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4.237\ReportesTranspesa2\imagen\"/>
    </mc:Choice>
  </mc:AlternateContent>
  <xr:revisionPtr revIDLastSave="0" documentId="13_ncr:1_{9F86AF04-2BB0-4FDE-860E-A2362961212B}" xr6:coauthVersionLast="47" xr6:coauthVersionMax="47" xr10:uidLastSave="{00000000-0000-0000-0000-000000000000}"/>
  <bookViews>
    <workbookView xWindow="-120" yWindow="-120" windowWidth="20730" windowHeight="11160" activeTab="2" xr2:uid="{05D3CA5F-B218-41DA-8C56-00EACCCE212B}"/>
  </bookViews>
  <sheets>
    <sheet name="Requerimiento_Cab" sheetId="1" r:id="rId1"/>
    <sheet name="GenerarDataCabecera" sheetId="3" state="hidden" r:id="rId2"/>
    <sheet name="Requerimiento_Det" sheetId="5" r:id="rId3"/>
    <sheet name="GenerarDataDetalle" sheetId="4" state="hidden" r:id="rId4"/>
    <sheet name="Cotizar" sheetId="6" r:id="rId5"/>
    <sheet name="GenerarDataCotizar" sheetId="7" state="hidden" r:id="rId6"/>
    <sheet name="Maestro" sheetId="2" state="hidden" r:id="rId7"/>
  </sheets>
  <definedNames>
    <definedName name="_xlnm._FilterDatabase" localSheetId="2" hidden="1">Requerimiento_Det!$D$1:$M$1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6" i="5" l="1"/>
  <c r="G2" i="3" l="1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801" i="6" l="1"/>
  <c r="B801" i="6"/>
  <c r="A802" i="6"/>
  <c r="B802" i="6"/>
  <c r="A803" i="6"/>
  <c r="B803" i="6"/>
  <c r="A804" i="6"/>
  <c r="B804" i="6"/>
  <c r="A805" i="6"/>
  <c r="B805" i="6"/>
  <c r="A806" i="6"/>
  <c r="B806" i="6"/>
  <c r="A807" i="6"/>
  <c r="B807" i="6"/>
  <c r="A808" i="6"/>
  <c r="B808" i="6"/>
  <c r="A809" i="6"/>
  <c r="B809" i="6"/>
  <c r="A810" i="6"/>
  <c r="B810" i="6"/>
  <c r="A811" i="6"/>
  <c r="B811" i="6"/>
  <c r="A812" i="6"/>
  <c r="B812" i="6"/>
  <c r="A813" i="6"/>
  <c r="B813" i="6"/>
  <c r="A814" i="6"/>
  <c r="B814" i="6"/>
  <c r="A815" i="6"/>
  <c r="B815" i="6"/>
  <c r="A816" i="6"/>
  <c r="B816" i="6"/>
  <c r="A817" i="6"/>
  <c r="B817" i="6"/>
  <c r="A818" i="6"/>
  <c r="B818" i="6"/>
  <c r="A819" i="6"/>
  <c r="B819" i="6"/>
  <c r="A820" i="6"/>
  <c r="B820" i="6"/>
  <c r="A821" i="6"/>
  <c r="B821" i="6"/>
  <c r="A822" i="6"/>
  <c r="B822" i="6"/>
  <c r="A823" i="6"/>
  <c r="B823" i="6"/>
  <c r="A824" i="6"/>
  <c r="B824" i="6"/>
  <c r="A825" i="6"/>
  <c r="B825" i="6"/>
  <c r="A826" i="6"/>
  <c r="B826" i="6"/>
  <c r="A827" i="6"/>
  <c r="B827" i="6"/>
  <c r="A828" i="6"/>
  <c r="B828" i="6"/>
  <c r="A829" i="6"/>
  <c r="B829" i="6"/>
  <c r="A830" i="6"/>
  <c r="B830" i="6"/>
  <c r="A831" i="6"/>
  <c r="B831" i="6"/>
  <c r="A832" i="6"/>
  <c r="B832" i="6"/>
  <c r="A833" i="6"/>
  <c r="B833" i="6"/>
  <c r="A834" i="6"/>
  <c r="B834" i="6"/>
  <c r="A835" i="6"/>
  <c r="B835" i="6"/>
  <c r="A836" i="6"/>
  <c r="B836" i="6"/>
  <c r="A837" i="6"/>
  <c r="B837" i="6"/>
  <c r="A838" i="6"/>
  <c r="B838" i="6"/>
  <c r="A839" i="6"/>
  <c r="B839" i="6"/>
  <c r="A840" i="6"/>
  <c r="B840" i="6"/>
  <c r="A841" i="6"/>
  <c r="B841" i="6"/>
  <c r="A842" i="6"/>
  <c r="B842" i="6"/>
  <c r="A843" i="6"/>
  <c r="B843" i="6"/>
  <c r="A844" i="6"/>
  <c r="B844" i="6"/>
  <c r="A845" i="6"/>
  <c r="B845" i="6"/>
  <c r="A846" i="6"/>
  <c r="B846" i="6"/>
  <c r="A847" i="6"/>
  <c r="B847" i="6"/>
  <c r="A848" i="6"/>
  <c r="B848" i="6"/>
  <c r="A849" i="6"/>
  <c r="B849" i="6"/>
  <c r="A850" i="6"/>
  <c r="B850" i="6"/>
  <c r="A851" i="6"/>
  <c r="B851" i="6"/>
  <c r="A852" i="6"/>
  <c r="B852" i="6"/>
  <c r="A853" i="6"/>
  <c r="B853" i="6"/>
  <c r="A854" i="6"/>
  <c r="B854" i="6"/>
  <c r="A855" i="6"/>
  <c r="B855" i="6"/>
  <c r="A856" i="6"/>
  <c r="B856" i="6"/>
  <c r="A857" i="6"/>
  <c r="B857" i="6"/>
  <c r="A858" i="6"/>
  <c r="B858" i="6"/>
  <c r="A859" i="6"/>
  <c r="B859" i="6"/>
  <c r="A860" i="6"/>
  <c r="B860" i="6"/>
  <c r="A861" i="6"/>
  <c r="B861" i="6"/>
  <c r="A862" i="6"/>
  <c r="B862" i="6"/>
  <c r="A863" i="6"/>
  <c r="B863" i="6"/>
  <c r="A864" i="6"/>
  <c r="B864" i="6"/>
  <c r="A865" i="6"/>
  <c r="B865" i="6"/>
  <c r="A866" i="6"/>
  <c r="B866" i="6"/>
  <c r="A867" i="6"/>
  <c r="B867" i="6"/>
  <c r="A868" i="6"/>
  <c r="B868" i="6"/>
  <c r="A869" i="6"/>
  <c r="B869" i="6"/>
  <c r="A870" i="6"/>
  <c r="B870" i="6"/>
  <c r="A871" i="6"/>
  <c r="B871" i="6"/>
  <c r="A872" i="6"/>
  <c r="B872" i="6"/>
  <c r="A873" i="6"/>
  <c r="B873" i="6"/>
  <c r="A874" i="6"/>
  <c r="B874" i="6"/>
  <c r="A875" i="6"/>
  <c r="B875" i="6"/>
  <c r="A876" i="6"/>
  <c r="B876" i="6"/>
  <c r="A877" i="6"/>
  <c r="B877" i="6"/>
  <c r="A878" i="6"/>
  <c r="B878" i="6"/>
  <c r="A879" i="6"/>
  <c r="B879" i="6"/>
  <c r="A880" i="6"/>
  <c r="B880" i="6"/>
  <c r="A881" i="6"/>
  <c r="B881" i="6"/>
  <c r="A882" i="6"/>
  <c r="B882" i="6"/>
  <c r="A883" i="6"/>
  <c r="B883" i="6"/>
  <c r="A884" i="6"/>
  <c r="B884" i="6"/>
  <c r="A885" i="6"/>
  <c r="B885" i="6"/>
  <c r="A886" i="6"/>
  <c r="B886" i="6"/>
  <c r="A887" i="6"/>
  <c r="B887" i="6"/>
  <c r="A888" i="6"/>
  <c r="B888" i="6"/>
  <c r="A889" i="6"/>
  <c r="B889" i="6"/>
  <c r="A890" i="6"/>
  <c r="B890" i="6"/>
  <c r="A891" i="6"/>
  <c r="B891" i="6"/>
  <c r="A892" i="6"/>
  <c r="B892" i="6"/>
  <c r="A893" i="6"/>
  <c r="B893" i="6"/>
  <c r="A894" i="6"/>
  <c r="B894" i="6"/>
  <c r="A895" i="6"/>
  <c r="B895" i="6"/>
  <c r="A896" i="6"/>
  <c r="B896" i="6"/>
  <c r="A897" i="6"/>
  <c r="B897" i="6"/>
  <c r="A898" i="6"/>
  <c r="B898" i="6"/>
  <c r="A899" i="6"/>
  <c r="B899" i="6"/>
  <c r="A900" i="6"/>
  <c r="B900" i="6"/>
  <c r="A901" i="6"/>
  <c r="B901" i="6"/>
  <c r="A902" i="6"/>
  <c r="B902" i="6"/>
  <c r="A903" i="6"/>
  <c r="B903" i="6"/>
  <c r="A904" i="6"/>
  <c r="B904" i="6"/>
  <c r="A905" i="6"/>
  <c r="B905" i="6"/>
  <c r="A906" i="6"/>
  <c r="B906" i="6"/>
  <c r="A907" i="6"/>
  <c r="B907" i="6"/>
  <c r="A908" i="6"/>
  <c r="B908" i="6"/>
  <c r="A909" i="6"/>
  <c r="B909" i="6"/>
  <c r="A910" i="6"/>
  <c r="B910" i="6"/>
  <c r="A911" i="6"/>
  <c r="B911" i="6"/>
  <c r="A912" i="6"/>
  <c r="B912" i="6"/>
  <c r="A913" i="6"/>
  <c r="B913" i="6"/>
  <c r="A914" i="6"/>
  <c r="B914" i="6"/>
  <c r="A915" i="6"/>
  <c r="B915" i="6"/>
  <c r="A916" i="6"/>
  <c r="B916" i="6"/>
  <c r="A917" i="6"/>
  <c r="B917" i="6"/>
  <c r="A918" i="6"/>
  <c r="B918" i="6"/>
  <c r="A919" i="6"/>
  <c r="B919" i="6"/>
  <c r="A920" i="6"/>
  <c r="B920" i="6"/>
  <c r="A921" i="6"/>
  <c r="B921" i="6"/>
  <c r="A922" i="6"/>
  <c r="B922" i="6"/>
  <c r="A923" i="6"/>
  <c r="B923" i="6"/>
  <c r="A924" i="6"/>
  <c r="B924" i="6"/>
  <c r="A925" i="6"/>
  <c r="B925" i="6"/>
  <c r="A926" i="6"/>
  <c r="B926" i="6"/>
  <c r="A927" i="6"/>
  <c r="B927" i="6"/>
  <c r="A928" i="6"/>
  <c r="B928" i="6"/>
  <c r="A929" i="6"/>
  <c r="B929" i="6"/>
  <c r="A930" i="6"/>
  <c r="B930" i="6"/>
  <c r="A931" i="6"/>
  <c r="B931" i="6"/>
  <c r="A932" i="6"/>
  <c r="B932" i="6"/>
  <c r="A933" i="6"/>
  <c r="B933" i="6"/>
  <c r="A934" i="6"/>
  <c r="B934" i="6"/>
  <c r="A935" i="6"/>
  <c r="B935" i="6"/>
  <c r="A936" i="6"/>
  <c r="B936" i="6"/>
  <c r="A937" i="6"/>
  <c r="B937" i="6"/>
  <c r="A938" i="6"/>
  <c r="B938" i="6"/>
  <c r="A939" i="6"/>
  <c r="B939" i="6"/>
  <c r="A940" i="6"/>
  <c r="B940" i="6"/>
  <c r="A941" i="6"/>
  <c r="B941" i="6"/>
  <c r="A942" i="6"/>
  <c r="B942" i="6"/>
  <c r="A943" i="6"/>
  <c r="B943" i="6"/>
  <c r="A944" i="6"/>
  <c r="B944" i="6"/>
  <c r="A945" i="6"/>
  <c r="B945" i="6"/>
  <c r="A946" i="6"/>
  <c r="B946" i="6"/>
  <c r="A947" i="6"/>
  <c r="B947" i="6"/>
  <c r="A948" i="6"/>
  <c r="B948" i="6"/>
  <c r="A949" i="6"/>
  <c r="B949" i="6"/>
  <c r="A950" i="6"/>
  <c r="B950" i="6"/>
  <c r="A951" i="6"/>
  <c r="B951" i="6"/>
  <c r="A952" i="6"/>
  <c r="B952" i="6"/>
  <c r="A953" i="6"/>
  <c r="B953" i="6"/>
  <c r="A954" i="6"/>
  <c r="B954" i="6"/>
  <c r="A955" i="6"/>
  <c r="B955" i="6"/>
  <c r="A956" i="6"/>
  <c r="B956" i="6"/>
  <c r="A957" i="6"/>
  <c r="B957" i="6"/>
  <c r="A958" i="6"/>
  <c r="B958" i="6"/>
  <c r="A959" i="6"/>
  <c r="B959" i="6"/>
  <c r="A960" i="6"/>
  <c r="B960" i="6"/>
  <c r="A961" i="6"/>
  <c r="B961" i="6"/>
  <c r="A962" i="6"/>
  <c r="B962" i="6"/>
  <c r="A963" i="6"/>
  <c r="B963" i="6"/>
  <c r="A964" i="6"/>
  <c r="B964" i="6"/>
  <c r="A965" i="6"/>
  <c r="B965" i="6"/>
  <c r="A966" i="6"/>
  <c r="B966" i="6"/>
  <c r="A967" i="6"/>
  <c r="B967" i="6"/>
  <c r="A968" i="6"/>
  <c r="B968" i="6"/>
  <c r="A969" i="6"/>
  <c r="B969" i="6"/>
  <c r="A970" i="6"/>
  <c r="B970" i="6"/>
  <c r="A971" i="6"/>
  <c r="B971" i="6"/>
  <c r="A972" i="6"/>
  <c r="B972" i="6"/>
  <c r="A973" i="6"/>
  <c r="B973" i="6"/>
  <c r="A974" i="6"/>
  <c r="B974" i="6"/>
  <c r="A975" i="6"/>
  <c r="B975" i="6"/>
  <c r="A976" i="6"/>
  <c r="B976" i="6"/>
  <c r="A977" i="6"/>
  <c r="B977" i="6"/>
  <c r="A978" i="6"/>
  <c r="B978" i="6"/>
  <c r="A979" i="6"/>
  <c r="B979" i="6"/>
  <c r="A980" i="6"/>
  <c r="B980" i="6"/>
  <c r="A981" i="6"/>
  <c r="B981" i="6"/>
  <c r="A982" i="6"/>
  <c r="B982" i="6"/>
  <c r="A983" i="6"/>
  <c r="B983" i="6"/>
  <c r="A984" i="6"/>
  <c r="B984" i="6"/>
  <c r="A985" i="6"/>
  <c r="B985" i="6"/>
  <c r="A986" i="6"/>
  <c r="B986" i="6"/>
  <c r="A987" i="6"/>
  <c r="B987" i="6"/>
  <c r="A988" i="6"/>
  <c r="B988" i="6"/>
  <c r="A989" i="6"/>
  <c r="B989" i="6"/>
  <c r="A990" i="6"/>
  <c r="B990" i="6"/>
  <c r="A991" i="6"/>
  <c r="B991" i="6"/>
  <c r="A992" i="6"/>
  <c r="B992" i="6"/>
  <c r="A993" i="6"/>
  <c r="B993" i="6"/>
  <c r="A994" i="6"/>
  <c r="B994" i="6"/>
  <c r="A995" i="6"/>
  <c r="B995" i="6"/>
  <c r="A996" i="6"/>
  <c r="B996" i="6"/>
  <c r="A997" i="6"/>
  <c r="B997" i="6"/>
  <c r="A998" i="6"/>
  <c r="B998" i="6"/>
  <c r="A999" i="6"/>
  <c r="B999" i="6"/>
  <c r="A1000" i="6"/>
  <c r="B1000" i="6"/>
  <c r="A310" i="7"/>
  <c r="D310" i="7"/>
  <c r="E310" i="7"/>
  <c r="F310" i="7"/>
  <c r="G310" i="7"/>
  <c r="H310" i="7"/>
  <c r="I310" i="7"/>
  <c r="A311" i="7"/>
  <c r="D311" i="7"/>
  <c r="E311" i="7"/>
  <c r="F311" i="7"/>
  <c r="G311" i="7"/>
  <c r="H311" i="7"/>
  <c r="I311" i="7"/>
  <c r="A312" i="7"/>
  <c r="D312" i="7"/>
  <c r="E312" i="7"/>
  <c r="F312" i="7"/>
  <c r="G312" i="7"/>
  <c r="H312" i="7"/>
  <c r="I312" i="7"/>
  <c r="A313" i="7"/>
  <c r="D313" i="7"/>
  <c r="E313" i="7"/>
  <c r="F313" i="7"/>
  <c r="G313" i="7"/>
  <c r="H313" i="7"/>
  <c r="I313" i="7"/>
  <c r="A314" i="7"/>
  <c r="D314" i="7"/>
  <c r="E314" i="7"/>
  <c r="F314" i="7"/>
  <c r="G314" i="7"/>
  <c r="H314" i="7"/>
  <c r="I314" i="7"/>
  <c r="A315" i="7"/>
  <c r="D315" i="7"/>
  <c r="E315" i="7"/>
  <c r="F315" i="7"/>
  <c r="G315" i="7"/>
  <c r="H315" i="7"/>
  <c r="I315" i="7"/>
  <c r="A316" i="7"/>
  <c r="D316" i="7"/>
  <c r="E316" i="7"/>
  <c r="F316" i="7"/>
  <c r="G316" i="7"/>
  <c r="H316" i="7"/>
  <c r="I316" i="7"/>
  <c r="A317" i="7"/>
  <c r="D317" i="7"/>
  <c r="E317" i="7"/>
  <c r="F317" i="7"/>
  <c r="G317" i="7"/>
  <c r="H317" i="7"/>
  <c r="I317" i="7"/>
  <c r="A318" i="7"/>
  <c r="D318" i="7"/>
  <c r="E318" i="7"/>
  <c r="F318" i="7"/>
  <c r="G318" i="7"/>
  <c r="H318" i="7"/>
  <c r="I318" i="7"/>
  <c r="A319" i="7"/>
  <c r="D319" i="7"/>
  <c r="E319" i="7"/>
  <c r="F319" i="7"/>
  <c r="G319" i="7"/>
  <c r="H319" i="7"/>
  <c r="I319" i="7"/>
  <c r="A320" i="7"/>
  <c r="D320" i="7"/>
  <c r="E320" i="7"/>
  <c r="F320" i="7"/>
  <c r="G320" i="7"/>
  <c r="H320" i="7"/>
  <c r="I320" i="7"/>
  <c r="A321" i="7"/>
  <c r="D321" i="7"/>
  <c r="E321" i="7"/>
  <c r="F321" i="7"/>
  <c r="G321" i="7"/>
  <c r="H321" i="7"/>
  <c r="I321" i="7"/>
  <c r="A322" i="7"/>
  <c r="D322" i="7"/>
  <c r="E322" i="7"/>
  <c r="F322" i="7"/>
  <c r="G322" i="7"/>
  <c r="H322" i="7"/>
  <c r="I322" i="7"/>
  <c r="A323" i="7"/>
  <c r="D323" i="7"/>
  <c r="E323" i="7"/>
  <c r="F323" i="7"/>
  <c r="G323" i="7"/>
  <c r="H323" i="7"/>
  <c r="I323" i="7"/>
  <c r="A324" i="7"/>
  <c r="D324" i="7"/>
  <c r="E324" i="7"/>
  <c r="F324" i="7"/>
  <c r="G324" i="7"/>
  <c r="H324" i="7"/>
  <c r="I324" i="7"/>
  <c r="A325" i="7"/>
  <c r="D325" i="7"/>
  <c r="E325" i="7"/>
  <c r="F325" i="7"/>
  <c r="G325" i="7"/>
  <c r="H325" i="7"/>
  <c r="I325" i="7"/>
  <c r="A326" i="7"/>
  <c r="D326" i="7"/>
  <c r="E326" i="7"/>
  <c r="F326" i="7"/>
  <c r="G326" i="7"/>
  <c r="H326" i="7"/>
  <c r="I326" i="7"/>
  <c r="A327" i="7"/>
  <c r="D327" i="7"/>
  <c r="E327" i="7"/>
  <c r="F327" i="7"/>
  <c r="G327" i="7"/>
  <c r="H327" i="7"/>
  <c r="I327" i="7"/>
  <c r="A328" i="7"/>
  <c r="D328" i="7"/>
  <c r="E328" i="7"/>
  <c r="F328" i="7"/>
  <c r="G328" i="7"/>
  <c r="H328" i="7"/>
  <c r="I328" i="7"/>
  <c r="A329" i="7"/>
  <c r="D329" i="7"/>
  <c r="E329" i="7"/>
  <c r="F329" i="7"/>
  <c r="G329" i="7"/>
  <c r="H329" i="7"/>
  <c r="I329" i="7"/>
  <c r="A330" i="7"/>
  <c r="D330" i="7"/>
  <c r="E330" i="7"/>
  <c r="F330" i="7"/>
  <c r="G330" i="7"/>
  <c r="H330" i="7"/>
  <c r="I330" i="7"/>
  <c r="A331" i="7"/>
  <c r="D331" i="7"/>
  <c r="E331" i="7"/>
  <c r="F331" i="7"/>
  <c r="G331" i="7"/>
  <c r="H331" i="7"/>
  <c r="I331" i="7"/>
  <c r="A332" i="7"/>
  <c r="D332" i="7"/>
  <c r="E332" i="7"/>
  <c r="F332" i="7"/>
  <c r="G332" i="7"/>
  <c r="H332" i="7"/>
  <c r="I332" i="7"/>
  <c r="A333" i="7"/>
  <c r="D333" i="7"/>
  <c r="E333" i="7"/>
  <c r="F333" i="7"/>
  <c r="G333" i="7"/>
  <c r="H333" i="7"/>
  <c r="I333" i="7"/>
  <c r="A334" i="7"/>
  <c r="D334" i="7"/>
  <c r="E334" i="7"/>
  <c r="F334" i="7"/>
  <c r="G334" i="7"/>
  <c r="H334" i="7"/>
  <c r="I334" i="7"/>
  <c r="A335" i="7"/>
  <c r="D335" i="7"/>
  <c r="E335" i="7"/>
  <c r="F335" i="7"/>
  <c r="G335" i="7"/>
  <c r="H335" i="7"/>
  <c r="I335" i="7"/>
  <c r="A336" i="7"/>
  <c r="D336" i="7"/>
  <c r="E336" i="7"/>
  <c r="F336" i="7"/>
  <c r="G336" i="7"/>
  <c r="H336" i="7"/>
  <c r="I336" i="7"/>
  <c r="A337" i="7"/>
  <c r="D337" i="7"/>
  <c r="E337" i="7"/>
  <c r="F337" i="7"/>
  <c r="G337" i="7"/>
  <c r="H337" i="7"/>
  <c r="I337" i="7"/>
  <c r="A338" i="7"/>
  <c r="D338" i="7"/>
  <c r="E338" i="7"/>
  <c r="F338" i="7"/>
  <c r="G338" i="7"/>
  <c r="H338" i="7"/>
  <c r="I338" i="7"/>
  <c r="A339" i="7"/>
  <c r="D339" i="7"/>
  <c r="E339" i="7"/>
  <c r="F339" i="7"/>
  <c r="G339" i="7"/>
  <c r="H339" i="7"/>
  <c r="I339" i="7"/>
  <c r="A340" i="7"/>
  <c r="D340" i="7"/>
  <c r="E340" i="7"/>
  <c r="F340" i="7"/>
  <c r="G340" i="7"/>
  <c r="H340" i="7"/>
  <c r="I340" i="7"/>
  <c r="A341" i="7"/>
  <c r="D341" i="7"/>
  <c r="E341" i="7"/>
  <c r="F341" i="7"/>
  <c r="G341" i="7"/>
  <c r="H341" i="7"/>
  <c r="I341" i="7"/>
  <c r="A342" i="7"/>
  <c r="D342" i="7"/>
  <c r="E342" i="7"/>
  <c r="F342" i="7"/>
  <c r="G342" i="7"/>
  <c r="H342" i="7"/>
  <c r="I342" i="7"/>
  <c r="A343" i="7"/>
  <c r="D343" i="7"/>
  <c r="E343" i="7"/>
  <c r="F343" i="7"/>
  <c r="G343" i="7"/>
  <c r="H343" i="7"/>
  <c r="I343" i="7"/>
  <c r="A344" i="7"/>
  <c r="D344" i="7"/>
  <c r="E344" i="7"/>
  <c r="F344" i="7"/>
  <c r="G344" i="7"/>
  <c r="H344" i="7"/>
  <c r="I344" i="7"/>
  <c r="A345" i="7"/>
  <c r="D345" i="7"/>
  <c r="E345" i="7"/>
  <c r="F345" i="7"/>
  <c r="G345" i="7"/>
  <c r="H345" i="7"/>
  <c r="I345" i="7"/>
  <c r="A346" i="7"/>
  <c r="D346" i="7"/>
  <c r="E346" i="7"/>
  <c r="F346" i="7"/>
  <c r="G346" i="7"/>
  <c r="H346" i="7"/>
  <c r="I346" i="7"/>
  <c r="A347" i="7"/>
  <c r="D347" i="7"/>
  <c r="E347" i="7"/>
  <c r="F347" i="7"/>
  <c r="G347" i="7"/>
  <c r="H347" i="7"/>
  <c r="I347" i="7"/>
  <c r="A348" i="7"/>
  <c r="D348" i="7"/>
  <c r="E348" i="7"/>
  <c r="F348" i="7"/>
  <c r="G348" i="7"/>
  <c r="H348" i="7"/>
  <c r="I348" i="7"/>
  <c r="A349" i="7"/>
  <c r="D349" i="7"/>
  <c r="E349" i="7"/>
  <c r="F349" i="7"/>
  <c r="G349" i="7"/>
  <c r="H349" i="7"/>
  <c r="I349" i="7"/>
  <c r="A350" i="7"/>
  <c r="D350" i="7"/>
  <c r="E350" i="7"/>
  <c r="F350" i="7"/>
  <c r="G350" i="7"/>
  <c r="H350" i="7"/>
  <c r="I350" i="7"/>
  <c r="A351" i="7"/>
  <c r="D351" i="7"/>
  <c r="E351" i="7"/>
  <c r="F351" i="7"/>
  <c r="G351" i="7"/>
  <c r="H351" i="7"/>
  <c r="I351" i="7"/>
  <c r="A352" i="7"/>
  <c r="D352" i="7"/>
  <c r="E352" i="7"/>
  <c r="F352" i="7"/>
  <c r="G352" i="7"/>
  <c r="H352" i="7"/>
  <c r="I352" i="7"/>
  <c r="A353" i="7"/>
  <c r="D353" i="7"/>
  <c r="E353" i="7"/>
  <c r="F353" i="7"/>
  <c r="G353" i="7"/>
  <c r="H353" i="7"/>
  <c r="I353" i="7"/>
  <c r="A354" i="7"/>
  <c r="D354" i="7"/>
  <c r="E354" i="7"/>
  <c r="F354" i="7"/>
  <c r="G354" i="7"/>
  <c r="H354" i="7"/>
  <c r="I354" i="7"/>
  <c r="A355" i="7"/>
  <c r="D355" i="7"/>
  <c r="E355" i="7"/>
  <c r="F355" i="7"/>
  <c r="G355" i="7"/>
  <c r="H355" i="7"/>
  <c r="I355" i="7"/>
  <c r="A356" i="7"/>
  <c r="D356" i="7"/>
  <c r="E356" i="7"/>
  <c r="F356" i="7"/>
  <c r="G356" i="7"/>
  <c r="H356" i="7"/>
  <c r="I356" i="7"/>
  <c r="A357" i="7"/>
  <c r="D357" i="7"/>
  <c r="E357" i="7"/>
  <c r="F357" i="7"/>
  <c r="G357" i="7"/>
  <c r="H357" i="7"/>
  <c r="I357" i="7"/>
  <c r="A358" i="7"/>
  <c r="D358" i="7"/>
  <c r="E358" i="7"/>
  <c r="F358" i="7"/>
  <c r="G358" i="7"/>
  <c r="H358" i="7"/>
  <c r="I358" i="7"/>
  <c r="A359" i="7"/>
  <c r="D359" i="7"/>
  <c r="E359" i="7"/>
  <c r="F359" i="7"/>
  <c r="G359" i="7"/>
  <c r="H359" i="7"/>
  <c r="I359" i="7"/>
  <c r="A360" i="7"/>
  <c r="D360" i="7"/>
  <c r="E360" i="7"/>
  <c r="F360" i="7"/>
  <c r="G360" i="7"/>
  <c r="H360" i="7"/>
  <c r="I360" i="7"/>
  <c r="A361" i="7"/>
  <c r="D361" i="7"/>
  <c r="E361" i="7"/>
  <c r="F361" i="7"/>
  <c r="G361" i="7"/>
  <c r="H361" i="7"/>
  <c r="I361" i="7"/>
  <c r="A362" i="7"/>
  <c r="D362" i="7"/>
  <c r="E362" i="7"/>
  <c r="F362" i="7"/>
  <c r="G362" i="7"/>
  <c r="H362" i="7"/>
  <c r="I362" i="7"/>
  <c r="A363" i="7"/>
  <c r="D363" i="7"/>
  <c r="E363" i="7"/>
  <c r="F363" i="7"/>
  <c r="G363" i="7"/>
  <c r="H363" i="7"/>
  <c r="I363" i="7"/>
  <c r="A364" i="7"/>
  <c r="D364" i="7"/>
  <c r="E364" i="7"/>
  <c r="F364" i="7"/>
  <c r="G364" i="7"/>
  <c r="H364" i="7"/>
  <c r="I364" i="7"/>
  <c r="A365" i="7"/>
  <c r="D365" i="7"/>
  <c r="E365" i="7"/>
  <c r="F365" i="7"/>
  <c r="G365" i="7"/>
  <c r="H365" i="7"/>
  <c r="I365" i="7"/>
  <c r="A366" i="7"/>
  <c r="D366" i="7"/>
  <c r="E366" i="7"/>
  <c r="F366" i="7"/>
  <c r="G366" i="7"/>
  <c r="H366" i="7"/>
  <c r="I366" i="7"/>
  <c r="A367" i="7"/>
  <c r="D367" i="7"/>
  <c r="E367" i="7"/>
  <c r="F367" i="7"/>
  <c r="G367" i="7"/>
  <c r="H367" i="7"/>
  <c r="I367" i="7"/>
  <c r="A368" i="7"/>
  <c r="D368" i="7"/>
  <c r="E368" i="7"/>
  <c r="F368" i="7"/>
  <c r="G368" i="7"/>
  <c r="H368" i="7"/>
  <c r="I368" i="7"/>
  <c r="A369" i="7"/>
  <c r="D369" i="7"/>
  <c r="E369" i="7"/>
  <c r="F369" i="7"/>
  <c r="G369" i="7"/>
  <c r="H369" i="7"/>
  <c r="I369" i="7"/>
  <c r="A370" i="7"/>
  <c r="D370" i="7"/>
  <c r="E370" i="7"/>
  <c r="F370" i="7"/>
  <c r="G370" i="7"/>
  <c r="H370" i="7"/>
  <c r="I370" i="7"/>
  <c r="A371" i="7"/>
  <c r="D371" i="7"/>
  <c r="E371" i="7"/>
  <c r="F371" i="7"/>
  <c r="G371" i="7"/>
  <c r="H371" i="7"/>
  <c r="I371" i="7"/>
  <c r="A372" i="7"/>
  <c r="D372" i="7"/>
  <c r="E372" i="7"/>
  <c r="F372" i="7"/>
  <c r="G372" i="7"/>
  <c r="H372" i="7"/>
  <c r="I372" i="7"/>
  <c r="A373" i="7"/>
  <c r="D373" i="7"/>
  <c r="E373" i="7"/>
  <c r="F373" i="7"/>
  <c r="G373" i="7"/>
  <c r="H373" i="7"/>
  <c r="I373" i="7"/>
  <c r="A374" i="7"/>
  <c r="D374" i="7"/>
  <c r="E374" i="7"/>
  <c r="F374" i="7"/>
  <c r="G374" i="7"/>
  <c r="H374" i="7"/>
  <c r="I374" i="7"/>
  <c r="A375" i="7"/>
  <c r="D375" i="7"/>
  <c r="E375" i="7"/>
  <c r="F375" i="7"/>
  <c r="G375" i="7"/>
  <c r="H375" i="7"/>
  <c r="I375" i="7"/>
  <c r="A376" i="7"/>
  <c r="D376" i="7"/>
  <c r="E376" i="7"/>
  <c r="F376" i="7"/>
  <c r="G376" i="7"/>
  <c r="H376" i="7"/>
  <c r="I376" i="7"/>
  <c r="A377" i="7"/>
  <c r="D377" i="7"/>
  <c r="E377" i="7"/>
  <c r="F377" i="7"/>
  <c r="G377" i="7"/>
  <c r="H377" i="7"/>
  <c r="I377" i="7"/>
  <c r="A378" i="7"/>
  <c r="D378" i="7"/>
  <c r="E378" i="7"/>
  <c r="F378" i="7"/>
  <c r="G378" i="7"/>
  <c r="H378" i="7"/>
  <c r="I378" i="7"/>
  <c r="A379" i="7"/>
  <c r="D379" i="7"/>
  <c r="E379" i="7"/>
  <c r="F379" i="7"/>
  <c r="G379" i="7"/>
  <c r="H379" i="7"/>
  <c r="I379" i="7"/>
  <c r="A380" i="7"/>
  <c r="D380" i="7"/>
  <c r="E380" i="7"/>
  <c r="F380" i="7"/>
  <c r="G380" i="7"/>
  <c r="H380" i="7"/>
  <c r="I380" i="7"/>
  <c r="A381" i="7"/>
  <c r="D381" i="7"/>
  <c r="E381" i="7"/>
  <c r="F381" i="7"/>
  <c r="G381" i="7"/>
  <c r="H381" i="7"/>
  <c r="I381" i="7"/>
  <c r="A382" i="7"/>
  <c r="D382" i="7"/>
  <c r="E382" i="7"/>
  <c r="F382" i="7"/>
  <c r="G382" i="7"/>
  <c r="H382" i="7"/>
  <c r="I382" i="7"/>
  <c r="A383" i="7"/>
  <c r="D383" i="7"/>
  <c r="E383" i="7"/>
  <c r="F383" i="7"/>
  <c r="G383" i="7"/>
  <c r="H383" i="7"/>
  <c r="I383" i="7"/>
  <c r="A384" i="7"/>
  <c r="D384" i="7"/>
  <c r="E384" i="7"/>
  <c r="F384" i="7"/>
  <c r="G384" i="7"/>
  <c r="H384" i="7"/>
  <c r="I384" i="7"/>
  <c r="A385" i="7"/>
  <c r="D385" i="7"/>
  <c r="E385" i="7"/>
  <c r="F385" i="7"/>
  <c r="G385" i="7"/>
  <c r="H385" i="7"/>
  <c r="I385" i="7"/>
  <c r="A386" i="7"/>
  <c r="D386" i="7"/>
  <c r="E386" i="7"/>
  <c r="F386" i="7"/>
  <c r="G386" i="7"/>
  <c r="H386" i="7"/>
  <c r="I386" i="7"/>
  <c r="A387" i="7"/>
  <c r="D387" i="7"/>
  <c r="E387" i="7"/>
  <c r="F387" i="7"/>
  <c r="G387" i="7"/>
  <c r="H387" i="7"/>
  <c r="I387" i="7"/>
  <c r="A388" i="7"/>
  <c r="D388" i="7"/>
  <c r="E388" i="7"/>
  <c r="F388" i="7"/>
  <c r="G388" i="7"/>
  <c r="H388" i="7"/>
  <c r="I388" i="7"/>
  <c r="A389" i="7"/>
  <c r="D389" i="7"/>
  <c r="E389" i="7"/>
  <c r="F389" i="7"/>
  <c r="G389" i="7"/>
  <c r="H389" i="7"/>
  <c r="I389" i="7"/>
  <c r="A390" i="7"/>
  <c r="D390" i="7"/>
  <c r="E390" i="7"/>
  <c r="F390" i="7"/>
  <c r="G390" i="7"/>
  <c r="H390" i="7"/>
  <c r="I390" i="7"/>
  <c r="A391" i="7"/>
  <c r="D391" i="7"/>
  <c r="E391" i="7"/>
  <c r="F391" i="7"/>
  <c r="G391" i="7"/>
  <c r="H391" i="7"/>
  <c r="I391" i="7"/>
  <c r="A392" i="7"/>
  <c r="D392" i="7"/>
  <c r="E392" i="7"/>
  <c r="F392" i="7"/>
  <c r="G392" i="7"/>
  <c r="H392" i="7"/>
  <c r="I392" i="7"/>
  <c r="A393" i="7"/>
  <c r="D393" i="7"/>
  <c r="E393" i="7"/>
  <c r="F393" i="7"/>
  <c r="G393" i="7"/>
  <c r="H393" i="7"/>
  <c r="I393" i="7"/>
  <c r="A394" i="7"/>
  <c r="D394" i="7"/>
  <c r="E394" i="7"/>
  <c r="F394" i="7"/>
  <c r="G394" i="7"/>
  <c r="H394" i="7"/>
  <c r="I394" i="7"/>
  <c r="A395" i="7"/>
  <c r="D395" i="7"/>
  <c r="E395" i="7"/>
  <c r="F395" i="7"/>
  <c r="G395" i="7"/>
  <c r="H395" i="7"/>
  <c r="I395" i="7"/>
  <c r="A396" i="7"/>
  <c r="D396" i="7"/>
  <c r="E396" i="7"/>
  <c r="F396" i="7"/>
  <c r="G396" i="7"/>
  <c r="H396" i="7"/>
  <c r="I396" i="7"/>
  <c r="A397" i="7"/>
  <c r="D397" i="7"/>
  <c r="E397" i="7"/>
  <c r="F397" i="7"/>
  <c r="G397" i="7"/>
  <c r="H397" i="7"/>
  <c r="I397" i="7"/>
  <c r="A398" i="7"/>
  <c r="D398" i="7"/>
  <c r="E398" i="7"/>
  <c r="F398" i="7"/>
  <c r="G398" i="7"/>
  <c r="H398" i="7"/>
  <c r="I398" i="7"/>
  <c r="A399" i="7"/>
  <c r="D399" i="7"/>
  <c r="E399" i="7"/>
  <c r="F399" i="7"/>
  <c r="G399" i="7"/>
  <c r="H399" i="7"/>
  <c r="I399" i="7"/>
  <c r="A400" i="7"/>
  <c r="D400" i="7"/>
  <c r="E400" i="7"/>
  <c r="F400" i="7"/>
  <c r="G400" i="7"/>
  <c r="H400" i="7"/>
  <c r="I400" i="7"/>
  <c r="A401" i="7"/>
  <c r="D401" i="7"/>
  <c r="E401" i="7"/>
  <c r="F401" i="7"/>
  <c r="G401" i="7"/>
  <c r="H401" i="7"/>
  <c r="I401" i="7"/>
  <c r="A402" i="7"/>
  <c r="D402" i="7"/>
  <c r="E402" i="7"/>
  <c r="F402" i="7"/>
  <c r="G402" i="7"/>
  <c r="H402" i="7"/>
  <c r="I402" i="7"/>
  <c r="A403" i="7"/>
  <c r="D403" i="7"/>
  <c r="E403" i="7"/>
  <c r="F403" i="7"/>
  <c r="G403" i="7"/>
  <c r="H403" i="7"/>
  <c r="I403" i="7"/>
  <c r="A404" i="7"/>
  <c r="D404" i="7"/>
  <c r="E404" i="7"/>
  <c r="F404" i="7"/>
  <c r="G404" i="7"/>
  <c r="H404" i="7"/>
  <c r="I404" i="7"/>
  <c r="A405" i="7"/>
  <c r="D405" i="7"/>
  <c r="E405" i="7"/>
  <c r="F405" i="7"/>
  <c r="G405" i="7"/>
  <c r="H405" i="7"/>
  <c r="I405" i="7"/>
  <c r="A406" i="7"/>
  <c r="D406" i="7"/>
  <c r="E406" i="7"/>
  <c r="F406" i="7"/>
  <c r="G406" i="7"/>
  <c r="H406" i="7"/>
  <c r="I406" i="7"/>
  <c r="A407" i="7"/>
  <c r="D407" i="7"/>
  <c r="E407" i="7"/>
  <c r="F407" i="7"/>
  <c r="G407" i="7"/>
  <c r="H407" i="7"/>
  <c r="I407" i="7"/>
  <c r="A408" i="7"/>
  <c r="D408" i="7"/>
  <c r="E408" i="7"/>
  <c r="F408" i="7"/>
  <c r="G408" i="7"/>
  <c r="H408" i="7"/>
  <c r="I408" i="7"/>
  <c r="A409" i="7"/>
  <c r="D409" i="7"/>
  <c r="E409" i="7"/>
  <c r="F409" i="7"/>
  <c r="G409" i="7"/>
  <c r="H409" i="7"/>
  <c r="I409" i="7"/>
  <c r="A410" i="7"/>
  <c r="D410" i="7"/>
  <c r="E410" i="7"/>
  <c r="F410" i="7"/>
  <c r="G410" i="7"/>
  <c r="H410" i="7"/>
  <c r="I410" i="7"/>
  <c r="A411" i="7"/>
  <c r="D411" i="7"/>
  <c r="E411" i="7"/>
  <c r="F411" i="7"/>
  <c r="G411" i="7"/>
  <c r="H411" i="7"/>
  <c r="I411" i="7"/>
  <c r="A412" i="7"/>
  <c r="D412" i="7"/>
  <c r="E412" i="7"/>
  <c r="F412" i="7"/>
  <c r="G412" i="7"/>
  <c r="H412" i="7"/>
  <c r="I412" i="7"/>
  <c r="A413" i="7"/>
  <c r="D413" i="7"/>
  <c r="E413" i="7"/>
  <c r="F413" i="7"/>
  <c r="G413" i="7"/>
  <c r="H413" i="7"/>
  <c r="I413" i="7"/>
  <c r="A414" i="7"/>
  <c r="D414" i="7"/>
  <c r="E414" i="7"/>
  <c r="F414" i="7"/>
  <c r="G414" i="7"/>
  <c r="H414" i="7"/>
  <c r="I414" i="7"/>
  <c r="A415" i="7"/>
  <c r="D415" i="7"/>
  <c r="E415" i="7"/>
  <c r="F415" i="7"/>
  <c r="G415" i="7"/>
  <c r="H415" i="7"/>
  <c r="I415" i="7"/>
  <c r="A416" i="7"/>
  <c r="D416" i="7"/>
  <c r="E416" i="7"/>
  <c r="F416" i="7"/>
  <c r="G416" i="7"/>
  <c r="H416" i="7"/>
  <c r="I416" i="7"/>
  <c r="A417" i="7"/>
  <c r="D417" i="7"/>
  <c r="E417" i="7"/>
  <c r="F417" i="7"/>
  <c r="G417" i="7"/>
  <c r="H417" i="7"/>
  <c r="I417" i="7"/>
  <c r="A418" i="7"/>
  <c r="D418" i="7"/>
  <c r="E418" i="7"/>
  <c r="F418" i="7"/>
  <c r="G418" i="7"/>
  <c r="H418" i="7"/>
  <c r="I418" i="7"/>
  <c r="A419" i="7"/>
  <c r="D419" i="7"/>
  <c r="E419" i="7"/>
  <c r="F419" i="7"/>
  <c r="G419" i="7"/>
  <c r="H419" i="7"/>
  <c r="I419" i="7"/>
  <c r="A420" i="7"/>
  <c r="D420" i="7"/>
  <c r="E420" i="7"/>
  <c r="F420" i="7"/>
  <c r="G420" i="7"/>
  <c r="H420" i="7"/>
  <c r="I420" i="7"/>
  <c r="A421" i="7"/>
  <c r="D421" i="7"/>
  <c r="E421" i="7"/>
  <c r="F421" i="7"/>
  <c r="G421" i="7"/>
  <c r="H421" i="7"/>
  <c r="I421" i="7"/>
  <c r="A422" i="7"/>
  <c r="D422" i="7"/>
  <c r="E422" i="7"/>
  <c r="F422" i="7"/>
  <c r="G422" i="7"/>
  <c r="H422" i="7"/>
  <c r="I422" i="7"/>
  <c r="A423" i="7"/>
  <c r="D423" i="7"/>
  <c r="E423" i="7"/>
  <c r="F423" i="7"/>
  <c r="G423" i="7"/>
  <c r="H423" i="7"/>
  <c r="I423" i="7"/>
  <c r="A424" i="7"/>
  <c r="D424" i="7"/>
  <c r="E424" i="7"/>
  <c r="F424" i="7"/>
  <c r="G424" i="7"/>
  <c r="H424" i="7"/>
  <c r="I424" i="7"/>
  <c r="A425" i="7"/>
  <c r="D425" i="7"/>
  <c r="E425" i="7"/>
  <c r="F425" i="7"/>
  <c r="G425" i="7"/>
  <c r="H425" i="7"/>
  <c r="I425" i="7"/>
  <c r="A426" i="7"/>
  <c r="D426" i="7"/>
  <c r="E426" i="7"/>
  <c r="F426" i="7"/>
  <c r="G426" i="7"/>
  <c r="H426" i="7"/>
  <c r="I426" i="7"/>
  <c r="A427" i="7"/>
  <c r="D427" i="7"/>
  <c r="E427" i="7"/>
  <c r="F427" i="7"/>
  <c r="G427" i="7"/>
  <c r="H427" i="7"/>
  <c r="I427" i="7"/>
  <c r="A428" i="7"/>
  <c r="D428" i="7"/>
  <c r="E428" i="7"/>
  <c r="F428" i="7"/>
  <c r="G428" i="7"/>
  <c r="H428" i="7"/>
  <c r="I428" i="7"/>
  <c r="A429" i="7"/>
  <c r="D429" i="7"/>
  <c r="E429" i="7"/>
  <c r="F429" i="7"/>
  <c r="G429" i="7"/>
  <c r="H429" i="7"/>
  <c r="I429" i="7"/>
  <c r="A430" i="7"/>
  <c r="D430" i="7"/>
  <c r="E430" i="7"/>
  <c r="F430" i="7"/>
  <c r="G430" i="7"/>
  <c r="H430" i="7"/>
  <c r="I430" i="7"/>
  <c r="A431" i="7"/>
  <c r="D431" i="7"/>
  <c r="E431" i="7"/>
  <c r="F431" i="7"/>
  <c r="G431" i="7"/>
  <c r="H431" i="7"/>
  <c r="I431" i="7"/>
  <c r="A432" i="7"/>
  <c r="D432" i="7"/>
  <c r="E432" i="7"/>
  <c r="F432" i="7"/>
  <c r="G432" i="7"/>
  <c r="H432" i="7"/>
  <c r="I432" i="7"/>
  <c r="A433" i="7"/>
  <c r="D433" i="7"/>
  <c r="E433" i="7"/>
  <c r="F433" i="7"/>
  <c r="G433" i="7"/>
  <c r="H433" i="7"/>
  <c r="I433" i="7"/>
  <c r="A434" i="7"/>
  <c r="D434" i="7"/>
  <c r="E434" i="7"/>
  <c r="F434" i="7"/>
  <c r="G434" i="7"/>
  <c r="H434" i="7"/>
  <c r="I434" i="7"/>
  <c r="A435" i="7"/>
  <c r="D435" i="7"/>
  <c r="E435" i="7"/>
  <c r="F435" i="7"/>
  <c r="G435" i="7"/>
  <c r="H435" i="7"/>
  <c r="I435" i="7"/>
  <c r="A436" i="7"/>
  <c r="D436" i="7"/>
  <c r="E436" i="7"/>
  <c r="F436" i="7"/>
  <c r="G436" i="7"/>
  <c r="H436" i="7"/>
  <c r="I436" i="7"/>
  <c r="A437" i="7"/>
  <c r="D437" i="7"/>
  <c r="E437" i="7"/>
  <c r="F437" i="7"/>
  <c r="G437" i="7"/>
  <c r="H437" i="7"/>
  <c r="I437" i="7"/>
  <c r="A438" i="7"/>
  <c r="D438" i="7"/>
  <c r="E438" i="7"/>
  <c r="F438" i="7"/>
  <c r="G438" i="7"/>
  <c r="H438" i="7"/>
  <c r="I438" i="7"/>
  <c r="A439" i="7"/>
  <c r="D439" i="7"/>
  <c r="E439" i="7"/>
  <c r="F439" i="7"/>
  <c r="G439" i="7"/>
  <c r="H439" i="7"/>
  <c r="I439" i="7"/>
  <c r="A440" i="7"/>
  <c r="D440" i="7"/>
  <c r="E440" i="7"/>
  <c r="F440" i="7"/>
  <c r="G440" i="7"/>
  <c r="H440" i="7"/>
  <c r="I440" i="7"/>
  <c r="A441" i="7"/>
  <c r="D441" i="7"/>
  <c r="E441" i="7"/>
  <c r="F441" i="7"/>
  <c r="G441" i="7"/>
  <c r="H441" i="7"/>
  <c r="I441" i="7"/>
  <c r="A442" i="7"/>
  <c r="D442" i="7"/>
  <c r="E442" i="7"/>
  <c r="F442" i="7"/>
  <c r="G442" i="7"/>
  <c r="H442" i="7"/>
  <c r="I442" i="7"/>
  <c r="A443" i="7"/>
  <c r="D443" i="7"/>
  <c r="E443" i="7"/>
  <c r="F443" i="7"/>
  <c r="G443" i="7"/>
  <c r="H443" i="7"/>
  <c r="I443" i="7"/>
  <c r="A444" i="7"/>
  <c r="D444" i="7"/>
  <c r="E444" i="7"/>
  <c r="F444" i="7"/>
  <c r="G444" i="7"/>
  <c r="H444" i="7"/>
  <c r="I444" i="7"/>
  <c r="A445" i="7"/>
  <c r="D445" i="7"/>
  <c r="E445" i="7"/>
  <c r="F445" i="7"/>
  <c r="G445" i="7"/>
  <c r="H445" i="7"/>
  <c r="I445" i="7"/>
  <c r="A446" i="7"/>
  <c r="D446" i="7"/>
  <c r="E446" i="7"/>
  <c r="F446" i="7"/>
  <c r="G446" i="7"/>
  <c r="H446" i="7"/>
  <c r="I446" i="7"/>
  <c r="A447" i="7"/>
  <c r="D447" i="7"/>
  <c r="E447" i="7"/>
  <c r="F447" i="7"/>
  <c r="G447" i="7"/>
  <c r="H447" i="7"/>
  <c r="I447" i="7"/>
  <c r="A448" i="7"/>
  <c r="D448" i="7"/>
  <c r="E448" i="7"/>
  <c r="F448" i="7"/>
  <c r="G448" i="7"/>
  <c r="H448" i="7"/>
  <c r="I448" i="7"/>
  <c r="A449" i="7"/>
  <c r="D449" i="7"/>
  <c r="E449" i="7"/>
  <c r="F449" i="7"/>
  <c r="G449" i="7"/>
  <c r="H449" i="7"/>
  <c r="I449" i="7"/>
  <c r="A450" i="7"/>
  <c r="D450" i="7"/>
  <c r="E450" i="7"/>
  <c r="F450" i="7"/>
  <c r="G450" i="7"/>
  <c r="H450" i="7"/>
  <c r="I450" i="7"/>
  <c r="A451" i="7"/>
  <c r="D451" i="7"/>
  <c r="E451" i="7"/>
  <c r="F451" i="7"/>
  <c r="G451" i="7"/>
  <c r="H451" i="7"/>
  <c r="I451" i="7"/>
  <c r="A452" i="7"/>
  <c r="D452" i="7"/>
  <c r="E452" i="7"/>
  <c r="F452" i="7"/>
  <c r="G452" i="7"/>
  <c r="H452" i="7"/>
  <c r="I452" i="7"/>
  <c r="A453" i="7"/>
  <c r="D453" i="7"/>
  <c r="E453" i="7"/>
  <c r="F453" i="7"/>
  <c r="G453" i="7"/>
  <c r="H453" i="7"/>
  <c r="I453" i="7"/>
  <c r="A454" i="7"/>
  <c r="D454" i="7"/>
  <c r="E454" i="7"/>
  <c r="F454" i="7"/>
  <c r="G454" i="7"/>
  <c r="H454" i="7"/>
  <c r="I454" i="7"/>
  <c r="A455" i="7"/>
  <c r="D455" i="7"/>
  <c r="E455" i="7"/>
  <c r="F455" i="7"/>
  <c r="G455" i="7"/>
  <c r="H455" i="7"/>
  <c r="I455" i="7"/>
  <c r="A456" i="7"/>
  <c r="D456" i="7"/>
  <c r="E456" i="7"/>
  <c r="F456" i="7"/>
  <c r="G456" i="7"/>
  <c r="H456" i="7"/>
  <c r="I456" i="7"/>
  <c r="A457" i="7"/>
  <c r="D457" i="7"/>
  <c r="E457" i="7"/>
  <c r="F457" i="7"/>
  <c r="G457" i="7"/>
  <c r="H457" i="7"/>
  <c r="I457" i="7"/>
  <c r="A458" i="7"/>
  <c r="D458" i="7"/>
  <c r="E458" i="7"/>
  <c r="F458" i="7"/>
  <c r="G458" i="7"/>
  <c r="H458" i="7"/>
  <c r="I458" i="7"/>
  <c r="A459" i="7"/>
  <c r="D459" i="7"/>
  <c r="E459" i="7"/>
  <c r="F459" i="7"/>
  <c r="G459" i="7"/>
  <c r="H459" i="7"/>
  <c r="I459" i="7"/>
  <c r="A460" i="7"/>
  <c r="D460" i="7"/>
  <c r="E460" i="7"/>
  <c r="F460" i="7"/>
  <c r="G460" i="7"/>
  <c r="H460" i="7"/>
  <c r="I460" i="7"/>
  <c r="A461" i="7"/>
  <c r="D461" i="7"/>
  <c r="E461" i="7"/>
  <c r="F461" i="7"/>
  <c r="G461" i="7"/>
  <c r="H461" i="7"/>
  <c r="I461" i="7"/>
  <c r="A462" i="7"/>
  <c r="D462" i="7"/>
  <c r="E462" i="7"/>
  <c r="F462" i="7"/>
  <c r="G462" i="7"/>
  <c r="H462" i="7"/>
  <c r="I462" i="7"/>
  <c r="A463" i="7"/>
  <c r="D463" i="7"/>
  <c r="E463" i="7"/>
  <c r="F463" i="7"/>
  <c r="G463" i="7"/>
  <c r="H463" i="7"/>
  <c r="I463" i="7"/>
  <c r="A464" i="7"/>
  <c r="D464" i="7"/>
  <c r="E464" i="7"/>
  <c r="F464" i="7"/>
  <c r="G464" i="7"/>
  <c r="H464" i="7"/>
  <c r="I464" i="7"/>
  <c r="A465" i="7"/>
  <c r="D465" i="7"/>
  <c r="E465" i="7"/>
  <c r="F465" i="7"/>
  <c r="G465" i="7"/>
  <c r="H465" i="7"/>
  <c r="I465" i="7"/>
  <c r="A466" i="7"/>
  <c r="D466" i="7"/>
  <c r="E466" i="7"/>
  <c r="F466" i="7"/>
  <c r="G466" i="7"/>
  <c r="H466" i="7"/>
  <c r="I466" i="7"/>
  <c r="A467" i="7"/>
  <c r="D467" i="7"/>
  <c r="E467" i="7"/>
  <c r="F467" i="7"/>
  <c r="G467" i="7"/>
  <c r="H467" i="7"/>
  <c r="I467" i="7"/>
  <c r="A468" i="7"/>
  <c r="D468" i="7"/>
  <c r="E468" i="7"/>
  <c r="F468" i="7"/>
  <c r="G468" i="7"/>
  <c r="H468" i="7"/>
  <c r="I468" i="7"/>
  <c r="A469" i="7"/>
  <c r="D469" i="7"/>
  <c r="E469" i="7"/>
  <c r="F469" i="7"/>
  <c r="G469" i="7"/>
  <c r="H469" i="7"/>
  <c r="I469" i="7"/>
  <c r="A470" i="7"/>
  <c r="D470" i="7"/>
  <c r="E470" i="7"/>
  <c r="F470" i="7"/>
  <c r="G470" i="7"/>
  <c r="H470" i="7"/>
  <c r="I470" i="7"/>
  <c r="A471" i="7"/>
  <c r="D471" i="7"/>
  <c r="E471" i="7"/>
  <c r="F471" i="7"/>
  <c r="G471" i="7"/>
  <c r="H471" i="7"/>
  <c r="I471" i="7"/>
  <c r="A472" i="7"/>
  <c r="D472" i="7"/>
  <c r="E472" i="7"/>
  <c r="F472" i="7"/>
  <c r="G472" i="7"/>
  <c r="H472" i="7"/>
  <c r="I472" i="7"/>
  <c r="A473" i="7"/>
  <c r="D473" i="7"/>
  <c r="E473" i="7"/>
  <c r="F473" i="7"/>
  <c r="G473" i="7"/>
  <c r="H473" i="7"/>
  <c r="I473" i="7"/>
  <c r="A474" i="7"/>
  <c r="D474" i="7"/>
  <c r="E474" i="7"/>
  <c r="F474" i="7"/>
  <c r="G474" i="7"/>
  <c r="H474" i="7"/>
  <c r="I474" i="7"/>
  <c r="A475" i="7"/>
  <c r="D475" i="7"/>
  <c r="E475" i="7"/>
  <c r="F475" i="7"/>
  <c r="G475" i="7"/>
  <c r="H475" i="7"/>
  <c r="I475" i="7"/>
  <c r="A476" i="7"/>
  <c r="D476" i="7"/>
  <c r="E476" i="7"/>
  <c r="F476" i="7"/>
  <c r="G476" i="7"/>
  <c r="H476" i="7"/>
  <c r="I476" i="7"/>
  <c r="A477" i="7"/>
  <c r="D477" i="7"/>
  <c r="E477" i="7"/>
  <c r="F477" i="7"/>
  <c r="G477" i="7"/>
  <c r="H477" i="7"/>
  <c r="I477" i="7"/>
  <c r="A478" i="7"/>
  <c r="D478" i="7"/>
  <c r="E478" i="7"/>
  <c r="F478" i="7"/>
  <c r="G478" i="7"/>
  <c r="H478" i="7"/>
  <c r="I478" i="7"/>
  <c r="A479" i="7"/>
  <c r="D479" i="7"/>
  <c r="E479" i="7"/>
  <c r="F479" i="7"/>
  <c r="G479" i="7"/>
  <c r="H479" i="7"/>
  <c r="I479" i="7"/>
  <c r="A480" i="7"/>
  <c r="D480" i="7"/>
  <c r="E480" i="7"/>
  <c r="F480" i="7"/>
  <c r="G480" i="7"/>
  <c r="H480" i="7"/>
  <c r="I480" i="7"/>
  <c r="A481" i="7"/>
  <c r="D481" i="7"/>
  <c r="E481" i="7"/>
  <c r="F481" i="7"/>
  <c r="G481" i="7"/>
  <c r="H481" i="7"/>
  <c r="I481" i="7"/>
  <c r="A482" i="7"/>
  <c r="D482" i="7"/>
  <c r="E482" i="7"/>
  <c r="F482" i="7"/>
  <c r="G482" i="7"/>
  <c r="H482" i="7"/>
  <c r="I482" i="7"/>
  <c r="A483" i="7"/>
  <c r="D483" i="7"/>
  <c r="E483" i="7"/>
  <c r="F483" i="7"/>
  <c r="G483" i="7"/>
  <c r="H483" i="7"/>
  <c r="I483" i="7"/>
  <c r="A484" i="7"/>
  <c r="D484" i="7"/>
  <c r="E484" i="7"/>
  <c r="F484" i="7"/>
  <c r="G484" i="7"/>
  <c r="H484" i="7"/>
  <c r="I484" i="7"/>
  <c r="A485" i="7"/>
  <c r="D485" i="7"/>
  <c r="E485" i="7"/>
  <c r="F485" i="7"/>
  <c r="G485" i="7"/>
  <c r="H485" i="7"/>
  <c r="I485" i="7"/>
  <c r="A486" i="7"/>
  <c r="D486" i="7"/>
  <c r="E486" i="7"/>
  <c r="F486" i="7"/>
  <c r="G486" i="7"/>
  <c r="H486" i="7"/>
  <c r="I486" i="7"/>
  <c r="A487" i="7"/>
  <c r="D487" i="7"/>
  <c r="E487" i="7"/>
  <c r="F487" i="7"/>
  <c r="G487" i="7"/>
  <c r="H487" i="7"/>
  <c r="I487" i="7"/>
  <c r="A488" i="7"/>
  <c r="D488" i="7"/>
  <c r="E488" i="7"/>
  <c r="F488" i="7"/>
  <c r="G488" i="7"/>
  <c r="H488" i="7"/>
  <c r="I488" i="7"/>
  <c r="A489" i="7"/>
  <c r="D489" i="7"/>
  <c r="E489" i="7"/>
  <c r="F489" i="7"/>
  <c r="G489" i="7"/>
  <c r="H489" i="7"/>
  <c r="I489" i="7"/>
  <c r="A490" i="7"/>
  <c r="D490" i="7"/>
  <c r="E490" i="7"/>
  <c r="F490" i="7"/>
  <c r="G490" i="7"/>
  <c r="H490" i="7"/>
  <c r="I490" i="7"/>
  <c r="A491" i="7"/>
  <c r="D491" i="7"/>
  <c r="E491" i="7"/>
  <c r="F491" i="7"/>
  <c r="G491" i="7"/>
  <c r="H491" i="7"/>
  <c r="I491" i="7"/>
  <c r="A492" i="7"/>
  <c r="D492" i="7"/>
  <c r="E492" i="7"/>
  <c r="F492" i="7"/>
  <c r="G492" i="7"/>
  <c r="H492" i="7"/>
  <c r="I492" i="7"/>
  <c r="A493" i="7"/>
  <c r="D493" i="7"/>
  <c r="E493" i="7"/>
  <c r="F493" i="7"/>
  <c r="G493" i="7"/>
  <c r="H493" i="7"/>
  <c r="I493" i="7"/>
  <c r="A494" i="7"/>
  <c r="D494" i="7"/>
  <c r="E494" i="7"/>
  <c r="F494" i="7"/>
  <c r="G494" i="7"/>
  <c r="H494" i="7"/>
  <c r="I494" i="7"/>
  <c r="A495" i="7"/>
  <c r="D495" i="7"/>
  <c r="E495" i="7"/>
  <c r="F495" i="7"/>
  <c r="G495" i="7"/>
  <c r="H495" i="7"/>
  <c r="I495" i="7"/>
  <c r="A496" i="7"/>
  <c r="D496" i="7"/>
  <c r="E496" i="7"/>
  <c r="F496" i="7"/>
  <c r="G496" i="7"/>
  <c r="H496" i="7"/>
  <c r="I496" i="7"/>
  <c r="A497" i="7"/>
  <c r="D497" i="7"/>
  <c r="E497" i="7"/>
  <c r="F497" i="7"/>
  <c r="G497" i="7"/>
  <c r="H497" i="7"/>
  <c r="I497" i="7"/>
  <c r="A498" i="7"/>
  <c r="D498" i="7"/>
  <c r="E498" i="7"/>
  <c r="F498" i="7"/>
  <c r="G498" i="7"/>
  <c r="H498" i="7"/>
  <c r="I498" i="7"/>
  <c r="A499" i="7"/>
  <c r="D499" i="7"/>
  <c r="E499" i="7"/>
  <c r="F499" i="7"/>
  <c r="G499" i="7"/>
  <c r="H499" i="7"/>
  <c r="I499" i="7"/>
  <c r="A500" i="7"/>
  <c r="D500" i="7"/>
  <c r="E500" i="7"/>
  <c r="F500" i="7"/>
  <c r="G500" i="7"/>
  <c r="H500" i="7"/>
  <c r="I500" i="7"/>
  <c r="A501" i="7"/>
  <c r="D501" i="7"/>
  <c r="E501" i="7"/>
  <c r="F501" i="7"/>
  <c r="G501" i="7"/>
  <c r="H501" i="7"/>
  <c r="I501" i="7"/>
  <c r="A502" i="7"/>
  <c r="D502" i="7"/>
  <c r="E502" i="7"/>
  <c r="F502" i="7"/>
  <c r="G502" i="7"/>
  <c r="H502" i="7"/>
  <c r="I502" i="7"/>
  <c r="A503" i="7"/>
  <c r="D503" i="7"/>
  <c r="E503" i="7"/>
  <c r="F503" i="7"/>
  <c r="G503" i="7"/>
  <c r="H503" i="7"/>
  <c r="I503" i="7"/>
  <c r="A504" i="7"/>
  <c r="D504" i="7"/>
  <c r="E504" i="7"/>
  <c r="F504" i="7"/>
  <c r="G504" i="7"/>
  <c r="H504" i="7"/>
  <c r="I504" i="7"/>
  <c r="A505" i="7"/>
  <c r="D505" i="7"/>
  <c r="E505" i="7"/>
  <c r="F505" i="7"/>
  <c r="G505" i="7"/>
  <c r="H505" i="7"/>
  <c r="I505" i="7"/>
  <c r="A506" i="7"/>
  <c r="D506" i="7"/>
  <c r="E506" i="7"/>
  <c r="F506" i="7"/>
  <c r="G506" i="7"/>
  <c r="H506" i="7"/>
  <c r="I506" i="7"/>
  <c r="A507" i="7"/>
  <c r="D507" i="7"/>
  <c r="E507" i="7"/>
  <c r="F507" i="7"/>
  <c r="G507" i="7"/>
  <c r="H507" i="7"/>
  <c r="I507" i="7"/>
  <c r="A508" i="7"/>
  <c r="D508" i="7"/>
  <c r="E508" i="7"/>
  <c r="F508" i="7"/>
  <c r="G508" i="7"/>
  <c r="H508" i="7"/>
  <c r="I508" i="7"/>
  <c r="A509" i="7"/>
  <c r="D509" i="7"/>
  <c r="E509" i="7"/>
  <c r="F509" i="7"/>
  <c r="G509" i="7"/>
  <c r="H509" i="7"/>
  <c r="I509" i="7"/>
  <c r="A510" i="7"/>
  <c r="D510" i="7"/>
  <c r="E510" i="7"/>
  <c r="F510" i="7"/>
  <c r="G510" i="7"/>
  <c r="H510" i="7"/>
  <c r="I510" i="7"/>
  <c r="A511" i="7"/>
  <c r="D511" i="7"/>
  <c r="E511" i="7"/>
  <c r="F511" i="7"/>
  <c r="G511" i="7"/>
  <c r="H511" i="7"/>
  <c r="I511" i="7"/>
  <c r="A512" i="7"/>
  <c r="D512" i="7"/>
  <c r="E512" i="7"/>
  <c r="F512" i="7"/>
  <c r="G512" i="7"/>
  <c r="H512" i="7"/>
  <c r="I512" i="7"/>
  <c r="A513" i="7"/>
  <c r="D513" i="7"/>
  <c r="E513" i="7"/>
  <c r="F513" i="7"/>
  <c r="G513" i="7"/>
  <c r="H513" i="7"/>
  <c r="I513" i="7"/>
  <c r="A514" i="7"/>
  <c r="D514" i="7"/>
  <c r="E514" i="7"/>
  <c r="F514" i="7"/>
  <c r="G514" i="7"/>
  <c r="H514" i="7"/>
  <c r="I514" i="7"/>
  <c r="A515" i="7"/>
  <c r="D515" i="7"/>
  <c r="E515" i="7"/>
  <c r="F515" i="7"/>
  <c r="G515" i="7"/>
  <c r="H515" i="7"/>
  <c r="I515" i="7"/>
  <c r="A516" i="7"/>
  <c r="D516" i="7"/>
  <c r="E516" i="7"/>
  <c r="F516" i="7"/>
  <c r="G516" i="7"/>
  <c r="H516" i="7"/>
  <c r="I516" i="7"/>
  <c r="A517" i="7"/>
  <c r="D517" i="7"/>
  <c r="E517" i="7"/>
  <c r="F517" i="7"/>
  <c r="G517" i="7"/>
  <c r="H517" i="7"/>
  <c r="I517" i="7"/>
  <c r="A518" i="7"/>
  <c r="D518" i="7"/>
  <c r="E518" i="7"/>
  <c r="F518" i="7"/>
  <c r="G518" i="7"/>
  <c r="H518" i="7"/>
  <c r="I518" i="7"/>
  <c r="A519" i="7"/>
  <c r="D519" i="7"/>
  <c r="E519" i="7"/>
  <c r="F519" i="7"/>
  <c r="G519" i="7"/>
  <c r="H519" i="7"/>
  <c r="I519" i="7"/>
  <c r="A520" i="7"/>
  <c r="D520" i="7"/>
  <c r="E520" i="7"/>
  <c r="F520" i="7"/>
  <c r="G520" i="7"/>
  <c r="H520" i="7"/>
  <c r="I520" i="7"/>
  <c r="A521" i="7"/>
  <c r="D521" i="7"/>
  <c r="E521" i="7"/>
  <c r="F521" i="7"/>
  <c r="G521" i="7"/>
  <c r="H521" i="7"/>
  <c r="I521" i="7"/>
  <c r="A522" i="7"/>
  <c r="D522" i="7"/>
  <c r="E522" i="7"/>
  <c r="F522" i="7"/>
  <c r="G522" i="7"/>
  <c r="H522" i="7"/>
  <c r="I522" i="7"/>
  <c r="A523" i="7"/>
  <c r="D523" i="7"/>
  <c r="E523" i="7"/>
  <c r="F523" i="7"/>
  <c r="G523" i="7"/>
  <c r="H523" i="7"/>
  <c r="I523" i="7"/>
  <c r="A524" i="7"/>
  <c r="D524" i="7"/>
  <c r="E524" i="7"/>
  <c r="F524" i="7"/>
  <c r="G524" i="7"/>
  <c r="H524" i="7"/>
  <c r="I524" i="7"/>
  <c r="A525" i="7"/>
  <c r="D525" i="7"/>
  <c r="E525" i="7"/>
  <c r="F525" i="7"/>
  <c r="G525" i="7"/>
  <c r="H525" i="7"/>
  <c r="I525" i="7"/>
  <c r="A526" i="7"/>
  <c r="D526" i="7"/>
  <c r="E526" i="7"/>
  <c r="F526" i="7"/>
  <c r="G526" i="7"/>
  <c r="H526" i="7"/>
  <c r="I526" i="7"/>
  <c r="A527" i="7"/>
  <c r="D527" i="7"/>
  <c r="E527" i="7"/>
  <c r="F527" i="7"/>
  <c r="G527" i="7"/>
  <c r="H527" i="7"/>
  <c r="I527" i="7"/>
  <c r="A528" i="7"/>
  <c r="D528" i="7"/>
  <c r="E528" i="7"/>
  <c r="F528" i="7"/>
  <c r="G528" i="7"/>
  <c r="H528" i="7"/>
  <c r="I528" i="7"/>
  <c r="A529" i="7"/>
  <c r="D529" i="7"/>
  <c r="E529" i="7"/>
  <c r="F529" i="7"/>
  <c r="G529" i="7"/>
  <c r="H529" i="7"/>
  <c r="I529" i="7"/>
  <c r="A530" i="7"/>
  <c r="D530" i="7"/>
  <c r="E530" i="7"/>
  <c r="F530" i="7"/>
  <c r="G530" i="7"/>
  <c r="H530" i="7"/>
  <c r="I530" i="7"/>
  <c r="A531" i="7"/>
  <c r="D531" i="7"/>
  <c r="E531" i="7"/>
  <c r="F531" i="7"/>
  <c r="G531" i="7"/>
  <c r="H531" i="7"/>
  <c r="I531" i="7"/>
  <c r="A532" i="7"/>
  <c r="D532" i="7"/>
  <c r="E532" i="7"/>
  <c r="F532" i="7"/>
  <c r="G532" i="7"/>
  <c r="H532" i="7"/>
  <c r="I532" i="7"/>
  <c r="A533" i="7"/>
  <c r="D533" i="7"/>
  <c r="E533" i="7"/>
  <c r="F533" i="7"/>
  <c r="G533" i="7"/>
  <c r="H533" i="7"/>
  <c r="I533" i="7"/>
  <c r="A534" i="7"/>
  <c r="D534" i="7"/>
  <c r="E534" i="7"/>
  <c r="F534" i="7"/>
  <c r="G534" i="7"/>
  <c r="H534" i="7"/>
  <c r="I534" i="7"/>
  <c r="A535" i="7"/>
  <c r="D535" i="7"/>
  <c r="E535" i="7"/>
  <c r="F535" i="7"/>
  <c r="G535" i="7"/>
  <c r="H535" i="7"/>
  <c r="I535" i="7"/>
  <c r="A536" i="7"/>
  <c r="D536" i="7"/>
  <c r="E536" i="7"/>
  <c r="F536" i="7"/>
  <c r="G536" i="7"/>
  <c r="H536" i="7"/>
  <c r="I536" i="7"/>
  <c r="A537" i="7"/>
  <c r="D537" i="7"/>
  <c r="E537" i="7"/>
  <c r="F537" i="7"/>
  <c r="G537" i="7"/>
  <c r="H537" i="7"/>
  <c r="I537" i="7"/>
  <c r="A538" i="7"/>
  <c r="D538" i="7"/>
  <c r="E538" i="7"/>
  <c r="F538" i="7"/>
  <c r="G538" i="7"/>
  <c r="H538" i="7"/>
  <c r="I538" i="7"/>
  <c r="A539" i="7"/>
  <c r="D539" i="7"/>
  <c r="E539" i="7"/>
  <c r="F539" i="7"/>
  <c r="G539" i="7"/>
  <c r="H539" i="7"/>
  <c r="I539" i="7"/>
  <c r="A540" i="7"/>
  <c r="D540" i="7"/>
  <c r="E540" i="7"/>
  <c r="F540" i="7"/>
  <c r="G540" i="7"/>
  <c r="H540" i="7"/>
  <c r="I540" i="7"/>
  <c r="A541" i="7"/>
  <c r="D541" i="7"/>
  <c r="E541" i="7"/>
  <c r="F541" i="7"/>
  <c r="G541" i="7"/>
  <c r="H541" i="7"/>
  <c r="I541" i="7"/>
  <c r="A542" i="7"/>
  <c r="D542" i="7"/>
  <c r="E542" i="7"/>
  <c r="F542" i="7"/>
  <c r="G542" i="7"/>
  <c r="H542" i="7"/>
  <c r="I542" i="7"/>
  <c r="A543" i="7"/>
  <c r="D543" i="7"/>
  <c r="E543" i="7"/>
  <c r="F543" i="7"/>
  <c r="G543" i="7"/>
  <c r="H543" i="7"/>
  <c r="I543" i="7"/>
  <c r="A544" i="7"/>
  <c r="D544" i="7"/>
  <c r="E544" i="7"/>
  <c r="F544" i="7"/>
  <c r="G544" i="7"/>
  <c r="H544" i="7"/>
  <c r="I544" i="7"/>
  <c r="A545" i="7"/>
  <c r="D545" i="7"/>
  <c r="E545" i="7"/>
  <c r="F545" i="7"/>
  <c r="G545" i="7"/>
  <c r="H545" i="7"/>
  <c r="I545" i="7"/>
  <c r="A546" i="7"/>
  <c r="D546" i="7"/>
  <c r="E546" i="7"/>
  <c r="F546" i="7"/>
  <c r="G546" i="7"/>
  <c r="H546" i="7"/>
  <c r="I546" i="7"/>
  <c r="A547" i="7"/>
  <c r="D547" i="7"/>
  <c r="E547" i="7"/>
  <c r="F547" i="7"/>
  <c r="G547" i="7"/>
  <c r="H547" i="7"/>
  <c r="I547" i="7"/>
  <c r="A548" i="7"/>
  <c r="D548" i="7"/>
  <c r="E548" i="7"/>
  <c r="F548" i="7"/>
  <c r="G548" i="7"/>
  <c r="H548" i="7"/>
  <c r="I548" i="7"/>
  <c r="A549" i="7"/>
  <c r="D549" i="7"/>
  <c r="E549" i="7"/>
  <c r="F549" i="7"/>
  <c r="G549" i="7"/>
  <c r="H549" i="7"/>
  <c r="I549" i="7"/>
  <c r="A550" i="7"/>
  <c r="D550" i="7"/>
  <c r="E550" i="7"/>
  <c r="F550" i="7"/>
  <c r="G550" i="7"/>
  <c r="H550" i="7"/>
  <c r="I550" i="7"/>
  <c r="A551" i="7"/>
  <c r="D551" i="7"/>
  <c r="E551" i="7"/>
  <c r="F551" i="7"/>
  <c r="G551" i="7"/>
  <c r="H551" i="7"/>
  <c r="I551" i="7"/>
  <c r="A552" i="7"/>
  <c r="D552" i="7"/>
  <c r="E552" i="7"/>
  <c r="F552" i="7"/>
  <c r="G552" i="7"/>
  <c r="H552" i="7"/>
  <c r="I552" i="7"/>
  <c r="A553" i="7"/>
  <c r="D553" i="7"/>
  <c r="E553" i="7"/>
  <c r="F553" i="7"/>
  <c r="G553" i="7"/>
  <c r="H553" i="7"/>
  <c r="I553" i="7"/>
  <c r="A554" i="7"/>
  <c r="D554" i="7"/>
  <c r="E554" i="7"/>
  <c r="F554" i="7"/>
  <c r="G554" i="7"/>
  <c r="H554" i="7"/>
  <c r="I554" i="7"/>
  <c r="A555" i="7"/>
  <c r="D555" i="7"/>
  <c r="E555" i="7"/>
  <c r="F555" i="7"/>
  <c r="G555" i="7"/>
  <c r="H555" i="7"/>
  <c r="I555" i="7"/>
  <c r="A556" i="7"/>
  <c r="D556" i="7"/>
  <c r="E556" i="7"/>
  <c r="F556" i="7"/>
  <c r="G556" i="7"/>
  <c r="H556" i="7"/>
  <c r="I556" i="7"/>
  <c r="A557" i="7"/>
  <c r="D557" i="7"/>
  <c r="E557" i="7"/>
  <c r="F557" i="7"/>
  <c r="G557" i="7"/>
  <c r="H557" i="7"/>
  <c r="I557" i="7"/>
  <c r="A558" i="7"/>
  <c r="D558" i="7"/>
  <c r="E558" i="7"/>
  <c r="F558" i="7"/>
  <c r="G558" i="7"/>
  <c r="H558" i="7"/>
  <c r="I558" i="7"/>
  <c r="A559" i="7"/>
  <c r="D559" i="7"/>
  <c r="E559" i="7"/>
  <c r="F559" i="7"/>
  <c r="G559" i="7"/>
  <c r="H559" i="7"/>
  <c r="I559" i="7"/>
  <c r="A560" i="7"/>
  <c r="D560" i="7"/>
  <c r="E560" i="7"/>
  <c r="F560" i="7"/>
  <c r="G560" i="7"/>
  <c r="H560" i="7"/>
  <c r="I560" i="7"/>
  <c r="A561" i="7"/>
  <c r="D561" i="7"/>
  <c r="E561" i="7"/>
  <c r="F561" i="7"/>
  <c r="G561" i="7"/>
  <c r="H561" i="7"/>
  <c r="I561" i="7"/>
  <c r="A562" i="7"/>
  <c r="D562" i="7"/>
  <c r="E562" i="7"/>
  <c r="F562" i="7"/>
  <c r="G562" i="7"/>
  <c r="H562" i="7"/>
  <c r="I562" i="7"/>
  <c r="A563" i="7"/>
  <c r="D563" i="7"/>
  <c r="E563" i="7"/>
  <c r="F563" i="7"/>
  <c r="G563" i="7"/>
  <c r="H563" i="7"/>
  <c r="I563" i="7"/>
  <c r="A564" i="7"/>
  <c r="D564" i="7"/>
  <c r="E564" i="7"/>
  <c r="F564" i="7"/>
  <c r="G564" i="7"/>
  <c r="H564" i="7"/>
  <c r="I564" i="7"/>
  <c r="A565" i="7"/>
  <c r="D565" i="7"/>
  <c r="E565" i="7"/>
  <c r="F565" i="7"/>
  <c r="G565" i="7"/>
  <c r="H565" i="7"/>
  <c r="I565" i="7"/>
  <c r="A566" i="7"/>
  <c r="D566" i="7"/>
  <c r="E566" i="7"/>
  <c r="F566" i="7"/>
  <c r="G566" i="7"/>
  <c r="H566" i="7"/>
  <c r="I566" i="7"/>
  <c r="A567" i="7"/>
  <c r="D567" i="7"/>
  <c r="E567" i="7"/>
  <c r="F567" i="7"/>
  <c r="G567" i="7"/>
  <c r="H567" i="7"/>
  <c r="I567" i="7"/>
  <c r="A568" i="7"/>
  <c r="D568" i="7"/>
  <c r="E568" i="7"/>
  <c r="F568" i="7"/>
  <c r="G568" i="7"/>
  <c r="H568" i="7"/>
  <c r="I568" i="7"/>
  <c r="A569" i="7"/>
  <c r="D569" i="7"/>
  <c r="E569" i="7"/>
  <c r="F569" i="7"/>
  <c r="G569" i="7"/>
  <c r="H569" i="7"/>
  <c r="I569" i="7"/>
  <c r="A570" i="7"/>
  <c r="D570" i="7"/>
  <c r="E570" i="7"/>
  <c r="F570" i="7"/>
  <c r="G570" i="7"/>
  <c r="H570" i="7"/>
  <c r="I570" i="7"/>
  <c r="A571" i="7"/>
  <c r="D571" i="7"/>
  <c r="E571" i="7"/>
  <c r="F571" i="7"/>
  <c r="G571" i="7"/>
  <c r="H571" i="7"/>
  <c r="I571" i="7"/>
  <c r="A572" i="7"/>
  <c r="D572" i="7"/>
  <c r="E572" i="7"/>
  <c r="F572" i="7"/>
  <c r="G572" i="7"/>
  <c r="H572" i="7"/>
  <c r="I572" i="7"/>
  <c r="A573" i="7"/>
  <c r="D573" i="7"/>
  <c r="E573" i="7"/>
  <c r="F573" i="7"/>
  <c r="G573" i="7"/>
  <c r="H573" i="7"/>
  <c r="I573" i="7"/>
  <c r="A574" i="7"/>
  <c r="D574" i="7"/>
  <c r="E574" i="7"/>
  <c r="F574" i="7"/>
  <c r="G574" i="7"/>
  <c r="H574" i="7"/>
  <c r="I574" i="7"/>
  <c r="A575" i="7"/>
  <c r="D575" i="7"/>
  <c r="E575" i="7"/>
  <c r="F575" i="7"/>
  <c r="G575" i="7"/>
  <c r="H575" i="7"/>
  <c r="I575" i="7"/>
  <c r="A576" i="7"/>
  <c r="D576" i="7"/>
  <c r="E576" i="7"/>
  <c r="F576" i="7"/>
  <c r="G576" i="7"/>
  <c r="H576" i="7"/>
  <c r="I576" i="7"/>
  <c r="A577" i="7"/>
  <c r="D577" i="7"/>
  <c r="E577" i="7"/>
  <c r="F577" i="7"/>
  <c r="G577" i="7"/>
  <c r="H577" i="7"/>
  <c r="I577" i="7"/>
  <c r="A578" i="7"/>
  <c r="D578" i="7"/>
  <c r="E578" i="7"/>
  <c r="F578" i="7"/>
  <c r="G578" i="7"/>
  <c r="H578" i="7"/>
  <c r="I578" i="7"/>
  <c r="A579" i="7"/>
  <c r="D579" i="7"/>
  <c r="E579" i="7"/>
  <c r="F579" i="7"/>
  <c r="G579" i="7"/>
  <c r="H579" i="7"/>
  <c r="I579" i="7"/>
  <c r="A580" i="7"/>
  <c r="D580" i="7"/>
  <c r="E580" i="7"/>
  <c r="F580" i="7"/>
  <c r="G580" i="7"/>
  <c r="H580" i="7"/>
  <c r="I580" i="7"/>
  <c r="A581" i="7"/>
  <c r="D581" i="7"/>
  <c r="E581" i="7"/>
  <c r="F581" i="7"/>
  <c r="G581" i="7"/>
  <c r="H581" i="7"/>
  <c r="I581" i="7"/>
  <c r="A582" i="7"/>
  <c r="D582" i="7"/>
  <c r="E582" i="7"/>
  <c r="F582" i="7"/>
  <c r="G582" i="7"/>
  <c r="H582" i="7"/>
  <c r="I582" i="7"/>
  <c r="A583" i="7"/>
  <c r="D583" i="7"/>
  <c r="E583" i="7"/>
  <c r="F583" i="7"/>
  <c r="G583" i="7"/>
  <c r="H583" i="7"/>
  <c r="I583" i="7"/>
  <c r="A584" i="7"/>
  <c r="D584" i="7"/>
  <c r="E584" i="7"/>
  <c r="F584" i="7"/>
  <c r="G584" i="7"/>
  <c r="H584" i="7"/>
  <c r="I584" i="7"/>
  <c r="A585" i="7"/>
  <c r="D585" i="7"/>
  <c r="E585" i="7"/>
  <c r="F585" i="7"/>
  <c r="G585" i="7"/>
  <c r="H585" i="7"/>
  <c r="I585" i="7"/>
  <c r="A586" i="7"/>
  <c r="D586" i="7"/>
  <c r="E586" i="7"/>
  <c r="F586" i="7"/>
  <c r="G586" i="7"/>
  <c r="H586" i="7"/>
  <c r="I586" i="7"/>
  <c r="A587" i="7"/>
  <c r="D587" i="7"/>
  <c r="E587" i="7"/>
  <c r="F587" i="7"/>
  <c r="G587" i="7"/>
  <c r="H587" i="7"/>
  <c r="I587" i="7"/>
  <c r="A588" i="7"/>
  <c r="D588" i="7"/>
  <c r="E588" i="7"/>
  <c r="F588" i="7"/>
  <c r="G588" i="7"/>
  <c r="H588" i="7"/>
  <c r="I588" i="7"/>
  <c r="A589" i="7"/>
  <c r="D589" i="7"/>
  <c r="E589" i="7"/>
  <c r="F589" i="7"/>
  <c r="G589" i="7"/>
  <c r="H589" i="7"/>
  <c r="I589" i="7"/>
  <c r="A590" i="7"/>
  <c r="D590" i="7"/>
  <c r="E590" i="7"/>
  <c r="F590" i="7"/>
  <c r="G590" i="7"/>
  <c r="H590" i="7"/>
  <c r="I590" i="7"/>
  <c r="A591" i="7"/>
  <c r="D591" i="7"/>
  <c r="E591" i="7"/>
  <c r="F591" i="7"/>
  <c r="G591" i="7"/>
  <c r="H591" i="7"/>
  <c r="I591" i="7"/>
  <c r="A592" i="7"/>
  <c r="D592" i="7"/>
  <c r="E592" i="7"/>
  <c r="F592" i="7"/>
  <c r="G592" i="7"/>
  <c r="H592" i="7"/>
  <c r="I592" i="7"/>
  <c r="A593" i="7"/>
  <c r="D593" i="7"/>
  <c r="E593" i="7"/>
  <c r="F593" i="7"/>
  <c r="G593" i="7"/>
  <c r="H593" i="7"/>
  <c r="I593" i="7"/>
  <c r="A594" i="7"/>
  <c r="D594" i="7"/>
  <c r="E594" i="7"/>
  <c r="F594" i="7"/>
  <c r="G594" i="7"/>
  <c r="H594" i="7"/>
  <c r="I594" i="7"/>
  <c r="A595" i="7"/>
  <c r="D595" i="7"/>
  <c r="E595" i="7"/>
  <c r="F595" i="7"/>
  <c r="G595" i="7"/>
  <c r="H595" i="7"/>
  <c r="I595" i="7"/>
  <c r="A596" i="7"/>
  <c r="D596" i="7"/>
  <c r="E596" i="7"/>
  <c r="F596" i="7"/>
  <c r="G596" i="7"/>
  <c r="H596" i="7"/>
  <c r="I596" i="7"/>
  <c r="A597" i="7"/>
  <c r="D597" i="7"/>
  <c r="E597" i="7"/>
  <c r="F597" i="7"/>
  <c r="G597" i="7"/>
  <c r="H597" i="7"/>
  <c r="I597" i="7"/>
  <c r="A598" i="7"/>
  <c r="D598" i="7"/>
  <c r="E598" i="7"/>
  <c r="F598" i="7"/>
  <c r="G598" i="7"/>
  <c r="H598" i="7"/>
  <c r="I598" i="7"/>
  <c r="A599" i="7"/>
  <c r="D599" i="7"/>
  <c r="E599" i="7"/>
  <c r="F599" i="7"/>
  <c r="G599" i="7"/>
  <c r="H599" i="7"/>
  <c r="I599" i="7"/>
  <c r="A600" i="7"/>
  <c r="D600" i="7"/>
  <c r="E600" i="7"/>
  <c r="F600" i="7"/>
  <c r="G600" i="7"/>
  <c r="H600" i="7"/>
  <c r="I600" i="7"/>
  <c r="A601" i="7"/>
  <c r="D601" i="7"/>
  <c r="E601" i="7"/>
  <c r="F601" i="7"/>
  <c r="G601" i="7"/>
  <c r="H601" i="7"/>
  <c r="I601" i="7"/>
  <c r="A602" i="7"/>
  <c r="D602" i="7"/>
  <c r="E602" i="7"/>
  <c r="F602" i="7"/>
  <c r="G602" i="7"/>
  <c r="H602" i="7"/>
  <c r="I602" i="7"/>
  <c r="A603" i="7"/>
  <c r="D603" i="7"/>
  <c r="E603" i="7"/>
  <c r="F603" i="7"/>
  <c r="G603" i="7"/>
  <c r="H603" i="7"/>
  <c r="I603" i="7"/>
  <c r="A604" i="7"/>
  <c r="D604" i="7"/>
  <c r="E604" i="7"/>
  <c r="F604" i="7"/>
  <c r="G604" i="7"/>
  <c r="H604" i="7"/>
  <c r="I604" i="7"/>
  <c r="A605" i="7"/>
  <c r="D605" i="7"/>
  <c r="E605" i="7"/>
  <c r="F605" i="7"/>
  <c r="G605" i="7"/>
  <c r="H605" i="7"/>
  <c r="I605" i="7"/>
  <c r="A606" i="7"/>
  <c r="D606" i="7"/>
  <c r="E606" i="7"/>
  <c r="F606" i="7"/>
  <c r="G606" i="7"/>
  <c r="H606" i="7"/>
  <c r="I606" i="7"/>
  <c r="A607" i="7"/>
  <c r="D607" i="7"/>
  <c r="E607" i="7"/>
  <c r="F607" i="7"/>
  <c r="G607" i="7"/>
  <c r="H607" i="7"/>
  <c r="I607" i="7"/>
  <c r="A608" i="7"/>
  <c r="D608" i="7"/>
  <c r="E608" i="7"/>
  <c r="F608" i="7"/>
  <c r="G608" i="7"/>
  <c r="H608" i="7"/>
  <c r="I608" i="7"/>
  <c r="A609" i="7"/>
  <c r="D609" i="7"/>
  <c r="E609" i="7"/>
  <c r="F609" i="7"/>
  <c r="G609" i="7"/>
  <c r="H609" i="7"/>
  <c r="I609" i="7"/>
  <c r="A610" i="7"/>
  <c r="D610" i="7"/>
  <c r="E610" i="7"/>
  <c r="F610" i="7"/>
  <c r="G610" i="7"/>
  <c r="H610" i="7"/>
  <c r="I610" i="7"/>
  <c r="A611" i="7"/>
  <c r="D611" i="7"/>
  <c r="E611" i="7"/>
  <c r="F611" i="7"/>
  <c r="G611" i="7"/>
  <c r="H611" i="7"/>
  <c r="I611" i="7"/>
  <c r="A612" i="7"/>
  <c r="D612" i="7"/>
  <c r="E612" i="7"/>
  <c r="F612" i="7"/>
  <c r="G612" i="7"/>
  <c r="H612" i="7"/>
  <c r="I612" i="7"/>
  <c r="A613" i="7"/>
  <c r="D613" i="7"/>
  <c r="E613" i="7"/>
  <c r="F613" i="7"/>
  <c r="G613" i="7"/>
  <c r="H613" i="7"/>
  <c r="I613" i="7"/>
  <c r="A614" i="7"/>
  <c r="D614" i="7"/>
  <c r="E614" i="7"/>
  <c r="F614" i="7"/>
  <c r="G614" i="7"/>
  <c r="H614" i="7"/>
  <c r="I614" i="7"/>
  <c r="A615" i="7"/>
  <c r="D615" i="7"/>
  <c r="E615" i="7"/>
  <c r="F615" i="7"/>
  <c r="G615" i="7"/>
  <c r="H615" i="7"/>
  <c r="I615" i="7"/>
  <c r="A616" i="7"/>
  <c r="D616" i="7"/>
  <c r="E616" i="7"/>
  <c r="F616" i="7"/>
  <c r="G616" i="7"/>
  <c r="H616" i="7"/>
  <c r="I616" i="7"/>
  <c r="A617" i="7"/>
  <c r="D617" i="7"/>
  <c r="E617" i="7"/>
  <c r="F617" i="7"/>
  <c r="G617" i="7"/>
  <c r="H617" i="7"/>
  <c r="I617" i="7"/>
  <c r="A618" i="7"/>
  <c r="D618" i="7"/>
  <c r="E618" i="7"/>
  <c r="F618" i="7"/>
  <c r="G618" i="7"/>
  <c r="H618" i="7"/>
  <c r="I618" i="7"/>
  <c r="A619" i="7"/>
  <c r="D619" i="7"/>
  <c r="E619" i="7"/>
  <c r="F619" i="7"/>
  <c r="G619" i="7"/>
  <c r="H619" i="7"/>
  <c r="I619" i="7"/>
  <c r="A620" i="7"/>
  <c r="D620" i="7"/>
  <c r="E620" i="7"/>
  <c r="F620" i="7"/>
  <c r="G620" i="7"/>
  <c r="H620" i="7"/>
  <c r="I620" i="7"/>
  <c r="A621" i="7"/>
  <c r="D621" i="7"/>
  <c r="E621" i="7"/>
  <c r="F621" i="7"/>
  <c r="G621" i="7"/>
  <c r="H621" i="7"/>
  <c r="I621" i="7"/>
  <c r="A622" i="7"/>
  <c r="D622" i="7"/>
  <c r="E622" i="7"/>
  <c r="F622" i="7"/>
  <c r="G622" i="7"/>
  <c r="H622" i="7"/>
  <c r="I622" i="7"/>
  <c r="A623" i="7"/>
  <c r="D623" i="7"/>
  <c r="E623" i="7"/>
  <c r="F623" i="7"/>
  <c r="G623" i="7"/>
  <c r="H623" i="7"/>
  <c r="I623" i="7"/>
  <c r="A624" i="7"/>
  <c r="D624" i="7"/>
  <c r="E624" i="7"/>
  <c r="F624" i="7"/>
  <c r="G624" i="7"/>
  <c r="H624" i="7"/>
  <c r="I624" i="7"/>
  <c r="A625" i="7"/>
  <c r="D625" i="7"/>
  <c r="E625" i="7"/>
  <c r="F625" i="7"/>
  <c r="G625" i="7"/>
  <c r="H625" i="7"/>
  <c r="I625" i="7"/>
  <c r="A626" i="7"/>
  <c r="D626" i="7"/>
  <c r="E626" i="7"/>
  <c r="F626" i="7"/>
  <c r="G626" i="7"/>
  <c r="H626" i="7"/>
  <c r="I626" i="7"/>
  <c r="A627" i="7"/>
  <c r="D627" i="7"/>
  <c r="E627" i="7"/>
  <c r="F627" i="7"/>
  <c r="G627" i="7"/>
  <c r="H627" i="7"/>
  <c r="I627" i="7"/>
  <c r="A628" i="7"/>
  <c r="D628" i="7"/>
  <c r="E628" i="7"/>
  <c r="F628" i="7"/>
  <c r="G628" i="7"/>
  <c r="H628" i="7"/>
  <c r="I628" i="7"/>
  <c r="A629" i="7"/>
  <c r="D629" i="7"/>
  <c r="E629" i="7"/>
  <c r="F629" i="7"/>
  <c r="G629" i="7"/>
  <c r="H629" i="7"/>
  <c r="I629" i="7"/>
  <c r="A630" i="7"/>
  <c r="D630" i="7"/>
  <c r="E630" i="7"/>
  <c r="F630" i="7"/>
  <c r="G630" i="7"/>
  <c r="H630" i="7"/>
  <c r="I630" i="7"/>
  <c r="A631" i="7"/>
  <c r="D631" i="7"/>
  <c r="E631" i="7"/>
  <c r="F631" i="7"/>
  <c r="G631" i="7"/>
  <c r="H631" i="7"/>
  <c r="I631" i="7"/>
  <c r="A632" i="7"/>
  <c r="D632" i="7"/>
  <c r="E632" i="7"/>
  <c r="F632" i="7"/>
  <c r="G632" i="7"/>
  <c r="H632" i="7"/>
  <c r="I632" i="7"/>
  <c r="A633" i="7"/>
  <c r="D633" i="7"/>
  <c r="E633" i="7"/>
  <c r="F633" i="7"/>
  <c r="G633" i="7"/>
  <c r="H633" i="7"/>
  <c r="I633" i="7"/>
  <c r="A634" i="7"/>
  <c r="D634" i="7"/>
  <c r="E634" i="7"/>
  <c r="F634" i="7"/>
  <c r="G634" i="7"/>
  <c r="H634" i="7"/>
  <c r="I634" i="7"/>
  <c r="A635" i="7"/>
  <c r="D635" i="7"/>
  <c r="E635" i="7"/>
  <c r="F635" i="7"/>
  <c r="G635" i="7"/>
  <c r="H635" i="7"/>
  <c r="I635" i="7"/>
  <c r="A636" i="7"/>
  <c r="D636" i="7"/>
  <c r="E636" i="7"/>
  <c r="F636" i="7"/>
  <c r="G636" i="7"/>
  <c r="H636" i="7"/>
  <c r="I636" i="7"/>
  <c r="A637" i="7"/>
  <c r="D637" i="7"/>
  <c r="E637" i="7"/>
  <c r="F637" i="7"/>
  <c r="G637" i="7"/>
  <c r="H637" i="7"/>
  <c r="I637" i="7"/>
  <c r="A638" i="7"/>
  <c r="D638" i="7"/>
  <c r="E638" i="7"/>
  <c r="F638" i="7"/>
  <c r="G638" i="7"/>
  <c r="H638" i="7"/>
  <c r="I638" i="7"/>
  <c r="A639" i="7"/>
  <c r="D639" i="7"/>
  <c r="E639" i="7"/>
  <c r="F639" i="7"/>
  <c r="G639" i="7"/>
  <c r="H639" i="7"/>
  <c r="I639" i="7"/>
  <c r="A640" i="7"/>
  <c r="D640" i="7"/>
  <c r="E640" i="7"/>
  <c r="F640" i="7"/>
  <c r="G640" i="7"/>
  <c r="H640" i="7"/>
  <c r="I640" i="7"/>
  <c r="A641" i="7"/>
  <c r="D641" i="7"/>
  <c r="E641" i="7"/>
  <c r="F641" i="7"/>
  <c r="G641" i="7"/>
  <c r="H641" i="7"/>
  <c r="I641" i="7"/>
  <c r="A642" i="7"/>
  <c r="D642" i="7"/>
  <c r="E642" i="7"/>
  <c r="F642" i="7"/>
  <c r="G642" i="7"/>
  <c r="H642" i="7"/>
  <c r="I642" i="7"/>
  <c r="A643" i="7"/>
  <c r="D643" i="7"/>
  <c r="E643" i="7"/>
  <c r="F643" i="7"/>
  <c r="G643" i="7"/>
  <c r="H643" i="7"/>
  <c r="I643" i="7"/>
  <c r="A644" i="7"/>
  <c r="D644" i="7"/>
  <c r="E644" i="7"/>
  <c r="F644" i="7"/>
  <c r="G644" i="7"/>
  <c r="H644" i="7"/>
  <c r="I644" i="7"/>
  <c r="A645" i="7"/>
  <c r="D645" i="7"/>
  <c r="E645" i="7"/>
  <c r="F645" i="7"/>
  <c r="G645" i="7"/>
  <c r="H645" i="7"/>
  <c r="I645" i="7"/>
  <c r="A646" i="7"/>
  <c r="D646" i="7"/>
  <c r="E646" i="7"/>
  <c r="F646" i="7"/>
  <c r="G646" i="7"/>
  <c r="H646" i="7"/>
  <c r="I646" i="7"/>
  <c r="A647" i="7"/>
  <c r="D647" i="7"/>
  <c r="E647" i="7"/>
  <c r="F647" i="7"/>
  <c r="G647" i="7"/>
  <c r="H647" i="7"/>
  <c r="I647" i="7"/>
  <c r="A648" i="7"/>
  <c r="D648" i="7"/>
  <c r="E648" i="7"/>
  <c r="F648" i="7"/>
  <c r="G648" i="7"/>
  <c r="H648" i="7"/>
  <c r="I648" i="7"/>
  <c r="A649" i="7"/>
  <c r="D649" i="7"/>
  <c r="E649" i="7"/>
  <c r="F649" i="7"/>
  <c r="G649" i="7"/>
  <c r="H649" i="7"/>
  <c r="I649" i="7"/>
  <c r="A650" i="7"/>
  <c r="D650" i="7"/>
  <c r="E650" i="7"/>
  <c r="F650" i="7"/>
  <c r="G650" i="7"/>
  <c r="H650" i="7"/>
  <c r="I650" i="7"/>
  <c r="A651" i="7"/>
  <c r="D651" i="7"/>
  <c r="E651" i="7"/>
  <c r="F651" i="7"/>
  <c r="G651" i="7"/>
  <c r="H651" i="7"/>
  <c r="I651" i="7"/>
  <c r="A652" i="7"/>
  <c r="D652" i="7"/>
  <c r="E652" i="7"/>
  <c r="F652" i="7"/>
  <c r="G652" i="7"/>
  <c r="H652" i="7"/>
  <c r="I652" i="7"/>
  <c r="A653" i="7"/>
  <c r="D653" i="7"/>
  <c r="E653" i="7"/>
  <c r="F653" i="7"/>
  <c r="G653" i="7"/>
  <c r="H653" i="7"/>
  <c r="I653" i="7"/>
  <c r="A654" i="7"/>
  <c r="D654" i="7"/>
  <c r="E654" i="7"/>
  <c r="F654" i="7"/>
  <c r="G654" i="7"/>
  <c r="H654" i="7"/>
  <c r="I654" i="7"/>
  <c r="A655" i="7"/>
  <c r="D655" i="7"/>
  <c r="E655" i="7"/>
  <c r="F655" i="7"/>
  <c r="G655" i="7"/>
  <c r="H655" i="7"/>
  <c r="I655" i="7"/>
  <c r="A656" i="7"/>
  <c r="D656" i="7"/>
  <c r="E656" i="7"/>
  <c r="F656" i="7"/>
  <c r="G656" i="7"/>
  <c r="H656" i="7"/>
  <c r="I656" i="7"/>
  <c r="A657" i="7"/>
  <c r="D657" i="7"/>
  <c r="E657" i="7"/>
  <c r="F657" i="7"/>
  <c r="G657" i="7"/>
  <c r="H657" i="7"/>
  <c r="I657" i="7"/>
  <c r="A658" i="7"/>
  <c r="D658" i="7"/>
  <c r="E658" i="7"/>
  <c r="F658" i="7"/>
  <c r="G658" i="7"/>
  <c r="H658" i="7"/>
  <c r="I658" i="7"/>
  <c r="A659" i="7"/>
  <c r="D659" i="7"/>
  <c r="E659" i="7"/>
  <c r="F659" i="7"/>
  <c r="G659" i="7"/>
  <c r="H659" i="7"/>
  <c r="I659" i="7"/>
  <c r="A660" i="7"/>
  <c r="D660" i="7"/>
  <c r="E660" i="7"/>
  <c r="F660" i="7"/>
  <c r="G660" i="7"/>
  <c r="H660" i="7"/>
  <c r="I660" i="7"/>
  <c r="A661" i="7"/>
  <c r="D661" i="7"/>
  <c r="E661" i="7"/>
  <c r="F661" i="7"/>
  <c r="G661" i="7"/>
  <c r="H661" i="7"/>
  <c r="I661" i="7"/>
  <c r="A662" i="7"/>
  <c r="D662" i="7"/>
  <c r="E662" i="7"/>
  <c r="F662" i="7"/>
  <c r="G662" i="7"/>
  <c r="H662" i="7"/>
  <c r="I662" i="7"/>
  <c r="A663" i="7"/>
  <c r="D663" i="7"/>
  <c r="E663" i="7"/>
  <c r="F663" i="7"/>
  <c r="G663" i="7"/>
  <c r="H663" i="7"/>
  <c r="I663" i="7"/>
  <c r="A664" i="7"/>
  <c r="D664" i="7"/>
  <c r="E664" i="7"/>
  <c r="F664" i="7"/>
  <c r="G664" i="7"/>
  <c r="H664" i="7"/>
  <c r="I664" i="7"/>
  <c r="A665" i="7"/>
  <c r="D665" i="7"/>
  <c r="E665" i="7"/>
  <c r="F665" i="7"/>
  <c r="G665" i="7"/>
  <c r="H665" i="7"/>
  <c r="I665" i="7"/>
  <c r="A666" i="7"/>
  <c r="D666" i="7"/>
  <c r="E666" i="7"/>
  <c r="F666" i="7"/>
  <c r="G666" i="7"/>
  <c r="H666" i="7"/>
  <c r="I666" i="7"/>
  <c r="A667" i="7"/>
  <c r="D667" i="7"/>
  <c r="E667" i="7"/>
  <c r="F667" i="7"/>
  <c r="G667" i="7"/>
  <c r="H667" i="7"/>
  <c r="I667" i="7"/>
  <c r="A668" i="7"/>
  <c r="D668" i="7"/>
  <c r="E668" i="7"/>
  <c r="F668" i="7"/>
  <c r="G668" i="7"/>
  <c r="H668" i="7"/>
  <c r="I668" i="7"/>
  <c r="A669" i="7"/>
  <c r="D669" i="7"/>
  <c r="E669" i="7"/>
  <c r="F669" i="7"/>
  <c r="G669" i="7"/>
  <c r="H669" i="7"/>
  <c r="I669" i="7"/>
  <c r="A670" i="7"/>
  <c r="D670" i="7"/>
  <c r="E670" i="7"/>
  <c r="F670" i="7"/>
  <c r="G670" i="7"/>
  <c r="H670" i="7"/>
  <c r="I670" i="7"/>
  <c r="A671" i="7"/>
  <c r="D671" i="7"/>
  <c r="E671" i="7"/>
  <c r="F671" i="7"/>
  <c r="G671" i="7"/>
  <c r="H671" i="7"/>
  <c r="I671" i="7"/>
  <c r="A672" i="7"/>
  <c r="D672" i="7"/>
  <c r="E672" i="7"/>
  <c r="F672" i="7"/>
  <c r="G672" i="7"/>
  <c r="H672" i="7"/>
  <c r="I672" i="7"/>
  <c r="A673" i="7"/>
  <c r="D673" i="7"/>
  <c r="E673" i="7"/>
  <c r="F673" i="7"/>
  <c r="G673" i="7"/>
  <c r="H673" i="7"/>
  <c r="I673" i="7"/>
  <c r="A674" i="7"/>
  <c r="D674" i="7"/>
  <c r="E674" i="7"/>
  <c r="F674" i="7"/>
  <c r="G674" i="7"/>
  <c r="H674" i="7"/>
  <c r="I674" i="7"/>
  <c r="A675" i="7"/>
  <c r="D675" i="7"/>
  <c r="E675" i="7"/>
  <c r="F675" i="7"/>
  <c r="G675" i="7"/>
  <c r="H675" i="7"/>
  <c r="I675" i="7"/>
  <c r="A676" i="7"/>
  <c r="D676" i="7"/>
  <c r="E676" i="7"/>
  <c r="F676" i="7"/>
  <c r="G676" i="7"/>
  <c r="H676" i="7"/>
  <c r="I676" i="7"/>
  <c r="A677" i="7"/>
  <c r="D677" i="7"/>
  <c r="E677" i="7"/>
  <c r="F677" i="7"/>
  <c r="G677" i="7"/>
  <c r="H677" i="7"/>
  <c r="I677" i="7"/>
  <c r="A678" i="7"/>
  <c r="D678" i="7"/>
  <c r="E678" i="7"/>
  <c r="F678" i="7"/>
  <c r="G678" i="7"/>
  <c r="H678" i="7"/>
  <c r="I678" i="7"/>
  <c r="A679" i="7"/>
  <c r="D679" i="7"/>
  <c r="E679" i="7"/>
  <c r="F679" i="7"/>
  <c r="G679" i="7"/>
  <c r="H679" i="7"/>
  <c r="I679" i="7"/>
  <c r="A680" i="7"/>
  <c r="D680" i="7"/>
  <c r="E680" i="7"/>
  <c r="F680" i="7"/>
  <c r="G680" i="7"/>
  <c r="H680" i="7"/>
  <c r="I680" i="7"/>
  <c r="A681" i="7"/>
  <c r="D681" i="7"/>
  <c r="E681" i="7"/>
  <c r="F681" i="7"/>
  <c r="G681" i="7"/>
  <c r="H681" i="7"/>
  <c r="I681" i="7"/>
  <c r="A682" i="7"/>
  <c r="D682" i="7"/>
  <c r="E682" i="7"/>
  <c r="F682" i="7"/>
  <c r="G682" i="7"/>
  <c r="H682" i="7"/>
  <c r="I682" i="7"/>
  <c r="A683" i="7"/>
  <c r="D683" i="7"/>
  <c r="E683" i="7"/>
  <c r="F683" i="7"/>
  <c r="G683" i="7"/>
  <c r="H683" i="7"/>
  <c r="I683" i="7"/>
  <c r="A684" i="7"/>
  <c r="D684" i="7"/>
  <c r="E684" i="7"/>
  <c r="F684" i="7"/>
  <c r="G684" i="7"/>
  <c r="H684" i="7"/>
  <c r="I684" i="7"/>
  <c r="A685" i="7"/>
  <c r="D685" i="7"/>
  <c r="E685" i="7"/>
  <c r="F685" i="7"/>
  <c r="G685" i="7"/>
  <c r="H685" i="7"/>
  <c r="I685" i="7"/>
  <c r="A686" i="7"/>
  <c r="D686" i="7"/>
  <c r="E686" i="7"/>
  <c r="F686" i="7"/>
  <c r="G686" i="7"/>
  <c r="H686" i="7"/>
  <c r="I686" i="7"/>
  <c r="A687" i="7"/>
  <c r="D687" i="7"/>
  <c r="E687" i="7"/>
  <c r="F687" i="7"/>
  <c r="G687" i="7"/>
  <c r="H687" i="7"/>
  <c r="I687" i="7"/>
  <c r="A688" i="7"/>
  <c r="D688" i="7"/>
  <c r="E688" i="7"/>
  <c r="F688" i="7"/>
  <c r="G688" i="7"/>
  <c r="H688" i="7"/>
  <c r="I688" i="7"/>
  <c r="A689" i="7"/>
  <c r="D689" i="7"/>
  <c r="E689" i="7"/>
  <c r="F689" i="7"/>
  <c r="G689" i="7"/>
  <c r="H689" i="7"/>
  <c r="I689" i="7"/>
  <c r="A690" i="7"/>
  <c r="D690" i="7"/>
  <c r="E690" i="7"/>
  <c r="F690" i="7"/>
  <c r="G690" i="7"/>
  <c r="H690" i="7"/>
  <c r="I690" i="7"/>
  <c r="A691" i="7"/>
  <c r="D691" i="7"/>
  <c r="E691" i="7"/>
  <c r="F691" i="7"/>
  <c r="G691" i="7"/>
  <c r="H691" i="7"/>
  <c r="I691" i="7"/>
  <c r="A692" i="7"/>
  <c r="D692" i="7"/>
  <c r="E692" i="7"/>
  <c r="F692" i="7"/>
  <c r="G692" i="7"/>
  <c r="H692" i="7"/>
  <c r="I692" i="7"/>
  <c r="A693" i="7"/>
  <c r="D693" i="7"/>
  <c r="E693" i="7"/>
  <c r="F693" i="7"/>
  <c r="G693" i="7"/>
  <c r="H693" i="7"/>
  <c r="I693" i="7"/>
  <c r="A694" i="7"/>
  <c r="D694" i="7"/>
  <c r="E694" i="7"/>
  <c r="F694" i="7"/>
  <c r="G694" i="7"/>
  <c r="H694" i="7"/>
  <c r="I694" i="7"/>
  <c r="A695" i="7"/>
  <c r="D695" i="7"/>
  <c r="E695" i="7"/>
  <c r="F695" i="7"/>
  <c r="G695" i="7"/>
  <c r="H695" i="7"/>
  <c r="I695" i="7"/>
  <c r="A696" i="7"/>
  <c r="D696" i="7"/>
  <c r="E696" i="7"/>
  <c r="F696" i="7"/>
  <c r="G696" i="7"/>
  <c r="H696" i="7"/>
  <c r="I696" i="7"/>
  <c r="A697" i="7"/>
  <c r="D697" i="7"/>
  <c r="E697" i="7"/>
  <c r="F697" i="7"/>
  <c r="G697" i="7"/>
  <c r="H697" i="7"/>
  <c r="I697" i="7"/>
  <c r="A698" i="7"/>
  <c r="D698" i="7"/>
  <c r="E698" i="7"/>
  <c r="F698" i="7"/>
  <c r="G698" i="7"/>
  <c r="H698" i="7"/>
  <c r="I698" i="7"/>
  <c r="A699" i="7"/>
  <c r="D699" i="7"/>
  <c r="E699" i="7"/>
  <c r="F699" i="7"/>
  <c r="G699" i="7"/>
  <c r="H699" i="7"/>
  <c r="I699" i="7"/>
  <c r="A700" i="7"/>
  <c r="D700" i="7"/>
  <c r="E700" i="7"/>
  <c r="F700" i="7"/>
  <c r="G700" i="7"/>
  <c r="H700" i="7"/>
  <c r="I700" i="7"/>
  <c r="A701" i="7"/>
  <c r="D701" i="7"/>
  <c r="E701" i="7"/>
  <c r="F701" i="7"/>
  <c r="G701" i="7"/>
  <c r="H701" i="7"/>
  <c r="I701" i="7"/>
  <c r="A702" i="7"/>
  <c r="D702" i="7"/>
  <c r="E702" i="7"/>
  <c r="F702" i="7"/>
  <c r="G702" i="7"/>
  <c r="H702" i="7"/>
  <c r="I702" i="7"/>
  <c r="A703" i="7"/>
  <c r="D703" i="7"/>
  <c r="E703" i="7"/>
  <c r="F703" i="7"/>
  <c r="G703" i="7"/>
  <c r="H703" i="7"/>
  <c r="I703" i="7"/>
  <c r="A704" i="7"/>
  <c r="D704" i="7"/>
  <c r="E704" i="7"/>
  <c r="F704" i="7"/>
  <c r="G704" i="7"/>
  <c r="H704" i="7"/>
  <c r="I704" i="7"/>
  <c r="A705" i="7"/>
  <c r="D705" i="7"/>
  <c r="E705" i="7"/>
  <c r="F705" i="7"/>
  <c r="G705" i="7"/>
  <c r="H705" i="7"/>
  <c r="I705" i="7"/>
  <c r="A706" i="7"/>
  <c r="D706" i="7"/>
  <c r="E706" i="7"/>
  <c r="F706" i="7"/>
  <c r="G706" i="7"/>
  <c r="H706" i="7"/>
  <c r="I706" i="7"/>
  <c r="A707" i="7"/>
  <c r="D707" i="7"/>
  <c r="E707" i="7"/>
  <c r="F707" i="7"/>
  <c r="G707" i="7"/>
  <c r="H707" i="7"/>
  <c r="I707" i="7"/>
  <c r="A708" i="7"/>
  <c r="D708" i="7"/>
  <c r="E708" i="7"/>
  <c r="F708" i="7"/>
  <c r="G708" i="7"/>
  <c r="H708" i="7"/>
  <c r="I708" i="7"/>
  <c r="A709" i="7"/>
  <c r="D709" i="7"/>
  <c r="E709" i="7"/>
  <c r="F709" i="7"/>
  <c r="G709" i="7"/>
  <c r="H709" i="7"/>
  <c r="I709" i="7"/>
  <c r="A710" i="7"/>
  <c r="D710" i="7"/>
  <c r="E710" i="7"/>
  <c r="F710" i="7"/>
  <c r="G710" i="7"/>
  <c r="H710" i="7"/>
  <c r="I710" i="7"/>
  <c r="A711" i="7"/>
  <c r="D711" i="7"/>
  <c r="E711" i="7"/>
  <c r="F711" i="7"/>
  <c r="G711" i="7"/>
  <c r="H711" i="7"/>
  <c r="I711" i="7"/>
  <c r="A712" i="7"/>
  <c r="D712" i="7"/>
  <c r="E712" i="7"/>
  <c r="F712" i="7"/>
  <c r="G712" i="7"/>
  <c r="H712" i="7"/>
  <c r="I712" i="7"/>
  <c r="A713" i="7"/>
  <c r="D713" i="7"/>
  <c r="E713" i="7"/>
  <c r="F713" i="7"/>
  <c r="G713" i="7"/>
  <c r="H713" i="7"/>
  <c r="I713" i="7"/>
  <c r="A714" i="7"/>
  <c r="D714" i="7"/>
  <c r="E714" i="7"/>
  <c r="F714" i="7"/>
  <c r="G714" i="7"/>
  <c r="H714" i="7"/>
  <c r="I714" i="7"/>
  <c r="A715" i="7"/>
  <c r="D715" i="7"/>
  <c r="E715" i="7"/>
  <c r="F715" i="7"/>
  <c r="G715" i="7"/>
  <c r="H715" i="7"/>
  <c r="I715" i="7"/>
  <c r="A716" i="7"/>
  <c r="D716" i="7"/>
  <c r="E716" i="7"/>
  <c r="F716" i="7"/>
  <c r="G716" i="7"/>
  <c r="H716" i="7"/>
  <c r="I716" i="7"/>
  <c r="A717" i="7"/>
  <c r="D717" i="7"/>
  <c r="E717" i="7"/>
  <c r="F717" i="7"/>
  <c r="G717" i="7"/>
  <c r="H717" i="7"/>
  <c r="I717" i="7"/>
  <c r="A718" i="7"/>
  <c r="D718" i="7"/>
  <c r="E718" i="7"/>
  <c r="F718" i="7"/>
  <c r="G718" i="7"/>
  <c r="H718" i="7"/>
  <c r="I718" i="7"/>
  <c r="A719" i="7"/>
  <c r="D719" i="7"/>
  <c r="E719" i="7"/>
  <c r="F719" i="7"/>
  <c r="G719" i="7"/>
  <c r="H719" i="7"/>
  <c r="I719" i="7"/>
  <c r="A720" i="7"/>
  <c r="D720" i="7"/>
  <c r="E720" i="7"/>
  <c r="F720" i="7"/>
  <c r="G720" i="7"/>
  <c r="H720" i="7"/>
  <c r="I720" i="7"/>
  <c r="A721" i="7"/>
  <c r="D721" i="7"/>
  <c r="E721" i="7"/>
  <c r="F721" i="7"/>
  <c r="G721" i="7"/>
  <c r="H721" i="7"/>
  <c r="I721" i="7"/>
  <c r="A722" i="7"/>
  <c r="D722" i="7"/>
  <c r="E722" i="7"/>
  <c r="F722" i="7"/>
  <c r="G722" i="7"/>
  <c r="H722" i="7"/>
  <c r="I722" i="7"/>
  <c r="A723" i="7"/>
  <c r="D723" i="7"/>
  <c r="E723" i="7"/>
  <c r="F723" i="7"/>
  <c r="G723" i="7"/>
  <c r="H723" i="7"/>
  <c r="I723" i="7"/>
  <c r="A724" i="7"/>
  <c r="D724" i="7"/>
  <c r="E724" i="7"/>
  <c r="F724" i="7"/>
  <c r="G724" i="7"/>
  <c r="H724" i="7"/>
  <c r="I724" i="7"/>
  <c r="A725" i="7"/>
  <c r="D725" i="7"/>
  <c r="E725" i="7"/>
  <c r="F725" i="7"/>
  <c r="G725" i="7"/>
  <c r="H725" i="7"/>
  <c r="I725" i="7"/>
  <c r="A726" i="7"/>
  <c r="D726" i="7"/>
  <c r="E726" i="7"/>
  <c r="F726" i="7"/>
  <c r="G726" i="7"/>
  <c r="H726" i="7"/>
  <c r="I726" i="7"/>
  <c r="A727" i="7"/>
  <c r="D727" i="7"/>
  <c r="E727" i="7"/>
  <c r="F727" i="7"/>
  <c r="G727" i="7"/>
  <c r="H727" i="7"/>
  <c r="I727" i="7"/>
  <c r="A728" i="7"/>
  <c r="D728" i="7"/>
  <c r="E728" i="7"/>
  <c r="F728" i="7"/>
  <c r="G728" i="7"/>
  <c r="H728" i="7"/>
  <c r="I728" i="7"/>
  <c r="A729" i="7"/>
  <c r="D729" i="7"/>
  <c r="E729" i="7"/>
  <c r="F729" i="7"/>
  <c r="G729" i="7"/>
  <c r="H729" i="7"/>
  <c r="I729" i="7"/>
  <c r="A730" i="7"/>
  <c r="D730" i="7"/>
  <c r="E730" i="7"/>
  <c r="F730" i="7"/>
  <c r="G730" i="7"/>
  <c r="H730" i="7"/>
  <c r="I730" i="7"/>
  <c r="A731" i="7"/>
  <c r="D731" i="7"/>
  <c r="E731" i="7"/>
  <c r="F731" i="7"/>
  <c r="G731" i="7"/>
  <c r="H731" i="7"/>
  <c r="I731" i="7"/>
  <c r="A732" i="7"/>
  <c r="D732" i="7"/>
  <c r="E732" i="7"/>
  <c r="F732" i="7"/>
  <c r="G732" i="7"/>
  <c r="H732" i="7"/>
  <c r="I732" i="7"/>
  <c r="A733" i="7"/>
  <c r="D733" i="7"/>
  <c r="E733" i="7"/>
  <c r="F733" i="7"/>
  <c r="G733" i="7"/>
  <c r="H733" i="7"/>
  <c r="I733" i="7"/>
  <c r="A734" i="7"/>
  <c r="D734" i="7"/>
  <c r="E734" i="7"/>
  <c r="F734" i="7"/>
  <c r="G734" i="7"/>
  <c r="H734" i="7"/>
  <c r="I734" i="7"/>
  <c r="A735" i="7"/>
  <c r="D735" i="7"/>
  <c r="E735" i="7"/>
  <c r="F735" i="7"/>
  <c r="G735" i="7"/>
  <c r="H735" i="7"/>
  <c r="I735" i="7"/>
  <c r="A736" i="7"/>
  <c r="D736" i="7"/>
  <c r="E736" i="7"/>
  <c r="F736" i="7"/>
  <c r="G736" i="7"/>
  <c r="H736" i="7"/>
  <c r="I736" i="7"/>
  <c r="A737" i="7"/>
  <c r="D737" i="7"/>
  <c r="E737" i="7"/>
  <c r="F737" i="7"/>
  <c r="G737" i="7"/>
  <c r="H737" i="7"/>
  <c r="I737" i="7"/>
  <c r="A738" i="7"/>
  <c r="D738" i="7"/>
  <c r="E738" i="7"/>
  <c r="F738" i="7"/>
  <c r="G738" i="7"/>
  <c r="H738" i="7"/>
  <c r="I738" i="7"/>
  <c r="A739" i="7"/>
  <c r="D739" i="7"/>
  <c r="E739" i="7"/>
  <c r="F739" i="7"/>
  <c r="G739" i="7"/>
  <c r="H739" i="7"/>
  <c r="I739" i="7"/>
  <c r="A740" i="7"/>
  <c r="D740" i="7"/>
  <c r="E740" i="7"/>
  <c r="F740" i="7"/>
  <c r="G740" i="7"/>
  <c r="H740" i="7"/>
  <c r="I740" i="7"/>
  <c r="A741" i="7"/>
  <c r="D741" i="7"/>
  <c r="E741" i="7"/>
  <c r="F741" i="7"/>
  <c r="G741" i="7"/>
  <c r="H741" i="7"/>
  <c r="I741" i="7"/>
  <c r="A742" i="7"/>
  <c r="D742" i="7"/>
  <c r="E742" i="7"/>
  <c r="F742" i="7"/>
  <c r="G742" i="7"/>
  <c r="H742" i="7"/>
  <c r="I742" i="7"/>
  <c r="A743" i="7"/>
  <c r="D743" i="7"/>
  <c r="E743" i="7"/>
  <c r="F743" i="7"/>
  <c r="G743" i="7"/>
  <c r="H743" i="7"/>
  <c r="I743" i="7"/>
  <c r="A744" i="7"/>
  <c r="D744" i="7"/>
  <c r="E744" i="7"/>
  <c r="F744" i="7"/>
  <c r="G744" i="7"/>
  <c r="H744" i="7"/>
  <c r="I744" i="7"/>
  <c r="A745" i="7"/>
  <c r="D745" i="7"/>
  <c r="E745" i="7"/>
  <c r="F745" i="7"/>
  <c r="G745" i="7"/>
  <c r="H745" i="7"/>
  <c r="I745" i="7"/>
  <c r="A746" i="7"/>
  <c r="D746" i="7"/>
  <c r="E746" i="7"/>
  <c r="F746" i="7"/>
  <c r="G746" i="7"/>
  <c r="H746" i="7"/>
  <c r="I746" i="7"/>
  <c r="A747" i="7"/>
  <c r="D747" i="7"/>
  <c r="E747" i="7"/>
  <c r="F747" i="7"/>
  <c r="G747" i="7"/>
  <c r="H747" i="7"/>
  <c r="I747" i="7"/>
  <c r="A748" i="7"/>
  <c r="D748" i="7"/>
  <c r="E748" i="7"/>
  <c r="F748" i="7"/>
  <c r="G748" i="7"/>
  <c r="H748" i="7"/>
  <c r="I748" i="7"/>
  <c r="A749" i="7"/>
  <c r="D749" i="7"/>
  <c r="E749" i="7"/>
  <c r="F749" i="7"/>
  <c r="G749" i="7"/>
  <c r="H749" i="7"/>
  <c r="I749" i="7"/>
  <c r="A750" i="7"/>
  <c r="D750" i="7"/>
  <c r="E750" i="7"/>
  <c r="F750" i="7"/>
  <c r="G750" i="7"/>
  <c r="H750" i="7"/>
  <c r="I750" i="7"/>
  <c r="A751" i="7"/>
  <c r="D751" i="7"/>
  <c r="E751" i="7"/>
  <c r="F751" i="7"/>
  <c r="G751" i="7"/>
  <c r="H751" i="7"/>
  <c r="I751" i="7"/>
  <c r="A752" i="7"/>
  <c r="D752" i="7"/>
  <c r="E752" i="7"/>
  <c r="F752" i="7"/>
  <c r="G752" i="7"/>
  <c r="H752" i="7"/>
  <c r="I752" i="7"/>
  <c r="A753" i="7"/>
  <c r="D753" i="7"/>
  <c r="E753" i="7"/>
  <c r="F753" i="7"/>
  <c r="G753" i="7"/>
  <c r="H753" i="7"/>
  <c r="I753" i="7"/>
  <c r="A754" i="7"/>
  <c r="D754" i="7"/>
  <c r="E754" i="7"/>
  <c r="F754" i="7"/>
  <c r="G754" i="7"/>
  <c r="H754" i="7"/>
  <c r="I754" i="7"/>
  <c r="A755" i="7"/>
  <c r="D755" i="7"/>
  <c r="E755" i="7"/>
  <c r="F755" i="7"/>
  <c r="G755" i="7"/>
  <c r="H755" i="7"/>
  <c r="I755" i="7"/>
  <c r="A756" i="7"/>
  <c r="D756" i="7"/>
  <c r="E756" i="7"/>
  <c r="F756" i="7"/>
  <c r="G756" i="7"/>
  <c r="H756" i="7"/>
  <c r="I756" i="7"/>
  <c r="A757" i="7"/>
  <c r="D757" i="7"/>
  <c r="E757" i="7"/>
  <c r="F757" i="7"/>
  <c r="G757" i="7"/>
  <c r="H757" i="7"/>
  <c r="I757" i="7"/>
  <c r="A758" i="7"/>
  <c r="D758" i="7"/>
  <c r="E758" i="7"/>
  <c r="F758" i="7"/>
  <c r="G758" i="7"/>
  <c r="H758" i="7"/>
  <c r="I758" i="7"/>
  <c r="A759" i="7"/>
  <c r="D759" i="7"/>
  <c r="E759" i="7"/>
  <c r="F759" i="7"/>
  <c r="G759" i="7"/>
  <c r="H759" i="7"/>
  <c r="I759" i="7"/>
  <c r="A760" i="7"/>
  <c r="D760" i="7"/>
  <c r="E760" i="7"/>
  <c r="F760" i="7"/>
  <c r="G760" i="7"/>
  <c r="H760" i="7"/>
  <c r="I760" i="7"/>
  <c r="A761" i="7"/>
  <c r="D761" i="7"/>
  <c r="E761" i="7"/>
  <c r="F761" i="7"/>
  <c r="G761" i="7"/>
  <c r="H761" i="7"/>
  <c r="I761" i="7"/>
  <c r="A762" i="7"/>
  <c r="D762" i="7"/>
  <c r="E762" i="7"/>
  <c r="F762" i="7"/>
  <c r="G762" i="7"/>
  <c r="H762" i="7"/>
  <c r="I762" i="7"/>
  <c r="A763" i="7"/>
  <c r="D763" i="7"/>
  <c r="E763" i="7"/>
  <c r="F763" i="7"/>
  <c r="G763" i="7"/>
  <c r="H763" i="7"/>
  <c r="I763" i="7"/>
  <c r="A764" i="7"/>
  <c r="D764" i="7"/>
  <c r="E764" i="7"/>
  <c r="F764" i="7"/>
  <c r="G764" i="7"/>
  <c r="H764" i="7"/>
  <c r="I764" i="7"/>
  <c r="A765" i="7"/>
  <c r="D765" i="7"/>
  <c r="E765" i="7"/>
  <c r="F765" i="7"/>
  <c r="G765" i="7"/>
  <c r="H765" i="7"/>
  <c r="I765" i="7"/>
  <c r="A766" i="7"/>
  <c r="D766" i="7"/>
  <c r="E766" i="7"/>
  <c r="F766" i="7"/>
  <c r="G766" i="7"/>
  <c r="H766" i="7"/>
  <c r="I766" i="7"/>
  <c r="A767" i="7"/>
  <c r="D767" i="7"/>
  <c r="E767" i="7"/>
  <c r="F767" i="7"/>
  <c r="G767" i="7"/>
  <c r="H767" i="7"/>
  <c r="I767" i="7"/>
  <c r="A768" i="7"/>
  <c r="D768" i="7"/>
  <c r="E768" i="7"/>
  <c r="F768" i="7"/>
  <c r="G768" i="7"/>
  <c r="H768" i="7"/>
  <c r="I768" i="7"/>
  <c r="A769" i="7"/>
  <c r="D769" i="7"/>
  <c r="E769" i="7"/>
  <c r="F769" i="7"/>
  <c r="G769" i="7"/>
  <c r="H769" i="7"/>
  <c r="I769" i="7"/>
  <c r="A770" i="7"/>
  <c r="D770" i="7"/>
  <c r="E770" i="7"/>
  <c r="F770" i="7"/>
  <c r="G770" i="7"/>
  <c r="H770" i="7"/>
  <c r="I770" i="7"/>
  <c r="A771" i="7"/>
  <c r="D771" i="7"/>
  <c r="E771" i="7"/>
  <c r="F771" i="7"/>
  <c r="G771" i="7"/>
  <c r="H771" i="7"/>
  <c r="I771" i="7"/>
  <c r="A772" i="7"/>
  <c r="D772" i="7"/>
  <c r="E772" i="7"/>
  <c r="F772" i="7"/>
  <c r="G772" i="7"/>
  <c r="H772" i="7"/>
  <c r="I772" i="7"/>
  <c r="A773" i="7"/>
  <c r="D773" i="7"/>
  <c r="E773" i="7"/>
  <c r="F773" i="7"/>
  <c r="G773" i="7"/>
  <c r="H773" i="7"/>
  <c r="I773" i="7"/>
  <c r="A774" i="7"/>
  <c r="D774" i="7"/>
  <c r="E774" i="7"/>
  <c r="F774" i="7"/>
  <c r="G774" i="7"/>
  <c r="H774" i="7"/>
  <c r="I774" i="7"/>
  <c r="A775" i="7"/>
  <c r="D775" i="7"/>
  <c r="E775" i="7"/>
  <c r="F775" i="7"/>
  <c r="G775" i="7"/>
  <c r="H775" i="7"/>
  <c r="I775" i="7"/>
  <c r="A776" i="7"/>
  <c r="D776" i="7"/>
  <c r="E776" i="7"/>
  <c r="F776" i="7"/>
  <c r="G776" i="7"/>
  <c r="H776" i="7"/>
  <c r="I776" i="7"/>
  <c r="A777" i="7"/>
  <c r="D777" i="7"/>
  <c r="E777" i="7"/>
  <c r="F777" i="7"/>
  <c r="G777" i="7"/>
  <c r="H777" i="7"/>
  <c r="I777" i="7"/>
  <c r="A778" i="7"/>
  <c r="D778" i="7"/>
  <c r="E778" i="7"/>
  <c r="F778" i="7"/>
  <c r="G778" i="7"/>
  <c r="H778" i="7"/>
  <c r="I778" i="7"/>
  <c r="A779" i="7"/>
  <c r="D779" i="7"/>
  <c r="E779" i="7"/>
  <c r="F779" i="7"/>
  <c r="G779" i="7"/>
  <c r="H779" i="7"/>
  <c r="I779" i="7"/>
  <c r="A780" i="7"/>
  <c r="D780" i="7"/>
  <c r="E780" i="7"/>
  <c r="F780" i="7"/>
  <c r="G780" i="7"/>
  <c r="H780" i="7"/>
  <c r="I780" i="7"/>
  <c r="A781" i="7"/>
  <c r="D781" i="7"/>
  <c r="E781" i="7"/>
  <c r="F781" i="7"/>
  <c r="G781" i="7"/>
  <c r="H781" i="7"/>
  <c r="I781" i="7"/>
  <c r="A782" i="7"/>
  <c r="D782" i="7"/>
  <c r="E782" i="7"/>
  <c r="F782" i="7"/>
  <c r="G782" i="7"/>
  <c r="H782" i="7"/>
  <c r="I782" i="7"/>
  <c r="A783" i="7"/>
  <c r="D783" i="7"/>
  <c r="E783" i="7"/>
  <c r="F783" i="7"/>
  <c r="G783" i="7"/>
  <c r="H783" i="7"/>
  <c r="I783" i="7"/>
  <c r="A784" i="7"/>
  <c r="D784" i="7"/>
  <c r="E784" i="7"/>
  <c r="F784" i="7"/>
  <c r="G784" i="7"/>
  <c r="H784" i="7"/>
  <c r="I784" i="7"/>
  <c r="A785" i="7"/>
  <c r="D785" i="7"/>
  <c r="E785" i="7"/>
  <c r="F785" i="7"/>
  <c r="G785" i="7"/>
  <c r="H785" i="7"/>
  <c r="I785" i="7"/>
  <c r="A786" i="7"/>
  <c r="D786" i="7"/>
  <c r="E786" i="7"/>
  <c r="F786" i="7"/>
  <c r="G786" i="7"/>
  <c r="H786" i="7"/>
  <c r="I786" i="7"/>
  <c r="A787" i="7"/>
  <c r="D787" i="7"/>
  <c r="E787" i="7"/>
  <c r="F787" i="7"/>
  <c r="G787" i="7"/>
  <c r="H787" i="7"/>
  <c r="I787" i="7"/>
  <c r="A788" i="7"/>
  <c r="D788" i="7"/>
  <c r="E788" i="7"/>
  <c r="F788" i="7"/>
  <c r="G788" i="7"/>
  <c r="H788" i="7"/>
  <c r="I788" i="7"/>
  <c r="A789" i="7"/>
  <c r="D789" i="7"/>
  <c r="E789" i="7"/>
  <c r="F789" i="7"/>
  <c r="G789" i="7"/>
  <c r="H789" i="7"/>
  <c r="I789" i="7"/>
  <c r="A790" i="7"/>
  <c r="D790" i="7"/>
  <c r="E790" i="7"/>
  <c r="F790" i="7"/>
  <c r="G790" i="7"/>
  <c r="H790" i="7"/>
  <c r="I790" i="7"/>
  <c r="A791" i="7"/>
  <c r="D791" i="7"/>
  <c r="E791" i="7"/>
  <c r="F791" i="7"/>
  <c r="G791" i="7"/>
  <c r="H791" i="7"/>
  <c r="I791" i="7"/>
  <c r="A792" i="7"/>
  <c r="D792" i="7"/>
  <c r="E792" i="7"/>
  <c r="F792" i="7"/>
  <c r="G792" i="7"/>
  <c r="H792" i="7"/>
  <c r="I792" i="7"/>
  <c r="A793" i="7"/>
  <c r="D793" i="7"/>
  <c r="E793" i="7"/>
  <c r="F793" i="7"/>
  <c r="G793" i="7"/>
  <c r="H793" i="7"/>
  <c r="I793" i="7"/>
  <c r="A794" i="7"/>
  <c r="D794" i="7"/>
  <c r="E794" i="7"/>
  <c r="F794" i="7"/>
  <c r="G794" i="7"/>
  <c r="H794" i="7"/>
  <c r="I794" i="7"/>
  <c r="A795" i="7"/>
  <c r="D795" i="7"/>
  <c r="E795" i="7"/>
  <c r="F795" i="7"/>
  <c r="G795" i="7"/>
  <c r="H795" i="7"/>
  <c r="I795" i="7"/>
  <c r="A796" i="7"/>
  <c r="D796" i="7"/>
  <c r="E796" i="7"/>
  <c r="F796" i="7"/>
  <c r="G796" i="7"/>
  <c r="H796" i="7"/>
  <c r="I796" i="7"/>
  <c r="A797" i="7"/>
  <c r="D797" i="7"/>
  <c r="E797" i="7"/>
  <c r="F797" i="7"/>
  <c r="G797" i="7"/>
  <c r="H797" i="7"/>
  <c r="I797" i="7"/>
  <c r="A798" i="7"/>
  <c r="D798" i="7"/>
  <c r="E798" i="7"/>
  <c r="F798" i="7"/>
  <c r="G798" i="7"/>
  <c r="H798" i="7"/>
  <c r="I798" i="7"/>
  <c r="A799" i="7"/>
  <c r="D799" i="7"/>
  <c r="E799" i="7"/>
  <c r="F799" i="7"/>
  <c r="G799" i="7"/>
  <c r="H799" i="7"/>
  <c r="I799" i="7"/>
  <c r="A800" i="7"/>
  <c r="D800" i="7"/>
  <c r="E800" i="7"/>
  <c r="F800" i="7"/>
  <c r="G800" i="7"/>
  <c r="H800" i="7"/>
  <c r="I800" i="7"/>
  <c r="C291" i="4"/>
  <c r="J291" i="4" s="1"/>
  <c r="D291" i="4"/>
  <c r="E291" i="4"/>
  <c r="F291" i="4"/>
  <c r="G291" i="4"/>
  <c r="H291" i="4"/>
  <c r="I291" i="4"/>
  <c r="K291" i="4"/>
  <c r="N291" i="4"/>
  <c r="W291" i="4"/>
  <c r="X291" i="4"/>
  <c r="AD291" i="4"/>
  <c r="AE291" i="4"/>
  <c r="C292" i="4"/>
  <c r="L292" i="4" s="1"/>
  <c r="D292" i="4"/>
  <c r="E292" i="4"/>
  <c r="F292" i="4"/>
  <c r="G292" i="4"/>
  <c r="H292" i="4"/>
  <c r="I292" i="4"/>
  <c r="K292" i="4"/>
  <c r="P292" i="4"/>
  <c r="W292" i="4"/>
  <c r="X292" i="4"/>
  <c r="Z292" i="4"/>
  <c r="AD292" i="4"/>
  <c r="AE292" i="4"/>
  <c r="C293" i="4"/>
  <c r="D293" i="4"/>
  <c r="E293" i="4"/>
  <c r="F293" i="4"/>
  <c r="G293" i="4"/>
  <c r="H293" i="4"/>
  <c r="I293" i="4"/>
  <c r="K293" i="4"/>
  <c r="L293" i="4"/>
  <c r="W293" i="4"/>
  <c r="X293" i="4"/>
  <c r="AD293" i="4"/>
  <c r="AE293" i="4"/>
  <c r="C294" i="4"/>
  <c r="D294" i="4"/>
  <c r="E294" i="4"/>
  <c r="F294" i="4"/>
  <c r="G294" i="4"/>
  <c r="H294" i="4"/>
  <c r="I294" i="4"/>
  <c r="K294" i="4"/>
  <c r="M294" i="4"/>
  <c r="W294" i="4"/>
  <c r="X294" i="4"/>
  <c r="AD294" i="4"/>
  <c r="AE294" i="4"/>
  <c r="C295" i="4"/>
  <c r="M295" i="4" s="1"/>
  <c r="D295" i="4"/>
  <c r="E295" i="4"/>
  <c r="F295" i="4"/>
  <c r="G295" i="4"/>
  <c r="H295" i="4"/>
  <c r="I295" i="4"/>
  <c r="K295" i="4"/>
  <c r="L295" i="4"/>
  <c r="R295" i="4"/>
  <c r="V295" i="4"/>
  <c r="W295" i="4"/>
  <c r="X295" i="4"/>
  <c r="AA295" i="4"/>
  <c r="AD295" i="4"/>
  <c r="AE295" i="4"/>
  <c r="C296" i="4"/>
  <c r="D296" i="4"/>
  <c r="E296" i="4"/>
  <c r="F296" i="4"/>
  <c r="G296" i="4"/>
  <c r="H296" i="4"/>
  <c r="I296" i="4"/>
  <c r="K296" i="4"/>
  <c r="U296" i="4"/>
  <c r="W296" i="4"/>
  <c r="X296" i="4"/>
  <c r="AD296" i="4"/>
  <c r="AE296" i="4"/>
  <c r="C297" i="4"/>
  <c r="D297" i="4"/>
  <c r="E297" i="4"/>
  <c r="F297" i="4"/>
  <c r="G297" i="4"/>
  <c r="H297" i="4"/>
  <c r="I297" i="4"/>
  <c r="K297" i="4"/>
  <c r="L297" i="4"/>
  <c r="W297" i="4"/>
  <c r="X297" i="4"/>
  <c r="AD297" i="4"/>
  <c r="AE297" i="4"/>
  <c r="C298" i="4"/>
  <c r="V298" i="4" s="1"/>
  <c r="D298" i="4"/>
  <c r="E298" i="4"/>
  <c r="F298" i="4"/>
  <c r="G298" i="4"/>
  <c r="H298" i="4"/>
  <c r="I298" i="4"/>
  <c r="K298" i="4"/>
  <c r="M298" i="4"/>
  <c r="W298" i="4"/>
  <c r="X298" i="4"/>
  <c r="AD298" i="4"/>
  <c r="AE298" i="4"/>
  <c r="C299" i="4"/>
  <c r="M299" i="4" s="1"/>
  <c r="D299" i="4"/>
  <c r="E299" i="4"/>
  <c r="F299" i="4"/>
  <c r="G299" i="4"/>
  <c r="H299" i="4"/>
  <c r="I299" i="4"/>
  <c r="K299" i="4"/>
  <c r="S299" i="4"/>
  <c r="W299" i="4"/>
  <c r="X299" i="4"/>
  <c r="AD299" i="4"/>
  <c r="AE299" i="4"/>
  <c r="C300" i="4"/>
  <c r="D300" i="4"/>
  <c r="E300" i="4"/>
  <c r="F300" i="4"/>
  <c r="G300" i="4"/>
  <c r="H300" i="4"/>
  <c r="I300" i="4"/>
  <c r="J300" i="4"/>
  <c r="K300" i="4"/>
  <c r="W300" i="4"/>
  <c r="X300" i="4"/>
  <c r="AD300" i="4"/>
  <c r="AE300" i="4"/>
  <c r="C301" i="4"/>
  <c r="T301" i="4" s="1"/>
  <c r="D301" i="4"/>
  <c r="E301" i="4"/>
  <c r="F301" i="4"/>
  <c r="G301" i="4"/>
  <c r="H301" i="4"/>
  <c r="I301" i="4"/>
  <c r="K301" i="4"/>
  <c r="L301" i="4"/>
  <c r="W301" i="4"/>
  <c r="X301" i="4"/>
  <c r="AD301" i="4"/>
  <c r="AE301" i="4"/>
  <c r="C302" i="4"/>
  <c r="D302" i="4"/>
  <c r="E302" i="4"/>
  <c r="F302" i="4"/>
  <c r="G302" i="4"/>
  <c r="H302" i="4"/>
  <c r="I302" i="4"/>
  <c r="K302" i="4"/>
  <c r="L302" i="4"/>
  <c r="W302" i="4"/>
  <c r="X302" i="4"/>
  <c r="AD302" i="4"/>
  <c r="AE302" i="4"/>
  <c r="C303" i="4"/>
  <c r="M303" i="4" s="1"/>
  <c r="D303" i="4"/>
  <c r="E303" i="4"/>
  <c r="F303" i="4"/>
  <c r="G303" i="4"/>
  <c r="H303" i="4"/>
  <c r="I303" i="4"/>
  <c r="K303" i="4"/>
  <c r="L303" i="4"/>
  <c r="P303" i="4"/>
  <c r="T303" i="4"/>
  <c r="W303" i="4"/>
  <c r="X303" i="4"/>
  <c r="AD303" i="4"/>
  <c r="AE303" i="4"/>
  <c r="C304" i="4"/>
  <c r="M304" i="4" s="1"/>
  <c r="D304" i="4"/>
  <c r="E304" i="4"/>
  <c r="F304" i="4"/>
  <c r="G304" i="4"/>
  <c r="H304" i="4"/>
  <c r="I304" i="4"/>
  <c r="K304" i="4"/>
  <c r="N304" i="4"/>
  <c r="U304" i="4"/>
  <c r="W304" i="4"/>
  <c r="X304" i="4"/>
  <c r="AD304" i="4"/>
  <c r="AE304" i="4"/>
  <c r="C305" i="4"/>
  <c r="Q305" i="4" s="1"/>
  <c r="D305" i="4"/>
  <c r="E305" i="4"/>
  <c r="F305" i="4"/>
  <c r="G305" i="4"/>
  <c r="H305" i="4"/>
  <c r="I305" i="4"/>
  <c r="K305" i="4"/>
  <c r="T305" i="4"/>
  <c r="W305" i="4"/>
  <c r="X305" i="4"/>
  <c r="AD305" i="4"/>
  <c r="AE305" i="4"/>
  <c r="C306" i="4"/>
  <c r="D306" i="4"/>
  <c r="E306" i="4"/>
  <c r="F306" i="4"/>
  <c r="G306" i="4"/>
  <c r="H306" i="4"/>
  <c r="I306" i="4"/>
  <c r="K306" i="4"/>
  <c r="M306" i="4"/>
  <c r="W306" i="4"/>
  <c r="X306" i="4"/>
  <c r="AD306" i="4"/>
  <c r="AE306" i="4"/>
  <c r="C307" i="4"/>
  <c r="M307" i="4" s="1"/>
  <c r="D307" i="4"/>
  <c r="E307" i="4"/>
  <c r="F307" i="4"/>
  <c r="G307" i="4"/>
  <c r="H307" i="4"/>
  <c r="I307" i="4"/>
  <c r="K307" i="4"/>
  <c r="L307" i="4"/>
  <c r="V307" i="4"/>
  <c r="W307" i="4"/>
  <c r="X307" i="4"/>
  <c r="AA307" i="4"/>
  <c r="AD307" i="4"/>
  <c r="AE307" i="4"/>
  <c r="C308" i="4"/>
  <c r="D308" i="4"/>
  <c r="E308" i="4"/>
  <c r="F308" i="4"/>
  <c r="G308" i="4"/>
  <c r="H308" i="4"/>
  <c r="I308" i="4"/>
  <c r="K308" i="4"/>
  <c r="L308" i="4"/>
  <c r="S308" i="4"/>
  <c r="W308" i="4"/>
  <c r="X308" i="4"/>
  <c r="Y308" i="4"/>
  <c r="AB308" i="4"/>
  <c r="AD308" i="4"/>
  <c r="AE308" i="4"/>
  <c r="C309" i="4"/>
  <c r="D309" i="4"/>
  <c r="E309" i="4"/>
  <c r="F309" i="4"/>
  <c r="G309" i="4"/>
  <c r="H309" i="4"/>
  <c r="I309" i="4"/>
  <c r="K309" i="4"/>
  <c r="S309" i="4"/>
  <c r="W309" i="4"/>
  <c r="X309" i="4"/>
  <c r="AD309" i="4"/>
  <c r="AE309" i="4"/>
  <c r="C310" i="4"/>
  <c r="T310" i="4" s="1"/>
  <c r="D310" i="4"/>
  <c r="E310" i="4"/>
  <c r="F310" i="4"/>
  <c r="G310" i="4"/>
  <c r="H310" i="4"/>
  <c r="I310" i="4"/>
  <c r="K310" i="4"/>
  <c r="M310" i="4"/>
  <c r="W310" i="4"/>
  <c r="X310" i="4"/>
  <c r="AD310" i="4"/>
  <c r="AE310" i="4"/>
  <c r="C311" i="4"/>
  <c r="Z311" i="4" s="1"/>
  <c r="D311" i="4"/>
  <c r="E311" i="4"/>
  <c r="F311" i="4"/>
  <c r="G311" i="4"/>
  <c r="H311" i="4"/>
  <c r="I311" i="4"/>
  <c r="K311" i="4"/>
  <c r="W311" i="4"/>
  <c r="X311" i="4"/>
  <c r="AD311" i="4"/>
  <c r="AE311" i="4"/>
  <c r="C312" i="4"/>
  <c r="Y312" i="4" s="1"/>
  <c r="D312" i="4"/>
  <c r="E312" i="4"/>
  <c r="F312" i="4"/>
  <c r="G312" i="4"/>
  <c r="H312" i="4"/>
  <c r="I312" i="4"/>
  <c r="K312" i="4"/>
  <c r="P312" i="4"/>
  <c r="W312" i="4"/>
  <c r="X312" i="4"/>
  <c r="AD312" i="4"/>
  <c r="AE312" i="4"/>
  <c r="C313" i="4"/>
  <c r="L313" i="4" s="1"/>
  <c r="D313" i="4"/>
  <c r="E313" i="4"/>
  <c r="F313" i="4"/>
  <c r="G313" i="4"/>
  <c r="H313" i="4"/>
  <c r="I313" i="4"/>
  <c r="K313" i="4"/>
  <c r="W313" i="4"/>
  <c r="X313" i="4"/>
  <c r="AD313" i="4"/>
  <c r="AE313" i="4"/>
  <c r="C314" i="4"/>
  <c r="Q314" i="4" s="1"/>
  <c r="D314" i="4"/>
  <c r="E314" i="4"/>
  <c r="F314" i="4"/>
  <c r="G314" i="4"/>
  <c r="H314" i="4"/>
  <c r="I314" i="4"/>
  <c r="K314" i="4"/>
  <c r="M314" i="4"/>
  <c r="P314" i="4"/>
  <c r="R314" i="4"/>
  <c r="S314" i="4"/>
  <c r="W314" i="4"/>
  <c r="X314" i="4"/>
  <c r="AB314" i="4"/>
  <c r="AD314" i="4"/>
  <c r="AE314" i="4"/>
  <c r="C315" i="4"/>
  <c r="D315" i="4"/>
  <c r="E315" i="4"/>
  <c r="F315" i="4"/>
  <c r="G315" i="4"/>
  <c r="H315" i="4"/>
  <c r="I315" i="4"/>
  <c r="K315" i="4"/>
  <c r="L315" i="4"/>
  <c r="W315" i="4"/>
  <c r="X315" i="4"/>
  <c r="AD315" i="4"/>
  <c r="AE315" i="4"/>
  <c r="C316" i="4"/>
  <c r="V316" i="4" s="1"/>
  <c r="D316" i="4"/>
  <c r="E316" i="4"/>
  <c r="F316" i="4"/>
  <c r="G316" i="4"/>
  <c r="H316" i="4"/>
  <c r="I316" i="4"/>
  <c r="K316" i="4"/>
  <c r="L316" i="4"/>
  <c r="W316" i="4"/>
  <c r="X316" i="4"/>
  <c r="AD316" i="4"/>
  <c r="AE316" i="4"/>
  <c r="C317" i="4"/>
  <c r="L317" i="4" s="1"/>
  <c r="D317" i="4"/>
  <c r="E317" i="4"/>
  <c r="F317" i="4"/>
  <c r="G317" i="4"/>
  <c r="H317" i="4"/>
  <c r="I317" i="4"/>
  <c r="K317" i="4"/>
  <c r="N317" i="4"/>
  <c r="W317" i="4"/>
  <c r="X317" i="4"/>
  <c r="Z317" i="4"/>
  <c r="AD317" i="4"/>
  <c r="AE317" i="4"/>
  <c r="C318" i="4"/>
  <c r="D318" i="4"/>
  <c r="E318" i="4"/>
  <c r="F318" i="4"/>
  <c r="G318" i="4"/>
  <c r="H318" i="4"/>
  <c r="I318" i="4"/>
  <c r="K318" i="4"/>
  <c r="P318" i="4"/>
  <c r="W318" i="4"/>
  <c r="X318" i="4"/>
  <c r="AD318" i="4"/>
  <c r="AE318" i="4"/>
  <c r="C319" i="4"/>
  <c r="Z319" i="4" s="1"/>
  <c r="D319" i="4"/>
  <c r="E319" i="4"/>
  <c r="F319" i="4"/>
  <c r="G319" i="4"/>
  <c r="H319" i="4"/>
  <c r="I319" i="4"/>
  <c r="K319" i="4"/>
  <c r="N319" i="4"/>
  <c r="W319" i="4"/>
  <c r="X319" i="4"/>
  <c r="AD319" i="4"/>
  <c r="AE319" i="4"/>
  <c r="C320" i="4"/>
  <c r="L320" i="4" s="1"/>
  <c r="D320" i="4"/>
  <c r="E320" i="4"/>
  <c r="F320" i="4"/>
  <c r="G320" i="4"/>
  <c r="H320" i="4"/>
  <c r="I320" i="4"/>
  <c r="K320" i="4"/>
  <c r="N320" i="4"/>
  <c r="W320" i="4"/>
  <c r="X320" i="4"/>
  <c r="AD320" i="4"/>
  <c r="AE320" i="4"/>
  <c r="C321" i="4"/>
  <c r="D321" i="4"/>
  <c r="E321" i="4"/>
  <c r="F321" i="4"/>
  <c r="G321" i="4"/>
  <c r="H321" i="4"/>
  <c r="I321" i="4"/>
  <c r="K321" i="4"/>
  <c r="W321" i="4"/>
  <c r="X321" i="4"/>
  <c r="AD321" i="4"/>
  <c r="AE321" i="4"/>
  <c r="C322" i="4"/>
  <c r="D322" i="4"/>
  <c r="E322" i="4"/>
  <c r="F322" i="4"/>
  <c r="G322" i="4"/>
  <c r="H322" i="4"/>
  <c r="I322" i="4"/>
  <c r="K322" i="4"/>
  <c r="L322" i="4"/>
  <c r="W322" i="4"/>
  <c r="X322" i="4"/>
  <c r="AD322" i="4"/>
  <c r="AE322" i="4"/>
  <c r="C323" i="4"/>
  <c r="L323" i="4" s="1"/>
  <c r="D323" i="4"/>
  <c r="E323" i="4"/>
  <c r="F323" i="4"/>
  <c r="G323" i="4"/>
  <c r="H323" i="4"/>
  <c r="I323" i="4"/>
  <c r="K323" i="4"/>
  <c r="V323" i="4"/>
  <c r="W323" i="4"/>
  <c r="X323" i="4"/>
  <c r="AD323" i="4"/>
  <c r="AE323" i="4"/>
  <c r="C324" i="4"/>
  <c r="M324" i="4" s="1"/>
  <c r="D324" i="4"/>
  <c r="E324" i="4"/>
  <c r="F324" i="4"/>
  <c r="G324" i="4"/>
  <c r="H324" i="4"/>
  <c r="I324" i="4"/>
  <c r="K324" i="4"/>
  <c r="W324" i="4"/>
  <c r="X324" i="4"/>
  <c r="AD324" i="4"/>
  <c r="AE324" i="4"/>
  <c r="C325" i="4"/>
  <c r="V325" i="4" s="1"/>
  <c r="D325" i="4"/>
  <c r="E325" i="4"/>
  <c r="F325" i="4"/>
  <c r="G325" i="4"/>
  <c r="H325" i="4"/>
  <c r="I325" i="4"/>
  <c r="K325" i="4"/>
  <c r="W325" i="4"/>
  <c r="X325" i="4"/>
  <c r="AD325" i="4"/>
  <c r="AE325" i="4"/>
  <c r="C326" i="4"/>
  <c r="V326" i="4" s="1"/>
  <c r="D326" i="4"/>
  <c r="E326" i="4"/>
  <c r="F326" i="4"/>
  <c r="G326" i="4"/>
  <c r="H326" i="4"/>
  <c r="I326" i="4"/>
  <c r="K326" i="4"/>
  <c r="L326" i="4"/>
  <c r="W326" i="4"/>
  <c r="X326" i="4"/>
  <c r="AD326" i="4"/>
  <c r="AE326" i="4"/>
  <c r="C327" i="4"/>
  <c r="N327" i="4" s="1"/>
  <c r="D327" i="4"/>
  <c r="E327" i="4"/>
  <c r="F327" i="4"/>
  <c r="G327" i="4"/>
  <c r="H327" i="4"/>
  <c r="I327" i="4"/>
  <c r="K327" i="4"/>
  <c r="R327" i="4"/>
  <c r="W327" i="4"/>
  <c r="X327" i="4"/>
  <c r="AD327" i="4"/>
  <c r="AE327" i="4"/>
  <c r="C328" i="4"/>
  <c r="D328" i="4"/>
  <c r="E328" i="4"/>
  <c r="F328" i="4"/>
  <c r="G328" i="4"/>
  <c r="H328" i="4"/>
  <c r="I328" i="4"/>
  <c r="K328" i="4"/>
  <c r="Q328" i="4"/>
  <c r="W328" i="4"/>
  <c r="X328" i="4"/>
  <c r="AD328" i="4"/>
  <c r="AE328" i="4"/>
  <c r="C329" i="4"/>
  <c r="T329" i="4" s="1"/>
  <c r="D329" i="4"/>
  <c r="E329" i="4"/>
  <c r="F329" i="4"/>
  <c r="G329" i="4"/>
  <c r="H329" i="4"/>
  <c r="I329" i="4"/>
  <c r="K329" i="4"/>
  <c r="W329" i="4"/>
  <c r="X329" i="4"/>
  <c r="AD329" i="4"/>
  <c r="AE329" i="4"/>
  <c r="C330" i="4"/>
  <c r="U330" i="4" s="1"/>
  <c r="D330" i="4"/>
  <c r="E330" i="4"/>
  <c r="F330" i="4"/>
  <c r="G330" i="4"/>
  <c r="H330" i="4"/>
  <c r="I330" i="4"/>
  <c r="K330" i="4"/>
  <c r="L330" i="4"/>
  <c r="W330" i="4"/>
  <c r="X330" i="4"/>
  <c r="AD330" i="4"/>
  <c r="AE330" i="4"/>
  <c r="C331" i="4"/>
  <c r="T331" i="4" s="1"/>
  <c r="D331" i="4"/>
  <c r="E331" i="4"/>
  <c r="F331" i="4"/>
  <c r="G331" i="4"/>
  <c r="H331" i="4"/>
  <c r="I331" i="4"/>
  <c r="K331" i="4"/>
  <c r="W331" i="4"/>
  <c r="X331" i="4"/>
  <c r="AD331" i="4"/>
  <c r="AE331" i="4"/>
  <c r="C332" i="4"/>
  <c r="M332" i="4" s="1"/>
  <c r="D332" i="4"/>
  <c r="E332" i="4"/>
  <c r="F332" i="4"/>
  <c r="G332" i="4"/>
  <c r="H332" i="4"/>
  <c r="I332" i="4"/>
  <c r="K332" i="4"/>
  <c r="L332" i="4"/>
  <c r="W332" i="4"/>
  <c r="X332" i="4"/>
  <c r="AD332" i="4"/>
  <c r="AE332" i="4"/>
  <c r="C333" i="4"/>
  <c r="P333" i="4" s="1"/>
  <c r="D333" i="4"/>
  <c r="E333" i="4"/>
  <c r="F333" i="4"/>
  <c r="G333" i="4"/>
  <c r="H333" i="4"/>
  <c r="I333" i="4"/>
  <c r="K333" i="4"/>
  <c r="W333" i="4"/>
  <c r="X333" i="4"/>
  <c r="AD333" i="4"/>
  <c r="AE333" i="4"/>
  <c r="C334" i="4"/>
  <c r="R334" i="4" s="1"/>
  <c r="D334" i="4"/>
  <c r="E334" i="4"/>
  <c r="F334" i="4"/>
  <c r="G334" i="4"/>
  <c r="H334" i="4"/>
  <c r="I334" i="4"/>
  <c r="K334" i="4"/>
  <c r="L334" i="4"/>
  <c r="W334" i="4"/>
  <c r="X334" i="4"/>
  <c r="AD334" i="4"/>
  <c r="AE334" i="4"/>
  <c r="C335" i="4"/>
  <c r="N335" i="4" s="1"/>
  <c r="O335" i="4" s="1"/>
  <c r="D335" i="4"/>
  <c r="E335" i="4"/>
  <c r="F335" i="4"/>
  <c r="G335" i="4"/>
  <c r="H335" i="4"/>
  <c r="I335" i="4"/>
  <c r="K335" i="4"/>
  <c r="L335" i="4"/>
  <c r="W335" i="4"/>
  <c r="X335" i="4"/>
  <c r="AD335" i="4"/>
  <c r="AE335" i="4"/>
  <c r="C336" i="4"/>
  <c r="Y336" i="4" s="1"/>
  <c r="D336" i="4"/>
  <c r="E336" i="4"/>
  <c r="F336" i="4"/>
  <c r="G336" i="4"/>
  <c r="H336" i="4"/>
  <c r="I336" i="4"/>
  <c r="K336" i="4"/>
  <c r="N336" i="4"/>
  <c r="W336" i="4"/>
  <c r="X336" i="4"/>
  <c r="AD336" i="4"/>
  <c r="AE336" i="4"/>
  <c r="C337" i="4"/>
  <c r="R337" i="4" s="1"/>
  <c r="D337" i="4"/>
  <c r="E337" i="4"/>
  <c r="F337" i="4"/>
  <c r="G337" i="4"/>
  <c r="H337" i="4"/>
  <c r="I337" i="4"/>
  <c r="K337" i="4"/>
  <c r="W337" i="4"/>
  <c r="X337" i="4"/>
  <c r="AD337" i="4"/>
  <c r="AE337" i="4"/>
  <c r="C338" i="4"/>
  <c r="S338" i="4" s="1"/>
  <c r="D338" i="4"/>
  <c r="E338" i="4"/>
  <c r="F338" i="4"/>
  <c r="G338" i="4"/>
  <c r="H338" i="4"/>
  <c r="I338" i="4"/>
  <c r="K338" i="4"/>
  <c r="W338" i="4"/>
  <c r="X338" i="4"/>
  <c r="AD338" i="4"/>
  <c r="AE338" i="4"/>
  <c r="C339" i="4"/>
  <c r="J339" i="4" s="1"/>
  <c r="D339" i="4"/>
  <c r="E339" i="4"/>
  <c r="F339" i="4"/>
  <c r="G339" i="4"/>
  <c r="H339" i="4"/>
  <c r="I339" i="4"/>
  <c r="K339" i="4"/>
  <c r="L339" i="4"/>
  <c r="W339" i="4"/>
  <c r="X339" i="4"/>
  <c r="AD339" i="4"/>
  <c r="AE339" i="4"/>
  <c r="C340" i="4"/>
  <c r="U340" i="4" s="1"/>
  <c r="D340" i="4"/>
  <c r="E340" i="4"/>
  <c r="F340" i="4"/>
  <c r="G340" i="4"/>
  <c r="H340" i="4"/>
  <c r="I340" i="4"/>
  <c r="K340" i="4"/>
  <c r="Q340" i="4"/>
  <c r="W340" i="4"/>
  <c r="X340" i="4"/>
  <c r="AD340" i="4"/>
  <c r="AE340" i="4"/>
  <c r="C341" i="4"/>
  <c r="D341" i="4"/>
  <c r="E341" i="4"/>
  <c r="F341" i="4"/>
  <c r="G341" i="4"/>
  <c r="H341" i="4"/>
  <c r="I341" i="4"/>
  <c r="K341" i="4"/>
  <c r="L341" i="4"/>
  <c r="W341" i="4"/>
  <c r="X341" i="4"/>
  <c r="AD341" i="4"/>
  <c r="AE341" i="4"/>
  <c r="C342" i="4"/>
  <c r="P342" i="4" s="1"/>
  <c r="D342" i="4"/>
  <c r="E342" i="4"/>
  <c r="F342" i="4"/>
  <c r="G342" i="4"/>
  <c r="H342" i="4"/>
  <c r="I342" i="4"/>
  <c r="K342" i="4"/>
  <c r="Q342" i="4"/>
  <c r="S342" i="4"/>
  <c r="W342" i="4"/>
  <c r="X342" i="4"/>
  <c r="AD342" i="4"/>
  <c r="AE342" i="4"/>
  <c r="C343" i="4"/>
  <c r="V343" i="4" s="1"/>
  <c r="D343" i="4"/>
  <c r="E343" i="4"/>
  <c r="F343" i="4"/>
  <c r="G343" i="4"/>
  <c r="H343" i="4"/>
  <c r="I343" i="4"/>
  <c r="K343" i="4"/>
  <c r="L343" i="4"/>
  <c r="W343" i="4"/>
  <c r="X343" i="4"/>
  <c r="AD343" i="4"/>
  <c r="AE343" i="4"/>
  <c r="C344" i="4"/>
  <c r="N344" i="4" s="1"/>
  <c r="O344" i="4" s="1"/>
  <c r="D344" i="4"/>
  <c r="E344" i="4"/>
  <c r="F344" i="4"/>
  <c r="G344" i="4"/>
  <c r="H344" i="4"/>
  <c r="I344" i="4"/>
  <c r="K344" i="4"/>
  <c r="W344" i="4"/>
  <c r="X344" i="4"/>
  <c r="AD344" i="4"/>
  <c r="AE344" i="4"/>
  <c r="C345" i="4"/>
  <c r="R345" i="4" s="1"/>
  <c r="D345" i="4"/>
  <c r="E345" i="4"/>
  <c r="F345" i="4"/>
  <c r="G345" i="4"/>
  <c r="H345" i="4"/>
  <c r="I345" i="4"/>
  <c r="K345" i="4"/>
  <c r="W345" i="4"/>
  <c r="X345" i="4"/>
  <c r="AD345" i="4"/>
  <c r="AE345" i="4"/>
  <c r="C346" i="4"/>
  <c r="L346" i="4" s="1"/>
  <c r="D346" i="4"/>
  <c r="E346" i="4"/>
  <c r="F346" i="4"/>
  <c r="G346" i="4"/>
  <c r="H346" i="4"/>
  <c r="I346" i="4"/>
  <c r="K346" i="4"/>
  <c r="W346" i="4"/>
  <c r="X346" i="4"/>
  <c r="AD346" i="4"/>
  <c r="AE346" i="4"/>
  <c r="C347" i="4"/>
  <c r="N347" i="4" s="1"/>
  <c r="O347" i="4" s="1"/>
  <c r="D347" i="4"/>
  <c r="E347" i="4"/>
  <c r="F347" i="4"/>
  <c r="G347" i="4"/>
  <c r="H347" i="4"/>
  <c r="I347" i="4"/>
  <c r="K347" i="4"/>
  <c r="L347" i="4"/>
  <c r="W347" i="4"/>
  <c r="X347" i="4"/>
  <c r="AD347" i="4"/>
  <c r="AE347" i="4"/>
  <c r="C348" i="4"/>
  <c r="P348" i="4" s="1"/>
  <c r="D348" i="4"/>
  <c r="E348" i="4"/>
  <c r="F348" i="4"/>
  <c r="G348" i="4"/>
  <c r="H348" i="4"/>
  <c r="I348" i="4"/>
  <c r="K348" i="4"/>
  <c r="L348" i="4"/>
  <c r="W348" i="4"/>
  <c r="X348" i="4"/>
  <c r="AD348" i="4"/>
  <c r="AE348" i="4"/>
  <c r="C349" i="4"/>
  <c r="D349" i="4"/>
  <c r="E349" i="4"/>
  <c r="F349" i="4"/>
  <c r="G349" i="4"/>
  <c r="H349" i="4"/>
  <c r="I349" i="4"/>
  <c r="K349" i="4"/>
  <c r="R349" i="4"/>
  <c r="W349" i="4"/>
  <c r="X349" i="4"/>
  <c r="AD349" i="4"/>
  <c r="AE349" i="4"/>
  <c r="C350" i="4"/>
  <c r="T350" i="4" s="1"/>
  <c r="D350" i="4"/>
  <c r="E350" i="4"/>
  <c r="F350" i="4"/>
  <c r="G350" i="4"/>
  <c r="H350" i="4"/>
  <c r="I350" i="4"/>
  <c r="K350" i="4"/>
  <c r="L350" i="4"/>
  <c r="S350" i="4"/>
  <c r="W350" i="4"/>
  <c r="X350" i="4"/>
  <c r="AB350" i="4"/>
  <c r="AD350" i="4"/>
  <c r="AE350" i="4"/>
  <c r="C351" i="4"/>
  <c r="AA351" i="4" s="1"/>
  <c r="D351" i="4"/>
  <c r="E351" i="4"/>
  <c r="F351" i="4"/>
  <c r="G351" i="4"/>
  <c r="H351" i="4"/>
  <c r="I351" i="4"/>
  <c r="K351" i="4"/>
  <c r="M351" i="4"/>
  <c r="W351" i="4"/>
  <c r="X351" i="4"/>
  <c r="AD351" i="4"/>
  <c r="AE351" i="4"/>
  <c r="C352" i="4"/>
  <c r="N352" i="4" s="1"/>
  <c r="O352" i="4" s="1"/>
  <c r="D352" i="4"/>
  <c r="E352" i="4"/>
  <c r="F352" i="4"/>
  <c r="G352" i="4"/>
  <c r="H352" i="4"/>
  <c r="I352" i="4"/>
  <c r="K352" i="4"/>
  <c r="W352" i="4"/>
  <c r="X352" i="4"/>
  <c r="AD352" i="4"/>
  <c r="AE352" i="4"/>
  <c r="C353" i="4"/>
  <c r="R353" i="4" s="1"/>
  <c r="D353" i="4"/>
  <c r="E353" i="4"/>
  <c r="F353" i="4"/>
  <c r="G353" i="4"/>
  <c r="H353" i="4"/>
  <c r="I353" i="4"/>
  <c r="K353" i="4"/>
  <c r="N353" i="4"/>
  <c r="O353" i="4" s="1"/>
  <c r="W353" i="4"/>
  <c r="X353" i="4"/>
  <c r="AD353" i="4"/>
  <c r="AE353" i="4"/>
  <c r="C354" i="4"/>
  <c r="P354" i="4" s="1"/>
  <c r="D354" i="4"/>
  <c r="E354" i="4"/>
  <c r="F354" i="4"/>
  <c r="G354" i="4"/>
  <c r="H354" i="4"/>
  <c r="I354" i="4"/>
  <c r="K354" i="4"/>
  <c r="L354" i="4"/>
  <c r="W354" i="4"/>
  <c r="X354" i="4"/>
  <c r="AD354" i="4"/>
  <c r="AE354" i="4"/>
  <c r="C355" i="4"/>
  <c r="Z355" i="4" s="1"/>
  <c r="D355" i="4"/>
  <c r="E355" i="4"/>
  <c r="F355" i="4"/>
  <c r="G355" i="4"/>
  <c r="H355" i="4"/>
  <c r="I355" i="4"/>
  <c r="K355" i="4"/>
  <c r="M355" i="4"/>
  <c r="W355" i="4"/>
  <c r="X355" i="4"/>
  <c r="AD355" i="4"/>
  <c r="AE355" i="4"/>
  <c r="C356" i="4"/>
  <c r="N356" i="4" s="1"/>
  <c r="D356" i="4"/>
  <c r="E356" i="4"/>
  <c r="F356" i="4"/>
  <c r="G356" i="4"/>
  <c r="H356" i="4"/>
  <c r="I356" i="4"/>
  <c r="K356" i="4"/>
  <c r="L356" i="4"/>
  <c r="W356" i="4"/>
  <c r="X356" i="4"/>
  <c r="AD356" i="4"/>
  <c r="AE356" i="4"/>
  <c r="C357" i="4"/>
  <c r="L357" i="4" s="1"/>
  <c r="D357" i="4"/>
  <c r="E357" i="4"/>
  <c r="F357" i="4"/>
  <c r="G357" i="4"/>
  <c r="H357" i="4"/>
  <c r="I357" i="4"/>
  <c r="K357" i="4"/>
  <c r="M357" i="4"/>
  <c r="W357" i="4"/>
  <c r="X357" i="4"/>
  <c r="AD357" i="4"/>
  <c r="AE357" i="4"/>
  <c r="C358" i="4"/>
  <c r="R358" i="4" s="1"/>
  <c r="D358" i="4"/>
  <c r="E358" i="4"/>
  <c r="F358" i="4"/>
  <c r="G358" i="4"/>
  <c r="H358" i="4"/>
  <c r="I358" i="4"/>
  <c r="K358" i="4"/>
  <c r="Q358" i="4"/>
  <c r="W358" i="4"/>
  <c r="X358" i="4"/>
  <c r="AD358" i="4"/>
  <c r="AE358" i="4"/>
  <c r="C359" i="4"/>
  <c r="S359" i="4" s="1"/>
  <c r="D359" i="4"/>
  <c r="E359" i="4"/>
  <c r="F359" i="4"/>
  <c r="G359" i="4"/>
  <c r="H359" i="4"/>
  <c r="I359" i="4"/>
  <c r="K359" i="4"/>
  <c r="U359" i="4"/>
  <c r="W359" i="4"/>
  <c r="X359" i="4"/>
  <c r="AD359" i="4"/>
  <c r="AE359" i="4"/>
  <c r="C360" i="4"/>
  <c r="U360" i="4" s="1"/>
  <c r="D360" i="4"/>
  <c r="E360" i="4"/>
  <c r="F360" i="4"/>
  <c r="G360" i="4"/>
  <c r="H360" i="4"/>
  <c r="I360" i="4"/>
  <c r="K360" i="4"/>
  <c r="W360" i="4"/>
  <c r="X360" i="4"/>
  <c r="AD360" i="4"/>
  <c r="AE360" i="4"/>
  <c r="C361" i="4"/>
  <c r="AC361" i="4" s="1"/>
  <c r="D361" i="4"/>
  <c r="E361" i="4"/>
  <c r="F361" i="4"/>
  <c r="G361" i="4"/>
  <c r="H361" i="4"/>
  <c r="I361" i="4"/>
  <c r="K361" i="4"/>
  <c r="Q361" i="4"/>
  <c r="W361" i="4"/>
  <c r="X361" i="4"/>
  <c r="AD361" i="4"/>
  <c r="AE361" i="4"/>
  <c r="C362" i="4"/>
  <c r="D362" i="4"/>
  <c r="E362" i="4"/>
  <c r="F362" i="4"/>
  <c r="G362" i="4"/>
  <c r="H362" i="4"/>
  <c r="I362" i="4"/>
  <c r="K362" i="4"/>
  <c r="T362" i="4"/>
  <c r="W362" i="4"/>
  <c r="X362" i="4"/>
  <c r="AD362" i="4"/>
  <c r="AE362" i="4"/>
  <c r="C363" i="4"/>
  <c r="AB363" i="4" s="1"/>
  <c r="D363" i="4"/>
  <c r="E363" i="4"/>
  <c r="F363" i="4"/>
  <c r="G363" i="4"/>
  <c r="H363" i="4"/>
  <c r="I363" i="4"/>
  <c r="K363" i="4"/>
  <c r="S363" i="4"/>
  <c r="W363" i="4"/>
  <c r="X363" i="4"/>
  <c r="AD363" i="4"/>
  <c r="AE363" i="4"/>
  <c r="C364" i="4"/>
  <c r="N364" i="4" s="1"/>
  <c r="D364" i="4"/>
  <c r="E364" i="4"/>
  <c r="F364" i="4"/>
  <c r="G364" i="4"/>
  <c r="H364" i="4"/>
  <c r="I364" i="4"/>
  <c r="K364" i="4"/>
  <c r="L364" i="4"/>
  <c r="W364" i="4"/>
  <c r="X364" i="4"/>
  <c r="AD364" i="4"/>
  <c r="AE364" i="4"/>
  <c r="C365" i="4"/>
  <c r="D365" i="4"/>
  <c r="E365" i="4"/>
  <c r="F365" i="4"/>
  <c r="G365" i="4"/>
  <c r="H365" i="4"/>
  <c r="I365" i="4"/>
  <c r="K365" i="4"/>
  <c r="S365" i="4"/>
  <c r="W365" i="4"/>
  <c r="X365" i="4"/>
  <c r="AD365" i="4"/>
  <c r="AE365" i="4"/>
  <c r="C366" i="4"/>
  <c r="Y366" i="4" s="1"/>
  <c r="D366" i="4"/>
  <c r="E366" i="4"/>
  <c r="F366" i="4"/>
  <c r="G366" i="4"/>
  <c r="H366" i="4"/>
  <c r="I366" i="4"/>
  <c r="K366" i="4"/>
  <c r="P366" i="4"/>
  <c r="W366" i="4"/>
  <c r="X366" i="4"/>
  <c r="AD366" i="4"/>
  <c r="AE366" i="4"/>
  <c r="C367" i="4"/>
  <c r="U367" i="4" s="1"/>
  <c r="D367" i="4"/>
  <c r="E367" i="4"/>
  <c r="F367" i="4"/>
  <c r="G367" i="4"/>
  <c r="H367" i="4"/>
  <c r="I367" i="4"/>
  <c r="K367" i="4"/>
  <c r="L367" i="4"/>
  <c r="W367" i="4"/>
  <c r="X367" i="4"/>
  <c r="AD367" i="4"/>
  <c r="AE367" i="4"/>
  <c r="C368" i="4"/>
  <c r="M368" i="4" s="1"/>
  <c r="D368" i="4"/>
  <c r="E368" i="4"/>
  <c r="F368" i="4"/>
  <c r="G368" i="4"/>
  <c r="H368" i="4"/>
  <c r="I368" i="4"/>
  <c r="K368" i="4"/>
  <c r="W368" i="4"/>
  <c r="X368" i="4"/>
  <c r="AD368" i="4"/>
  <c r="AE368" i="4"/>
  <c r="C369" i="4"/>
  <c r="U369" i="4" s="1"/>
  <c r="D369" i="4"/>
  <c r="E369" i="4"/>
  <c r="F369" i="4"/>
  <c r="G369" i="4"/>
  <c r="H369" i="4"/>
  <c r="I369" i="4"/>
  <c r="K369" i="4"/>
  <c r="M369" i="4"/>
  <c r="W369" i="4"/>
  <c r="X369" i="4"/>
  <c r="AD369" i="4"/>
  <c r="AE369" i="4"/>
  <c r="C370" i="4"/>
  <c r="M370" i="4" s="1"/>
  <c r="D370" i="4"/>
  <c r="E370" i="4"/>
  <c r="F370" i="4"/>
  <c r="G370" i="4"/>
  <c r="H370" i="4"/>
  <c r="I370" i="4"/>
  <c r="K370" i="4"/>
  <c r="R370" i="4"/>
  <c r="W370" i="4"/>
  <c r="X370" i="4"/>
  <c r="AD370" i="4"/>
  <c r="AE370" i="4"/>
  <c r="C371" i="4"/>
  <c r="Q371" i="4" s="1"/>
  <c r="D371" i="4"/>
  <c r="E371" i="4"/>
  <c r="F371" i="4"/>
  <c r="G371" i="4"/>
  <c r="H371" i="4"/>
  <c r="I371" i="4"/>
  <c r="K371" i="4"/>
  <c r="V371" i="4"/>
  <c r="W371" i="4"/>
  <c r="X371" i="4"/>
  <c r="AD371" i="4"/>
  <c r="AE371" i="4"/>
  <c r="C372" i="4"/>
  <c r="M372" i="4" s="1"/>
  <c r="D372" i="4"/>
  <c r="E372" i="4"/>
  <c r="F372" i="4"/>
  <c r="G372" i="4"/>
  <c r="H372" i="4"/>
  <c r="I372" i="4"/>
  <c r="K372" i="4"/>
  <c r="L372" i="4"/>
  <c r="Q372" i="4"/>
  <c r="W372" i="4"/>
  <c r="X372" i="4"/>
  <c r="AD372" i="4"/>
  <c r="AE372" i="4"/>
  <c r="C373" i="4"/>
  <c r="D373" i="4"/>
  <c r="E373" i="4"/>
  <c r="F373" i="4"/>
  <c r="G373" i="4"/>
  <c r="H373" i="4"/>
  <c r="I373" i="4"/>
  <c r="K373" i="4"/>
  <c r="V373" i="4"/>
  <c r="W373" i="4"/>
  <c r="X373" i="4"/>
  <c r="AD373" i="4"/>
  <c r="AE373" i="4"/>
  <c r="C374" i="4"/>
  <c r="R374" i="4" s="1"/>
  <c r="D374" i="4"/>
  <c r="E374" i="4"/>
  <c r="F374" i="4"/>
  <c r="G374" i="4"/>
  <c r="H374" i="4"/>
  <c r="I374" i="4"/>
  <c r="K374" i="4"/>
  <c r="M374" i="4"/>
  <c r="W374" i="4"/>
  <c r="X374" i="4"/>
  <c r="AD374" i="4"/>
  <c r="AE374" i="4"/>
  <c r="C375" i="4"/>
  <c r="R375" i="4" s="1"/>
  <c r="D375" i="4"/>
  <c r="E375" i="4"/>
  <c r="F375" i="4"/>
  <c r="G375" i="4"/>
  <c r="H375" i="4"/>
  <c r="I375" i="4"/>
  <c r="K375" i="4"/>
  <c r="M375" i="4"/>
  <c r="W375" i="4"/>
  <c r="X375" i="4"/>
  <c r="AD375" i="4"/>
  <c r="AE375" i="4"/>
  <c r="C376" i="4"/>
  <c r="D376" i="4"/>
  <c r="E376" i="4"/>
  <c r="F376" i="4"/>
  <c r="G376" i="4"/>
  <c r="H376" i="4"/>
  <c r="I376" i="4"/>
  <c r="K376" i="4"/>
  <c r="L376" i="4"/>
  <c r="W376" i="4"/>
  <c r="X376" i="4"/>
  <c r="AD376" i="4"/>
  <c r="AE376" i="4"/>
  <c r="C377" i="4"/>
  <c r="Y377" i="4" s="1"/>
  <c r="D377" i="4"/>
  <c r="E377" i="4"/>
  <c r="F377" i="4"/>
  <c r="G377" i="4"/>
  <c r="H377" i="4"/>
  <c r="I377" i="4"/>
  <c r="K377" i="4"/>
  <c r="N377" i="4"/>
  <c r="W377" i="4"/>
  <c r="X377" i="4"/>
  <c r="AD377" i="4"/>
  <c r="AE377" i="4"/>
  <c r="C378" i="4"/>
  <c r="M378" i="4" s="1"/>
  <c r="D378" i="4"/>
  <c r="E378" i="4"/>
  <c r="F378" i="4"/>
  <c r="G378" i="4"/>
  <c r="H378" i="4"/>
  <c r="I378" i="4"/>
  <c r="K378" i="4"/>
  <c r="S378" i="4"/>
  <c r="W378" i="4"/>
  <c r="X378" i="4"/>
  <c r="AD378" i="4"/>
  <c r="AE378" i="4"/>
  <c r="C379" i="4"/>
  <c r="S379" i="4" s="1"/>
  <c r="D379" i="4"/>
  <c r="E379" i="4"/>
  <c r="F379" i="4"/>
  <c r="G379" i="4"/>
  <c r="H379" i="4"/>
  <c r="I379" i="4"/>
  <c r="K379" i="4"/>
  <c r="L379" i="4"/>
  <c r="W379" i="4"/>
  <c r="X379" i="4"/>
  <c r="AD379" i="4"/>
  <c r="AE379" i="4"/>
  <c r="C380" i="4"/>
  <c r="U380" i="4" s="1"/>
  <c r="D380" i="4"/>
  <c r="E380" i="4"/>
  <c r="F380" i="4"/>
  <c r="G380" i="4"/>
  <c r="H380" i="4"/>
  <c r="I380" i="4"/>
  <c r="K380" i="4"/>
  <c r="M380" i="4"/>
  <c r="W380" i="4"/>
  <c r="X380" i="4"/>
  <c r="AD380" i="4"/>
  <c r="AE380" i="4"/>
  <c r="C381" i="4"/>
  <c r="P381" i="4" s="1"/>
  <c r="D381" i="4"/>
  <c r="E381" i="4"/>
  <c r="F381" i="4"/>
  <c r="G381" i="4"/>
  <c r="H381" i="4"/>
  <c r="I381" i="4"/>
  <c r="K381" i="4"/>
  <c r="S381" i="4"/>
  <c r="W381" i="4"/>
  <c r="X381" i="4"/>
  <c r="AD381" i="4"/>
  <c r="AE381" i="4"/>
  <c r="C382" i="4"/>
  <c r="Y382" i="4" s="1"/>
  <c r="D382" i="4"/>
  <c r="E382" i="4"/>
  <c r="F382" i="4"/>
  <c r="G382" i="4"/>
  <c r="H382" i="4"/>
  <c r="I382" i="4"/>
  <c r="K382" i="4"/>
  <c r="W382" i="4"/>
  <c r="X382" i="4"/>
  <c r="AD382" i="4"/>
  <c r="AE382" i="4"/>
  <c r="C383" i="4"/>
  <c r="M383" i="4" s="1"/>
  <c r="D383" i="4"/>
  <c r="E383" i="4"/>
  <c r="F383" i="4"/>
  <c r="G383" i="4"/>
  <c r="H383" i="4"/>
  <c r="I383" i="4"/>
  <c r="K383" i="4"/>
  <c r="L383" i="4"/>
  <c r="W383" i="4"/>
  <c r="X383" i="4"/>
  <c r="AD383" i="4"/>
  <c r="AE383" i="4"/>
  <c r="C384" i="4"/>
  <c r="P384" i="4" s="1"/>
  <c r="D384" i="4"/>
  <c r="E384" i="4"/>
  <c r="F384" i="4"/>
  <c r="G384" i="4"/>
  <c r="H384" i="4"/>
  <c r="I384" i="4"/>
  <c r="K384" i="4"/>
  <c r="M384" i="4"/>
  <c r="W384" i="4"/>
  <c r="X384" i="4"/>
  <c r="AD384" i="4"/>
  <c r="AE384" i="4"/>
  <c r="C385" i="4"/>
  <c r="D385" i="4"/>
  <c r="E385" i="4"/>
  <c r="F385" i="4"/>
  <c r="G385" i="4"/>
  <c r="H385" i="4"/>
  <c r="I385" i="4"/>
  <c r="K385" i="4"/>
  <c r="P385" i="4"/>
  <c r="W385" i="4"/>
  <c r="X385" i="4"/>
  <c r="AD385" i="4"/>
  <c r="AE385" i="4"/>
  <c r="C386" i="4"/>
  <c r="Y386" i="4" s="1"/>
  <c r="D386" i="4"/>
  <c r="E386" i="4"/>
  <c r="F386" i="4"/>
  <c r="G386" i="4"/>
  <c r="H386" i="4"/>
  <c r="I386" i="4"/>
  <c r="K386" i="4"/>
  <c r="M386" i="4"/>
  <c r="W386" i="4"/>
  <c r="X386" i="4"/>
  <c r="AD386" i="4"/>
  <c r="AE386" i="4"/>
  <c r="C387" i="4"/>
  <c r="M387" i="4" s="1"/>
  <c r="D387" i="4"/>
  <c r="E387" i="4"/>
  <c r="F387" i="4"/>
  <c r="G387" i="4"/>
  <c r="H387" i="4"/>
  <c r="I387" i="4"/>
  <c r="K387" i="4"/>
  <c r="W387" i="4"/>
  <c r="X387" i="4"/>
  <c r="AD387" i="4"/>
  <c r="AE387" i="4"/>
  <c r="C388" i="4"/>
  <c r="Q388" i="4" s="1"/>
  <c r="D388" i="4"/>
  <c r="E388" i="4"/>
  <c r="F388" i="4"/>
  <c r="G388" i="4"/>
  <c r="H388" i="4"/>
  <c r="I388" i="4"/>
  <c r="K388" i="4"/>
  <c r="M388" i="4"/>
  <c r="W388" i="4"/>
  <c r="X388" i="4"/>
  <c r="AD388" i="4"/>
  <c r="AE388" i="4"/>
  <c r="C389" i="4"/>
  <c r="P389" i="4" s="1"/>
  <c r="D389" i="4"/>
  <c r="E389" i="4"/>
  <c r="F389" i="4"/>
  <c r="G389" i="4"/>
  <c r="H389" i="4"/>
  <c r="I389" i="4"/>
  <c r="K389" i="4"/>
  <c r="Q389" i="4"/>
  <c r="W389" i="4"/>
  <c r="X389" i="4"/>
  <c r="AD389" i="4"/>
  <c r="AE389" i="4"/>
  <c r="C390" i="4"/>
  <c r="J390" i="4" s="1"/>
  <c r="D390" i="4"/>
  <c r="E390" i="4"/>
  <c r="F390" i="4"/>
  <c r="G390" i="4"/>
  <c r="H390" i="4"/>
  <c r="I390" i="4"/>
  <c r="K390" i="4"/>
  <c r="M390" i="4"/>
  <c r="W390" i="4"/>
  <c r="X390" i="4"/>
  <c r="AD390" i="4"/>
  <c r="AE390" i="4"/>
  <c r="C391" i="4"/>
  <c r="M391" i="4" s="1"/>
  <c r="D391" i="4"/>
  <c r="E391" i="4"/>
  <c r="F391" i="4"/>
  <c r="G391" i="4"/>
  <c r="H391" i="4"/>
  <c r="I391" i="4"/>
  <c r="K391" i="4"/>
  <c r="L391" i="4"/>
  <c r="W391" i="4"/>
  <c r="X391" i="4"/>
  <c r="AD391" i="4"/>
  <c r="AE391" i="4"/>
  <c r="C392" i="4"/>
  <c r="D392" i="4"/>
  <c r="E392" i="4"/>
  <c r="F392" i="4"/>
  <c r="G392" i="4"/>
  <c r="H392" i="4"/>
  <c r="I392" i="4"/>
  <c r="K392" i="4"/>
  <c r="M392" i="4"/>
  <c r="W392" i="4"/>
  <c r="X392" i="4"/>
  <c r="AD392" i="4"/>
  <c r="AE392" i="4"/>
  <c r="C393" i="4"/>
  <c r="Q393" i="4" s="1"/>
  <c r="D393" i="4"/>
  <c r="E393" i="4"/>
  <c r="F393" i="4"/>
  <c r="G393" i="4"/>
  <c r="H393" i="4"/>
  <c r="I393" i="4"/>
  <c r="K393" i="4"/>
  <c r="W393" i="4"/>
  <c r="X393" i="4"/>
  <c r="AD393" i="4"/>
  <c r="AE393" i="4"/>
  <c r="C394" i="4"/>
  <c r="Z394" i="4" s="1"/>
  <c r="D394" i="4"/>
  <c r="E394" i="4"/>
  <c r="F394" i="4"/>
  <c r="G394" i="4"/>
  <c r="H394" i="4"/>
  <c r="I394" i="4"/>
  <c r="K394" i="4"/>
  <c r="M394" i="4"/>
  <c r="W394" i="4"/>
  <c r="X394" i="4"/>
  <c r="AD394" i="4"/>
  <c r="AE394" i="4"/>
  <c r="C395" i="4"/>
  <c r="AA395" i="4" s="1"/>
  <c r="D395" i="4"/>
  <c r="E395" i="4"/>
  <c r="F395" i="4"/>
  <c r="G395" i="4"/>
  <c r="H395" i="4"/>
  <c r="I395" i="4"/>
  <c r="K395" i="4"/>
  <c r="L395" i="4"/>
  <c r="W395" i="4"/>
  <c r="X395" i="4"/>
  <c r="Y395" i="4"/>
  <c r="AD395" i="4"/>
  <c r="AE395" i="4"/>
  <c r="C396" i="4"/>
  <c r="AA396" i="4" s="1"/>
  <c r="D396" i="4"/>
  <c r="E396" i="4"/>
  <c r="F396" i="4"/>
  <c r="G396" i="4"/>
  <c r="H396" i="4"/>
  <c r="I396" i="4"/>
  <c r="K396" i="4"/>
  <c r="M396" i="4"/>
  <c r="W396" i="4"/>
  <c r="X396" i="4"/>
  <c r="AD396" i="4"/>
  <c r="AE396" i="4"/>
  <c r="C397" i="4"/>
  <c r="Q397" i="4" s="1"/>
  <c r="D397" i="4"/>
  <c r="E397" i="4"/>
  <c r="F397" i="4"/>
  <c r="G397" i="4"/>
  <c r="H397" i="4"/>
  <c r="I397" i="4"/>
  <c r="K397" i="4"/>
  <c r="M397" i="4"/>
  <c r="W397" i="4"/>
  <c r="X397" i="4"/>
  <c r="AD397" i="4"/>
  <c r="AE397" i="4"/>
  <c r="C398" i="4"/>
  <c r="D398" i="4"/>
  <c r="E398" i="4"/>
  <c r="F398" i="4"/>
  <c r="G398" i="4"/>
  <c r="H398" i="4"/>
  <c r="I398" i="4"/>
  <c r="K398" i="4"/>
  <c r="M398" i="4"/>
  <c r="W398" i="4"/>
  <c r="X398" i="4"/>
  <c r="AD398" i="4"/>
  <c r="AE398" i="4"/>
  <c r="C399" i="4"/>
  <c r="D399" i="4"/>
  <c r="E399" i="4"/>
  <c r="F399" i="4"/>
  <c r="G399" i="4"/>
  <c r="H399" i="4"/>
  <c r="I399" i="4"/>
  <c r="K399" i="4"/>
  <c r="L399" i="4"/>
  <c r="W399" i="4"/>
  <c r="X399" i="4"/>
  <c r="AD399" i="4"/>
  <c r="AE399" i="4"/>
  <c r="C400" i="4"/>
  <c r="Y400" i="4" s="1"/>
  <c r="D400" i="4"/>
  <c r="E400" i="4"/>
  <c r="F400" i="4"/>
  <c r="G400" i="4"/>
  <c r="H400" i="4"/>
  <c r="I400" i="4"/>
  <c r="K400" i="4"/>
  <c r="M400" i="4"/>
  <c r="W400" i="4"/>
  <c r="X400" i="4"/>
  <c r="AD400" i="4"/>
  <c r="AE400" i="4"/>
  <c r="C401" i="4"/>
  <c r="D401" i="4"/>
  <c r="E401" i="4"/>
  <c r="F401" i="4"/>
  <c r="G401" i="4"/>
  <c r="H401" i="4"/>
  <c r="I401" i="4"/>
  <c r="K401" i="4"/>
  <c r="M401" i="4"/>
  <c r="W401" i="4"/>
  <c r="X401" i="4"/>
  <c r="AD401" i="4"/>
  <c r="AE401" i="4"/>
  <c r="C402" i="4"/>
  <c r="D402" i="4"/>
  <c r="E402" i="4"/>
  <c r="F402" i="4"/>
  <c r="G402" i="4"/>
  <c r="H402" i="4"/>
  <c r="I402" i="4"/>
  <c r="K402" i="4"/>
  <c r="Q402" i="4"/>
  <c r="W402" i="4"/>
  <c r="X402" i="4"/>
  <c r="AD402" i="4"/>
  <c r="AE402" i="4"/>
  <c r="C403" i="4"/>
  <c r="AA403" i="4" s="1"/>
  <c r="D403" i="4"/>
  <c r="E403" i="4"/>
  <c r="F403" i="4"/>
  <c r="G403" i="4"/>
  <c r="H403" i="4"/>
  <c r="I403" i="4"/>
  <c r="K403" i="4"/>
  <c r="W403" i="4"/>
  <c r="X403" i="4"/>
  <c r="AD403" i="4"/>
  <c r="AE403" i="4"/>
  <c r="C404" i="4"/>
  <c r="N404" i="4" s="1"/>
  <c r="O404" i="4" s="1"/>
  <c r="D404" i="4"/>
  <c r="E404" i="4"/>
  <c r="F404" i="4"/>
  <c r="G404" i="4"/>
  <c r="H404" i="4"/>
  <c r="I404" i="4"/>
  <c r="K404" i="4"/>
  <c r="W404" i="4"/>
  <c r="X404" i="4"/>
  <c r="AD404" i="4"/>
  <c r="AE404" i="4"/>
  <c r="C405" i="4"/>
  <c r="M405" i="4" s="1"/>
  <c r="D405" i="4"/>
  <c r="E405" i="4"/>
  <c r="F405" i="4"/>
  <c r="G405" i="4"/>
  <c r="H405" i="4"/>
  <c r="I405" i="4"/>
  <c r="K405" i="4"/>
  <c r="L405" i="4"/>
  <c r="W405" i="4"/>
  <c r="X405" i="4"/>
  <c r="AD405" i="4"/>
  <c r="AE405" i="4"/>
  <c r="C406" i="4"/>
  <c r="M406" i="4" s="1"/>
  <c r="D406" i="4"/>
  <c r="E406" i="4"/>
  <c r="F406" i="4"/>
  <c r="G406" i="4"/>
  <c r="H406" i="4"/>
  <c r="I406" i="4"/>
  <c r="J406" i="4"/>
  <c r="K406" i="4"/>
  <c r="V406" i="4"/>
  <c r="W406" i="4"/>
  <c r="X406" i="4"/>
  <c r="AD406" i="4"/>
  <c r="AE406" i="4"/>
  <c r="C407" i="4"/>
  <c r="J407" i="4" s="1"/>
  <c r="D407" i="4"/>
  <c r="E407" i="4"/>
  <c r="F407" i="4"/>
  <c r="G407" i="4"/>
  <c r="H407" i="4"/>
  <c r="I407" i="4"/>
  <c r="K407" i="4"/>
  <c r="L407" i="4"/>
  <c r="W407" i="4"/>
  <c r="X407" i="4"/>
  <c r="AD407" i="4"/>
  <c r="AE407" i="4"/>
  <c r="C408" i="4"/>
  <c r="S408" i="4" s="1"/>
  <c r="D408" i="4"/>
  <c r="E408" i="4"/>
  <c r="F408" i="4"/>
  <c r="G408" i="4"/>
  <c r="H408" i="4"/>
  <c r="I408" i="4"/>
  <c r="K408" i="4"/>
  <c r="P408" i="4"/>
  <c r="W408" i="4"/>
  <c r="X408" i="4"/>
  <c r="AD408" i="4"/>
  <c r="AE408" i="4"/>
  <c r="C409" i="4"/>
  <c r="T409" i="4" s="1"/>
  <c r="D409" i="4"/>
  <c r="E409" i="4"/>
  <c r="F409" i="4"/>
  <c r="G409" i="4"/>
  <c r="H409" i="4"/>
  <c r="I409" i="4"/>
  <c r="K409" i="4"/>
  <c r="L409" i="4"/>
  <c r="W409" i="4"/>
  <c r="X409" i="4"/>
  <c r="AD409" i="4"/>
  <c r="AE409" i="4"/>
  <c r="C410" i="4"/>
  <c r="Q410" i="4" s="1"/>
  <c r="D410" i="4"/>
  <c r="E410" i="4"/>
  <c r="F410" i="4"/>
  <c r="G410" i="4"/>
  <c r="H410" i="4"/>
  <c r="I410" i="4"/>
  <c r="K410" i="4"/>
  <c r="N410" i="4"/>
  <c r="W410" i="4"/>
  <c r="X410" i="4"/>
  <c r="AD410" i="4"/>
  <c r="AE410" i="4"/>
  <c r="C411" i="4"/>
  <c r="J411" i="4" s="1"/>
  <c r="D411" i="4"/>
  <c r="E411" i="4"/>
  <c r="F411" i="4"/>
  <c r="G411" i="4"/>
  <c r="H411" i="4"/>
  <c r="I411" i="4"/>
  <c r="K411" i="4"/>
  <c r="W411" i="4"/>
  <c r="X411" i="4"/>
  <c r="AD411" i="4"/>
  <c r="AE411" i="4"/>
  <c r="C412" i="4"/>
  <c r="D412" i="4"/>
  <c r="E412" i="4"/>
  <c r="F412" i="4"/>
  <c r="G412" i="4"/>
  <c r="H412" i="4"/>
  <c r="I412" i="4"/>
  <c r="K412" i="4"/>
  <c r="W412" i="4"/>
  <c r="X412" i="4"/>
  <c r="AD412" i="4"/>
  <c r="AE412" i="4"/>
  <c r="C413" i="4"/>
  <c r="S413" i="4" s="1"/>
  <c r="D413" i="4"/>
  <c r="E413" i="4"/>
  <c r="F413" i="4"/>
  <c r="G413" i="4"/>
  <c r="H413" i="4"/>
  <c r="I413" i="4"/>
  <c r="K413" i="4"/>
  <c r="M413" i="4"/>
  <c r="W413" i="4"/>
  <c r="X413" i="4"/>
  <c r="AD413" i="4"/>
  <c r="AE413" i="4"/>
  <c r="C414" i="4"/>
  <c r="P414" i="4" s="1"/>
  <c r="D414" i="4"/>
  <c r="E414" i="4"/>
  <c r="F414" i="4"/>
  <c r="G414" i="4"/>
  <c r="H414" i="4"/>
  <c r="I414" i="4"/>
  <c r="K414" i="4"/>
  <c r="R414" i="4"/>
  <c r="W414" i="4"/>
  <c r="X414" i="4"/>
  <c r="AD414" i="4"/>
  <c r="AE414" i="4"/>
  <c r="C415" i="4"/>
  <c r="J415" i="4" s="1"/>
  <c r="D415" i="4"/>
  <c r="E415" i="4"/>
  <c r="F415" i="4"/>
  <c r="G415" i="4"/>
  <c r="H415" i="4"/>
  <c r="I415" i="4"/>
  <c r="K415" i="4"/>
  <c r="L415" i="4"/>
  <c r="W415" i="4"/>
  <c r="X415" i="4"/>
  <c r="AD415" i="4"/>
  <c r="AE415" i="4"/>
  <c r="C416" i="4"/>
  <c r="P416" i="4" s="1"/>
  <c r="D416" i="4"/>
  <c r="E416" i="4"/>
  <c r="F416" i="4"/>
  <c r="G416" i="4"/>
  <c r="H416" i="4"/>
  <c r="I416" i="4"/>
  <c r="K416" i="4"/>
  <c r="W416" i="4"/>
  <c r="X416" i="4"/>
  <c r="AD416" i="4"/>
  <c r="AE416" i="4"/>
  <c r="C417" i="4"/>
  <c r="J417" i="4" s="1"/>
  <c r="D417" i="4"/>
  <c r="E417" i="4"/>
  <c r="F417" i="4"/>
  <c r="G417" i="4"/>
  <c r="H417" i="4"/>
  <c r="I417" i="4"/>
  <c r="K417" i="4"/>
  <c r="S417" i="4"/>
  <c r="W417" i="4"/>
  <c r="X417" i="4"/>
  <c r="AD417" i="4"/>
  <c r="AE417" i="4"/>
  <c r="C418" i="4"/>
  <c r="Q418" i="4" s="1"/>
  <c r="D418" i="4"/>
  <c r="E418" i="4"/>
  <c r="F418" i="4"/>
  <c r="G418" i="4"/>
  <c r="H418" i="4"/>
  <c r="I418" i="4"/>
  <c r="K418" i="4"/>
  <c r="L418" i="4"/>
  <c r="W418" i="4"/>
  <c r="X418" i="4"/>
  <c r="AD418" i="4"/>
  <c r="AE418" i="4"/>
  <c r="C419" i="4"/>
  <c r="J419" i="4" s="1"/>
  <c r="D419" i="4"/>
  <c r="E419" i="4"/>
  <c r="F419" i="4"/>
  <c r="G419" i="4"/>
  <c r="H419" i="4"/>
  <c r="I419" i="4"/>
  <c r="K419" i="4"/>
  <c r="L419" i="4"/>
  <c r="W419" i="4"/>
  <c r="X419" i="4"/>
  <c r="AD419" i="4"/>
  <c r="AE419" i="4"/>
  <c r="C420" i="4"/>
  <c r="P420" i="4" s="1"/>
  <c r="D420" i="4"/>
  <c r="E420" i="4"/>
  <c r="F420" i="4"/>
  <c r="G420" i="4"/>
  <c r="H420" i="4"/>
  <c r="I420" i="4"/>
  <c r="K420" i="4"/>
  <c r="W420" i="4"/>
  <c r="X420" i="4"/>
  <c r="AD420" i="4"/>
  <c r="AE420" i="4"/>
  <c r="C421" i="4"/>
  <c r="P421" i="4" s="1"/>
  <c r="D421" i="4"/>
  <c r="E421" i="4"/>
  <c r="F421" i="4"/>
  <c r="G421" i="4"/>
  <c r="H421" i="4"/>
  <c r="I421" i="4"/>
  <c r="K421" i="4"/>
  <c r="M421" i="4"/>
  <c r="W421" i="4"/>
  <c r="X421" i="4"/>
  <c r="AD421" i="4"/>
  <c r="AE421" i="4"/>
  <c r="C422" i="4"/>
  <c r="Z422" i="4" s="1"/>
  <c r="D422" i="4"/>
  <c r="E422" i="4"/>
  <c r="F422" i="4"/>
  <c r="G422" i="4"/>
  <c r="H422" i="4"/>
  <c r="I422" i="4"/>
  <c r="K422" i="4"/>
  <c r="Q422" i="4"/>
  <c r="W422" i="4"/>
  <c r="X422" i="4"/>
  <c r="AD422" i="4"/>
  <c r="AE422" i="4"/>
  <c r="C423" i="4"/>
  <c r="D423" i="4"/>
  <c r="E423" i="4"/>
  <c r="F423" i="4"/>
  <c r="G423" i="4"/>
  <c r="H423" i="4"/>
  <c r="I423" i="4"/>
  <c r="K423" i="4"/>
  <c r="L423" i="4"/>
  <c r="W423" i="4"/>
  <c r="X423" i="4"/>
  <c r="AD423" i="4"/>
  <c r="AE423" i="4"/>
  <c r="C424" i="4"/>
  <c r="N424" i="4" s="1"/>
  <c r="D424" i="4"/>
  <c r="E424" i="4"/>
  <c r="F424" i="4"/>
  <c r="G424" i="4"/>
  <c r="H424" i="4"/>
  <c r="I424" i="4"/>
  <c r="K424" i="4"/>
  <c r="P424" i="4"/>
  <c r="W424" i="4"/>
  <c r="X424" i="4"/>
  <c r="AD424" i="4"/>
  <c r="AE424" i="4"/>
  <c r="C425" i="4"/>
  <c r="N425" i="4" s="1"/>
  <c r="D425" i="4"/>
  <c r="E425" i="4"/>
  <c r="F425" i="4"/>
  <c r="G425" i="4"/>
  <c r="H425" i="4"/>
  <c r="I425" i="4"/>
  <c r="K425" i="4"/>
  <c r="L425" i="4"/>
  <c r="W425" i="4"/>
  <c r="X425" i="4"/>
  <c r="AD425" i="4"/>
  <c r="AE425" i="4"/>
  <c r="C426" i="4"/>
  <c r="P426" i="4" s="1"/>
  <c r="D426" i="4"/>
  <c r="E426" i="4"/>
  <c r="F426" i="4"/>
  <c r="G426" i="4"/>
  <c r="H426" i="4"/>
  <c r="I426" i="4"/>
  <c r="K426" i="4"/>
  <c r="W426" i="4"/>
  <c r="X426" i="4"/>
  <c r="AD426" i="4"/>
  <c r="AE426" i="4"/>
  <c r="C427" i="4"/>
  <c r="D427" i="4"/>
  <c r="E427" i="4"/>
  <c r="F427" i="4"/>
  <c r="G427" i="4"/>
  <c r="H427" i="4"/>
  <c r="I427" i="4"/>
  <c r="K427" i="4"/>
  <c r="L427" i="4"/>
  <c r="W427" i="4"/>
  <c r="X427" i="4"/>
  <c r="AD427" i="4"/>
  <c r="AE427" i="4"/>
  <c r="C428" i="4"/>
  <c r="D428" i="4"/>
  <c r="E428" i="4"/>
  <c r="F428" i="4"/>
  <c r="G428" i="4"/>
  <c r="H428" i="4"/>
  <c r="I428" i="4"/>
  <c r="K428" i="4"/>
  <c r="W428" i="4"/>
  <c r="X428" i="4"/>
  <c r="AD428" i="4"/>
  <c r="AE428" i="4"/>
  <c r="C429" i="4"/>
  <c r="M429" i="4" s="1"/>
  <c r="D429" i="4"/>
  <c r="E429" i="4"/>
  <c r="F429" i="4"/>
  <c r="G429" i="4"/>
  <c r="H429" i="4"/>
  <c r="I429" i="4"/>
  <c r="K429" i="4"/>
  <c r="L429" i="4"/>
  <c r="W429" i="4"/>
  <c r="X429" i="4"/>
  <c r="AD429" i="4"/>
  <c r="AE429" i="4"/>
  <c r="C430" i="4"/>
  <c r="P430" i="4" s="1"/>
  <c r="D430" i="4"/>
  <c r="E430" i="4"/>
  <c r="F430" i="4"/>
  <c r="G430" i="4"/>
  <c r="H430" i="4"/>
  <c r="I430" i="4"/>
  <c r="K430" i="4"/>
  <c r="V430" i="4"/>
  <c r="W430" i="4"/>
  <c r="X430" i="4"/>
  <c r="AD430" i="4"/>
  <c r="AE430" i="4"/>
  <c r="C431" i="4"/>
  <c r="P431" i="4" s="1"/>
  <c r="D431" i="4"/>
  <c r="E431" i="4"/>
  <c r="F431" i="4"/>
  <c r="G431" i="4"/>
  <c r="H431" i="4"/>
  <c r="I431" i="4"/>
  <c r="K431" i="4"/>
  <c r="W431" i="4"/>
  <c r="X431" i="4"/>
  <c r="AD431" i="4"/>
  <c r="AE431" i="4"/>
  <c r="C432" i="4"/>
  <c r="D432" i="4"/>
  <c r="E432" i="4"/>
  <c r="F432" i="4"/>
  <c r="G432" i="4"/>
  <c r="H432" i="4"/>
  <c r="I432" i="4"/>
  <c r="K432" i="4"/>
  <c r="N432" i="4"/>
  <c r="W432" i="4"/>
  <c r="X432" i="4"/>
  <c r="AD432" i="4"/>
  <c r="AE432" i="4"/>
  <c r="C433" i="4"/>
  <c r="AA433" i="4" s="1"/>
  <c r="D433" i="4"/>
  <c r="E433" i="4"/>
  <c r="F433" i="4"/>
  <c r="G433" i="4"/>
  <c r="H433" i="4"/>
  <c r="I433" i="4"/>
  <c r="K433" i="4"/>
  <c r="L433" i="4"/>
  <c r="W433" i="4"/>
  <c r="X433" i="4"/>
  <c r="AD433" i="4"/>
  <c r="AE433" i="4"/>
  <c r="C434" i="4"/>
  <c r="L434" i="4" s="1"/>
  <c r="D434" i="4"/>
  <c r="E434" i="4"/>
  <c r="F434" i="4"/>
  <c r="G434" i="4"/>
  <c r="H434" i="4"/>
  <c r="I434" i="4"/>
  <c r="K434" i="4"/>
  <c r="W434" i="4"/>
  <c r="X434" i="4"/>
  <c r="AD434" i="4"/>
  <c r="AE434" i="4"/>
  <c r="C435" i="4"/>
  <c r="Q435" i="4" s="1"/>
  <c r="D435" i="4"/>
  <c r="E435" i="4"/>
  <c r="F435" i="4"/>
  <c r="G435" i="4"/>
  <c r="H435" i="4"/>
  <c r="I435" i="4"/>
  <c r="K435" i="4"/>
  <c r="L435" i="4"/>
  <c r="W435" i="4"/>
  <c r="X435" i="4"/>
  <c r="AD435" i="4"/>
  <c r="AE435" i="4"/>
  <c r="C436" i="4"/>
  <c r="V436" i="4" s="1"/>
  <c r="D436" i="4"/>
  <c r="E436" i="4"/>
  <c r="F436" i="4"/>
  <c r="G436" i="4"/>
  <c r="H436" i="4"/>
  <c r="I436" i="4"/>
  <c r="K436" i="4"/>
  <c r="W436" i="4"/>
  <c r="X436" i="4"/>
  <c r="AD436" i="4"/>
  <c r="AE436" i="4"/>
  <c r="C437" i="4"/>
  <c r="M437" i="4" s="1"/>
  <c r="D437" i="4"/>
  <c r="E437" i="4"/>
  <c r="F437" i="4"/>
  <c r="G437" i="4"/>
  <c r="H437" i="4"/>
  <c r="I437" i="4"/>
  <c r="K437" i="4"/>
  <c r="R437" i="4"/>
  <c r="W437" i="4"/>
  <c r="X437" i="4"/>
  <c r="AA437" i="4"/>
  <c r="AD437" i="4"/>
  <c r="AE437" i="4"/>
  <c r="C438" i="4"/>
  <c r="D438" i="4"/>
  <c r="E438" i="4"/>
  <c r="F438" i="4"/>
  <c r="G438" i="4"/>
  <c r="H438" i="4"/>
  <c r="I438" i="4"/>
  <c r="K438" i="4"/>
  <c r="L438" i="4"/>
  <c r="W438" i="4"/>
  <c r="X438" i="4"/>
  <c r="AD438" i="4"/>
  <c r="AE438" i="4"/>
  <c r="C439" i="4"/>
  <c r="U439" i="4" s="1"/>
  <c r="D439" i="4"/>
  <c r="E439" i="4"/>
  <c r="F439" i="4"/>
  <c r="G439" i="4"/>
  <c r="H439" i="4"/>
  <c r="I439" i="4"/>
  <c r="K439" i="4"/>
  <c r="L439" i="4"/>
  <c r="W439" i="4"/>
  <c r="X439" i="4"/>
  <c r="AD439" i="4"/>
  <c r="AE439" i="4"/>
  <c r="C440" i="4"/>
  <c r="M440" i="4" s="1"/>
  <c r="D440" i="4"/>
  <c r="E440" i="4"/>
  <c r="F440" i="4"/>
  <c r="G440" i="4"/>
  <c r="H440" i="4"/>
  <c r="I440" i="4"/>
  <c r="K440" i="4"/>
  <c r="S440" i="4"/>
  <c r="W440" i="4"/>
  <c r="X440" i="4"/>
  <c r="AD440" i="4"/>
  <c r="AE440" i="4"/>
  <c r="C441" i="4"/>
  <c r="M441" i="4" s="1"/>
  <c r="D441" i="4"/>
  <c r="E441" i="4"/>
  <c r="F441" i="4"/>
  <c r="G441" i="4"/>
  <c r="H441" i="4"/>
  <c r="I441" i="4"/>
  <c r="K441" i="4"/>
  <c r="L441" i="4"/>
  <c r="W441" i="4"/>
  <c r="X441" i="4"/>
  <c r="AD441" i="4"/>
  <c r="AE441" i="4"/>
  <c r="C442" i="4"/>
  <c r="J442" i="4" s="1"/>
  <c r="D442" i="4"/>
  <c r="E442" i="4"/>
  <c r="F442" i="4"/>
  <c r="G442" i="4"/>
  <c r="H442" i="4"/>
  <c r="I442" i="4"/>
  <c r="K442" i="4"/>
  <c r="L442" i="4"/>
  <c r="V442" i="4"/>
  <c r="W442" i="4"/>
  <c r="X442" i="4"/>
  <c r="AD442" i="4"/>
  <c r="AE442" i="4"/>
  <c r="C443" i="4"/>
  <c r="L443" i="4" s="1"/>
  <c r="D443" i="4"/>
  <c r="E443" i="4"/>
  <c r="F443" i="4"/>
  <c r="G443" i="4"/>
  <c r="H443" i="4"/>
  <c r="I443" i="4"/>
  <c r="K443" i="4"/>
  <c r="W443" i="4"/>
  <c r="X443" i="4"/>
  <c r="AD443" i="4"/>
  <c r="AE443" i="4"/>
  <c r="C444" i="4"/>
  <c r="AA444" i="4" s="1"/>
  <c r="D444" i="4"/>
  <c r="E444" i="4"/>
  <c r="F444" i="4"/>
  <c r="G444" i="4"/>
  <c r="H444" i="4"/>
  <c r="I444" i="4"/>
  <c r="K444" i="4"/>
  <c r="S444" i="4"/>
  <c r="W444" i="4"/>
  <c r="X444" i="4"/>
  <c r="AD444" i="4"/>
  <c r="AE444" i="4"/>
  <c r="C445" i="4"/>
  <c r="P445" i="4" s="1"/>
  <c r="D445" i="4"/>
  <c r="E445" i="4"/>
  <c r="F445" i="4"/>
  <c r="G445" i="4"/>
  <c r="H445" i="4"/>
  <c r="I445" i="4"/>
  <c r="K445" i="4"/>
  <c r="L445" i="4"/>
  <c r="U445" i="4"/>
  <c r="W445" i="4"/>
  <c r="X445" i="4"/>
  <c r="AD445" i="4"/>
  <c r="AE445" i="4"/>
  <c r="C446" i="4"/>
  <c r="U446" i="4" s="1"/>
  <c r="D446" i="4"/>
  <c r="E446" i="4"/>
  <c r="F446" i="4"/>
  <c r="G446" i="4"/>
  <c r="H446" i="4"/>
  <c r="I446" i="4"/>
  <c r="K446" i="4"/>
  <c r="L446" i="4"/>
  <c r="W446" i="4"/>
  <c r="X446" i="4"/>
  <c r="AD446" i="4"/>
  <c r="AE446" i="4"/>
  <c r="C447" i="4"/>
  <c r="L447" i="4" s="1"/>
  <c r="D447" i="4"/>
  <c r="E447" i="4"/>
  <c r="F447" i="4"/>
  <c r="G447" i="4"/>
  <c r="H447" i="4"/>
  <c r="I447" i="4"/>
  <c r="K447" i="4"/>
  <c r="W447" i="4"/>
  <c r="X447" i="4"/>
  <c r="AD447" i="4"/>
  <c r="AE447" i="4"/>
  <c r="C448" i="4"/>
  <c r="AA448" i="4" s="1"/>
  <c r="D448" i="4"/>
  <c r="E448" i="4"/>
  <c r="F448" i="4"/>
  <c r="G448" i="4"/>
  <c r="H448" i="4"/>
  <c r="I448" i="4"/>
  <c r="K448" i="4"/>
  <c r="S448" i="4"/>
  <c r="W448" i="4"/>
  <c r="X448" i="4"/>
  <c r="AD448" i="4"/>
  <c r="AE448" i="4"/>
  <c r="C449" i="4"/>
  <c r="P449" i="4" s="1"/>
  <c r="D449" i="4"/>
  <c r="E449" i="4"/>
  <c r="F449" i="4"/>
  <c r="G449" i="4"/>
  <c r="H449" i="4"/>
  <c r="I449" i="4"/>
  <c r="K449" i="4"/>
  <c r="L449" i="4"/>
  <c r="W449" i="4"/>
  <c r="X449" i="4"/>
  <c r="AD449" i="4"/>
  <c r="AE449" i="4"/>
  <c r="C450" i="4"/>
  <c r="J450" i="4" s="1"/>
  <c r="D450" i="4"/>
  <c r="E450" i="4"/>
  <c r="F450" i="4"/>
  <c r="G450" i="4"/>
  <c r="H450" i="4"/>
  <c r="I450" i="4"/>
  <c r="K450" i="4"/>
  <c r="L450" i="4"/>
  <c r="W450" i="4"/>
  <c r="X450" i="4"/>
  <c r="AD450" i="4"/>
  <c r="AE450" i="4"/>
  <c r="C451" i="4"/>
  <c r="L451" i="4" s="1"/>
  <c r="D451" i="4"/>
  <c r="E451" i="4"/>
  <c r="F451" i="4"/>
  <c r="G451" i="4"/>
  <c r="H451" i="4"/>
  <c r="I451" i="4"/>
  <c r="K451" i="4"/>
  <c r="W451" i="4"/>
  <c r="X451" i="4"/>
  <c r="AD451" i="4"/>
  <c r="AE451" i="4"/>
  <c r="C452" i="4"/>
  <c r="S452" i="4" s="1"/>
  <c r="D452" i="4"/>
  <c r="E452" i="4"/>
  <c r="F452" i="4"/>
  <c r="G452" i="4"/>
  <c r="H452" i="4"/>
  <c r="I452" i="4"/>
  <c r="K452" i="4"/>
  <c r="L452" i="4"/>
  <c r="W452" i="4"/>
  <c r="X452" i="4"/>
  <c r="AD452" i="4"/>
  <c r="AE452" i="4"/>
  <c r="C453" i="4"/>
  <c r="P453" i="4" s="1"/>
  <c r="D453" i="4"/>
  <c r="E453" i="4"/>
  <c r="F453" i="4"/>
  <c r="G453" i="4"/>
  <c r="H453" i="4"/>
  <c r="I453" i="4"/>
  <c r="K453" i="4"/>
  <c r="L453" i="4"/>
  <c r="W453" i="4"/>
  <c r="X453" i="4"/>
  <c r="AD453" i="4"/>
  <c r="AE453" i="4"/>
  <c r="C454" i="4"/>
  <c r="AA454" i="4" s="1"/>
  <c r="D454" i="4"/>
  <c r="E454" i="4"/>
  <c r="F454" i="4"/>
  <c r="G454" i="4"/>
  <c r="H454" i="4"/>
  <c r="I454" i="4"/>
  <c r="K454" i="4"/>
  <c r="L454" i="4"/>
  <c r="W454" i="4"/>
  <c r="X454" i="4"/>
  <c r="AD454" i="4"/>
  <c r="AE454" i="4"/>
  <c r="C455" i="4"/>
  <c r="L455" i="4" s="1"/>
  <c r="D455" i="4"/>
  <c r="E455" i="4"/>
  <c r="F455" i="4"/>
  <c r="G455" i="4"/>
  <c r="H455" i="4"/>
  <c r="I455" i="4"/>
  <c r="J455" i="4"/>
  <c r="K455" i="4"/>
  <c r="W455" i="4"/>
  <c r="X455" i="4"/>
  <c r="AD455" i="4"/>
  <c r="AE455" i="4"/>
  <c r="C456" i="4"/>
  <c r="L456" i="4" s="1"/>
  <c r="D456" i="4"/>
  <c r="E456" i="4"/>
  <c r="F456" i="4"/>
  <c r="G456" i="4"/>
  <c r="H456" i="4"/>
  <c r="I456" i="4"/>
  <c r="K456" i="4"/>
  <c r="W456" i="4"/>
  <c r="X456" i="4"/>
  <c r="AD456" i="4"/>
  <c r="AE456" i="4"/>
  <c r="C457" i="4"/>
  <c r="P457" i="4" s="1"/>
  <c r="D457" i="4"/>
  <c r="E457" i="4"/>
  <c r="F457" i="4"/>
  <c r="G457" i="4"/>
  <c r="H457" i="4"/>
  <c r="I457" i="4"/>
  <c r="K457" i="4"/>
  <c r="L457" i="4"/>
  <c r="W457" i="4"/>
  <c r="X457" i="4"/>
  <c r="AD457" i="4"/>
  <c r="AE457" i="4"/>
  <c r="C458" i="4"/>
  <c r="J458" i="4" s="1"/>
  <c r="D458" i="4"/>
  <c r="E458" i="4"/>
  <c r="F458" i="4"/>
  <c r="G458" i="4"/>
  <c r="H458" i="4"/>
  <c r="I458" i="4"/>
  <c r="K458" i="4"/>
  <c r="L458" i="4"/>
  <c r="W458" i="4"/>
  <c r="X458" i="4"/>
  <c r="AD458" i="4"/>
  <c r="AE458" i="4"/>
  <c r="C459" i="4"/>
  <c r="L459" i="4" s="1"/>
  <c r="D459" i="4"/>
  <c r="E459" i="4"/>
  <c r="F459" i="4"/>
  <c r="G459" i="4"/>
  <c r="H459" i="4"/>
  <c r="I459" i="4"/>
  <c r="K459" i="4"/>
  <c r="W459" i="4"/>
  <c r="X459" i="4"/>
  <c r="AD459" i="4"/>
  <c r="AE459" i="4"/>
  <c r="C460" i="4"/>
  <c r="S460" i="4" s="1"/>
  <c r="D460" i="4"/>
  <c r="E460" i="4"/>
  <c r="F460" i="4"/>
  <c r="G460" i="4"/>
  <c r="H460" i="4"/>
  <c r="I460" i="4"/>
  <c r="K460" i="4"/>
  <c r="L460" i="4"/>
  <c r="W460" i="4"/>
  <c r="X460" i="4"/>
  <c r="AD460" i="4"/>
  <c r="AE460" i="4"/>
  <c r="C461" i="4"/>
  <c r="P461" i="4" s="1"/>
  <c r="D461" i="4"/>
  <c r="E461" i="4"/>
  <c r="F461" i="4"/>
  <c r="G461" i="4"/>
  <c r="H461" i="4"/>
  <c r="I461" i="4"/>
  <c r="K461" i="4"/>
  <c r="W461" i="4"/>
  <c r="X461" i="4"/>
  <c r="AD461" i="4"/>
  <c r="AE461" i="4"/>
  <c r="C462" i="4"/>
  <c r="M462" i="4" s="1"/>
  <c r="D462" i="4"/>
  <c r="E462" i="4"/>
  <c r="F462" i="4"/>
  <c r="G462" i="4"/>
  <c r="H462" i="4"/>
  <c r="I462" i="4"/>
  <c r="K462" i="4"/>
  <c r="W462" i="4"/>
  <c r="X462" i="4"/>
  <c r="AD462" i="4"/>
  <c r="AE462" i="4"/>
  <c r="C463" i="4"/>
  <c r="L463" i="4" s="1"/>
  <c r="D463" i="4"/>
  <c r="E463" i="4"/>
  <c r="F463" i="4"/>
  <c r="G463" i="4"/>
  <c r="H463" i="4"/>
  <c r="I463" i="4"/>
  <c r="K463" i="4"/>
  <c r="Q463" i="4"/>
  <c r="W463" i="4"/>
  <c r="X463" i="4"/>
  <c r="AD463" i="4"/>
  <c r="AE463" i="4"/>
  <c r="C464" i="4"/>
  <c r="T464" i="4" s="1"/>
  <c r="D464" i="4"/>
  <c r="E464" i="4"/>
  <c r="F464" i="4"/>
  <c r="G464" i="4"/>
  <c r="H464" i="4"/>
  <c r="I464" i="4"/>
  <c r="K464" i="4"/>
  <c r="L464" i="4"/>
  <c r="W464" i="4"/>
  <c r="X464" i="4"/>
  <c r="AD464" i="4"/>
  <c r="AE464" i="4"/>
  <c r="C465" i="4"/>
  <c r="P465" i="4" s="1"/>
  <c r="D465" i="4"/>
  <c r="E465" i="4"/>
  <c r="F465" i="4"/>
  <c r="G465" i="4"/>
  <c r="H465" i="4"/>
  <c r="I465" i="4"/>
  <c r="K465" i="4"/>
  <c r="L465" i="4"/>
  <c r="W465" i="4"/>
  <c r="X465" i="4"/>
  <c r="AD465" i="4"/>
  <c r="AE465" i="4"/>
  <c r="C466" i="4"/>
  <c r="P466" i="4" s="1"/>
  <c r="D466" i="4"/>
  <c r="E466" i="4"/>
  <c r="F466" i="4"/>
  <c r="G466" i="4"/>
  <c r="H466" i="4"/>
  <c r="I466" i="4"/>
  <c r="K466" i="4"/>
  <c r="W466" i="4"/>
  <c r="X466" i="4"/>
  <c r="AD466" i="4"/>
  <c r="AE466" i="4"/>
  <c r="C467" i="4"/>
  <c r="AA467" i="4" s="1"/>
  <c r="D467" i="4"/>
  <c r="E467" i="4"/>
  <c r="F467" i="4"/>
  <c r="G467" i="4"/>
  <c r="H467" i="4"/>
  <c r="I467" i="4"/>
  <c r="K467" i="4"/>
  <c r="W467" i="4"/>
  <c r="X467" i="4"/>
  <c r="AD467" i="4"/>
  <c r="AE467" i="4"/>
  <c r="C468" i="4"/>
  <c r="AA468" i="4" s="1"/>
  <c r="D468" i="4"/>
  <c r="E468" i="4"/>
  <c r="F468" i="4"/>
  <c r="G468" i="4"/>
  <c r="H468" i="4"/>
  <c r="I468" i="4"/>
  <c r="K468" i="4"/>
  <c r="L468" i="4"/>
  <c r="W468" i="4"/>
  <c r="X468" i="4"/>
  <c r="AD468" i="4"/>
  <c r="AE468" i="4"/>
  <c r="C469" i="4"/>
  <c r="P469" i="4" s="1"/>
  <c r="D469" i="4"/>
  <c r="E469" i="4"/>
  <c r="F469" i="4"/>
  <c r="G469" i="4"/>
  <c r="H469" i="4"/>
  <c r="I469" i="4"/>
  <c r="K469" i="4"/>
  <c r="L469" i="4"/>
  <c r="W469" i="4"/>
  <c r="X469" i="4"/>
  <c r="AD469" i="4"/>
  <c r="AE469" i="4"/>
  <c r="C470" i="4"/>
  <c r="AA470" i="4" s="1"/>
  <c r="D470" i="4"/>
  <c r="E470" i="4"/>
  <c r="F470" i="4"/>
  <c r="G470" i="4"/>
  <c r="H470" i="4"/>
  <c r="I470" i="4"/>
  <c r="K470" i="4"/>
  <c r="S470" i="4"/>
  <c r="W470" i="4"/>
  <c r="X470" i="4"/>
  <c r="AD470" i="4"/>
  <c r="AE470" i="4"/>
  <c r="C471" i="4"/>
  <c r="AA471" i="4" s="1"/>
  <c r="D471" i="4"/>
  <c r="E471" i="4"/>
  <c r="F471" i="4"/>
  <c r="G471" i="4"/>
  <c r="H471" i="4"/>
  <c r="I471" i="4"/>
  <c r="K471" i="4"/>
  <c r="W471" i="4"/>
  <c r="X471" i="4"/>
  <c r="AD471" i="4"/>
  <c r="AE471" i="4"/>
  <c r="C472" i="4"/>
  <c r="AC472" i="4" s="1"/>
  <c r="D472" i="4"/>
  <c r="E472" i="4"/>
  <c r="F472" i="4"/>
  <c r="G472" i="4"/>
  <c r="H472" i="4"/>
  <c r="I472" i="4"/>
  <c r="K472" i="4"/>
  <c r="L472" i="4"/>
  <c r="W472" i="4"/>
  <c r="X472" i="4"/>
  <c r="AD472" i="4"/>
  <c r="AE472" i="4"/>
  <c r="C473" i="4"/>
  <c r="P473" i="4" s="1"/>
  <c r="D473" i="4"/>
  <c r="E473" i="4"/>
  <c r="F473" i="4"/>
  <c r="G473" i="4"/>
  <c r="H473" i="4"/>
  <c r="I473" i="4"/>
  <c r="K473" i="4"/>
  <c r="L473" i="4"/>
  <c r="W473" i="4"/>
  <c r="X473" i="4"/>
  <c r="AD473" i="4"/>
  <c r="AE473" i="4"/>
  <c r="C474" i="4"/>
  <c r="J474" i="4" s="1"/>
  <c r="D474" i="4"/>
  <c r="E474" i="4"/>
  <c r="F474" i="4"/>
  <c r="G474" i="4"/>
  <c r="H474" i="4"/>
  <c r="I474" i="4"/>
  <c r="K474" i="4"/>
  <c r="L474" i="4"/>
  <c r="W474" i="4"/>
  <c r="X474" i="4"/>
  <c r="AD474" i="4"/>
  <c r="AE474" i="4"/>
  <c r="C475" i="4"/>
  <c r="Z475" i="4" s="1"/>
  <c r="D475" i="4"/>
  <c r="E475" i="4"/>
  <c r="F475" i="4"/>
  <c r="G475" i="4"/>
  <c r="H475" i="4"/>
  <c r="I475" i="4"/>
  <c r="K475" i="4"/>
  <c r="R475" i="4"/>
  <c r="W475" i="4"/>
  <c r="X475" i="4"/>
  <c r="AD475" i="4"/>
  <c r="AE475" i="4"/>
  <c r="C476" i="4"/>
  <c r="D476" i="4"/>
  <c r="E476" i="4"/>
  <c r="F476" i="4"/>
  <c r="G476" i="4"/>
  <c r="H476" i="4"/>
  <c r="I476" i="4"/>
  <c r="K476" i="4"/>
  <c r="L476" i="4"/>
  <c r="W476" i="4"/>
  <c r="X476" i="4"/>
  <c r="AD476" i="4"/>
  <c r="AE476" i="4"/>
  <c r="C477" i="4"/>
  <c r="N477" i="4" s="1"/>
  <c r="O477" i="4" s="1"/>
  <c r="D477" i="4"/>
  <c r="E477" i="4"/>
  <c r="F477" i="4"/>
  <c r="G477" i="4"/>
  <c r="H477" i="4"/>
  <c r="I477" i="4"/>
  <c r="K477" i="4"/>
  <c r="L477" i="4"/>
  <c r="W477" i="4"/>
  <c r="X477" i="4"/>
  <c r="AC477" i="4"/>
  <c r="AD477" i="4"/>
  <c r="AE477" i="4"/>
  <c r="C478" i="4"/>
  <c r="J478" i="4" s="1"/>
  <c r="D478" i="4"/>
  <c r="E478" i="4"/>
  <c r="F478" i="4"/>
  <c r="G478" i="4"/>
  <c r="H478" i="4"/>
  <c r="I478" i="4"/>
  <c r="K478" i="4"/>
  <c r="L478" i="4"/>
  <c r="W478" i="4"/>
  <c r="X478" i="4"/>
  <c r="AD478" i="4"/>
  <c r="AE478" i="4"/>
  <c r="C479" i="4"/>
  <c r="Y479" i="4" s="1"/>
  <c r="D479" i="4"/>
  <c r="E479" i="4"/>
  <c r="F479" i="4"/>
  <c r="G479" i="4"/>
  <c r="H479" i="4"/>
  <c r="I479" i="4"/>
  <c r="K479" i="4"/>
  <c r="W479" i="4"/>
  <c r="X479" i="4"/>
  <c r="AD479" i="4"/>
  <c r="AE479" i="4"/>
  <c r="C480" i="4"/>
  <c r="Q480" i="4" s="1"/>
  <c r="D480" i="4"/>
  <c r="E480" i="4"/>
  <c r="F480" i="4"/>
  <c r="G480" i="4"/>
  <c r="H480" i="4"/>
  <c r="I480" i="4"/>
  <c r="K480" i="4"/>
  <c r="L480" i="4"/>
  <c r="W480" i="4"/>
  <c r="X480" i="4"/>
  <c r="AD480" i="4"/>
  <c r="AE480" i="4"/>
  <c r="C481" i="4"/>
  <c r="M481" i="4" s="1"/>
  <c r="D481" i="4"/>
  <c r="E481" i="4"/>
  <c r="F481" i="4"/>
  <c r="G481" i="4"/>
  <c r="H481" i="4"/>
  <c r="I481" i="4"/>
  <c r="K481" i="4"/>
  <c r="L481" i="4"/>
  <c r="W481" i="4"/>
  <c r="X481" i="4"/>
  <c r="AD481" i="4"/>
  <c r="AE481" i="4"/>
  <c r="C482" i="4"/>
  <c r="AB482" i="4" s="1"/>
  <c r="D482" i="4"/>
  <c r="E482" i="4"/>
  <c r="F482" i="4"/>
  <c r="G482" i="4"/>
  <c r="H482" i="4"/>
  <c r="I482" i="4"/>
  <c r="K482" i="4"/>
  <c r="N482" i="4"/>
  <c r="W482" i="4"/>
  <c r="X482" i="4"/>
  <c r="AD482" i="4"/>
  <c r="AE482" i="4"/>
  <c r="C483" i="4"/>
  <c r="P483" i="4" s="1"/>
  <c r="D483" i="4"/>
  <c r="E483" i="4"/>
  <c r="F483" i="4"/>
  <c r="G483" i="4"/>
  <c r="H483" i="4"/>
  <c r="I483" i="4"/>
  <c r="K483" i="4"/>
  <c r="N483" i="4"/>
  <c r="W483" i="4"/>
  <c r="X483" i="4"/>
  <c r="AD483" i="4"/>
  <c r="AE483" i="4"/>
  <c r="C484" i="4"/>
  <c r="P484" i="4" s="1"/>
  <c r="D484" i="4"/>
  <c r="E484" i="4"/>
  <c r="F484" i="4"/>
  <c r="G484" i="4"/>
  <c r="H484" i="4"/>
  <c r="I484" i="4"/>
  <c r="K484" i="4"/>
  <c r="W484" i="4"/>
  <c r="X484" i="4"/>
  <c r="AD484" i="4"/>
  <c r="AE484" i="4"/>
  <c r="C485" i="4"/>
  <c r="P485" i="4" s="1"/>
  <c r="D485" i="4"/>
  <c r="E485" i="4"/>
  <c r="F485" i="4"/>
  <c r="G485" i="4"/>
  <c r="H485" i="4"/>
  <c r="I485" i="4"/>
  <c r="K485" i="4"/>
  <c r="N485" i="4"/>
  <c r="W485" i="4"/>
  <c r="X485" i="4"/>
  <c r="AD485" i="4"/>
  <c r="AE485" i="4"/>
  <c r="C486" i="4"/>
  <c r="N486" i="4" s="1"/>
  <c r="O486" i="4" s="1"/>
  <c r="D486" i="4"/>
  <c r="E486" i="4"/>
  <c r="F486" i="4"/>
  <c r="G486" i="4"/>
  <c r="H486" i="4"/>
  <c r="I486" i="4"/>
  <c r="K486" i="4"/>
  <c r="L486" i="4"/>
  <c r="W486" i="4"/>
  <c r="X486" i="4"/>
  <c r="AD486" i="4"/>
  <c r="AE486" i="4"/>
  <c r="C487" i="4"/>
  <c r="N487" i="4" s="1"/>
  <c r="D487" i="4"/>
  <c r="E487" i="4"/>
  <c r="F487" i="4"/>
  <c r="G487" i="4"/>
  <c r="H487" i="4"/>
  <c r="I487" i="4"/>
  <c r="K487" i="4"/>
  <c r="W487" i="4"/>
  <c r="X487" i="4"/>
  <c r="AD487" i="4"/>
  <c r="AE487" i="4"/>
  <c r="C488" i="4"/>
  <c r="J488" i="4" s="1"/>
  <c r="D488" i="4"/>
  <c r="E488" i="4"/>
  <c r="F488" i="4"/>
  <c r="G488" i="4"/>
  <c r="H488" i="4"/>
  <c r="I488" i="4"/>
  <c r="K488" i="4"/>
  <c r="N488" i="4"/>
  <c r="W488" i="4"/>
  <c r="X488" i="4"/>
  <c r="AD488" i="4"/>
  <c r="AE488" i="4"/>
  <c r="C489" i="4"/>
  <c r="AA489" i="4" s="1"/>
  <c r="D489" i="4"/>
  <c r="E489" i="4"/>
  <c r="F489" i="4"/>
  <c r="G489" i="4"/>
  <c r="H489" i="4"/>
  <c r="I489" i="4"/>
  <c r="K489" i="4"/>
  <c r="W489" i="4"/>
  <c r="X489" i="4"/>
  <c r="AD489" i="4"/>
  <c r="AE489" i="4"/>
  <c r="C490" i="4"/>
  <c r="N490" i="4" s="1"/>
  <c r="D490" i="4"/>
  <c r="E490" i="4"/>
  <c r="F490" i="4"/>
  <c r="G490" i="4"/>
  <c r="H490" i="4"/>
  <c r="I490" i="4"/>
  <c r="K490" i="4"/>
  <c r="L490" i="4"/>
  <c r="W490" i="4"/>
  <c r="X490" i="4"/>
  <c r="AA490" i="4"/>
  <c r="AD490" i="4"/>
  <c r="AE490" i="4"/>
  <c r="C491" i="4"/>
  <c r="J491" i="4" s="1"/>
  <c r="D491" i="4"/>
  <c r="E491" i="4"/>
  <c r="F491" i="4"/>
  <c r="G491" i="4"/>
  <c r="H491" i="4"/>
  <c r="I491" i="4"/>
  <c r="K491" i="4"/>
  <c r="L491" i="4"/>
  <c r="W491" i="4"/>
  <c r="X491" i="4"/>
  <c r="AD491" i="4"/>
  <c r="AE491" i="4"/>
  <c r="C492" i="4"/>
  <c r="Q492" i="4" s="1"/>
  <c r="D492" i="4"/>
  <c r="E492" i="4"/>
  <c r="F492" i="4"/>
  <c r="G492" i="4"/>
  <c r="H492" i="4"/>
  <c r="I492" i="4"/>
  <c r="K492" i="4"/>
  <c r="W492" i="4"/>
  <c r="X492" i="4"/>
  <c r="AD492" i="4"/>
  <c r="AE492" i="4"/>
  <c r="C493" i="4"/>
  <c r="AA493" i="4" s="1"/>
  <c r="D493" i="4"/>
  <c r="E493" i="4"/>
  <c r="F493" i="4"/>
  <c r="G493" i="4"/>
  <c r="H493" i="4"/>
  <c r="I493" i="4"/>
  <c r="K493" i="4"/>
  <c r="S493" i="4"/>
  <c r="W493" i="4"/>
  <c r="X493" i="4"/>
  <c r="AD493" i="4"/>
  <c r="AE493" i="4"/>
  <c r="C494" i="4"/>
  <c r="N494" i="4" s="1"/>
  <c r="O494" i="4" s="1"/>
  <c r="D494" i="4"/>
  <c r="E494" i="4"/>
  <c r="F494" i="4"/>
  <c r="G494" i="4"/>
  <c r="H494" i="4"/>
  <c r="I494" i="4"/>
  <c r="K494" i="4"/>
  <c r="L494" i="4"/>
  <c r="W494" i="4"/>
  <c r="X494" i="4"/>
  <c r="AD494" i="4"/>
  <c r="AE494" i="4"/>
  <c r="C495" i="4"/>
  <c r="J495" i="4" s="1"/>
  <c r="D495" i="4"/>
  <c r="E495" i="4"/>
  <c r="F495" i="4"/>
  <c r="G495" i="4"/>
  <c r="H495" i="4"/>
  <c r="I495" i="4"/>
  <c r="K495" i="4"/>
  <c r="L495" i="4"/>
  <c r="W495" i="4"/>
  <c r="X495" i="4"/>
  <c r="AD495" i="4"/>
  <c r="AE495" i="4"/>
  <c r="C496" i="4"/>
  <c r="J496" i="4" s="1"/>
  <c r="D496" i="4"/>
  <c r="E496" i="4"/>
  <c r="F496" i="4"/>
  <c r="G496" i="4"/>
  <c r="H496" i="4"/>
  <c r="I496" i="4"/>
  <c r="K496" i="4"/>
  <c r="N496" i="4"/>
  <c r="W496" i="4"/>
  <c r="X496" i="4"/>
  <c r="AD496" i="4"/>
  <c r="AE496" i="4"/>
  <c r="C497" i="4"/>
  <c r="AA497" i="4" s="1"/>
  <c r="D497" i="4"/>
  <c r="E497" i="4"/>
  <c r="F497" i="4"/>
  <c r="G497" i="4"/>
  <c r="H497" i="4"/>
  <c r="I497" i="4"/>
  <c r="K497" i="4"/>
  <c r="S497" i="4"/>
  <c r="W497" i="4"/>
  <c r="X497" i="4"/>
  <c r="AD497" i="4"/>
  <c r="AE497" i="4"/>
  <c r="C498" i="4"/>
  <c r="N498" i="4" s="1"/>
  <c r="D498" i="4"/>
  <c r="E498" i="4"/>
  <c r="F498" i="4"/>
  <c r="G498" i="4"/>
  <c r="H498" i="4"/>
  <c r="I498" i="4"/>
  <c r="K498" i="4"/>
  <c r="L498" i="4"/>
  <c r="W498" i="4"/>
  <c r="X498" i="4"/>
  <c r="AD498" i="4"/>
  <c r="AE498" i="4"/>
  <c r="C499" i="4"/>
  <c r="J499" i="4" s="1"/>
  <c r="D499" i="4"/>
  <c r="E499" i="4"/>
  <c r="F499" i="4"/>
  <c r="G499" i="4"/>
  <c r="H499" i="4"/>
  <c r="I499" i="4"/>
  <c r="K499" i="4"/>
  <c r="L499" i="4"/>
  <c r="W499" i="4"/>
  <c r="X499" i="4"/>
  <c r="AD499" i="4"/>
  <c r="AE499" i="4"/>
  <c r="C500" i="4"/>
  <c r="Y500" i="4" s="1"/>
  <c r="D500" i="4"/>
  <c r="E500" i="4"/>
  <c r="F500" i="4"/>
  <c r="G500" i="4"/>
  <c r="H500" i="4"/>
  <c r="I500" i="4"/>
  <c r="K500" i="4"/>
  <c r="W500" i="4"/>
  <c r="X500" i="4"/>
  <c r="AD500" i="4"/>
  <c r="AE500" i="4"/>
  <c r="C501" i="4"/>
  <c r="AA501" i="4" s="1"/>
  <c r="D501" i="4"/>
  <c r="E501" i="4"/>
  <c r="F501" i="4"/>
  <c r="G501" i="4"/>
  <c r="H501" i="4"/>
  <c r="I501" i="4"/>
  <c r="K501" i="4"/>
  <c r="W501" i="4"/>
  <c r="X501" i="4"/>
  <c r="AD501" i="4"/>
  <c r="AE501" i="4"/>
  <c r="C502" i="4"/>
  <c r="N502" i="4" s="1"/>
  <c r="D502" i="4"/>
  <c r="E502" i="4"/>
  <c r="F502" i="4"/>
  <c r="G502" i="4"/>
  <c r="H502" i="4"/>
  <c r="I502" i="4"/>
  <c r="K502" i="4"/>
  <c r="L502" i="4"/>
  <c r="W502" i="4"/>
  <c r="X502" i="4"/>
  <c r="AD502" i="4"/>
  <c r="AE502" i="4"/>
  <c r="C503" i="4"/>
  <c r="P503" i="4" s="1"/>
  <c r="D503" i="4"/>
  <c r="E503" i="4"/>
  <c r="F503" i="4"/>
  <c r="G503" i="4"/>
  <c r="H503" i="4"/>
  <c r="I503" i="4"/>
  <c r="K503" i="4"/>
  <c r="L503" i="4"/>
  <c r="W503" i="4"/>
  <c r="X503" i="4"/>
  <c r="AD503" i="4"/>
  <c r="AE503" i="4"/>
  <c r="C504" i="4"/>
  <c r="J504" i="4" s="1"/>
  <c r="D504" i="4"/>
  <c r="E504" i="4"/>
  <c r="F504" i="4"/>
  <c r="G504" i="4"/>
  <c r="H504" i="4"/>
  <c r="I504" i="4"/>
  <c r="K504" i="4"/>
  <c r="W504" i="4"/>
  <c r="X504" i="4"/>
  <c r="AD504" i="4"/>
  <c r="AE504" i="4"/>
  <c r="C505" i="4"/>
  <c r="D505" i="4"/>
  <c r="E505" i="4"/>
  <c r="F505" i="4"/>
  <c r="G505" i="4"/>
  <c r="H505" i="4"/>
  <c r="I505" i="4"/>
  <c r="K505" i="4"/>
  <c r="S505" i="4"/>
  <c r="W505" i="4"/>
  <c r="X505" i="4"/>
  <c r="AD505" i="4"/>
  <c r="AE505" i="4"/>
  <c r="C506" i="4"/>
  <c r="N506" i="4" s="1"/>
  <c r="D506" i="4"/>
  <c r="E506" i="4"/>
  <c r="F506" i="4"/>
  <c r="G506" i="4"/>
  <c r="H506" i="4"/>
  <c r="I506" i="4"/>
  <c r="K506" i="4"/>
  <c r="L506" i="4"/>
  <c r="W506" i="4"/>
  <c r="X506" i="4"/>
  <c r="AD506" i="4"/>
  <c r="AE506" i="4"/>
  <c r="C507" i="4"/>
  <c r="D507" i="4"/>
  <c r="E507" i="4"/>
  <c r="F507" i="4"/>
  <c r="G507" i="4"/>
  <c r="H507" i="4"/>
  <c r="I507" i="4"/>
  <c r="K507" i="4"/>
  <c r="L507" i="4"/>
  <c r="W507" i="4"/>
  <c r="X507" i="4"/>
  <c r="AD507" i="4"/>
  <c r="AE507" i="4"/>
  <c r="C508" i="4"/>
  <c r="J508" i="4" s="1"/>
  <c r="D508" i="4"/>
  <c r="E508" i="4"/>
  <c r="F508" i="4"/>
  <c r="G508" i="4"/>
  <c r="H508" i="4"/>
  <c r="I508" i="4"/>
  <c r="K508" i="4"/>
  <c r="N508" i="4"/>
  <c r="W508" i="4"/>
  <c r="X508" i="4"/>
  <c r="AD508" i="4"/>
  <c r="AE508" i="4"/>
  <c r="C509" i="4"/>
  <c r="AA509" i="4" s="1"/>
  <c r="D509" i="4"/>
  <c r="E509" i="4"/>
  <c r="F509" i="4"/>
  <c r="G509" i="4"/>
  <c r="H509" i="4"/>
  <c r="I509" i="4"/>
  <c r="K509" i="4"/>
  <c r="S509" i="4"/>
  <c r="W509" i="4"/>
  <c r="X509" i="4"/>
  <c r="AD509" i="4"/>
  <c r="AE509" i="4"/>
  <c r="C510" i="4"/>
  <c r="N510" i="4" s="1"/>
  <c r="O510" i="4" s="1"/>
  <c r="D510" i="4"/>
  <c r="E510" i="4"/>
  <c r="F510" i="4"/>
  <c r="G510" i="4"/>
  <c r="H510" i="4"/>
  <c r="I510" i="4"/>
  <c r="K510" i="4"/>
  <c r="W510" i="4"/>
  <c r="X510" i="4"/>
  <c r="AD510" i="4"/>
  <c r="AE510" i="4"/>
  <c r="C511" i="4"/>
  <c r="D511" i="4"/>
  <c r="E511" i="4"/>
  <c r="F511" i="4"/>
  <c r="G511" i="4"/>
  <c r="H511" i="4"/>
  <c r="I511" i="4"/>
  <c r="K511" i="4"/>
  <c r="L511" i="4"/>
  <c r="W511" i="4"/>
  <c r="X511" i="4"/>
  <c r="AD511" i="4"/>
  <c r="AE511" i="4"/>
  <c r="C512" i="4"/>
  <c r="J512" i="4" s="1"/>
  <c r="D512" i="4"/>
  <c r="E512" i="4"/>
  <c r="F512" i="4"/>
  <c r="G512" i="4"/>
  <c r="H512" i="4"/>
  <c r="I512" i="4"/>
  <c r="K512" i="4"/>
  <c r="W512" i="4"/>
  <c r="X512" i="4"/>
  <c r="AD512" i="4"/>
  <c r="AE512" i="4"/>
  <c r="C513" i="4"/>
  <c r="AA513" i="4" s="1"/>
  <c r="D513" i="4"/>
  <c r="E513" i="4"/>
  <c r="F513" i="4"/>
  <c r="G513" i="4"/>
  <c r="H513" i="4"/>
  <c r="I513" i="4"/>
  <c r="K513" i="4"/>
  <c r="S513" i="4"/>
  <c r="W513" i="4"/>
  <c r="X513" i="4"/>
  <c r="AD513" i="4"/>
  <c r="AE513" i="4"/>
  <c r="C514" i="4"/>
  <c r="N514" i="4" s="1"/>
  <c r="O514" i="4" s="1"/>
  <c r="D514" i="4"/>
  <c r="E514" i="4"/>
  <c r="F514" i="4"/>
  <c r="G514" i="4"/>
  <c r="H514" i="4"/>
  <c r="I514" i="4"/>
  <c r="K514" i="4"/>
  <c r="L514" i="4"/>
  <c r="W514" i="4"/>
  <c r="X514" i="4"/>
  <c r="AD514" i="4"/>
  <c r="AE514" i="4"/>
  <c r="C515" i="4"/>
  <c r="P515" i="4" s="1"/>
  <c r="D515" i="4"/>
  <c r="E515" i="4"/>
  <c r="F515" i="4"/>
  <c r="G515" i="4"/>
  <c r="H515" i="4"/>
  <c r="I515" i="4"/>
  <c r="K515" i="4"/>
  <c r="L515" i="4"/>
  <c r="W515" i="4"/>
  <c r="X515" i="4"/>
  <c r="AD515" i="4"/>
  <c r="AE515" i="4"/>
  <c r="C516" i="4"/>
  <c r="J516" i="4" s="1"/>
  <c r="D516" i="4"/>
  <c r="E516" i="4"/>
  <c r="F516" i="4"/>
  <c r="G516" i="4"/>
  <c r="H516" i="4"/>
  <c r="I516" i="4"/>
  <c r="K516" i="4"/>
  <c r="N516" i="4"/>
  <c r="O516" i="4" s="1"/>
  <c r="W516" i="4"/>
  <c r="X516" i="4"/>
  <c r="AD516" i="4"/>
  <c r="AE516" i="4"/>
  <c r="C517" i="4"/>
  <c r="AA517" i="4" s="1"/>
  <c r="D517" i="4"/>
  <c r="E517" i="4"/>
  <c r="F517" i="4"/>
  <c r="G517" i="4"/>
  <c r="H517" i="4"/>
  <c r="I517" i="4"/>
  <c r="K517" i="4"/>
  <c r="S517" i="4"/>
  <c r="W517" i="4"/>
  <c r="X517" i="4"/>
  <c r="AD517" i="4"/>
  <c r="AE517" i="4"/>
  <c r="C518" i="4"/>
  <c r="N518" i="4" s="1"/>
  <c r="O518" i="4" s="1"/>
  <c r="D518" i="4"/>
  <c r="E518" i="4"/>
  <c r="F518" i="4"/>
  <c r="G518" i="4"/>
  <c r="H518" i="4"/>
  <c r="I518" i="4"/>
  <c r="K518" i="4"/>
  <c r="W518" i="4"/>
  <c r="X518" i="4"/>
  <c r="AD518" i="4"/>
  <c r="AE518" i="4"/>
  <c r="C519" i="4"/>
  <c r="P519" i="4" s="1"/>
  <c r="D519" i="4"/>
  <c r="E519" i="4"/>
  <c r="F519" i="4"/>
  <c r="G519" i="4"/>
  <c r="H519" i="4"/>
  <c r="I519" i="4"/>
  <c r="K519" i="4"/>
  <c r="L519" i="4"/>
  <c r="W519" i="4"/>
  <c r="X519" i="4"/>
  <c r="AD519" i="4"/>
  <c r="AE519" i="4"/>
  <c r="C520" i="4"/>
  <c r="J520" i="4" s="1"/>
  <c r="D520" i="4"/>
  <c r="E520" i="4"/>
  <c r="F520" i="4"/>
  <c r="G520" i="4"/>
  <c r="H520" i="4"/>
  <c r="I520" i="4"/>
  <c r="K520" i="4"/>
  <c r="N520" i="4"/>
  <c r="O520" i="4" s="1"/>
  <c r="W520" i="4"/>
  <c r="X520" i="4"/>
  <c r="AD520" i="4"/>
  <c r="AE520" i="4"/>
  <c r="C521" i="4"/>
  <c r="D521" i="4"/>
  <c r="E521" i="4"/>
  <c r="F521" i="4"/>
  <c r="G521" i="4"/>
  <c r="H521" i="4"/>
  <c r="I521" i="4"/>
  <c r="K521" i="4"/>
  <c r="W521" i="4"/>
  <c r="X521" i="4"/>
  <c r="AD521" i="4"/>
  <c r="AE521" i="4"/>
  <c r="C522" i="4"/>
  <c r="N522" i="4" s="1"/>
  <c r="D522" i="4"/>
  <c r="E522" i="4"/>
  <c r="F522" i="4"/>
  <c r="G522" i="4"/>
  <c r="H522" i="4"/>
  <c r="I522" i="4"/>
  <c r="K522" i="4"/>
  <c r="L522" i="4"/>
  <c r="W522" i="4"/>
  <c r="X522" i="4"/>
  <c r="AD522" i="4"/>
  <c r="AE522" i="4"/>
  <c r="C523" i="4"/>
  <c r="P523" i="4" s="1"/>
  <c r="D523" i="4"/>
  <c r="E523" i="4"/>
  <c r="F523" i="4"/>
  <c r="G523" i="4"/>
  <c r="H523" i="4"/>
  <c r="I523" i="4"/>
  <c r="K523" i="4"/>
  <c r="L523" i="4"/>
  <c r="W523" i="4"/>
  <c r="X523" i="4"/>
  <c r="AD523" i="4"/>
  <c r="AE523" i="4"/>
  <c r="C524" i="4"/>
  <c r="J524" i="4" s="1"/>
  <c r="D524" i="4"/>
  <c r="E524" i="4"/>
  <c r="F524" i="4"/>
  <c r="G524" i="4"/>
  <c r="H524" i="4"/>
  <c r="I524" i="4"/>
  <c r="K524" i="4"/>
  <c r="W524" i="4"/>
  <c r="X524" i="4"/>
  <c r="AD524" i="4"/>
  <c r="AE524" i="4"/>
  <c r="C525" i="4"/>
  <c r="Q525" i="4" s="1"/>
  <c r="D525" i="4"/>
  <c r="E525" i="4"/>
  <c r="F525" i="4"/>
  <c r="G525" i="4"/>
  <c r="H525" i="4"/>
  <c r="I525" i="4"/>
  <c r="K525" i="4"/>
  <c r="W525" i="4"/>
  <c r="X525" i="4"/>
  <c r="AD525" i="4"/>
  <c r="AE525" i="4"/>
  <c r="C526" i="4"/>
  <c r="M526" i="4" s="1"/>
  <c r="D526" i="4"/>
  <c r="E526" i="4"/>
  <c r="F526" i="4"/>
  <c r="G526" i="4"/>
  <c r="H526" i="4"/>
  <c r="I526" i="4"/>
  <c r="K526" i="4"/>
  <c r="L526" i="4"/>
  <c r="S526" i="4"/>
  <c r="W526" i="4"/>
  <c r="X526" i="4"/>
  <c r="AD526" i="4"/>
  <c r="AE526" i="4"/>
  <c r="C527" i="4"/>
  <c r="P527" i="4" s="1"/>
  <c r="D527" i="4"/>
  <c r="E527" i="4"/>
  <c r="F527" i="4"/>
  <c r="G527" i="4"/>
  <c r="H527" i="4"/>
  <c r="I527" i="4"/>
  <c r="K527" i="4"/>
  <c r="W527" i="4"/>
  <c r="X527" i="4"/>
  <c r="AD527" i="4"/>
  <c r="AE527" i="4"/>
  <c r="C528" i="4"/>
  <c r="J528" i="4" s="1"/>
  <c r="D528" i="4"/>
  <c r="E528" i="4"/>
  <c r="F528" i="4"/>
  <c r="G528" i="4"/>
  <c r="H528" i="4"/>
  <c r="I528" i="4"/>
  <c r="K528" i="4"/>
  <c r="N528" i="4"/>
  <c r="O528" i="4" s="1"/>
  <c r="W528" i="4"/>
  <c r="X528" i="4"/>
  <c r="AD528" i="4"/>
  <c r="AE528" i="4"/>
  <c r="C529" i="4"/>
  <c r="P529" i="4" s="1"/>
  <c r="D529" i="4"/>
  <c r="E529" i="4"/>
  <c r="F529" i="4"/>
  <c r="G529" i="4"/>
  <c r="H529" i="4"/>
  <c r="I529" i="4"/>
  <c r="K529" i="4"/>
  <c r="S529" i="4"/>
  <c r="W529" i="4"/>
  <c r="X529" i="4"/>
  <c r="AD529" i="4"/>
  <c r="AE529" i="4"/>
  <c r="C530" i="4"/>
  <c r="D530" i="4"/>
  <c r="E530" i="4"/>
  <c r="F530" i="4"/>
  <c r="G530" i="4"/>
  <c r="H530" i="4"/>
  <c r="I530" i="4"/>
  <c r="K530" i="4"/>
  <c r="W530" i="4"/>
  <c r="X530" i="4"/>
  <c r="AD530" i="4"/>
  <c r="AE530" i="4"/>
  <c r="C531" i="4"/>
  <c r="P531" i="4" s="1"/>
  <c r="D531" i="4"/>
  <c r="E531" i="4"/>
  <c r="F531" i="4"/>
  <c r="G531" i="4"/>
  <c r="H531" i="4"/>
  <c r="I531" i="4"/>
  <c r="K531" i="4"/>
  <c r="L531" i="4"/>
  <c r="W531" i="4"/>
  <c r="X531" i="4"/>
  <c r="AD531" i="4"/>
  <c r="AE531" i="4"/>
  <c r="C532" i="4"/>
  <c r="D532" i="4"/>
  <c r="E532" i="4"/>
  <c r="F532" i="4"/>
  <c r="G532" i="4"/>
  <c r="H532" i="4"/>
  <c r="I532" i="4"/>
  <c r="K532" i="4"/>
  <c r="W532" i="4"/>
  <c r="X532" i="4"/>
  <c r="AD532" i="4"/>
  <c r="AE532" i="4"/>
  <c r="C533" i="4"/>
  <c r="M533" i="4" s="1"/>
  <c r="D533" i="4"/>
  <c r="E533" i="4"/>
  <c r="F533" i="4"/>
  <c r="G533" i="4"/>
  <c r="H533" i="4"/>
  <c r="I533" i="4"/>
  <c r="K533" i="4"/>
  <c r="W533" i="4"/>
  <c r="X533" i="4"/>
  <c r="AD533" i="4"/>
  <c r="AE533" i="4"/>
  <c r="C534" i="4"/>
  <c r="L534" i="4" s="1"/>
  <c r="D534" i="4"/>
  <c r="E534" i="4"/>
  <c r="F534" i="4"/>
  <c r="G534" i="4"/>
  <c r="H534" i="4"/>
  <c r="I534" i="4"/>
  <c r="K534" i="4"/>
  <c r="M534" i="4"/>
  <c r="W534" i="4"/>
  <c r="X534" i="4"/>
  <c r="AD534" i="4"/>
  <c r="AE534" i="4"/>
  <c r="C535" i="4"/>
  <c r="P535" i="4" s="1"/>
  <c r="D535" i="4"/>
  <c r="E535" i="4"/>
  <c r="F535" i="4"/>
  <c r="G535" i="4"/>
  <c r="H535" i="4"/>
  <c r="I535" i="4"/>
  <c r="K535" i="4"/>
  <c r="L535" i="4"/>
  <c r="W535" i="4"/>
  <c r="X535" i="4"/>
  <c r="AD535" i="4"/>
  <c r="AE535" i="4"/>
  <c r="C536" i="4"/>
  <c r="AA536" i="4" s="1"/>
  <c r="D536" i="4"/>
  <c r="E536" i="4"/>
  <c r="F536" i="4"/>
  <c r="G536" i="4"/>
  <c r="H536" i="4"/>
  <c r="I536" i="4"/>
  <c r="K536" i="4"/>
  <c r="N536" i="4"/>
  <c r="W536" i="4"/>
  <c r="X536" i="4"/>
  <c r="AD536" i="4"/>
  <c r="AE536" i="4"/>
  <c r="C537" i="4"/>
  <c r="M537" i="4" s="1"/>
  <c r="D537" i="4"/>
  <c r="E537" i="4"/>
  <c r="F537" i="4"/>
  <c r="G537" i="4"/>
  <c r="H537" i="4"/>
  <c r="I537" i="4"/>
  <c r="K537" i="4"/>
  <c r="P537" i="4"/>
  <c r="W537" i="4"/>
  <c r="X537" i="4"/>
  <c r="AD537" i="4"/>
  <c r="AE537" i="4"/>
  <c r="C538" i="4"/>
  <c r="L538" i="4" s="1"/>
  <c r="D538" i="4"/>
  <c r="E538" i="4"/>
  <c r="F538" i="4"/>
  <c r="G538" i="4"/>
  <c r="H538" i="4"/>
  <c r="I538" i="4"/>
  <c r="K538" i="4"/>
  <c r="M538" i="4"/>
  <c r="W538" i="4"/>
  <c r="X538" i="4"/>
  <c r="AD538" i="4"/>
  <c r="AE538" i="4"/>
  <c r="C539" i="4"/>
  <c r="P539" i="4" s="1"/>
  <c r="D539" i="4"/>
  <c r="E539" i="4"/>
  <c r="F539" i="4"/>
  <c r="G539" i="4"/>
  <c r="H539" i="4"/>
  <c r="I539" i="4"/>
  <c r="K539" i="4"/>
  <c r="L539" i="4"/>
  <c r="W539" i="4"/>
  <c r="X539" i="4"/>
  <c r="AD539" i="4"/>
  <c r="AE539" i="4"/>
  <c r="C540" i="4"/>
  <c r="S540" i="4" s="1"/>
  <c r="D540" i="4"/>
  <c r="E540" i="4"/>
  <c r="F540" i="4"/>
  <c r="G540" i="4"/>
  <c r="H540" i="4"/>
  <c r="I540" i="4"/>
  <c r="K540" i="4"/>
  <c r="N540" i="4"/>
  <c r="W540" i="4"/>
  <c r="X540" i="4"/>
  <c r="AD540" i="4"/>
  <c r="AE540" i="4"/>
  <c r="C541" i="4"/>
  <c r="M541" i="4" s="1"/>
  <c r="D541" i="4"/>
  <c r="E541" i="4"/>
  <c r="F541" i="4"/>
  <c r="G541" i="4"/>
  <c r="H541" i="4"/>
  <c r="I541" i="4"/>
  <c r="K541" i="4"/>
  <c r="P541" i="4"/>
  <c r="W541" i="4"/>
  <c r="X541" i="4"/>
  <c r="AD541" i="4"/>
  <c r="AE541" i="4"/>
  <c r="C542" i="4"/>
  <c r="L542" i="4" s="1"/>
  <c r="D542" i="4"/>
  <c r="E542" i="4"/>
  <c r="F542" i="4"/>
  <c r="G542" i="4"/>
  <c r="H542" i="4"/>
  <c r="I542" i="4"/>
  <c r="K542" i="4"/>
  <c r="M542" i="4"/>
  <c r="W542" i="4"/>
  <c r="X542" i="4"/>
  <c r="AD542" i="4"/>
  <c r="AE542" i="4"/>
  <c r="C543" i="4"/>
  <c r="T543" i="4" s="1"/>
  <c r="D543" i="4"/>
  <c r="E543" i="4"/>
  <c r="F543" i="4"/>
  <c r="G543" i="4"/>
  <c r="H543" i="4"/>
  <c r="I543" i="4"/>
  <c r="K543" i="4"/>
  <c r="L543" i="4"/>
  <c r="U543" i="4"/>
  <c r="W543" i="4"/>
  <c r="X543" i="4"/>
  <c r="AA543" i="4"/>
  <c r="AD543" i="4"/>
  <c r="AE543" i="4"/>
  <c r="C544" i="4"/>
  <c r="N544" i="4" s="1"/>
  <c r="O544" i="4" s="1"/>
  <c r="D544" i="4"/>
  <c r="E544" i="4"/>
  <c r="F544" i="4"/>
  <c r="G544" i="4"/>
  <c r="H544" i="4"/>
  <c r="I544" i="4"/>
  <c r="K544" i="4"/>
  <c r="W544" i="4"/>
  <c r="X544" i="4"/>
  <c r="AD544" i="4"/>
  <c r="AE544" i="4"/>
  <c r="C545" i="4"/>
  <c r="M545" i="4" s="1"/>
  <c r="D545" i="4"/>
  <c r="E545" i="4"/>
  <c r="F545" i="4"/>
  <c r="G545" i="4"/>
  <c r="H545" i="4"/>
  <c r="I545" i="4"/>
  <c r="K545" i="4"/>
  <c r="W545" i="4"/>
  <c r="X545" i="4"/>
  <c r="AD545" i="4"/>
  <c r="AE545" i="4"/>
  <c r="C546" i="4"/>
  <c r="J546" i="4" s="1"/>
  <c r="D546" i="4"/>
  <c r="E546" i="4"/>
  <c r="F546" i="4"/>
  <c r="G546" i="4"/>
  <c r="H546" i="4"/>
  <c r="I546" i="4"/>
  <c r="K546" i="4"/>
  <c r="R546" i="4"/>
  <c r="W546" i="4"/>
  <c r="X546" i="4"/>
  <c r="AD546" i="4"/>
  <c r="AE546" i="4"/>
  <c r="C547" i="4"/>
  <c r="N547" i="4" s="1"/>
  <c r="D547" i="4"/>
  <c r="E547" i="4"/>
  <c r="F547" i="4"/>
  <c r="G547" i="4"/>
  <c r="H547" i="4"/>
  <c r="I547" i="4"/>
  <c r="K547" i="4"/>
  <c r="W547" i="4"/>
  <c r="X547" i="4"/>
  <c r="AD547" i="4"/>
  <c r="AE547" i="4"/>
  <c r="C548" i="4"/>
  <c r="P548" i="4" s="1"/>
  <c r="D548" i="4"/>
  <c r="E548" i="4"/>
  <c r="F548" i="4"/>
  <c r="G548" i="4"/>
  <c r="H548" i="4"/>
  <c r="I548" i="4"/>
  <c r="K548" i="4"/>
  <c r="W548" i="4"/>
  <c r="X548" i="4"/>
  <c r="AD548" i="4"/>
  <c r="AE548" i="4"/>
  <c r="C549" i="4"/>
  <c r="L549" i="4" s="1"/>
  <c r="D549" i="4"/>
  <c r="E549" i="4"/>
  <c r="F549" i="4"/>
  <c r="G549" i="4"/>
  <c r="H549" i="4"/>
  <c r="I549" i="4"/>
  <c r="K549" i="4"/>
  <c r="W549" i="4"/>
  <c r="X549" i="4"/>
  <c r="AD549" i="4"/>
  <c r="AE549" i="4"/>
  <c r="C550" i="4"/>
  <c r="R550" i="4" s="1"/>
  <c r="D550" i="4"/>
  <c r="E550" i="4"/>
  <c r="F550" i="4"/>
  <c r="G550" i="4"/>
  <c r="H550" i="4"/>
  <c r="I550" i="4"/>
  <c r="K550" i="4"/>
  <c r="M550" i="4"/>
  <c r="W550" i="4"/>
  <c r="X550" i="4"/>
  <c r="AD550" i="4"/>
  <c r="AE550" i="4"/>
  <c r="C551" i="4"/>
  <c r="P551" i="4" s="1"/>
  <c r="D551" i="4"/>
  <c r="E551" i="4"/>
  <c r="F551" i="4"/>
  <c r="G551" i="4"/>
  <c r="H551" i="4"/>
  <c r="I551" i="4"/>
  <c r="K551" i="4"/>
  <c r="W551" i="4"/>
  <c r="X551" i="4"/>
  <c r="AD551" i="4"/>
  <c r="AE551" i="4"/>
  <c r="C552" i="4"/>
  <c r="Q552" i="4" s="1"/>
  <c r="D552" i="4"/>
  <c r="E552" i="4"/>
  <c r="F552" i="4"/>
  <c r="G552" i="4"/>
  <c r="H552" i="4"/>
  <c r="I552" i="4"/>
  <c r="K552" i="4"/>
  <c r="W552" i="4"/>
  <c r="X552" i="4"/>
  <c r="AD552" i="4"/>
  <c r="AE552" i="4"/>
  <c r="C553" i="4"/>
  <c r="AA553" i="4" s="1"/>
  <c r="D553" i="4"/>
  <c r="E553" i="4"/>
  <c r="F553" i="4"/>
  <c r="G553" i="4"/>
  <c r="H553" i="4"/>
  <c r="I553" i="4"/>
  <c r="K553" i="4"/>
  <c r="M553" i="4"/>
  <c r="W553" i="4"/>
  <c r="X553" i="4"/>
  <c r="AD553" i="4"/>
  <c r="AE553" i="4"/>
  <c r="C554" i="4"/>
  <c r="N554" i="4" s="1"/>
  <c r="O554" i="4" s="1"/>
  <c r="D554" i="4"/>
  <c r="E554" i="4"/>
  <c r="F554" i="4"/>
  <c r="G554" i="4"/>
  <c r="H554" i="4"/>
  <c r="I554" i="4"/>
  <c r="K554" i="4"/>
  <c r="W554" i="4"/>
  <c r="X554" i="4"/>
  <c r="AB554" i="4"/>
  <c r="AD554" i="4"/>
  <c r="AE554" i="4"/>
  <c r="C555" i="4"/>
  <c r="D555" i="4"/>
  <c r="E555" i="4"/>
  <c r="F555" i="4"/>
  <c r="G555" i="4"/>
  <c r="H555" i="4"/>
  <c r="I555" i="4"/>
  <c r="K555" i="4"/>
  <c r="W555" i="4"/>
  <c r="X555" i="4"/>
  <c r="AD555" i="4"/>
  <c r="AE555" i="4"/>
  <c r="C556" i="4"/>
  <c r="Q556" i="4" s="1"/>
  <c r="D556" i="4"/>
  <c r="E556" i="4"/>
  <c r="F556" i="4"/>
  <c r="G556" i="4"/>
  <c r="H556" i="4"/>
  <c r="I556" i="4"/>
  <c r="K556" i="4"/>
  <c r="M556" i="4"/>
  <c r="W556" i="4"/>
  <c r="X556" i="4"/>
  <c r="AD556" i="4"/>
  <c r="AE556" i="4"/>
  <c r="C557" i="4"/>
  <c r="M557" i="4" s="1"/>
  <c r="D557" i="4"/>
  <c r="E557" i="4"/>
  <c r="F557" i="4"/>
  <c r="G557" i="4"/>
  <c r="H557" i="4"/>
  <c r="I557" i="4"/>
  <c r="K557" i="4"/>
  <c r="W557" i="4"/>
  <c r="X557" i="4"/>
  <c r="AD557" i="4"/>
  <c r="AE557" i="4"/>
  <c r="C558" i="4"/>
  <c r="J558" i="4" s="1"/>
  <c r="D558" i="4"/>
  <c r="E558" i="4"/>
  <c r="F558" i="4"/>
  <c r="G558" i="4"/>
  <c r="H558" i="4"/>
  <c r="I558" i="4"/>
  <c r="K558" i="4"/>
  <c r="W558" i="4"/>
  <c r="X558" i="4"/>
  <c r="AD558" i="4"/>
  <c r="AE558" i="4"/>
  <c r="C559" i="4"/>
  <c r="P559" i="4" s="1"/>
  <c r="D559" i="4"/>
  <c r="E559" i="4"/>
  <c r="F559" i="4"/>
  <c r="G559" i="4"/>
  <c r="H559" i="4"/>
  <c r="I559" i="4"/>
  <c r="K559" i="4"/>
  <c r="S559" i="4"/>
  <c r="W559" i="4"/>
  <c r="X559" i="4"/>
  <c r="AD559" i="4"/>
  <c r="AE559" i="4"/>
  <c r="C560" i="4"/>
  <c r="J560" i="4" s="1"/>
  <c r="D560" i="4"/>
  <c r="E560" i="4"/>
  <c r="F560" i="4"/>
  <c r="G560" i="4"/>
  <c r="H560" i="4"/>
  <c r="I560" i="4"/>
  <c r="K560" i="4"/>
  <c r="M560" i="4"/>
  <c r="W560" i="4"/>
  <c r="X560" i="4"/>
  <c r="AD560" i="4"/>
  <c r="AE560" i="4"/>
  <c r="C561" i="4"/>
  <c r="D561" i="4"/>
  <c r="E561" i="4"/>
  <c r="F561" i="4"/>
  <c r="G561" i="4"/>
  <c r="H561" i="4"/>
  <c r="I561" i="4"/>
  <c r="K561" i="4"/>
  <c r="L561" i="4"/>
  <c r="W561" i="4"/>
  <c r="X561" i="4"/>
  <c r="AD561" i="4"/>
  <c r="AE561" i="4"/>
  <c r="C562" i="4"/>
  <c r="P562" i="4" s="1"/>
  <c r="D562" i="4"/>
  <c r="E562" i="4"/>
  <c r="F562" i="4"/>
  <c r="G562" i="4"/>
  <c r="H562" i="4"/>
  <c r="I562" i="4"/>
  <c r="K562" i="4"/>
  <c r="U562" i="4"/>
  <c r="W562" i="4"/>
  <c r="X562" i="4"/>
  <c r="AC562" i="4"/>
  <c r="AD562" i="4"/>
  <c r="AE562" i="4"/>
  <c r="C563" i="4"/>
  <c r="Y563" i="4" s="1"/>
  <c r="D563" i="4"/>
  <c r="E563" i="4"/>
  <c r="F563" i="4"/>
  <c r="G563" i="4"/>
  <c r="H563" i="4"/>
  <c r="I563" i="4"/>
  <c r="K563" i="4"/>
  <c r="W563" i="4"/>
  <c r="X563" i="4"/>
  <c r="AD563" i="4"/>
  <c r="AE563" i="4"/>
  <c r="C564" i="4"/>
  <c r="M564" i="4" s="1"/>
  <c r="D564" i="4"/>
  <c r="E564" i="4"/>
  <c r="F564" i="4"/>
  <c r="G564" i="4"/>
  <c r="H564" i="4"/>
  <c r="I564" i="4"/>
  <c r="K564" i="4"/>
  <c r="Q564" i="4"/>
  <c r="W564" i="4"/>
  <c r="X564" i="4"/>
  <c r="AD564" i="4"/>
  <c r="AE564" i="4"/>
  <c r="C565" i="4"/>
  <c r="M565" i="4" s="1"/>
  <c r="D565" i="4"/>
  <c r="E565" i="4"/>
  <c r="F565" i="4"/>
  <c r="G565" i="4"/>
  <c r="H565" i="4"/>
  <c r="I565" i="4"/>
  <c r="K565" i="4"/>
  <c r="L565" i="4"/>
  <c r="W565" i="4"/>
  <c r="X565" i="4"/>
  <c r="AD565" i="4"/>
  <c r="AE565" i="4"/>
  <c r="C566" i="4"/>
  <c r="P566" i="4" s="1"/>
  <c r="D566" i="4"/>
  <c r="E566" i="4"/>
  <c r="F566" i="4"/>
  <c r="G566" i="4"/>
  <c r="H566" i="4"/>
  <c r="I566" i="4"/>
  <c r="K566" i="4"/>
  <c r="T566" i="4"/>
  <c r="W566" i="4"/>
  <c r="X566" i="4"/>
  <c r="AD566" i="4"/>
  <c r="AE566" i="4"/>
  <c r="C567" i="4"/>
  <c r="Y567" i="4" s="1"/>
  <c r="D567" i="4"/>
  <c r="E567" i="4"/>
  <c r="F567" i="4"/>
  <c r="G567" i="4"/>
  <c r="H567" i="4"/>
  <c r="I567" i="4"/>
  <c r="K567" i="4"/>
  <c r="L567" i="4"/>
  <c r="W567" i="4"/>
  <c r="X567" i="4"/>
  <c r="AD567" i="4"/>
  <c r="AE567" i="4"/>
  <c r="C568" i="4"/>
  <c r="M568" i="4" s="1"/>
  <c r="D568" i="4"/>
  <c r="E568" i="4"/>
  <c r="F568" i="4"/>
  <c r="G568" i="4"/>
  <c r="H568" i="4"/>
  <c r="I568" i="4"/>
  <c r="K568" i="4"/>
  <c r="Q568" i="4"/>
  <c r="W568" i="4"/>
  <c r="X568" i="4"/>
  <c r="AD568" i="4"/>
  <c r="AE568" i="4"/>
  <c r="C569" i="4"/>
  <c r="D569" i="4"/>
  <c r="E569" i="4"/>
  <c r="F569" i="4"/>
  <c r="G569" i="4"/>
  <c r="H569" i="4"/>
  <c r="I569" i="4"/>
  <c r="K569" i="4"/>
  <c r="W569" i="4"/>
  <c r="X569" i="4"/>
  <c r="AD569" i="4"/>
  <c r="AE569" i="4"/>
  <c r="C570" i="4"/>
  <c r="R570" i="4" s="1"/>
  <c r="D570" i="4"/>
  <c r="E570" i="4"/>
  <c r="F570" i="4"/>
  <c r="G570" i="4"/>
  <c r="H570" i="4"/>
  <c r="I570" i="4"/>
  <c r="K570" i="4"/>
  <c r="W570" i="4"/>
  <c r="X570" i="4"/>
  <c r="AC570" i="4"/>
  <c r="AD570" i="4"/>
  <c r="AE570" i="4"/>
  <c r="C571" i="4"/>
  <c r="N571" i="4" s="1"/>
  <c r="D571" i="4"/>
  <c r="E571" i="4"/>
  <c r="F571" i="4"/>
  <c r="G571" i="4"/>
  <c r="H571" i="4"/>
  <c r="I571" i="4"/>
  <c r="K571" i="4"/>
  <c r="L571" i="4"/>
  <c r="W571" i="4"/>
  <c r="X571" i="4"/>
  <c r="AD571" i="4"/>
  <c r="AE571" i="4"/>
  <c r="C572" i="4"/>
  <c r="V572" i="4" s="1"/>
  <c r="D572" i="4"/>
  <c r="E572" i="4"/>
  <c r="F572" i="4"/>
  <c r="G572" i="4"/>
  <c r="H572" i="4"/>
  <c r="I572" i="4"/>
  <c r="K572" i="4"/>
  <c r="W572" i="4"/>
  <c r="X572" i="4"/>
  <c r="AD572" i="4"/>
  <c r="AE572" i="4"/>
  <c r="C573" i="4"/>
  <c r="L573" i="4" s="1"/>
  <c r="D573" i="4"/>
  <c r="E573" i="4"/>
  <c r="F573" i="4"/>
  <c r="G573" i="4"/>
  <c r="H573" i="4"/>
  <c r="I573" i="4"/>
  <c r="K573" i="4"/>
  <c r="W573" i="4"/>
  <c r="X573" i="4"/>
  <c r="AD573" i="4"/>
  <c r="AE573" i="4"/>
  <c r="C574" i="4"/>
  <c r="Q574" i="4" s="1"/>
  <c r="D574" i="4"/>
  <c r="E574" i="4"/>
  <c r="F574" i="4"/>
  <c r="G574" i="4"/>
  <c r="H574" i="4"/>
  <c r="I574" i="4"/>
  <c r="K574" i="4"/>
  <c r="W574" i="4"/>
  <c r="X574" i="4"/>
  <c r="AD574" i="4"/>
  <c r="AE574" i="4"/>
  <c r="C575" i="4"/>
  <c r="N575" i="4" s="1"/>
  <c r="D575" i="4"/>
  <c r="E575" i="4"/>
  <c r="F575" i="4"/>
  <c r="G575" i="4"/>
  <c r="H575" i="4"/>
  <c r="I575" i="4"/>
  <c r="K575" i="4"/>
  <c r="L575" i="4"/>
  <c r="W575" i="4"/>
  <c r="X575" i="4"/>
  <c r="AD575" i="4"/>
  <c r="AE575" i="4"/>
  <c r="C576" i="4"/>
  <c r="L576" i="4" s="1"/>
  <c r="D576" i="4"/>
  <c r="E576" i="4"/>
  <c r="F576" i="4"/>
  <c r="G576" i="4"/>
  <c r="H576" i="4"/>
  <c r="I576" i="4"/>
  <c r="K576" i="4"/>
  <c r="Q576" i="4"/>
  <c r="W576" i="4"/>
  <c r="X576" i="4"/>
  <c r="AD576" i="4"/>
  <c r="AE576" i="4"/>
  <c r="C577" i="4"/>
  <c r="R577" i="4" s="1"/>
  <c r="D577" i="4"/>
  <c r="E577" i="4"/>
  <c r="F577" i="4"/>
  <c r="G577" i="4"/>
  <c r="H577" i="4"/>
  <c r="I577" i="4"/>
  <c r="K577" i="4"/>
  <c r="W577" i="4"/>
  <c r="X577" i="4"/>
  <c r="AD577" i="4"/>
  <c r="AE577" i="4"/>
  <c r="C578" i="4"/>
  <c r="Q578" i="4" s="1"/>
  <c r="D578" i="4"/>
  <c r="E578" i="4"/>
  <c r="F578" i="4"/>
  <c r="G578" i="4"/>
  <c r="H578" i="4"/>
  <c r="I578" i="4"/>
  <c r="K578" i="4"/>
  <c r="L578" i="4"/>
  <c r="W578" i="4"/>
  <c r="X578" i="4"/>
  <c r="AD578" i="4"/>
  <c r="AE578" i="4"/>
  <c r="C579" i="4"/>
  <c r="L579" i="4" s="1"/>
  <c r="D579" i="4"/>
  <c r="E579" i="4"/>
  <c r="F579" i="4"/>
  <c r="G579" i="4"/>
  <c r="H579" i="4"/>
  <c r="I579" i="4"/>
  <c r="K579" i="4"/>
  <c r="W579" i="4"/>
  <c r="X579" i="4"/>
  <c r="AD579" i="4"/>
  <c r="AE579" i="4"/>
  <c r="C580" i="4"/>
  <c r="D580" i="4"/>
  <c r="E580" i="4"/>
  <c r="F580" i="4"/>
  <c r="G580" i="4"/>
  <c r="H580" i="4"/>
  <c r="I580" i="4"/>
  <c r="K580" i="4"/>
  <c r="S580" i="4"/>
  <c r="W580" i="4"/>
  <c r="X580" i="4"/>
  <c r="AD580" i="4"/>
  <c r="AE580" i="4"/>
  <c r="C581" i="4"/>
  <c r="AA581" i="4" s="1"/>
  <c r="D581" i="4"/>
  <c r="E581" i="4"/>
  <c r="F581" i="4"/>
  <c r="G581" i="4"/>
  <c r="H581" i="4"/>
  <c r="I581" i="4"/>
  <c r="K581" i="4"/>
  <c r="W581" i="4"/>
  <c r="X581" i="4"/>
  <c r="AD581" i="4"/>
  <c r="AE581" i="4"/>
  <c r="C582" i="4"/>
  <c r="M582" i="4" s="1"/>
  <c r="D582" i="4"/>
  <c r="E582" i="4"/>
  <c r="F582" i="4"/>
  <c r="G582" i="4"/>
  <c r="H582" i="4"/>
  <c r="I582" i="4"/>
  <c r="K582" i="4"/>
  <c r="W582" i="4"/>
  <c r="X582" i="4"/>
  <c r="AD582" i="4"/>
  <c r="AE582" i="4"/>
  <c r="C583" i="4"/>
  <c r="Z583" i="4" s="1"/>
  <c r="D583" i="4"/>
  <c r="E583" i="4"/>
  <c r="F583" i="4"/>
  <c r="G583" i="4"/>
  <c r="H583" i="4"/>
  <c r="I583" i="4"/>
  <c r="K583" i="4"/>
  <c r="R583" i="4"/>
  <c r="W583" i="4"/>
  <c r="X583" i="4"/>
  <c r="AD583" i="4"/>
  <c r="AE583" i="4"/>
  <c r="C584" i="4"/>
  <c r="D584" i="4"/>
  <c r="E584" i="4"/>
  <c r="F584" i="4"/>
  <c r="G584" i="4"/>
  <c r="H584" i="4"/>
  <c r="I584" i="4"/>
  <c r="K584" i="4"/>
  <c r="S584" i="4"/>
  <c r="W584" i="4"/>
  <c r="X584" i="4"/>
  <c r="AD584" i="4"/>
  <c r="AE584" i="4"/>
  <c r="C585" i="4"/>
  <c r="R585" i="4" s="1"/>
  <c r="D585" i="4"/>
  <c r="E585" i="4"/>
  <c r="F585" i="4"/>
  <c r="G585" i="4"/>
  <c r="H585" i="4"/>
  <c r="I585" i="4"/>
  <c r="K585" i="4"/>
  <c r="W585" i="4"/>
  <c r="X585" i="4"/>
  <c r="AD585" i="4"/>
  <c r="AE585" i="4"/>
  <c r="C586" i="4"/>
  <c r="M586" i="4" s="1"/>
  <c r="D586" i="4"/>
  <c r="E586" i="4"/>
  <c r="F586" i="4"/>
  <c r="G586" i="4"/>
  <c r="H586" i="4"/>
  <c r="I586" i="4"/>
  <c r="K586" i="4"/>
  <c r="W586" i="4"/>
  <c r="X586" i="4"/>
  <c r="AD586" i="4"/>
  <c r="AE586" i="4"/>
  <c r="C587" i="4"/>
  <c r="P587" i="4" s="1"/>
  <c r="D587" i="4"/>
  <c r="E587" i="4"/>
  <c r="F587" i="4"/>
  <c r="G587" i="4"/>
  <c r="H587" i="4"/>
  <c r="I587" i="4"/>
  <c r="K587" i="4"/>
  <c r="S587" i="4"/>
  <c r="W587" i="4"/>
  <c r="X587" i="4"/>
  <c r="AD587" i="4"/>
  <c r="AE587" i="4"/>
  <c r="C588" i="4"/>
  <c r="AA588" i="4" s="1"/>
  <c r="D588" i="4"/>
  <c r="E588" i="4"/>
  <c r="F588" i="4"/>
  <c r="G588" i="4"/>
  <c r="H588" i="4"/>
  <c r="I588" i="4"/>
  <c r="K588" i="4"/>
  <c r="W588" i="4"/>
  <c r="X588" i="4"/>
  <c r="AD588" i="4"/>
  <c r="AE588" i="4"/>
  <c r="C589" i="4"/>
  <c r="D589" i="4"/>
  <c r="E589" i="4"/>
  <c r="F589" i="4"/>
  <c r="G589" i="4"/>
  <c r="H589" i="4"/>
  <c r="I589" i="4"/>
  <c r="K589" i="4"/>
  <c r="M589" i="4"/>
  <c r="W589" i="4"/>
  <c r="X589" i="4"/>
  <c r="AD589" i="4"/>
  <c r="AE589" i="4"/>
  <c r="C590" i="4"/>
  <c r="P590" i="4" s="1"/>
  <c r="D590" i="4"/>
  <c r="E590" i="4"/>
  <c r="F590" i="4"/>
  <c r="G590" i="4"/>
  <c r="H590" i="4"/>
  <c r="I590" i="4"/>
  <c r="K590" i="4"/>
  <c r="M590" i="4"/>
  <c r="N590" i="4"/>
  <c r="W590" i="4"/>
  <c r="X590" i="4"/>
  <c r="AD590" i="4"/>
  <c r="AE590" i="4"/>
  <c r="C591" i="4"/>
  <c r="N591" i="4" s="1"/>
  <c r="O591" i="4" s="1"/>
  <c r="D591" i="4"/>
  <c r="E591" i="4"/>
  <c r="F591" i="4"/>
  <c r="G591" i="4"/>
  <c r="H591" i="4"/>
  <c r="I591" i="4"/>
  <c r="K591" i="4"/>
  <c r="W591" i="4"/>
  <c r="X591" i="4"/>
  <c r="AD591" i="4"/>
  <c r="AE591" i="4"/>
  <c r="C592" i="4"/>
  <c r="AA592" i="4" s="1"/>
  <c r="D592" i="4"/>
  <c r="E592" i="4"/>
  <c r="F592" i="4"/>
  <c r="G592" i="4"/>
  <c r="H592" i="4"/>
  <c r="I592" i="4"/>
  <c r="K592" i="4"/>
  <c r="S592" i="4"/>
  <c r="W592" i="4"/>
  <c r="X592" i="4"/>
  <c r="AD592" i="4"/>
  <c r="AE592" i="4"/>
  <c r="C593" i="4"/>
  <c r="P593" i="4" s="1"/>
  <c r="D593" i="4"/>
  <c r="E593" i="4"/>
  <c r="F593" i="4"/>
  <c r="G593" i="4"/>
  <c r="H593" i="4"/>
  <c r="I593" i="4"/>
  <c r="K593" i="4"/>
  <c r="M593" i="4"/>
  <c r="W593" i="4"/>
  <c r="X593" i="4"/>
  <c r="AA593" i="4"/>
  <c r="AD593" i="4"/>
  <c r="AE593" i="4"/>
  <c r="C594" i="4"/>
  <c r="J594" i="4" s="1"/>
  <c r="D594" i="4"/>
  <c r="E594" i="4"/>
  <c r="F594" i="4"/>
  <c r="G594" i="4"/>
  <c r="H594" i="4"/>
  <c r="I594" i="4"/>
  <c r="K594" i="4"/>
  <c r="W594" i="4"/>
  <c r="X594" i="4"/>
  <c r="AD594" i="4"/>
  <c r="AE594" i="4"/>
  <c r="C595" i="4"/>
  <c r="L595" i="4" s="1"/>
  <c r="D595" i="4"/>
  <c r="E595" i="4"/>
  <c r="F595" i="4"/>
  <c r="G595" i="4"/>
  <c r="H595" i="4"/>
  <c r="I595" i="4"/>
  <c r="K595" i="4"/>
  <c r="W595" i="4"/>
  <c r="X595" i="4"/>
  <c r="AD595" i="4"/>
  <c r="AE595" i="4"/>
  <c r="C596" i="4"/>
  <c r="L596" i="4" s="1"/>
  <c r="D596" i="4"/>
  <c r="E596" i="4"/>
  <c r="F596" i="4"/>
  <c r="G596" i="4"/>
  <c r="H596" i="4"/>
  <c r="I596" i="4"/>
  <c r="K596" i="4"/>
  <c r="W596" i="4"/>
  <c r="X596" i="4"/>
  <c r="AD596" i="4"/>
  <c r="AE596" i="4"/>
  <c r="C597" i="4"/>
  <c r="M597" i="4" s="1"/>
  <c r="D597" i="4"/>
  <c r="E597" i="4"/>
  <c r="F597" i="4"/>
  <c r="G597" i="4"/>
  <c r="H597" i="4"/>
  <c r="I597" i="4"/>
  <c r="K597" i="4"/>
  <c r="W597" i="4"/>
  <c r="X597" i="4"/>
  <c r="AD597" i="4"/>
  <c r="AE597" i="4"/>
  <c r="C598" i="4"/>
  <c r="P598" i="4" s="1"/>
  <c r="D598" i="4"/>
  <c r="E598" i="4"/>
  <c r="F598" i="4"/>
  <c r="G598" i="4"/>
  <c r="H598" i="4"/>
  <c r="I598" i="4"/>
  <c r="K598" i="4"/>
  <c r="L598" i="4"/>
  <c r="W598" i="4"/>
  <c r="X598" i="4"/>
  <c r="AD598" i="4"/>
  <c r="AE598" i="4"/>
  <c r="C599" i="4"/>
  <c r="R599" i="4" s="1"/>
  <c r="D599" i="4"/>
  <c r="E599" i="4"/>
  <c r="F599" i="4"/>
  <c r="G599" i="4"/>
  <c r="H599" i="4"/>
  <c r="I599" i="4"/>
  <c r="K599" i="4"/>
  <c r="W599" i="4"/>
  <c r="X599" i="4"/>
  <c r="AD599" i="4"/>
  <c r="AE599" i="4"/>
  <c r="C600" i="4"/>
  <c r="AB600" i="4" s="1"/>
  <c r="D600" i="4"/>
  <c r="E600" i="4"/>
  <c r="F600" i="4"/>
  <c r="G600" i="4"/>
  <c r="H600" i="4"/>
  <c r="I600" i="4"/>
  <c r="K600" i="4"/>
  <c r="L600" i="4"/>
  <c r="W600" i="4"/>
  <c r="X600" i="4"/>
  <c r="AD600" i="4"/>
  <c r="AE600" i="4"/>
  <c r="C601" i="4"/>
  <c r="P601" i="4" s="1"/>
  <c r="D601" i="4"/>
  <c r="E601" i="4"/>
  <c r="F601" i="4"/>
  <c r="G601" i="4"/>
  <c r="H601" i="4"/>
  <c r="I601" i="4"/>
  <c r="K601" i="4"/>
  <c r="R601" i="4"/>
  <c r="W601" i="4"/>
  <c r="X601" i="4"/>
  <c r="AC601" i="4"/>
  <c r="AD601" i="4"/>
  <c r="AE601" i="4"/>
  <c r="C602" i="4"/>
  <c r="S602" i="4" s="1"/>
  <c r="D602" i="4"/>
  <c r="E602" i="4"/>
  <c r="F602" i="4"/>
  <c r="G602" i="4"/>
  <c r="H602" i="4"/>
  <c r="I602" i="4"/>
  <c r="K602" i="4"/>
  <c r="W602" i="4"/>
  <c r="X602" i="4"/>
  <c r="AD602" i="4"/>
  <c r="AE602" i="4"/>
  <c r="C603" i="4"/>
  <c r="Q603" i="4" s="1"/>
  <c r="D603" i="4"/>
  <c r="E603" i="4"/>
  <c r="F603" i="4"/>
  <c r="G603" i="4"/>
  <c r="H603" i="4"/>
  <c r="I603" i="4"/>
  <c r="K603" i="4"/>
  <c r="W603" i="4"/>
  <c r="X603" i="4"/>
  <c r="AD603" i="4"/>
  <c r="AE603" i="4"/>
  <c r="C604" i="4"/>
  <c r="D604" i="4"/>
  <c r="E604" i="4"/>
  <c r="F604" i="4"/>
  <c r="G604" i="4"/>
  <c r="H604" i="4"/>
  <c r="I604" i="4"/>
  <c r="K604" i="4"/>
  <c r="L604" i="4"/>
  <c r="W604" i="4"/>
  <c r="X604" i="4"/>
  <c r="AD604" i="4"/>
  <c r="AE604" i="4"/>
  <c r="C605" i="4"/>
  <c r="P605" i="4" s="1"/>
  <c r="D605" i="4"/>
  <c r="E605" i="4"/>
  <c r="F605" i="4"/>
  <c r="G605" i="4"/>
  <c r="H605" i="4"/>
  <c r="I605" i="4"/>
  <c r="K605" i="4"/>
  <c r="S605" i="4"/>
  <c r="W605" i="4"/>
  <c r="X605" i="4"/>
  <c r="AD605" i="4"/>
  <c r="AE605" i="4"/>
  <c r="C606" i="4"/>
  <c r="J606" i="4" s="1"/>
  <c r="D606" i="4"/>
  <c r="E606" i="4"/>
  <c r="F606" i="4"/>
  <c r="G606" i="4"/>
  <c r="H606" i="4"/>
  <c r="I606" i="4"/>
  <c r="K606" i="4"/>
  <c r="W606" i="4"/>
  <c r="X606" i="4"/>
  <c r="AD606" i="4"/>
  <c r="AE606" i="4"/>
  <c r="C607" i="4"/>
  <c r="Q607" i="4" s="1"/>
  <c r="D607" i="4"/>
  <c r="E607" i="4"/>
  <c r="F607" i="4"/>
  <c r="G607" i="4"/>
  <c r="H607" i="4"/>
  <c r="I607" i="4"/>
  <c r="K607" i="4"/>
  <c r="W607" i="4"/>
  <c r="X607" i="4"/>
  <c r="AD607" i="4"/>
  <c r="AE607" i="4"/>
  <c r="C608" i="4"/>
  <c r="D608" i="4"/>
  <c r="E608" i="4"/>
  <c r="F608" i="4"/>
  <c r="G608" i="4"/>
  <c r="H608" i="4"/>
  <c r="I608" i="4"/>
  <c r="K608" i="4"/>
  <c r="L608" i="4"/>
  <c r="W608" i="4"/>
  <c r="X608" i="4"/>
  <c r="AD608" i="4"/>
  <c r="AE608" i="4"/>
  <c r="C609" i="4"/>
  <c r="D609" i="4"/>
  <c r="E609" i="4"/>
  <c r="F609" i="4"/>
  <c r="G609" i="4"/>
  <c r="H609" i="4"/>
  <c r="I609" i="4"/>
  <c r="K609" i="4"/>
  <c r="W609" i="4"/>
  <c r="X609" i="4"/>
  <c r="AD609" i="4"/>
  <c r="AE609" i="4"/>
  <c r="C610" i="4"/>
  <c r="Q610" i="4" s="1"/>
  <c r="D610" i="4"/>
  <c r="E610" i="4"/>
  <c r="F610" i="4"/>
  <c r="G610" i="4"/>
  <c r="H610" i="4"/>
  <c r="I610" i="4"/>
  <c r="K610" i="4"/>
  <c r="W610" i="4"/>
  <c r="X610" i="4"/>
  <c r="AD610" i="4"/>
  <c r="AE610" i="4"/>
  <c r="C611" i="4"/>
  <c r="N611" i="4" s="1"/>
  <c r="D611" i="4"/>
  <c r="E611" i="4"/>
  <c r="F611" i="4"/>
  <c r="G611" i="4"/>
  <c r="H611" i="4"/>
  <c r="I611" i="4"/>
  <c r="K611" i="4"/>
  <c r="W611" i="4"/>
  <c r="X611" i="4"/>
  <c r="AD611" i="4"/>
  <c r="AE611" i="4"/>
  <c r="C612" i="4"/>
  <c r="M612" i="4" s="1"/>
  <c r="D612" i="4"/>
  <c r="E612" i="4"/>
  <c r="F612" i="4"/>
  <c r="G612" i="4"/>
  <c r="H612" i="4"/>
  <c r="I612" i="4"/>
  <c r="K612" i="4"/>
  <c r="L612" i="4"/>
  <c r="W612" i="4"/>
  <c r="X612" i="4"/>
  <c r="AD612" i="4"/>
  <c r="AE612" i="4"/>
  <c r="C613" i="4"/>
  <c r="M613" i="4" s="1"/>
  <c r="D613" i="4"/>
  <c r="E613" i="4"/>
  <c r="F613" i="4"/>
  <c r="G613" i="4"/>
  <c r="H613" i="4"/>
  <c r="I613" i="4"/>
  <c r="K613" i="4"/>
  <c r="W613" i="4"/>
  <c r="X613" i="4"/>
  <c r="AD613" i="4"/>
  <c r="AE613" i="4"/>
  <c r="C614" i="4"/>
  <c r="D614" i="4"/>
  <c r="E614" i="4"/>
  <c r="F614" i="4"/>
  <c r="G614" i="4"/>
  <c r="H614" i="4"/>
  <c r="I614" i="4"/>
  <c r="K614" i="4"/>
  <c r="S614" i="4"/>
  <c r="W614" i="4"/>
  <c r="X614" i="4"/>
  <c r="AD614" i="4"/>
  <c r="AE614" i="4"/>
  <c r="C615" i="4"/>
  <c r="Z615" i="4" s="1"/>
  <c r="D615" i="4"/>
  <c r="E615" i="4"/>
  <c r="F615" i="4"/>
  <c r="G615" i="4"/>
  <c r="H615" i="4"/>
  <c r="I615" i="4"/>
  <c r="K615" i="4"/>
  <c r="W615" i="4"/>
  <c r="X615" i="4"/>
  <c r="AD615" i="4"/>
  <c r="AE615" i="4"/>
  <c r="C616" i="4"/>
  <c r="M616" i="4" s="1"/>
  <c r="D616" i="4"/>
  <c r="E616" i="4"/>
  <c r="F616" i="4"/>
  <c r="G616" i="4"/>
  <c r="H616" i="4"/>
  <c r="I616" i="4"/>
  <c r="K616" i="4"/>
  <c r="L616" i="4"/>
  <c r="W616" i="4"/>
  <c r="X616" i="4"/>
  <c r="AD616" i="4"/>
  <c r="AE616" i="4"/>
  <c r="C617" i="4"/>
  <c r="M617" i="4" s="1"/>
  <c r="D617" i="4"/>
  <c r="E617" i="4"/>
  <c r="F617" i="4"/>
  <c r="G617" i="4"/>
  <c r="H617" i="4"/>
  <c r="I617" i="4"/>
  <c r="K617" i="4"/>
  <c r="W617" i="4"/>
  <c r="X617" i="4"/>
  <c r="AD617" i="4"/>
  <c r="AE617" i="4"/>
  <c r="C618" i="4"/>
  <c r="M618" i="4" s="1"/>
  <c r="D618" i="4"/>
  <c r="E618" i="4"/>
  <c r="F618" i="4"/>
  <c r="G618" i="4"/>
  <c r="H618" i="4"/>
  <c r="I618" i="4"/>
  <c r="K618" i="4"/>
  <c r="L618" i="4"/>
  <c r="W618" i="4"/>
  <c r="X618" i="4"/>
  <c r="AD618" i="4"/>
  <c r="AE618" i="4"/>
  <c r="C619" i="4"/>
  <c r="Y619" i="4" s="1"/>
  <c r="D619" i="4"/>
  <c r="E619" i="4"/>
  <c r="F619" i="4"/>
  <c r="G619" i="4"/>
  <c r="H619" i="4"/>
  <c r="I619" i="4"/>
  <c r="K619" i="4"/>
  <c r="N619" i="4"/>
  <c r="W619" i="4"/>
  <c r="X619" i="4"/>
  <c r="AD619" i="4"/>
  <c r="AE619" i="4"/>
  <c r="C620" i="4"/>
  <c r="T620" i="4" s="1"/>
  <c r="D620" i="4"/>
  <c r="E620" i="4"/>
  <c r="F620" i="4"/>
  <c r="G620" i="4"/>
  <c r="H620" i="4"/>
  <c r="I620" i="4"/>
  <c r="K620" i="4"/>
  <c r="W620" i="4"/>
  <c r="X620" i="4"/>
  <c r="AD620" i="4"/>
  <c r="AE620" i="4"/>
  <c r="C621" i="4"/>
  <c r="N621" i="4" s="1"/>
  <c r="D621" i="4"/>
  <c r="E621" i="4"/>
  <c r="F621" i="4"/>
  <c r="G621" i="4"/>
  <c r="H621" i="4"/>
  <c r="I621" i="4"/>
  <c r="K621" i="4"/>
  <c r="W621" i="4"/>
  <c r="X621" i="4"/>
  <c r="AD621" i="4"/>
  <c r="AE621" i="4"/>
  <c r="C622" i="4"/>
  <c r="N622" i="4" s="1"/>
  <c r="D622" i="4"/>
  <c r="E622" i="4"/>
  <c r="F622" i="4"/>
  <c r="G622" i="4"/>
  <c r="H622" i="4"/>
  <c r="I622" i="4"/>
  <c r="K622" i="4"/>
  <c r="W622" i="4"/>
  <c r="X622" i="4"/>
  <c r="AD622" i="4"/>
  <c r="AE622" i="4"/>
  <c r="C623" i="4"/>
  <c r="Z623" i="4" s="1"/>
  <c r="D623" i="4"/>
  <c r="E623" i="4"/>
  <c r="F623" i="4"/>
  <c r="G623" i="4"/>
  <c r="H623" i="4"/>
  <c r="I623" i="4"/>
  <c r="K623" i="4"/>
  <c r="N623" i="4"/>
  <c r="W623" i="4"/>
  <c r="X623" i="4"/>
  <c r="AD623" i="4"/>
  <c r="AE623" i="4"/>
  <c r="C624" i="4"/>
  <c r="Y624" i="4" s="1"/>
  <c r="D624" i="4"/>
  <c r="E624" i="4"/>
  <c r="F624" i="4"/>
  <c r="G624" i="4"/>
  <c r="H624" i="4"/>
  <c r="I624" i="4"/>
  <c r="K624" i="4"/>
  <c r="W624" i="4"/>
  <c r="X624" i="4"/>
  <c r="AD624" i="4"/>
  <c r="AE624" i="4"/>
  <c r="C625" i="4"/>
  <c r="U625" i="4" s="1"/>
  <c r="D625" i="4"/>
  <c r="E625" i="4"/>
  <c r="F625" i="4"/>
  <c r="G625" i="4"/>
  <c r="H625" i="4"/>
  <c r="I625" i="4"/>
  <c r="K625" i="4"/>
  <c r="W625" i="4"/>
  <c r="X625" i="4"/>
  <c r="AD625" i="4"/>
  <c r="AE625" i="4"/>
  <c r="C626" i="4"/>
  <c r="J626" i="4" s="1"/>
  <c r="D626" i="4"/>
  <c r="E626" i="4"/>
  <c r="F626" i="4"/>
  <c r="G626" i="4"/>
  <c r="H626" i="4"/>
  <c r="I626" i="4"/>
  <c r="K626" i="4"/>
  <c r="L626" i="4"/>
  <c r="W626" i="4"/>
  <c r="X626" i="4"/>
  <c r="AD626" i="4"/>
  <c r="AE626" i="4"/>
  <c r="C627" i="4"/>
  <c r="N627" i="4" s="1"/>
  <c r="D627" i="4"/>
  <c r="E627" i="4"/>
  <c r="F627" i="4"/>
  <c r="G627" i="4"/>
  <c r="H627" i="4"/>
  <c r="I627" i="4"/>
  <c r="K627" i="4"/>
  <c r="W627" i="4"/>
  <c r="X627" i="4"/>
  <c r="AD627" i="4"/>
  <c r="AE627" i="4"/>
  <c r="C628" i="4"/>
  <c r="L628" i="4" s="1"/>
  <c r="D628" i="4"/>
  <c r="E628" i="4"/>
  <c r="F628" i="4"/>
  <c r="G628" i="4"/>
  <c r="H628" i="4"/>
  <c r="I628" i="4"/>
  <c r="K628" i="4"/>
  <c r="W628" i="4"/>
  <c r="X628" i="4"/>
  <c r="AD628" i="4"/>
  <c r="AE628" i="4"/>
  <c r="C629" i="4"/>
  <c r="N629" i="4" s="1"/>
  <c r="D629" i="4"/>
  <c r="E629" i="4"/>
  <c r="F629" i="4"/>
  <c r="G629" i="4"/>
  <c r="H629" i="4"/>
  <c r="I629" i="4"/>
  <c r="K629" i="4"/>
  <c r="L629" i="4"/>
  <c r="W629" i="4"/>
  <c r="X629" i="4"/>
  <c r="AD629" i="4"/>
  <c r="AE629" i="4"/>
  <c r="C630" i="4"/>
  <c r="Q630" i="4" s="1"/>
  <c r="D630" i="4"/>
  <c r="E630" i="4"/>
  <c r="F630" i="4"/>
  <c r="G630" i="4"/>
  <c r="H630" i="4"/>
  <c r="I630" i="4"/>
  <c r="K630" i="4"/>
  <c r="W630" i="4"/>
  <c r="X630" i="4"/>
  <c r="AD630" i="4"/>
  <c r="AE630" i="4"/>
  <c r="C631" i="4"/>
  <c r="AA631" i="4" s="1"/>
  <c r="D631" i="4"/>
  <c r="E631" i="4"/>
  <c r="F631" i="4"/>
  <c r="G631" i="4"/>
  <c r="H631" i="4"/>
  <c r="I631" i="4"/>
  <c r="K631" i="4"/>
  <c r="W631" i="4"/>
  <c r="X631" i="4"/>
  <c r="AD631" i="4"/>
  <c r="AE631" i="4"/>
  <c r="C632" i="4"/>
  <c r="R632" i="4" s="1"/>
  <c r="D632" i="4"/>
  <c r="E632" i="4"/>
  <c r="F632" i="4"/>
  <c r="G632" i="4"/>
  <c r="H632" i="4"/>
  <c r="I632" i="4"/>
  <c r="K632" i="4"/>
  <c r="W632" i="4"/>
  <c r="X632" i="4"/>
  <c r="AD632" i="4"/>
  <c r="AE632" i="4"/>
  <c r="C633" i="4"/>
  <c r="N633" i="4" s="1"/>
  <c r="D633" i="4"/>
  <c r="E633" i="4"/>
  <c r="F633" i="4"/>
  <c r="G633" i="4"/>
  <c r="H633" i="4"/>
  <c r="I633" i="4"/>
  <c r="K633" i="4"/>
  <c r="W633" i="4"/>
  <c r="X633" i="4"/>
  <c r="AD633" i="4"/>
  <c r="AE633" i="4"/>
  <c r="C634" i="4"/>
  <c r="Q634" i="4" s="1"/>
  <c r="D634" i="4"/>
  <c r="E634" i="4"/>
  <c r="F634" i="4"/>
  <c r="G634" i="4"/>
  <c r="H634" i="4"/>
  <c r="I634" i="4"/>
  <c r="K634" i="4"/>
  <c r="N634" i="4"/>
  <c r="W634" i="4"/>
  <c r="X634" i="4"/>
  <c r="Z634" i="4"/>
  <c r="AD634" i="4"/>
  <c r="AE634" i="4"/>
  <c r="C635" i="4"/>
  <c r="J635" i="4" s="1"/>
  <c r="D635" i="4"/>
  <c r="E635" i="4"/>
  <c r="F635" i="4"/>
  <c r="G635" i="4"/>
  <c r="H635" i="4"/>
  <c r="I635" i="4"/>
  <c r="K635" i="4"/>
  <c r="W635" i="4"/>
  <c r="X635" i="4"/>
  <c r="AD635" i="4"/>
  <c r="AE635" i="4"/>
  <c r="C636" i="4"/>
  <c r="S636" i="4" s="1"/>
  <c r="D636" i="4"/>
  <c r="E636" i="4"/>
  <c r="F636" i="4"/>
  <c r="G636" i="4"/>
  <c r="H636" i="4"/>
  <c r="I636" i="4"/>
  <c r="K636" i="4"/>
  <c r="W636" i="4"/>
  <c r="X636" i="4"/>
  <c r="AD636" i="4"/>
  <c r="AE636" i="4"/>
  <c r="C637" i="4"/>
  <c r="T637" i="4" s="1"/>
  <c r="D637" i="4"/>
  <c r="E637" i="4"/>
  <c r="F637" i="4"/>
  <c r="G637" i="4"/>
  <c r="H637" i="4"/>
  <c r="I637" i="4"/>
  <c r="K637" i="4"/>
  <c r="L637" i="4"/>
  <c r="W637" i="4"/>
  <c r="X637" i="4"/>
  <c r="AD637" i="4"/>
  <c r="AE637" i="4"/>
  <c r="C638" i="4"/>
  <c r="Q638" i="4" s="1"/>
  <c r="D638" i="4"/>
  <c r="E638" i="4"/>
  <c r="F638" i="4"/>
  <c r="G638" i="4"/>
  <c r="H638" i="4"/>
  <c r="I638" i="4"/>
  <c r="K638" i="4"/>
  <c r="W638" i="4"/>
  <c r="X638" i="4"/>
  <c r="AD638" i="4"/>
  <c r="AE638" i="4"/>
  <c r="C639" i="4"/>
  <c r="L639" i="4" s="1"/>
  <c r="D639" i="4"/>
  <c r="E639" i="4"/>
  <c r="F639" i="4"/>
  <c r="G639" i="4"/>
  <c r="H639" i="4"/>
  <c r="I639" i="4"/>
  <c r="J639" i="4"/>
  <c r="K639" i="4"/>
  <c r="W639" i="4"/>
  <c r="X639" i="4"/>
  <c r="Z639" i="4"/>
  <c r="AA639" i="4"/>
  <c r="AB639" i="4"/>
  <c r="AD639" i="4"/>
  <c r="AE639" i="4"/>
  <c r="C640" i="4"/>
  <c r="AA640" i="4" s="1"/>
  <c r="D640" i="4"/>
  <c r="E640" i="4"/>
  <c r="F640" i="4"/>
  <c r="G640" i="4"/>
  <c r="H640" i="4"/>
  <c r="I640" i="4"/>
  <c r="K640" i="4"/>
  <c r="W640" i="4"/>
  <c r="X640" i="4"/>
  <c r="AD640" i="4"/>
  <c r="AE640" i="4"/>
  <c r="C641" i="4"/>
  <c r="N641" i="4" s="1"/>
  <c r="D641" i="4"/>
  <c r="E641" i="4"/>
  <c r="F641" i="4"/>
  <c r="G641" i="4"/>
  <c r="H641" i="4"/>
  <c r="I641" i="4"/>
  <c r="K641" i="4"/>
  <c r="L641" i="4"/>
  <c r="W641" i="4"/>
  <c r="X641" i="4"/>
  <c r="AD641" i="4"/>
  <c r="AE641" i="4"/>
  <c r="C642" i="4"/>
  <c r="V642" i="4" s="1"/>
  <c r="D642" i="4"/>
  <c r="E642" i="4"/>
  <c r="F642" i="4"/>
  <c r="G642" i="4"/>
  <c r="H642" i="4"/>
  <c r="I642" i="4"/>
  <c r="K642" i="4"/>
  <c r="M642" i="4"/>
  <c r="W642" i="4"/>
  <c r="X642" i="4"/>
  <c r="AD642" i="4"/>
  <c r="AE642" i="4"/>
  <c r="C643" i="4"/>
  <c r="N643" i="4" s="1"/>
  <c r="D643" i="4"/>
  <c r="E643" i="4"/>
  <c r="F643" i="4"/>
  <c r="G643" i="4"/>
  <c r="H643" i="4"/>
  <c r="I643" i="4"/>
  <c r="K643" i="4"/>
  <c r="W643" i="4"/>
  <c r="X643" i="4"/>
  <c r="AD643" i="4"/>
  <c r="AE643" i="4"/>
  <c r="C644" i="4"/>
  <c r="N644" i="4" s="1"/>
  <c r="D644" i="4"/>
  <c r="E644" i="4"/>
  <c r="F644" i="4"/>
  <c r="G644" i="4"/>
  <c r="H644" i="4"/>
  <c r="I644" i="4"/>
  <c r="K644" i="4"/>
  <c r="W644" i="4"/>
  <c r="X644" i="4"/>
  <c r="AD644" i="4"/>
  <c r="AE644" i="4"/>
  <c r="C645" i="4"/>
  <c r="N645" i="4" s="1"/>
  <c r="D645" i="4"/>
  <c r="E645" i="4"/>
  <c r="F645" i="4"/>
  <c r="G645" i="4"/>
  <c r="H645" i="4"/>
  <c r="I645" i="4"/>
  <c r="K645" i="4"/>
  <c r="L645" i="4"/>
  <c r="W645" i="4"/>
  <c r="X645" i="4"/>
  <c r="AD645" i="4"/>
  <c r="AE645" i="4"/>
  <c r="C646" i="4"/>
  <c r="P646" i="4" s="1"/>
  <c r="D646" i="4"/>
  <c r="E646" i="4"/>
  <c r="F646" i="4"/>
  <c r="G646" i="4"/>
  <c r="H646" i="4"/>
  <c r="I646" i="4"/>
  <c r="K646" i="4"/>
  <c r="R646" i="4"/>
  <c r="W646" i="4"/>
  <c r="X646" i="4"/>
  <c r="AD646" i="4"/>
  <c r="AE646" i="4"/>
  <c r="C647" i="4"/>
  <c r="N647" i="4" s="1"/>
  <c r="O647" i="4" s="1"/>
  <c r="D647" i="4"/>
  <c r="E647" i="4"/>
  <c r="F647" i="4"/>
  <c r="G647" i="4"/>
  <c r="H647" i="4"/>
  <c r="I647" i="4"/>
  <c r="K647" i="4"/>
  <c r="R647" i="4"/>
  <c r="W647" i="4"/>
  <c r="X647" i="4"/>
  <c r="AD647" i="4"/>
  <c r="AE647" i="4"/>
  <c r="C648" i="4"/>
  <c r="N648" i="4" s="1"/>
  <c r="O648" i="4" s="1"/>
  <c r="D648" i="4"/>
  <c r="E648" i="4"/>
  <c r="F648" i="4"/>
  <c r="G648" i="4"/>
  <c r="H648" i="4"/>
  <c r="I648" i="4"/>
  <c r="K648" i="4"/>
  <c r="W648" i="4"/>
  <c r="X648" i="4"/>
  <c r="AD648" i="4"/>
  <c r="AE648" i="4"/>
  <c r="C649" i="4"/>
  <c r="S649" i="4" s="1"/>
  <c r="D649" i="4"/>
  <c r="E649" i="4"/>
  <c r="F649" i="4"/>
  <c r="G649" i="4"/>
  <c r="H649" i="4"/>
  <c r="I649" i="4"/>
  <c r="K649" i="4"/>
  <c r="L649" i="4"/>
  <c r="W649" i="4"/>
  <c r="X649" i="4"/>
  <c r="AD649" i="4"/>
  <c r="AE649" i="4"/>
  <c r="C650" i="4"/>
  <c r="Q650" i="4" s="1"/>
  <c r="D650" i="4"/>
  <c r="E650" i="4"/>
  <c r="F650" i="4"/>
  <c r="G650" i="4"/>
  <c r="H650" i="4"/>
  <c r="I650" i="4"/>
  <c r="K650" i="4"/>
  <c r="W650" i="4"/>
  <c r="X650" i="4"/>
  <c r="AD650" i="4"/>
  <c r="AE650" i="4"/>
  <c r="C651" i="4"/>
  <c r="N651" i="4" s="1"/>
  <c r="D651" i="4"/>
  <c r="E651" i="4"/>
  <c r="F651" i="4"/>
  <c r="G651" i="4"/>
  <c r="H651" i="4"/>
  <c r="I651" i="4"/>
  <c r="K651" i="4"/>
  <c r="L651" i="4"/>
  <c r="W651" i="4"/>
  <c r="X651" i="4"/>
  <c r="AB651" i="4"/>
  <c r="AD651" i="4"/>
  <c r="AE651" i="4"/>
  <c r="C652" i="4"/>
  <c r="D652" i="4"/>
  <c r="E652" i="4"/>
  <c r="F652" i="4"/>
  <c r="G652" i="4"/>
  <c r="H652" i="4"/>
  <c r="I652" i="4"/>
  <c r="K652" i="4"/>
  <c r="W652" i="4"/>
  <c r="X652" i="4"/>
  <c r="AD652" i="4"/>
  <c r="AE652" i="4"/>
  <c r="C653" i="4"/>
  <c r="N653" i="4" s="1"/>
  <c r="O653" i="4" s="1"/>
  <c r="D653" i="4"/>
  <c r="E653" i="4"/>
  <c r="F653" i="4"/>
  <c r="G653" i="4"/>
  <c r="H653" i="4"/>
  <c r="I653" i="4"/>
  <c r="K653" i="4"/>
  <c r="W653" i="4"/>
  <c r="X653" i="4"/>
  <c r="AD653" i="4"/>
  <c r="AE653" i="4"/>
  <c r="C654" i="4"/>
  <c r="N654" i="4" s="1"/>
  <c r="D654" i="4"/>
  <c r="E654" i="4"/>
  <c r="F654" i="4"/>
  <c r="G654" i="4"/>
  <c r="H654" i="4"/>
  <c r="I654" i="4"/>
  <c r="K654" i="4"/>
  <c r="P654" i="4"/>
  <c r="W654" i="4"/>
  <c r="X654" i="4"/>
  <c r="AD654" i="4"/>
  <c r="AE654" i="4"/>
  <c r="C655" i="4"/>
  <c r="L655" i="4" s="1"/>
  <c r="D655" i="4"/>
  <c r="E655" i="4"/>
  <c r="F655" i="4"/>
  <c r="G655" i="4"/>
  <c r="H655" i="4"/>
  <c r="I655" i="4"/>
  <c r="K655" i="4"/>
  <c r="W655" i="4"/>
  <c r="X655" i="4"/>
  <c r="AD655" i="4"/>
  <c r="AE655" i="4"/>
  <c r="C656" i="4"/>
  <c r="N656" i="4" s="1"/>
  <c r="D656" i="4"/>
  <c r="E656" i="4"/>
  <c r="F656" i="4"/>
  <c r="G656" i="4"/>
  <c r="H656" i="4"/>
  <c r="I656" i="4"/>
  <c r="K656" i="4"/>
  <c r="W656" i="4"/>
  <c r="X656" i="4"/>
  <c r="AD656" i="4"/>
  <c r="AE656" i="4"/>
  <c r="C657" i="4"/>
  <c r="M657" i="4" s="1"/>
  <c r="D657" i="4"/>
  <c r="E657" i="4"/>
  <c r="F657" i="4"/>
  <c r="G657" i="4"/>
  <c r="H657" i="4"/>
  <c r="I657" i="4"/>
  <c r="K657" i="4"/>
  <c r="W657" i="4"/>
  <c r="X657" i="4"/>
  <c r="AD657" i="4"/>
  <c r="AE657" i="4"/>
  <c r="C658" i="4"/>
  <c r="N658" i="4" s="1"/>
  <c r="D658" i="4"/>
  <c r="E658" i="4"/>
  <c r="F658" i="4"/>
  <c r="G658" i="4"/>
  <c r="H658" i="4"/>
  <c r="I658" i="4"/>
  <c r="K658" i="4"/>
  <c r="W658" i="4"/>
  <c r="X658" i="4"/>
  <c r="AD658" i="4"/>
  <c r="AE658" i="4"/>
  <c r="C659" i="4"/>
  <c r="N659" i="4" s="1"/>
  <c r="D659" i="4"/>
  <c r="E659" i="4"/>
  <c r="F659" i="4"/>
  <c r="G659" i="4"/>
  <c r="H659" i="4"/>
  <c r="I659" i="4"/>
  <c r="K659" i="4"/>
  <c r="S659" i="4"/>
  <c r="W659" i="4"/>
  <c r="X659" i="4"/>
  <c r="AD659" i="4"/>
  <c r="AE659" i="4"/>
  <c r="C660" i="4"/>
  <c r="L660" i="4" s="1"/>
  <c r="D660" i="4"/>
  <c r="E660" i="4"/>
  <c r="F660" i="4"/>
  <c r="G660" i="4"/>
  <c r="H660" i="4"/>
  <c r="I660" i="4"/>
  <c r="K660" i="4"/>
  <c r="W660" i="4"/>
  <c r="X660" i="4"/>
  <c r="AD660" i="4"/>
  <c r="AE660" i="4"/>
  <c r="C661" i="4"/>
  <c r="M661" i="4" s="1"/>
  <c r="D661" i="4"/>
  <c r="E661" i="4"/>
  <c r="F661" i="4"/>
  <c r="G661" i="4"/>
  <c r="H661" i="4"/>
  <c r="I661" i="4"/>
  <c r="K661" i="4"/>
  <c r="W661" i="4"/>
  <c r="X661" i="4"/>
  <c r="AD661" i="4"/>
  <c r="AE661" i="4"/>
  <c r="C662" i="4"/>
  <c r="V662" i="4" s="1"/>
  <c r="D662" i="4"/>
  <c r="E662" i="4"/>
  <c r="F662" i="4"/>
  <c r="G662" i="4"/>
  <c r="H662" i="4"/>
  <c r="I662" i="4"/>
  <c r="K662" i="4"/>
  <c r="W662" i="4"/>
  <c r="X662" i="4"/>
  <c r="AD662" i="4"/>
  <c r="AE662" i="4"/>
  <c r="C663" i="4"/>
  <c r="M663" i="4" s="1"/>
  <c r="D663" i="4"/>
  <c r="E663" i="4"/>
  <c r="F663" i="4"/>
  <c r="G663" i="4"/>
  <c r="H663" i="4"/>
  <c r="I663" i="4"/>
  <c r="K663" i="4"/>
  <c r="V663" i="4"/>
  <c r="W663" i="4"/>
  <c r="X663" i="4"/>
  <c r="AD663" i="4"/>
  <c r="AE663" i="4"/>
  <c r="C664" i="4"/>
  <c r="Q664" i="4" s="1"/>
  <c r="D664" i="4"/>
  <c r="E664" i="4"/>
  <c r="F664" i="4"/>
  <c r="G664" i="4"/>
  <c r="H664" i="4"/>
  <c r="I664" i="4"/>
  <c r="K664" i="4"/>
  <c r="W664" i="4"/>
  <c r="X664" i="4"/>
  <c r="AD664" i="4"/>
  <c r="AE664" i="4"/>
  <c r="C665" i="4"/>
  <c r="U665" i="4" s="1"/>
  <c r="D665" i="4"/>
  <c r="E665" i="4"/>
  <c r="F665" i="4"/>
  <c r="G665" i="4"/>
  <c r="H665" i="4"/>
  <c r="I665" i="4"/>
  <c r="K665" i="4"/>
  <c r="W665" i="4"/>
  <c r="X665" i="4"/>
  <c r="AD665" i="4"/>
  <c r="AE665" i="4"/>
  <c r="C666" i="4"/>
  <c r="M666" i="4" s="1"/>
  <c r="D666" i="4"/>
  <c r="E666" i="4"/>
  <c r="F666" i="4"/>
  <c r="G666" i="4"/>
  <c r="H666" i="4"/>
  <c r="I666" i="4"/>
  <c r="K666" i="4"/>
  <c r="W666" i="4"/>
  <c r="X666" i="4"/>
  <c r="AD666" i="4"/>
  <c r="AE666" i="4"/>
  <c r="C667" i="4"/>
  <c r="P667" i="4" s="1"/>
  <c r="D667" i="4"/>
  <c r="E667" i="4"/>
  <c r="F667" i="4"/>
  <c r="G667" i="4"/>
  <c r="H667" i="4"/>
  <c r="I667" i="4"/>
  <c r="K667" i="4"/>
  <c r="W667" i="4"/>
  <c r="X667" i="4"/>
  <c r="AD667" i="4"/>
  <c r="AE667" i="4"/>
  <c r="C668" i="4"/>
  <c r="R668" i="4" s="1"/>
  <c r="D668" i="4"/>
  <c r="E668" i="4"/>
  <c r="F668" i="4"/>
  <c r="G668" i="4"/>
  <c r="H668" i="4"/>
  <c r="I668" i="4"/>
  <c r="K668" i="4"/>
  <c r="Q668" i="4"/>
  <c r="W668" i="4"/>
  <c r="X668" i="4"/>
  <c r="AD668" i="4"/>
  <c r="AE668" i="4"/>
  <c r="C669" i="4"/>
  <c r="R669" i="4" s="1"/>
  <c r="D669" i="4"/>
  <c r="E669" i="4"/>
  <c r="F669" i="4"/>
  <c r="G669" i="4"/>
  <c r="H669" i="4"/>
  <c r="I669" i="4"/>
  <c r="K669" i="4"/>
  <c r="W669" i="4"/>
  <c r="X669" i="4"/>
  <c r="AD669" i="4"/>
  <c r="AE669" i="4"/>
  <c r="C670" i="4"/>
  <c r="P670" i="4" s="1"/>
  <c r="D670" i="4"/>
  <c r="E670" i="4"/>
  <c r="F670" i="4"/>
  <c r="G670" i="4"/>
  <c r="H670" i="4"/>
  <c r="I670" i="4"/>
  <c r="K670" i="4"/>
  <c r="W670" i="4"/>
  <c r="X670" i="4"/>
  <c r="AD670" i="4"/>
  <c r="AE670" i="4"/>
  <c r="C671" i="4"/>
  <c r="P671" i="4" s="1"/>
  <c r="D671" i="4"/>
  <c r="E671" i="4"/>
  <c r="F671" i="4"/>
  <c r="G671" i="4"/>
  <c r="H671" i="4"/>
  <c r="I671" i="4"/>
  <c r="K671" i="4"/>
  <c r="N671" i="4"/>
  <c r="W671" i="4"/>
  <c r="X671" i="4"/>
  <c r="AD671" i="4"/>
  <c r="AE671" i="4"/>
  <c r="C672" i="4"/>
  <c r="L672" i="4" s="1"/>
  <c r="D672" i="4"/>
  <c r="E672" i="4"/>
  <c r="F672" i="4"/>
  <c r="G672" i="4"/>
  <c r="H672" i="4"/>
  <c r="I672" i="4"/>
  <c r="K672" i="4"/>
  <c r="W672" i="4"/>
  <c r="X672" i="4"/>
  <c r="AD672" i="4"/>
  <c r="AE672" i="4"/>
  <c r="C673" i="4"/>
  <c r="M673" i="4" s="1"/>
  <c r="D673" i="4"/>
  <c r="E673" i="4"/>
  <c r="F673" i="4"/>
  <c r="G673" i="4"/>
  <c r="H673" i="4"/>
  <c r="I673" i="4"/>
  <c r="K673" i="4"/>
  <c r="W673" i="4"/>
  <c r="X673" i="4"/>
  <c r="AD673" i="4"/>
  <c r="AE673" i="4"/>
  <c r="C674" i="4"/>
  <c r="J674" i="4" s="1"/>
  <c r="D674" i="4"/>
  <c r="E674" i="4"/>
  <c r="F674" i="4"/>
  <c r="G674" i="4"/>
  <c r="H674" i="4"/>
  <c r="I674" i="4"/>
  <c r="K674" i="4"/>
  <c r="W674" i="4"/>
  <c r="X674" i="4"/>
  <c r="AD674" i="4"/>
  <c r="AE674" i="4"/>
  <c r="C675" i="4"/>
  <c r="Q675" i="4" s="1"/>
  <c r="D675" i="4"/>
  <c r="E675" i="4"/>
  <c r="F675" i="4"/>
  <c r="G675" i="4"/>
  <c r="H675" i="4"/>
  <c r="I675" i="4"/>
  <c r="K675" i="4"/>
  <c r="W675" i="4"/>
  <c r="X675" i="4"/>
  <c r="AD675" i="4"/>
  <c r="AE675" i="4"/>
  <c r="C676" i="4"/>
  <c r="L676" i="4" s="1"/>
  <c r="D676" i="4"/>
  <c r="E676" i="4"/>
  <c r="F676" i="4"/>
  <c r="G676" i="4"/>
  <c r="H676" i="4"/>
  <c r="I676" i="4"/>
  <c r="K676" i="4"/>
  <c r="W676" i="4"/>
  <c r="X676" i="4"/>
  <c r="AD676" i="4"/>
  <c r="AE676" i="4"/>
  <c r="C677" i="4"/>
  <c r="M677" i="4" s="1"/>
  <c r="D677" i="4"/>
  <c r="E677" i="4"/>
  <c r="F677" i="4"/>
  <c r="G677" i="4"/>
  <c r="H677" i="4"/>
  <c r="I677" i="4"/>
  <c r="K677" i="4"/>
  <c r="L677" i="4"/>
  <c r="W677" i="4"/>
  <c r="X677" i="4"/>
  <c r="AD677" i="4"/>
  <c r="AE677" i="4"/>
  <c r="C678" i="4"/>
  <c r="N678" i="4" s="1"/>
  <c r="O678" i="4" s="1"/>
  <c r="D678" i="4"/>
  <c r="E678" i="4"/>
  <c r="F678" i="4"/>
  <c r="G678" i="4"/>
  <c r="H678" i="4"/>
  <c r="I678" i="4"/>
  <c r="K678" i="4"/>
  <c r="S678" i="4"/>
  <c r="W678" i="4"/>
  <c r="X678" i="4"/>
  <c r="AD678" i="4"/>
  <c r="AE678" i="4"/>
  <c r="C679" i="4"/>
  <c r="Q679" i="4" s="1"/>
  <c r="D679" i="4"/>
  <c r="E679" i="4"/>
  <c r="F679" i="4"/>
  <c r="G679" i="4"/>
  <c r="H679" i="4"/>
  <c r="I679" i="4"/>
  <c r="K679" i="4"/>
  <c r="N679" i="4"/>
  <c r="W679" i="4"/>
  <c r="X679" i="4"/>
  <c r="AD679" i="4"/>
  <c r="AE679" i="4"/>
  <c r="C680" i="4"/>
  <c r="L680" i="4" s="1"/>
  <c r="D680" i="4"/>
  <c r="E680" i="4"/>
  <c r="F680" i="4"/>
  <c r="G680" i="4"/>
  <c r="H680" i="4"/>
  <c r="I680" i="4"/>
  <c r="K680" i="4"/>
  <c r="W680" i="4"/>
  <c r="X680" i="4"/>
  <c r="AD680" i="4"/>
  <c r="AE680" i="4"/>
  <c r="C681" i="4"/>
  <c r="M681" i="4" s="1"/>
  <c r="D681" i="4"/>
  <c r="E681" i="4"/>
  <c r="F681" i="4"/>
  <c r="G681" i="4"/>
  <c r="H681" i="4"/>
  <c r="I681" i="4"/>
  <c r="K681" i="4"/>
  <c r="W681" i="4"/>
  <c r="X681" i="4"/>
  <c r="AD681" i="4"/>
  <c r="AE681" i="4"/>
  <c r="C682" i="4"/>
  <c r="J682" i="4" s="1"/>
  <c r="D682" i="4"/>
  <c r="E682" i="4"/>
  <c r="F682" i="4"/>
  <c r="G682" i="4"/>
  <c r="H682" i="4"/>
  <c r="I682" i="4"/>
  <c r="K682" i="4"/>
  <c r="N682" i="4"/>
  <c r="W682" i="4"/>
  <c r="X682" i="4"/>
  <c r="AD682" i="4"/>
  <c r="AE682" i="4"/>
  <c r="C683" i="4"/>
  <c r="Q683" i="4" s="1"/>
  <c r="D683" i="4"/>
  <c r="E683" i="4"/>
  <c r="F683" i="4"/>
  <c r="G683" i="4"/>
  <c r="H683" i="4"/>
  <c r="I683" i="4"/>
  <c r="K683" i="4"/>
  <c r="N683" i="4"/>
  <c r="O683" i="4" s="1"/>
  <c r="W683" i="4"/>
  <c r="X683" i="4"/>
  <c r="AD683" i="4"/>
  <c r="AE683" i="4"/>
  <c r="C684" i="4"/>
  <c r="L684" i="4" s="1"/>
  <c r="D684" i="4"/>
  <c r="E684" i="4"/>
  <c r="F684" i="4"/>
  <c r="G684" i="4"/>
  <c r="H684" i="4"/>
  <c r="I684" i="4"/>
  <c r="K684" i="4"/>
  <c r="M684" i="4"/>
  <c r="W684" i="4"/>
  <c r="X684" i="4"/>
  <c r="AD684" i="4"/>
  <c r="AE684" i="4"/>
  <c r="C685" i="4"/>
  <c r="M685" i="4" s="1"/>
  <c r="D685" i="4"/>
  <c r="E685" i="4"/>
  <c r="F685" i="4"/>
  <c r="G685" i="4"/>
  <c r="H685" i="4"/>
  <c r="I685" i="4"/>
  <c r="K685" i="4"/>
  <c r="W685" i="4"/>
  <c r="X685" i="4"/>
  <c r="AD685" i="4"/>
  <c r="AE685" i="4"/>
  <c r="C686" i="4"/>
  <c r="N686" i="4" s="1"/>
  <c r="D686" i="4"/>
  <c r="E686" i="4"/>
  <c r="F686" i="4"/>
  <c r="G686" i="4"/>
  <c r="H686" i="4"/>
  <c r="I686" i="4"/>
  <c r="K686" i="4"/>
  <c r="P686" i="4"/>
  <c r="W686" i="4"/>
  <c r="X686" i="4"/>
  <c r="AD686" i="4"/>
  <c r="AE686" i="4"/>
  <c r="C687" i="4"/>
  <c r="Q687" i="4" s="1"/>
  <c r="D687" i="4"/>
  <c r="E687" i="4"/>
  <c r="F687" i="4"/>
  <c r="G687" i="4"/>
  <c r="H687" i="4"/>
  <c r="I687" i="4"/>
  <c r="K687" i="4"/>
  <c r="W687" i="4"/>
  <c r="X687" i="4"/>
  <c r="AD687" i="4"/>
  <c r="AE687" i="4"/>
  <c r="C688" i="4"/>
  <c r="L688" i="4" s="1"/>
  <c r="D688" i="4"/>
  <c r="E688" i="4"/>
  <c r="F688" i="4"/>
  <c r="G688" i="4"/>
  <c r="H688" i="4"/>
  <c r="I688" i="4"/>
  <c r="K688" i="4"/>
  <c r="W688" i="4"/>
  <c r="X688" i="4"/>
  <c r="AD688" i="4"/>
  <c r="AE688" i="4"/>
  <c r="C689" i="4"/>
  <c r="M689" i="4" s="1"/>
  <c r="D689" i="4"/>
  <c r="E689" i="4"/>
  <c r="F689" i="4"/>
  <c r="G689" i="4"/>
  <c r="H689" i="4"/>
  <c r="I689" i="4"/>
  <c r="K689" i="4"/>
  <c r="W689" i="4"/>
  <c r="X689" i="4"/>
  <c r="AD689" i="4"/>
  <c r="AE689" i="4"/>
  <c r="C690" i="4"/>
  <c r="J690" i="4" s="1"/>
  <c r="D690" i="4"/>
  <c r="E690" i="4"/>
  <c r="F690" i="4"/>
  <c r="G690" i="4"/>
  <c r="H690" i="4"/>
  <c r="I690" i="4"/>
  <c r="K690" i="4"/>
  <c r="W690" i="4"/>
  <c r="X690" i="4"/>
  <c r="AD690" i="4"/>
  <c r="AE690" i="4"/>
  <c r="C691" i="4"/>
  <c r="Q691" i="4" s="1"/>
  <c r="D691" i="4"/>
  <c r="E691" i="4"/>
  <c r="F691" i="4"/>
  <c r="G691" i="4"/>
  <c r="H691" i="4"/>
  <c r="I691" i="4"/>
  <c r="K691" i="4"/>
  <c r="W691" i="4"/>
  <c r="X691" i="4"/>
  <c r="AD691" i="4"/>
  <c r="AE691" i="4"/>
  <c r="C692" i="4"/>
  <c r="L692" i="4" s="1"/>
  <c r="D692" i="4"/>
  <c r="E692" i="4"/>
  <c r="F692" i="4"/>
  <c r="G692" i="4"/>
  <c r="H692" i="4"/>
  <c r="I692" i="4"/>
  <c r="K692" i="4"/>
  <c r="R692" i="4"/>
  <c r="W692" i="4"/>
  <c r="X692" i="4"/>
  <c r="AD692" i="4"/>
  <c r="AE692" i="4"/>
  <c r="C693" i="4"/>
  <c r="M693" i="4" s="1"/>
  <c r="D693" i="4"/>
  <c r="E693" i="4"/>
  <c r="F693" i="4"/>
  <c r="G693" i="4"/>
  <c r="H693" i="4"/>
  <c r="I693" i="4"/>
  <c r="K693" i="4"/>
  <c r="W693" i="4"/>
  <c r="X693" i="4"/>
  <c r="AD693" i="4"/>
  <c r="AE693" i="4"/>
  <c r="C694" i="4"/>
  <c r="M694" i="4" s="1"/>
  <c r="D694" i="4"/>
  <c r="E694" i="4"/>
  <c r="F694" i="4"/>
  <c r="G694" i="4"/>
  <c r="H694" i="4"/>
  <c r="I694" i="4"/>
  <c r="K694" i="4"/>
  <c r="T694" i="4"/>
  <c r="W694" i="4"/>
  <c r="X694" i="4"/>
  <c r="AD694" i="4"/>
  <c r="AE694" i="4"/>
  <c r="C695" i="4"/>
  <c r="Q695" i="4" s="1"/>
  <c r="D695" i="4"/>
  <c r="E695" i="4"/>
  <c r="F695" i="4"/>
  <c r="G695" i="4"/>
  <c r="H695" i="4"/>
  <c r="I695" i="4"/>
  <c r="K695" i="4"/>
  <c r="W695" i="4"/>
  <c r="X695" i="4"/>
  <c r="AD695" i="4"/>
  <c r="AE695" i="4"/>
  <c r="C696" i="4"/>
  <c r="L696" i="4" s="1"/>
  <c r="D696" i="4"/>
  <c r="E696" i="4"/>
  <c r="F696" i="4"/>
  <c r="G696" i="4"/>
  <c r="H696" i="4"/>
  <c r="I696" i="4"/>
  <c r="K696" i="4"/>
  <c r="V696" i="4"/>
  <c r="W696" i="4"/>
  <c r="X696" i="4"/>
  <c r="AD696" i="4"/>
  <c r="AE696" i="4"/>
  <c r="C697" i="4"/>
  <c r="M697" i="4" s="1"/>
  <c r="D697" i="4"/>
  <c r="E697" i="4"/>
  <c r="F697" i="4"/>
  <c r="G697" i="4"/>
  <c r="H697" i="4"/>
  <c r="I697" i="4"/>
  <c r="K697" i="4"/>
  <c r="W697" i="4"/>
  <c r="X697" i="4"/>
  <c r="AD697" i="4"/>
  <c r="AE697" i="4"/>
  <c r="C698" i="4"/>
  <c r="P698" i="4" s="1"/>
  <c r="D698" i="4"/>
  <c r="E698" i="4"/>
  <c r="F698" i="4"/>
  <c r="G698" i="4"/>
  <c r="H698" i="4"/>
  <c r="I698" i="4"/>
  <c r="K698" i="4"/>
  <c r="W698" i="4"/>
  <c r="X698" i="4"/>
  <c r="AD698" i="4"/>
  <c r="AE698" i="4"/>
  <c r="C699" i="4"/>
  <c r="Q699" i="4" s="1"/>
  <c r="D699" i="4"/>
  <c r="E699" i="4"/>
  <c r="F699" i="4"/>
  <c r="G699" i="4"/>
  <c r="H699" i="4"/>
  <c r="I699" i="4"/>
  <c r="K699" i="4"/>
  <c r="W699" i="4"/>
  <c r="X699" i="4"/>
  <c r="AD699" i="4"/>
  <c r="AE699" i="4"/>
  <c r="C700" i="4"/>
  <c r="L700" i="4" s="1"/>
  <c r="D700" i="4"/>
  <c r="E700" i="4"/>
  <c r="F700" i="4"/>
  <c r="G700" i="4"/>
  <c r="H700" i="4"/>
  <c r="I700" i="4"/>
  <c r="K700" i="4"/>
  <c r="W700" i="4"/>
  <c r="X700" i="4"/>
  <c r="AD700" i="4"/>
  <c r="AE700" i="4"/>
  <c r="C701" i="4"/>
  <c r="M701" i="4" s="1"/>
  <c r="D701" i="4"/>
  <c r="E701" i="4"/>
  <c r="F701" i="4"/>
  <c r="G701" i="4"/>
  <c r="H701" i="4"/>
  <c r="I701" i="4"/>
  <c r="K701" i="4"/>
  <c r="W701" i="4"/>
  <c r="X701" i="4"/>
  <c r="AD701" i="4"/>
  <c r="AE701" i="4"/>
  <c r="C702" i="4"/>
  <c r="L702" i="4" s="1"/>
  <c r="D702" i="4"/>
  <c r="E702" i="4"/>
  <c r="F702" i="4"/>
  <c r="G702" i="4"/>
  <c r="H702" i="4"/>
  <c r="I702" i="4"/>
  <c r="K702" i="4"/>
  <c r="W702" i="4"/>
  <c r="X702" i="4"/>
  <c r="AD702" i="4"/>
  <c r="AE702" i="4"/>
  <c r="C703" i="4"/>
  <c r="Q703" i="4" s="1"/>
  <c r="D703" i="4"/>
  <c r="E703" i="4"/>
  <c r="F703" i="4"/>
  <c r="G703" i="4"/>
  <c r="H703" i="4"/>
  <c r="I703" i="4"/>
  <c r="K703" i="4"/>
  <c r="W703" i="4"/>
  <c r="X703" i="4"/>
  <c r="AD703" i="4"/>
  <c r="AE703" i="4"/>
  <c r="C704" i="4"/>
  <c r="L704" i="4" s="1"/>
  <c r="D704" i="4"/>
  <c r="E704" i="4"/>
  <c r="F704" i="4"/>
  <c r="G704" i="4"/>
  <c r="H704" i="4"/>
  <c r="I704" i="4"/>
  <c r="K704" i="4"/>
  <c r="P704" i="4"/>
  <c r="W704" i="4"/>
  <c r="X704" i="4"/>
  <c r="AD704" i="4"/>
  <c r="AE704" i="4"/>
  <c r="C705" i="4"/>
  <c r="M705" i="4" s="1"/>
  <c r="D705" i="4"/>
  <c r="E705" i="4"/>
  <c r="F705" i="4"/>
  <c r="G705" i="4"/>
  <c r="H705" i="4"/>
  <c r="I705" i="4"/>
  <c r="K705" i="4"/>
  <c r="S705" i="4"/>
  <c r="W705" i="4"/>
  <c r="X705" i="4"/>
  <c r="AD705" i="4"/>
  <c r="AE705" i="4"/>
  <c r="C706" i="4"/>
  <c r="N706" i="4" s="1"/>
  <c r="D706" i="4"/>
  <c r="E706" i="4"/>
  <c r="F706" i="4"/>
  <c r="G706" i="4"/>
  <c r="H706" i="4"/>
  <c r="I706" i="4"/>
  <c r="K706" i="4"/>
  <c r="W706" i="4"/>
  <c r="X706" i="4"/>
  <c r="AD706" i="4"/>
  <c r="AE706" i="4"/>
  <c r="C707" i="4"/>
  <c r="Q707" i="4" s="1"/>
  <c r="D707" i="4"/>
  <c r="E707" i="4"/>
  <c r="F707" i="4"/>
  <c r="G707" i="4"/>
  <c r="H707" i="4"/>
  <c r="I707" i="4"/>
  <c r="K707" i="4"/>
  <c r="W707" i="4"/>
  <c r="X707" i="4"/>
  <c r="AD707" i="4"/>
  <c r="AE707" i="4"/>
  <c r="C708" i="4"/>
  <c r="L708" i="4" s="1"/>
  <c r="D708" i="4"/>
  <c r="E708" i="4"/>
  <c r="F708" i="4"/>
  <c r="G708" i="4"/>
  <c r="H708" i="4"/>
  <c r="I708" i="4"/>
  <c r="K708" i="4"/>
  <c r="V708" i="4"/>
  <c r="W708" i="4"/>
  <c r="X708" i="4"/>
  <c r="AD708" i="4"/>
  <c r="AE708" i="4"/>
  <c r="C709" i="4"/>
  <c r="M709" i="4" s="1"/>
  <c r="D709" i="4"/>
  <c r="E709" i="4"/>
  <c r="F709" i="4"/>
  <c r="G709" i="4"/>
  <c r="H709" i="4"/>
  <c r="I709" i="4"/>
  <c r="K709" i="4"/>
  <c r="S709" i="4"/>
  <c r="W709" i="4"/>
  <c r="X709" i="4"/>
  <c r="AD709" i="4"/>
  <c r="AE709" i="4"/>
  <c r="C710" i="4"/>
  <c r="M710" i="4" s="1"/>
  <c r="D710" i="4"/>
  <c r="E710" i="4"/>
  <c r="F710" i="4"/>
  <c r="G710" i="4"/>
  <c r="H710" i="4"/>
  <c r="I710" i="4"/>
  <c r="K710" i="4"/>
  <c r="R710" i="4"/>
  <c r="W710" i="4"/>
  <c r="X710" i="4"/>
  <c r="AD710" i="4"/>
  <c r="AE710" i="4"/>
  <c r="C711" i="4"/>
  <c r="Q711" i="4" s="1"/>
  <c r="D711" i="4"/>
  <c r="E711" i="4"/>
  <c r="F711" i="4"/>
  <c r="G711" i="4"/>
  <c r="H711" i="4"/>
  <c r="I711" i="4"/>
  <c r="K711" i="4"/>
  <c r="W711" i="4"/>
  <c r="X711" i="4"/>
  <c r="AD711" i="4"/>
  <c r="AE711" i="4"/>
  <c r="C712" i="4"/>
  <c r="L712" i="4" s="1"/>
  <c r="D712" i="4"/>
  <c r="E712" i="4"/>
  <c r="F712" i="4"/>
  <c r="G712" i="4"/>
  <c r="H712" i="4"/>
  <c r="I712" i="4"/>
  <c r="K712" i="4"/>
  <c r="W712" i="4"/>
  <c r="X712" i="4"/>
  <c r="AD712" i="4"/>
  <c r="AE712" i="4"/>
  <c r="C713" i="4"/>
  <c r="M713" i="4" s="1"/>
  <c r="D713" i="4"/>
  <c r="E713" i="4"/>
  <c r="F713" i="4"/>
  <c r="G713" i="4"/>
  <c r="H713" i="4"/>
  <c r="I713" i="4"/>
  <c r="K713" i="4"/>
  <c r="W713" i="4"/>
  <c r="X713" i="4"/>
  <c r="AD713" i="4"/>
  <c r="AE713" i="4"/>
  <c r="C714" i="4"/>
  <c r="P714" i="4" s="1"/>
  <c r="D714" i="4"/>
  <c r="E714" i="4"/>
  <c r="F714" i="4"/>
  <c r="G714" i="4"/>
  <c r="H714" i="4"/>
  <c r="I714" i="4"/>
  <c r="K714" i="4"/>
  <c r="W714" i="4"/>
  <c r="X714" i="4"/>
  <c r="AD714" i="4"/>
  <c r="AE714" i="4"/>
  <c r="C715" i="4"/>
  <c r="Q715" i="4" s="1"/>
  <c r="D715" i="4"/>
  <c r="E715" i="4"/>
  <c r="F715" i="4"/>
  <c r="G715" i="4"/>
  <c r="H715" i="4"/>
  <c r="I715" i="4"/>
  <c r="K715" i="4"/>
  <c r="N715" i="4"/>
  <c r="W715" i="4"/>
  <c r="X715" i="4"/>
  <c r="AD715" i="4"/>
  <c r="AE715" i="4"/>
  <c r="C716" i="4"/>
  <c r="L716" i="4" s="1"/>
  <c r="D716" i="4"/>
  <c r="E716" i="4"/>
  <c r="F716" i="4"/>
  <c r="G716" i="4"/>
  <c r="H716" i="4"/>
  <c r="I716" i="4"/>
  <c r="K716" i="4"/>
  <c r="W716" i="4"/>
  <c r="X716" i="4"/>
  <c r="AD716" i="4"/>
  <c r="AE716" i="4"/>
  <c r="C717" i="4"/>
  <c r="M717" i="4" s="1"/>
  <c r="D717" i="4"/>
  <c r="E717" i="4"/>
  <c r="F717" i="4"/>
  <c r="G717" i="4"/>
  <c r="H717" i="4"/>
  <c r="I717" i="4"/>
  <c r="K717" i="4"/>
  <c r="W717" i="4"/>
  <c r="X717" i="4"/>
  <c r="AD717" i="4"/>
  <c r="AE717" i="4"/>
  <c r="C718" i="4"/>
  <c r="R718" i="4" s="1"/>
  <c r="D718" i="4"/>
  <c r="E718" i="4"/>
  <c r="F718" i="4"/>
  <c r="G718" i="4"/>
  <c r="H718" i="4"/>
  <c r="I718" i="4"/>
  <c r="K718" i="4"/>
  <c r="M718" i="4"/>
  <c r="W718" i="4"/>
  <c r="X718" i="4"/>
  <c r="AD718" i="4"/>
  <c r="AE718" i="4"/>
  <c r="C719" i="4"/>
  <c r="Q719" i="4" s="1"/>
  <c r="D719" i="4"/>
  <c r="E719" i="4"/>
  <c r="F719" i="4"/>
  <c r="G719" i="4"/>
  <c r="H719" i="4"/>
  <c r="I719" i="4"/>
  <c r="K719" i="4"/>
  <c r="W719" i="4"/>
  <c r="X719" i="4"/>
  <c r="AD719" i="4"/>
  <c r="AE719" i="4"/>
  <c r="C720" i="4"/>
  <c r="L720" i="4" s="1"/>
  <c r="D720" i="4"/>
  <c r="E720" i="4"/>
  <c r="F720" i="4"/>
  <c r="G720" i="4"/>
  <c r="H720" i="4"/>
  <c r="I720" i="4"/>
  <c r="K720" i="4"/>
  <c r="W720" i="4"/>
  <c r="X720" i="4"/>
  <c r="AD720" i="4"/>
  <c r="AE720" i="4"/>
  <c r="C721" i="4"/>
  <c r="M721" i="4" s="1"/>
  <c r="D721" i="4"/>
  <c r="E721" i="4"/>
  <c r="F721" i="4"/>
  <c r="G721" i="4"/>
  <c r="H721" i="4"/>
  <c r="I721" i="4"/>
  <c r="K721" i="4"/>
  <c r="T721" i="4"/>
  <c r="W721" i="4"/>
  <c r="X721" i="4"/>
  <c r="AD721" i="4"/>
  <c r="AE721" i="4"/>
  <c r="C722" i="4"/>
  <c r="N722" i="4" s="1"/>
  <c r="D722" i="4"/>
  <c r="E722" i="4"/>
  <c r="F722" i="4"/>
  <c r="G722" i="4"/>
  <c r="H722" i="4"/>
  <c r="I722" i="4"/>
  <c r="K722" i="4"/>
  <c r="P722" i="4"/>
  <c r="W722" i="4"/>
  <c r="X722" i="4"/>
  <c r="AD722" i="4"/>
  <c r="AE722" i="4"/>
  <c r="C723" i="4"/>
  <c r="Q723" i="4" s="1"/>
  <c r="D723" i="4"/>
  <c r="E723" i="4"/>
  <c r="F723" i="4"/>
  <c r="G723" i="4"/>
  <c r="H723" i="4"/>
  <c r="I723" i="4"/>
  <c r="K723" i="4"/>
  <c r="N723" i="4"/>
  <c r="W723" i="4"/>
  <c r="X723" i="4"/>
  <c r="AD723" i="4"/>
  <c r="AE723" i="4"/>
  <c r="C724" i="4"/>
  <c r="L724" i="4" s="1"/>
  <c r="D724" i="4"/>
  <c r="E724" i="4"/>
  <c r="F724" i="4"/>
  <c r="G724" i="4"/>
  <c r="H724" i="4"/>
  <c r="I724" i="4"/>
  <c r="K724" i="4"/>
  <c r="W724" i="4"/>
  <c r="X724" i="4"/>
  <c r="AD724" i="4"/>
  <c r="AE724" i="4"/>
  <c r="C725" i="4"/>
  <c r="M725" i="4" s="1"/>
  <c r="D725" i="4"/>
  <c r="E725" i="4"/>
  <c r="F725" i="4"/>
  <c r="G725" i="4"/>
  <c r="H725" i="4"/>
  <c r="I725" i="4"/>
  <c r="K725" i="4"/>
  <c r="W725" i="4"/>
  <c r="X725" i="4"/>
  <c r="AD725" i="4"/>
  <c r="AE725" i="4"/>
  <c r="C726" i="4"/>
  <c r="M726" i="4" s="1"/>
  <c r="D726" i="4"/>
  <c r="E726" i="4"/>
  <c r="F726" i="4"/>
  <c r="G726" i="4"/>
  <c r="H726" i="4"/>
  <c r="I726" i="4"/>
  <c r="K726" i="4"/>
  <c r="W726" i="4"/>
  <c r="X726" i="4"/>
  <c r="AD726" i="4"/>
  <c r="AE726" i="4"/>
  <c r="C727" i="4"/>
  <c r="Q727" i="4" s="1"/>
  <c r="D727" i="4"/>
  <c r="E727" i="4"/>
  <c r="F727" i="4"/>
  <c r="G727" i="4"/>
  <c r="H727" i="4"/>
  <c r="I727" i="4"/>
  <c r="K727" i="4"/>
  <c r="S727" i="4"/>
  <c r="W727" i="4"/>
  <c r="X727" i="4"/>
  <c r="AD727" i="4"/>
  <c r="AE727" i="4"/>
  <c r="C728" i="4"/>
  <c r="L728" i="4" s="1"/>
  <c r="D728" i="4"/>
  <c r="E728" i="4"/>
  <c r="F728" i="4"/>
  <c r="G728" i="4"/>
  <c r="H728" i="4"/>
  <c r="I728" i="4"/>
  <c r="K728" i="4"/>
  <c r="W728" i="4"/>
  <c r="X728" i="4"/>
  <c r="AD728" i="4"/>
  <c r="AE728" i="4"/>
  <c r="C729" i="4"/>
  <c r="M729" i="4" s="1"/>
  <c r="D729" i="4"/>
  <c r="E729" i="4"/>
  <c r="F729" i="4"/>
  <c r="G729" i="4"/>
  <c r="H729" i="4"/>
  <c r="I729" i="4"/>
  <c r="K729" i="4"/>
  <c r="T729" i="4"/>
  <c r="W729" i="4"/>
  <c r="X729" i="4"/>
  <c r="AD729" i="4"/>
  <c r="AE729" i="4"/>
  <c r="C730" i="4"/>
  <c r="P730" i="4" s="1"/>
  <c r="D730" i="4"/>
  <c r="E730" i="4"/>
  <c r="F730" i="4"/>
  <c r="G730" i="4"/>
  <c r="H730" i="4"/>
  <c r="I730" i="4"/>
  <c r="K730" i="4"/>
  <c r="Q730" i="4"/>
  <c r="W730" i="4"/>
  <c r="X730" i="4"/>
  <c r="AD730" i="4"/>
  <c r="AE730" i="4"/>
  <c r="C731" i="4"/>
  <c r="Q731" i="4" s="1"/>
  <c r="D731" i="4"/>
  <c r="E731" i="4"/>
  <c r="F731" i="4"/>
  <c r="G731" i="4"/>
  <c r="H731" i="4"/>
  <c r="I731" i="4"/>
  <c r="K731" i="4"/>
  <c r="W731" i="4"/>
  <c r="X731" i="4"/>
  <c r="AD731" i="4"/>
  <c r="AE731" i="4"/>
  <c r="C732" i="4"/>
  <c r="P732" i="4" s="1"/>
  <c r="D732" i="4"/>
  <c r="E732" i="4"/>
  <c r="F732" i="4"/>
  <c r="G732" i="4"/>
  <c r="H732" i="4"/>
  <c r="I732" i="4"/>
  <c r="K732" i="4"/>
  <c r="W732" i="4"/>
  <c r="X732" i="4"/>
  <c r="AD732" i="4"/>
  <c r="AE732" i="4"/>
  <c r="C733" i="4"/>
  <c r="AB733" i="4" s="1"/>
  <c r="D733" i="4"/>
  <c r="E733" i="4"/>
  <c r="F733" i="4"/>
  <c r="G733" i="4"/>
  <c r="H733" i="4"/>
  <c r="I733" i="4"/>
  <c r="K733" i="4"/>
  <c r="W733" i="4"/>
  <c r="X733" i="4"/>
  <c r="AD733" i="4"/>
  <c r="AE733" i="4"/>
  <c r="C734" i="4"/>
  <c r="P734" i="4" s="1"/>
  <c r="D734" i="4"/>
  <c r="E734" i="4"/>
  <c r="F734" i="4"/>
  <c r="G734" i="4"/>
  <c r="H734" i="4"/>
  <c r="I734" i="4"/>
  <c r="K734" i="4"/>
  <c r="M734" i="4"/>
  <c r="W734" i="4"/>
  <c r="X734" i="4"/>
  <c r="AD734" i="4"/>
  <c r="AE734" i="4"/>
  <c r="C735" i="4"/>
  <c r="N735" i="4" s="1"/>
  <c r="D735" i="4"/>
  <c r="E735" i="4"/>
  <c r="F735" i="4"/>
  <c r="G735" i="4"/>
  <c r="H735" i="4"/>
  <c r="I735" i="4"/>
  <c r="K735" i="4"/>
  <c r="W735" i="4"/>
  <c r="X735" i="4"/>
  <c r="AD735" i="4"/>
  <c r="AE735" i="4"/>
  <c r="C736" i="4"/>
  <c r="N736" i="4" s="1"/>
  <c r="D736" i="4"/>
  <c r="E736" i="4"/>
  <c r="F736" i="4"/>
  <c r="G736" i="4"/>
  <c r="H736" i="4"/>
  <c r="I736" i="4"/>
  <c r="K736" i="4"/>
  <c r="W736" i="4"/>
  <c r="X736" i="4"/>
  <c r="AD736" i="4"/>
  <c r="AE736" i="4"/>
  <c r="C737" i="4"/>
  <c r="D737" i="4"/>
  <c r="E737" i="4"/>
  <c r="F737" i="4"/>
  <c r="G737" i="4"/>
  <c r="H737" i="4"/>
  <c r="I737" i="4"/>
  <c r="K737" i="4"/>
  <c r="W737" i="4"/>
  <c r="X737" i="4"/>
  <c r="AD737" i="4"/>
  <c r="AE737" i="4"/>
  <c r="C738" i="4"/>
  <c r="M738" i="4" s="1"/>
  <c r="D738" i="4"/>
  <c r="E738" i="4"/>
  <c r="F738" i="4"/>
  <c r="G738" i="4"/>
  <c r="H738" i="4"/>
  <c r="I738" i="4"/>
  <c r="K738" i="4"/>
  <c r="W738" i="4"/>
  <c r="X738" i="4"/>
  <c r="AD738" i="4"/>
  <c r="AE738" i="4"/>
  <c r="C739" i="4"/>
  <c r="V739" i="4" s="1"/>
  <c r="D739" i="4"/>
  <c r="E739" i="4"/>
  <c r="F739" i="4"/>
  <c r="G739" i="4"/>
  <c r="H739" i="4"/>
  <c r="I739" i="4"/>
  <c r="K739" i="4"/>
  <c r="N739" i="4"/>
  <c r="W739" i="4"/>
  <c r="X739" i="4"/>
  <c r="AD739" i="4"/>
  <c r="AE739" i="4"/>
  <c r="C740" i="4"/>
  <c r="P740" i="4" s="1"/>
  <c r="D740" i="4"/>
  <c r="E740" i="4"/>
  <c r="F740" i="4"/>
  <c r="G740" i="4"/>
  <c r="H740" i="4"/>
  <c r="I740" i="4"/>
  <c r="K740" i="4"/>
  <c r="L740" i="4"/>
  <c r="W740" i="4"/>
  <c r="X740" i="4"/>
  <c r="AD740" i="4"/>
  <c r="AE740" i="4"/>
  <c r="C741" i="4"/>
  <c r="T741" i="4" s="1"/>
  <c r="D741" i="4"/>
  <c r="E741" i="4"/>
  <c r="F741" i="4"/>
  <c r="G741" i="4"/>
  <c r="H741" i="4"/>
  <c r="I741" i="4"/>
  <c r="K741" i="4"/>
  <c r="W741" i="4"/>
  <c r="X741" i="4"/>
  <c r="AD741" i="4"/>
  <c r="AE741" i="4"/>
  <c r="C742" i="4"/>
  <c r="T742" i="4" s="1"/>
  <c r="D742" i="4"/>
  <c r="E742" i="4"/>
  <c r="F742" i="4"/>
  <c r="G742" i="4"/>
  <c r="H742" i="4"/>
  <c r="I742" i="4"/>
  <c r="K742" i="4"/>
  <c r="W742" i="4"/>
  <c r="X742" i="4"/>
  <c r="AD742" i="4"/>
  <c r="AE742" i="4"/>
  <c r="C743" i="4"/>
  <c r="P743" i="4" s="1"/>
  <c r="D743" i="4"/>
  <c r="E743" i="4"/>
  <c r="F743" i="4"/>
  <c r="G743" i="4"/>
  <c r="H743" i="4"/>
  <c r="I743" i="4"/>
  <c r="K743" i="4"/>
  <c r="W743" i="4"/>
  <c r="X743" i="4"/>
  <c r="AD743" i="4"/>
  <c r="AE743" i="4"/>
  <c r="C744" i="4"/>
  <c r="N744" i="4" s="1"/>
  <c r="D744" i="4"/>
  <c r="E744" i="4"/>
  <c r="F744" i="4"/>
  <c r="G744" i="4"/>
  <c r="H744" i="4"/>
  <c r="I744" i="4"/>
  <c r="K744" i="4"/>
  <c r="W744" i="4"/>
  <c r="X744" i="4"/>
  <c r="AD744" i="4"/>
  <c r="AE744" i="4"/>
  <c r="C745" i="4"/>
  <c r="L745" i="4" s="1"/>
  <c r="D745" i="4"/>
  <c r="E745" i="4"/>
  <c r="F745" i="4"/>
  <c r="G745" i="4"/>
  <c r="H745" i="4"/>
  <c r="I745" i="4"/>
  <c r="K745" i="4"/>
  <c r="W745" i="4"/>
  <c r="X745" i="4"/>
  <c r="AD745" i="4"/>
  <c r="AE745" i="4"/>
  <c r="C746" i="4"/>
  <c r="N746" i="4" s="1"/>
  <c r="O746" i="4" s="1"/>
  <c r="D746" i="4"/>
  <c r="E746" i="4"/>
  <c r="F746" i="4"/>
  <c r="G746" i="4"/>
  <c r="H746" i="4"/>
  <c r="I746" i="4"/>
  <c r="K746" i="4"/>
  <c r="W746" i="4"/>
  <c r="X746" i="4"/>
  <c r="AD746" i="4"/>
  <c r="AE746" i="4"/>
  <c r="C747" i="4"/>
  <c r="L747" i="4" s="1"/>
  <c r="D747" i="4"/>
  <c r="E747" i="4"/>
  <c r="F747" i="4"/>
  <c r="G747" i="4"/>
  <c r="H747" i="4"/>
  <c r="I747" i="4"/>
  <c r="K747" i="4"/>
  <c r="W747" i="4"/>
  <c r="X747" i="4"/>
  <c r="AD747" i="4"/>
  <c r="AE747" i="4"/>
  <c r="C748" i="4"/>
  <c r="P748" i="4" s="1"/>
  <c r="D748" i="4"/>
  <c r="E748" i="4"/>
  <c r="F748" i="4"/>
  <c r="G748" i="4"/>
  <c r="H748" i="4"/>
  <c r="I748" i="4"/>
  <c r="K748" i="4"/>
  <c r="W748" i="4"/>
  <c r="X748" i="4"/>
  <c r="AD748" i="4"/>
  <c r="AE748" i="4"/>
  <c r="C749" i="4"/>
  <c r="AA749" i="4" s="1"/>
  <c r="D749" i="4"/>
  <c r="E749" i="4"/>
  <c r="F749" i="4"/>
  <c r="G749" i="4"/>
  <c r="H749" i="4"/>
  <c r="I749" i="4"/>
  <c r="K749" i="4"/>
  <c r="W749" i="4"/>
  <c r="X749" i="4"/>
  <c r="AD749" i="4"/>
  <c r="AE749" i="4"/>
  <c r="C750" i="4"/>
  <c r="Q750" i="4" s="1"/>
  <c r="D750" i="4"/>
  <c r="E750" i="4"/>
  <c r="F750" i="4"/>
  <c r="G750" i="4"/>
  <c r="H750" i="4"/>
  <c r="I750" i="4"/>
  <c r="K750" i="4"/>
  <c r="L750" i="4"/>
  <c r="W750" i="4"/>
  <c r="X750" i="4"/>
  <c r="AD750" i="4"/>
  <c r="AE750" i="4"/>
  <c r="C751" i="4"/>
  <c r="S751" i="4" s="1"/>
  <c r="D751" i="4"/>
  <c r="E751" i="4"/>
  <c r="F751" i="4"/>
  <c r="G751" i="4"/>
  <c r="H751" i="4"/>
  <c r="I751" i="4"/>
  <c r="K751" i="4"/>
  <c r="L751" i="4"/>
  <c r="W751" i="4"/>
  <c r="X751" i="4"/>
  <c r="AD751" i="4"/>
  <c r="AE751" i="4"/>
  <c r="C752" i="4"/>
  <c r="Q752" i="4" s="1"/>
  <c r="D752" i="4"/>
  <c r="E752" i="4"/>
  <c r="F752" i="4"/>
  <c r="G752" i="4"/>
  <c r="H752" i="4"/>
  <c r="I752" i="4"/>
  <c r="K752" i="4"/>
  <c r="W752" i="4"/>
  <c r="X752" i="4"/>
  <c r="AD752" i="4"/>
  <c r="AE752" i="4"/>
  <c r="C753" i="4"/>
  <c r="N753" i="4" s="1"/>
  <c r="O753" i="4" s="1"/>
  <c r="D753" i="4"/>
  <c r="E753" i="4"/>
  <c r="F753" i="4"/>
  <c r="G753" i="4"/>
  <c r="H753" i="4"/>
  <c r="I753" i="4"/>
  <c r="K753" i="4"/>
  <c r="W753" i="4"/>
  <c r="X753" i="4"/>
  <c r="AD753" i="4"/>
  <c r="AE753" i="4"/>
  <c r="C754" i="4"/>
  <c r="N754" i="4" s="1"/>
  <c r="D754" i="4"/>
  <c r="E754" i="4"/>
  <c r="F754" i="4"/>
  <c r="G754" i="4"/>
  <c r="H754" i="4"/>
  <c r="I754" i="4"/>
  <c r="K754" i="4"/>
  <c r="P754" i="4"/>
  <c r="W754" i="4"/>
  <c r="X754" i="4"/>
  <c r="AD754" i="4"/>
  <c r="AE754" i="4"/>
  <c r="C755" i="4"/>
  <c r="S755" i="4" s="1"/>
  <c r="D755" i="4"/>
  <c r="E755" i="4"/>
  <c r="F755" i="4"/>
  <c r="G755" i="4"/>
  <c r="H755" i="4"/>
  <c r="I755" i="4"/>
  <c r="K755" i="4"/>
  <c r="W755" i="4"/>
  <c r="X755" i="4"/>
  <c r="AD755" i="4"/>
  <c r="AE755" i="4"/>
  <c r="C756" i="4"/>
  <c r="L756" i="4" s="1"/>
  <c r="D756" i="4"/>
  <c r="E756" i="4"/>
  <c r="F756" i="4"/>
  <c r="G756" i="4"/>
  <c r="H756" i="4"/>
  <c r="I756" i="4"/>
  <c r="K756" i="4"/>
  <c r="W756" i="4"/>
  <c r="X756" i="4"/>
  <c r="AD756" i="4"/>
  <c r="AE756" i="4"/>
  <c r="C757" i="4"/>
  <c r="N757" i="4" s="1"/>
  <c r="D757" i="4"/>
  <c r="E757" i="4"/>
  <c r="F757" i="4"/>
  <c r="G757" i="4"/>
  <c r="H757" i="4"/>
  <c r="I757" i="4"/>
  <c r="K757" i="4"/>
  <c r="W757" i="4"/>
  <c r="X757" i="4"/>
  <c r="AD757" i="4"/>
  <c r="AE757" i="4"/>
  <c r="C758" i="4"/>
  <c r="M758" i="4" s="1"/>
  <c r="D758" i="4"/>
  <c r="E758" i="4"/>
  <c r="F758" i="4"/>
  <c r="G758" i="4"/>
  <c r="H758" i="4"/>
  <c r="I758" i="4"/>
  <c r="K758" i="4"/>
  <c r="W758" i="4"/>
  <c r="X758" i="4"/>
  <c r="AD758" i="4"/>
  <c r="AE758" i="4"/>
  <c r="C759" i="4"/>
  <c r="AA759" i="4" s="1"/>
  <c r="D759" i="4"/>
  <c r="E759" i="4"/>
  <c r="F759" i="4"/>
  <c r="G759" i="4"/>
  <c r="H759" i="4"/>
  <c r="I759" i="4"/>
  <c r="K759" i="4"/>
  <c r="W759" i="4"/>
  <c r="X759" i="4"/>
  <c r="AD759" i="4"/>
  <c r="AE759" i="4"/>
  <c r="C760" i="4"/>
  <c r="L760" i="4" s="1"/>
  <c r="D760" i="4"/>
  <c r="E760" i="4"/>
  <c r="F760" i="4"/>
  <c r="G760" i="4"/>
  <c r="H760" i="4"/>
  <c r="I760" i="4"/>
  <c r="K760" i="4"/>
  <c r="W760" i="4"/>
  <c r="X760" i="4"/>
  <c r="AD760" i="4"/>
  <c r="AE760" i="4"/>
  <c r="C761" i="4"/>
  <c r="D761" i="4"/>
  <c r="E761" i="4"/>
  <c r="F761" i="4"/>
  <c r="G761" i="4"/>
  <c r="H761" i="4"/>
  <c r="I761" i="4"/>
  <c r="K761" i="4"/>
  <c r="M761" i="4"/>
  <c r="W761" i="4"/>
  <c r="X761" i="4"/>
  <c r="AD761" i="4"/>
  <c r="AE761" i="4"/>
  <c r="C762" i="4"/>
  <c r="J762" i="4" s="1"/>
  <c r="D762" i="4"/>
  <c r="E762" i="4"/>
  <c r="F762" i="4"/>
  <c r="G762" i="4"/>
  <c r="H762" i="4"/>
  <c r="I762" i="4"/>
  <c r="K762" i="4"/>
  <c r="W762" i="4"/>
  <c r="X762" i="4"/>
  <c r="AD762" i="4"/>
  <c r="AE762" i="4"/>
  <c r="C763" i="4"/>
  <c r="J763" i="4" s="1"/>
  <c r="D763" i="4"/>
  <c r="E763" i="4"/>
  <c r="F763" i="4"/>
  <c r="G763" i="4"/>
  <c r="H763" i="4"/>
  <c r="I763" i="4"/>
  <c r="K763" i="4"/>
  <c r="O763" i="4" s="1"/>
  <c r="N763" i="4"/>
  <c r="W763" i="4"/>
  <c r="X763" i="4"/>
  <c r="Y763" i="4"/>
  <c r="AD763" i="4"/>
  <c r="AE763" i="4"/>
  <c r="C764" i="4"/>
  <c r="L764" i="4" s="1"/>
  <c r="D764" i="4"/>
  <c r="E764" i="4"/>
  <c r="F764" i="4"/>
  <c r="G764" i="4"/>
  <c r="H764" i="4"/>
  <c r="I764" i="4"/>
  <c r="K764" i="4"/>
  <c r="W764" i="4"/>
  <c r="X764" i="4"/>
  <c r="AD764" i="4"/>
  <c r="AE764" i="4"/>
  <c r="C765" i="4"/>
  <c r="N765" i="4" s="1"/>
  <c r="D765" i="4"/>
  <c r="E765" i="4"/>
  <c r="F765" i="4"/>
  <c r="G765" i="4"/>
  <c r="H765" i="4"/>
  <c r="I765" i="4"/>
  <c r="K765" i="4"/>
  <c r="W765" i="4"/>
  <c r="X765" i="4"/>
  <c r="AD765" i="4"/>
  <c r="AE765" i="4"/>
  <c r="C766" i="4"/>
  <c r="P766" i="4" s="1"/>
  <c r="D766" i="4"/>
  <c r="E766" i="4"/>
  <c r="F766" i="4"/>
  <c r="G766" i="4"/>
  <c r="H766" i="4"/>
  <c r="I766" i="4"/>
  <c r="K766" i="4"/>
  <c r="W766" i="4"/>
  <c r="X766" i="4"/>
  <c r="AD766" i="4"/>
  <c r="AE766" i="4"/>
  <c r="C767" i="4"/>
  <c r="J767" i="4" s="1"/>
  <c r="D767" i="4"/>
  <c r="E767" i="4"/>
  <c r="F767" i="4"/>
  <c r="G767" i="4"/>
  <c r="H767" i="4"/>
  <c r="I767" i="4"/>
  <c r="K767" i="4"/>
  <c r="W767" i="4"/>
  <c r="X767" i="4"/>
  <c r="AD767" i="4"/>
  <c r="AE767" i="4"/>
  <c r="C768" i="4"/>
  <c r="L768" i="4" s="1"/>
  <c r="D768" i="4"/>
  <c r="E768" i="4"/>
  <c r="F768" i="4"/>
  <c r="G768" i="4"/>
  <c r="H768" i="4"/>
  <c r="I768" i="4"/>
  <c r="K768" i="4"/>
  <c r="W768" i="4"/>
  <c r="X768" i="4"/>
  <c r="AD768" i="4"/>
  <c r="AE768" i="4"/>
  <c r="C769" i="4"/>
  <c r="N769" i="4" s="1"/>
  <c r="D769" i="4"/>
  <c r="E769" i="4"/>
  <c r="F769" i="4"/>
  <c r="G769" i="4"/>
  <c r="H769" i="4"/>
  <c r="I769" i="4"/>
  <c r="K769" i="4"/>
  <c r="W769" i="4"/>
  <c r="X769" i="4"/>
  <c r="AD769" i="4"/>
  <c r="AE769" i="4"/>
  <c r="C770" i="4"/>
  <c r="M770" i="4" s="1"/>
  <c r="D770" i="4"/>
  <c r="E770" i="4"/>
  <c r="F770" i="4"/>
  <c r="G770" i="4"/>
  <c r="H770" i="4"/>
  <c r="I770" i="4"/>
  <c r="K770" i="4"/>
  <c r="L770" i="4"/>
  <c r="W770" i="4"/>
  <c r="X770" i="4"/>
  <c r="AD770" i="4"/>
  <c r="AE770" i="4"/>
  <c r="C771" i="4"/>
  <c r="V771" i="4" s="1"/>
  <c r="D771" i="4"/>
  <c r="E771" i="4"/>
  <c r="F771" i="4"/>
  <c r="G771" i="4"/>
  <c r="H771" i="4"/>
  <c r="I771" i="4"/>
  <c r="K771" i="4"/>
  <c r="N771" i="4"/>
  <c r="O771" i="4" s="1"/>
  <c r="W771" i="4"/>
  <c r="X771" i="4"/>
  <c r="AD771" i="4"/>
  <c r="AE771" i="4"/>
  <c r="C772" i="4"/>
  <c r="L772" i="4" s="1"/>
  <c r="D772" i="4"/>
  <c r="E772" i="4"/>
  <c r="F772" i="4"/>
  <c r="G772" i="4"/>
  <c r="H772" i="4"/>
  <c r="I772" i="4"/>
  <c r="K772" i="4"/>
  <c r="W772" i="4"/>
  <c r="X772" i="4"/>
  <c r="AD772" i="4"/>
  <c r="AE772" i="4"/>
  <c r="C773" i="4"/>
  <c r="N773" i="4" s="1"/>
  <c r="D773" i="4"/>
  <c r="E773" i="4"/>
  <c r="F773" i="4"/>
  <c r="G773" i="4"/>
  <c r="H773" i="4"/>
  <c r="I773" i="4"/>
  <c r="K773" i="4"/>
  <c r="W773" i="4"/>
  <c r="X773" i="4"/>
  <c r="AD773" i="4"/>
  <c r="AE773" i="4"/>
  <c r="C774" i="4"/>
  <c r="S774" i="4" s="1"/>
  <c r="D774" i="4"/>
  <c r="E774" i="4"/>
  <c r="F774" i="4"/>
  <c r="G774" i="4"/>
  <c r="H774" i="4"/>
  <c r="I774" i="4"/>
  <c r="K774" i="4"/>
  <c r="W774" i="4"/>
  <c r="X774" i="4"/>
  <c r="AD774" i="4"/>
  <c r="AE774" i="4"/>
  <c r="C775" i="4"/>
  <c r="J775" i="4" s="1"/>
  <c r="D775" i="4"/>
  <c r="E775" i="4"/>
  <c r="F775" i="4"/>
  <c r="G775" i="4"/>
  <c r="H775" i="4"/>
  <c r="I775" i="4"/>
  <c r="K775" i="4"/>
  <c r="N775" i="4"/>
  <c r="W775" i="4"/>
  <c r="X775" i="4"/>
  <c r="AD775" i="4"/>
  <c r="AE775" i="4"/>
  <c r="C776" i="4"/>
  <c r="L776" i="4" s="1"/>
  <c r="D776" i="4"/>
  <c r="E776" i="4"/>
  <c r="F776" i="4"/>
  <c r="G776" i="4"/>
  <c r="H776" i="4"/>
  <c r="I776" i="4"/>
  <c r="K776" i="4"/>
  <c r="W776" i="4"/>
  <c r="X776" i="4"/>
  <c r="AD776" i="4"/>
  <c r="AE776" i="4"/>
  <c r="C777" i="4"/>
  <c r="N777" i="4" s="1"/>
  <c r="D777" i="4"/>
  <c r="E777" i="4"/>
  <c r="F777" i="4"/>
  <c r="G777" i="4"/>
  <c r="H777" i="4"/>
  <c r="I777" i="4"/>
  <c r="K777" i="4"/>
  <c r="W777" i="4"/>
  <c r="X777" i="4"/>
  <c r="AD777" i="4"/>
  <c r="AE777" i="4"/>
  <c r="C778" i="4"/>
  <c r="M778" i="4" s="1"/>
  <c r="D778" i="4"/>
  <c r="E778" i="4"/>
  <c r="F778" i="4"/>
  <c r="G778" i="4"/>
  <c r="H778" i="4"/>
  <c r="I778" i="4"/>
  <c r="K778" i="4"/>
  <c r="L778" i="4"/>
  <c r="W778" i="4"/>
  <c r="X778" i="4"/>
  <c r="AD778" i="4"/>
  <c r="AE778" i="4"/>
  <c r="C779" i="4"/>
  <c r="Y779" i="4" s="1"/>
  <c r="D779" i="4"/>
  <c r="E779" i="4"/>
  <c r="F779" i="4"/>
  <c r="G779" i="4"/>
  <c r="H779" i="4"/>
  <c r="I779" i="4"/>
  <c r="K779" i="4"/>
  <c r="W779" i="4"/>
  <c r="X779" i="4"/>
  <c r="AD779" i="4"/>
  <c r="AE779" i="4"/>
  <c r="C780" i="4"/>
  <c r="L780" i="4" s="1"/>
  <c r="D780" i="4"/>
  <c r="E780" i="4"/>
  <c r="F780" i="4"/>
  <c r="G780" i="4"/>
  <c r="H780" i="4"/>
  <c r="I780" i="4"/>
  <c r="K780" i="4"/>
  <c r="W780" i="4"/>
  <c r="X780" i="4"/>
  <c r="AD780" i="4"/>
  <c r="AE780" i="4"/>
  <c r="C781" i="4"/>
  <c r="AC781" i="4" s="1"/>
  <c r="D781" i="4"/>
  <c r="E781" i="4"/>
  <c r="F781" i="4"/>
  <c r="G781" i="4"/>
  <c r="H781" i="4"/>
  <c r="I781" i="4"/>
  <c r="K781" i="4"/>
  <c r="M781" i="4"/>
  <c r="W781" i="4"/>
  <c r="X781" i="4"/>
  <c r="AD781" i="4"/>
  <c r="AE781" i="4"/>
  <c r="C782" i="4"/>
  <c r="T782" i="4" s="1"/>
  <c r="D782" i="4"/>
  <c r="E782" i="4"/>
  <c r="F782" i="4"/>
  <c r="G782" i="4"/>
  <c r="H782" i="4"/>
  <c r="I782" i="4"/>
  <c r="K782" i="4"/>
  <c r="W782" i="4"/>
  <c r="X782" i="4"/>
  <c r="AD782" i="4"/>
  <c r="AE782" i="4"/>
  <c r="C783" i="4"/>
  <c r="Q783" i="4" s="1"/>
  <c r="D783" i="4"/>
  <c r="E783" i="4"/>
  <c r="F783" i="4"/>
  <c r="G783" i="4"/>
  <c r="H783" i="4"/>
  <c r="I783" i="4"/>
  <c r="K783" i="4"/>
  <c r="N783" i="4"/>
  <c r="W783" i="4"/>
  <c r="X783" i="4"/>
  <c r="AD783" i="4"/>
  <c r="AE783" i="4"/>
  <c r="C784" i="4"/>
  <c r="L784" i="4" s="1"/>
  <c r="D784" i="4"/>
  <c r="E784" i="4"/>
  <c r="F784" i="4"/>
  <c r="G784" i="4"/>
  <c r="H784" i="4"/>
  <c r="I784" i="4"/>
  <c r="K784" i="4"/>
  <c r="W784" i="4"/>
  <c r="X784" i="4"/>
  <c r="AD784" i="4"/>
  <c r="AE784" i="4"/>
  <c r="C785" i="4"/>
  <c r="U785" i="4" s="1"/>
  <c r="D785" i="4"/>
  <c r="E785" i="4"/>
  <c r="F785" i="4"/>
  <c r="G785" i="4"/>
  <c r="H785" i="4"/>
  <c r="I785" i="4"/>
  <c r="K785" i="4"/>
  <c r="M785" i="4"/>
  <c r="W785" i="4"/>
  <c r="X785" i="4"/>
  <c r="AD785" i="4"/>
  <c r="AE785" i="4"/>
  <c r="C786" i="4"/>
  <c r="M786" i="4" s="1"/>
  <c r="D786" i="4"/>
  <c r="E786" i="4"/>
  <c r="F786" i="4"/>
  <c r="G786" i="4"/>
  <c r="H786" i="4"/>
  <c r="I786" i="4"/>
  <c r="K786" i="4"/>
  <c r="W786" i="4"/>
  <c r="X786" i="4"/>
  <c r="AD786" i="4"/>
  <c r="AE786" i="4"/>
  <c r="C787" i="4"/>
  <c r="AA787" i="4" s="1"/>
  <c r="D787" i="4"/>
  <c r="E787" i="4"/>
  <c r="F787" i="4"/>
  <c r="G787" i="4"/>
  <c r="H787" i="4"/>
  <c r="I787" i="4"/>
  <c r="K787" i="4"/>
  <c r="W787" i="4"/>
  <c r="X787" i="4"/>
  <c r="AD787" i="4"/>
  <c r="AE787" i="4"/>
  <c r="C788" i="4"/>
  <c r="L788" i="4" s="1"/>
  <c r="D788" i="4"/>
  <c r="E788" i="4"/>
  <c r="F788" i="4"/>
  <c r="G788" i="4"/>
  <c r="H788" i="4"/>
  <c r="I788" i="4"/>
  <c r="K788" i="4"/>
  <c r="W788" i="4"/>
  <c r="X788" i="4"/>
  <c r="AD788" i="4"/>
  <c r="AE788" i="4"/>
  <c r="C789" i="4"/>
  <c r="S789" i="4" s="1"/>
  <c r="D789" i="4"/>
  <c r="E789" i="4"/>
  <c r="F789" i="4"/>
  <c r="G789" i="4"/>
  <c r="H789" i="4"/>
  <c r="I789" i="4"/>
  <c r="K789" i="4"/>
  <c r="W789" i="4"/>
  <c r="X789" i="4"/>
  <c r="AD789" i="4"/>
  <c r="AE789" i="4"/>
  <c r="C790" i="4"/>
  <c r="J790" i="4" s="1"/>
  <c r="D790" i="4"/>
  <c r="E790" i="4"/>
  <c r="F790" i="4"/>
  <c r="G790" i="4"/>
  <c r="H790" i="4"/>
  <c r="I790" i="4"/>
  <c r="K790" i="4"/>
  <c r="W790" i="4"/>
  <c r="X790" i="4"/>
  <c r="AD790" i="4"/>
  <c r="AE790" i="4"/>
  <c r="C791" i="4"/>
  <c r="J791" i="4" s="1"/>
  <c r="D791" i="4"/>
  <c r="E791" i="4"/>
  <c r="F791" i="4"/>
  <c r="G791" i="4"/>
  <c r="H791" i="4"/>
  <c r="I791" i="4"/>
  <c r="K791" i="4"/>
  <c r="N791" i="4"/>
  <c r="O791" i="4" s="1"/>
  <c r="W791" i="4"/>
  <c r="X791" i="4"/>
  <c r="AD791" i="4"/>
  <c r="AE791" i="4"/>
  <c r="C792" i="4"/>
  <c r="L792" i="4" s="1"/>
  <c r="D792" i="4"/>
  <c r="E792" i="4"/>
  <c r="F792" i="4"/>
  <c r="G792" i="4"/>
  <c r="H792" i="4"/>
  <c r="I792" i="4"/>
  <c r="K792" i="4"/>
  <c r="W792" i="4"/>
  <c r="X792" i="4"/>
  <c r="AD792" i="4"/>
  <c r="AE792" i="4"/>
  <c r="C793" i="4"/>
  <c r="N793" i="4" s="1"/>
  <c r="O793" i="4" s="1"/>
  <c r="D793" i="4"/>
  <c r="E793" i="4"/>
  <c r="F793" i="4"/>
  <c r="G793" i="4"/>
  <c r="H793" i="4"/>
  <c r="I793" i="4"/>
  <c r="K793" i="4"/>
  <c r="W793" i="4"/>
  <c r="X793" i="4"/>
  <c r="AD793" i="4"/>
  <c r="AE793" i="4"/>
  <c r="C794" i="4"/>
  <c r="P794" i="4" s="1"/>
  <c r="D794" i="4"/>
  <c r="E794" i="4"/>
  <c r="F794" i="4"/>
  <c r="G794" i="4"/>
  <c r="H794" i="4"/>
  <c r="I794" i="4"/>
  <c r="K794" i="4"/>
  <c r="L794" i="4"/>
  <c r="W794" i="4"/>
  <c r="X794" i="4"/>
  <c r="AD794" i="4"/>
  <c r="AE794" i="4"/>
  <c r="C795" i="4"/>
  <c r="J795" i="4" s="1"/>
  <c r="D795" i="4"/>
  <c r="E795" i="4"/>
  <c r="F795" i="4"/>
  <c r="G795" i="4"/>
  <c r="H795" i="4"/>
  <c r="I795" i="4"/>
  <c r="K795" i="4"/>
  <c r="N795" i="4"/>
  <c r="O795" i="4" s="1"/>
  <c r="W795" i="4"/>
  <c r="X795" i="4"/>
  <c r="AD795" i="4"/>
  <c r="AE795" i="4"/>
  <c r="C796" i="4"/>
  <c r="L796" i="4" s="1"/>
  <c r="D796" i="4"/>
  <c r="E796" i="4"/>
  <c r="F796" i="4"/>
  <c r="G796" i="4"/>
  <c r="H796" i="4"/>
  <c r="I796" i="4"/>
  <c r="K796" i="4"/>
  <c r="W796" i="4"/>
  <c r="X796" i="4"/>
  <c r="AD796" i="4"/>
  <c r="AE796" i="4"/>
  <c r="C797" i="4"/>
  <c r="N797" i="4" s="1"/>
  <c r="O797" i="4" s="1"/>
  <c r="D797" i="4"/>
  <c r="E797" i="4"/>
  <c r="F797" i="4"/>
  <c r="G797" i="4"/>
  <c r="H797" i="4"/>
  <c r="I797" i="4"/>
  <c r="K797" i="4"/>
  <c r="W797" i="4"/>
  <c r="X797" i="4"/>
  <c r="AD797" i="4"/>
  <c r="AE797" i="4"/>
  <c r="C798" i="4"/>
  <c r="J798" i="4" s="1"/>
  <c r="D798" i="4"/>
  <c r="E798" i="4"/>
  <c r="F798" i="4"/>
  <c r="G798" i="4"/>
  <c r="H798" i="4"/>
  <c r="I798" i="4"/>
  <c r="K798" i="4"/>
  <c r="W798" i="4"/>
  <c r="X798" i="4"/>
  <c r="AD798" i="4"/>
  <c r="AE798" i="4"/>
  <c r="C799" i="4"/>
  <c r="J799" i="4" s="1"/>
  <c r="D799" i="4"/>
  <c r="E799" i="4"/>
  <c r="F799" i="4"/>
  <c r="G799" i="4"/>
  <c r="H799" i="4"/>
  <c r="I799" i="4"/>
  <c r="K799" i="4"/>
  <c r="N799" i="4"/>
  <c r="O799" i="4" s="1"/>
  <c r="W799" i="4"/>
  <c r="X799" i="4"/>
  <c r="AD799" i="4"/>
  <c r="AE799" i="4"/>
  <c r="C800" i="4"/>
  <c r="L800" i="4" s="1"/>
  <c r="D800" i="4"/>
  <c r="E800" i="4"/>
  <c r="F800" i="4"/>
  <c r="G800" i="4"/>
  <c r="H800" i="4"/>
  <c r="I800" i="4"/>
  <c r="K800" i="4"/>
  <c r="W800" i="4"/>
  <c r="X800" i="4"/>
  <c r="AD800" i="4"/>
  <c r="AE800" i="4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AA694" i="4" l="1"/>
  <c r="AA613" i="4"/>
  <c r="AC770" i="4"/>
  <c r="AA740" i="4"/>
  <c r="Z694" i="4"/>
  <c r="Y740" i="4"/>
  <c r="V639" i="4"/>
  <c r="T639" i="4"/>
  <c r="AC722" i="4"/>
  <c r="S639" i="4"/>
  <c r="R740" i="4"/>
  <c r="R639" i="4"/>
  <c r="M740" i="4"/>
  <c r="M639" i="4"/>
  <c r="AB694" i="4"/>
  <c r="P651" i="4"/>
  <c r="P653" i="4"/>
  <c r="N638" i="4"/>
  <c r="O638" i="4" s="1"/>
  <c r="M797" i="4"/>
  <c r="M544" i="4"/>
  <c r="L518" i="4"/>
  <c r="S489" i="4"/>
  <c r="L461" i="4"/>
  <c r="L411" i="4"/>
  <c r="L387" i="4"/>
  <c r="L344" i="4"/>
  <c r="L325" i="4"/>
  <c r="AA791" i="4"/>
  <c r="U641" i="4"/>
  <c r="AB562" i="4"/>
  <c r="S543" i="4"/>
  <c r="S631" i="4"/>
  <c r="R581" i="4"/>
  <c r="S558" i="4"/>
  <c r="L551" i="4"/>
  <c r="L426" i="4"/>
  <c r="L368" i="4"/>
  <c r="L360" i="4"/>
  <c r="L352" i="4"/>
  <c r="L333" i="4"/>
  <c r="N543" i="4"/>
  <c r="AB514" i="4"/>
  <c r="AA447" i="4"/>
  <c r="AA441" i="4"/>
  <c r="Z378" i="4"/>
  <c r="V342" i="4"/>
  <c r="M308" i="4"/>
  <c r="P308" i="4"/>
  <c r="Q308" i="4"/>
  <c r="N699" i="4"/>
  <c r="O699" i="4" s="1"/>
  <c r="L664" i="4"/>
  <c r="L510" i="4"/>
  <c r="N500" i="4"/>
  <c r="O500" i="4" s="1"/>
  <c r="N492" i="4"/>
  <c r="O492" i="4" s="1"/>
  <c r="M466" i="4"/>
  <c r="L431" i="4"/>
  <c r="L403" i="4"/>
  <c r="AB778" i="4"/>
  <c r="AC746" i="4"/>
  <c r="Y716" i="4"/>
  <c r="J694" i="4"/>
  <c r="AB686" i="4"/>
  <c r="T678" i="4"/>
  <c r="O644" i="4"/>
  <c r="V613" i="4"/>
  <c r="T570" i="4"/>
  <c r="Z550" i="4"/>
  <c r="AB543" i="4"/>
  <c r="M543" i="4"/>
  <c r="AA442" i="4"/>
  <c r="S588" i="4"/>
  <c r="N779" i="4"/>
  <c r="N687" i="4"/>
  <c r="O687" i="4" s="1"/>
  <c r="L620" i="4"/>
  <c r="J613" i="4"/>
  <c r="J570" i="4"/>
  <c r="Y543" i="4"/>
  <c r="AB518" i="4"/>
  <c r="O488" i="4"/>
  <c r="U441" i="4"/>
  <c r="Z308" i="4"/>
  <c r="N615" i="4"/>
  <c r="O615" i="4" s="1"/>
  <c r="AB598" i="4"/>
  <c r="Y539" i="4"/>
  <c r="Y536" i="4"/>
  <c r="Y531" i="4"/>
  <c r="T330" i="4"/>
  <c r="S297" i="4"/>
  <c r="Z297" i="4"/>
  <c r="Q774" i="4"/>
  <c r="L766" i="4"/>
  <c r="M757" i="4"/>
  <c r="P528" i="4"/>
  <c r="M330" i="4"/>
  <c r="M300" i="4"/>
  <c r="S300" i="4"/>
  <c r="U300" i="4"/>
  <c r="Y300" i="4"/>
  <c r="L300" i="4"/>
  <c r="O777" i="4"/>
  <c r="O754" i="4"/>
  <c r="O706" i="4"/>
  <c r="O682" i="4"/>
  <c r="O629" i="4"/>
  <c r="O627" i="4"/>
  <c r="O536" i="4"/>
  <c r="O487" i="4"/>
  <c r="O482" i="4"/>
  <c r="O336" i="4"/>
  <c r="O634" i="4"/>
  <c r="O490" i="4"/>
  <c r="O757" i="4"/>
  <c r="O723" i="4"/>
  <c r="O575" i="4"/>
  <c r="O522" i="4"/>
  <c r="O783" i="4"/>
  <c r="O744" i="4"/>
  <c r="O327" i="4"/>
  <c r="O775" i="4"/>
  <c r="O722" i="4"/>
  <c r="O715" i="4"/>
  <c r="O671" i="4"/>
  <c r="O658" i="4"/>
  <c r="O656" i="4"/>
  <c r="O641" i="4"/>
  <c r="O547" i="4"/>
  <c r="O543" i="4"/>
  <c r="O508" i="4"/>
  <c r="O498" i="4"/>
  <c r="O424" i="4"/>
  <c r="O377" i="4"/>
  <c r="O773" i="4"/>
  <c r="O736" i="4"/>
  <c r="O654" i="4"/>
  <c r="O651" i="4"/>
  <c r="O623" i="4"/>
  <c r="O621" i="4"/>
  <c r="O540" i="4"/>
  <c r="O485" i="4"/>
  <c r="O432" i="4"/>
  <c r="O506" i="4"/>
  <c r="O496" i="4"/>
  <c r="O483" i="4"/>
  <c r="O364" i="4"/>
  <c r="O356" i="4"/>
  <c r="O319" i="4"/>
  <c r="O619" i="4"/>
  <c r="O611" i="4"/>
  <c r="O590" i="4"/>
  <c r="O571" i="4"/>
  <c r="O425" i="4"/>
  <c r="O410" i="4"/>
  <c r="O769" i="4"/>
  <c r="O686" i="4"/>
  <c r="O679" i="4"/>
  <c r="O659" i="4"/>
  <c r="O779" i="4"/>
  <c r="O765" i="4"/>
  <c r="O739" i="4"/>
  <c r="O735" i="4"/>
  <c r="O645" i="4"/>
  <c r="O643" i="4"/>
  <c r="O633" i="4"/>
  <c r="O622" i="4"/>
  <c r="O502" i="4"/>
  <c r="O320" i="4"/>
  <c r="O317" i="4"/>
  <c r="S798" i="4"/>
  <c r="N595" i="4"/>
  <c r="O595" i="4" s="1"/>
  <c r="T574" i="4"/>
  <c r="L404" i="4"/>
  <c r="S778" i="4"/>
  <c r="Y722" i="4"/>
  <c r="AA719" i="4"/>
  <c r="S694" i="4"/>
  <c r="AB677" i="4"/>
  <c r="AB661" i="4"/>
  <c r="U651" i="4"/>
  <c r="AC613" i="4"/>
  <c r="Z593" i="4"/>
  <c r="Q543" i="4"/>
  <c r="Y520" i="4"/>
  <c r="AC494" i="4"/>
  <c r="Q442" i="4"/>
  <c r="Y332" i="4"/>
  <c r="M552" i="4"/>
  <c r="L527" i="4"/>
  <c r="L487" i="4"/>
  <c r="L484" i="4"/>
  <c r="M393" i="4"/>
  <c r="P782" i="4"/>
  <c r="R694" i="4"/>
  <c r="AB678" i="4"/>
  <c r="AA677" i="4"/>
  <c r="Y661" i="4"/>
  <c r="T651" i="4"/>
  <c r="AC641" i="4"/>
  <c r="P623" i="4"/>
  <c r="AC565" i="4"/>
  <c r="S564" i="4"/>
  <c r="S502" i="4"/>
  <c r="Y353" i="4"/>
  <c r="Y342" i="4"/>
  <c r="J342" i="4"/>
  <c r="S622" i="4"/>
  <c r="L586" i="4"/>
  <c r="L547" i="4"/>
  <c r="N512" i="4"/>
  <c r="O512" i="4" s="1"/>
  <c r="S501" i="4"/>
  <c r="M782" i="4"/>
  <c r="S763" i="4"/>
  <c r="V746" i="4"/>
  <c r="Q651" i="4"/>
  <c r="AA595" i="4"/>
  <c r="J337" i="4"/>
  <c r="M765" i="4"/>
  <c r="L755" i="4"/>
  <c r="L665" i="4"/>
  <c r="P658" i="4"/>
  <c r="P533" i="4"/>
  <c r="L749" i="4"/>
  <c r="AA658" i="4"/>
  <c r="Y595" i="4"/>
  <c r="N593" i="4"/>
  <c r="O593" i="4" s="1"/>
  <c r="Y527" i="4"/>
  <c r="AC515" i="4"/>
  <c r="AA354" i="4"/>
  <c r="T332" i="4"/>
  <c r="Y330" i="4"/>
  <c r="M777" i="4"/>
  <c r="Q599" i="4"/>
  <c r="N504" i="4"/>
  <c r="O504" i="4" s="1"/>
  <c r="L786" i="4"/>
  <c r="L746" i="4"/>
  <c r="U661" i="4"/>
  <c r="Z658" i="4"/>
  <c r="AA524" i="4"/>
  <c r="AC484" i="4"/>
  <c r="AA458" i="4"/>
  <c r="AC374" i="4"/>
  <c r="L733" i="4"/>
  <c r="N695" i="4"/>
  <c r="O695" i="4" s="1"/>
  <c r="L661" i="4"/>
  <c r="L563" i="4"/>
  <c r="L557" i="4"/>
  <c r="N524" i="4"/>
  <c r="O524" i="4" s="1"/>
  <c r="L782" i="4"/>
  <c r="AC765" i="4"/>
  <c r="N703" i="4"/>
  <c r="O703" i="4" s="1"/>
  <c r="Y778" i="4"/>
  <c r="AA726" i="4"/>
  <c r="T661" i="4"/>
  <c r="AA651" i="4"/>
  <c r="AA623" i="4"/>
  <c r="R613" i="4"/>
  <c r="V598" i="4"/>
  <c r="P544" i="4"/>
  <c r="J434" i="4"/>
  <c r="V357" i="4"/>
  <c r="U342" i="4"/>
  <c r="N719" i="4"/>
  <c r="O719" i="4" s="1"/>
  <c r="L722" i="4"/>
  <c r="AC782" i="4"/>
  <c r="AC785" i="4"/>
  <c r="Y782" i="4"/>
  <c r="S777" i="4"/>
  <c r="AA763" i="4"/>
  <c r="S661" i="4"/>
  <c r="AC645" i="4"/>
  <c r="J627" i="4"/>
  <c r="Y623" i="4"/>
  <c r="R595" i="4"/>
  <c r="AC593" i="4"/>
  <c r="Q527" i="4"/>
  <c r="V515" i="4"/>
  <c r="V548" i="4"/>
  <c r="S643" i="4"/>
  <c r="AA765" i="4"/>
  <c r="AB746" i="4"/>
  <c r="U738" i="4"/>
  <c r="U722" i="4"/>
  <c r="AA721" i="4"/>
  <c r="AA718" i="4"/>
  <c r="AA687" i="4"/>
  <c r="AA664" i="4"/>
  <c r="Z647" i="4"/>
  <c r="AA641" i="4"/>
  <c r="Y639" i="4"/>
  <c r="Q639" i="4"/>
  <c r="AB606" i="4"/>
  <c r="Y590" i="4"/>
  <c r="Z570" i="4"/>
  <c r="AC557" i="4"/>
  <c r="T515" i="4"/>
  <c r="AC445" i="4"/>
  <c r="U442" i="4"/>
  <c r="Z437" i="4"/>
  <c r="Q437" i="4"/>
  <c r="AA425" i="4"/>
  <c r="AB391" i="4"/>
  <c r="AC359" i="4"/>
  <c r="J331" i="4"/>
  <c r="J324" i="4"/>
  <c r="Z305" i="4"/>
  <c r="U712" i="4"/>
  <c r="Y754" i="4"/>
  <c r="T738" i="4"/>
  <c r="T722" i="4"/>
  <c r="V715" i="4"/>
  <c r="Z664" i="4"/>
  <c r="R658" i="4"/>
  <c r="Z654" i="4"/>
  <c r="P639" i="4"/>
  <c r="V623" i="4"/>
  <c r="AA606" i="4"/>
  <c r="V595" i="4"/>
  <c r="V593" i="4"/>
  <c r="AA587" i="4"/>
  <c r="V586" i="4"/>
  <c r="AB576" i="4"/>
  <c r="Q540" i="4"/>
  <c r="N531" i="4"/>
  <c r="O531" i="4" s="1"/>
  <c r="U527" i="4"/>
  <c r="S515" i="4"/>
  <c r="N491" i="4"/>
  <c r="O491" i="4" s="1"/>
  <c r="Z482" i="4"/>
  <c r="S478" i="4"/>
  <c r="S477" i="4"/>
  <c r="AC469" i="4"/>
  <c r="AC442" i="4"/>
  <c r="T442" i="4"/>
  <c r="Y437" i="4"/>
  <c r="P437" i="4"/>
  <c r="AB429" i="4"/>
  <c r="AB415" i="4"/>
  <c r="S384" i="4"/>
  <c r="Q354" i="4"/>
  <c r="P332" i="4"/>
  <c r="Y314" i="4"/>
  <c r="U308" i="4"/>
  <c r="J308" i="4"/>
  <c r="L582" i="4"/>
  <c r="S738" i="4"/>
  <c r="T726" i="4"/>
  <c r="R722" i="4"/>
  <c r="AB682" i="4"/>
  <c r="N639" i="4"/>
  <c r="O639" i="4" s="1"/>
  <c r="U638" i="4"/>
  <c r="S623" i="4"/>
  <c r="M620" i="4"/>
  <c r="S595" i="4"/>
  <c r="S593" i="4"/>
  <c r="U586" i="4"/>
  <c r="Y576" i="4"/>
  <c r="S527" i="4"/>
  <c r="S520" i="4"/>
  <c r="M515" i="4"/>
  <c r="S503" i="4"/>
  <c r="AC486" i="4"/>
  <c r="Q478" i="4"/>
  <c r="AB469" i="4"/>
  <c r="AA463" i="4"/>
  <c r="AB442" i="4"/>
  <c r="S442" i="4"/>
  <c r="N437" i="4"/>
  <c r="O437" i="4" s="1"/>
  <c r="AA429" i="4"/>
  <c r="Y415" i="4"/>
  <c r="Y403" i="4"/>
  <c r="Z386" i="4"/>
  <c r="N384" i="4"/>
  <c r="O384" i="4" s="1"/>
  <c r="T355" i="4"/>
  <c r="AC330" i="4"/>
  <c r="P317" i="4"/>
  <c r="AC308" i="4"/>
  <c r="T308" i="4"/>
  <c r="S697" i="4"/>
  <c r="M610" i="4"/>
  <c r="AC606" i="4"/>
  <c r="AB762" i="4"/>
  <c r="AA697" i="4"/>
  <c r="AC510" i="4"/>
  <c r="M789" i="4"/>
  <c r="L670" i="4"/>
  <c r="R746" i="4"/>
  <c r="AB738" i="4"/>
  <c r="J738" i="4"/>
  <c r="J726" i="4"/>
  <c r="AB722" i="4"/>
  <c r="M722" i="4"/>
  <c r="AC670" i="4"/>
  <c r="N664" i="4"/>
  <c r="O664" i="4" s="1"/>
  <c r="T641" i="4"/>
  <c r="AC639" i="4"/>
  <c r="U639" i="4"/>
  <c r="S606" i="4"/>
  <c r="Q595" i="4"/>
  <c r="AA582" i="4"/>
  <c r="N570" i="4"/>
  <c r="O570" i="4" s="1"/>
  <c r="R564" i="4"/>
  <c r="AC545" i="4"/>
  <c r="AB527" i="4"/>
  <c r="N527" i="4"/>
  <c r="O527" i="4" s="1"/>
  <c r="Y515" i="4"/>
  <c r="S449" i="4"/>
  <c r="S445" i="4"/>
  <c r="Y442" i="4"/>
  <c r="N442" i="4"/>
  <c r="O442" i="4" s="1"/>
  <c r="V437" i="4"/>
  <c r="J437" i="4"/>
  <c r="S426" i="4"/>
  <c r="T406" i="4"/>
  <c r="M359" i="4"/>
  <c r="AB327" i="4"/>
  <c r="N326" i="4"/>
  <c r="O326" i="4" s="1"/>
  <c r="V314" i="4"/>
  <c r="AA308" i="4"/>
  <c r="R308" i="4"/>
  <c r="Z307" i="4"/>
  <c r="AB303" i="4"/>
  <c r="L606" i="4"/>
  <c r="Q746" i="4"/>
  <c r="AA738" i="4"/>
  <c r="Q606" i="4"/>
  <c r="AA527" i="4"/>
  <c r="M527" i="4"/>
  <c r="M486" i="4"/>
  <c r="AB478" i="4"/>
  <c r="T469" i="4"/>
  <c r="S463" i="4"/>
  <c r="M449" i="4"/>
  <c r="T437" i="4"/>
  <c r="S429" i="4"/>
  <c r="V415" i="4"/>
  <c r="AA384" i="4"/>
  <c r="V337" i="4"/>
  <c r="S772" i="4"/>
  <c r="M769" i="4"/>
  <c r="L762" i="4"/>
  <c r="N707" i="4"/>
  <c r="O707" i="4" s="1"/>
  <c r="N700" i="4"/>
  <c r="O700" i="4" s="1"/>
  <c r="T762" i="4"/>
  <c r="T697" i="4"/>
  <c r="P606" i="4"/>
  <c r="U542" i="4"/>
  <c r="M510" i="4"/>
  <c r="AA478" i="4"/>
  <c r="S469" i="4"/>
  <c r="T450" i="4"/>
  <c r="AB437" i="4"/>
  <c r="S437" i="4"/>
  <c r="P415" i="4"/>
  <c r="Y384" i="4"/>
  <c r="J359" i="4"/>
  <c r="M793" i="4"/>
  <c r="N743" i="4"/>
  <c r="O743" i="4" s="1"/>
  <c r="P724" i="4"/>
  <c r="N674" i="4"/>
  <c r="O674" i="4" s="1"/>
  <c r="AC657" i="4"/>
  <c r="N787" i="4"/>
  <c r="O787" i="4" s="1"/>
  <c r="P635" i="4"/>
  <c r="J702" i="4"/>
  <c r="AB657" i="4"/>
  <c r="AB494" i="4"/>
  <c r="Z425" i="4"/>
  <c r="L758" i="4"/>
  <c r="M650" i="4"/>
  <c r="AA799" i="4"/>
  <c r="AC793" i="4"/>
  <c r="S769" i="4"/>
  <c r="AA767" i="4"/>
  <c r="U762" i="4"/>
  <c r="Z746" i="4"/>
  <c r="M746" i="4"/>
  <c r="AC738" i="4"/>
  <c r="L738" i="4"/>
  <c r="T730" i="4"/>
  <c r="S726" i="4"/>
  <c r="Z722" i="4"/>
  <c r="Q722" i="4"/>
  <c r="Z702" i="4"/>
  <c r="J696" i="4"/>
  <c r="N694" i="4"/>
  <c r="O694" i="4" s="1"/>
  <c r="AC661" i="4"/>
  <c r="N661" i="4"/>
  <c r="O661" i="4" s="1"/>
  <c r="AA657" i="4"/>
  <c r="AA646" i="4"/>
  <c r="AB628" i="4"/>
  <c r="AC626" i="4"/>
  <c r="R615" i="4"/>
  <c r="Z591" i="4"/>
  <c r="Q583" i="4"/>
  <c r="T576" i="4"/>
  <c r="AA556" i="4"/>
  <c r="V523" i="4"/>
  <c r="Y519" i="4"/>
  <c r="AB515" i="4"/>
  <c r="Q515" i="4"/>
  <c r="T510" i="4"/>
  <c r="AA495" i="4"/>
  <c r="AB486" i="4"/>
  <c r="AB484" i="4"/>
  <c r="Z483" i="4"/>
  <c r="Y478" i="4"/>
  <c r="N478" i="4"/>
  <c r="O478" i="4" s="1"/>
  <c r="V473" i="4"/>
  <c r="S450" i="4"/>
  <c r="M442" i="4"/>
  <c r="V429" i="4"/>
  <c r="Y425" i="4"/>
  <c r="N415" i="4"/>
  <c r="O415" i="4" s="1"/>
  <c r="S407" i="4"/>
  <c r="AC404" i="4"/>
  <c r="S394" i="4"/>
  <c r="AA391" i="4"/>
  <c r="U377" i="4"/>
  <c r="AA374" i="4"/>
  <c r="P372" i="4"/>
  <c r="AB342" i="4"/>
  <c r="M342" i="4"/>
  <c r="V330" i="4"/>
  <c r="AB324" i="4"/>
  <c r="T320" i="4"/>
  <c r="N308" i="4"/>
  <c r="O308" i="4" s="1"/>
  <c r="V305" i="4"/>
  <c r="V720" i="4"/>
  <c r="AA793" i="4"/>
  <c r="Y767" i="4"/>
  <c r="R726" i="4"/>
  <c r="AA724" i="4"/>
  <c r="AB713" i="4"/>
  <c r="S687" i="4"/>
  <c r="U684" i="4"/>
  <c r="AA666" i="4"/>
  <c r="M645" i="4"/>
  <c r="AB629" i="4"/>
  <c r="Z628" i="4"/>
  <c r="Y627" i="4"/>
  <c r="Y626" i="4"/>
  <c r="Q615" i="4"/>
  <c r="S601" i="4"/>
  <c r="J593" i="4"/>
  <c r="P583" i="4"/>
  <c r="R576" i="4"/>
  <c r="Q563" i="4"/>
  <c r="AB551" i="4"/>
  <c r="V540" i="4"/>
  <c r="Q523" i="4"/>
  <c r="V520" i="4"/>
  <c r="Y516" i="4"/>
  <c r="AA515" i="4"/>
  <c r="N515" i="4"/>
  <c r="O515" i="4" s="1"/>
  <c r="AA512" i="4"/>
  <c r="S510" i="4"/>
  <c r="AA486" i="4"/>
  <c r="Z480" i="4"/>
  <c r="M478" i="4"/>
  <c r="V474" i="4"/>
  <c r="U473" i="4"/>
  <c r="AB458" i="4"/>
  <c r="Q450" i="4"/>
  <c r="AA435" i="4"/>
  <c r="Z434" i="4"/>
  <c r="T429" i="4"/>
  <c r="Q394" i="4"/>
  <c r="P377" i="4"/>
  <c r="AB370" i="4"/>
  <c r="P353" i="4"/>
  <c r="Z334" i="4"/>
  <c r="Q320" i="4"/>
  <c r="V308" i="4"/>
  <c r="P630" i="4"/>
  <c r="M628" i="4"/>
  <c r="P572" i="4"/>
  <c r="S765" i="4"/>
  <c r="P762" i="4"/>
  <c r="AC750" i="4"/>
  <c r="P736" i="4"/>
  <c r="AC734" i="4"/>
  <c r="Y724" i="4"/>
  <c r="AB502" i="4"/>
  <c r="U494" i="4"/>
  <c r="Y480" i="4"/>
  <c r="AA370" i="4"/>
  <c r="Z361" i="4"/>
  <c r="N767" i="4"/>
  <c r="O767" i="4" s="1"/>
  <c r="L657" i="4"/>
  <c r="L624" i="4"/>
  <c r="AB790" i="4"/>
  <c r="Y758" i="4"/>
  <c r="V702" i="4"/>
  <c r="Z696" i="4"/>
  <c r="U657" i="4"/>
  <c r="AA635" i="4"/>
  <c r="J583" i="4"/>
  <c r="V560" i="4"/>
  <c r="AA545" i="4"/>
  <c r="Z542" i="4"/>
  <c r="M531" i="4"/>
  <c r="AB526" i="4"/>
  <c r="Q520" i="4"/>
  <c r="AA502" i="4"/>
  <c r="T494" i="4"/>
  <c r="V484" i="4"/>
  <c r="V478" i="4"/>
  <c r="S464" i="4"/>
  <c r="AC450" i="4"/>
  <c r="Y440" i="4"/>
  <c r="AC429" i="4"/>
  <c r="Q429" i="4"/>
  <c r="R425" i="4"/>
  <c r="R424" i="4"/>
  <c r="S421" i="4"/>
  <c r="V418" i="4"/>
  <c r="T374" i="4"/>
  <c r="Y357" i="4"/>
  <c r="N355" i="4"/>
  <c r="O355" i="4" s="1"/>
  <c r="Q350" i="4"/>
  <c r="AB335" i="4"/>
  <c r="R307" i="4"/>
  <c r="AA303" i="4"/>
  <c r="Q714" i="4"/>
  <c r="N711" i="4"/>
  <c r="O711" i="4" s="1"/>
  <c r="U794" i="4"/>
  <c r="U793" i="4"/>
  <c r="V787" i="4"/>
  <c r="AA784" i="4"/>
  <c r="V767" i="4"/>
  <c r="AA762" i="4"/>
  <c r="U746" i="4"/>
  <c r="J736" i="4"/>
  <c r="AA729" i="4"/>
  <c r="Z726" i="4"/>
  <c r="V722" i="4"/>
  <c r="S702" i="4"/>
  <c r="V699" i="4"/>
  <c r="P695" i="4"/>
  <c r="V666" i="4"/>
  <c r="J658" i="4"/>
  <c r="P657" i="4"/>
  <c r="U629" i="4"/>
  <c r="V628" i="4"/>
  <c r="R627" i="4"/>
  <c r="Q626" i="4"/>
  <c r="AB610" i="4"/>
  <c r="T606" i="4"/>
  <c r="J601" i="4"/>
  <c r="AA583" i="4"/>
  <c r="AA576" i="4"/>
  <c r="J576" i="4"/>
  <c r="U560" i="4"/>
  <c r="AA546" i="4"/>
  <c r="AB523" i="4"/>
  <c r="P520" i="4"/>
  <c r="S494" i="4"/>
  <c r="U486" i="4"/>
  <c r="U484" i="4"/>
  <c r="U478" i="4"/>
  <c r="AA459" i="4"/>
  <c r="AB450" i="4"/>
  <c r="V435" i="4"/>
  <c r="Q425" i="4"/>
  <c r="Q421" i="4"/>
  <c r="AC377" i="4"/>
  <c r="P364" i="4"/>
  <c r="U334" i="4"/>
  <c r="AB320" i="4"/>
  <c r="N307" i="4"/>
  <c r="O307" i="4" s="1"/>
  <c r="L790" i="4"/>
  <c r="S693" i="4"/>
  <c r="S666" i="4"/>
  <c r="U797" i="4"/>
  <c r="S793" i="4"/>
  <c r="Q787" i="4"/>
  <c r="AA769" i="4"/>
  <c r="Q767" i="4"/>
  <c r="Y762" i="4"/>
  <c r="T746" i="4"/>
  <c r="U734" i="4"/>
  <c r="R724" i="4"/>
  <c r="V711" i="4"/>
  <c r="P702" i="4"/>
  <c r="P674" i="4"/>
  <c r="U666" i="4"/>
  <c r="N650" i="4"/>
  <c r="O650" i="4" s="1"/>
  <c r="Q628" i="4"/>
  <c r="Z579" i="4"/>
  <c r="AB549" i="4"/>
  <c r="Y523" i="4"/>
  <c r="M494" i="4"/>
  <c r="U491" i="4"/>
  <c r="S486" i="4"/>
  <c r="M480" i="4"/>
  <c r="AC478" i="4"/>
  <c r="T478" i="4"/>
  <c r="AC473" i="4"/>
  <c r="P435" i="4"/>
  <c r="AA416" i="4"/>
  <c r="AA394" i="4"/>
  <c r="S370" i="4"/>
  <c r="V361" i="4"/>
  <c r="T334" i="4"/>
  <c r="Y320" i="4"/>
  <c r="O291" i="4"/>
  <c r="V795" i="4"/>
  <c r="S791" i="4"/>
  <c r="AA671" i="4"/>
  <c r="AB670" i="4"/>
  <c r="J670" i="4"/>
  <c r="Y655" i="4"/>
  <c r="N655" i="4"/>
  <c r="O655" i="4" s="1"/>
  <c r="AB645" i="4"/>
  <c r="AA643" i="4"/>
  <c r="S638" i="4"/>
  <c r="AA629" i="4"/>
  <c r="T628" i="4"/>
  <c r="AB626" i="4"/>
  <c r="P626" i="4"/>
  <c r="U618" i="4"/>
  <c r="Y610" i="4"/>
  <c r="S603" i="4"/>
  <c r="S795" i="4"/>
  <c r="Q791" i="4"/>
  <c r="AA782" i="4"/>
  <c r="V779" i="4"/>
  <c r="AC769" i="4"/>
  <c r="U757" i="4"/>
  <c r="V734" i="4"/>
  <c r="L734" i="4"/>
  <c r="N724" i="4"/>
  <c r="O724" i="4" s="1"/>
  <c r="J716" i="4"/>
  <c r="J713" i="4"/>
  <c r="Q712" i="4"/>
  <c r="T702" i="4"/>
  <c r="V687" i="4"/>
  <c r="AA681" i="4"/>
  <c r="J678" i="4"/>
  <c r="AA661" i="4"/>
  <c r="P661" i="4"/>
  <c r="M655" i="4"/>
  <c r="V646" i="4"/>
  <c r="AA645" i="4"/>
  <c r="P642" i="4"/>
  <c r="P638" i="4"/>
  <c r="S628" i="4"/>
  <c r="AA626" i="4"/>
  <c r="M626" i="4"/>
  <c r="S618" i="4"/>
  <c r="R603" i="4"/>
  <c r="J579" i="4"/>
  <c r="U790" i="4"/>
  <c r="T790" i="4"/>
  <c r="V783" i="4"/>
  <c r="Q778" i="4"/>
  <c r="M762" i="4"/>
  <c r="Y746" i="4"/>
  <c r="P746" i="4"/>
  <c r="V740" i="4"/>
  <c r="AB734" i="4"/>
  <c r="T734" i="4"/>
  <c r="J734" i="4"/>
  <c r="S729" i="4"/>
  <c r="V724" i="4"/>
  <c r="J724" i="4"/>
  <c r="S721" i="4"/>
  <c r="V719" i="4"/>
  <c r="V716" i="4"/>
  <c r="Y714" i="4"/>
  <c r="AA713" i="4"/>
  <c r="J712" i="4"/>
  <c r="AA703" i="4"/>
  <c r="AA683" i="4"/>
  <c r="V670" i="4"/>
  <c r="V655" i="4"/>
  <c r="J655" i="4"/>
  <c r="AB616" i="4"/>
  <c r="V610" i="4"/>
  <c r="J603" i="4"/>
  <c r="P570" i="4"/>
  <c r="M570" i="4"/>
  <c r="Y570" i="4"/>
  <c r="Q570" i="4"/>
  <c r="AB570" i="4"/>
  <c r="AA795" i="4"/>
  <c r="Q790" i="4"/>
  <c r="U740" i="4"/>
  <c r="AA734" i="4"/>
  <c r="S734" i="4"/>
  <c r="R729" i="4"/>
  <c r="U724" i="4"/>
  <c r="R721" i="4"/>
  <c r="S719" i="4"/>
  <c r="U716" i="4"/>
  <c r="Z713" i="4"/>
  <c r="Z712" i="4"/>
  <c r="M708" i="4"/>
  <c r="AA705" i="4"/>
  <c r="Y704" i="4"/>
  <c r="AA702" i="4"/>
  <c r="N702" i="4"/>
  <c r="O702" i="4" s="1"/>
  <c r="U696" i="4"/>
  <c r="J686" i="4"/>
  <c r="U670" i="4"/>
  <c r="T655" i="4"/>
  <c r="J646" i="4"/>
  <c r="U645" i="4"/>
  <c r="S641" i="4"/>
  <c r="AA638" i="4"/>
  <c r="J638" i="4"/>
  <c r="T629" i="4"/>
  <c r="Y628" i="4"/>
  <c r="AA622" i="4"/>
  <c r="T610" i="4"/>
  <c r="AA603" i="4"/>
  <c r="AA579" i="4"/>
  <c r="V799" i="4"/>
  <c r="Y795" i="4"/>
  <c r="Y791" i="4"/>
  <c r="P790" i="4"/>
  <c r="Y786" i="4"/>
  <c r="U782" i="4"/>
  <c r="AA772" i="4"/>
  <c r="U769" i="4"/>
  <c r="S767" i="4"/>
  <c r="U765" i="4"/>
  <c r="Q763" i="4"/>
  <c r="AC740" i="4"/>
  <c r="S740" i="4"/>
  <c r="AB736" i="4"/>
  <c r="Z734" i="4"/>
  <c r="R734" i="4"/>
  <c r="AB729" i="4"/>
  <c r="L729" i="4"/>
  <c r="AC724" i="4"/>
  <c r="S724" i="4"/>
  <c r="AB721" i="4"/>
  <c r="L721" i="4"/>
  <c r="P719" i="4"/>
  <c r="Q716" i="4"/>
  <c r="AA693" i="4"/>
  <c r="AA673" i="4"/>
  <c r="T670" i="4"/>
  <c r="V661" i="4"/>
  <c r="AB655" i="4"/>
  <c r="S655" i="4"/>
  <c r="AC646" i="4"/>
  <c r="P645" i="4"/>
  <c r="P641" i="4"/>
  <c r="P629" i="4"/>
  <c r="T626" i="4"/>
  <c r="AA618" i="4"/>
  <c r="P610" i="4"/>
  <c r="Z603" i="4"/>
  <c r="Y734" i="4"/>
  <c r="Q734" i="4"/>
  <c r="P716" i="4"/>
  <c r="J708" i="4"/>
  <c r="V703" i="4"/>
  <c r="S679" i="4"/>
  <c r="AA655" i="4"/>
  <c r="R655" i="4"/>
  <c r="S626" i="4"/>
  <c r="U616" i="4"/>
  <c r="N610" i="4"/>
  <c r="O610" i="4" s="1"/>
  <c r="V578" i="4"/>
  <c r="S576" i="4"/>
  <c r="P571" i="4"/>
  <c r="AA790" i="4"/>
  <c r="AA741" i="4"/>
  <c r="Z740" i="4"/>
  <c r="Q740" i="4"/>
  <c r="N734" i="4"/>
  <c r="O734" i="4" s="1"/>
  <c r="Z729" i="4"/>
  <c r="J729" i="4"/>
  <c r="Z724" i="4"/>
  <c r="Q724" i="4"/>
  <c r="Z721" i="4"/>
  <c r="J721" i="4"/>
  <c r="J718" i="4"/>
  <c r="Z716" i="4"/>
  <c r="N716" i="4"/>
  <c r="O716" i="4" s="1"/>
  <c r="L713" i="4"/>
  <c r="V712" i="4"/>
  <c r="T705" i="4"/>
  <c r="S703" i="4"/>
  <c r="Z655" i="4"/>
  <c r="Q655" i="4"/>
  <c r="AA637" i="4"/>
  <c r="U570" i="4"/>
  <c r="AA554" i="4"/>
  <c r="J554" i="4"/>
  <c r="AA549" i="4"/>
  <c r="J549" i="4"/>
  <c r="Y524" i="4"/>
  <c r="AB566" i="4"/>
  <c r="AC564" i="4"/>
  <c r="T562" i="4"/>
  <c r="AC556" i="4"/>
  <c r="Y547" i="4"/>
  <c r="Q544" i="4"/>
  <c r="V539" i="4"/>
  <c r="AC537" i="4"/>
  <c r="S523" i="4"/>
  <c r="AB522" i="4"/>
  <c r="P512" i="4"/>
  <c r="V508" i="4"/>
  <c r="V503" i="4"/>
  <c r="M491" i="4"/>
  <c r="T486" i="4"/>
  <c r="U474" i="4"/>
  <c r="T473" i="4"/>
  <c r="N469" i="4"/>
  <c r="O469" i="4" s="1"/>
  <c r="AC466" i="4"/>
  <c r="J462" i="4"/>
  <c r="AA455" i="4"/>
  <c r="U450" i="4"/>
  <c r="AA431" i="4"/>
  <c r="AA411" i="4"/>
  <c r="AB406" i="4"/>
  <c r="S406" i="4"/>
  <c r="S404" i="4"/>
  <c r="U387" i="4"/>
  <c r="AB383" i="4"/>
  <c r="U371" i="4"/>
  <c r="Z370" i="4"/>
  <c r="Q370" i="4"/>
  <c r="AA335" i="4"/>
  <c r="N331" i="4"/>
  <c r="O331" i="4" s="1"/>
  <c r="V331" i="4"/>
  <c r="AA564" i="4"/>
  <c r="U539" i="4"/>
  <c r="Z537" i="4"/>
  <c r="V499" i="4"/>
  <c r="P482" i="4"/>
  <c r="AC474" i="4"/>
  <c r="T474" i="4"/>
  <c r="S473" i="4"/>
  <c r="AA466" i="4"/>
  <c r="AB462" i="4"/>
  <c r="Z455" i="4"/>
  <c r="V434" i="4"/>
  <c r="Y431" i="4"/>
  <c r="Y411" i="4"/>
  <c r="AA406" i="4"/>
  <c r="R406" i="4"/>
  <c r="T387" i="4"/>
  <c r="Y370" i="4"/>
  <c r="P370" i="4"/>
  <c r="AC347" i="4"/>
  <c r="J334" i="4"/>
  <c r="N334" i="4"/>
  <c r="O334" i="4" s="1"/>
  <c r="AC334" i="4"/>
  <c r="Q332" i="4"/>
  <c r="N332" i="4"/>
  <c r="O332" i="4" s="1"/>
  <c r="AB332" i="4"/>
  <c r="R332" i="4"/>
  <c r="V332" i="4"/>
  <c r="V324" i="4"/>
  <c r="M322" i="4"/>
  <c r="T322" i="4"/>
  <c r="AC322" i="4"/>
  <c r="P302" i="4"/>
  <c r="AB302" i="4"/>
  <c r="J562" i="4"/>
  <c r="AA558" i="4"/>
  <c r="U554" i="4"/>
  <c r="AC553" i="4"/>
  <c r="U549" i="4"/>
  <c r="AA540" i="4"/>
  <c r="S539" i="4"/>
  <c r="V524" i="4"/>
  <c r="T499" i="4"/>
  <c r="V495" i="4"/>
  <c r="AB474" i="4"/>
  <c r="S474" i="4"/>
  <c r="Y466" i="4"/>
  <c r="U458" i="4"/>
  <c r="P442" i="4"/>
  <c r="T434" i="4"/>
  <c r="AB433" i="4"/>
  <c r="AA415" i="4"/>
  <c r="Z406" i="4"/>
  <c r="Q406" i="4"/>
  <c r="AB405" i="4"/>
  <c r="M404" i="4"/>
  <c r="T403" i="4"/>
  <c r="Y394" i="4"/>
  <c r="S387" i="4"/>
  <c r="J371" i="4"/>
  <c r="L370" i="4"/>
  <c r="S357" i="4"/>
  <c r="AC348" i="4"/>
  <c r="AA342" i="4"/>
  <c r="N342" i="4"/>
  <c r="O342" i="4" s="1"/>
  <c r="AB334" i="4"/>
  <c r="AC332" i="4"/>
  <c r="U324" i="4"/>
  <c r="V566" i="4"/>
  <c r="AA563" i="4"/>
  <c r="AA559" i="4"/>
  <c r="T554" i="4"/>
  <c r="T549" i="4"/>
  <c r="J545" i="4"/>
  <c r="AB539" i="4"/>
  <c r="Q539" i="4"/>
  <c r="Q524" i="4"/>
  <c r="AA523" i="4"/>
  <c r="N523" i="4"/>
  <c r="O523" i="4" s="1"/>
  <c r="U522" i="4"/>
  <c r="Q499" i="4"/>
  <c r="AB498" i="4"/>
  <c r="U495" i="4"/>
  <c r="AA488" i="4"/>
  <c r="AB487" i="4"/>
  <c r="AA474" i="4"/>
  <c r="Q474" i="4"/>
  <c r="AA465" i="4"/>
  <c r="T458" i="4"/>
  <c r="R434" i="4"/>
  <c r="Z410" i="4"/>
  <c r="AA409" i="4"/>
  <c r="Y406" i="4"/>
  <c r="P406" i="4"/>
  <c r="S335" i="4"/>
  <c r="T324" i="4"/>
  <c r="U566" i="4"/>
  <c r="V564" i="4"/>
  <c r="S554" i="4"/>
  <c r="S549" i="4"/>
  <c r="AA539" i="4"/>
  <c r="R537" i="4"/>
  <c r="P524" i="4"/>
  <c r="AC499" i="4"/>
  <c r="P499" i="4"/>
  <c r="AA498" i="4"/>
  <c r="S495" i="4"/>
  <c r="Y488" i="4"/>
  <c r="Y474" i="4"/>
  <c r="P474" i="4"/>
  <c r="V462" i="4"/>
  <c r="S458" i="4"/>
  <c r="S457" i="4"/>
  <c r="S455" i="4"/>
  <c r="Q434" i="4"/>
  <c r="V431" i="4"/>
  <c r="Q426" i="4"/>
  <c r="AA417" i="4"/>
  <c r="S411" i="4"/>
  <c r="Y410" i="4"/>
  <c r="R408" i="4"/>
  <c r="N406" i="4"/>
  <c r="O406" i="4" s="1"/>
  <c r="AA404" i="4"/>
  <c r="U395" i="4"/>
  <c r="Q391" i="4"/>
  <c r="AB387" i="4"/>
  <c r="AA371" i="4"/>
  <c r="U370" i="4"/>
  <c r="J370" i="4"/>
  <c r="R361" i="4"/>
  <c r="T347" i="4"/>
  <c r="AC344" i="4"/>
  <c r="P335" i="4"/>
  <c r="M326" i="4"/>
  <c r="T326" i="4"/>
  <c r="AC326" i="4"/>
  <c r="P324" i="4"/>
  <c r="AC554" i="4"/>
  <c r="R554" i="4"/>
  <c r="AC549" i="4"/>
  <c r="R549" i="4"/>
  <c r="N539" i="4"/>
  <c r="O539" i="4" s="1"/>
  <c r="Q528" i="4"/>
  <c r="AA520" i="4"/>
  <c r="U515" i="4"/>
  <c r="Y512" i="4"/>
  <c r="AB510" i="4"/>
  <c r="Y508" i="4"/>
  <c r="Y503" i="4"/>
  <c r="AA499" i="4"/>
  <c r="N499" i="4"/>
  <c r="O499" i="4" s="1"/>
  <c r="Q495" i="4"/>
  <c r="V491" i="4"/>
  <c r="AB490" i="4"/>
  <c r="P478" i="4"/>
  <c r="N474" i="4"/>
  <c r="O474" i="4" s="1"/>
  <c r="U469" i="4"/>
  <c r="U466" i="4"/>
  <c r="T462" i="4"/>
  <c r="AC458" i="4"/>
  <c r="Q458" i="4"/>
  <c r="M457" i="4"/>
  <c r="R455" i="4"/>
  <c r="AA451" i="4"/>
  <c r="AA450" i="4"/>
  <c r="AA434" i="4"/>
  <c r="N434" i="4"/>
  <c r="O434" i="4" s="1"/>
  <c r="T431" i="4"/>
  <c r="AA414" i="4"/>
  <c r="P411" i="4"/>
  <c r="L406" i="4"/>
  <c r="S405" i="4"/>
  <c r="Y404" i="4"/>
  <c r="U394" i="4"/>
  <c r="AC388" i="4"/>
  <c r="AA387" i="4"/>
  <c r="AC370" i="4"/>
  <c r="T370" i="4"/>
  <c r="S347" i="4"/>
  <c r="N315" i="4"/>
  <c r="O315" i="4" s="1"/>
  <c r="P315" i="4"/>
  <c r="Z315" i="4"/>
  <c r="J315" i="4"/>
  <c r="N310" i="4"/>
  <c r="O310" i="4" s="1"/>
  <c r="S310" i="4"/>
  <c r="AB310" i="4"/>
  <c r="AC310" i="4"/>
  <c r="Y499" i="4"/>
  <c r="M499" i="4"/>
  <c r="M495" i="4"/>
  <c r="M474" i="4"/>
  <c r="S466" i="4"/>
  <c r="S462" i="4"/>
  <c r="N431" i="4"/>
  <c r="O431" i="4" s="1"/>
  <c r="N411" i="4"/>
  <c r="O411" i="4" s="1"/>
  <c r="P405" i="4"/>
  <c r="T339" i="4"/>
  <c r="Z335" i="4"/>
  <c r="T335" i="4"/>
  <c r="Q324" i="4"/>
  <c r="L324" i="4"/>
  <c r="N324" i="4"/>
  <c r="O324" i="4" s="1"/>
  <c r="Y324" i="4"/>
  <c r="S324" i="4"/>
  <c r="AC324" i="4"/>
  <c r="Q306" i="4"/>
  <c r="U306" i="4"/>
  <c r="V291" i="4"/>
  <c r="P330" i="4"/>
  <c r="J307" i="4"/>
  <c r="R305" i="4"/>
  <c r="J303" i="4"/>
  <c r="AB300" i="4"/>
  <c r="R300" i="4"/>
  <c r="AA299" i="4"/>
  <c r="S295" i="4"/>
  <c r="U292" i="4"/>
  <c r="S291" i="4"/>
  <c r="N305" i="4"/>
  <c r="O305" i="4" s="1"/>
  <c r="AA300" i="4"/>
  <c r="Q300" i="4"/>
  <c r="T298" i="4"/>
  <c r="AA317" i="4"/>
  <c r="S307" i="4"/>
  <c r="AB305" i="4"/>
  <c r="L305" i="4"/>
  <c r="O304" i="4"/>
  <c r="V303" i="4"/>
  <c r="Z300" i="4"/>
  <c r="N300" i="4"/>
  <c r="O300" i="4" s="1"/>
  <c r="R298" i="4"/>
  <c r="AC292" i="4"/>
  <c r="AA292" i="4"/>
  <c r="AB307" i="4"/>
  <c r="P307" i="4"/>
  <c r="J305" i="4"/>
  <c r="R303" i="4"/>
  <c r="Y292" i="4"/>
  <c r="L706" i="4"/>
  <c r="M798" i="4"/>
  <c r="AC774" i="4"/>
  <c r="P774" i="4"/>
  <c r="M754" i="4"/>
  <c r="AB748" i="4"/>
  <c r="J748" i="4"/>
  <c r="AB744" i="4"/>
  <c r="J744" i="4"/>
  <c r="T732" i="4"/>
  <c r="J728" i="4"/>
  <c r="P727" i="4"/>
  <c r="T717" i="4"/>
  <c r="AB710" i="4"/>
  <c r="N710" i="4"/>
  <c r="O710" i="4" s="1"/>
  <c r="V706" i="4"/>
  <c r="J701" i="4"/>
  <c r="M700" i="4"/>
  <c r="AC692" i="4"/>
  <c r="P692" i="4"/>
  <c r="V691" i="4"/>
  <c r="T690" i="4"/>
  <c r="T685" i="4"/>
  <c r="AC676" i="4"/>
  <c r="P668" i="4"/>
  <c r="R659" i="4"/>
  <c r="V656" i="4"/>
  <c r="M653" i="4"/>
  <c r="Y635" i="4"/>
  <c r="M635" i="4"/>
  <c r="M634" i="4"/>
  <c r="T633" i="4"/>
  <c r="N630" i="4"/>
  <c r="O630" i="4" s="1"/>
  <c r="M594" i="4"/>
  <c r="P594" i="4"/>
  <c r="U594" i="4"/>
  <c r="V594" i="4"/>
  <c r="Z594" i="4"/>
  <c r="P589" i="4"/>
  <c r="N589" i="4"/>
  <c r="O589" i="4" s="1"/>
  <c r="AA589" i="4"/>
  <c r="R589" i="4"/>
  <c r="AC589" i="4"/>
  <c r="S589" i="4"/>
  <c r="U589" i="4"/>
  <c r="V589" i="4"/>
  <c r="J589" i="4"/>
  <c r="M432" i="4"/>
  <c r="Z432" i="4"/>
  <c r="AA432" i="4"/>
  <c r="AC432" i="4"/>
  <c r="P432" i="4"/>
  <c r="N691" i="4"/>
  <c r="O691" i="4" s="1"/>
  <c r="L599" i="4"/>
  <c r="AA599" i="4"/>
  <c r="J599" i="4"/>
  <c r="M454" i="4"/>
  <c r="P454" i="4"/>
  <c r="S454" i="4"/>
  <c r="T454" i="4"/>
  <c r="V454" i="4"/>
  <c r="N454" i="4"/>
  <c r="O454" i="4" s="1"/>
  <c r="AB454" i="4"/>
  <c r="N759" i="4"/>
  <c r="O759" i="4" s="1"/>
  <c r="L752" i="4"/>
  <c r="Q660" i="4"/>
  <c r="J532" i="4"/>
  <c r="Q532" i="4"/>
  <c r="S532" i="4"/>
  <c r="V532" i="4"/>
  <c r="Y532" i="4"/>
  <c r="P532" i="4"/>
  <c r="M692" i="4"/>
  <c r="M659" i="4"/>
  <c r="L635" i="4"/>
  <c r="T625" i="4"/>
  <c r="AC621" i="4"/>
  <c r="AC798" i="4"/>
  <c r="S797" i="4"/>
  <c r="S794" i="4"/>
  <c r="V791" i="4"/>
  <c r="AC790" i="4"/>
  <c r="S790" i="4"/>
  <c r="T786" i="4"/>
  <c r="S782" i="4"/>
  <c r="S779" i="4"/>
  <c r="AC777" i="4"/>
  <c r="AA774" i="4"/>
  <c r="AC762" i="4"/>
  <c r="Q762" i="4"/>
  <c r="V754" i="4"/>
  <c r="AB750" i="4"/>
  <c r="AA745" i="4"/>
  <c r="N740" i="4"/>
  <c r="O740" i="4" s="1"/>
  <c r="Z738" i="4"/>
  <c r="R738" i="4"/>
  <c r="AA736" i="4"/>
  <c r="AA725" i="4"/>
  <c r="V718" i="4"/>
  <c r="J717" i="4"/>
  <c r="M716" i="4"/>
  <c r="T714" i="4"/>
  <c r="S711" i="4"/>
  <c r="Z710" i="4"/>
  <c r="J710" i="4"/>
  <c r="U708" i="4"/>
  <c r="AC706" i="4"/>
  <c r="T706" i="4"/>
  <c r="R705" i="4"/>
  <c r="AB702" i="4"/>
  <c r="R702" i="4"/>
  <c r="AA701" i="4"/>
  <c r="U700" i="4"/>
  <c r="J700" i="4"/>
  <c r="R697" i="4"/>
  <c r="AA695" i="4"/>
  <c r="Y692" i="4"/>
  <c r="AA686" i="4"/>
  <c r="S684" i="4"/>
  <c r="P678" i="4"/>
  <c r="S671" i="4"/>
  <c r="AA670" i="4"/>
  <c r="S670" i="4"/>
  <c r="AA668" i="4"/>
  <c r="J668" i="4"/>
  <c r="R666" i="4"/>
  <c r="Q661" i="4"/>
  <c r="Z660" i="4"/>
  <c r="V658" i="4"/>
  <c r="P655" i="4"/>
  <c r="AB653" i="4"/>
  <c r="AC651" i="4"/>
  <c r="S651" i="4"/>
  <c r="Z650" i="4"/>
  <c r="AA648" i="4"/>
  <c r="AB641" i="4"/>
  <c r="M641" i="4"/>
  <c r="Z638" i="4"/>
  <c r="M638" i="4"/>
  <c r="J636" i="4"/>
  <c r="V634" i="4"/>
  <c r="J634" i="4"/>
  <c r="Z630" i="4"/>
  <c r="J630" i="4"/>
  <c r="Z621" i="4"/>
  <c r="AC618" i="4"/>
  <c r="Q618" i="4"/>
  <c r="N667" i="4"/>
  <c r="O667" i="4" s="1"/>
  <c r="L774" i="4"/>
  <c r="Q732" i="4"/>
  <c r="L685" i="4"/>
  <c r="Y676" i="4"/>
  <c r="AA660" i="4"/>
  <c r="L653" i="4"/>
  <c r="L633" i="4"/>
  <c r="AC630" i="4"/>
  <c r="J614" i="4"/>
  <c r="AA614" i="4"/>
  <c r="Y798" i="4"/>
  <c r="S786" i="4"/>
  <c r="U781" i="4"/>
  <c r="AA777" i="4"/>
  <c r="Q775" i="4"/>
  <c r="T770" i="4"/>
  <c r="U754" i="4"/>
  <c r="AC752" i="4"/>
  <c r="S749" i="4"/>
  <c r="Y738" i="4"/>
  <c r="Q738" i="4"/>
  <c r="AB730" i="4"/>
  <c r="AA727" i="4"/>
  <c r="T718" i="4"/>
  <c r="P711" i="4"/>
  <c r="S708" i="4"/>
  <c r="AB706" i="4"/>
  <c r="R706" i="4"/>
  <c r="AB705" i="4"/>
  <c r="L705" i="4"/>
  <c r="V704" i="4"/>
  <c r="Z701" i="4"/>
  <c r="AC700" i="4"/>
  <c r="S700" i="4"/>
  <c r="AB697" i="4"/>
  <c r="L697" i="4"/>
  <c r="R684" i="4"/>
  <c r="V683" i="4"/>
  <c r="T682" i="4"/>
  <c r="AA679" i="4"/>
  <c r="T677" i="4"/>
  <c r="AA675" i="4"/>
  <c r="AB674" i="4"/>
  <c r="Z670" i="4"/>
  <c r="R670" i="4"/>
  <c r="Z668" i="4"/>
  <c r="AC666" i="4"/>
  <c r="N666" i="4"/>
  <c r="O666" i="4" s="1"/>
  <c r="V664" i="4"/>
  <c r="AC659" i="4"/>
  <c r="AA653" i="4"/>
  <c r="U635" i="4"/>
  <c r="U634" i="4"/>
  <c r="Q623" i="4"/>
  <c r="Y620" i="4"/>
  <c r="AB618" i="4"/>
  <c r="S615" i="4"/>
  <c r="V615" i="4"/>
  <c r="J615" i="4"/>
  <c r="Y615" i="4"/>
  <c r="AA604" i="4"/>
  <c r="AB604" i="4"/>
  <c r="N602" i="4"/>
  <c r="O602" i="4" s="1"/>
  <c r="AA602" i="4"/>
  <c r="P507" i="4"/>
  <c r="U507" i="4"/>
  <c r="V507" i="4"/>
  <c r="Y507" i="4"/>
  <c r="M507" i="4"/>
  <c r="J446" i="4"/>
  <c r="N446" i="4"/>
  <c r="O446" i="4" s="1"/>
  <c r="P446" i="4"/>
  <c r="Y446" i="4"/>
  <c r="Q446" i="4"/>
  <c r="AA446" i="4"/>
  <c r="S446" i="4"/>
  <c r="AB446" i="4"/>
  <c r="T446" i="4"/>
  <c r="AC446" i="4"/>
  <c r="M446" i="4"/>
  <c r="V446" i="4"/>
  <c r="M773" i="4"/>
  <c r="M676" i="4"/>
  <c r="L798" i="4"/>
  <c r="L754" i="4"/>
  <c r="Z728" i="4"/>
  <c r="AC754" i="4"/>
  <c r="T754" i="4"/>
  <c r="T748" i="4"/>
  <c r="T744" i="4"/>
  <c r="P738" i="4"/>
  <c r="AB732" i="4"/>
  <c r="Y730" i="4"/>
  <c r="V728" i="4"/>
  <c r="S718" i="4"/>
  <c r="AA717" i="4"/>
  <c r="T713" i="4"/>
  <c r="AC708" i="4"/>
  <c r="R708" i="4"/>
  <c r="Z706" i="4"/>
  <c r="Q706" i="4"/>
  <c r="AA700" i="4"/>
  <c r="R700" i="4"/>
  <c r="AB698" i="4"/>
  <c r="AB685" i="4"/>
  <c r="U676" i="4"/>
  <c r="Y670" i="4"/>
  <c r="Q670" i="4"/>
  <c r="S664" i="4"/>
  <c r="T635" i="4"/>
  <c r="S634" i="4"/>
  <c r="J618" i="4"/>
  <c r="P618" i="4"/>
  <c r="T618" i="4"/>
  <c r="P511" i="4"/>
  <c r="V511" i="4"/>
  <c r="J500" i="4"/>
  <c r="P500" i="4"/>
  <c r="Q500" i="4"/>
  <c r="S500" i="4"/>
  <c r="V500" i="4"/>
  <c r="AA500" i="4"/>
  <c r="V438" i="4"/>
  <c r="Y438" i="4"/>
  <c r="N438" i="4"/>
  <c r="O438" i="4" s="1"/>
  <c r="Y401" i="4"/>
  <c r="P401" i="4"/>
  <c r="AC401" i="4"/>
  <c r="S401" i="4"/>
  <c r="U401" i="4"/>
  <c r="AA401" i="4"/>
  <c r="Q401" i="4"/>
  <c r="N731" i="4"/>
  <c r="O731" i="4" s="1"/>
  <c r="T698" i="4"/>
  <c r="N675" i="4"/>
  <c r="O675" i="4" s="1"/>
  <c r="M621" i="4"/>
  <c r="AB774" i="4"/>
  <c r="AA748" i="4"/>
  <c r="AA744" i="4"/>
  <c r="U706" i="4"/>
  <c r="V700" i="4"/>
  <c r="N690" i="4"/>
  <c r="O690" i="4" s="1"/>
  <c r="AC668" i="4"/>
  <c r="AC653" i="4"/>
  <c r="AC797" i="4"/>
  <c r="Y790" i="4"/>
  <c r="M790" i="4"/>
  <c r="AA779" i="4"/>
  <c r="U774" i="4"/>
  <c r="AB754" i="4"/>
  <c r="R754" i="4"/>
  <c r="S748" i="4"/>
  <c r="S744" i="4"/>
  <c r="N738" i="4"/>
  <c r="O738" i="4" s="1"/>
  <c r="T736" i="4"/>
  <c r="Y732" i="4"/>
  <c r="U728" i="4"/>
  <c r="AB726" i="4"/>
  <c r="N726" i="4"/>
  <c r="O726" i="4" s="1"/>
  <c r="M724" i="4"/>
  <c r="P718" i="4"/>
  <c r="Z717" i="4"/>
  <c r="AC716" i="4"/>
  <c r="S716" i="4"/>
  <c r="S713" i="4"/>
  <c r="T710" i="4"/>
  <c r="AA709" i="4"/>
  <c r="AA708" i="4"/>
  <c r="P708" i="4"/>
  <c r="Y706" i="4"/>
  <c r="P706" i="4"/>
  <c r="Z705" i="4"/>
  <c r="J705" i="4"/>
  <c r="P703" i="4"/>
  <c r="M702" i="4"/>
  <c r="Z700" i="4"/>
  <c r="Q700" i="4"/>
  <c r="Z697" i="4"/>
  <c r="J697" i="4"/>
  <c r="Q696" i="4"/>
  <c r="V695" i="4"/>
  <c r="U692" i="4"/>
  <c r="AA691" i="4"/>
  <c r="AB690" i="4"/>
  <c r="AA689" i="4"/>
  <c r="T686" i="4"/>
  <c r="AA685" i="4"/>
  <c r="AC684" i="4"/>
  <c r="AA678" i="4"/>
  <c r="S676" i="4"/>
  <c r="N670" i="4"/>
  <c r="O670" i="4" s="1"/>
  <c r="J666" i="4"/>
  <c r="R664" i="4"/>
  <c r="S660" i="4"/>
  <c r="AC658" i="4"/>
  <c r="AC655" i="4"/>
  <c r="U655" i="4"/>
  <c r="Y651" i="4"/>
  <c r="M651" i="4"/>
  <c r="U650" i="4"/>
  <c r="V638" i="4"/>
  <c r="AC635" i="4"/>
  <c r="S635" i="4"/>
  <c r="AC634" i="4"/>
  <c r="R634" i="4"/>
  <c r="AA633" i="4"/>
  <c r="AA632" i="4"/>
  <c r="U630" i="4"/>
  <c r="AC629" i="4"/>
  <c r="M629" i="4"/>
  <c r="U626" i="4"/>
  <c r="AB624" i="4"/>
  <c r="S621" i="4"/>
  <c r="Y618" i="4"/>
  <c r="AA615" i="4"/>
  <c r="AA594" i="4"/>
  <c r="Z589" i="4"/>
  <c r="M530" i="4"/>
  <c r="J530" i="4"/>
  <c r="L530" i="4"/>
  <c r="R521" i="4"/>
  <c r="AA521" i="4"/>
  <c r="R472" i="4"/>
  <c r="S472" i="4"/>
  <c r="U472" i="4"/>
  <c r="Z472" i="4"/>
  <c r="AA472" i="4"/>
  <c r="M472" i="4"/>
  <c r="S597" i="4"/>
  <c r="N597" i="4"/>
  <c r="O597" i="4" s="1"/>
  <c r="U597" i="4"/>
  <c r="AA597" i="4"/>
  <c r="N532" i="4"/>
  <c r="O532" i="4" s="1"/>
  <c r="R420" i="4"/>
  <c r="S420" i="4"/>
  <c r="N727" i="4"/>
  <c r="O727" i="4" s="1"/>
  <c r="AA710" i="4"/>
  <c r="AA692" i="4"/>
  <c r="T798" i="4"/>
  <c r="AA797" i="4"/>
  <c r="AB794" i="4"/>
  <c r="U777" i="4"/>
  <c r="Z754" i="4"/>
  <c r="Q754" i="4"/>
  <c r="U752" i="4"/>
  <c r="P744" i="4"/>
  <c r="AB740" i="4"/>
  <c r="T740" i="4"/>
  <c r="J740" i="4"/>
  <c r="V738" i="4"/>
  <c r="S736" i="4"/>
  <c r="Q728" i="4"/>
  <c r="V727" i="4"/>
  <c r="AB718" i="4"/>
  <c r="N718" i="4"/>
  <c r="O718" i="4" s="1"/>
  <c r="AA716" i="4"/>
  <c r="R716" i="4"/>
  <c r="AB714" i="4"/>
  <c r="R713" i="4"/>
  <c r="AA711" i="4"/>
  <c r="S710" i="4"/>
  <c r="Y708" i="4"/>
  <c r="N708" i="4"/>
  <c r="O708" i="4" s="1"/>
  <c r="M706" i="4"/>
  <c r="T701" i="4"/>
  <c r="Y700" i="4"/>
  <c r="P700" i="4"/>
  <c r="S695" i="4"/>
  <c r="S692" i="4"/>
  <c r="S686" i="4"/>
  <c r="Y684" i="4"/>
  <c r="V679" i="4"/>
  <c r="R676" i="4"/>
  <c r="V675" i="4"/>
  <c r="T674" i="4"/>
  <c r="M670" i="4"/>
  <c r="AB664" i="4"/>
  <c r="R660" i="4"/>
  <c r="U659" i="4"/>
  <c r="U653" i="4"/>
  <c r="S650" i="4"/>
  <c r="AB635" i="4"/>
  <c r="Q635" i="4"/>
  <c r="AA634" i="4"/>
  <c r="P634" i="4"/>
  <c r="T630" i="4"/>
  <c r="P620" i="4"/>
  <c r="Z402" i="4"/>
  <c r="U402" i="4"/>
  <c r="Y402" i="4"/>
  <c r="AC402" i="4"/>
  <c r="M433" i="4"/>
  <c r="P433" i="4"/>
  <c r="J427" i="4"/>
  <c r="S427" i="4"/>
  <c r="J423" i="4"/>
  <c r="P423" i="4"/>
  <c r="V423" i="4"/>
  <c r="S376" i="4"/>
  <c r="AC376" i="4"/>
  <c r="T376" i="4"/>
  <c r="U376" i="4"/>
  <c r="M376" i="4"/>
  <c r="Y376" i="4"/>
  <c r="P376" i="4"/>
  <c r="AB376" i="4"/>
  <c r="P338" i="4"/>
  <c r="J338" i="4"/>
  <c r="AA338" i="4"/>
  <c r="M338" i="4"/>
  <c r="AC338" i="4"/>
  <c r="T338" i="4"/>
  <c r="U338" i="4"/>
  <c r="N293" i="4"/>
  <c r="O293" i="4" s="1"/>
  <c r="Z293" i="4"/>
  <c r="AB293" i="4"/>
  <c r="AC586" i="4"/>
  <c r="T586" i="4"/>
  <c r="U578" i="4"/>
  <c r="AB565" i="4"/>
  <c r="AA562" i="4"/>
  <c r="S562" i="4"/>
  <c r="Z545" i="4"/>
  <c r="AA504" i="4"/>
  <c r="N428" i="4"/>
  <c r="O428" i="4" s="1"/>
  <c r="Z428" i="4"/>
  <c r="P425" i="4"/>
  <c r="J425" i="4"/>
  <c r="T425" i="4"/>
  <c r="AB425" i="4"/>
  <c r="M425" i="4"/>
  <c r="J421" i="4"/>
  <c r="U421" i="4"/>
  <c r="Y421" i="4"/>
  <c r="P418" i="4"/>
  <c r="N418" i="4"/>
  <c r="O418" i="4" s="1"/>
  <c r="Z418" i="4"/>
  <c r="R418" i="4"/>
  <c r="AB418" i="4"/>
  <c r="S418" i="4"/>
  <c r="J413" i="4"/>
  <c r="U413" i="4"/>
  <c r="Y413" i="4"/>
  <c r="P413" i="4"/>
  <c r="AC413" i="4"/>
  <c r="Q413" i="4"/>
  <c r="AC380" i="4"/>
  <c r="Y380" i="4"/>
  <c r="AA380" i="4"/>
  <c r="N380" i="4"/>
  <c r="O380" i="4" s="1"/>
  <c r="V380" i="4"/>
  <c r="R362" i="4"/>
  <c r="P362" i="4"/>
  <c r="Z362" i="4"/>
  <c r="Q362" i="4"/>
  <c r="AB362" i="4"/>
  <c r="S362" i="4"/>
  <c r="AC362" i="4"/>
  <c r="J362" i="4"/>
  <c r="U362" i="4"/>
  <c r="L362" i="4"/>
  <c r="M362" i="4"/>
  <c r="Y362" i="4"/>
  <c r="Q356" i="4"/>
  <c r="U356" i="4"/>
  <c r="V356" i="4"/>
  <c r="M356" i="4"/>
  <c r="AA356" i="4"/>
  <c r="P356" i="4"/>
  <c r="AC356" i="4"/>
  <c r="S356" i="4"/>
  <c r="P352" i="4"/>
  <c r="T352" i="4"/>
  <c r="V352" i="4"/>
  <c r="M352" i="4"/>
  <c r="Y352" i="4"/>
  <c r="S352" i="4"/>
  <c r="M296" i="4"/>
  <c r="P296" i="4"/>
  <c r="Y296" i="4"/>
  <c r="Q296" i="4"/>
  <c r="Z296" i="4"/>
  <c r="R296" i="4"/>
  <c r="AA296" i="4"/>
  <c r="S296" i="4"/>
  <c r="AB296" i="4"/>
  <c r="J296" i="4"/>
  <c r="T296" i="4"/>
  <c r="AC296" i="4"/>
  <c r="L296" i="4"/>
  <c r="N296" i="4"/>
  <c r="O296" i="4" s="1"/>
  <c r="T294" i="4"/>
  <c r="Z294" i="4"/>
  <c r="AB294" i="4"/>
  <c r="R294" i="4"/>
  <c r="V294" i="4"/>
  <c r="AC610" i="4"/>
  <c r="U610" i="4"/>
  <c r="L610" i="4"/>
  <c r="Y606" i="4"/>
  <c r="M606" i="4"/>
  <c r="T598" i="4"/>
  <c r="Z595" i="4"/>
  <c r="P595" i="4"/>
  <c r="R593" i="4"/>
  <c r="V590" i="4"/>
  <c r="J590" i="4"/>
  <c r="AB586" i="4"/>
  <c r="S586" i="4"/>
  <c r="T578" i="4"/>
  <c r="Z576" i="4"/>
  <c r="P576" i="4"/>
  <c r="N566" i="4"/>
  <c r="O566" i="4" s="1"/>
  <c r="Z562" i="4"/>
  <c r="R562" i="4"/>
  <c r="Y559" i="4"/>
  <c r="Y556" i="4"/>
  <c r="Z554" i="4"/>
  <c r="Q554" i="4"/>
  <c r="V551" i="4"/>
  <c r="Z549" i="4"/>
  <c r="Q549" i="4"/>
  <c r="P540" i="4"/>
  <c r="V536" i="4"/>
  <c r="AB534" i="4"/>
  <c r="V531" i="4"/>
  <c r="Y528" i="4"/>
  <c r="AA514" i="4"/>
  <c r="S508" i="4"/>
  <c r="Y504" i="4"/>
  <c r="N503" i="4"/>
  <c r="O503" i="4" s="1"/>
  <c r="Y496" i="4"/>
  <c r="AC491" i="4"/>
  <c r="T491" i="4"/>
  <c r="T490" i="4"/>
  <c r="V488" i="4"/>
  <c r="M484" i="4"/>
  <c r="T482" i="4"/>
  <c r="AB473" i="4"/>
  <c r="N473" i="4"/>
  <c r="O473" i="4" s="1"/>
  <c r="AA469" i="4"/>
  <c r="M469" i="4"/>
  <c r="Q466" i="4"/>
  <c r="V465" i="4"/>
  <c r="AA462" i="4"/>
  <c r="R462" i="4"/>
  <c r="AB461" i="4"/>
  <c r="Y458" i="4"/>
  <c r="P458" i="4"/>
  <c r="AC457" i="4"/>
  <c r="Q455" i="4"/>
  <c r="Y450" i="4"/>
  <c r="P450" i="4"/>
  <c r="AC449" i="4"/>
  <c r="M445" i="4"/>
  <c r="S441" i="4"/>
  <c r="L437" i="4"/>
  <c r="U437" i="4"/>
  <c r="AC437" i="4"/>
  <c r="N435" i="4"/>
  <c r="O435" i="4" s="1"/>
  <c r="Y434" i="4"/>
  <c r="S431" i="4"/>
  <c r="N429" i="4"/>
  <c r="O429" i="4" s="1"/>
  <c r="AC421" i="4"/>
  <c r="S410" i="4"/>
  <c r="Y398" i="4"/>
  <c r="U398" i="4"/>
  <c r="AB346" i="4"/>
  <c r="Z328" i="4"/>
  <c r="V328" i="4"/>
  <c r="AC312" i="4"/>
  <c r="S598" i="4"/>
  <c r="U590" i="4"/>
  <c r="AA586" i="4"/>
  <c r="Q586" i="4"/>
  <c r="S579" i="4"/>
  <c r="AC578" i="4"/>
  <c r="S578" i="4"/>
  <c r="AA567" i="4"/>
  <c r="AC566" i="4"/>
  <c r="L566" i="4"/>
  <c r="Y562" i="4"/>
  <c r="Q562" i="4"/>
  <c r="Y554" i="4"/>
  <c r="P554" i="4"/>
  <c r="M551" i="4"/>
  <c r="Y549" i="4"/>
  <c r="P549" i="4"/>
  <c r="U547" i="4"/>
  <c r="AC544" i="4"/>
  <c r="V543" i="4"/>
  <c r="S536" i="4"/>
  <c r="Z534" i="4"/>
  <c r="U531" i="4"/>
  <c r="V527" i="4"/>
  <c r="S516" i="4"/>
  <c r="Q508" i="4"/>
  <c r="AB503" i="4"/>
  <c r="M503" i="4"/>
  <c r="U499" i="4"/>
  <c r="U498" i="4"/>
  <c r="AB495" i="4"/>
  <c r="N495" i="4"/>
  <c r="O495" i="4" s="1"/>
  <c r="AA494" i="4"/>
  <c r="AB491" i="4"/>
  <c r="S491" i="4"/>
  <c r="M490" i="4"/>
  <c r="S488" i="4"/>
  <c r="R482" i="4"/>
  <c r="AA473" i="4"/>
  <c r="M473" i="4"/>
  <c r="U465" i="4"/>
  <c r="Z462" i="4"/>
  <c r="Q462" i="4"/>
  <c r="AA457" i="4"/>
  <c r="AA449" i="4"/>
  <c r="M435" i="4"/>
  <c r="P434" i="4"/>
  <c r="S434" i="4"/>
  <c r="AB434" i="4"/>
  <c r="V433" i="4"/>
  <c r="AB426" i="4"/>
  <c r="V425" i="4"/>
  <c r="AA421" i="4"/>
  <c r="AA418" i="4"/>
  <c r="Z390" i="4"/>
  <c r="AA611" i="4"/>
  <c r="AA610" i="4"/>
  <c r="S610" i="4"/>
  <c r="J610" i="4"/>
  <c r="N598" i="4"/>
  <c r="O598" i="4" s="1"/>
  <c r="S590" i="4"/>
  <c r="Y586" i="4"/>
  <c r="P586" i="4"/>
  <c r="V582" i="4"/>
  <c r="R579" i="4"/>
  <c r="AB578" i="4"/>
  <c r="P578" i="4"/>
  <c r="Z568" i="4"/>
  <c r="U565" i="4"/>
  <c r="N562" i="4"/>
  <c r="O562" i="4" s="1"/>
  <c r="M554" i="4"/>
  <c r="M549" i="4"/>
  <c r="U545" i="4"/>
  <c r="Q536" i="4"/>
  <c r="AC531" i="4"/>
  <c r="T531" i="4"/>
  <c r="V519" i="4"/>
  <c r="V512" i="4"/>
  <c r="P508" i="4"/>
  <c r="AB506" i="4"/>
  <c r="T498" i="4"/>
  <c r="AA491" i="4"/>
  <c r="Q491" i="4"/>
  <c r="Q488" i="4"/>
  <c r="T465" i="4"/>
  <c r="Y462" i="4"/>
  <c r="N462" i="4"/>
  <c r="O462" i="4" s="1"/>
  <c r="N458" i="4"/>
  <c r="O458" i="4" s="1"/>
  <c r="N450" i="4"/>
  <c r="O450" i="4" s="1"/>
  <c r="P441" i="4"/>
  <c r="AC441" i="4"/>
  <c r="T433" i="4"/>
  <c r="J429" i="4"/>
  <c r="P429" i="4"/>
  <c r="Y429" i="4"/>
  <c r="Z426" i="4"/>
  <c r="U425" i="4"/>
  <c r="AA423" i="4"/>
  <c r="Y418" i="4"/>
  <c r="P410" i="4"/>
  <c r="L410" i="4"/>
  <c r="R410" i="4"/>
  <c r="AA410" i="4"/>
  <c r="T410" i="4"/>
  <c r="J410" i="4"/>
  <c r="V410" i="4"/>
  <c r="M409" i="4"/>
  <c r="AB409" i="4"/>
  <c r="P409" i="4"/>
  <c r="S409" i="4"/>
  <c r="U399" i="4"/>
  <c r="Y399" i="4"/>
  <c r="M399" i="4"/>
  <c r="AC396" i="4"/>
  <c r="V388" i="4"/>
  <c r="Y388" i="4"/>
  <c r="AA388" i="4"/>
  <c r="N388" i="4"/>
  <c r="O388" i="4" s="1"/>
  <c r="U388" i="4"/>
  <c r="AB338" i="4"/>
  <c r="Y318" i="4"/>
  <c r="U318" i="4"/>
  <c r="P316" i="4"/>
  <c r="R316" i="4"/>
  <c r="AC316" i="4"/>
  <c r="S316" i="4"/>
  <c r="U316" i="4"/>
  <c r="M316" i="4"/>
  <c r="Z316" i="4"/>
  <c r="N316" i="4"/>
  <c r="O316" i="4" s="1"/>
  <c r="AA316" i="4"/>
  <c r="S311" i="4"/>
  <c r="P311" i="4"/>
  <c r="R311" i="4"/>
  <c r="V311" i="4"/>
  <c r="J311" i="4"/>
  <c r="L311" i="4"/>
  <c r="AA311" i="4"/>
  <c r="N311" i="4"/>
  <c r="O311" i="4" s="1"/>
  <c r="AB311" i="4"/>
  <c r="Z610" i="4"/>
  <c r="R610" i="4"/>
  <c r="U606" i="4"/>
  <c r="AC598" i="4"/>
  <c r="M598" i="4"/>
  <c r="J595" i="4"/>
  <c r="AC590" i="4"/>
  <c r="R590" i="4"/>
  <c r="N586" i="4"/>
  <c r="O586" i="4" s="1"/>
  <c r="Q582" i="4"/>
  <c r="Q579" i="4"/>
  <c r="AA578" i="4"/>
  <c r="N578" i="4"/>
  <c r="O578" i="4" s="1"/>
  <c r="AB574" i="4"/>
  <c r="J566" i="4"/>
  <c r="T565" i="4"/>
  <c r="Z564" i="4"/>
  <c r="M562" i="4"/>
  <c r="T559" i="4"/>
  <c r="U556" i="4"/>
  <c r="L554" i="4"/>
  <c r="Q545" i="4"/>
  <c r="AC543" i="4"/>
  <c r="Y540" i="4"/>
  <c r="P536" i="4"/>
  <c r="V535" i="4"/>
  <c r="AB531" i="4"/>
  <c r="S531" i="4"/>
  <c r="V528" i="4"/>
  <c r="AC527" i="4"/>
  <c r="T527" i="4"/>
  <c r="U523" i="4"/>
  <c r="U519" i="4"/>
  <c r="T514" i="4"/>
  <c r="S512" i="4"/>
  <c r="AA508" i="4"/>
  <c r="Q504" i="4"/>
  <c r="AB499" i="4"/>
  <c r="S499" i="4"/>
  <c r="S498" i="4"/>
  <c r="Q496" i="4"/>
  <c r="Y491" i="4"/>
  <c r="P491" i="4"/>
  <c r="AC490" i="4"/>
  <c r="P488" i="4"/>
  <c r="V469" i="4"/>
  <c r="M465" i="4"/>
  <c r="L462" i="4"/>
  <c r="V461" i="4"/>
  <c r="V458" i="4"/>
  <c r="M458" i="4"/>
  <c r="Y455" i="4"/>
  <c r="V450" i="4"/>
  <c r="M450" i="4"/>
  <c r="AA445" i="4"/>
  <c r="AA443" i="4"/>
  <c r="Y435" i="4"/>
  <c r="S433" i="4"/>
  <c r="J431" i="4"/>
  <c r="Q431" i="4"/>
  <c r="AB431" i="4"/>
  <c r="U429" i="4"/>
  <c r="AC425" i="4"/>
  <c r="S425" i="4"/>
  <c r="AA413" i="4"/>
  <c r="AB410" i="4"/>
  <c r="Q373" i="4"/>
  <c r="AC373" i="4"/>
  <c r="J373" i="4"/>
  <c r="N373" i="4"/>
  <c r="O373" i="4" s="1"/>
  <c r="AB356" i="4"/>
  <c r="AC352" i="4"/>
  <c r="R336" i="4"/>
  <c r="S336" i="4"/>
  <c r="AC336" i="4"/>
  <c r="T336" i="4"/>
  <c r="J336" i="4"/>
  <c r="U336" i="4"/>
  <c r="L336" i="4"/>
  <c r="P336" i="4"/>
  <c r="Z336" i="4"/>
  <c r="Q336" i="4"/>
  <c r="AB336" i="4"/>
  <c r="AA590" i="4"/>
  <c r="P579" i="4"/>
  <c r="M578" i="4"/>
  <c r="Z574" i="4"/>
  <c r="S565" i="4"/>
  <c r="V562" i="4"/>
  <c r="L562" i="4"/>
  <c r="P545" i="4"/>
  <c r="S544" i="4"/>
  <c r="R534" i="4"/>
  <c r="AA531" i="4"/>
  <c r="Q531" i="4"/>
  <c r="S528" i="4"/>
  <c r="Q512" i="4"/>
  <c r="AC498" i="4"/>
  <c r="M498" i="4"/>
  <c r="P496" i="4"/>
  <c r="N461" i="4"/>
  <c r="O461" i="4" s="1"/>
  <c r="U457" i="4"/>
  <c r="T453" i="4"/>
  <c r="U449" i="4"/>
  <c r="N433" i="4"/>
  <c r="O433" i="4" s="1"/>
  <c r="P422" i="4"/>
  <c r="V422" i="4"/>
  <c r="S419" i="4"/>
  <c r="N392" i="4"/>
  <c r="O392" i="4" s="1"/>
  <c r="AA392" i="4"/>
  <c r="AC392" i="4"/>
  <c r="Q392" i="4"/>
  <c r="V376" i="4"/>
  <c r="N349" i="4"/>
  <c r="O349" i="4" s="1"/>
  <c r="J349" i="4"/>
  <c r="Q349" i="4"/>
  <c r="S349" i="4"/>
  <c r="R319" i="4"/>
  <c r="T319" i="4"/>
  <c r="AA319" i="4"/>
  <c r="P319" i="4"/>
  <c r="S319" i="4"/>
  <c r="L312" i="4"/>
  <c r="U312" i="4"/>
  <c r="J312" i="4"/>
  <c r="N312" i="4"/>
  <c r="O312" i="4" s="1"/>
  <c r="AA312" i="4"/>
  <c r="Q312" i="4"/>
  <c r="T312" i="4"/>
  <c r="V411" i="4"/>
  <c r="AA405" i="4"/>
  <c r="U404" i="4"/>
  <c r="AC387" i="4"/>
  <c r="V384" i="4"/>
  <c r="T375" i="4"/>
  <c r="Y372" i="4"/>
  <c r="N371" i="4"/>
  <c r="O371" i="4" s="1"/>
  <c r="AB359" i="4"/>
  <c r="AC357" i="4"/>
  <c r="R357" i="4"/>
  <c r="AC355" i="4"/>
  <c r="Z347" i="4"/>
  <c r="L342" i="4"/>
  <c r="Y334" i="4"/>
  <c r="Q334" i="4"/>
  <c r="AB330" i="4"/>
  <c r="R330" i="4"/>
  <c r="V322" i="4"/>
  <c r="AA320" i="4"/>
  <c r="S320" i="4"/>
  <c r="J320" i="4"/>
  <c r="AA314" i="4"/>
  <c r="N314" i="4"/>
  <c r="O314" i="4" s="1"/>
  <c r="AA310" i="4"/>
  <c r="Z306" i="4"/>
  <c r="P306" i="4"/>
  <c r="Z304" i="4"/>
  <c r="Q304" i="4"/>
  <c r="V299" i="4"/>
  <c r="Q292" i="4"/>
  <c r="T411" i="4"/>
  <c r="T404" i="4"/>
  <c r="U384" i="4"/>
  <c r="AA359" i="4"/>
  <c r="AA357" i="4"/>
  <c r="P357" i="4"/>
  <c r="AA355" i="4"/>
  <c r="P334" i="4"/>
  <c r="Z330" i="4"/>
  <c r="Q330" i="4"/>
  <c r="U322" i="4"/>
  <c r="Z320" i="4"/>
  <c r="R320" i="4"/>
  <c r="N306" i="4"/>
  <c r="O306" i="4" s="1"/>
  <c r="Y304" i="4"/>
  <c r="P304" i="4"/>
  <c r="T299" i="4"/>
  <c r="AB298" i="4"/>
  <c r="J295" i="4"/>
  <c r="P291" i="4"/>
  <c r="Q415" i="4"/>
  <c r="AB411" i="4"/>
  <c r="Q411" i="4"/>
  <c r="T405" i="4"/>
  <c r="AB404" i="4"/>
  <c r="Q404" i="4"/>
  <c r="AB395" i="4"/>
  <c r="AC384" i="4"/>
  <c r="Q384" i="4"/>
  <c r="AA383" i="4"/>
  <c r="U372" i="4"/>
  <c r="Y371" i="4"/>
  <c r="AB367" i="4"/>
  <c r="AC366" i="4"/>
  <c r="S361" i="4"/>
  <c r="N357" i="4"/>
  <c r="O357" i="4" s="1"/>
  <c r="U347" i="4"/>
  <c r="AC342" i="4"/>
  <c r="T342" i="4"/>
  <c r="V339" i="4"/>
  <c r="V334" i="4"/>
  <c r="M334" i="4"/>
  <c r="N330" i="4"/>
  <c r="O330" i="4" s="1"/>
  <c r="N322" i="4"/>
  <c r="O322" i="4" s="1"/>
  <c r="P320" i="4"/>
  <c r="U310" i="4"/>
  <c r="T307" i="4"/>
  <c r="V306" i="4"/>
  <c r="L306" i="4"/>
  <c r="L304" i="4"/>
  <c r="AC300" i="4"/>
  <c r="T300" i="4"/>
  <c r="P299" i="4"/>
  <c r="AA297" i="4"/>
  <c r="T295" i="4"/>
  <c r="L299" i="4"/>
  <c r="V292" i="4"/>
  <c r="S339" i="4"/>
  <c r="V320" i="4"/>
  <c r="M320" i="4"/>
  <c r="AC306" i="4"/>
  <c r="T306" i="4"/>
  <c r="J306" i="4"/>
  <c r="AC304" i="4"/>
  <c r="T304" i="4"/>
  <c r="J304" i="4"/>
  <c r="AA291" i="4"/>
  <c r="T367" i="4"/>
  <c r="U357" i="4"/>
  <c r="J357" i="4"/>
  <c r="N339" i="4"/>
  <c r="O339" i="4" s="1"/>
  <c r="AA334" i="4"/>
  <c r="S334" i="4"/>
  <c r="J322" i="4"/>
  <c r="AC320" i="4"/>
  <c r="U320" i="4"/>
  <c r="AB306" i="4"/>
  <c r="S306" i="4"/>
  <c r="AB304" i="4"/>
  <c r="S304" i="4"/>
  <c r="R301" i="4"/>
  <c r="J299" i="4"/>
  <c r="N298" i="4"/>
  <c r="O298" i="4" s="1"/>
  <c r="AB295" i="4"/>
  <c r="P295" i="4"/>
  <c r="S292" i="4"/>
  <c r="AA306" i="4"/>
  <c r="R306" i="4"/>
  <c r="AA304" i="4"/>
  <c r="R304" i="4"/>
  <c r="R292" i="4"/>
  <c r="Y799" i="4"/>
  <c r="Q795" i="4"/>
  <c r="J787" i="4"/>
  <c r="Y787" i="4"/>
  <c r="S787" i="4"/>
  <c r="AA783" i="4"/>
  <c r="AC778" i="4"/>
  <c r="V775" i="4"/>
  <c r="J774" i="4"/>
  <c r="M774" i="4"/>
  <c r="Y774" i="4"/>
  <c r="T774" i="4"/>
  <c r="U773" i="4"/>
  <c r="Y770" i="4"/>
  <c r="Q766" i="4"/>
  <c r="Y752" i="4"/>
  <c r="T750" i="4"/>
  <c r="U798" i="4"/>
  <c r="N789" i="4"/>
  <c r="O789" i="4" s="1"/>
  <c r="AC789" i="4"/>
  <c r="U789" i="4"/>
  <c r="U786" i="4"/>
  <c r="J778" i="4"/>
  <c r="U778" i="4"/>
  <c r="P778" i="4"/>
  <c r="AA778" i="4"/>
  <c r="S775" i="4"/>
  <c r="S773" i="4"/>
  <c r="N761" i="4"/>
  <c r="O761" i="4" s="1"/>
  <c r="AA761" i="4"/>
  <c r="AC761" i="4"/>
  <c r="S761" i="4"/>
  <c r="U761" i="4"/>
  <c r="J742" i="4"/>
  <c r="S742" i="4"/>
  <c r="AA742" i="4"/>
  <c r="L742" i="4"/>
  <c r="U742" i="4"/>
  <c r="AC742" i="4"/>
  <c r="M742" i="4"/>
  <c r="V742" i="4"/>
  <c r="N742" i="4"/>
  <c r="O742" i="4" s="1"/>
  <c r="P742" i="4"/>
  <c r="Q742" i="4"/>
  <c r="Y742" i="4"/>
  <c r="R742" i="4"/>
  <c r="Z742" i="4"/>
  <c r="J766" i="4"/>
  <c r="U766" i="4"/>
  <c r="M766" i="4"/>
  <c r="Y766" i="4"/>
  <c r="S766" i="4"/>
  <c r="AC766" i="4"/>
  <c r="T766" i="4"/>
  <c r="L753" i="4"/>
  <c r="V753" i="4"/>
  <c r="P750" i="4"/>
  <c r="R750" i="4"/>
  <c r="Z750" i="4"/>
  <c r="J750" i="4"/>
  <c r="S750" i="4"/>
  <c r="AA750" i="4"/>
  <c r="M750" i="4"/>
  <c r="V750" i="4"/>
  <c r="N750" i="4"/>
  <c r="O750" i="4" s="1"/>
  <c r="N747" i="4"/>
  <c r="O747" i="4" s="1"/>
  <c r="S747" i="4"/>
  <c r="V747" i="4"/>
  <c r="J771" i="4"/>
  <c r="S771" i="4"/>
  <c r="Q771" i="4"/>
  <c r="R755" i="4"/>
  <c r="AA755" i="4"/>
  <c r="U755" i="4"/>
  <c r="V755" i="4"/>
  <c r="N755" i="4"/>
  <c r="O755" i="4" s="1"/>
  <c r="Y755" i="4"/>
  <c r="P755" i="4"/>
  <c r="Z755" i="4"/>
  <c r="S799" i="4"/>
  <c r="AB798" i="4"/>
  <c r="Q798" i="4"/>
  <c r="Q794" i="4"/>
  <c r="AC786" i="4"/>
  <c r="P786" i="4"/>
  <c r="J782" i="4"/>
  <c r="Q782" i="4"/>
  <c r="AB782" i="4"/>
  <c r="N781" i="4"/>
  <c r="O781" i="4" s="1"/>
  <c r="AA781" i="4"/>
  <c r="S781" i="4"/>
  <c r="J779" i="4"/>
  <c r="Q779" i="4"/>
  <c r="AA775" i="4"/>
  <c r="AC773" i="4"/>
  <c r="S770" i="4"/>
  <c r="AB766" i="4"/>
  <c r="T752" i="4"/>
  <c r="V751" i="4"/>
  <c r="Y750" i="4"/>
  <c r="N748" i="4"/>
  <c r="O748" i="4" s="1"/>
  <c r="Q748" i="4"/>
  <c r="Y748" i="4"/>
  <c r="R748" i="4"/>
  <c r="Z748" i="4"/>
  <c r="L748" i="4"/>
  <c r="U748" i="4"/>
  <c r="AC748" i="4"/>
  <c r="M748" i="4"/>
  <c r="V748" i="4"/>
  <c r="Q799" i="4"/>
  <c r="AA798" i="4"/>
  <c r="P798" i="4"/>
  <c r="AC794" i="4"/>
  <c r="AA789" i="4"/>
  <c r="AA786" i="4"/>
  <c r="T778" i="4"/>
  <c r="Y775" i="4"/>
  <c r="AA773" i="4"/>
  <c r="AA771" i="4"/>
  <c r="AA766" i="4"/>
  <c r="T758" i="4"/>
  <c r="J794" i="4"/>
  <c r="M794" i="4"/>
  <c r="Y794" i="4"/>
  <c r="T794" i="4"/>
  <c r="J786" i="4"/>
  <c r="Q786" i="4"/>
  <c r="AB786" i="4"/>
  <c r="N785" i="4"/>
  <c r="O785" i="4" s="1"/>
  <c r="S785" i="4"/>
  <c r="AA785" i="4"/>
  <c r="J783" i="4"/>
  <c r="S783" i="4"/>
  <c r="Y783" i="4"/>
  <c r="Y771" i="4"/>
  <c r="J770" i="4"/>
  <c r="Q770" i="4"/>
  <c r="AB770" i="4"/>
  <c r="U770" i="4"/>
  <c r="P770" i="4"/>
  <c r="AA770" i="4"/>
  <c r="J759" i="4"/>
  <c r="V759" i="4"/>
  <c r="Y759" i="4"/>
  <c r="Q759" i="4"/>
  <c r="S759" i="4"/>
  <c r="P752" i="4"/>
  <c r="R752" i="4"/>
  <c r="Z752" i="4"/>
  <c r="J752" i="4"/>
  <c r="S752" i="4"/>
  <c r="AA752" i="4"/>
  <c r="M752" i="4"/>
  <c r="V752" i="4"/>
  <c r="N752" i="4"/>
  <c r="O752" i="4" s="1"/>
  <c r="Z751" i="4"/>
  <c r="AB751" i="4"/>
  <c r="N751" i="4"/>
  <c r="O751" i="4" s="1"/>
  <c r="R751" i="4"/>
  <c r="AB742" i="4"/>
  <c r="AA794" i="4"/>
  <c r="J758" i="4"/>
  <c r="S758" i="4"/>
  <c r="AC758" i="4"/>
  <c r="U758" i="4"/>
  <c r="P758" i="4"/>
  <c r="AA758" i="4"/>
  <c r="Q758" i="4"/>
  <c r="AB758" i="4"/>
  <c r="AC755" i="4"/>
  <c r="AB752" i="4"/>
  <c r="U750" i="4"/>
  <c r="AA757" i="4"/>
  <c r="AA754" i="4"/>
  <c r="S754" i="4"/>
  <c r="J754" i="4"/>
  <c r="Z749" i="4"/>
  <c r="AA746" i="4"/>
  <c r="S746" i="4"/>
  <c r="J746" i="4"/>
  <c r="V744" i="4"/>
  <c r="M744" i="4"/>
  <c r="S741" i="4"/>
  <c r="S739" i="4"/>
  <c r="V736" i="4"/>
  <c r="M736" i="4"/>
  <c r="AA733" i="4"/>
  <c r="N732" i="4"/>
  <c r="O732" i="4" s="1"/>
  <c r="N730" i="4"/>
  <c r="O730" i="4" s="1"/>
  <c r="N728" i="4"/>
  <c r="O728" i="4" s="1"/>
  <c r="AC726" i="4"/>
  <c r="U726" i="4"/>
  <c r="L726" i="4"/>
  <c r="S723" i="4"/>
  <c r="AA722" i="4"/>
  <c r="S722" i="4"/>
  <c r="J722" i="4"/>
  <c r="AC720" i="4"/>
  <c r="S720" i="4"/>
  <c r="Y718" i="4"/>
  <c r="Q718" i="4"/>
  <c r="R717" i="4"/>
  <c r="AA715" i="4"/>
  <c r="N714" i="4"/>
  <c r="O714" i="4" s="1"/>
  <c r="N712" i="4"/>
  <c r="O712" i="4" s="1"/>
  <c r="AC710" i="4"/>
  <c r="U710" i="4"/>
  <c r="L710" i="4"/>
  <c r="S707" i="4"/>
  <c r="AA706" i="4"/>
  <c r="S706" i="4"/>
  <c r="J706" i="4"/>
  <c r="AC704" i="4"/>
  <c r="S704" i="4"/>
  <c r="Y702" i="4"/>
  <c r="Q702" i="4"/>
  <c r="R701" i="4"/>
  <c r="AA699" i="4"/>
  <c r="N698" i="4"/>
  <c r="O698" i="4" s="1"/>
  <c r="N696" i="4"/>
  <c r="O696" i="4" s="1"/>
  <c r="AC694" i="4"/>
  <c r="U694" i="4"/>
  <c r="L694" i="4"/>
  <c r="V692" i="4"/>
  <c r="J692" i="4"/>
  <c r="P691" i="4"/>
  <c r="Z690" i="4"/>
  <c r="R690" i="4"/>
  <c r="S689" i="4"/>
  <c r="AA688" i="4"/>
  <c r="Q688" i="4"/>
  <c r="V686" i="4"/>
  <c r="M686" i="4"/>
  <c r="Z685" i="4"/>
  <c r="J685" i="4"/>
  <c r="J684" i="4"/>
  <c r="P683" i="4"/>
  <c r="Z682" i="4"/>
  <c r="R682" i="4"/>
  <c r="S681" i="4"/>
  <c r="AA680" i="4"/>
  <c r="Q680" i="4"/>
  <c r="V678" i="4"/>
  <c r="M678" i="4"/>
  <c r="Z677" i="4"/>
  <c r="J677" i="4"/>
  <c r="J676" i="4"/>
  <c r="P675" i="4"/>
  <c r="Z674" i="4"/>
  <c r="R674" i="4"/>
  <c r="S673" i="4"/>
  <c r="AA672" i="4"/>
  <c r="Q672" i="4"/>
  <c r="T669" i="4"/>
  <c r="L668" i="4"/>
  <c r="S668" i="4"/>
  <c r="M668" i="4"/>
  <c r="Y668" i="4"/>
  <c r="AC663" i="4"/>
  <c r="S663" i="4"/>
  <c r="V659" i="4"/>
  <c r="J659" i="4"/>
  <c r="N657" i="4"/>
  <c r="O657" i="4" s="1"/>
  <c r="S657" i="4"/>
  <c r="T657" i="4"/>
  <c r="AA654" i="4"/>
  <c r="AA647" i="4"/>
  <c r="N637" i="4"/>
  <c r="O637" i="4" s="1"/>
  <c r="M637" i="4"/>
  <c r="AB637" i="4"/>
  <c r="P637" i="4"/>
  <c r="AC637" i="4"/>
  <c r="S637" i="4"/>
  <c r="U637" i="4"/>
  <c r="AC744" i="4"/>
  <c r="U744" i="4"/>
  <c r="L744" i="4"/>
  <c r="R741" i="4"/>
  <c r="P739" i="4"/>
  <c r="AC736" i="4"/>
  <c r="U736" i="4"/>
  <c r="L736" i="4"/>
  <c r="Z733" i="4"/>
  <c r="V732" i="4"/>
  <c r="M732" i="4"/>
  <c r="V730" i="4"/>
  <c r="M730" i="4"/>
  <c r="M728" i="4"/>
  <c r="P723" i="4"/>
  <c r="AA720" i="4"/>
  <c r="R720" i="4"/>
  <c r="AB717" i="4"/>
  <c r="L717" i="4"/>
  <c r="V714" i="4"/>
  <c r="M714" i="4"/>
  <c r="M712" i="4"/>
  <c r="P707" i="4"/>
  <c r="AA704" i="4"/>
  <c r="R704" i="4"/>
  <c r="AB701" i="4"/>
  <c r="L701" i="4"/>
  <c r="V698" i="4"/>
  <c r="M698" i="4"/>
  <c r="M696" i="4"/>
  <c r="Y690" i="4"/>
  <c r="Q690" i="4"/>
  <c r="R689" i="4"/>
  <c r="Z688" i="4"/>
  <c r="P688" i="4"/>
  <c r="AC686" i="4"/>
  <c r="U686" i="4"/>
  <c r="L686" i="4"/>
  <c r="Y682" i="4"/>
  <c r="Q682" i="4"/>
  <c r="R681" i="4"/>
  <c r="Z680" i="4"/>
  <c r="P680" i="4"/>
  <c r="AC678" i="4"/>
  <c r="U678" i="4"/>
  <c r="L678" i="4"/>
  <c r="Y674" i="4"/>
  <c r="Q674" i="4"/>
  <c r="R673" i="4"/>
  <c r="Z672" i="4"/>
  <c r="P672" i="4"/>
  <c r="S669" i="4"/>
  <c r="Q667" i="4"/>
  <c r="V667" i="4"/>
  <c r="AA663" i="4"/>
  <c r="R663" i="4"/>
  <c r="Q654" i="4"/>
  <c r="R654" i="4"/>
  <c r="AC654" i="4"/>
  <c r="S654" i="4"/>
  <c r="M654" i="4"/>
  <c r="AA649" i="4"/>
  <c r="M647" i="4"/>
  <c r="U647" i="4"/>
  <c r="AC647" i="4"/>
  <c r="P647" i="4"/>
  <c r="Q647" i="4"/>
  <c r="Y647" i="4"/>
  <c r="L647" i="4"/>
  <c r="T647" i="4"/>
  <c r="AB647" i="4"/>
  <c r="Q643" i="4"/>
  <c r="Y643" i="4"/>
  <c r="L643" i="4"/>
  <c r="T643" i="4"/>
  <c r="AB643" i="4"/>
  <c r="M643" i="4"/>
  <c r="U643" i="4"/>
  <c r="AC643" i="4"/>
  <c r="P643" i="4"/>
  <c r="AB741" i="4"/>
  <c r="L741" i="4"/>
  <c r="AC732" i="4"/>
  <c r="U732" i="4"/>
  <c r="L732" i="4"/>
  <c r="V731" i="4"/>
  <c r="AC730" i="4"/>
  <c r="U730" i="4"/>
  <c r="L730" i="4"/>
  <c r="T725" i="4"/>
  <c r="Z720" i="4"/>
  <c r="Q720" i="4"/>
  <c r="AC714" i="4"/>
  <c r="U714" i="4"/>
  <c r="L714" i="4"/>
  <c r="T709" i="4"/>
  <c r="Z704" i="4"/>
  <c r="Q704" i="4"/>
  <c r="AC698" i="4"/>
  <c r="U698" i="4"/>
  <c r="L698" i="4"/>
  <c r="T693" i="4"/>
  <c r="P690" i="4"/>
  <c r="AB689" i="4"/>
  <c r="L689" i="4"/>
  <c r="Y688" i="4"/>
  <c r="M688" i="4"/>
  <c r="P682" i="4"/>
  <c r="AB681" i="4"/>
  <c r="L681" i="4"/>
  <c r="Y680" i="4"/>
  <c r="M680" i="4"/>
  <c r="AB673" i="4"/>
  <c r="L673" i="4"/>
  <c r="Y672" i="4"/>
  <c r="M672" i="4"/>
  <c r="Z663" i="4"/>
  <c r="Q663" i="4"/>
  <c r="J654" i="4"/>
  <c r="J647" i="4"/>
  <c r="Z643" i="4"/>
  <c r="J643" i="4"/>
  <c r="Q642" i="4"/>
  <c r="J642" i="4"/>
  <c r="U642" i="4"/>
  <c r="N642" i="4"/>
  <c r="O642" i="4" s="1"/>
  <c r="Z642" i="4"/>
  <c r="R642" i="4"/>
  <c r="AC642" i="4"/>
  <c r="S642" i="4"/>
  <c r="S731" i="4"/>
  <c r="S725" i="4"/>
  <c r="Y720" i="4"/>
  <c r="P720" i="4"/>
  <c r="M669" i="4"/>
  <c r="L669" i="4"/>
  <c r="AB669" i="4"/>
  <c r="Y663" i="4"/>
  <c r="N652" i="4"/>
  <c r="O652" i="4" s="1"/>
  <c r="S652" i="4"/>
  <c r="Z652" i="4"/>
  <c r="AA652" i="4"/>
  <c r="R652" i="4"/>
  <c r="J631" i="4"/>
  <c r="R631" i="4"/>
  <c r="Z631" i="4"/>
  <c r="L631" i="4"/>
  <c r="T631" i="4"/>
  <c r="AB631" i="4"/>
  <c r="M631" i="4"/>
  <c r="U631" i="4"/>
  <c r="AC631" i="4"/>
  <c r="N631" i="4"/>
  <c r="O631" i="4" s="1"/>
  <c r="V631" i="4"/>
  <c r="P631" i="4"/>
  <c r="Q631" i="4"/>
  <c r="Y631" i="4"/>
  <c r="V763" i="4"/>
  <c r="S762" i="4"/>
  <c r="S757" i="4"/>
  <c r="P749" i="4"/>
  <c r="Z744" i="4"/>
  <c r="R744" i="4"/>
  <c r="Z741" i="4"/>
  <c r="J741" i="4"/>
  <c r="AA739" i="4"/>
  <c r="Z736" i="4"/>
  <c r="R736" i="4"/>
  <c r="T733" i="4"/>
  <c r="AA732" i="4"/>
  <c r="S732" i="4"/>
  <c r="J732" i="4"/>
  <c r="P731" i="4"/>
  <c r="AA730" i="4"/>
  <c r="S730" i="4"/>
  <c r="J730" i="4"/>
  <c r="AC728" i="4"/>
  <c r="S728" i="4"/>
  <c r="Y726" i="4"/>
  <c r="Q726" i="4"/>
  <c r="R725" i="4"/>
  <c r="AA723" i="4"/>
  <c r="N720" i="4"/>
  <c r="O720" i="4" s="1"/>
  <c r="AC718" i="4"/>
  <c r="U718" i="4"/>
  <c r="L718" i="4"/>
  <c r="S715" i="4"/>
  <c r="AA714" i="4"/>
  <c r="S714" i="4"/>
  <c r="J714" i="4"/>
  <c r="AC712" i="4"/>
  <c r="S712" i="4"/>
  <c r="Y710" i="4"/>
  <c r="Q710" i="4"/>
  <c r="R709" i="4"/>
  <c r="Z708" i="4"/>
  <c r="Q708" i="4"/>
  <c r="AA707" i="4"/>
  <c r="N704" i="4"/>
  <c r="O704" i="4" s="1"/>
  <c r="AC702" i="4"/>
  <c r="U702" i="4"/>
  <c r="S699" i="4"/>
  <c r="AA698" i="4"/>
  <c r="S698" i="4"/>
  <c r="J698" i="4"/>
  <c r="AC696" i="4"/>
  <c r="S696" i="4"/>
  <c r="Y694" i="4"/>
  <c r="Q694" i="4"/>
  <c r="R693" i="4"/>
  <c r="Z692" i="4"/>
  <c r="Q692" i="4"/>
  <c r="V690" i="4"/>
  <c r="M690" i="4"/>
  <c r="Z689" i="4"/>
  <c r="J689" i="4"/>
  <c r="J688" i="4"/>
  <c r="P687" i="4"/>
  <c r="Z686" i="4"/>
  <c r="R686" i="4"/>
  <c r="S685" i="4"/>
  <c r="AA684" i="4"/>
  <c r="Q684" i="4"/>
  <c r="V682" i="4"/>
  <c r="M682" i="4"/>
  <c r="Z681" i="4"/>
  <c r="J681" i="4"/>
  <c r="J680" i="4"/>
  <c r="P679" i="4"/>
  <c r="Z678" i="4"/>
  <c r="R678" i="4"/>
  <c r="S677" i="4"/>
  <c r="AA676" i="4"/>
  <c r="Q676" i="4"/>
  <c r="V674" i="4"/>
  <c r="M674" i="4"/>
  <c r="Z673" i="4"/>
  <c r="J673" i="4"/>
  <c r="J672" i="4"/>
  <c r="Q671" i="4"/>
  <c r="V671" i="4"/>
  <c r="AA669" i="4"/>
  <c r="J669" i="4"/>
  <c r="U668" i="4"/>
  <c r="AA667" i="4"/>
  <c r="V665" i="4"/>
  <c r="J664" i="4"/>
  <c r="T664" i="4"/>
  <c r="Y664" i="4"/>
  <c r="N663" i="4"/>
  <c r="O663" i="4" s="1"/>
  <c r="AA659" i="4"/>
  <c r="Q658" i="4"/>
  <c r="S658" i="4"/>
  <c r="U658" i="4"/>
  <c r="M658" i="4"/>
  <c r="V654" i="4"/>
  <c r="J652" i="4"/>
  <c r="T649" i="4"/>
  <c r="V647" i="4"/>
  <c r="Q646" i="4"/>
  <c r="N646" i="4"/>
  <c r="O646" i="4" s="1"/>
  <c r="Z646" i="4"/>
  <c r="S646" i="4"/>
  <c r="U646" i="4"/>
  <c r="M646" i="4"/>
  <c r="Y744" i="4"/>
  <c r="Q744" i="4"/>
  <c r="Y736" i="4"/>
  <c r="Q736" i="4"/>
  <c r="R733" i="4"/>
  <c r="Z732" i="4"/>
  <c r="R732" i="4"/>
  <c r="Z730" i="4"/>
  <c r="R730" i="4"/>
  <c r="AA728" i="4"/>
  <c r="R728" i="4"/>
  <c r="P726" i="4"/>
  <c r="AB725" i="4"/>
  <c r="L725" i="4"/>
  <c r="M720" i="4"/>
  <c r="P715" i="4"/>
  <c r="Z714" i="4"/>
  <c r="R714" i="4"/>
  <c r="AA712" i="4"/>
  <c r="R712" i="4"/>
  <c r="P710" i="4"/>
  <c r="AB709" i="4"/>
  <c r="L709" i="4"/>
  <c r="M704" i="4"/>
  <c r="P699" i="4"/>
  <c r="Z698" i="4"/>
  <c r="R698" i="4"/>
  <c r="AA696" i="4"/>
  <c r="R696" i="4"/>
  <c r="P694" i="4"/>
  <c r="AB693" i="4"/>
  <c r="L693" i="4"/>
  <c r="AC690" i="4"/>
  <c r="U690" i="4"/>
  <c r="L690" i="4"/>
  <c r="U688" i="4"/>
  <c r="Y686" i="4"/>
  <c r="Q686" i="4"/>
  <c r="R685" i="4"/>
  <c r="Z684" i="4"/>
  <c r="P684" i="4"/>
  <c r="AC682" i="4"/>
  <c r="U682" i="4"/>
  <c r="L682" i="4"/>
  <c r="U680" i="4"/>
  <c r="Y678" i="4"/>
  <c r="Q678" i="4"/>
  <c r="R677" i="4"/>
  <c r="Z676" i="4"/>
  <c r="P676" i="4"/>
  <c r="AC674" i="4"/>
  <c r="U674" i="4"/>
  <c r="L674" i="4"/>
  <c r="U672" i="4"/>
  <c r="Z669" i="4"/>
  <c r="Z659" i="4"/>
  <c r="U654" i="4"/>
  <c r="S647" i="4"/>
  <c r="V643" i="4"/>
  <c r="AA642" i="4"/>
  <c r="Y698" i="4"/>
  <c r="Q698" i="4"/>
  <c r="S688" i="4"/>
  <c r="S680" i="4"/>
  <c r="S672" i="4"/>
  <c r="N665" i="4"/>
  <c r="O665" i="4" s="1"/>
  <c r="M665" i="4"/>
  <c r="P663" i="4"/>
  <c r="L663" i="4"/>
  <c r="T663" i="4"/>
  <c r="AB663" i="4"/>
  <c r="N649" i="4"/>
  <c r="O649" i="4" s="1"/>
  <c r="M649" i="4"/>
  <c r="AB649" i="4"/>
  <c r="P649" i="4"/>
  <c r="AC649" i="4"/>
  <c r="U649" i="4"/>
  <c r="AC757" i="4"/>
  <c r="AB749" i="4"/>
  <c r="AA731" i="4"/>
  <c r="Y728" i="4"/>
  <c r="P728" i="4"/>
  <c r="V726" i="4"/>
  <c r="Z725" i="4"/>
  <c r="J725" i="4"/>
  <c r="V723" i="4"/>
  <c r="U720" i="4"/>
  <c r="J720" i="4"/>
  <c r="Z718" i="4"/>
  <c r="S717" i="4"/>
  <c r="Y712" i="4"/>
  <c r="P712" i="4"/>
  <c r="V710" i="4"/>
  <c r="Z709" i="4"/>
  <c r="J709" i="4"/>
  <c r="V707" i="4"/>
  <c r="U704" i="4"/>
  <c r="J704" i="4"/>
  <c r="S701" i="4"/>
  <c r="Y696" i="4"/>
  <c r="P696" i="4"/>
  <c r="V694" i="4"/>
  <c r="Z693" i="4"/>
  <c r="J693" i="4"/>
  <c r="S691" i="4"/>
  <c r="AA690" i="4"/>
  <c r="S690" i="4"/>
  <c r="T689" i="4"/>
  <c r="AC688" i="4"/>
  <c r="R688" i="4"/>
  <c r="S683" i="4"/>
  <c r="AA682" i="4"/>
  <c r="S682" i="4"/>
  <c r="T681" i="4"/>
  <c r="AC680" i="4"/>
  <c r="R680" i="4"/>
  <c r="S675" i="4"/>
  <c r="AA674" i="4"/>
  <c r="S674" i="4"/>
  <c r="T673" i="4"/>
  <c r="AC672" i="4"/>
  <c r="R672" i="4"/>
  <c r="S667" i="4"/>
  <c r="U663" i="4"/>
  <c r="J663" i="4"/>
  <c r="P659" i="4"/>
  <c r="Q659" i="4"/>
  <c r="Y659" i="4"/>
  <c r="L659" i="4"/>
  <c r="T659" i="4"/>
  <c r="AB659" i="4"/>
  <c r="S656" i="4"/>
  <c r="Z656" i="4"/>
  <c r="J656" i="4"/>
  <c r="AA656" i="4"/>
  <c r="R656" i="4"/>
  <c r="R643" i="4"/>
  <c r="Z651" i="4"/>
  <c r="R651" i="4"/>
  <c r="J651" i="4"/>
  <c r="V650" i="4"/>
  <c r="J650" i="4"/>
  <c r="J644" i="4"/>
  <c r="V635" i="4"/>
  <c r="N635" i="4"/>
  <c r="O635" i="4" s="1"/>
  <c r="AC633" i="4"/>
  <c r="P633" i="4"/>
  <c r="V630" i="4"/>
  <c r="L630" i="4"/>
  <c r="J628" i="4"/>
  <c r="V627" i="4"/>
  <c r="V626" i="4"/>
  <c r="N626" i="4"/>
  <c r="O626" i="4" s="1"/>
  <c r="AC622" i="4"/>
  <c r="U622" i="4"/>
  <c r="M622" i="4"/>
  <c r="AA620" i="4"/>
  <c r="V618" i="4"/>
  <c r="N618" i="4"/>
  <c r="O618" i="4" s="1"/>
  <c r="Z617" i="4"/>
  <c r="Q616" i="4"/>
  <c r="Y614" i="4"/>
  <c r="Q614" i="4"/>
  <c r="S612" i="4"/>
  <c r="Y611" i="4"/>
  <c r="V606" i="4"/>
  <c r="N606" i="4"/>
  <c r="O606" i="4" s="1"/>
  <c r="AA605" i="4"/>
  <c r="N605" i="4"/>
  <c r="O605" i="4" s="1"/>
  <c r="AC602" i="4"/>
  <c r="U602" i="4"/>
  <c r="M602" i="4"/>
  <c r="Z601" i="4"/>
  <c r="M601" i="4"/>
  <c r="T600" i="4"/>
  <c r="Y599" i="4"/>
  <c r="N599" i="4"/>
  <c r="O599" i="4" s="1"/>
  <c r="Y598" i="4"/>
  <c r="Z597" i="4"/>
  <c r="J597" i="4"/>
  <c r="AC594" i="4"/>
  <c r="R594" i="4"/>
  <c r="L590" i="4"/>
  <c r="T590" i="4"/>
  <c r="AB590" i="4"/>
  <c r="Q587" i="4"/>
  <c r="AA585" i="4"/>
  <c r="L583" i="4"/>
  <c r="V583" i="4"/>
  <c r="N583" i="4"/>
  <c r="O583" i="4" s="1"/>
  <c r="Y583" i="4"/>
  <c r="N582" i="4"/>
  <c r="O582" i="4" s="1"/>
  <c r="T573" i="4"/>
  <c r="AB633" i="4"/>
  <c r="M633" i="4"/>
  <c r="S627" i="4"/>
  <c r="AB622" i="4"/>
  <c r="T622" i="4"/>
  <c r="L622" i="4"/>
  <c r="P616" i="4"/>
  <c r="P614" i="4"/>
  <c r="Q612" i="4"/>
  <c r="Z605" i="4"/>
  <c r="M605" i="4"/>
  <c r="AB602" i="4"/>
  <c r="T602" i="4"/>
  <c r="L602" i="4"/>
  <c r="S600" i="4"/>
  <c r="Z585" i="4"/>
  <c r="AA577" i="4"/>
  <c r="P574" i="4"/>
  <c r="N574" i="4"/>
  <c r="O574" i="4" s="1"/>
  <c r="J574" i="4"/>
  <c r="S574" i="4"/>
  <c r="AA574" i="4"/>
  <c r="L574" i="4"/>
  <c r="U574" i="4"/>
  <c r="AC574" i="4"/>
  <c r="M574" i="4"/>
  <c r="V574" i="4"/>
  <c r="M572" i="4"/>
  <c r="Y572" i="4"/>
  <c r="U624" i="4"/>
  <c r="S591" i="4"/>
  <c r="L587" i="4"/>
  <c r="V587" i="4"/>
  <c r="N587" i="4"/>
  <c r="O587" i="4" s="1"/>
  <c r="Y587" i="4"/>
  <c r="J582" i="4"/>
  <c r="R582" i="4"/>
  <c r="Z582" i="4"/>
  <c r="Z577" i="4"/>
  <c r="S573" i="4"/>
  <c r="U573" i="4"/>
  <c r="T653" i="4"/>
  <c r="AC650" i="4"/>
  <c r="R650" i="4"/>
  <c r="T645" i="4"/>
  <c r="AA644" i="4"/>
  <c r="AB630" i="4"/>
  <c r="S630" i="4"/>
  <c r="AA627" i="4"/>
  <c r="Q627" i="4"/>
  <c r="S624" i="4"/>
  <c r="Z622" i="4"/>
  <c r="R622" i="4"/>
  <c r="J622" i="4"/>
  <c r="V617" i="4"/>
  <c r="AA616" i="4"/>
  <c r="V614" i="4"/>
  <c r="N614" i="4"/>
  <c r="O614" i="4" s="1"/>
  <c r="V611" i="4"/>
  <c r="AA607" i="4"/>
  <c r="J605" i="4"/>
  <c r="Z602" i="4"/>
  <c r="R602" i="4"/>
  <c r="J602" i="4"/>
  <c r="V601" i="4"/>
  <c r="V599" i="4"/>
  <c r="J598" i="4"/>
  <c r="R598" i="4"/>
  <c r="Z598" i="4"/>
  <c r="N594" i="4"/>
  <c r="O594" i="4" s="1"/>
  <c r="R591" i="4"/>
  <c r="Z587" i="4"/>
  <c r="J587" i="4"/>
  <c r="U582" i="4"/>
  <c r="N581" i="4"/>
  <c r="O581" i="4" s="1"/>
  <c r="M581" i="4"/>
  <c r="AC581" i="4"/>
  <c r="S581" i="4"/>
  <c r="U581" i="4"/>
  <c r="U575" i="4"/>
  <c r="Y574" i="4"/>
  <c r="J573" i="4"/>
  <c r="AB660" i="4"/>
  <c r="S653" i="4"/>
  <c r="V651" i="4"/>
  <c r="AA650" i="4"/>
  <c r="P650" i="4"/>
  <c r="S645" i="4"/>
  <c r="Z644" i="4"/>
  <c r="AC638" i="4"/>
  <c r="R638" i="4"/>
  <c r="R636" i="4"/>
  <c r="Z635" i="4"/>
  <c r="R635" i="4"/>
  <c r="AA630" i="4"/>
  <c r="R630" i="4"/>
  <c r="S629" i="4"/>
  <c r="AA628" i="4"/>
  <c r="R628" i="4"/>
  <c r="Z627" i="4"/>
  <c r="P627" i="4"/>
  <c r="Z626" i="4"/>
  <c r="R626" i="4"/>
  <c r="P624" i="4"/>
  <c r="Y622" i="4"/>
  <c r="Q622" i="4"/>
  <c r="Z618" i="4"/>
  <c r="R618" i="4"/>
  <c r="U617" i="4"/>
  <c r="AC614" i="4"/>
  <c r="U614" i="4"/>
  <c r="M614" i="4"/>
  <c r="AC612" i="4"/>
  <c r="Q611" i="4"/>
  <c r="Z606" i="4"/>
  <c r="R606" i="4"/>
  <c r="V605" i="4"/>
  <c r="Y602" i="4"/>
  <c r="Q602" i="4"/>
  <c r="U601" i="4"/>
  <c r="S599" i="4"/>
  <c r="U598" i="4"/>
  <c r="P591" i="4"/>
  <c r="Z590" i="4"/>
  <c r="Q590" i="4"/>
  <c r="J586" i="4"/>
  <c r="R586" i="4"/>
  <c r="Z586" i="4"/>
  <c r="S585" i="4"/>
  <c r="S583" i="4"/>
  <c r="AC582" i="4"/>
  <c r="T582" i="4"/>
  <c r="J581" i="4"/>
  <c r="U633" i="4"/>
  <c r="M624" i="4"/>
  <c r="P622" i="4"/>
  <c r="N617" i="4"/>
  <c r="O617" i="4" s="1"/>
  <c r="AB614" i="4"/>
  <c r="T614" i="4"/>
  <c r="L614" i="4"/>
  <c r="AB612" i="4"/>
  <c r="U605" i="4"/>
  <c r="P602" i="4"/>
  <c r="Q594" i="4"/>
  <c r="Y594" i="4"/>
  <c r="L594" i="4"/>
  <c r="T594" i="4"/>
  <c r="AB594" i="4"/>
  <c r="AB582" i="4"/>
  <c r="S582" i="4"/>
  <c r="M575" i="4"/>
  <c r="AC575" i="4"/>
  <c r="T575" i="4"/>
  <c r="AC573" i="4"/>
  <c r="L569" i="4"/>
  <c r="U569" i="4"/>
  <c r="J569" i="4"/>
  <c r="M569" i="4"/>
  <c r="T569" i="4"/>
  <c r="L591" i="4"/>
  <c r="Q591" i="4"/>
  <c r="AA591" i="4"/>
  <c r="V591" i="4"/>
  <c r="N585" i="4"/>
  <c r="O585" i="4" s="1"/>
  <c r="M585" i="4"/>
  <c r="AC585" i="4"/>
  <c r="U585" i="4"/>
  <c r="N577" i="4"/>
  <c r="O577" i="4" s="1"/>
  <c r="M577" i="4"/>
  <c r="AC577" i="4"/>
  <c r="S577" i="4"/>
  <c r="U577" i="4"/>
  <c r="S633" i="4"/>
  <c r="M630" i="4"/>
  <c r="AC625" i="4"/>
  <c r="V622" i="4"/>
  <c r="AA617" i="4"/>
  <c r="J617" i="4"/>
  <c r="T616" i="4"/>
  <c r="Z614" i="4"/>
  <c r="R614" i="4"/>
  <c r="Z611" i="4"/>
  <c r="J611" i="4"/>
  <c r="AC605" i="4"/>
  <c r="R605" i="4"/>
  <c r="V602" i="4"/>
  <c r="AA601" i="4"/>
  <c r="N601" i="4"/>
  <c r="O601" i="4" s="1"/>
  <c r="Z599" i="4"/>
  <c r="P599" i="4"/>
  <c r="AA598" i="4"/>
  <c r="Q598" i="4"/>
  <c r="P597" i="4"/>
  <c r="R597" i="4"/>
  <c r="AC597" i="4"/>
  <c r="V597" i="4"/>
  <c r="S594" i="4"/>
  <c r="Y591" i="4"/>
  <c r="J591" i="4"/>
  <c r="R587" i="4"/>
  <c r="J585" i="4"/>
  <c r="Y582" i="4"/>
  <c r="P582" i="4"/>
  <c r="Z581" i="4"/>
  <c r="J577" i="4"/>
  <c r="R574" i="4"/>
  <c r="Y579" i="4"/>
  <c r="N579" i="4"/>
  <c r="O579" i="4" s="1"/>
  <c r="Z578" i="4"/>
  <c r="R578" i="4"/>
  <c r="J578" i="4"/>
  <c r="V570" i="4"/>
  <c r="L570" i="4"/>
  <c r="Z566" i="4"/>
  <c r="R566" i="4"/>
  <c r="P565" i="4"/>
  <c r="J564" i="4"/>
  <c r="T563" i="4"/>
  <c r="Y558" i="4"/>
  <c r="Q558" i="4"/>
  <c r="V554" i="4"/>
  <c r="AA552" i="4"/>
  <c r="S551" i="4"/>
  <c r="N548" i="4"/>
  <c r="O548" i="4" s="1"/>
  <c r="AC546" i="4"/>
  <c r="T546" i="4"/>
  <c r="R545" i="4"/>
  <c r="AA544" i="4"/>
  <c r="Q542" i="4"/>
  <c r="M539" i="4"/>
  <c r="N535" i="4"/>
  <c r="O535" i="4" s="1"/>
  <c r="Z533" i="4"/>
  <c r="AA532" i="4"/>
  <c r="Z530" i="4"/>
  <c r="AA528" i="4"/>
  <c r="Y525" i="4"/>
  <c r="M523" i="4"/>
  <c r="AB519" i="4"/>
  <c r="S519" i="4"/>
  <c r="S518" i="4"/>
  <c r="N511" i="4"/>
  <c r="O511" i="4" s="1"/>
  <c r="AA510" i="4"/>
  <c r="AB507" i="4"/>
  <c r="S507" i="4"/>
  <c r="S506" i="4"/>
  <c r="V504" i="4"/>
  <c r="U503" i="4"/>
  <c r="U502" i="4"/>
  <c r="S496" i="4"/>
  <c r="AC495" i="4"/>
  <c r="T495" i="4"/>
  <c r="Y492" i="4"/>
  <c r="Q487" i="4"/>
  <c r="N470" i="4"/>
  <c r="O470" i="4" s="1"/>
  <c r="V470" i="4"/>
  <c r="P470" i="4"/>
  <c r="Q470" i="4"/>
  <c r="Y470" i="4"/>
  <c r="J470" i="4"/>
  <c r="R470" i="4"/>
  <c r="Z470" i="4"/>
  <c r="L470" i="4"/>
  <c r="T470" i="4"/>
  <c r="AB470" i="4"/>
  <c r="M470" i="4"/>
  <c r="U470" i="4"/>
  <c r="AC470" i="4"/>
  <c r="Y578" i="4"/>
  <c r="AA571" i="4"/>
  <c r="Y566" i="4"/>
  <c r="Q566" i="4"/>
  <c r="S563" i="4"/>
  <c r="P558" i="4"/>
  <c r="Y552" i="4"/>
  <c r="Q551" i="4"/>
  <c r="AB550" i="4"/>
  <c r="M548" i="4"/>
  <c r="V547" i="4"/>
  <c r="AB546" i="4"/>
  <c r="S546" i="4"/>
  <c r="R541" i="4"/>
  <c r="R538" i="4"/>
  <c r="M535" i="4"/>
  <c r="Z529" i="4"/>
  <c r="AA519" i="4"/>
  <c r="Q519" i="4"/>
  <c r="AC518" i="4"/>
  <c r="M518" i="4"/>
  <c r="V516" i="4"/>
  <c r="U514" i="4"/>
  <c r="M511" i="4"/>
  <c r="AA507" i="4"/>
  <c r="Q507" i="4"/>
  <c r="AC506" i="4"/>
  <c r="M506" i="4"/>
  <c r="S504" i="4"/>
  <c r="AC503" i="4"/>
  <c r="T503" i="4"/>
  <c r="T502" i="4"/>
  <c r="L485" i="4"/>
  <c r="AC485" i="4"/>
  <c r="R485" i="4"/>
  <c r="J487" i="4"/>
  <c r="T487" i="4"/>
  <c r="AC487" i="4"/>
  <c r="M487" i="4"/>
  <c r="V487" i="4"/>
  <c r="P487" i="4"/>
  <c r="Y487" i="4"/>
  <c r="U593" i="4"/>
  <c r="V579" i="4"/>
  <c r="AA570" i="4"/>
  <c r="S570" i="4"/>
  <c r="M566" i="4"/>
  <c r="U564" i="4"/>
  <c r="AB563" i="4"/>
  <c r="P563" i="4"/>
  <c r="V558" i="4"/>
  <c r="N558" i="4"/>
  <c r="O558" i="4" s="1"/>
  <c r="AA557" i="4"/>
  <c r="AA551" i="4"/>
  <c r="N551" i="4"/>
  <c r="O551" i="4" s="1"/>
  <c r="U548" i="4"/>
  <c r="J548" i="4"/>
  <c r="M547" i="4"/>
  <c r="Z546" i="4"/>
  <c r="Q546" i="4"/>
  <c r="V544" i="4"/>
  <c r="AC539" i="4"/>
  <c r="T539" i="4"/>
  <c r="U535" i="4"/>
  <c r="R533" i="4"/>
  <c r="R530" i="4"/>
  <c r="S524" i="4"/>
  <c r="AC523" i="4"/>
  <c r="T523" i="4"/>
  <c r="T522" i="4"/>
  <c r="N519" i="4"/>
  <c r="O519" i="4" s="1"/>
  <c r="AA518" i="4"/>
  <c r="Q516" i="4"/>
  <c r="S514" i="4"/>
  <c r="U511" i="4"/>
  <c r="U510" i="4"/>
  <c r="N507" i="4"/>
  <c r="O507" i="4" s="1"/>
  <c r="AA506" i="4"/>
  <c r="P504" i="4"/>
  <c r="AA503" i="4"/>
  <c r="Q503" i="4"/>
  <c r="AC502" i="4"/>
  <c r="M502" i="4"/>
  <c r="AA496" i="4"/>
  <c r="Y495" i="4"/>
  <c r="P495" i="4"/>
  <c r="V492" i="4"/>
  <c r="AA487" i="4"/>
  <c r="AA485" i="4"/>
  <c r="Z479" i="4"/>
  <c r="AC558" i="4"/>
  <c r="U558" i="4"/>
  <c r="M558" i="4"/>
  <c r="U552" i="4"/>
  <c r="AC548" i="4"/>
  <c r="S548" i="4"/>
  <c r="Y546" i="4"/>
  <c r="M546" i="4"/>
  <c r="AC535" i="4"/>
  <c r="T535" i="4"/>
  <c r="S522" i="4"/>
  <c r="M519" i="4"/>
  <c r="P516" i="4"/>
  <c r="AC514" i="4"/>
  <c r="M514" i="4"/>
  <c r="AC511" i="4"/>
  <c r="T511" i="4"/>
  <c r="Z485" i="4"/>
  <c r="L467" i="4"/>
  <c r="J467" i="4"/>
  <c r="Z467" i="4"/>
  <c r="Q467" i="4"/>
  <c r="R467" i="4"/>
  <c r="S467" i="4"/>
  <c r="Y467" i="4"/>
  <c r="AB558" i="4"/>
  <c r="T558" i="4"/>
  <c r="L558" i="4"/>
  <c r="S552" i="4"/>
  <c r="AA548" i="4"/>
  <c r="R548" i="4"/>
  <c r="L546" i="4"/>
  <c r="AC541" i="4"/>
  <c r="AB538" i="4"/>
  <c r="AB535" i="4"/>
  <c r="S535" i="4"/>
  <c r="AC522" i="4"/>
  <c r="M522" i="4"/>
  <c r="S521" i="4"/>
  <c r="AA516" i="4"/>
  <c r="AB511" i="4"/>
  <c r="S511" i="4"/>
  <c r="P475" i="4"/>
  <c r="S475" i="4"/>
  <c r="Z548" i="4"/>
  <c r="Q548" i="4"/>
  <c r="Z541" i="4"/>
  <c r="Z538" i="4"/>
  <c r="AA535" i="4"/>
  <c r="Q535" i="4"/>
  <c r="U518" i="4"/>
  <c r="AA511" i="4"/>
  <c r="Q511" i="4"/>
  <c r="U506" i="4"/>
  <c r="J492" i="4"/>
  <c r="P492" i="4"/>
  <c r="S492" i="4"/>
  <c r="U487" i="4"/>
  <c r="T468" i="4"/>
  <c r="AB468" i="4"/>
  <c r="S468" i="4"/>
  <c r="AA566" i="4"/>
  <c r="S566" i="4"/>
  <c r="Z558" i="4"/>
  <c r="R558" i="4"/>
  <c r="AC552" i="4"/>
  <c r="U551" i="4"/>
  <c r="Y548" i="4"/>
  <c r="U546" i="4"/>
  <c r="Y535" i="4"/>
  <c r="AC533" i="4"/>
  <c r="AB530" i="4"/>
  <c r="AA525" i="4"/>
  <c r="AA522" i="4"/>
  <c r="J521" i="4"/>
  <c r="AC519" i="4"/>
  <c r="T519" i="4"/>
  <c r="T518" i="4"/>
  <c r="Y511" i="4"/>
  <c r="AC507" i="4"/>
  <c r="T507" i="4"/>
  <c r="T506" i="4"/>
  <c r="V496" i="4"/>
  <c r="AA492" i="4"/>
  <c r="S487" i="4"/>
  <c r="T485" i="4"/>
  <c r="Q482" i="4"/>
  <c r="Y482" i="4"/>
  <c r="J482" i="4"/>
  <c r="S482" i="4"/>
  <c r="AA482" i="4"/>
  <c r="L482" i="4"/>
  <c r="U482" i="4"/>
  <c r="AC482" i="4"/>
  <c r="M482" i="4"/>
  <c r="V482" i="4"/>
  <c r="T484" i="4"/>
  <c r="Y483" i="4"/>
  <c r="U477" i="4"/>
  <c r="AC465" i="4"/>
  <c r="S465" i="4"/>
  <c r="Z463" i="4"/>
  <c r="J463" i="4"/>
  <c r="P462" i="4"/>
  <c r="T461" i="4"/>
  <c r="AB460" i="4"/>
  <c r="R459" i="4"/>
  <c r="Z454" i="4"/>
  <c r="R454" i="4"/>
  <c r="J454" i="4"/>
  <c r="V453" i="4"/>
  <c r="R451" i="4"/>
  <c r="R447" i="4"/>
  <c r="R443" i="4"/>
  <c r="Z433" i="4"/>
  <c r="R433" i="4"/>
  <c r="J433" i="4"/>
  <c r="N430" i="4"/>
  <c r="O430" i="4" s="1"/>
  <c r="J428" i="4"/>
  <c r="V427" i="4"/>
  <c r="V426" i="4"/>
  <c r="J426" i="4"/>
  <c r="S423" i="4"/>
  <c r="AB422" i="4"/>
  <c r="S422" i="4"/>
  <c r="AA420" i="4"/>
  <c r="J420" i="4"/>
  <c r="V419" i="4"/>
  <c r="Y417" i="4"/>
  <c r="Q417" i="4"/>
  <c r="T415" i="4"/>
  <c r="T414" i="4"/>
  <c r="Z409" i="4"/>
  <c r="R409" i="4"/>
  <c r="J409" i="4"/>
  <c r="V407" i="4"/>
  <c r="Z405" i="4"/>
  <c r="R405" i="4"/>
  <c r="J405" i="4"/>
  <c r="S402" i="4"/>
  <c r="V400" i="4"/>
  <c r="AA397" i="4"/>
  <c r="Q396" i="4"/>
  <c r="S393" i="4"/>
  <c r="AC390" i="4"/>
  <c r="R390" i="4"/>
  <c r="Q380" i="4"/>
  <c r="Y378" i="4"/>
  <c r="J378" i="4"/>
  <c r="L374" i="4"/>
  <c r="S374" i="4"/>
  <c r="U373" i="4"/>
  <c r="S371" i="4"/>
  <c r="AC368" i="4"/>
  <c r="L361" i="4"/>
  <c r="M361" i="4"/>
  <c r="N361" i="4"/>
  <c r="O361" i="4" s="1"/>
  <c r="P361" i="4"/>
  <c r="Y361" i="4"/>
  <c r="J361" i="4"/>
  <c r="U361" i="4"/>
  <c r="T359" i="4"/>
  <c r="Q348" i="4"/>
  <c r="N346" i="4"/>
  <c r="O346" i="4" s="1"/>
  <c r="T344" i="4"/>
  <c r="AC340" i="4"/>
  <c r="U490" i="4"/>
  <c r="N484" i="4"/>
  <c r="O484" i="4" s="1"/>
  <c r="Z478" i="4"/>
  <c r="R478" i="4"/>
  <c r="T477" i="4"/>
  <c r="Z474" i="4"/>
  <c r="R474" i="4"/>
  <c r="V466" i="4"/>
  <c r="N466" i="4"/>
  <c r="O466" i="4" s="1"/>
  <c r="AB465" i="4"/>
  <c r="N465" i="4"/>
  <c r="O465" i="4" s="1"/>
  <c r="Y463" i="4"/>
  <c r="AC461" i="4"/>
  <c r="S461" i="4"/>
  <c r="AA460" i="4"/>
  <c r="Q459" i="4"/>
  <c r="Z458" i="4"/>
  <c r="R458" i="4"/>
  <c r="V457" i="4"/>
  <c r="Y454" i="4"/>
  <c r="Q454" i="4"/>
  <c r="U453" i="4"/>
  <c r="Q451" i="4"/>
  <c r="Z450" i="4"/>
  <c r="R450" i="4"/>
  <c r="V449" i="4"/>
  <c r="Q447" i="4"/>
  <c r="Z446" i="4"/>
  <c r="R446" i="4"/>
  <c r="V445" i="4"/>
  <c r="Q443" i="4"/>
  <c r="Z442" i="4"/>
  <c r="R442" i="4"/>
  <c r="V441" i="4"/>
  <c r="U440" i="4"/>
  <c r="Y433" i="4"/>
  <c r="Q433" i="4"/>
  <c r="L430" i="4"/>
  <c r="Z429" i="4"/>
  <c r="R429" i="4"/>
  <c r="T427" i="4"/>
  <c r="T426" i="4"/>
  <c r="Z424" i="4"/>
  <c r="AB423" i="4"/>
  <c r="Q423" i="4"/>
  <c r="AA422" i="4"/>
  <c r="R422" i="4"/>
  <c r="V421" i="4"/>
  <c r="N421" i="4"/>
  <c r="O421" i="4" s="1"/>
  <c r="Z420" i="4"/>
  <c r="T419" i="4"/>
  <c r="T418" i="4"/>
  <c r="J418" i="4"/>
  <c r="P417" i="4"/>
  <c r="S415" i="4"/>
  <c r="AB414" i="4"/>
  <c r="S414" i="4"/>
  <c r="V413" i="4"/>
  <c r="N413" i="4"/>
  <c r="O413" i="4" s="1"/>
  <c r="Y409" i="4"/>
  <c r="Q409" i="4"/>
  <c r="T407" i="4"/>
  <c r="Y405" i="4"/>
  <c r="Q405" i="4"/>
  <c r="V404" i="4"/>
  <c r="U403" i="4"/>
  <c r="R402" i="4"/>
  <c r="N400" i="4"/>
  <c r="O400" i="4" s="1"/>
  <c r="Y397" i="4"/>
  <c r="N396" i="4"/>
  <c r="O396" i="4" s="1"/>
  <c r="AA390" i="4"/>
  <c r="Q390" i="4"/>
  <c r="M377" i="4"/>
  <c r="R377" i="4"/>
  <c r="AA377" i="4"/>
  <c r="Q376" i="4"/>
  <c r="AA376" i="4"/>
  <c r="N376" i="4"/>
  <c r="O376" i="4" s="1"/>
  <c r="V375" i="4"/>
  <c r="AB374" i="4"/>
  <c r="J374" i="4"/>
  <c r="AB371" i="4"/>
  <c r="Y368" i="4"/>
  <c r="U364" i="4"/>
  <c r="AA361" i="4"/>
  <c r="Z353" i="4"/>
  <c r="AC346" i="4"/>
  <c r="Y340" i="4"/>
  <c r="P393" i="4"/>
  <c r="AA393" i="4"/>
  <c r="Q385" i="4"/>
  <c r="S385" i="4"/>
  <c r="T379" i="4"/>
  <c r="AB379" i="4"/>
  <c r="Q368" i="4"/>
  <c r="AA368" i="4"/>
  <c r="S368" i="4"/>
  <c r="AB368" i="4"/>
  <c r="N368" i="4"/>
  <c r="O368" i="4" s="1"/>
  <c r="U365" i="4"/>
  <c r="J365" i="4"/>
  <c r="L358" i="4"/>
  <c r="AA358" i="4"/>
  <c r="AB358" i="4"/>
  <c r="J348" i="4"/>
  <c r="S348" i="4"/>
  <c r="AB348" i="4"/>
  <c r="M348" i="4"/>
  <c r="N348" i="4"/>
  <c r="O348" i="4" s="1"/>
  <c r="Y348" i="4"/>
  <c r="U348" i="4"/>
  <c r="P346" i="4"/>
  <c r="Q346" i="4"/>
  <c r="Y346" i="4"/>
  <c r="R346" i="4"/>
  <c r="Z346" i="4"/>
  <c r="S346" i="4"/>
  <c r="AA346" i="4"/>
  <c r="M346" i="4"/>
  <c r="S490" i="4"/>
  <c r="M477" i="4"/>
  <c r="T472" i="4"/>
  <c r="AB466" i="4"/>
  <c r="T466" i="4"/>
  <c r="L466" i="4"/>
  <c r="AC462" i="4"/>
  <c r="U462" i="4"/>
  <c r="AA461" i="4"/>
  <c r="M461" i="4"/>
  <c r="Z459" i="4"/>
  <c r="J459" i="4"/>
  <c r="T457" i="4"/>
  <c r="AC453" i="4"/>
  <c r="S453" i="4"/>
  <c r="Z451" i="4"/>
  <c r="J451" i="4"/>
  <c r="T449" i="4"/>
  <c r="Z447" i="4"/>
  <c r="J447" i="4"/>
  <c r="T445" i="4"/>
  <c r="Z443" i="4"/>
  <c r="J443" i="4"/>
  <c r="T441" i="4"/>
  <c r="AC440" i="4"/>
  <c r="R440" i="4"/>
  <c r="T430" i="4"/>
  <c r="J430" i="4"/>
  <c r="AB427" i="4"/>
  <c r="Q427" i="4"/>
  <c r="AA426" i="4"/>
  <c r="R426" i="4"/>
  <c r="Y423" i="4"/>
  <c r="N423" i="4"/>
  <c r="O423" i="4" s="1"/>
  <c r="Y422" i="4"/>
  <c r="AB421" i="4"/>
  <c r="T421" i="4"/>
  <c r="L421" i="4"/>
  <c r="AB419" i="4"/>
  <c r="Q419" i="4"/>
  <c r="V417" i="4"/>
  <c r="N417" i="4"/>
  <c r="O417" i="4" s="1"/>
  <c r="Z416" i="4"/>
  <c r="Z414" i="4"/>
  <c r="Q414" i="4"/>
  <c r="AB413" i="4"/>
  <c r="T413" i="4"/>
  <c r="L413" i="4"/>
  <c r="AB407" i="4"/>
  <c r="Q407" i="4"/>
  <c r="S403" i="4"/>
  <c r="AA402" i="4"/>
  <c r="M402" i="4"/>
  <c r="Y396" i="4"/>
  <c r="T395" i="4"/>
  <c r="Y390" i="4"/>
  <c r="P380" i="4"/>
  <c r="S380" i="4"/>
  <c r="U378" i="4"/>
  <c r="S373" i="4"/>
  <c r="M373" i="4"/>
  <c r="Z373" i="4"/>
  <c r="P371" i="4"/>
  <c r="L371" i="4"/>
  <c r="M371" i="4"/>
  <c r="T371" i="4"/>
  <c r="AC371" i="4"/>
  <c r="L366" i="4"/>
  <c r="Q366" i="4"/>
  <c r="T366" i="4"/>
  <c r="Z366" i="4"/>
  <c r="P359" i="4"/>
  <c r="N359" i="4"/>
  <c r="O359" i="4" s="1"/>
  <c r="Q359" i="4"/>
  <c r="Y359" i="4"/>
  <c r="R359" i="4"/>
  <c r="Z359" i="4"/>
  <c r="L359" i="4"/>
  <c r="V359" i="4"/>
  <c r="AA348" i="4"/>
  <c r="J346" i="4"/>
  <c r="R344" i="4"/>
  <c r="Z344" i="4"/>
  <c r="P344" i="4"/>
  <c r="Y344" i="4"/>
  <c r="Q344" i="4"/>
  <c r="AA344" i="4"/>
  <c r="S344" i="4"/>
  <c r="AB344" i="4"/>
  <c r="M344" i="4"/>
  <c r="T460" i="4"/>
  <c r="Y459" i="4"/>
  <c r="AB453" i="4"/>
  <c r="N453" i="4"/>
  <c r="O453" i="4" s="1"/>
  <c r="T452" i="4"/>
  <c r="Y451" i="4"/>
  <c r="Y447" i="4"/>
  <c r="Y443" i="4"/>
  <c r="AA440" i="4"/>
  <c r="Q440" i="4"/>
  <c r="V439" i="4"/>
  <c r="AB430" i="4"/>
  <c r="S430" i="4"/>
  <c r="AA427" i="4"/>
  <c r="P427" i="4"/>
  <c r="N422" i="4"/>
  <c r="O422" i="4" s="1"/>
  <c r="AA419" i="4"/>
  <c r="P419" i="4"/>
  <c r="AC417" i="4"/>
  <c r="U417" i="4"/>
  <c r="M417" i="4"/>
  <c r="Y414" i="4"/>
  <c r="N414" i="4"/>
  <c r="O414" i="4" s="1"/>
  <c r="V409" i="4"/>
  <c r="N409" i="4"/>
  <c r="O409" i="4" s="1"/>
  <c r="AA407" i="4"/>
  <c r="P407" i="4"/>
  <c r="V405" i="4"/>
  <c r="N405" i="4"/>
  <c r="O405" i="4" s="1"/>
  <c r="AC403" i="4"/>
  <c r="Q403" i="4"/>
  <c r="S397" i="4"/>
  <c r="Q395" i="4"/>
  <c r="P375" i="4"/>
  <c r="N375" i="4"/>
  <c r="O375" i="4" s="1"/>
  <c r="V368" i="4"/>
  <c r="M364" i="4"/>
  <c r="Y364" i="4"/>
  <c r="S364" i="4"/>
  <c r="N351" i="4"/>
  <c r="O351" i="4" s="1"/>
  <c r="S351" i="4"/>
  <c r="U351" i="4"/>
  <c r="V351" i="4"/>
  <c r="AC351" i="4"/>
  <c r="J344" i="4"/>
  <c r="J343" i="4"/>
  <c r="T343" i="4"/>
  <c r="P343" i="4"/>
  <c r="AB343" i="4"/>
  <c r="R343" i="4"/>
  <c r="S343" i="4"/>
  <c r="N343" i="4"/>
  <c r="O343" i="4" s="1"/>
  <c r="Z343" i="4"/>
  <c r="N341" i="4"/>
  <c r="O341" i="4" s="1"/>
  <c r="AA341" i="4"/>
  <c r="P341" i="4"/>
  <c r="V341" i="4"/>
  <c r="Z341" i="4"/>
  <c r="AB472" i="4"/>
  <c r="Z466" i="4"/>
  <c r="R466" i="4"/>
  <c r="J466" i="4"/>
  <c r="R463" i="4"/>
  <c r="AB457" i="4"/>
  <c r="N457" i="4"/>
  <c r="O457" i="4" s="1"/>
  <c r="AC454" i="4"/>
  <c r="U454" i="4"/>
  <c r="AA453" i="4"/>
  <c r="M453" i="4"/>
  <c r="AB449" i="4"/>
  <c r="N449" i="4"/>
  <c r="O449" i="4" s="1"/>
  <c r="AB445" i="4"/>
  <c r="N445" i="4"/>
  <c r="O445" i="4" s="1"/>
  <c r="AB441" i="4"/>
  <c r="N441" i="4"/>
  <c r="O441" i="4" s="1"/>
  <c r="Z440" i="4"/>
  <c r="P440" i="4"/>
  <c r="AC433" i="4"/>
  <c r="U433" i="4"/>
  <c r="AA430" i="4"/>
  <c r="R430" i="4"/>
  <c r="Y427" i="4"/>
  <c r="N427" i="4"/>
  <c r="O427" i="4" s="1"/>
  <c r="Y426" i="4"/>
  <c r="N426" i="4"/>
  <c r="O426" i="4" s="1"/>
  <c r="L422" i="4"/>
  <c r="Z421" i="4"/>
  <c r="R421" i="4"/>
  <c r="Y419" i="4"/>
  <c r="N419" i="4"/>
  <c r="O419" i="4" s="1"/>
  <c r="AB417" i="4"/>
  <c r="T417" i="4"/>
  <c r="L417" i="4"/>
  <c r="L414" i="4"/>
  <c r="Z413" i="4"/>
  <c r="R413" i="4"/>
  <c r="AC409" i="4"/>
  <c r="U409" i="4"/>
  <c r="Y407" i="4"/>
  <c r="N407" i="4"/>
  <c r="O407" i="4" s="1"/>
  <c r="AC405" i="4"/>
  <c r="U405" i="4"/>
  <c r="AB403" i="4"/>
  <c r="M403" i="4"/>
  <c r="J402" i="4"/>
  <c r="P397" i="4"/>
  <c r="M395" i="4"/>
  <c r="Y393" i="4"/>
  <c r="P388" i="4"/>
  <c r="S388" i="4"/>
  <c r="Q378" i="4"/>
  <c r="AB375" i="4"/>
  <c r="U368" i="4"/>
  <c r="V355" i="4"/>
  <c r="J355" i="4"/>
  <c r="R355" i="4"/>
  <c r="V346" i="4"/>
  <c r="P340" i="4"/>
  <c r="R340" i="4"/>
  <c r="Z340" i="4"/>
  <c r="S340" i="4"/>
  <c r="AA340" i="4"/>
  <c r="J340" i="4"/>
  <c r="T340" i="4"/>
  <c r="AB340" i="4"/>
  <c r="L340" i="4"/>
  <c r="V340" i="4"/>
  <c r="M340" i="4"/>
  <c r="N340" i="4"/>
  <c r="O340" i="4" s="1"/>
  <c r="Z430" i="4"/>
  <c r="Q430" i="4"/>
  <c r="V396" i="4"/>
  <c r="U390" i="4"/>
  <c r="AA385" i="4"/>
  <c r="AA378" i="4"/>
  <c r="Z375" i="4"/>
  <c r="T368" i="4"/>
  <c r="AC367" i="4"/>
  <c r="AB364" i="4"/>
  <c r="V348" i="4"/>
  <c r="U346" i="4"/>
  <c r="V344" i="4"/>
  <c r="V477" i="4"/>
  <c r="U461" i="4"/>
  <c r="S459" i="4"/>
  <c r="S451" i="4"/>
  <c r="S447" i="4"/>
  <c r="S443" i="4"/>
  <c r="J440" i="4"/>
  <c r="Y430" i="4"/>
  <c r="T423" i="4"/>
  <c r="T422" i="4"/>
  <c r="J422" i="4"/>
  <c r="Z417" i="4"/>
  <c r="R417" i="4"/>
  <c r="J416" i="4"/>
  <c r="V414" i="4"/>
  <c r="J414" i="4"/>
  <c r="AC397" i="4"/>
  <c r="U396" i="4"/>
  <c r="S390" i="4"/>
  <c r="Y385" i="4"/>
  <c r="L378" i="4"/>
  <c r="R378" i="4"/>
  <c r="AC378" i="4"/>
  <c r="P368" i="4"/>
  <c r="AC365" i="4"/>
  <c r="L353" i="4"/>
  <c r="S353" i="4"/>
  <c r="V353" i="4"/>
  <c r="J353" i="4"/>
  <c r="Q353" i="4"/>
  <c r="AA353" i="4"/>
  <c r="T348" i="4"/>
  <c r="T346" i="4"/>
  <c r="U344" i="4"/>
  <c r="AA343" i="4"/>
  <c r="L328" i="4"/>
  <c r="U328" i="4"/>
  <c r="AC328" i="4"/>
  <c r="R318" i="4"/>
  <c r="Z318" i="4"/>
  <c r="S313" i="4"/>
  <c r="Q309" i="4"/>
  <c r="P309" i="4"/>
  <c r="AA309" i="4"/>
  <c r="R302" i="4"/>
  <c r="AA362" i="4"/>
  <c r="Z357" i="4"/>
  <c r="Q357" i="4"/>
  <c r="T356" i="4"/>
  <c r="Y354" i="4"/>
  <c r="AB352" i="4"/>
  <c r="V349" i="4"/>
  <c r="Z342" i="4"/>
  <c r="R342" i="4"/>
  <c r="V338" i="4"/>
  <c r="L338" i="4"/>
  <c r="T337" i="4"/>
  <c r="AA336" i="4"/>
  <c r="R335" i="4"/>
  <c r="Z332" i="4"/>
  <c r="J330" i="4"/>
  <c r="S330" i="4"/>
  <c r="AA330" i="4"/>
  <c r="T328" i="4"/>
  <c r="J328" i="4"/>
  <c r="V327" i="4"/>
  <c r="J327" i="4"/>
  <c r="AA324" i="4"/>
  <c r="J323" i="4"/>
  <c r="AB319" i="4"/>
  <c r="AC318" i="4"/>
  <c r="T318" i="4"/>
  <c r="J318" i="4"/>
  <c r="Y316" i="4"/>
  <c r="Q316" i="4"/>
  <c r="AA315" i="4"/>
  <c r="Z314" i="4"/>
  <c r="AB313" i="4"/>
  <c r="R313" i="4"/>
  <c r="AB312" i="4"/>
  <c r="S312" i="4"/>
  <c r="V310" i="4"/>
  <c r="L310" i="4"/>
  <c r="J309" i="4"/>
  <c r="AC302" i="4"/>
  <c r="AB328" i="4"/>
  <c r="S328" i="4"/>
  <c r="T327" i="4"/>
  <c r="J326" i="4"/>
  <c r="S326" i="4"/>
  <c r="AA326" i="4"/>
  <c r="AB318" i="4"/>
  <c r="S318" i="4"/>
  <c r="AA313" i="4"/>
  <c r="P313" i="4"/>
  <c r="V309" i="4"/>
  <c r="M302" i="4"/>
  <c r="V302" i="4"/>
  <c r="N302" i="4"/>
  <c r="O302" i="4" s="1"/>
  <c r="Q302" i="4"/>
  <c r="Y302" i="4"/>
  <c r="J302" i="4"/>
  <c r="S302" i="4"/>
  <c r="AA302" i="4"/>
  <c r="P294" i="4"/>
  <c r="Q294" i="4"/>
  <c r="Y294" i="4"/>
  <c r="J294" i="4"/>
  <c r="S294" i="4"/>
  <c r="AA294" i="4"/>
  <c r="L294" i="4"/>
  <c r="U294" i="4"/>
  <c r="AC294" i="4"/>
  <c r="N294" i="4"/>
  <c r="O294" i="4" s="1"/>
  <c r="N333" i="4"/>
  <c r="O333" i="4" s="1"/>
  <c r="V333" i="4"/>
  <c r="AA328" i="4"/>
  <c r="R328" i="4"/>
  <c r="S327" i="4"/>
  <c r="U326" i="4"/>
  <c r="N325" i="4"/>
  <c r="O325" i="4" s="1"/>
  <c r="P325" i="4"/>
  <c r="R322" i="4"/>
  <c r="Z322" i="4"/>
  <c r="AA318" i="4"/>
  <c r="Q318" i="4"/>
  <c r="M315" i="4"/>
  <c r="R315" i="4"/>
  <c r="AB315" i="4"/>
  <c r="Z313" i="4"/>
  <c r="N313" i="4"/>
  <c r="O313" i="4" s="1"/>
  <c r="J310" i="4"/>
  <c r="T309" i="4"/>
  <c r="Z302" i="4"/>
  <c r="Q301" i="4"/>
  <c r="N301" i="4"/>
  <c r="O301" i="4" s="1"/>
  <c r="Z301" i="4"/>
  <c r="P301" i="4"/>
  <c r="AA301" i="4"/>
  <c r="S301" i="4"/>
  <c r="J301" i="4"/>
  <c r="V301" i="4"/>
  <c r="J352" i="4"/>
  <c r="Q352" i="4"/>
  <c r="AA352" i="4"/>
  <c r="AA349" i="4"/>
  <c r="AB347" i="4"/>
  <c r="R347" i="4"/>
  <c r="Z338" i="4"/>
  <c r="R338" i="4"/>
  <c r="J332" i="4"/>
  <c r="S332" i="4"/>
  <c r="AA332" i="4"/>
  <c r="S331" i="4"/>
  <c r="Y328" i="4"/>
  <c r="P328" i="4"/>
  <c r="AA327" i="4"/>
  <c r="P327" i="4"/>
  <c r="AB326" i="4"/>
  <c r="R326" i="4"/>
  <c r="T323" i="4"/>
  <c r="AB322" i="4"/>
  <c r="S322" i="4"/>
  <c r="M319" i="4"/>
  <c r="L319" i="4"/>
  <c r="N318" i="4"/>
  <c r="O318" i="4" s="1"/>
  <c r="V315" i="4"/>
  <c r="L314" i="4"/>
  <c r="U314" i="4"/>
  <c r="AC314" i="4"/>
  <c r="J313" i="4"/>
  <c r="M312" i="4"/>
  <c r="Z310" i="4"/>
  <c r="R310" i="4"/>
  <c r="R309" i="4"/>
  <c r="P298" i="4"/>
  <c r="Q298" i="4"/>
  <c r="Y298" i="4"/>
  <c r="J298" i="4"/>
  <c r="S298" i="4"/>
  <c r="AA298" i="4"/>
  <c r="L298" i="4"/>
  <c r="U298" i="4"/>
  <c r="AC298" i="4"/>
  <c r="AA372" i="4"/>
  <c r="U352" i="4"/>
  <c r="Y349" i="4"/>
  <c r="AA347" i="4"/>
  <c r="Y338" i="4"/>
  <c r="Q338" i="4"/>
  <c r="M336" i="4"/>
  <c r="V336" i="4"/>
  <c r="V335" i="4"/>
  <c r="J335" i="4"/>
  <c r="AA333" i="4"/>
  <c r="U332" i="4"/>
  <c r="L331" i="4"/>
  <c r="N328" i="4"/>
  <c r="O328" i="4" s="1"/>
  <c r="Z327" i="4"/>
  <c r="Z326" i="4"/>
  <c r="Q326" i="4"/>
  <c r="AA325" i="4"/>
  <c r="R324" i="4"/>
  <c r="Z324" i="4"/>
  <c r="S323" i="4"/>
  <c r="AA322" i="4"/>
  <c r="Q322" i="4"/>
  <c r="V319" i="4"/>
  <c r="J319" i="4"/>
  <c r="M318" i="4"/>
  <c r="AB316" i="4"/>
  <c r="T316" i="4"/>
  <c r="J316" i="4"/>
  <c r="T315" i="4"/>
  <c r="T314" i="4"/>
  <c r="J314" i="4"/>
  <c r="V313" i="4"/>
  <c r="V312" i="4"/>
  <c r="M311" i="4"/>
  <c r="T311" i="4"/>
  <c r="Y310" i="4"/>
  <c r="Q310" i="4"/>
  <c r="AB309" i="4"/>
  <c r="N309" i="4"/>
  <c r="O309" i="4" s="1"/>
  <c r="U302" i="4"/>
  <c r="AB301" i="4"/>
  <c r="Z298" i="4"/>
  <c r="N297" i="4"/>
  <c r="O297" i="4" s="1"/>
  <c r="P297" i="4"/>
  <c r="AB297" i="4"/>
  <c r="R297" i="4"/>
  <c r="T297" i="4"/>
  <c r="J297" i="4"/>
  <c r="L349" i="4"/>
  <c r="P349" i="4"/>
  <c r="Z349" i="4"/>
  <c r="M347" i="4"/>
  <c r="J347" i="4"/>
  <c r="V347" i="4"/>
  <c r="N338" i="4"/>
  <c r="O338" i="4" s="1"/>
  <c r="Z333" i="4"/>
  <c r="M328" i="4"/>
  <c r="L327" i="4"/>
  <c r="Y326" i="4"/>
  <c r="P326" i="4"/>
  <c r="Z325" i="4"/>
  <c r="N323" i="4"/>
  <c r="O323" i="4" s="1"/>
  <c r="Y322" i="4"/>
  <c r="P322" i="4"/>
  <c r="V318" i="4"/>
  <c r="L318" i="4"/>
  <c r="S315" i="4"/>
  <c r="T313" i="4"/>
  <c r="R312" i="4"/>
  <c r="Z312" i="4"/>
  <c r="P310" i="4"/>
  <c r="Z309" i="4"/>
  <c r="L309" i="4"/>
  <c r="T302" i="4"/>
  <c r="AA293" i="4"/>
  <c r="M292" i="4"/>
  <c r="Y306" i="4"/>
  <c r="S305" i="4"/>
  <c r="V304" i="4"/>
  <c r="Z303" i="4"/>
  <c r="N303" i="4"/>
  <c r="O303" i="4" s="1"/>
  <c r="P300" i="4"/>
  <c r="AB299" i="4"/>
  <c r="R299" i="4"/>
  <c r="J292" i="4"/>
  <c r="AA305" i="4"/>
  <c r="P305" i="4"/>
  <c r="V300" i="4"/>
  <c r="Z299" i="4"/>
  <c r="N299" i="4"/>
  <c r="O299" i="4" s="1"/>
  <c r="V296" i="4"/>
  <c r="Z295" i="4"/>
  <c r="N295" i="4"/>
  <c r="O295" i="4" s="1"/>
  <c r="T293" i="4"/>
  <c r="S293" i="4"/>
  <c r="R293" i="4"/>
  <c r="S303" i="4"/>
  <c r="N292" i="4"/>
  <c r="O292" i="4" s="1"/>
  <c r="AA800" i="4"/>
  <c r="AA756" i="4"/>
  <c r="M737" i="4"/>
  <c r="U737" i="4"/>
  <c r="AC737" i="4"/>
  <c r="N737" i="4"/>
  <c r="O737" i="4" s="1"/>
  <c r="V737" i="4"/>
  <c r="P737" i="4"/>
  <c r="Q737" i="4"/>
  <c r="Y737" i="4"/>
  <c r="Z800" i="4"/>
  <c r="R800" i="4"/>
  <c r="J800" i="4"/>
  <c r="P799" i="4"/>
  <c r="V798" i="4"/>
  <c r="N798" i="4"/>
  <c r="O798" i="4" s="1"/>
  <c r="AB797" i="4"/>
  <c r="T797" i="4"/>
  <c r="L797" i="4"/>
  <c r="Z796" i="4"/>
  <c r="R796" i="4"/>
  <c r="J796" i="4"/>
  <c r="P795" i="4"/>
  <c r="V794" i="4"/>
  <c r="N794" i="4"/>
  <c r="O794" i="4" s="1"/>
  <c r="AB793" i="4"/>
  <c r="T793" i="4"/>
  <c r="L793" i="4"/>
  <c r="Z792" i="4"/>
  <c r="R792" i="4"/>
  <c r="J792" i="4"/>
  <c r="P791" i="4"/>
  <c r="V790" i="4"/>
  <c r="N790" i="4"/>
  <c r="O790" i="4" s="1"/>
  <c r="AB789" i="4"/>
  <c r="T789" i="4"/>
  <c r="L789" i="4"/>
  <c r="Z788" i="4"/>
  <c r="R788" i="4"/>
  <c r="J788" i="4"/>
  <c r="P787" i="4"/>
  <c r="V786" i="4"/>
  <c r="N786" i="4"/>
  <c r="O786" i="4" s="1"/>
  <c r="AB785" i="4"/>
  <c r="T785" i="4"/>
  <c r="L785" i="4"/>
  <c r="Z784" i="4"/>
  <c r="R784" i="4"/>
  <c r="J784" i="4"/>
  <c r="P783" i="4"/>
  <c r="V782" i="4"/>
  <c r="N782" i="4"/>
  <c r="O782" i="4" s="1"/>
  <c r="AB781" i="4"/>
  <c r="T781" i="4"/>
  <c r="L781" i="4"/>
  <c r="Z780" i="4"/>
  <c r="R780" i="4"/>
  <c r="J780" i="4"/>
  <c r="P779" i="4"/>
  <c r="V778" i="4"/>
  <c r="N778" i="4"/>
  <c r="O778" i="4" s="1"/>
  <c r="AB777" i="4"/>
  <c r="T777" i="4"/>
  <c r="L777" i="4"/>
  <c r="Z776" i="4"/>
  <c r="R776" i="4"/>
  <c r="J776" i="4"/>
  <c r="P775" i="4"/>
  <c r="V774" i="4"/>
  <c r="N774" i="4"/>
  <c r="O774" i="4" s="1"/>
  <c r="AB773" i="4"/>
  <c r="T773" i="4"/>
  <c r="L773" i="4"/>
  <c r="Z772" i="4"/>
  <c r="R772" i="4"/>
  <c r="J772" i="4"/>
  <c r="P771" i="4"/>
  <c r="V770" i="4"/>
  <c r="N770" i="4"/>
  <c r="O770" i="4" s="1"/>
  <c r="AB769" i="4"/>
  <c r="T769" i="4"/>
  <c r="L769" i="4"/>
  <c r="Z768" i="4"/>
  <c r="R768" i="4"/>
  <c r="J768" i="4"/>
  <c r="P767" i="4"/>
  <c r="V766" i="4"/>
  <c r="N766" i="4"/>
  <c r="O766" i="4" s="1"/>
  <c r="AB765" i="4"/>
  <c r="T765" i="4"/>
  <c r="L765" i="4"/>
  <c r="Z764" i="4"/>
  <c r="R764" i="4"/>
  <c r="J764" i="4"/>
  <c r="P763" i="4"/>
  <c r="V762" i="4"/>
  <c r="N762" i="4"/>
  <c r="O762" i="4" s="1"/>
  <c r="AB761" i="4"/>
  <c r="T761" i="4"/>
  <c r="L761" i="4"/>
  <c r="Z760" i="4"/>
  <c r="R760" i="4"/>
  <c r="J760" i="4"/>
  <c r="P759" i="4"/>
  <c r="V758" i="4"/>
  <c r="N758" i="4"/>
  <c r="O758" i="4" s="1"/>
  <c r="AB757" i="4"/>
  <c r="T757" i="4"/>
  <c r="L757" i="4"/>
  <c r="Z756" i="4"/>
  <c r="R756" i="4"/>
  <c r="J756" i="4"/>
  <c r="T751" i="4"/>
  <c r="T747" i="4"/>
  <c r="Z745" i="4"/>
  <c r="J737" i="4"/>
  <c r="AA735" i="4"/>
  <c r="AA796" i="4"/>
  <c r="AA780" i="4"/>
  <c r="S776" i="4"/>
  <c r="S768" i="4"/>
  <c r="AA764" i="4"/>
  <c r="Y800" i="4"/>
  <c r="Q800" i="4"/>
  <c r="Y796" i="4"/>
  <c r="Q796" i="4"/>
  <c r="Y792" i="4"/>
  <c r="Q792" i="4"/>
  <c r="Y788" i="4"/>
  <c r="Q788" i="4"/>
  <c r="Y784" i="4"/>
  <c r="Q784" i="4"/>
  <c r="Y780" i="4"/>
  <c r="Q780" i="4"/>
  <c r="Y776" i="4"/>
  <c r="Q776" i="4"/>
  <c r="Y772" i="4"/>
  <c r="Q772" i="4"/>
  <c r="Y768" i="4"/>
  <c r="Q768" i="4"/>
  <c r="Y764" i="4"/>
  <c r="Q764" i="4"/>
  <c r="Y760" i="4"/>
  <c r="Q760" i="4"/>
  <c r="Y756" i="4"/>
  <c r="Q756" i="4"/>
  <c r="M753" i="4"/>
  <c r="U753" i="4"/>
  <c r="AC753" i="4"/>
  <c r="Q753" i="4"/>
  <c r="Y753" i="4"/>
  <c r="M745" i="4"/>
  <c r="U745" i="4"/>
  <c r="AC745" i="4"/>
  <c r="N745" i="4"/>
  <c r="O745" i="4" s="1"/>
  <c r="V745" i="4"/>
  <c r="Q745" i="4"/>
  <c r="Y745" i="4"/>
  <c r="Q743" i="4"/>
  <c r="Y743" i="4"/>
  <c r="J743" i="4"/>
  <c r="R743" i="4"/>
  <c r="Z743" i="4"/>
  <c r="L743" i="4"/>
  <c r="T743" i="4"/>
  <c r="AB743" i="4"/>
  <c r="M743" i="4"/>
  <c r="U743" i="4"/>
  <c r="AC743" i="4"/>
  <c r="Q662" i="4"/>
  <c r="Y662" i="4"/>
  <c r="L662" i="4"/>
  <c r="T662" i="4"/>
  <c r="AB662" i="4"/>
  <c r="M662" i="4"/>
  <c r="N662" i="4"/>
  <c r="O662" i="4" s="1"/>
  <c r="Z662" i="4"/>
  <c r="P662" i="4"/>
  <c r="AA662" i="4"/>
  <c r="R662" i="4"/>
  <c r="AC662" i="4"/>
  <c r="S662" i="4"/>
  <c r="J662" i="4"/>
  <c r="U662" i="4"/>
  <c r="S796" i="4"/>
  <c r="S792" i="4"/>
  <c r="AA788" i="4"/>
  <c r="S780" i="4"/>
  <c r="S760" i="4"/>
  <c r="Z737" i="4"/>
  <c r="Q735" i="4"/>
  <c r="Y735" i="4"/>
  <c r="J735" i="4"/>
  <c r="R735" i="4"/>
  <c r="Z735" i="4"/>
  <c r="L735" i="4"/>
  <c r="T735" i="4"/>
  <c r="AB735" i="4"/>
  <c r="M735" i="4"/>
  <c r="U735" i="4"/>
  <c r="AC735" i="4"/>
  <c r="P800" i="4"/>
  <c r="Z797" i="4"/>
  <c r="R797" i="4"/>
  <c r="J797" i="4"/>
  <c r="P796" i="4"/>
  <c r="Z793" i="4"/>
  <c r="R793" i="4"/>
  <c r="J793" i="4"/>
  <c r="P792" i="4"/>
  <c r="Z789" i="4"/>
  <c r="R789" i="4"/>
  <c r="J789" i="4"/>
  <c r="P788" i="4"/>
  <c r="Z785" i="4"/>
  <c r="R785" i="4"/>
  <c r="J785" i="4"/>
  <c r="P784" i="4"/>
  <c r="Z781" i="4"/>
  <c r="R781" i="4"/>
  <c r="J781" i="4"/>
  <c r="P780" i="4"/>
  <c r="Z777" i="4"/>
  <c r="R777" i="4"/>
  <c r="J777" i="4"/>
  <c r="P776" i="4"/>
  <c r="Z773" i="4"/>
  <c r="R773" i="4"/>
  <c r="J773" i="4"/>
  <c r="P772" i="4"/>
  <c r="Z769" i="4"/>
  <c r="R769" i="4"/>
  <c r="J769" i="4"/>
  <c r="P768" i="4"/>
  <c r="Z765" i="4"/>
  <c r="R765" i="4"/>
  <c r="J765" i="4"/>
  <c r="P764" i="4"/>
  <c r="Z761" i="4"/>
  <c r="R761" i="4"/>
  <c r="J761" i="4"/>
  <c r="P760" i="4"/>
  <c r="Z757" i="4"/>
  <c r="R757" i="4"/>
  <c r="J757" i="4"/>
  <c r="P756" i="4"/>
  <c r="T753" i="4"/>
  <c r="J753" i="4"/>
  <c r="M749" i="4"/>
  <c r="U749" i="4"/>
  <c r="AC749" i="4"/>
  <c r="N749" i="4"/>
  <c r="O749" i="4" s="1"/>
  <c r="V749" i="4"/>
  <c r="Q749" i="4"/>
  <c r="Y749" i="4"/>
  <c r="P747" i="4"/>
  <c r="J745" i="4"/>
  <c r="AA743" i="4"/>
  <c r="T737" i="4"/>
  <c r="M733" i="4"/>
  <c r="U733" i="4"/>
  <c r="AC733" i="4"/>
  <c r="N733" i="4"/>
  <c r="O733" i="4" s="1"/>
  <c r="V733" i="4"/>
  <c r="P733" i="4"/>
  <c r="Q733" i="4"/>
  <c r="Y733" i="4"/>
  <c r="S764" i="4"/>
  <c r="AC799" i="4"/>
  <c r="U799" i="4"/>
  <c r="M799" i="4"/>
  <c r="Y797" i="4"/>
  <c r="Q797" i="4"/>
  <c r="AC795" i="4"/>
  <c r="U795" i="4"/>
  <c r="M795" i="4"/>
  <c r="Y793" i="4"/>
  <c r="Q793" i="4"/>
  <c r="AC791" i="4"/>
  <c r="U791" i="4"/>
  <c r="M791" i="4"/>
  <c r="Y789" i="4"/>
  <c r="Q789" i="4"/>
  <c r="AC787" i="4"/>
  <c r="U787" i="4"/>
  <c r="M787" i="4"/>
  <c r="Y785" i="4"/>
  <c r="Q785" i="4"/>
  <c r="AC783" i="4"/>
  <c r="U783" i="4"/>
  <c r="M783" i="4"/>
  <c r="Y781" i="4"/>
  <c r="Q781" i="4"/>
  <c r="AC779" i="4"/>
  <c r="U779" i="4"/>
  <c r="M779" i="4"/>
  <c r="Y777" i="4"/>
  <c r="Q777" i="4"/>
  <c r="AC775" i="4"/>
  <c r="U775" i="4"/>
  <c r="M775" i="4"/>
  <c r="Y773" i="4"/>
  <c r="Q773" i="4"/>
  <c r="AC771" i="4"/>
  <c r="U771" i="4"/>
  <c r="M771" i="4"/>
  <c r="Y769" i="4"/>
  <c r="Q769" i="4"/>
  <c r="AC767" i="4"/>
  <c r="U767" i="4"/>
  <c r="M767" i="4"/>
  <c r="Y765" i="4"/>
  <c r="Q765" i="4"/>
  <c r="AC763" i="4"/>
  <c r="U763" i="4"/>
  <c r="M763" i="4"/>
  <c r="Y761" i="4"/>
  <c r="Q761" i="4"/>
  <c r="AC759" i="4"/>
  <c r="U759" i="4"/>
  <c r="M759" i="4"/>
  <c r="Y757" i="4"/>
  <c r="Q757" i="4"/>
  <c r="Q755" i="4"/>
  <c r="M755" i="4"/>
  <c r="S753" i="4"/>
  <c r="AA751" i="4"/>
  <c r="P751" i="4"/>
  <c r="J749" i="4"/>
  <c r="AB747" i="4"/>
  <c r="T745" i="4"/>
  <c r="S737" i="4"/>
  <c r="V735" i="4"/>
  <c r="J733" i="4"/>
  <c r="S784" i="4"/>
  <c r="V800" i="4"/>
  <c r="N800" i="4"/>
  <c r="O800" i="4" s="1"/>
  <c r="AB799" i="4"/>
  <c r="T799" i="4"/>
  <c r="L799" i="4"/>
  <c r="Z798" i="4"/>
  <c r="R798" i="4"/>
  <c r="P797" i="4"/>
  <c r="V796" i="4"/>
  <c r="N796" i="4"/>
  <c r="O796" i="4" s="1"/>
  <c r="AB795" i="4"/>
  <c r="T795" i="4"/>
  <c r="L795" i="4"/>
  <c r="Z794" i="4"/>
  <c r="R794" i="4"/>
  <c r="P793" i="4"/>
  <c r="V792" i="4"/>
  <c r="N792" i="4"/>
  <c r="O792" i="4" s="1"/>
  <c r="AB791" i="4"/>
  <c r="T791" i="4"/>
  <c r="L791" i="4"/>
  <c r="Z790" i="4"/>
  <c r="R790" i="4"/>
  <c r="P789" i="4"/>
  <c r="V788" i="4"/>
  <c r="N788" i="4"/>
  <c r="O788" i="4" s="1"/>
  <c r="AB787" i="4"/>
  <c r="T787" i="4"/>
  <c r="L787" i="4"/>
  <c r="Z786" i="4"/>
  <c r="R786" i="4"/>
  <c r="P785" i="4"/>
  <c r="V784" i="4"/>
  <c r="N784" i="4"/>
  <c r="O784" i="4" s="1"/>
  <c r="AB783" i="4"/>
  <c r="T783" i="4"/>
  <c r="L783" i="4"/>
  <c r="Z782" i="4"/>
  <c r="R782" i="4"/>
  <c r="P781" i="4"/>
  <c r="V780" i="4"/>
  <c r="N780" i="4"/>
  <c r="O780" i="4" s="1"/>
  <c r="AB779" i="4"/>
  <c r="T779" i="4"/>
  <c r="L779" i="4"/>
  <c r="Z778" i="4"/>
  <c r="R778" i="4"/>
  <c r="P777" i="4"/>
  <c r="V776" i="4"/>
  <c r="N776" i="4"/>
  <c r="O776" i="4" s="1"/>
  <c r="AB775" i="4"/>
  <c r="T775" i="4"/>
  <c r="L775" i="4"/>
  <c r="Z774" i="4"/>
  <c r="R774" i="4"/>
  <c r="P773" i="4"/>
  <c r="V772" i="4"/>
  <c r="N772" i="4"/>
  <c r="O772" i="4" s="1"/>
  <c r="AB771" i="4"/>
  <c r="T771" i="4"/>
  <c r="L771" i="4"/>
  <c r="Z770" i="4"/>
  <c r="R770" i="4"/>
  <c r="P769" i="4"/>
  <c r="V768" i="4"/>
  <c r="N768" i="4"/>
  <c r="O768" i="4" s="1"/>
  <c r="AB767" i="4"/>
  <c r="T767" i="4"/>
  <c r="L767" i="4"/>
  <c r="Z766" i="4"/>
  <c r="R766" i="4"/>
  <c r="P765" i="4"/>
  <c r="V764" i="4"/>
  <c r="N764" i="4"/>
  <c r="O764" i="4" s="1"/>
  <c r="AB763" i="4"/>
  <c r="T763" i="4"/>
  <c r="L763" i="4"/>
  <c r="Z762" i="4"/>
  <c r="R762" i="4"/>
  <c r="P761" i="4"/>
  <c r="V760" i="4"/>
  <c r="N760" i="4"/>
  <c r="O760" i="4" s="1"/>
  <c r="AB759" i="4"/>
  <c r="T759" i="4"/>
  <c r="L759" i="4"/>
  <c r="Z758" i="4"/>
  <c r="R758" i="4"/>
  <c r="P757" i="4"/>
  <c r="V756" i="4"/>
  <c r="N756" i="4"/>
  <c r="O756" i="4" s="1"/>
  <c r="AB755" i="4"/>
  <c r="T755" i="4"/>
  <c r="J755" i="4"/>
  <c r="AB753" i="4"/>
  <c r="R753" i="4"/>
  <c r="T749" i="4"/>
  <c r="AA747" i="4"/>
  <c r="S745" i="4"/>
  <c r="M741" i="4"/>
  <c r="U741" i="4"/>
  <c r="AC741" i="4"/>
  <c r="N741" i="4"/>
  <c r="O741" i="4" s="1"/>
  <c r="V741" i="4"/>
  <c r="P741" i="4"/>
  <c r="Q741" i="4"/>
  <c r="Y741" i="4"/>
  <c r="Q739" i="4"/>
  <c r="Y739" i="4"/>
  <c r="J739" i="4"/>
  <c r="R739" i="4"/>
  <c r="Z739" i="4"/>
  <c r="L739" i="4"/>
  <c r="T739" i="4"/>
  <c r="AB739" i="4"/>
  <c r="M739" i="4"/>
  <c r="U739" i="4"/>
  <c r="AC739" i="4"/>
  <c r="R737" i="4"/>
  <c r="S735" i="4"/>
  <c r="L640" i="4"/>
  <c r="T640" i="4"/>
  <c r="AB640" i="4"/>
  <c r="M640" i="4"/>
  <c r="U640" i="4"/>
  <c r="AC640" i="4"/>
  <c r="P640" i="4"/>
  <c r="Q640" i="4"/>
  <c r="Y640" i="4"/>
  <c r="N640" i="4"/>
  <c r="O640" i="4" s="1"/>
  <c r="R640" i="4"/>
  <c r="S640" i="4"/>
  <c r="V640" i="4"/>
  <c r="J640" i="4"/>
  <c r="Z640" i="4"/>
  <c r="AA792" i="4"/>
  <c r="AA776" i="4"/>
  <c r="AA768" i="4"/>
  <c r="S756" i="4"/>
  <c r="AC800" i="4"/>
  <c r="U800" i="4"/>
  <c r="M800" i="4"/>
  <c r="AC796" i="4"/>
  <c r="U796" i="4"/>
  <c r="M796" i="4"/>
  <c r="AC792" i="4"/>
  <c r="U792" i="4"/>
  <c r="M792" i="4"/>
  <c r="AC788" i="4"/>
  <c r="U788" i="4"/>
  <c r="M788" i="4"/>
  <c r="AC784" i="4"/>
  <c r="U784" i="4"/>
  <c r="M784" i="4"/>
  <c r="AC780" i="4"/>
  <c r="U780" i="4"/>
  <c r="M780" i="4"/>
  <c r="AC776" i="4"/>
  <c r="U776" i="4"/>
  <c r="M776" i="4"/>
  <c r="AC772" i="4"/>
  <c r="U772" i="4"/>
  <c r="M772" i="4"/>
  <c r="AC768" i="4"/>
  <c r="U768" i="4"/>
  <c r="M768" i="4"/>
  <c r="AC764" i="4"/>
  <c r="U764" i="4"/>
  <c r="M764" i="4"/>
  <c r="AC760" i="4"/>
  <c r="U760" i="4"/>
  <c r="M760" i="4"/>
  <c r="AC756" i="4"/>
  <c r="U756" i="4"/>
  <c r="M756" i="4"/>
  <c r="AA753" i="4"/>
  <c r="P753" i="4"/>
  <c r="Q747" i="4"/>
  <c r="Y747" i="4"/>
  <c r="J747" i="4"/>
  <c r="R747" i="4"/>
  <c r="Z747" i="4"/>
  <c r="M747" i="4"/>
  <c r="U747" i="4"/>
  <c r="AC747" i="4"/>
  <c r="R745" i="4"/>
  <c r="V743" i="4"/>
  <c r="AB737" i="4"/>
  <c r="P735" i="4"/>
  <c r="S800" i="4"/>
  <c r="S788" i="4"/>
  <c r="AA760" i="4"/>
  <c r="AB800" i="4"/>
  <c r="T800" i="4"/>
  <c r="Z799" i="4"/>
  <c r="R799" i="4"/>
  <c r="V797" i="4"/>
  <c r="AB796" i="4"/>
  <c r="T796" i="4"/>
  <c r="Z795" i="4"/>
  <c r="R795" i="4"/>
  <c r="V793" i="4"/>
  <c r="AB792" i="4"/>
  <c r="T792" i="4"/>
  <c r="Z791" i="4"/>
  <c r="R791" i="4"/>
  <c r="V789" i="4"/>
  <c r="AB788" i="4"/>
  <c r="T788" i="4"/>
  <c r="Z787" i="4"/>
  <c r="R787" i="4"/>
  <c r="V785" i="4"/>
  <c r="AB784" i="4"/>
  <c r="T784" i="4"/>
  <c r="Z783" i="4"/>
  <c r="R783" i="4"/>
  <c r="V781" i="4"/>
  <c r="AB780" i="4"/>
  <c r="T780" i="4"/>
  <c r="Z779" i="4"/>
  <c r="R779" i="4"/>
  <c r="V777" i="4"/>
  <c r="AB776" i="4"/>
  <c r="T776" i="4"/>
  <c r="Z775" i="4"/>
  <c r="R775" i="4"/>
  <c r="V773" i="4"/>
  <c r="AB772" i="4"/>
  <c r="T772" i="4"/>
  <c r="Z771" i="4"/>
  <c r="R771" i="4"/>
  <c r="V769" i="4"/>
  <c r="AB768" i="4"/>
  <c r="T768" i="4"/>
  <c r="Z767" i="4"/>
  <c r="R767" i="4"/>
  <c r="V765" i="4"/>
  <c r="AB764" i="4"/>
  <c r="T764" i="4"/>
  <c r="Z763" i="4"/>
  <c r="R763" i="4"/>
  <c r="V761" i="4"/>
  <c r="AB760" i="4"/>
  <c r="T760" i="4"/>
  <c r="Z759" i="4"/>
  <c r="R759" i="4"/>
  <c r="V757" i="4"/>
  <c r="AB756" i="4"/>
  <c r="T756" i="4"/>
  <c r="Z753" i="4"/>
  <c r="Q751" i="4"/>
  <c r="Y751" i="4"/>
  <c r="J751" i="4"/>
  <c r="M751" i="4"/>
  <c r="U751" i="4"/>
  <c r="AC751" i="4"/>
  <c r="R749" i="4"/>
  <c r="AB745" i="4"/>
  <c r="P745" i="4"/>
  <c r="S743" i="4"/>
  <c r="AA737" i="4"/>
  <c r="L737" i="4"/>
  <c r="S733" i="4"/>
  <c r="AC731" i="4"/>
  <c r="U731" i="4"/>
  <c r="M731" i="4"/>
  <c r="Y729" i="4"/>
  <c r="Q729" i="4"/>
  <c r="AC727" i="4"/>
  <c r="U727" i="4"/>
  <c r="M727" i="4"/>
  <c r="Y725" i="4"/>
  <c r="Q725" i="4"/>
  <c r="AC723" i="4"/>
  <c r="U723" i="4"/>
  <c r="M723" i="4"/>
  <c r="Y721" i="4"/>
  <c r="Q721" i="4"/>
  <c r="AC719" i="4"/>
  <c r="U719" i="4"/>
  <c r="M719" i="4"/>
  <c r="Y717" i="4"/>
  <c r="Q717" i="4"/>
  <c r="AC715" i="4"/>
  <c r="U715" i="4"/>
  <c r="M715" i="4"/>
  <c r="Y713" i="4"/>
  <c r="Q713" i="4"/>
  <c r="AC711" i="4"/>
  <c r="U711" i="4"/>
  <c r="M711" i="4"/>
  <c r="Y709" i="4"/>
  <c r="Q709" i="4"/>
  <c r="AC707" i="4"/>
  <c r="U707" i="4"/>
  <c r="M707" i="4"/>
  <c r="Y705" i="4"/>
  <c r="Q705" i="4"/>
  <c r="AC703" i="4"/>
  <c r="U703" i="4"/>
  <c r="M703" i="4"/>
  <c r="Y701" i="4"/>
  <c r="Q701" i="4"/>
  <c r="AC699" i="4"/>
  <c r="U699" i="4"/>
  <c r="M699" i="4"/>
  <c r="Y697" i="4"/>
  <c r="Q697" i="4"/>
  <c r="AC695" i="4"/>
  <c r="U695" i="4"/>
  <c r="M695" i="4"/>
  <c r="Y693" i="4"/>
  <c r="Q693" i="4"/>
  <c r="AC691" i="4"/>
  <c r="U691" i="4"/>
  <c r="M691" i="4"/>
  <c r="Y689" i="4"/>
  <c r="Q689" i="4"/>
  <c r="AC687" i="4"/>
  <c r="U687" i="4"/>
  <c r="M687" i="4"/>
  <c r="Y685" i="4"/>
  <c r="Q685" i="4"/>
  <c r="AC683" i="4"/>
  <c r="U683" i="4"/>
  <c r="M683" i="4"/>
  <c r="Y681" i="4"/>
  <c r="Q681" i="4"/>
  <c r="AC679" i="4"/>
  <c r="U679" i="4"/>
  <c r="M679" i="4"/>
  <c r="Y677" i="4"/>
  <c r="Q677" i="4"/>
  <c r="AC675" i="4"/>
  <c r="U675" i="4"/>
  <c r="M675" i="4"/>
  <c r="Y673" i="4"/>
  <c r="Q673" i="4"/>
  <c r="AC671" i="4"/>
  <c r="U671" i="4"/>
  <c r="M671" i="4"/>
  <c r="Y669" i="4"/>
  <c r="Q669" i="4"/>
  <c r="AC667" i="4"/>
  <c r="U667" i="4"/>
  <c r="M667" i="4"/>
  <c r="Z666" i="4"/>
  <c r="P666" i="4"/>
  <c r="AC665" i="4"/>
  <c r="T665" i="4"/>
  <c r="M664" i="4"/>
  <c r="U664" i="4"/>
  <c r="AC664" i="4"/>
  <c r="P664" i="4"/>
  <c r="Y660" i="4"/>
  <c r="N660" i="4"/>
  <c r="O660" i="4" s="1"/>
  <c r="V652" i="4"/>
  <c r="AA636" i="4"/>
  <c r="Z632" i="4"/>
  <c r="AB731" i="4"/>
  <c r="T731" i="4"/>
  <c r="L731" i="4"/>
  <c r="P729" i="4"/>
  <c r="AB727" i="4"/>
  <c r="T727" i="4"/>
  <c r="L727" i="4"/>
  <c r="P725" i="4"/>
  <c r="AB723" i="4"/>
  <c r="T723" i="4"/>
  <c r="L723" i="4"/>
  <c r="P721" i="4"/>
  <c r="AB719" i="4"/>
  <c r="T719" i="4"/>
  <c r="L719" i="4"/>
  <c r="P717" i="4"/>
  <c r="AB715" i="4"/>
  <c r="T715" i="4"/>
  <c r="L715" i="4"/>
  <c r="P713" i="4"/>
  <c r="AB711" i="4"/>
  <c r="T711" i="4"/>
  <c r="L711" i="4"/>
  <c r="P709" i="4"/>
  <c r="AB707" i="4"/>
  <c r="T707" i="4"/>
  <c r="L707" i="4"/>
  <c r="P705" i="4"/>
  <c r="AB703" i="4"/>
  <c r="T703" i="4"/>
  <c r="L703" i="4"/>
  <c r="P701" i="4"/>
  <c r="AB699" i="4"/>
  <c r="T699" i="4"/>
  <c r="L699" i="4"/>
  <c r="P697" i="4"/>
  <c r="AB695" i="4"/>
  <c r="T695" i="4"/>
  <c r="L695" i="4"/>
  <c r="P693" i="4"/>
  <c r="N692" i="4"/>
  <c r="O692" i="4" s="1"/>
  <c r="AB691" i="4"/>
  <c r="T691" i="4"/>
  <c r="L691" i="4"/>
  <c r="P689" i="4"/>
  <c r="V688" i="4"/>
  <c r="N688" i="4"/>
  <c r="O688" i="4" s="1"/>
  <c r="AB687" i="4"/>
  <c r="T687" i="4"/>
  <c r="L687" i="4"/>
  <c r="P685" i="4"/>
  <c r="V684" i="4"/>
  <c r="N684" i="4"/>
  <c r="O684" i="4" s="1"/>
  <c r="AB683" i="4"/>
  <c r="T683" i="4"/>
  <c r="L683" i="4"/>
  <c r="P681" i="4"/>
  <c r="V680" i="4"/>
  <c r="N680" i="4"/>
  <c r="O680" i="4" s="1"/>
  <c r="AB679" i="4"/>
  <c r="T679" i="4"/>
  <c r="L679" i="4"/>
  <c r="P677" i="4"/>
  <c r="V676" i="4"/>
  <c r="N676" i="4"/>
  <c r="O676" i="4" s="1"/>
  <c r="AB675" i="4"/>
  <c r="T675" i="4"/>
  <c r="L675" i="4"/>
  <c r="P673" i="4"/>
  <c r="V672" i="4"/>
  <c r="N672" i="4"/>
  <c r="O672" i="4" s="1"/>
  <c r="AB671" i="4"/>
  <c r="T671" i="4"/>
  <c r="L671" i="4"/>
  <c r="P669" i="4"/>
  <c r="V668" i="4"/>
  <c r="N668" i="4"/>
  <c r="O668" i="4" s="1"/>
  <c r="AB667" i="4"/>
  <c r="T667" i="4"/>
  <c r="L667" i="4"/>
  <c r="Y666" i="4"/>
  <c r="AB665" i="4"/>
  <c r="S665" i="4"/>
  <c r="J661" i="4"/>
  <c r="R661" i="4"/>
  <c r="Z661" i="4"/>
  <c r="V648" i="4"/>
  <c r="Z636" i="4"/>
  <c r="N608" i="4"/>
  <c r="O608" i="4" s="1"/>
  <c r="V608" i="4"/>
  <c r="J608" i="4"/>
  <c r="R608" i="4"/>
  <c r="Z608" i="4"/>
  <c r="P608" i="4"/>
  <c r="AA608" i="4"/>
  <c r="Q608" i="4"/>
  <c r="AB608" i="4"/>
  <c r="S608" i="4"/>
  <c r="AC608" i="4"/>
  <c r="T608" i="4"/>
  <c r="U608" i="4"/>
  <c r="M608" i="4"/>
  <c r="Y608" i="4"/>
  <c r="AA665" i="4"/>
  <c r="Q665" i="4"/>
  <c r="M660" i="4"/>
  <c r="U660" i="4"/>
  <c r="AC660" i="4"/>
  <c r="P660" i="4"/>
  <c r="S648" i="4"/>
  <c r="V644" i="4"/>
  <c r="P625" i="4"/>
  <c r="Q625" i="4"/>
  <c r="Y625" i="4"/>
  <c r="L625" i="4"/>
  <c r="V625" i="4"/>
  <c r="M625" i="4"/>
  <c r="N625" i="4"/>
  <c r="O625" i="4" s="1"/>
  <c r="Z625" i="4"/>
  <c r="R625" i="4"/>
  <c r="AA625" i="4"/>
  <c r="S625" i="4"/>
  <c r="AB625" i="4"/>
  <c r="Z731" i="4"/>
  <c r="R731" i="4"/>
  <c r="J731" i="4"/>
  <c r="V729" i="4"/>
  <c r="N729" i="4"/>
  <c r="O729" i="4" s="1"/>
  <c r="AB728" i="4"/>
  <c r="T728" i="4"/>
  <c r="Z727" i="4"/>
  <c r="R727" i="4"/>
  <c r="J727" i="4"/>
  <c r="V725" i="4"/>
  <c r="N725" i="4"/>
  <c r="O725" i="4" s="1"/>
  <c r="AB724" i="4"/>
  <c r="T724" i="4"/>
  <c r="Z723" i="4"/>
  <c r="R723" i="4"/>
  <c r="J723" i="4"/>
  <c r="V721" i="4"/>
  <c r="N721" i="4"/>
  <c r="O721" i="4" s="1"/>
  <c r="AB720" i="4"/>
  <c r="T720" i="4"/>
  <c r="Z719" i="4"/>
  <c r="R719" i="4"/>
  <c r="J719" i="4"/>
  <c r="V717" i="4"/>
  <c r="N717" i="4"/>
  <c r="O717" i="4" s="1"/>
  <c r="AB716" i="4"/>
  <c r="T716" i="4"/>
  <c r="Z715" i="4"/>
  <c r="R715" i="4"/>
  <c r="J715" i="4"/>
  <c r="V713" i="4"/>
  <c r="N713" i="4"/>
  <c r="O713" i="4" s="1"/>
  <c r="AB712" i="4"/>
  <c r="T712" i="4"/>
  <c r="Z711" i="4"/>
  <c r="R711" i="4"/>
  <c r="J711" i="4"/>
  <c r="V709" i="4"/>
  <c r="N709" i="4"/>
  <c r="O709" i="4" s="1"/>
  <c r="AB708" i="4"/>
  <c r="T708" i="4"/>
  <c r="Z707" i="4"/>
  <c r="R707" i="4"/>
  <c r="J707" i="4"/>
  <c r="V705" i="4"/>
  <c r="N705" i="4"/>
  <c r="O705" i="4" s="1"/>
  <c r="AB704" i="4"/>
  <c r="T704" i="4"/>
  <c r="Z703" i="4"/>
  <c r="R703" i="4"/>
  <c r="J703" i="4"/>
  <c r="V701" i="4"/>
  <c r="N701" i="4"/>
  <c r="O701" i="4" s="1"/>
  <c r="AB700" i="4"/>
  <c r="T700" i="4"/>
  <c r="Z699" i="4"/>
  <c r="R699" i="4"/>
  <c r="J699" i="4"/>
  <c r="V697" i="4"/>
  <c r="N697" i="4"/>
  <c r="O697" i="4" s="1"/>
  <c r="AB696" i="4"/>
  <c r="T696" i="4"/>
  <c r="Z695" i="4"/>
  <c r="R695" i="4"/>
  <c r="J695" i="4"/>
  <c r="V693" i="4"/>
  <c r="N693" i="4"/>
  <c r="O693" i="4" s="1"/>
  <c r="AB692" i="4"/>
  <c r="T692" i="4"/>
  <c r="Z691" i="4"/>
  <c r="R691" i="4"/>
  <c r="J691" i="4"/>
  <c r="V689" i="4"/>
  <c r="N689" i="4"/>
  <c r="O689" i="4" s="1"/>
  <c r="AB688" i="4"/>
  <c r="T688" i="4"/>
  <c r="Z687" i="4"/>
  <c r="R687" i="4"/>
  <c r="J687" i="4"/>
  <c r="V685" i="4"/>
  <c r="N685" i="4"/>
  <c r="O685" i="4" s="1"/>
  <c r="AB684" i="4"/>
  <c r="T684" i="4"/>
  <c r="Z683" i="4"/>
  <c r="R683" i="4"/>
  <c r="J683" i="4"/>
  <c r="V681" i="4"/>
  <c r="N681" i="4"/>
  <c r="O681" i="4" s="1"/>
  <c r="AB680" i="4"/>
  <c r="T680" i="4"/>
  <c r="Z679" i="4"/>
  <c r="R679" i="4"/>
  <c r="J679" i="4"/>
  <c r="V677" i="4"/>
  <c r="N677" i="4"/>
  <c r="O677" i="4" s="1"/>
  <c r="AB676" i="4"/>
  <c r="T676" i="4"/>
  <c r="Z675" i="4"/>
  <c r="R675" i="4"/>
  <c r="J675" i="4"/>
  <c r="V673" i="4"/>
  <c r="N673" i="4"/>
  <c r="O673" i="4" s="1"/>
  <c r="AB672" i="4"/>
  <c r="T672" i="4"/>
  <c r="Z671" i="4"/>
  <c r="R671" i="4"/>
  <c r="J671" i="4"/>
  <c r="V669" i="4"/>
  <c r="N669" i="4"/>
  <c r="O669" i="4" s="1"/>
  <c r="AB668" i="4"/>
  <c r="T668" i="4"/>
  <c r="Z667" i="4"/>
  <c r="R667" i="4"/>
  <c r="J667" i="4"/>
  <c r="Y665" i="4"/>
  <c r="P665" i="4"/>
  <c r="V660" i="4"/>
  <c r="J660" i="4"/>
  <c r="L656" i="4"/>
  <c r="T656" i="4"/>
  <c r="AB656" i="4"/>
  <c r="M656" i="4"/>
  <c r="U656" i="4"/>
  <c r="AC656" i="4"/>
  <c r="P656" i="4"/>
  <c r="Q656" i="4"/>
  <c r="Y656" i="4"/>
  <c r="R648" i="4"/>
  <c r="S644" i="4"/>
  <c r="S632" i="4"/>
  <c r="J625" i="4"/>
  <c r="P609" i="4"/>
  <c r="Q609" i="4"/>
  <c r="Y609" i="4"/>
  <c r="L609" i="4"/>
  <c r="T609" i="4"/>
  <c r="AB609" i="4"/>
  <c r="N609" i="4"/>
  <c r="O609" i="4" s="1"/>
  <c r="Z609" i="4"/>
  <c r="AA609" i="4"/>
  <c r="R609" i="4"/>
  <c r="AC609" i="4"/>
  <c r="S609" i="4"/>
  <c r="U609" i="4"/>
  <c r="J609" i="4"/>
  <c r="V609" i="4"/>
  <c r="M609" i="4"/>
  <c r="Y731" i="4"/>
  <c r="AC729" i="4"/>
  <c r="U729" i="4"/>
  <c r="Y727" i="4"/>
  <c r="AC725" i="4"/>
  <c r="U725" i="4"/>
  <c r="Y723" i="4"/>
  <c r="AC721" i="4"/>
  <c r="U721" i="4"/>
  <c r="Y719" i="4"/>
  <c r="AC717" i="4"/>
  <c r="U717" i="4"/>
  <c r="Y715" i="4"/>
  <c r="AC713" i="4"/>
  <c r="U713" i="4"/>
  <c r="Y711" i="4"/>
  <c r="AC709" i="4"/>
  <c r="U709" i="4"/>
  <c r="Y707" i="4"/>
  <c r="AC705" i="4"/>
  <c r="U705" i="4"/>
  <c r="Y703" i="4"/>
  <c r="AC701" i="4"/>
  <c r="U701" i="4"/>
  <c r="Y699" i="4"/>
  <c r="AC697" i="4"/>
  <c r="U697" i="4"/>
  <c r="Y695" i="4"/>
  <c r="AC693" i="4"/>
  <c r="U693" i="4"/>
  <c r="Y691" i="4"/>
  <c r="AC689" i="4"/>
  <c r="U689" i="4"/>
  <c r="Y687" i="4"/>
  <c r="AC685" i="4"/>
  <c r="U685" i="4"/>
  <c r="Y683" i="4"/>
  <c r="AC681" i="4"/>
  <c r="U681" i="4"/>
  <c r="Y679" i="4"/>
  <c r="AC677" i="4"/>
  <c r="U677" i="4"/>
  <c r="Y675" i="4"/>
  <c r="AC673" i="4"/>
  <c r="U673" i="4"/>
  <c r="Y671" i="4"/>
  <c r="AC669" i="4"/>
  <c r="U669" i="4"/>
  <c r="Y667" i="4"/>
  <c r="Q666" i="4"/>
  <c r="L666" i="4"/>
  <c r="T666" i="4"/>
  <c r="AB666" i="4"/>
  <c r="T660" i="4"/>
  <c r="L652" i="4"/>
  <c r="T652" i="4"/>
  <c r="AB652" i="4"/>
  <c r="M652" i="4"/>
  <c r="U652" i="4"/>
  <c r="AC652" i="4"/>
  <c r="P652" i="4"/>
  <c r="Q652" i="4"/>
  <c r="Y652" i="4"/>
  <c r="R644" i="4"/>
  <c r="L580" i="4"/>
  <c r="T580" i="4"/>
  <c r="AB580" i="4"/>
  <c r="M580" i="4"/>
  <c r="U580" i="4"/>
  <c r="AC580" i="4"/>
  <c r="N580" i="4"/>
  <c r="O580" i="4" s="1"/>
  <c r="V580" i="4"/>
  <c r="P580" i="4"/>
  <c r="Q580" i="4"/>
  <c r="Y580" i="4"/>
  <c r="J580" i="4"/>
  <c r="R580" i="4"/>
  <c r="Z580" i="4"/>
  <c r="AA580" i="4"/>
  <c r="L648" i="4"/>
  <c r="T648" i="4"/>
  <c r="AB648" i="4"/>
  <c r="M648" i="4"/>
  <c r="U648" i="4"/>
  <c r="AC648" i="4"/>
  <c r="P648" i="4"/>
  <c r="Q648" i="4"/>
  <c r="Y648" i="4"/>
  <c r="L632" i="4"/>
  <c r="T632" i="4"/>
  <c r="AB632" i="4"/>
  <c r="M632" i="4"/>
  <c r="U632" i="4"/>
  <c r="AC632" i="4"/>
  <c r="N632" i="4"/>
  <c r="O632" i="4" s="1"/>
  <c r="V632" i="4"/>
  <c r="P632" i="4"/>
  <c r="Q632" i="4"/>
  <c r="Y632" i="4"/>
  <c r="J665" i="4"/>
  <c r="R665" i="4"/>
  <c r="Z665" i="4"/>
  <c r="Z648" i="4"/>
  <c r="J648" i="4"/>
  <c r="L644" i="4"/>
  <c r="T644" i="4"/>
  <c r="AB644" i="4"/>
  <c r="M644" i="4"/>
  <c r="U644" i="4"/>
  <c r="AC644" i="4"/>
  <c r="P644" i="4"/>
  <c r="Q644" i="4"/>
  <c r="Y644" i="4"/>
  <c r="L636" i="4"/>
  <c r="T636" i="4"/>
  <c r="AB636" i="4"/>
  <c r="M636" i="4"/>
  <c r="U636" i="4"/>
  <c r="AC636" i="4"/>
  <c r="N636" i="4"/>
  <c r="O636" i="4" s="1"/>
  <c r="V636" i="4"/>
  <c r="P636" i="4"/>
  <c r="Q636" i="4"/>
  <c r="Y636" i="4"/>
  <c r="J632" i="4"/>
  <c r="L619" i="4"/>
  <c r="T619" i="4"/>
  <c r="AB619" i="4"/>
  <c r="M619" i="4"/>
  <c r="U619" i="4"/>
  <c r="AC619" i="4"/>
  <c r="P619" i="4"/>
  <c r="Z619" i="4"/>
  <c r="Q619" i="4"/>
  <c r="AA619" i="4"/>
  <c r="R619" i="4"/>
  <c r="S619" i="4"/>
  <c r="V619" i="4"/>
  <c r="J619" i="4"/>
  <c r="M596" i="4"/>
  <c r="U596" i="4"/>
  <c r="AC596" i="4"/>
  <c r="N596" i="4"/>
  <c r="O596" i="4" s="1"/>
  <c r="V596" i="4"/>
  <c r="P596" i="4"/>
  <c r="Q596" i="4"/>
  <c r="Y596" i="4"/>
  <c r="J596" i="4"/>
  <c r="R596" i="4"/>
  <c r="Z596" i="4"/>
  <c r="T596" i="4"/>
  <c r="AA596" i="4"/>
  <c r="AB596" i="4"/>
  <c r="S596" i="4"/>
  <c r="N604" i="4"/>
  <c r="O604" i="4" s="1"/>
  <c r="V604" i="4"/>
  <c r="P604" i="4"/>
  <c r="Q604" i="4"/>
  <c r="Y604" i="4"/>
  <c r="J604" i="4"/>
  <c r="R604" i="4"/>
  <c r="Z604" i="4"/>
  <c r="L584" i="4"/>
  <c r="T584" i="4"/>
  <c r="AB584" i="4"/>
  <c r="M584" i="4"/>
  <c r="U584" i="4"/>
  <c r="AC584" i="4"/>
  <c r="N584" i="4"/>
  <c r="O584" i="4" s="1"/>
  <c r="V584" i="4"/>
  <c r="P584" i="4"/>
  <c r="Q584" i="4"/>
  <c r="Y584" i="4"/>
  <c r="J584" i="4"/>
  <c r="R584" i="4"/>
  <c r="Z584" i="4"/>
  <c r="P621" i="4"/>
  <c r="Q621" i="4"/>
  <c r="Y621" i="4"/>
  <c r="L621" i="4"/>
  <c r="T621" i="4"/>
  <c r="N620" i="4"/>
  <c r="O620" i="4" s="1"/>
  <c r="V620" i="4"/>
  <c r="J620" i="4"/>
  <c r="R620" i="4"/>
  <c r="Z620" i="4"/>
  <c r="S617" i="4"/>
  <c r="Z613" i="4"/>
  <c r="N613" i="4"/>
  <c r="O613" i="4" s="1"/>
  <c r="AA612" i="4"/>
  <c r="P612" i="4"/>
  <c r="S607" i="4"/>
  <c r="AB658" i="4"/>
  <c r="T658" i="4"/>
  <c r="L658" i="4"/>
  <c r="Z657" i="4"/>
  <c r="R657" i="4"/>
  <c r="J657" i="4"/>
  <c r="AB654" i="4"/>
  <c r="T654" i="4"/>
  <c r="L654" i="4"/>
  <c r="Z653" i="4"/>
  <c r="R653" i="4"/>
  <c r="J653" i="4"/>
  <c r="AB650" i="4"/>
  <c r="T650" i="4"/>
  <c r="L650" i="4"/>
  <c r="Z649" i="4"/>
  <c r="R649" i="4"/>
  <c r="J649" i="4"/>
  <c r="AB646" i="4"/>
  <c r="T646" i="4"/>
  <c r="L646" i="4"/>
  <c r="Z645" i="4"/>
  <c r="R645" i="4"/>
  <c r="J645" i="4"/>
  <c r="AB642" i="4"/>
  <c r="T642" i="4"/>
  <c r="L642" i="4"/>
  <c r="Z641" i="4"/>
  <c r="R641" i="4"/>
  <c r="J641" i="4"/>
  <c r="AB638" i="4"/>
  <c r="T638" i="4"/>
  <c r="L638" i="4"/>
  <c r="Z637" i="4"/>
  <c r="R637" i="4"/>
  <c r="J637" i="4"/>
  <c r="AB634" i="4"/>
  <c r="T634" i="4"/>
  <c r="L634" i="4"/>
  <c r="Z633" i="4"/>
  <c r="R633" i="4"/>
  <c r="J633" i="4"/>
  <c r="Z629" i="4"/>
  <c r="R629" i="4"/>
  <c r="J629" i="4"/>
  <c r="P628" i="4"/>
  <c r="N624" i="4"/>
  <c r="O624" i="4" s="1"/>
  <c r="V624" i="4"/>
  <c r="L623" i="4"/>
  <c r="T623" i="4"/>
  <c r="AB623" i="4"/>
  <c r="M623" i="4"/>
  <c r="U623" i="4"/>
  <c r="AC623" i="4"/>
  <c r="V621" i="4"/>
  <c r="J621" i="4"/>
  <c r="AC617" i="4"/>
  <c r="R617" i="4"/>
  <c r="AC616" i="4"/>
  <c r="S616" i="4"/>
  <c r="Y612" i="4"/>
  <c r="L611" i="4"/>
  <c r="T611" i="4"/>
  <c r="AB611" i="4"/>
  <c r="M611" i="4"/>
  <c r="U611" i="4"/>
  <c r="AC611" i="4"/>
  <c r="P611" i="4"/>
  <c r="R607" i="4"/>
  <c r="M600" i="4"/>
  <c r="U600" i="4"/>
  <c r="AC600" i="4"/>
  <c r="N600" i="4"/>
  <c r="O600" i="4" s="1"/>
  <c r="V600" i="4"/>
  <c r="P600" i="4"/>
  <c r="Q600" i="4"/>
  <c r="Y600" i="4"/>
  <c r="J600" i="4"/>
  <c r="R600" i="4"/>
  <c r="Z600" i="4"/>
  <c r="Y657" i="4"/>
  <c r="Q657" i="4"/>
  <c r="Y653" i="4"/>
  <c r="Q653" i="4"/>
  <c r="Y649" i="4"/>
  <c r="Q649" i="4"/>
  <c r="Y645" i="4"/>
  <c r="Q645" i="4"/>
  <c r="Y641" i="4"/>
  <c r="Q641" i="4"/>
  <c r="Y637" i="4"/>
  <c r="Q637" i="4"/>
  <c r="Y633" i="4"/>
  <c r="Q633" i="4"/>
  <c r="Y629" i="4"/>
  <c r="Q629" i="4"/>
  <c r="N628" i="4"/>
  <c r="O628" i="4" s="1"/>
  <c r="AC624" i="4"/>
  <c r="T624" i="4"/>
  <c r="J624" i="4"/>
  <c r="J623" i="4"/>
  <c r="U621" i="4"/>
  <c r="U620" i="4"/>
  <c r="P613" i="4"/>
  <c r="Q613" i="4"/>
  <c r="Y613" i="4"/>
  <c r="L613" i="4"/>
  <c r="T613" i="4"/>
  <c r="AB613" i="4"/>
  <c r="N612" i="4"/>
  <c r="O612" i="4" s="1"/>
  <c r="V612" i="4"/>
  <c r="J612" i="4"/>
  <c r="R612" i="4"/>
  <c r="Z612" i="4"/>
  <c r="U604" i="4"/>
  <c r="L603" i="4"/>
  <c r="T603" i="4"/>
  <c r="AB603" i="4"/>
  <c r="M603" i="4"/>
  <c r="U603" i="4"/>
  <c r="AC603" i="4"/>
  <c r="N603" i="4"/>
  <c r="O603" i="4" s="1"/>
  <c r="V603" i="4"/>
  <c r="P603" i="4"/>
  <c r="L592" i="4"/>
  <c r="T592" i="4"/>
  <c r="AB592" i="4"/>
  <c r="M592" i="4"/>
  <c r="U592" i="4"/>
  <c r="AC592" i="4"/>
  <c r="N592" i="4"/>
  <c r="O592" i="4" s="1"/>
  <c r="V592" i="4"/>
  <c r="P592" i="4"/>
  <c r="Q592" i="4"/>
  <c r="Y592" i="4"/>
  <c r="J592" i="4"/>
  <c r="R592" i="4"/>
  <c r="Z592" i="4"/>
  <c r="L607" i="4"/>
  <c r="T607" i="4"/>
  <c r="AB607" i="4"/>
  <c r="M607" i="4"/>
  <c r="U607" i="4"/>
  <c r="AC607" i="4"/>
  <c r="N607" i="4"/>
  <c r="O607" i="4" s="1"/>
  <c r="V607" i="4"/>
  <c r="P607" i="4"/>
  <c r="T604" i="4"/>
  <c r="AA584" i="4"/>
  <c r="Y658" i="4"/>
  <c r="Y654" i="4"/>
  <c r="Y650" i="4"/>
  <c r="Y646" i="4"/>
  <c r="Y642" i="4"/>
  <c r="Y638" i="4"/>
  <c r="Y634" i="4"/>
  <c r="Y630" i="4"/>
  <c r="AC628" i="4"/>
  <c r="U628" i="4"/>
  <c r="AA624" i="4"/>
  <c r="R624" i="4"/>
  <c r="R623" i="4"/>
  <c r="AB621" i="4"/>
  <c r="R621" i="4"/>
  <c r="AC620" i="4"/>
  <c r="S620" i="4"/>
  <c r="Y616" i="4"/>
  <c r="L615" i="4"/>
  <c r="T615" i="4"/>
  <c r="AB615" i="4"/>
  <c r="M615" i="4"/>
  <c r="U615" i="4"/>
  <c r="AC615" i="4"/>
  <c r="P615" i="4"/>
  <c r="U613" i="4"/>
  <c r="U612" i="4"/>
  <c r="S611" i="4"/>
  <c r="Z607" i="4"/>
  <c r="J607" i="4"/>
  <c r="S604" i="4"/>
  <c r="Y603" i="4"/>
  <c r="AA600" i="4"/>
  <c r="Q561" i="4"/>
  <c r="Y561" i="4"/>
  <c r="J561" i="4"/>
  <c r="R561" i="4"/>
  <c r="Z561" i="4"/>
  <c r="N561" i="4"/>
  <c r="O561" i="4" s="1"/>
  <c r="V561" i="4"/>
  <c r="M561" i="4"/>
  <c r="AA561" i="4"/>
  <c r="AB561" i="4"/>
  <c r="P561" i="4"/>
  <c r="AC561" i="4"/>
  <c r="S561" i="4"/>
  <c r="T561" i="4"/>
  <c r="U561" i="4"/>
  <c r="V657" i="4"/>
  <c r="V653" i="4"/>
  <c r="V649" i="4"/>
  <c r="V645" i="4"/>
  <c r="V641" i="4"/>
  <c r="V637" i="4"/>
  <c r="V633" i="4"/>
  <c r="V629" i="4"/>
  <c r="L627" i="4"/>
  <c r="T627" i="4"/>
  <c r="AB627" i="4"/>
  <c r="M627" i="4"/>
  <c r="U627" i="4"/>
  <c r="AC627" i="4"/>
  <c r="Z624" i="4"/>
  <c r="Q624" i="4"/>
  <c r="AA621" i="4"/>
  <c r="AB620" i="4"/>
  <c r="Q620" i="4"/>
  <c r="P617" i="4"/>
  <c r="Q617" i="4"/>
  <c r="Y617" i="4"/>
  <c r="L617" i="4"/>
  <c r="T617" i="4"/>
  <c r="AB617" i="4"/>
  <c r="N616" i="4"/>
  <c r="O616" i="4" s="1"/>
  <c r="V616" i="4"/>
  <c r="J616" i="4"/>
  <c r="R616" i="4"/>
  <c r="Z616" i="4"/>
  <c r="S613" i="4"/>
  <c r="T612" i="4"/>
  <c r="R611" i="4"/>
  <c r="Y607" i="4"/>
  <c r="AC604" i="4"/>
  <c r="M604" i="4"/>
  <c r="L588" i="4"/>
  <c r="T588" i="4"/>
  <c r="AB588" i="4"/>
  <c r="M588" i="4"/>
  <c r="U588" i="4"/>
  <c r="AC588" i="4"/>
  <c r="N588" i="4"/>
  <c r="O588" i="4" s="1"/>
  <c r="V588" i="4"/>
  <c r="P588" i="4"/>
  <c r="Q588" i="4"/>
  <c r="Y588" i="4"/>
  <c r="J588" i="4"/>
  <c r="R588" i="4"/>
  <c r="Z588" i="4"/>
  <c r="L555" i="4"/>
  <c r="T555" i="4"/>
  <c r="AB555" i="4"/>
  <c r="M555" i="4"/>
  <c r="U555" i="4"/>
  <c r="AC555" i="4"/>
  <c r="N555" i="4"/>
  <c r="O555" i="4" s="1"/>
  <c r="V555" i="4"/>
  <c r="P555" i="4"/>
  <c r="J555" i="4"/>
  <c r="R555" i="4"/>
  <c r="Z555" i="4"/>
  <c r="Q555" i="4"/>
  <c r="S555" i="4"/>
  <c r="Y555" i="4"/>
  <c r="AA555" i="4"/>
  <c r="AB605" i="4"/>
  <c r="T605" i="4"/>
  <c r="L605" i="4"/>
  <c r="AB601" i="4"/>
  <c r="T601" i="4"/>
  <c r="L601" i="4"/>
  <c r="AB597" i="4"/>
  <c r="T597" i="4"/>
  <c r="L597" i="4"/>
  <c r="AB593" i="4"/>
  <c r="T593" i="4"/>
  <c r="L593" i="4"/>
  <c r="AB589" i="4"/>
  <c r="T589" i="4"/>
  <c r="L589" i="4"/>
  <c r="AB585" i="4"/>
  <c r="T585" i="4"/>
  <c r="L585" i="4"/>
  <c r="AB581" i="4"/>
  <c r="T581" i="4"/>
  <c r="L581" i="4"/>
  <c r="AB577" i="4"/>
  <c r="T577" i="4"/>
  <c r="L577" i="4"/>
  <c r="V575" i="4"/>
  <c r="Q573" i="4"/>
  <c r="Y573" i="4"/>
  <c r="N573" i="4"/>
  <c r="O573" i="4" s="1"/>
  <c r="V573" i="4"/>
  <c r="N572" i="4"/>
  <c r="O572" i="4" s="1"/>
  <c r="Y571" i="4"/>
  <c r="Y568" i="4"/>
  <c r="N568" i="4"/>
  <c r="O568" i="4" s="1"/>
  <c r="M567" i="4"/>
  <c r="U567" i="4"/>
  <c r="AC567" i="4"/>
  <c r="N567" i="4"/>
  <c r="O567" i="4" s="1"/>
  <c r="V567" i="4"/>
  <c r="J567" i="4"/>
  <c r="R567" i="4"/>
  <c r="Z567" i="4"/>
  <c r="P560" i="4"/>
  <c r="L560" i="4"/>
  <c r="T560" i="4"/>
  <c r="AB560" i="4"/>
  <c r="AB557" i="4"/>
  <c r="P553" i="4"/>
  <c r="Q553" i="4"/>
  <c r="Y553" i="4"/>
  <c r="J553" i="4"/>
  <c r="R553" i="4"/>
  <c r="Z553" i="4"/>
  <c r="L553" i="4"/>
  <c r="T553" i="4"/>
  <c r="AB553" i="4"/>
  <c r="N553" i="4"/>
  <c r="O553" i="4" s="1"/>
  <c r="V553" i="4"/>
  <c r="L436" i="4"/>
  <c r="T436" i="4"/>
  <c r="AB436" i="4"/>
  <c r="Q436" i="4"/>
  <c r="Y436" i="4"/>
  <c r="N436" i="4"/>
  <c r="O436" i="4" s="1"/>
  <c r="Z436" i="4"/>
  <c r="P436" i="4"/>
  <c r="AA436" i="4"/>
  <c r="R436" i="4"/>
  <c r="AC436" i="4"/>
  <c r="S436" i="4"/>
  <c r="J436" i="4"/>
  <c r="U436" i="4"/>
  <c r="M436" i="4"/>
  <c r="J575" i="4"/>
  <c r="R575" i="4"/>
  <c r="Z575" i="4"/>
  <c r="Q569" i="4"/>
  <c r="Y569" i="4"/>
  <c r="N569" i="4"/>
  <c r="O569" i="4" s="1"/>
  <c r="V569" i="4"/>
  <c r="P557" i="4"/>
  <c r="Q557" i="4"/>
  <c r="Y557" i="4"/>
  <c r="J557" i="4"/>
  <c r="R557" i="4"/>
  <c r="Z557" i="4"/>
  <c r="N557" i="4"/>
  <c r="O557" i="4" s="1"/>
  <c r="V557" i="4"/>
  <c r="L572" i="4"/>
  <c r="T572" i="4"/>
  <c r="AB572" i="4"/>
  <c r="M571" i="4"/>
  <c r="U571" i="4"/>
  <c r="AC571" i="4"/>
  <c r="J571" i="4"/>
  <c r="R571" i="4"/>
  <c r="Z571" i="4"/>
  <c r="P568" i="4"/>
  <c r="L568" i="4"/>
  <c r="T568" i="4"/>
  <c r="AB568" i="4"/>
  <c r="L505" i="4"/>
  <c r="T505" i="4"/>
  <c r="AB505" i="4"/>
  <c r="M505" i="4"/>
  <c r="U505" i="4"/>
  <c r="AC505" i="4"/>
  <c r="N505" i="4"/>
  <c r="O505" i="4" s="1"/>
  <c r="V505" i="4"/>
  <c r="P505" i="4"/>
  <c r="Q505" i="4"/>
  <c r="Y505" i="4"/>
  <c r="J505" i="4"/>
  <c r="R505" i="4"/>
  <c r="Z505" i="4"/>
  <c r="AA505" i="4"/>
  <c r="Y605" i="4"/>
  <c r="Q605" i="4"/>
  <c r="Y601" i="4"/>
  <c r="Q601" i="4"/>
  <c r="AC599" i="4"/>
  <c r="U599" i="4"/>
  <c r="M599" i="4"/>
  <c r="Y597" i="4"/>
  <c r="Q597" i="4"/>
  <c r="AC595" i="4"/>
  <c r="U595" i="4"/>
  <c r="M595" i="4"/>
  <c r="Y593" i="4"/>
  <c r="Q593" i="4"/>
  <c r="AC591" i="4"/>
  <c r="U591" i="4"/>
  <c r="M591" i="4"/>
  <c r="Y589" i="4"/>
  <c r="Q589" i="4"/>
  <c r="AC587" i="4"/>
  <c r="U587" i="4"/>
  <c r="M587" i="4"/>
  <c r="Y585" i="4"/>
  <c r="Q585" i="4"/>
  <c r="AC583" i="4"/>
  <c r="U583" i="4"/>
  <c r="M583" i="4"/>
  <c r="Y581" i="4"/>
  <c r="Q581" i="4"/>
  <c r="AC579" i="4"/>
  <c r="U579" i="4"/>
  <c r="M579" i="4"/>
  <c r="Y577" i="4"/>
  <c r="Q577" i="4"/>
  <c r="AB575" i="4"/>
  <c r="S575" i="4"/>
  <c r="AB573" i="4"/>
  <c r="R573" i="4"/>
  <c r="U572" i="4"/>
  <c r="J572" i="4"/>
  <c r="V571" i="4"/>
  <c r="AC569" i="4"/>
  <c r="S569" i="4"/>
  <c r="V568" i="4"/>
  <c r="J568" i="4"/>
  <c r="T567" i="4"/>
  <c r="AA565" i="4"/>
  <c r="Y564" i="4"/>
  <c r="N564" i="4"/>
  <c r="O564" i="4" s="1"/>
  <c r="M563" i="4"/>
  <c r="U563" i="4"/>
  <c r="AC563" i="4"/>
  <c r="N563" i="4"/>
  <c r="O563" i="4" s="1"/>
  <c r="V563" i="4"/>
  <c r="J563" i="4"/>
  <c r="R563" i="4"/>
  <c r="Z563" i="4"/>
  <c r="AC560" i="4"/>
  <c r="S560" i="4"/>
  <c r="Q559" i="4"/>
  <c r="S556" i="4"/>
  <c r="V550" i="4"/>
  <c r="AB599" i="4"/>
  <c r="T599" i="4"/>
  <c r="AB595" i="4"/>
  <c r="T595" i="4"/>
  <c r="AB591" i="4"/>
  <c r="T591" i="4"/>
  <c r="AB587" i="4"/>
  <c r="T587" i="4"/>
  <c r="P585" i="4"/>
  <c r="AB583" i="4"/>
  <c r="T583" i="4"/>
  <c r="P581" i="4"/>
  <c r="AB579" i="4"/>
  <c r="T579" i="4"/>
  <c r="P577" i="4"/>
  <c r="V576" i="4"/>
  <c r="N576" i="4"/>
  <c r="O576" i="4" s="1"/>
  <c r="AA575" i="4"/>
  <c r="Q575" i="4"/>
  <c r="AA573" i="4"/>
  <c r="P573" i="4"/>
  <c r="AC572" i="4"/>
  <c r="S572" i="4"/>
  <c r="T571" i="4"/>
  <c r="AB569" i="4"/>
  <c r="R569" i="4"/>
  <c r="U568" i="4"/>
  <c r="S567" i="4"/>
  <c r="Q565" i="4"/>
  <c r="Y565" i="4"/>
  <c r="J565" i="4"/>
  <c r="R565" i="4"/>
  <c r="Z565" i="4"/>
  <c r="N565" i="4"/>
  <c r="O565" i="4" s="1"/>
  <c r="V565" i="4"/>
  <c r="AA560" i="4"/>
  <c r="R560" i="4"/>
  <c r="AB559" i="4"/>
  <c r="U557" i="4"/>
  <c r="N552" i="4"/>
  <c r="O552" i="4" s="1"/>
  <c r="V552" i="4"/>
  <c r="P552" i="4"/>
  <c r="J552" i="4"/>
  <c r="R552" i="4"/>
  <c r="Z552" i="4"/>
  <c r="L552" i="4"/>
  <c r="T552" i="4"/>
  <c r="AB552" i="4"/>
  <c r="T550" i="4"/>
  <c r="AC576" i="4"/>
  <c r="U576" i="4"/>
  <c r="M576" i="4"/>
  <c r="Y575" i="4"/>
  <c r="P575" i="4"/>
  <c r="Z573" i="4"/>
  <c r="AA572" i="4"/>
  <c r="R572" i="4"/>
  <c r="S571" i="4"/>
  <c r="AA569" i="4"/>
  <c r="P569" i="4"/>
  <c r="AC568" i="4"/>
  <c r="S568" i="4"/>
  <c r="Q567" i="4"/>
  <c r="P564" i="4"/>
  <c r="L564" i="4"/>
  <c r="T564" i="4"/>
  <c r="AB564" i="4"/>
  <c r="Z560" i="4"/>
  <c r="Q560" i="4"/>
  <c r="L559" i="4"/>
  <c r="M559" i="4"/>
  <c r="U559" i="4"/>
  <c r="AC559" i="4"/>
  <c r="N559" i="4"/>
  <c r="O559" i="4" s="1"/>
  <c r="V559" i="4"/>
  <c r="J559" i="4"/>
  <c r="R559" i="4"/>
  <c r="Z559" i="4"/>
  <c r="T557" i="4"/>
  <c r="N556" i="4"/>
  <c r="O556" i="4" s="1"/>
  <c r="V556" i="4"/>
  <c r="P556" i="4"/>
  <c r="J556" i="4"/>
  <c r="R556" i="4"/>
  <c r="Z556" i="4"/>
  <c r="L556" i="4"/>
  <c r="T556" i="4"/>
  <c r="AB556" i="4"/>
  <c r="U553" i="4"/>
  <c r="V585" i="4"/>
  <c r="V581" i="4"/>
  <c r="V577" i="4"/>
  <c r="M573" i="4"/>
  <c r="Z572" i="4"/>
  <c r="Q572" i="4"/>
  <c r="AB571" i="4"/>
  <c r="Q571" i="4"/>
  <c r="Z569" i="4"/>
  <c r="AA568" i="4"/>
  <c r="R568" i="4"/>
  <c r="AB567" i="4"/>
  <c r="P567" i="4"/>
  <c r="Y560" i="4"/>
  <c r="N560" i="4"/>
  <c r="O560" i="4" s="1"/>
  <c r="S557" i="4"/>
  <c r="S553" i="4"/>
  <c r="P550" i="4"/>
  <c r="N550" i="4"/>
  <c r="O550" i="4" s="1"/>
  <c r="Q550" i="4"/>
  <c r="Y550" i="4"/>
  <c r="J550" i="4"/>
  <c r="S550" i="4"/>
  <c r="AA550" i="4"/>
  <c r="L550" i="4"/>
  <c r="U550" i="4"/>
  <c r="AC550" i="4"/>
  <c r="Y551" i="4"/>
  <c r="L548" i="4"/>
  <c r="T548" i="4"/>
  <c r="AB548" i="4"/>
  <c r="S545" i="4"/>
  <c r="U544" i="4"/>
  <c r="P543" i="4"/>
  <c r="J543" i="4"/>
  <c r="R543" i="4"/>
  <c r="Z543" i="4"/>
  <c r="Y542" i="4"/>
  <c r="AA541" i="4"/>
  <c r="Q541" i="4"/>
  <c r="J540" i="4"/>
  <c r="R540" i="4"/>
  <c r="Z540" i="4"/>
  <c r="L540" i="4"/>
  <c r="T540" i="4"/>
  <c r="AB540" i="4"/>
  <c r="M540" i="4"/>
  <c r="U540" i="4"/>
  <c r="AC540" i="4"/>
  <c r="AA538" i="4"/>
  <c r="AA537" i="4"/>
  <c r="Q537" i="4"/>
  <c r="J536" i="4"/>
  <c r="R536" i="4"/>
  <c r="Z536" i="4"/>
  <c r="L536" i="4"/>
  <c r="T536" i="4"/>
  <c r="AB536" i="4"/>
  <c r="M536" i="4"/>
  <c r="U536" i="4"/>
  <c r="AC536" i="4"/>
  <c r="AA534" i="4"/>
  <c r="AA533" i="4"/>
  <c r="Q533" i="4"/>
  <c r="AA530" i="4"/>
  <c r="Y529" i="4"/>
  <c r="J529" i="4"/>
  <c r="T526" i="4"/>
  <c r="Z525" i="4"/>
  <c r="J525" i="4"/>
  <c r="Z521" i="4"/>
  <c r="L517" i="4"/>
  <c r="T517" i="4"/>
  <c r="AB517" i="4"/>
  <c r="M517" i="4"/>
  <c r="U517" i="4"/>
  <c r="AC517" i="4"/>
  <c r="N517" i="4"/>
  <c r="O517" i="4" s="1"/>
  <c r="V517" i="4"/>
  <c r="P517" i="4"/>
  <c r="Q517" i="4"/>
  <c r="Y517" i="4"/>
  <c r="J517" i="4"/>
  <c r="R517" i="4"/>
  <c r="Z517" i="4"/>
  <c r="L497" i="4"/>
  <c r="T497" i="4"/>
  <c r="AB497" i="4"/>
  <c r="M497" i="4"/>
  <c r="U497" i="4"/>
  <c r="AC497" i="4"/>
  <c r="N497" i="4"/>
  <c r="O497" i="4" s="1"/>
  <c r="V497" i="4"/>
  <c r="P497" i="4"/>
  <c r="Q497" i="4"/>
  <c r="Y497" i="4"/>
  <c r="J497" i="4"/>
  <c r="R497" i="4"/>
  <c r="Z497" i="4"/>
  <c r="L489" i="4"/>
  <c r="T489" i="4"/>
  <c r="AB489" i="4"/>
  <c r="M489" i="4"/>
  <c r="U489" i="4"/>
  <c r="AC489" i="4"/>
  <c r="N489" i="4"/>
  <c r="O489" i="4" s="1"/>
  <c r="V489" i="4"/>
  <c r="P489" i="4"/>
  <c r="Q489" i="4"/>
  <c r="Y489" i="4"/>
  <c r="J489" i="4"/>
  <c r="R489" i="4"/>
  <c r="Z489" i="4"/>
  <c r="P547" i="4"/>
  <c r="J547" i="4"/>
  <c r="R547" i="4"/>
  <c r="Z547" i="4"/>
  <c r="Y541" i="4"/>
  <c r="Y537" i="4"/>
  <c r="Y533" i="4"/>
  <c r="N530" i="4"/>
  <c r="O530" i="4" s="1"/>
  <c r="V530" i="4"/>
  <c r="P530" i="4"/>
  <c r="Q530" i="4"/>
  <c r="Y530" i="4"/>
  <c r="AC526" i="4"/>
  <c r="L471" i="4"/>
  <c r="T471" i="4"/>
  <c r="AB471" i="4"/>
  <c r="M471" i="4"/>
  <c r="U471" i="4"/>
  <c r="AC471" i="4"/>
  <c r="N471" i="4"/>
  <c r="O471" i="4" s="1"/>
  <c r="V471" i="4"/>
  <c r="P471" i="4"/>
  <c r="Q471" i="4"/>
  <c r="R471" i="4"/>
  <c r="S471" i="4"/>
  <c r="Y471" i="4"/>
  <c r="J471" i="4"/>
  <c r="Z471" i="4"/>
  <c r="N542" i="4"/>
  <c r="O542" i="4" s="1"/>
  <c r="V542" i="4"/>
  <c r="P542" i="4"/>
  <c r="L541" i="4"/>
  <c r="T541" i="4"/>
  <c r="AB541" i="4"/>
  <c r="N541" i="4"/>
  <c r="O541" i="4" s="1"/>
  <c r="V541" i="4"/>
  <c r="N538" i="4"/>
  <c r="O538" i="4" s="1"/>
  <c r="V538" i="4"/>
  <c r="P538" i="4"/>
  <c r="Q538" i="4"/>
  <c r="Y538" i="4"/>
  <c r="L537" i="4"/>
  <c r="T537" i="4"/>
  <c r="AB537" i="4"/>
  <c r="N537" i="4"/>
  <c r="O537" i="4" s="1"/>
  <c r="V537" i="4"/>
  <c r="N534" i="4"/>
  <c r="O534" i="4" s="1"/>
  <c r="V534" i="4"/>
  <c r="P534" i="4"/>
  <c r="Q534" i="4"/>
  <c r="Y534" i="4"/>
  <c r="L533" i="4"/>
  <c r="T533" i="4"/>
  <c r="AB533" i="4"/>
  <c r="N533" i="4"/>
  <c r="O533" i="4" s="1"/>
  <c r="V533" i="4"/>
  <c r="N526" i="4"/>
  <c r="O526" i="4" s="1"/>
  <c r="V526" i="4"/>
  <c r="P526" i="4"/>
  <c r="Q526" i="4"/>
  <c r="Y526" i="4"/>
  <c r="J526" i="4"/>
  <c r="R526" i="4"/>
  <c r="Z526" i="4"/>
  <c r="L513" i="4"/>
  <c r="T513" i="4"/>
  <c r="AB513" i="4"/>
  <c r="M513" i="4"/>
  <c r="U513" i="4"/>
  <c r="AC513" i="4"/>
  <c r="N513" i="4"/>
  <c r="O513" i="4" s="1"/>
  <c r="V513" i="4"/>
  <c r="P513" i="4"/>
  <c r="Q513" i="4"/>
  <c r="Y513" i="4"/>
  <c r="J513" i="4"/>
  <c r="R513" i="4"/>
  <c r="Z513" i="4"/>
  <c r="M456" i="4"/>
  <c r="U456" i="4"/>
  <c r="AC456" i="4"/>
  <c r="N456" i="4"/>
  <c r="O456" i="4" s="1"/>
  <c r="V456" i="4"/>
  <c r="P456" i="4"/>
  <c r="Q456" i="4"/>
  <c r="Y456" i="4"/>
  <c r="J456" i="4"/>
  <c r="R456" i="4"/>
  <c r="Z456" i="4"/>
  <c r="S456" i="4"/>
  <c r="T456" i="4"/>
  <c r="AA456" i="4"/>
  <c r="AB456" i="4"/>
  <c r="J551" i="4"/>
  <c r="R551" i="4"/>
  <c r="Z551" i="4"/>
  <c r="AC547" i="4"/>
  <c r="T547" i="4"/>
  <c r="Y545" i="4"/>
  <c r="Y544" i="4"/>
  <c r="AC542" i="4"/>
  <c r="T542" i="4"/>
  <c r="J542" i="4"/>
  <c r="J541" i="4"/>
  <c r="U538" i="4"/>
  <c r="J538" i="4"/>
  <c r="J537" i="4"/>
  <c r="U534" i="4"/>
  <c r="J534" i="4"/>
  <c r="J533" i="4"/>
  <c r="U530" i="4"/>
  <c r="R529" i="4"/>
  <c r="AA526" i="4"/>
  <c r="S525" i="4"/>
  <c r="L501" i="4"/>
  <c r="T501" i="4"/>
  <c r="AB501" i="4"/>
  <c r="M501" i="4"/>
  <c r="U501" i="4"/>
  <c r="AC501" i="4"/>
  <c r="N501" i="4"/>
  <c r="O501" i="4" s="1"/>
  <c r="V501" i="4"/>
  <c r="P501" i="4"/>
  <c r="Q501" i="4"/>
  <c r="Y501" i="4"/>
  <c r="J501" i="4"/>
  <c r="R501" i="4"/>
  <c r="Z501" i="4"/>
  <c r="L493" i="4"/>
  <c r="T493" i="4"/>
  <c r="AB493" i="4"/>
  <c r="M493" i="4"/>
  <c r="U493" i="4"/>
  <c r="AC493" i="4"/>
  <c r="N493" i="4"/>
  <c r="O493" i="4" s="1"/>
  <c r="V493" i="4"/>
  <c r="P493" i="4"/>
  <c r="Q493" i="4"/>
  <c r="Y493" i="4"/>
  <c r="J493" i="4"/>
  <c r="R493" i="4"/>
  <c r="Z493" i="4"/>
  <c r="AC551" i="4"/>
  <c r="T551" i="4"/>
  <c r="N549" i="4"/>
  <c r="O549" i="4" s="1"/>
  <c r="V549" i="4"/>
  <c r="AB547" i="4"/>
  <c r="S547" i="4"/>
  <c r="N546" i="4"/>
  <c r="O546" i="4" s="1"/>
  <c r="V546" i="4"/>
  <c r="P546" i="4"/>
  <c r="AB542" i="4"/>
  <c r="S542" i="4"/>
  <c r="U541" i="4"/>
  <c r="T538" i="4"/>
  <c r="U537" i="4"/>
  <c r="T534" i="4"/>
  <c r="U533" i="4"/>
  <c r="T530" i="4"/>
  <c r="Q529" i="4"/>
  <c r="R525" i="4"/>
  <c r="L521" i="4"/>
  <c r="T521" i="4"/>
  <c r="AB521" i="4"/>
  <c r="M521" i="4"/>
  <c r="U521" i="4"/>
  <c r="AC521" i="4"/>
  <c r="N521" i="4"/>
  <c r="O521" i="4" s="1"/>
  <c r="V521" i="4"/>
  <c r="P521" i="4"/>
  <c r="Q521" i="4"/>
  <c r="Y521" i="4"/>
  <c r="AA547" i="4"/>
  <c r="Q547" i="4"/>
  <c r="L545" i="4"/>
  <c r="T545" i="4"/>
  <c r="AB545" i="4"/>
  <c r="N545" i="4"/>
  <c r="O545" i="4" s="1"/>
  <c r="V545" i="4"/>
  <c r="J544" i="4"/>
  <c r="R544" i="4"/>
  <c r="Z544" i="4"/>
  <c r="L544" i="4"/>
  <c r="T544" i="4"/>
  <c r="AB544" i="4"/>
  <c r="AA542" i="4"/>
  <c r="R542" i="4"/>
  <c r="S541" i="4"/>
  <c r="AC538" i="4"/>
  <c r="S538" i="4"/>
  <c r="S537" i="4"/>
  <c r="AC534" i="4"/>
  <c r="S534" i="4"/>
  <c r="S533" i="4"/>
  <c r="AC530" i="4"/>
  <c r="S530" i="4"/>
  <c r="AA529" i="4"/>
  <c r="L509" i="4"/>
  <c r="T509" i="4"/>
  <c r="AB509" i="4"/>
  <c r="M509" i="4"/>
  <c r="U509" i="4"/>
  <c r="AC509" i="4"/>
  <c r="N509" i="4"/>
  <c r="O509" i="4" s="1"/>
  <c r="V509" i="4"/>
  <c r="P509" i="4"/>
  <c r="Q509" i="4"/>
  <c r="Y509" i="4"/>
  <c r="J509" i="4"/>
  <c r="R509" i="4"/>
  <c r="Z509" i="4"/>
  <c r="L529" i="4"/>
  <c r="T529" i="4"/>
  <c r="AB529" i="4"/>
  <c r="M529" i="4"/>
  <c r="U529" i="4"/>
  <c r="AC529" i="4"/>
  <c r="N529" i="4"/>
  <c r="O529" i="4" s="1"/>
  <c r="V529" i="4"/>
  <c r="U526" i="4"/>
  <c r="L525" i="4"/>
  <c r="T525" i="4"/>
  <c r="AB525" i="4"/>
  <c r="M525" i="4"/>
  <c r="U525" i="4"/>
  <c r="AC525" i="4"/>
  <c r="N525" i="4"/>
  <c r="O525" i="4" s="1"/>
  <c r="V525" i="4"/>
  <c r="P525" i="4"/>
  <c r="P481" i="4"/>
  <c r="Q481" i="4"/>
  <c r="Y481" i="4"/>
  <c r="J481" i="4"/>
  <c r="R481" i="4"/>
  <c r="Z481" i="4"/>
  <c r="L479" i="4"/>
  <c r="T479" i="4"/>
  <c r="AB479" i="4"/>
  <c r="M479" i="4"/>
  <c r="U479" i="4"/>
  <c r="AC479" i="4"/>
  <c r="N479" i="4"/>
  <c r="O479" i="4" s="1"/>
  <c r="V479" i="4"/>
  <c r="N476" i="4"/>
  <c r="O476" i="4" s="1"/>
  <c r="V476" i="4"/>
  <c r="P476" i="4"/>
  <c r="V481" i="4"/>
  <c r="J479" i="4"/>
  <c r="U476" i="4"/>
  <c r="J476" i="4"/>
  <c r="M464" i="4"/>
  <c r="U464" i="4"/>
  <c r="AC464" i="4"/>
  <c r="N464" i="4"/>
  <c r="O464" i="4" s="1"/>
  <c r="V464" i="4"/>
  <c r="P464" i="4"/>
  <c r="Q464" i="4"/>
  <c r="Y464" i="4"/>
  <c r="J464" i="4"/>
  <c r="R464" i="4"/>
  <c r="Z464" i="4"/>
  <c r="Z522" i="4"/>
  <c r="R522" i="4"/>
  <c r="J522" i="4"/>
  <c r="Z518" i="4"/>
  <c r="R518" i="4"/>
  <c r="J518" i="4"/>
  <c r="Z514" i="4"/>
  <c r="R514" i="4"/>
  <c r="J514" i="4"/>
  <c r="Z510" i="4"/>
  <c r="R510" i="4"/>
  <c r="J510" i="4"/>
  <c r="Z506" i="4"/>
  <c r="R506" i="4"/>
  <c r="J506" i="4"/>
  <c r="Z502" i="4"/>
  <c r="R502" i="4"/>
  <c r="J502" i="4"/>
  <c r="Z498" i="4"/>
  <c r="R498" i="4"/>
  <c r="J498" i="4"/>
  <c r="Z494" i="4"/>
  <c r="R494" i="4"/>
  <c r="J494" i="4"/>
  <c r="Z490" i="4"/>
  <c r="R490" i="4"/>
  <c r="J490" i="4"/>
  <c r="Z486" i="4"/>
  <c r="R486" i="4"/>
  <c r="J486" i="4"/>
  <c r="L483" i="4"/>
  <c r="T483" i="4"/>
  <c r="AB483" i="4"/>
  <c r="M483" i="4"/>
  <c r="U483" i="4"/>
  <c r="AC483" i="4"/>
  <c r="U481" i="4"/>
  <c r="N480" i="4"/>
  <c r="O480" i="4" s="1"/>
  <c r="V480" i="4"/>
  <c r="P480" i="4"/>
  <c r="AC476" i="4"/>
  <c r="T476" i="4"/>
  <c r="M452" i="4"/>
  <c r="U452" i="4"/>
  <c r="AC452" i="4"/>
  <c r="N452" i="4"/>
  <c r="O452" i="4" s="1"/>
  <c r="V452" i="4"/>
  <c r="P452" i="4"/>
  <c r="Q452" i="4"/>
  <c r="Y452" i="4"/>
  <c r="J452" i="4"/>
  <c r="R452" i="4"/>
  <c r="Z452" i="4"/>
  <c r="M448" i="4"/>
  <c r="U448" i="4"/>
  <c r="AC448" i="4"/>
  <c r="N448" i="4"/>
  <c r="O448" i="4" s="1"/>
  <c r="V448" i="4"/>
  <c r="P448" i="4"/>
  <c r="Q448" i="4"/>
  <c r="Y448" i="4"/>
  <c r="J448" i="4"/>
  <c r="R448" i="4"/>
  <c r="Z448" i="4"/>
  <c r="L448" i="4"/>
  <c r="T448" i="4"/>
  <c r="AB448" i="4"/>
  <c r="M444" i="4"/>
  <c r="U444" i="4"/>
  <c r="AC444" i="4"/>
  <c r="N444" i="4"/>
  <c r="O444" i="4" s="1"/>
  <c r="V444" i="4"/>
  <c r="P444" i="4"/>
  <c r="Q444" i="4"/>
  <c r="Y444" i="4"/>
  <c r="J444" i="4"/>
  <c r="R444" i="4"/>
  <c r="Z444" i="4"/>
  <c r="L444" i="4"/>
  <c r="T444" i="4"/>
  <c r="AB444" i="4"/>
  <c r="AC532" i="4"/>
  <c r="U532" i="4"/>
  <c r="M532" i="4"/>
  <c r="AC528" i="4"/>
  <c r="U528" i="4"/>
  <c r="M528" i="4"/>
  <c r="AC524" i="4"/>
  <c r="U524" i="4"/>
  <c r="M524" i="4"/>
  <c r="Y522" i="4"/>
  <c r="Q522" i="4"/>
  <c r="AC520" i="4"/>
  <c r="U520" i="4"/>
  <c r="M520" i="4"/>
  <c r="Y518" i="4"/>
  <c r="Q518" i="4"/>
  <c r="AC516" i="4"/>
  <c r="U516" i="4"/>
  <c r="M516" i="4"/>
  <c r="Y514" i="4"/>
  <c r="Q514" i="4"/>
  <c r="AC512" i="4"/>
  <c r="U512" i="4"/>
  <c r="M512" i="4"/>
  <c r="Y510" i="4"/>
  <c r="Q510" i="4"/>
  <c r="AC508" i="4"/>
  <c r="U508" i="4"/>
  <c r="M508" i="4"/>
  <c r="Y506" i="4"/>
  <c r="Q506" i="4"/>
  <c r="AC504" i="4"/>
  <c r="U504" i="4"/>
  <c r="M504" i="4"/>
  <c r="Y502" i="4"/>
  <c r="Q502" i="4"/>
  <c r="AC500" i="4"/>
  <c r="U500" i="4"/>
  <c r="M500" i="4"/>
  <c r="Y498" i="4"/>
  <c r="Q498" i="4"/>
  <c r="AC496" i="4"/>
  <c r="U496" i="4"/>
  <c r="M496" i="4"/>
  <c r="Y494" i="4"/>
  <c r="Q494" i="4"/>
  <c r="AC492" i="4"/>
  <c r="U492" i="4"/>
  <c r="M492" i="4"/>
  <c r="Y490" i="4"/>
  <c r="Q490" i="4"/>
  <c r="AC488" i="4"/>
  <c r="U488" i="4"/>
  <c r="M488" i="4"/>
  <c r="Y486" i="4"/>
  <c r="Q486" i="4"/>
  <c r="V485" i="4"/>
  <c r="M485" i="4"/>
  <c r="AA484" i="4"/>
  <c r="S484" i="4"/>
  <c r="J484" i="4"/>
  <c r="V483" i="4"/>
  <c r="J483" i="4"/>
  <c r="T481" i="4"/>
  <c r="U480" i="4"/>
  <c r="J480" i="4"/>
  <c r="S479" i="4"/>
  <c r="AB477" i="4"/>
  <c r="AB476" i="4"/>
  <c r="S476" i="4"/>
  <c r="Q475" i="4"/>
  <c r="N472" i="4"/>
  <c r="O472" i="4" s="1"/>
  <c r="V472" i="4"/>
  <c r="P472" i="4"/>
  <c r="Q472" i="4"/>
  <c r="Y472" i="4"/>
  <c r="AB464" i="4"/>
  <c r="Z539" i="4"/>
  <c r="R539" i="4"/>
  <c r="J539" i="4"/>
  <c r="Z535" i="4"/>
  <c r="R535" i="4"/>
  <c r="J535" i="4"/>
  <c r="AB532" i="4"/>
  <c r="T532" i="4"/>
  <c r="L532" i="4"/>
  <c r="Z531" i="4"/>
  <c r="R531" i="4"/>
  <c r="J531" i="4"/>
  <c r="AB528" i="4"/>
  <c r="T528" i="4"/>
  <c r="L528" i="4"/>
  <c r="Z527" i="4"/>
  <c r="R527" i="4"/>
  <c r="J527" i="4"/>
  <c r="AB524" i="4"/>
  <c r="T524" i="4"/>
  <c r="L524" i="4"/>
  <c r="Z523" i="4"/>
  <c r="R523" i="4"/>
  <c r="J523" i="4"/>
  <c r="P522" i="4"/>
  <c r="AB520" i="4"/>
  <c r="T520" i="4"/>
  <c r="L520" i="4"/>
  <c r="Z519" i="4"/>
  <c r="R519" i="4"/>
  <c r="J519" i="4"/>
  <c r="P518" i="4"/>
  <c r="AB516" i="4"/>
  <c r="T516" i="4"/>
  <c r="L516" i="4"/>
  <c r="Z515" i="4"/>
  <c r="R515" i="4"/>
  <c r="J515" i="4"/>
  <c r="P514" i="4"/>
  <c r="AB512" i="4"/>
  <c r="T512" i="4"/>
  <c r="L512" i="4"/>
  <c r="Z511" i="4"/>
  <c r="R511" i="4"/>
  <c r="J511" i="4"/>
  <c r="P510" i="4"/>
  <c r="AB508" i="4"/>
  <c r="T508" i="4"/>
  <c r="L508" i="4"/>
  <c r="Z507" i="4"/>
  <c r="R507" i="4"/>
  <c r="J507" i="4"/>
  <c r="P506" i="4"/>
  <c r="AB504" i="4"/>
  <c r="T504" i="4"/>
  <c r="L504" i="4"/>
  <c r="Z503" i="4"/>
  <c r="R503" i="4"/>
  <c r="J503" i="4"/>
  <c r="P502" i="4"/>
  <c r="AB500" i="4"/>
  <c r="T500" i="4"/>
  <c r="L500" i="4"/>
  <c r="Z499" i="4"/>
  <c r="R499" i="4"/>
  <c r="P498" i="4"/>
  <c r="AB496" i="4"/>
  <c r="T496" i="4"/>
  <c r="L496" i="4"/>
  <c r="Z495" i="4"/>
  <c r="R495" i="4"/>
  <c r="P494" i="4"/>
  <c r="AB492" i="4"/>
  <c r="T492" i="4"/>
  <c r="L492" i="4"/>
  <c r="Z491" i="4"/>
  <c r="R491" i="4"/>
  <c r="P490" i="4"/>
  <c r="AB488" i="4"/>
  <c r="T488" i="4"/>
  <c r="L488" i="4"/>
  <c r="Z487" i="4"/>
  <c r="R487" i="4"/>
  <c r="P486" i="4"/>
  <c r="U485" i="4"/>
  <c r="Z484" i="4"/>
  <c r="R484" i="4"/>
  <c r="S483" i="4"/>
  <c r="AC481" i="4"/>
  <c r="S481" i="4"/>
  <c r="AC480" i="4"/>
  <c r="T480" i="4"/>
  <c r="R479" i="4"/>
  <c r="AA477" i="4"/>
  <c r="AA476" i="4"/>
  <c r="R476" i="4"/>
  <c r="AA475" i="4"/>
  <c r="J472" i="4"/>
  <c r="AA464" i="4"/>
  <c r="M460" i="4"/>
  <c r="U460" i="4"/>
  <c r="AC460" i="4"/>
  <c r="N460" i="4"/>
  <c r="O460" i="4" s="1"/>
  <c r="V460" i="4"/>
  <c r="P460" i="4"/>
  <c r="Q460" i="4"/>
  <c r="Y460" i="4"/>
  <c r="J460" i="4"/>
  <c r="R460" i="4"/>
  <c r="Z460" i="4"/>
  <c r="AB452" i="4"/>
  <c r="Q485" i="4"/>
  <c r="Y485" i="4"/>
  <c r="Y484" i="4"/>
  <c r="Q484" i="4"/>
  <c r="R483" i="4"/>
  <c r="AB481" i="4"/>
  <c r="AB480" i="4"/>
  <c r="S480" i="4"/>
  <c r="Q479" i="4"/>
  <c r="Z476" i="4"/>
  <c r="Q476" i="4"/>
  <c r="L475" i="4"/>
  <c r="T475" i="4"/>
  <c r="AB475" i="4"/>
  <c r="M475" i="4"/>
  <c r="U475" i="4"/>
  <c r="AC475" i="4"/>
  <c r="N475" i="4"/>
  <c r="O475" i="4" s="1"/>
  <c r="V475" i="4"/>
  <c r="AA452" i="4"/>
  <c r="L412" i="4"/>
  <c r="T412" i="4"/>
  <c r="AB412" i="4"/>
  <c r="M412" i="4"/>
  <c r="U412" i="4"/>
  <c r="AC412" i="4"/>
  <c r="N412" i="4"/>
  <c r="O412" i="4" s="1"/>
  <c r="V412" i="4"/>
  <c r="Q412" i="4"/>
  <c r="Y412" i="4"/>
  <c r="R412" i="4"/>
  <c r="S412" i="4"/>
  <c r="Z412" i="4"/>
  <c r="J412" i="4"/>
  <c r="AA412" i="4"/>
  <c r="P412" i="4"/>
  <c r="Z532" i="4"/>
  <c r="R532" i="4"/>
  <c r="Z528" i="4"/>
  <c r="R528" i="4"/>
  <c r="Z524" i="4"/>
  <c r="R524" i="4"/>
  <c r="V522" i="4"/>
  <c r="Z520" i="4"/>
  <c r="R520" i="4"/>
  <c r="V518" i="4"/>
  <c r="Z516" i="4"/>
  <c r="R516" i="4"/>
  <c r="V514" i="4"/>
  <c r="Z512" i="4"/>
  <c r="R512" i="4"/>
  <c r="V510" i="4"/>
  <c r="Z508" i="4"/>
  <c r="R508" i="4"/>
  <c r="V506" i="4"/>
  <c r="Z504" i="4"/>
  <c r="R504" i="4"/>
  <c r="V502" i="4"/>
  <c r="Z500" i="4"/>
  <c r="R500" i="4"/>
  <c r="V498" i="4"/>
  <c r="Z496" i="4"/>
  <c r="R496" i="4"/>
  <c r="V494" i="4"/>
  <c r="Z492" i="4"/>
  <c r="R492" i="4"/>
  <c r="V490" i="4"/>
  <c r="Z488" i="4"/>
  <c r="R488" i="4"/>
  <c r="V486" i="4"/>
  <c r="AB485" i="4"/>
  <c r="S485" i="4"/>
  <c r="J485" i="4"/>
  <c r="AA483" i="4"/>
  <c r="Q483" i="4"/>
  <c r="AA481" i="4"/>
  <c r="N481" i="4"/>
  <c r="O481" i="4" s="1"/>
  <c r="AA480" i="4"/>
  <c r="R480" i="4"/>
  <c r="AA479" i="4"/>
  <c r="P479" i="4"/>
  <c r="P477" i="4"/>
  <c r="Q477" i="4"/>
  <c r="Y477" i="4"/>
  <c r="J477" i="4"/>
  <c r="R477" i="4"/>
  <c r="Z477" i="4"/>
  <c r="Y476" i="4"/>
  <c r="M476" i="4"/>
  <c r="Y475" i="4"/>
  <c r="J475" i="4"/>
  <c r="M468" i="4"/>
  <c r="U468" i="4"/>
  <c r="AC468" i="4"/>
  <c r="N468" i="4"/>
  <c r="O468" i="4" s="1"/>
  <c r="V468" i="4"/>
  <c r="P468" i="4"/>
  <c r="Q468" i="4"/>
  <c r="Y468" i="4"/>
  <c r="J468" i="4"/>
  <c r="R468" i="4"/>
  <c r="Z468" i="4"/>
  <c r="J439" i="4"/>
  <c r="R439" i="4"/>
  <c r="Z439" i="4"/>
  <c r="Q321" i="4"/>
  <c r="Y321" i="4"/>
  <c r="M321" i="4"/>
  <c r="U321" i="4"/>
  <c r="AC321" i="4"/>
  <c r="L321" i="4"/>
  <c r="N321" i="4"/>
  <c r="O321" i="4" s="1"/>
  <c r="Z321" i="4"/>
  <c r="P321" i="4"/>
  <c r="AA321" i="4"/>
  <c r="R321" i="4"/>
  <c r="AB321" i="4"/>
  <c r="S321" i="4"/>
  <c r="T321" i="4"/>
  <c r="V321" i="4"/>
  <c r="J321" i="4"/>
  <c r="P467" i="4"/>
  <c r="P463" i="4"/>
  <c r="P459" i="4"/>
  <c r="P455" i="4"/>
  <c r="P451" i="4"/>
  <c r="P447" i="4"/>
  <c r="P443" i="4"/>
  <c r="AC439" i="4"/>
  <c r="T439" i="4"/>
  <c r="P438" i="4"/>
  <c r="M438" i="4"/>
  <c r="U438" i="4"/>
  <c r="AC438" i="4"/>
  <c r="V428" i="4"/>
  <c r="AA424" i="4"/>
  <c r="L382" i="4"/>
  <c r="T382" i="4"/>
  <c r="AB382" i="4"/>
  <c r="N382" i="4"/>
  <c r="O382" i="4" s="1"/>
  <c r="V382" i="4"/>
  <c r="P382" i="4"/>
  <c r="M382" i="4"/>
  <c r="Z382" i="4"/>
  <c r="Q382" i="4"/>
  <c r="AA382" i="4"/>
  <c r="R382" i="4"/>
  <c r="AC382" i="4"/>
  <c r="S382" i="4"/>
  <c r="U382" i="4"/>
  <c r="J382" i="4"/>
  <c r="AB439" i="4"/>
  <c r="S439" i="4"/>
  <c r="T438" i="4"/>
  <c r="J438" i="4"/>
  <c r="J435" i="4"/>
  <c r="R435" i="4"/>
  <c r="Z435" i="4"/>
  <c r="L432" i="4"/>
  <c r="T432" i="4"/>
  <c r="AB432" i="4"/>
  <c r="Q432" i="4"/>
  <c r="Y432" i="4"/>
  <c r="S428" i="4"/>
  <c r="L424" i="4"/>
  <c r="T424" i="4"/>
  <c r="AB424" i="4"/>
  <c r="M424" i="4"/>
  <c r="U424" i="4"/>
  <c r="AC424" i="4"/>
  <c r="Q424" i="4"/>
  <c r="Y424" i="4"/>
  <c r="L408" i="4"/>
  <c r="T408" i="4"/>
  <c r="AB408" i="4"/>
  <c r="M408" i="4"/>
  <c r="U408" i="4"/>
  <c r="AC408" i="4"/>
  <c r="N408" i="4"/>
  <c r="O408" i="4" s="1"/>
  <c r="V408" i="4"/>
  <c r="Q408" i="4"/>
  <c r="Y408" i="4"/>
  <c r="Z473" i="4"/>
  <c r="R473" i="4"/>
  <c r="J473" i="4"/>
  <c r="Z469" i="4"/>
  <c r="R469" i="4"/>
  <c r="J469" i="4"/>
  <c r="V467" i="4"/>
  <c r="N467" i="4"/>
  <c r="O467" i="4" s="1"/>
  <c r="Z465" i="4"/>
  <c r="R465" i="4"/>
  <c r="J465" i="4"/>
  <c r="V463" i="4"/>
  <c r="N463" i="4"/>
  <c r="O463" i="4" s="1"/>
  <c r="Z461" i="4"/>
  <c r="R461" i="4"/>
  <c r="J461" i="4"/>
  <c r="V459" i="4"/>
  <c r="N459" i="4"/>
  <c r="O459" i="4" s="1"/>
  <c r="Z457" i="4"/>
  <c r="R457" i="4"/>
  <c r="J457" i="4"/>
  <c r="V455" i="4"/>
  <c r="N455" i="4"/>
  <c r="O455" i="4" s="1"/>
  <c r="Z453" i="4"/>
  <c r="R453" i="4"/>
  <c r="J453" i="4"/>
  <c r="V451" i="4"/>
  <c r="N451" i="4"/>
  <c r="O451" i="4" s="1"/>
  <c r="Z449" i="4"/>
  <c r="R449" i="4"/>
  <c r="J449" i="4"/>
  <c r="V447" i="4"/>
  <c r="N447" i="4"/>
  <c r="O447" i="4" s="1"/>
  <c r="Z445" i="4"/>
  <c r="R445" i="4"/>
  <c r="J445" i="4"/>
  <c r="V443" i="4"/>
  <c r="N443" i="4"/>
  <c r="O443" i="4" s="1"/>
  <c r="Z441" i="4"/>
  <c r="R441" i="4"/>
  <c r="J441" i="4"/>
  <c r="N440" i="4"/>
  <c r="O440" i="4" s="1"/>
  <c r="AA439" i="4"/>
  <c r="Q439" i="4"/>
  <c r="AB438" i="4"/>
  <c r="S438" i="4"/>
  <c r="U435" i="4"/>
  <c r="V432" i="4"/>
  <c r="J432" i="4"/>
  <c r="R428" i="4"/>
  <c r="J424" i="4"/>
  <c r="S416" i="4"/>
  <c r="AA408" i="4"/>
  <c r="J408" i="4"/>
  <c r="Y473" i="4"/>
  <c r="Q473" i="4"/>
  <c r="Y469" i="4"/>
  <c r="Q469" i="4"/>
  <c r="AC467" i="4"/>
  <c r="U467" i="4"/>
  <c r="M467" i="4"/>
  <c r="Y465" i="4"/>
  <c r="Q465" i="4"/>
  <c r="AC463" i="4"/>
  <c r="U463" i="4"/>
  <c r="M463" i="4"/>
  <c r="Y461" i="4"/>
  <c r="Q461" i="4"/>
  <c r="AC459" i="4"/>
  <c r="U459" i="4"/>
  <c r="M459" i="4"/>
  <c r="Y457" i="4"/>
  <c r="Q457" i="4"/>
  <c r="AC455" i="4"/>
  <c r="U455" i="4"/>
  <c r="M455" i="4"/>
  <c r="Y453" i="4"/>
  <c r="Q453" i="4"/>
  <c r="AC451" i="4"/>
  <c r="U451" i="4"/>
  <c r="M451" i="4"/>
  <c r="Y449" i="4"/>
  <c r="Q449" i="4"/>
  <c r="AC447" i="4"/>
  <c r="U447" i="4"/>
  <c r="M447" i="4"/>
  <c r="Y445" i="4"/>
  <c r="Q445" i="4"/>
  <c r="AC443" i="4"/>
  <c r="U443" i="4"/>
  <c r="M443" i="4"/>
  <c r="Y441" i="4"/>
  <c r="Q441" i="4"/>
  <c r="V440" i="4"/>
  <c r="Y439" i="4"/>
  <c r="P439" i="4"/>
  <c r="AA438" i="4"/>
  <c r="R438" i="4"/>
  <c r="AC435" i="4"/>
  <c r="T435" i="4"/>
  <c r="U432" i="4"/>
  <c r="P428" i="4"/>
  <c r="L420" i="4"/>
  <c r="T420" i="4"/>
  <c r="AB420" i="4"/>
  <c r="M420" i="4"/>
  <c r="U420" i="4"/>
  <c r="AC420" i="4"/>
  <c r="N420" i="4"/>
  <c r="O420" i="4" s="1"/>
  <c r="V420" i="4"/>
  <c r="Q420" i="4"/>
  <c r="Y420" i="4"/>
  <c r="R416" i="4"/>
  <c r="Z408" i="4"/>
  <c r="AB467" i="4"/>
  <c r="T467" i="4"/>
  <c r="AB463" i="4"/>
  <c r="T463" i="4"/>
  <c r="AB459" i="4"/>
  <c r="T459" i="4"/>
  <c r="AB455" i="4"/>
  <c r="T455" i="4"/>
  <c r="AB451" i="4"/>
  <c r="T451" i="4"/>
  <c r="AB447" i="4"/>
  <c r="T447" i="4"/>
  <c r="AB443" i="4"/>
  <c r="T443" i="4"/>
  <c r="L440" i="4"/>
  <c r="T440" i="4"/>
  <c r="AB440" i="4"/>
  <c r="N439" i="4"/>
  <c r="O439" i="4" s="1"/>
  <c r="Z438" i="4"/>
  <c r="Q438" i="4"/>
  <c r="AB435" i="4"/>
  <c r="S435" i="4"/>
  <c r="S432" i="4"/>
  <c r="AA428" i="4"/>
  <c r="V424" i="4"/>
  <c r="M439" i="4"/>
  <c r="R432" i="4"/>
  <c r="L428" i="4"/>
  <c r="T428" i="4"/>
  <c r="AB428" i="4"/>
  <c r="M428" i="4"/>
  <c r="U428" i="4"/>
  <c r="AC428" i="4"/>
  <c r="Q428" i="4"/>
  <c r="Y428" i="4"/>
  <c r="S424" i="4"/>
  <c r="L416" i="4"/>
  <c r="T416" i="4"/>
  <c r="AB416" i="4"/>
  <c r="M416" i="4"/>
  <c r="U416" i="4"/>
  <c r="AC416" i="4"/>
  <c r="N416" i="4"/>
  <c r="O416" i="4" s="1"/>
  <c r="V416" i="4"/>
  <c r="Q416" i="4"/>
  <c r="Y416" i="4"/>
  <c r="P400" i="4"/>
  <c r="J400" i="4"/>
  <c r="R400" i="4"/>
  <c r="Z400" i="4"/>
  <c r="L400" i="4"/>
  <c r="T400" i="4"/>
  <c r="AB400" i="4"/>
  <c r="N399" i="4"/>
  <c r="O399" i="4" s="1"/>
  <c r="V399" i="4"/>
  <c r="P399" i="4"/>
  <c r="J399" i="4"/>
  <c r="R399" i="4"/>
  <c r="Z399" i="4"/>
  <c r="L398" i="4"/>
  <c r="T398" i="4"/>
  <c r="AB398" i="4"/>
  <c r="N398" i="4"/>
  <c r="O398" i="4" s="1"/>
  <c r="V398" i="4"/>
  <c r="P398" i="4"/>
  <c r="L386" i="4"/>
  <c r="T386" i="4"/>
  <c r="AB386" i="4"/>
  <c r="N386" i="4"/>
  <c r="O386" i="4" s="1"/>
  <c r="V386" i="4"/>
  <c r="P386" i="4"/>
  <c r="N383" i="4"/>
  <c r="O383" i="4" s="1"/>
  <c r="V383" i="4"/>
  <c r="P383" i="4"/>
  <c r="Q383" i="4"/>
  <c r="Y383" i="4"/>
  <c r="J383" i="4"/>
  <c r="R383" i="4"/>
  <c r="Z383" i="4"/>
  <c r="Q381" i="4"/>
  <c r="L369" i="4"/>
  <c r="T369" i="4"/>
  <c r="AB369" i="4"/>
  <c r="N369" i="4"/>
  <c r="O369" i="4" s="1"/>
  <c r="P369" i="4"/>
  <c r="Y369" i="4"/>
  <c r="Q369" i="4"/>
  <c r="Z369" i="4"/>
  <c r="R369" i="4"/>
  <c r="AA369" i="4"/>
  <c r="J369" i="4"/>
  <c r="S369" i="4"/>
  <c r="AC369" i="4"/>
  <c r="P363" i="4"/>
  <c r="L363" i="4"/>
  <c r="U363" i="4"/>
  <c r="AC363" i="4"/>
  <c r="M363" i="4"/>
  <c r="V363" i="4"/>
  <c r="N363" i="4"/>
  <c r="O363" i="4" s="1"/>
  <c r="Q363" i="4"/>
  <c r="Y363" i="4"/>
  <c r="R363" i="4"/>
  <c r="Z363" i="4"/>
  <c r="AC434" i="4"/>
  <c r="U434" i="4"/>
  <c r="M434" i="4"/>
  <c r="AC430" i="4"/>
  <c r="U430" i="4"/>
  <c r="M430" i="4"/>
  <c r="AC426" i="4"/>
  <c r="U426" i="4"/>
  <c r="M426" i="4"/>
  <c r="AC422" i="4"/>
  <c r="U422" i="4"/>
  <c r="M422" i="4"/>
  <c r="AC418" i="4"/>
  <c r="U418" i="4"/>
  <c r="M418" i="4"/>
  <c r="AC414" i="4"/>
  <c r="U414" i="4"/>
  <c r="M414" i="4"/>
  <c r="AC410" i="4"/>
  <c r="U410" i="4"/>
  <c r="M410" i="4"/>
  <c r="AC406" i="4"/>
  <c r="U406" i="4"/>
  <c r="J401" i="4"/>
  <c r="R401" i="4"/>
  <c r="Z401" i="4"/>
  <c r="L401" i="4"/>
  <c r="T401" i="4"/>
  <c r="AB401" i="4"/>
  <c r="N401" i="4"/>
  <c r="O401" i="4" s="1"/>
  <c r="V401" i="4"/>
  <c r="J398" i="4"/>
  <c r="U397" i="4"/>
  <c r="S396" i="4"/>
  <c r="AC395" i="4"/>
  <c r="S395" i="4"/>
  <c r="AC394" i="4"/>
  <c r="R394" i="4"/>
  <c r="AC393" i="4"/>
  <c r="Y392" i="4"/>
  <c r="Y391" i="4"/>
  <c r="L390" i="4"/>
  <c r="T390" i="4"/>
  <c r="AB390" i="4"/>
  <c r="N390" i="4"/>
  <c r="O390" i="4" s="1"/>
  <c r="V390" i="4"/>
  <c r="P390" i="4"/>
  <c r="S389" i="4"/>
  <c r="N387" i="4"/>
  <c r="O387" i="4" s="1"/>
  <c r="V387" i="4"/>
  <c r="P387" i="4"/>
  <c r="Q387" i="4"/>
  <c r="Y387" i="4"/>
  <c r="J387" i="4"/>
  <c r="R387" i="4"/>
  <c r="Z387" i="4"/>
  <c r="J386" i="4"/>
  <c r="L365" i="4"/>
  <c r="T365" i="4"/>
  <c r="AB365" i="4"/>
  <c r="M365" i="4"/>
  <c r="V365" i="4"/>
  <c r="N365" i="4"/>
  <c r="O365" i="4" s="1"/>
  <c r="P365" i="4"/>
  <c r="Y365" i="4"/>
  <c r="Q365" i="4"/>
  <c r="Z365" i="4"/>
  <c r="R365" i="4"/>
  <c r="AA365" i="4"/>
  <c r="J363" i="4"/>
  <c r="P392" i="4"/>
  <c r="J392" i="4"/>
  <c r="R392" i="4"/>
  <c r="Z392" i="4"/>
  <c r="L392" i="4"/>
  <c r="T392" i="4"/>
  <c r="AB392" i="4"/>
  <c r="N391" i="4"/>
  <c r="O391" i="4" s="1"/>
  <c r="V391" i="4"/>
  <c r="P391" i="4"/>
  <c r="J391" i="4"/>
  <c r="R391" i="4"/>
  <c r="Z391" i="4"/>
  <c r="J381" i="4"/>
  <c r="R381" i="4"/>
  <c r="Z381" i="4"/>
  <c r="L381" i="4"/>
  <c r="T381" i="4"/>
  <c r="AB381" i="4"/>
  <c r="M381" i="4"/>
  <c r="U381" i="4"/>
  <c r="AC381" i="4"/>
  <c r="N381" i="4"/>
  <c r="O381" i="4" s="1"/>
  <c r="V381" i="4"/>
  <c r="AC431" i="4"/>
  <c r="U431" i="4"/>
  <c r="M431" i="4"/>
  <c r="AC427" i="4"/>
  <c r="U427" i="4"/>
  <c r="M427" i="4"/>
  <c r="AC423" i="4"/>
  <c r="U423" i="4"/>
  <c r="M423" i="4"/>
  <c r="AC419" i="4"/>
  <c r="U419" i="4"/>
  <c r="M419" i="4"/>
  <c r="AC415" i="4"/>
  <c r="U415" i="4"/>
  <c r="M415" i="4"/>
  <c r="AC411" i="4"/>
  <c r="U411" i="4"/>
  <c r="M411" i="4"/>
  <c r="AC407" i="4"/>
  <c r="U407" i="4"/>
  <c r="M407" i="4"/>
  <c r="P404" i="4"/>
  <c r="J404" i="4"/>
  <c r="R404" i="4"/>
  <c r="Z404" i="4"/>
  <c r="N403" i="4"/>
  <c r="O403" i="4" s="1"/>
  <c r="V403" i="4"/>
  <c r="P403" i="4"/>
  <c r="J403" i="4"/>
  <c r="R403" i="4"/>
  <c r="Z403" i="4"/>
  <c r="L402" i="4"/>
  <c r="T402" i="4"/>
  <c r="AB402" i="4"/>
  <c r="N402" i="4"/>
  <c r="O402" i="4" s="1"/>
  <c r="V402" i="4"/>
  <c r="P402" i="4"/>
  <c r="U400" i="4"/>
  <c r="T399" i="4"/>
  <c r="S398" i="4"/>
  <c r="J393" i="4"/>
  <c r="R393" i="4"/>
  <c r="Z393" i="4"/>
  <c r="L393" i="4"/>
  <c r="T393" i="4"/>
  <c r="AB393" i="4"/>
  <c r="N393" i="4"/>
  <c r="O393" i="4" s="1"/>
  <c r="V393" i="4"/>
  <c r="U386" i="4"/>
  <c r="J385" i="4"/>
  <c r="R385" i="4"/>
  <c r="Z385" i="4"/>
  <c r="L385" i="4"/>
  <c r="T385" i="4"/>
  <c r="AB385" i="4"/>
  <c r="M385" i="4"/>
  <c r="U385" i="4"/>
  <c r="AC385" i="4"/>
  <c r="N385" i="4"/>
  <c r="O385" i="4" s="1"/>
  <c r="V385" i="4"/>
  <c r="U383" i="4"/>
  <c r="AA381" i="4"/>
  <c r="M379" i="4"/>
  <c r="U379" i="4"/>
  <c r="AC379" i="4"/>
  <c r="N379" i="4"/>
  <c r="O379" i="4" s="1"/>
  <c r="V379" i="4"/>
  <c r="P379" i="4"/>
  <c r="Q379" i="4"/>
  <c r="Y379" i="4"/>
  <c r="J379" i="4"/>
  <c r="R379" i="4"/>
  <c r="Z379" i="4"/>
  <c r="AA363" i="4"/>
  <c r="S400" i="4"/>
  <c r="AC399" i="4"/>
  <c r="S399" i="4"/>
  <c r="AC398" i="4"/>
  <c r="R398" i="4"/>
  <c r="V392" i="4"/>
  <c r="U391" i="4"/>
  <c r="J389" i="4"/>
  <c r="R389" i="4"/>
  <c r="Z389" i="4"/>
  <c r="L389" i="4"/>
  <c r="T389" i="4"/>
  <c r="AB389" i="4"/>
  <c r="M389" i="4"/>
  <c r="U389" i="4"/>
  <c r="AC389" i="4"/>
  <c r="N389" i="4"/>
  <c r="O389" i="4" s="1"/>
  <c r="V389" i="4"/>
  <c r="S386" i="4"/>
  <c r="T383" i="4"/>
  <c r="Y381" i="4"/>
  <c r="V360" i="4"/>
  <c r="AC400" i="4"/>
  <c r="Q400" i="4"/>
  <c r="AB399" i="4"/>
  <c r="Q399" i="4"/>
  <c r="AA398" i="4"/>
  <c r="Q398" i="4"/>
  <c r="P396" i="4"/>
  <c r="J396" i="4"/>
  <c r="R396" i="4"/>
  <c r="Z396" i="4"/>
  <c r="L396" i="4"/>
  <c r="T396" i="4"/>
  <c r="AB396" i="4"/>
  <c r="N395" i="4"/>
  <c r="O395" i="4" s="1"/>
  <c r="V395" i="4"/>
  <c r="P395" i="4"/>
  <c r="J395" i="4"/>
  <c r="R395" i="4"/>
  <c r="Z395" i="4"/>
  <c r="L394" i="4"/>
  <c r="T394" i="4"/>
  <c r="AB394" i="4"/>
  <c r="N394" i="4"/>
  <c r="O394" i="4" s="1"/>
  <c r="V394" i="4"/>
  <c r="P394" i="4"/>
  <c r="U392" i="4"/>
  <c r="T391" i="4"/>
  <c r="AA389" i="4"/>
  <c r="AC386" i="4"/>
  <c r="R386" i="4"/>
  <c r="S383" i="4"/>
  <c r="P367" i="4"/>
  <c r="M367" i="4"/>
  <c r="V367" i="4"/>
  <c r="N367" i="4"/>
  <c r="O367" i="4" s="1"/>
  <c r="Q367" i="4"/>
  <c r="Y367" i="4"/>
  <c r="R367" i="4"/>
  <c r="Z367" i="4"/>
  <c r="J367" i="4"/>
  <c r="S367" i="4"/>
  <c r="AA367" i="4"/>
  <c r="Z431" i="4"/>
  <c r="R431" i="4"/>
  <c r="Z427" i="4"/>
  <c r="R427" i="4"/>
  <c r="Z423" i="4"/>
  <c r="R423" i="4"/>
  <c r="Z419" i="4"/>
  <c r="R419" i="4"/>
  <c r="Z415" i="4"/>
  <c r="R415" i="4"/>
  <c r="Z411" i="4"/>
  <c r="R411" i="4"/>
  <c r="Z407" i="4"/>
  <c r="R407" i="4"/>
  <c r="AA400" i="4"/>
  <c r="AA399" i="4"/>
  <c r="Z398" i="4"/>
  <c r="J397" i="4"/>
  <c r="R397" i="4"/>
  <c r="Z397" i="4"/>
  <c r="L397" i="4"/>
  <c r="T397" i="4"/>
  <c r="AB397" i="4"/>
  <c r="N397" i="4"/>
  <c r="O397" i="4" s="1"/>
  <c r="V397" i="4"/>
  <c r="J394" i="4"/>
  <c r="U393" i="4"/>
  <c r="S392" i="4"/>
  <c r="AC391" i="4"/>
  <c r="S391" i="4"/>
  <c r="Y389" i="4"/>
  <c r="AA386" i="4"/>
  <c r="Q386" i="4"/>
  <c r="AC383" i="4"/>
  <c r="AA379" i="4"/>
  <c r="V369" i="4"/>
  <c r="T363" i="4"/>
  <c r="Q360" i="4"/>
  <c r="Y360" i="4"/>
  <c r="J360" i="4"/>
  <c r="R360" i="4"/>
  <c r="Z360" i="4"/>
  <c r="M360" i="4"/>
  <c r="N360" i="4"/>
  <c r="O360" i="4" s="1"/>
  <c r="AA360" i="4"/>
  <c r="P360" i="4"/>
  <c r="AB360" i="4"/>
  <c r="S360" i="4"/>
  <c r="AC360" i="4"/>
  <c r="T360" i="4"/>
  <c r="AB388" i="4"/>
  <c r="T388" i="4"/>
  <c r="L388" i="4"/>
  <c r="AB384" i="4"/>
  <c r="T384" i="4"/>
  <c r="L384" i="4"/>
  <c r="AB380" i="4"/>
  <c r="T380" i="4"/>
  <c r="L380" i="4"/>
  <c r="P378" i="4"/>
  <c r="V377" i="4"/>
  <c r="AC375" i="4"/>
  <c r="U375" i="4"/>
  <c r="L375" i="4"/>
  <c r="Z374" i="4"/>
  <c r="Q374" i="4"/>
  <c r="L373" i="4"/>
  <c r="T373" i="4"/>
  <c r="AB373" i="4"/>
  <c r="V364" i="4"/>
  <c r="Z358" i="4"/>
  <c r="P358" i="4"/>
  <c r="P355" i="4"/>
  <c r="Q355" i="4"/>
  <c r="Y355" i="4"/>
  <c r="L355" i="4"/>
  <c r="M350" i="4"/>
  <c r="U350" i="4"/>
  <c r="AC350" i="4"/>
  <c r="N350" i="4"/>
  <c r="O350" i="4" s="1"/>
  <c r="V350" i="4"/>
  <c r="P350" i="4"/>
  <c r="J350" i="4"/>
  <c r="R350" i="4"/>
  <c r="Z350" i="4"/>
  <c r="V345" i="4"/>
  <c r="Q337" i="4"/>
  <c r="Y337" i="4"/>
  <c r="M337" i="4"/>
  <c r="U337" i="4"/>
  <c r="AC337" i="4"/>
  <c r="L337" i="4"/>
  <c r="N337" i="4"/>
  <c r="O337" i="4" s="1"/>
  <c r="Z337" i="4"/>
  <c r="P337" i="4"/>
  <c r="AA337" i="4"/>
  <c r="S337" i="4"/>
  <c r="L377" i="4"/>
  <c r="T377" i="4"/>
  <c r="Y374" i="4"/>
  <c r="P374" i="4"/>
  <c r="N372" i="4"/>
  <c r="O372" i="4" s="1"/>
  <c r="M366" i="4"/>
  <c r="J364" i="4"/>
  <c r="R364" i="4"/>
  <c r="Z364" i="4"/>
  <c r="Y358" i="4"/>
  <c r="T354" i="4"/>
  <c r="AA350" i="4"/>
  <c r="T345" i="4"/>
  <c r="V329" i="4"/>
  <c r="Z388" i="4"/>
  <c r="R388" i="4"/>
  <c r="J388" i="4"/>
  <c r="Z384" i="4"/>
  <c r="R384" i="4"/>
  <c r="J384" i="4"/>
  <c r="Z380" i="4"/>
  <c r="R380" i="4"/>
  <c r="J380" i="4"/>
  <c r="V378" i="4"/>
  <c r="N378" i="4"/>
  <c r="O378" i="4" s="1"/>
  <c r="AB377" i="4"/>
  <c r="S377" i="4"/>
  <c r="J377" i="4"/>
  <c r="AA375" i="4"/>
  <c r="S375" i="4"/>
  <c r="J375" i="4"/>
  <c r="AA373" i="4"/>
  <c r="R373" i="4"/>
  <c r="V372" i="4"/>
  <c r="Z371" i="4"/>
  <c r="R371" i="4"/>
  <c r="J368" i="4"/>
  <c r="R368" i="4"/>
  <c r="Z368" i="4"/>
  <c r="U366" i="4"/>
  <c r="AC364" i="4"/>
  <c r="T364" i="4"/>
  <c r="N362" i="4"/>
  <c r="O362" i="4" s="1"/>
  <c r="V362" i="4"/>
  <c r="U355" i="4"/>
  <c r="S354" i="4"/>
  <c r="Y350" i="4"/>
  <c r="AB337" i="4"/>
  <c r="J372" i="4"/>
  <c r="R372" i="4"/>
  <c r="Z372" i="4"/>
  <c r="N366" i="4"/>
  <c r="O366" i="4" s="1"/>
  <c r="V366" i="4"/>
  <c r="M358" i="4"/>
  <c r="U358" i="4"/>
  <c r="AC358" i="4"/>
  <c r="N358" i="4"/>
  <c r="O358" i="4" s="1"/>
  <c r="V358" i="4"/>
  <c r="Q345" i="4"/>
  <c r="Y345" i="4"/>
  <c r="M345" i="4"/>
  <c r="U345" i="4"/>
  <c r="AC345" i="4"/>
  <c r="L345" i="4"/>
  <c r="N345" i="4"/>
  <c r="O345" i="4" s="1"/>
  <c r="Z345" i="4"/>
  <c r="P345" i="4"/>
  <c r="AA345" i="4"/>
  <c r="S345" i="4"/>
  <c r="Q329" i="4"/>
  <c r="Y329" i="4"/>
  <c r="M329" i="4"/>
  <c r="U329" i="4"/>
  <c r="AC329" i="4"/>
  <c r="L329" i="4"/>
  <c r="N329" i="4"/>
  <c r="O329" i="4" s="1"/>
  <c r="Z329" i="4"/>
  <c r="P329" i="4"/>
  <c r="AA329" i="4"/>
  <c r="R329" i="4"/>
  <c r="AB329" i="4"/>
  <c r="S329" i="4"/>
  <c r="AB378" i="4"/>
  <c r="T378" i="4"/>
  <c r="Z377" i="4"/>
  <c r="Q377" i="4"/>
  <c r="J376" i="4"/>
  <c r="R376" i="4"/>
  <c r="Z376" i="4"/>
  <c r="Y375" i="4"/>
  <c r="Q375" i="4"/>
  <c r="U374" i="4"/>
  <c r="Y373" i="4"/>
  <c r="P373" i="4"/>
  <c r="AC372" i="4"/>
  <c r="T372" i="4"/>
  <c r="N370" i="4"/>
  <c r="O370" i="4" s="1"/>
  <c r="V370" i="4"/>
  <c r="AB366" i="4"/>
  <c r="S366" i="4"/>
  <c r="J366" i="4"/>
  <c r="AA364" i="4"/>
  <c r="Q364" i="4"/>
  <c r="T358" i="4"/>
  <c r="J358" i="4"/>
  <c r="AB355" i="4"/>
  <c r="S355" i="4"/>
  <c r="AB354" i="4"/>
  <c r="P351" i="4"/>
  <c r="Q351" i="4"/>
  <c r="Y351" i="4"/>
  <c r="J351" i="4"/>
  <c r="R351" i="4"/>
  <c r="Z351" i="4"/>
  <c r="L351" i="4"/>
  <c r="T351" i="4"/>
  <c r="AB351" i="4"/>
  <c r="J345" i="4"/>
  <c r="J329" i="4"/>
  <c r="N374" i="4"/>
  <c r="O374" i="4" s="1"/>
  <c r="V374" i="4"/>
  <c r="AB372" i="4"/>
  <c r="S372" i="4"/>
  <c r="AA366" i="4"/>
  <c r="R366" i="4"/>
  <c r="S358" i="4"/>
  <c r="M354" i="4"/>
  <c r="U354" i="4"/>
  <c r="AC354" i="4"/>
  <c r="N354" i="4"/>
  <c r="O354" i="4" s="1"/>
  <c r="V354" i="4"/>
  <c r="J354" i="4"/>
  <c r="R354" i="4"/>
  <c r="Z354" i="4"/>
  <c r="AB345" i="4"/>
  <c r="M339" i="4"/>
  <c r="U339" i="4"/>
  <c r="AC339" i="4"/>
  <c r="Q339" i="4"/>
  <c r="Y339" i="4"/>
  <c r="M331" i="4"/>
  <c r="U331" i="4"/>
  <c r="AC331" i="4"/>
  <c r="Q331" i="4"/>
  <c r="Y331" i="4"/>
  <c r="M323" i="4"/>
  <c r="U323" i="4"/>
  <c r="AC323" i="4"/>
  <c r="Q323" i="4"/>
  <c r="Y323" i="4"/>
  <c r="Q317" i="4"/>
  <c r="Y317" i="4"/>
  <c r="M317" i="4"/>
  <c r="U317" i="4"/>
  <c r="AC317" i="4"/>
  <c r="Q341" i="4"/>
  <c r="Y341" i="4"/>
  <c r="M341" i="4"/>
  <c r="U341" i="4"/>
  <c r="AC341" i="4"/>
  <c r="Q333" i="4"/>
  <c r="Y333" i="4"/>
  <c r="M333" i="4"/>
  <c r="U333" i="4"/>
  <c r="AC333" i="4"/>
  <c r="Q325" i="4"/>
  <c r="Y325" i="4"/>
  <c r="M325" i="4"/>
  <c r="U325" i="4"/>
  <c r="AC325" i="4"/>
  <c r="V317" i="4"/>
  <c r="J317" i="4"/>
  <c r="AC353" i="4"/>
  <c r="U353" i="4"/>
  <c r="M353" i="4"/>
  <c r="AC349" i="4"/>
  <c r="U349" i="4"/>
  <c r="M349" i="4"/>
  <c r="Y347" i="4"/>
  <c r="Q347" i="4"/>
  <c r="T341" i="4"/>
  <c r="J341" i="4"/>
  <c r="AB339" i="4"/>
  <c r="R339" i="4"/>
  <c r="T333" i="4"/>
  <c r="J333" i="4"/>
  <c r="AB331" i="4"/>
  <c r="R331" i="4"/>
  <c r="T325" i="4"/>
  <c r="J325" i="4"/>
  <c r="AB323" i="4"/>
  <c r="R323" i="4"/>
  <c r="T317" i="4"/>
  <c r="AB361" i="4"/>
  <c r="T361" i="4"/>
  <c r="AB357" i="4"/>
  <c r="T357" i="4"/>
  <c r="Z356" i="4"/>
  <c r="R356" i="4"/>
  <c r="J356" i="4"/>
  <c r="AB353" i="4"/>
  <c r="T353" i="4"/>
  <c r="Z352" i="4"/>
  <c r="R352" i="4"/>
  <c r="AB349" i="4"/>
  <c r="T349" i="4"/>
  <c r="Z348" i="4"/>
  <c r="R348" i="4"/>
  <c r="P347" i="4"/>
  <c r="M343" i="4"/>
  <c r="U343" i="4"/>
  <c r="AC343" i="4"/>
  <c r="Q343" i="4"/>
  <c r="Y343" i="4"/>
  <c r="S341" i="4"/>
  <c r="AA339" i="4"/>
  <c r="P339" i="4"/>
  <c r="M335" i="4"/>
  <c r="U335" i="4"/>
  <c r="AC335" i="4"/>
  <c r="Q335" i="4"/>
  <c r="Y335" i="4"/>
  <c r="S333" i="4"/>
  <c r="AA331" i="4"/>
  <c r="P331" i="4"/>
  <c r="M327" i="4"/>
  <c r="U327" i="4"/>
  <c r="AC327" i="4"/>
  <c r="Q327" i="4"/>
  <c r="Y327" i="4"/>
  <c r="S325" i="4"/>
  <c r="AA323" i="4"/>
  <c r="P323" i="4"/>
  <c r="S317" i="4"/>
  <c r="Q313" i="4"/>
  <c r="Y313" i="4"/>
  <c r="M313" i="4"/>
  <c r="U313" i="4"/>
  <c r="AC313" i="4"/>
  <c r="Y356" i="4"/>
  <c r="AB341" i="4"/>
  <c r="R341" i="4"/>
  <c r="Z339" i="4"/>
  <c r="AB333" i="4"/>
  <c r="R333" i="4"/>
  <c r="Z331" i="4"/>
  <c r="AB325" i="4"/>
  <c r="R325" i="4"/>
  <c r="Z323" i="4"/>
  <c r="AB317" i="4"/>
  <c r="R317" i="4"/>
  <c r="Y319" i="4"/>
  <c r="Q319" i="4"/>
  <c r="Y315" i="4"/>
  <c r="Q315" i="4"/>
  <c r="Y311" i="4"/>
  <c r="Q311" i="4"/>
  <c r="AC309" i="4"/>
  <c r="U309" i="4"/>
  <c r="M309" i="4"/>
  <c r="Y307" i="4"/>
  <c r="Q307" i="4"/>
  <c r="AC305" i="4"/>
  <c r="U305" i="4"/>
  <c r="M305" i="4"/>
  <c r="Y303" i="4"/>
  <c r="Q303" i="4"/>
  <c r="AC301" i="4"/>
  <c r="U301" i="4"/>
  <c r="M301" i="4"/>
  <c r="Y299" i="4"/>
  <c r="Q299" i="4"/>
  <c r="AC297" i="4"/>
  <c r="U297" i="4"/>
  <c r="M297" i="4"/>
  <c r="Y295" i="4"/>
  <c r="Q295" i="4"/>
  <c r="AC293" i="4"/>
  <c r="U293" i="4"/>
  <c r="M293" i="4"/>
  <c r="Y291" i="4"/>
  <c r="Q291" i="4"/>
  <c r="J293" i="4"/>
  <c r="AC319" i="4"/>
  <c r="U319" i="4"/>
  <c r="AC315" i="4"/>
  <c r="U315" i="4"/>
  <c r="AC311" i="4"/>
  <c r="U311" i="4"/>
  <c r="Y309" i="4"/>
  <c r="AC307" i="4"/>
  <c r="U307" i="4"/>
  <c r="Y305" i="4"/>
  <c r="AC303" i="4"/>
  <c r="U303" i="4"/>
  <c r="Y301" i="4"/>
  <c r="AC299" i="4"/>
  <c r="U299" i="4"/>
  <c r="Y297" i="4"/>
  <c r="Q297" i="4"/>
  <c r="AC295" i="4"/>
  <c r="U295" i="4"/>
  <c r="Y293" i="4"/>
  <c r="Q293" i="4"/>
  <c r="AC291" i="4"/>
  <c r="U291" i="4"/>
  <c r="M291" i="4"/>
  <c r="P293" i="4"/>
  <c r="AB291" i="4"/>
  <c r="T291" i="4"/>
  <c r="L291" i="4"/>
  <c r="V297" i="4"/>
  <c r="V293" i="4"/>
  <c r="AB292" i="4"/>
  <c r="T292" i="4"/>
  <c r="Z291" i="4"/>
  <c r="R291" i="4"/>
  <c r="O310" i="5" l="1"/>
  <c r="B311" i="6"/>
  <c r="C311" i="7" s="1"/>
  <c r="B312" i="6"/>
  <c r="C312" i="7" s="1"/>
  <c r="B313" i="6"/>
  <c r="C313" i="7" s="1"/>
  <c r="B314" i="6"/>
  <c r="C314" i="7" s="1"/>
  <c r="B315" i="6"/>
  <c r="C315" i="7" s="1"/>
  <c r="B316" i="6"/>
  <c r="C316" i="7" s="1"/>
  <c r="B317" i="6"/>
  <c r="C317" i="7" s="1"/>
  <c r="B318" i="6"/>
  <c r="C318" i="7" s="1"/>
  <c r="B319" i="6"/>
  <c r="C319" i="7" s="1"/>
  <c r="B320" i="6"/>
  <c r="C320" i="7" s="1"/>
  <c r="B321" i="6"/>
  <c r="C321" i="7" s="1"/>
  <c r="B322" i="6"/>
  <c r="C322" i="7" s="1"/>
  <c r="B323" i="6"/>
  <c r="C323" i="7" s="1"/>
  <c r="B324" i="6"/>
  <c r="C324" i="7" s="1"/>
  <c r="B325" i="6"/>
  <c r="C325" i="7" s="1"/>
  <c r="B326" i="6"/>
  <c r="C326" i="7" s="1"/>
  <c r="B327" i="6"/>
  <c r="C327" i="7" s="1"/>
  <c r="B328" i="6"/>
  <c r="C328" i="7" s="1"/>
  <c r="B329" i="6"/>
  <c r="C329" i="7" s="1"/>
  <c r="B330" i="6"/>
  <c r="C330" i="7" s="1"/>
  <c r="B331" i="6"/>
  <c r="C331" i="7" s="1"/>
  <c r="B332" i="6"/>
  <c r="C332" i="7" s="1"/>
  <c r="B333" i="6"/>
  <c r="C333" i="7" s="1"/>
  <c r="B334" i="6"/>
  <c r="C334" i="7" s="1"/>
  <c r="B335" i="6"/>
  <c r="C335" i="7" s="1"/>
  <c r="B336" i="6"/>
  <c r="C336" i="7" s="1"/>
  <c r="B337" i="6"/>
  <c r="C337" i="7" s="1"/>
  <c r="B338" i="6"/>
  <c r="C338" i="7" s="1"/>
  <c r="B339" i="6"/>
  <c r="C339" i="7" s="1"/>
  <c r="B340" i="6"/>
  <c r="C340" i="7" s="1"/>
  <c r="B341" i="6"/>
  <c r="C341" i="7" s="1"/>
  <c r="B342" i="6"/>
  <c r="C342" i="7" s="1"/>
  <c r="B343" i="6"/>
  <c r="C343" i="7" s="1"/>
  <c r="B344" i="6"/>
  <c r="C344" i="7" s="1"/>
  <c r="B345" i="6"/>
  <c r="C345" i="7" s="1"/>
  <c r="B346" i="6"/>
  <c r="C346" i="7" s="1"/>
  <c r="B347" i="6"/>
  <c r="C347" i="7" s="1"/>
  <c r="B348" i="6"/>
  <c r="C348" i="7" s="1"/>
  <c r="B349" i="6"/>
  <c r="C349" i="7" s="1"/>
  <c r="B350" i="6"/>
  <c r="C350" i="7" s="1"/>
  <c r="B351" i="6"/>
  <c r="C351" i="7" s="1"/>
  <c r="B352" i="6"/>
  <c r="C352" i="7" s="1"/>
  <c r="B353" i="6"/>
  <c r="C353" i="7" s="1"/>
  <c r="B354" i="6"/>
  <c r="C354" i="7" s="1"/>
  <c r="B355" i="6"/>
  <c r="C355" i="7" s="1"/>
  <c r="B356" i="6"/>
  <c r="C356" i="7" s="1"/>
  <c r="B357" i="6"/>
  <c r="C357" i="7" s="1"/>
  <c r="B358" i="6"/>
  <c r="C358" i="7" s="1"/>
  <c r="B359" i="6"/>
  <c r="C359" i="7" s="1"/>
  <c r="B360" i="6"/>
  <c r="C360" i="7" s="1"/>
  <c r="B361" i="6"/>
  <c r="C361" i="7" s="1"/>
  <c r="B362" i="6"/>
  <c r="C362" i="7" s="1"/>
  <c r="B363" i="6"/>
  <c r="C363" i="7" s="1"/>
  <c r="B364" i="6"/>
  <c r="C364" i="7" s="1"/>
  <c r="B365" i="6"/>
  <c r="C365" i="7" s="1"/>
  <c r="B366" i="6"/>
  <c r="C366" i="7" s="1"/>
  <c r="B367" i="6"/>
  <c r="C367" i="7" s="1"/>
  <c r="B368" i="6"/>
  <c r="C368" i="7" s="1"/>
  <c r="B369" i="6"/>
  <c r="C369" i="7" s="1"/>
  <c r="B370" i="6"/>
  <c r="C370" i="7" s="1"/>
  <c r="B371" i="6"/>
  <c r="C371" i="7" s="1"/>
  <c r="B372" i="6"/>
  <c r="C372" i="7" s="1"/>
  <c r="B373" i="6"/>
  <c r="C373" i="7" s="1"/>
  <c r="B374" i="6"/>
  <c r="C374" i="7" s="1"/>
  <c r="B375" i="6"/>
  <c r="C375" i="7" s="1"/>
  <c r="B376" i="6"/>
  <c r="C376" i="7" s="1"/>
  <c r="B377" i="6"/>
  <c r="C377" i="7" s="1"/>
  <c r="B378" i="6"/>
  <c r="C378" i="7" s="1"/>
  <c r="B379" i="6"/>
  <c r="C379" i="7" s="1"/>
  <c r="B380" i="6"/>
  <c r="C380" i="7" s="1"/>
  <c r="B381" i="6"/>
  <c r="C381" i="7" s="1"/>
  <c r="B382" i="6"/>
  <c r="C382" i="7" s="1"/>
  <c r="B383" i="6"/>
  <c r="C383" i="7" s="1"/>
  <c r="B384" i="6"/>
  <c r="C384" i="7" s="1"/>
  <c r="B385" i="6"/>
  <c r="C385" i="7" s="1"/>
  <c r="B386" i="6"/>
  <c r="C386" i="7" s="1"/>
  <c r="B387" i="6"/>
  <c r="C387" i="7" s="1"/>
  <c r="B388" i="6"/>
  <c r="C388" i="7" s="1"/>
  <c r="B389" i="6"/>
  <c r="C389" i="7" s="1"/>
  <c r="B390" i="6"/>
  <c r="C390" i="7" s="1"/>
  <c r="B391" i="6"/>
  <c r="C391" i="7" s="1"/>
  <c r="B392" i="6"/>
  <c r="C392" i="7" s="1"/>
  <c r="B393" i="6"/>
  <c r="C393" i="7" s="1"/>
  <c r="B394" i="6"/>
  <c r="C394" i="7" s="1"/>
  <c r="B395" i="6"/>
  <c r="C395" i="7" s="1"/>
  <c r="B396" i="6"/>
  <c r="C396" i="7" s="1"/>
  <c r="B397" i="6"/>
  <c r="C397" i="7" s="1"/>
  <c r="B398" i="6"/>
  <c r="C398" i="7" s="1"/>
  <c r="B399" i="6"/>
  <c r="C399" i="7" s="1"/>
  <c r="B400" i="6"/>
  <c r="C400" i="7" s="1"/>
  <c r="B401" i="6"/>
  <c r="C401" i="7" s="1"/>
  <c r="B402" i="6"/>
  <c r="C402" i="7" s="1"/>
  <c r="B403" i="6"/>
  <c r="C403" i="7" s="1"/>
  <c r="B404" i="6"/>
  <c r="C404" i="7" s="1"/>
  <c r="B405" i="6"/>
  <c r="C405" i="7" s="1"/>
  <c r="B406" i="6"/>
  <c r="C406" i="7" s="1"/>
  <c r="B407" i="6"/>
  <c r="C407" i="7" s="1"/>
  <c r="B408" i="6"/>
  <c r="C408" i="7" s="1"/>
  <c r="B409" i="6"/>
  <c r="C409" i="7" s="1"/>
  <c r="B410" i="6"/>
  <c r="C410" i="7" s="1"/>
  <c r="B411" i="6"/>
  <c r="C411" i="7" s="1"/>
  <c r="B412" i="6"/>
  <c r="C412" i="7" s="1"/>
  <c r="B413" i="6"/>
  <c r="C413" i="7" s="1"/>
  <c r="B414" i="6"/>
  <c r="C414" i="7" s="1"/>
  <c r="B415" i="6"/>
  <c r="C415" i="7" s="1"/>
  <c r="B416" i="6"/>
  <c r="C416" i="7" s="1"/>
  <c r="B417" i="6"/>
  <c r="C417" i="7" s="1"/>
  <c r="B418" i="6"/>
  <c r="C418" i="7" s="1"/>
  <c r="B419" i="6"/>
  <c r="C419" i="7" s="1"/>
  <c r="B420" i="6"/>
  <c r="C420" i="7" s="1"/>
  <c r="B421" i="6"/>
  <c r="C421" i="7" s="1"/>
  <c r="B422" i="6"/>
  <c r="C422" i="7" s="1"/>
  <c r="B423" i="6"/>
  <c r="C423" i="7" s="1"/>
  <c r="B424" i="6"/>
  <c r="C424" i="7" s="1"/>
  <c r="B425" i="6"/>
  <c r="C425" i="7" s="1"/>
  <c r="B426" i="6"/>
  <c r="C426" i="7" s="1"/>
  <c r="B427" i="6"/>
  <c r="C427" i="7" s="1"/>
  <c r="B428" i="6"/>
  <c r="C428" i="7" s="1"/>
  <c r="B429" i="6"/>
  <c r="C429" i="7" s="1"/>
  <c r="B430" i="6"/>
  <c r="C430" i="7" s="1"/>
  <c r="B431" i="6"/>
  <c r="C431" i="7" s="1"/>
  <c r="B432" i="6"/>
  <c r="C432" i="7" s="1"/>
  <c r="B433" i="6"/>
  <c r="C433" i="7" s="1"/>
  <c r="B434" i="6"/>
  <c r="C434" i="7" s="1"/>
  <c r="B435" i="6"/>
  <c r="C435" i="7" s="1"/>
  <c r="B436" i="6"/>
  <c r="C436" i="7" s="1"/>
  <c r="B437" i="6"/>
  <c r="C437" i="7" s="1"/>
  <c r="B438" i="6"/>
  <c r="C438" i="7" s="1"/>
  <c r="B439" i="6"/>
  <c r="C439" i="7" s="1"/>
  <c r="B440" i="6"/>
  <c r="C440" i="7" s="1"/>
  <c r="B441" i="6"/>
  <c r="C441" i="7" s="1"/>
  <c r="B442" i="6"/>
  <c r="C442" i="7" s="1"/>
  <c r="B443" i="6"/>
  <c r="C443" i="7" s="1"/>
  <c r="B444" i="6"/>
  <c r="C444" i="7" s="1"/>
  <c r="B445" i="6"/>
  <c r="C445" i="7" s="1"/>
  <c r="B446" i="6"/>
  <c r="C446" i="7" s="1"/>
  <c r="B447" i="6"/>
  <c r="C447" i="7" s="1"/>
  <c r="B448" i="6"/>
  <c r="C448" i="7" s="1"/>
  <c r="B449" i="6"/>
  <c r="C449" i="7" s="1"/>
  <c r="B450" i="6"/>
  <c r="C450" i="7" s="1"/>
  <c r="B451" i="6"/>
  <c r="C451" i="7" s="1"/>
  <c r="B452" i="6"/>
  <c r="C452" i="7" s="1"/>
  <c r="B453" i="6"/>
  <c r="C453" i="7" s="1"/>
  <c r="B454" i="6"/>
  <c r="C454" i="7" s="1"/>
  <c r="B455" i="6"/>
  <c r="C455" i="7" s="1"/>
  <c r="B456" i="6"/>
  <c r="C456" i="7" s="1"/>
  <c r="B457" i="6"/>
  <c r="C457" i="7" s="1"/>
  <c r="B458" i="6"/>
  <c r="C458" i="7" s="1"/>
  <c r="B459" i="6"/>
  <c r="C459" i="7" s="1"/>
  <c r="B460" i="6"/>
  <c r="C460" i="7" s="1"/>
  <c r="B461" i="6"/>
  <c r="C461" i="7" s="1"/>
  <c r="B462" i="6"/>
  <c r="C462" i="7" s="1"/>
  <c r="B463" i="6"/>
  <c r="C463" i="7" s="1"/>
  <c r="B464" i="6"/>
  <c r="C464" i="7" s="1"/>
  <c r="B465" i="6"/>
  <c r="C465" i="7" s="1"/>
  <c r="B466" i="6"/>
  <c r="C466" i="7" s="1"/>
  <c r="B467" i="6"/>
  <c r="C467" i="7" s="1"/>
  <c r="B468" i="6"/>
  <c r="C468" i="7" s="1"/>
  <c r="B469" i="6"/>
  <c r="C469" i="7" s="1"/>
  <c r="B470" i="6"/>
  <c r="C470" i="7" s="1"/>
  <c r="B471" i="6"/>
  <c r="C471" i="7" s="1"/>
  <c r="B472" i="6"/>
  <c r="C472" i="7" s="1"/>
  <c r="B473" i="6"/>
  <c r="C473" i="7" s="1"/>
  <c r="B474" i="6"/>
  <c r="C474" i="7" s="1"/>
  <c r="B475" i="6"/>
  <c r="C475" i="7" s="1"/>
  <c r="B476" i="6"/>
  <c r="C476" i="7" s="1"/>
  <c r="B477" i="6"/>
  <c r="C477" i="7" s="1"/>
  <c r="B478" i="6"/>
  <c r="C478" i="7" s="1"/>
  <c r="B479" i="6"/>
  <c r="C479" i="7" s="1"/>
  <c r="B480" i="6"/>
  <c r="C480" i="7" s="1"/>
  <c r="B481" i="6"/>
  <c r="C481" i="7" s="1"/>
  <c r="B482" i="6"/>
  <c r="C482" i="7" s="1"/>
  <c r="B483" i="6"/>
  <c r="C483" i="7" s="1"/>
  <c r="B484" i="6"/>
  <c r="C484" i="7" s="1"/>
  <c r="B485" i="6"/>
  <c r="C485" i="7" s="1"/>
  <c r="B486" i="6"/>
  <c r="C486" i="7" s="1"/>
  <c r="B487" i="6"/>
  <c r="C487" i="7" s="1"/>
  <c r="B488" i="6"/>
  <c r="C488" i="7" s="1"/>
  <c r="B489" i="6"/>
  <c r="C489" i="7" s="1"/>
  <c r="B490" i="6"/>
  <c r="C490" i="7" s="1"/>
  <c r="B491" i="6"/>
  <c r="C491" i="7" s="1"/>
  <c r="B492" i="6"/>
  <c r="C492" i="7" s="1"/>
  <c r="B493" i="6"/>
  <c r="C493" i="7" s="1"/>
  <c r="B494" i="6"/>
  <c r="C494" i="7" s="1"/>
  <c r="B495" i="6"/>
  <c r="C495" i="7" s="1"/>
  <c r="B496" i="6"/>
  <c r="C496" i="7" s="1"/>
  <c r="B497" i="6"/>
  <c r="C497" i="7" s="1"/>
  <c r="B498" i="6"/>
  <c r="C498" i="7" s="1"/>
  <c r="B499" i="6"/>
  <c r="C499" i="7" s="1"/>
  <c r="B500" i="6"/>
  <c r="C500" i="7" s="1"/>
  <c r="B501" i="6"/>
  <c r="C501" i="7" s="1"/>
  <c r="B502" i="6"/>
  <c r="C502" i="7" s="1"/>
  <c r="B503" i="6"/>
  <c r="C503" i="7" s="1"/>
  <c r="B504" i="6"/>
  <c r="C504" i="7" s="1"/>
  <c r="B505" i="6"/>
  <c r="C505" i="7" s="1"/>
  <c r="B506" i="6"/>
  <c r="C506" i="7" s="1"/>
  <c r="B507" i="6"/>
  <c r="C507" i="7" s="1"/>
  <c r="B508" i="6"/>
  <c r="C508" i="7" s="1"/>
  <c r="B509" i="6"/>
  <c r="C509" i="7" s="1"/>
  <c r="B510" i="6"/>
  <c r="C510" i="7" s="1"/>
  <c r="B511" i="6"/>
  <c r="C511" i="7" s="1"/>
  <c r="B512" i="6"/>
  <c r="C512" i="7" s="1"/>
  <c r="B513" i="6"/>
  <c r="C513" i="7" s="1"/>
  <c r="B514" i="6"/>
  <c r="C514" i="7" s="1"/>
  <c r="B515" i="6"/>
  <c r="C515" i="7" s="1"/>
  <c r="B516" i="6"/>
  <c r="C516" i="7" s="1"/>
  <c r="B517" i="6"/>
  <c r="C517" i="7" s="1"/>
  <c r="B518" i="6"/>
  <c r="C518" i="7" s="1"/>
  <c r="B519" i="6"/>
  <c r="C519" i="7" s="1"/>
  <c r="B520" i="6"/>
  <c r="C520" i="7" s="1"/>
  <c r="B521" i="6"/>
  <c r="C521" i="7" s="1"/>
  <c r="B522" i="6"/>
  <c r="C522" i="7" s="1"/>
  <c r="B523" i="6"/>
  <c r="C523" i="7" s="1"/>
  <c r="B524" i="6"/>
  <c r="C524" i="7" s="1"/>
  <c r="B525" i="6"/>
  <c r="C525" i="7" s="1"/>
  <c r="B526" i="6"/>
  <c r="C526" i="7" s="1"/>
  <c r="B527" i="6"/>
  <c r="C527" i="7" s="1"/>
  <c r="B528" i="6"/>
  <c r="C528" i="7" s="1"/>
  <c r="B529" i="6"/>
  <c r="C529" i="7" s="1"/>
  <c r="B530" i="6"/>
  <c r="C530" i="7" s="1"/>
  <c r="B531" i="6"/>
  <c r="C531" i="7" s="1"/>
  <c r="B532" i="6"/>
  <c r="C532" i="7" s="1"/>
  <c r="B533" i="6"/>
  <c r="C533" i="7" s="1"/>
  <c r="B534" i="6"/>
  <c r="C534" i="7" s="1"/>
  <c r="B535" i="6"/>
  <c r="C535" i="7" s="1"/>
  <c r="B536" i="6"/>
  <c r="C536" i="7" s="1"/>
  <c r="B537" i="6"/>
  <c r="C537" i="7" s="1"/>
  <c r="B538" i="6"/>
  <c r="C538" i="7" s="1"/>
  <c r="B539" i="6"/>
  <c r="C539" i="7" s="1"/>
  <c r="B540" i="6"/>
  <c r="C540" i="7" s="1"/>
  <c r="B541" i="6"/>
  <c r="C541" i="7" s="1"/>
  <c r="B542" i="6"/>
  <c r="C542" i="7" s="1"/>
  <c r="B543" i="6"/>
  <c r="C543" i="7" s="1"/>
  <c r="B544" i="6"/>
  <c r="C544" i="7" s="1"/>
  <c r="B545" i="6"/>
  <c r="C545" i="7" s="1"/>
  <c r="B546" i="6"/>
  <c r="C546" i="7" s="1"/>
  <c r="B547" i="6"/>
  <c r="C547" i="7" s="1"/>
  <c r="B548" i="6"/>
  <c r="C548" i="7" s="1"/>
  <c r="B549" i="6"/>
  <c r="C549" i="7" s="1"/>
  <c r="B550" i="6"/>
  <c r="C550" i="7" s="1"/>
  <c r="B551" i="6"/>
  <c r="C551" i="7" s="1"/>
  <c r="B552" i="6"/>
  <c r="C552" i="7" s="1"/>
  <c r="B553" i="6"/>
  <c r="C553" i="7" s="1"/>
  <c r="B554" i="6"/>
  <c r="C554" i="7" s="1"/>
  <c r="B555" i="6"/>
  <c r="C555" i="7" s="1"/>
  <c r="B556" i="6"/>
  <c r="C556" i="7" s="1"/>
  <c r="B557" i="6"/>
  <c r="C557" i="7" s="1"/>
  <c r="B558" i="6"/>
  <c r="C558" i="7" s="1"/>
  <c r="B559" i="6"/>
  <c r="C559" i="7" s="1"/>
  <c r="B560" i="6"/>
  <c r="C560" i="7" s="1"/>
  <c r="B561" i="6"/>
  <c r="C561" i="7" s="1"/>
  <c r="B562" i="6"/>
  <c r="C562" i="7" s="1"/>
  <c r="B563" i="6"/>
  <c r="C563" i="7" s="1"/>
  <c r="B564" i="6"/>
  <c r="C564" i="7" s="1"/>
  <c r="B565" i="6"/>
  <c r="C565" i="7" s="1"/>
  <c r="B566" i="6"/>
  <c r="C566" i="7" s="1"/>
  <c r="B567" i="6"/>
  <c r="C567" i="7" s="1"/>
  <c r="B568" i="6"/>
  <c r="C568" i="7" s="1"/>
  <c r="B569" i="6"/>
  <c r="C569" i="7" s="1"/>
  <c r="B570" i="6"/>
  <c r="C570" i="7" s="1"/>
  <c r="B571" i="6"/>
  <c r="C571" i="7" s="1"/>
  <c r="B572" i="6"/>
  <c r="C572" i="7" s="1"/>
  <c r="B573" i="6"/>
  <c r="C573" i="7" s="1"/>
  <c r="B574" i="6"/>
  <c r="C574" i="7" s="1"/>
  <c r="B575" i="6"/>
  <c r="C575" i="7" s="1"/>
  <c r="B576" i="6"/>
  <c r="C576" i="7" s="1"/>
  <c r="B577" i="6"/>
  <c r="C577" i="7" s="1"/>
  <c r="B578" i="6"/>
  <c r="C578" i="7" s="1"/>
  <c r="B579" i="6"/>
  <c r="C579" i="7" s="1"/>
  <c r="B580" i="6"/>
  <c r="C580" i="7" s="1"/>
  <c r="B581" i="6"/>
  <c r="C581" i="7" s="1"/>
  <c r="B582" i="6"/>
  <c r="C582" i="7" s="1"/>
  <c r="B583" i="6"/>
  <c r="C583" i="7" s="1"/>
  <c r="B584" i="6"/>
  <c r="C584" i="7" s="1"/>
  <c r="B585" i="6"/>
  <c r="C585" i="7" s="1"/>
  <c r="B586" i="6"/>
  <c r="C586" i="7" s="1"/>
  <c r="B587" i="6"/>
  <c r="C587" i="7" s="1"/>
  <c r="B588" i="6"/>
  <c r="C588" i="7" s="1"/>
  <c r="B589" i="6"/>
  <c r="C589" i="7" s="1"/>
  <c r="B590" i="6"/>
  <c r="C590" i="7" s="1"/>
  <c r="B591" i="6"/>
  <c r="C591" i="7" s="1"/>
  <c r="B592" i="6"/>
  <c r="C592" i="7" s="1"/>
  <c r="B593" i="6"/>
  <c r="C593" i="7" s="1"/>
  <c r="B594" i="6"/>
  <c r="C594" i="7" s="1"/>
  <c r="B595" i="6"/>
  <c r="C595" i="7" s="1"/>
  <c r="B596" i="6"/>
  <c r="C596" i="7" s="1"/>
  <c r="B597" i="6"/>
  <c r="C597" i="7" s="1"/>
  <c r="B598" i="6"/>
  <c r="C598" i="7" s="1"/>
  <c r="B599" i="6"/>
  <c r="C599" i="7" s="1"/>
  <c r="B600" i="6"/>
  <c r="C600" i="7" s="1"/>
  <c r="B601" i="6"/>
  <c r="C601" i="7" s="1"/>
  <c r="B602" i="6"/>
  <c r="C602" i="7" s="1"/>
  <c r="B603" i="6"/>
  <c r="C603" i="7" s="1"/>
  <c r="B604" i="6"/>
  <c r="C604" i="7" s="1"/>
  <c r="B605" i="6"/>
  <c r="C605" i="7" s="1"/>
  <c r="B606" i="6"/>
  <c r="C606" i="7" s="1"/>
  <c r="B607" i="6"/>
  <c r="C607" i="7" s="1"/>
  <c r="B608" i="6"/>
  <c r="C608" i="7" s="1"/>
  <c r="B609" i="6"/>
  <c r="C609" i="7" s="1"/>
  <c r="B610" i="6"/>
  <c r="C610" i="7" s="1"/>
  <c r="B611" i="6"/>
  <c r="C611" i="7" s="1"/>
  <c r="B612" i="6"/>
  <c r="C612" i="7" s="1"/>
  <c r="B613" i="6"/>
  <c r="C613" i="7" s="1"/>
  <c r="B614" i="6"/>
  <c r="C614" i="7" s="1"/>
  <c r="B615" i="6"/>
  <c r="C615" i="7" s="1"/>
  <c r="B616" i="6"/>
  <c r="C616" i="7" s="1"/>
  <c r="B617" i="6"/>
  <c r="C617" i="7" s="1"/>
  <c r="B618" i="6"/>
  <c r="C618" i="7" s="1"/>
  <c r="B619" i="6"/>
  <c r="C619" i="7" s="1"/>
  <c r="B620" i="6"/>
  <c r="C620" i="7" s="1"/>
  <c r="B621" i="6"/>
  <c r="C621" i="7" s="1"/>
  <c r="B622" i="6"/>
  <c r="C622" i="7" s="1"/>
  <c r="B623" i="6"/>
  <c r="C623" i="7" s="1"/>
  <c r="B624" i="6"/>
  <c r="C624" i="7" s="1"/>
  <c r="B625" i="6"/>
  <c r="C625" i="7" s="1"/>
  <c r="B626" i="6"/>
  <c r="C626" i="7" s="1"/>
  <c r="B627" i="6"/>
  <c r="C627" i="7" s="1"/>
  <c r="B628" i="6"/>
  <c r="C628" i="7" s="1"/>
  <c r="B629" i="6"/>
  <c r="C629" i="7" s="1"/>
  <c r="B630" i="6"/>
  <c r="C630" i="7" s="1"/>
  <c r="B631" i="6"/>
  <c r="C631" i="7" s="1"/>
  <c r="B632" i="6"/>
  <c r="C632" i="7" s="1"/>
  <c r="B633" i="6"/>
  <c r="C633" i="7" s="1"/>
  <c r="B634" i="6"/>
  <c r="C634" i="7" s="1"/>
  <c r="B635" i="6"/>
  <c r="C635" i="7" s="1"/>
  <c r="B636" i="6"/>
  <c r="C636" i="7" s="1"/>
  <c r="B637" i="6"/>
  <c r="C637" i="7" s="1"/>
  <c r="B638" i="6"/>
  <c r="C638" i="7" s="1"/>
  <c r="B639" i="6"/>
  <c r="C639" i="7" s="1"/>
  <c r="B640" i="6"/>
  <c r="C640" i="7" s="1"/>
  <c r="B641" i="6"/>
  <c r="C641" i="7" s="1"/>
  <c r="B642" i="6"/>
  <c r="C642" i="7" s="1"/>
  <c r="B643" i="6"/>
  <c r="C643" i="7" s="1"/>
  <c r="B644" i="6"/>
  <c r="C644" i="7" s="1"/>
  <c r="B645" i="6"/>
  <c r="C645" i="7" s="1"/>
  <c r="B646" i="6"/>
  <c r="C646" i="7" s="1"/>
  <c r="B647" i="6"/>
  <c r="C647" i="7" s="1"/>
  <c r="B648" i="6"/>
  <c r="C648" i="7" s="1"/>
  <c r="B649" i="6"/>
  <c r="C649" i="7" s="1"/>
  <c r="B650" i="6"/>
  <c r="C650" i="7" s="1"/>
  <c r="B651" i="6"/>
  <c r="C651" i="7" s="1"/>
  <c r="B652" i="6"/>
  <c r="C652" i="7" s="1"/>
  <c r="B653" i="6"/>
  <c r="C653" i="7" s="1"/>
  <c r="B654" i="6"/>
  <c r="C654" i="7" s="1"/>
  <c r="B655" i="6"/>
  <c r="C655" i="7" s="1"/>
  <c r="B656" i="6"/>
  <c r="C656" i="7" s="1"/>
  <c r="B657" i="6"/>
  <c r="C657" i="7" s="1"/>
  <c r="B658" i="6"/>
  <c r="C658" i="7" s="1"/>
  <c r="B659" i="6"/>
  <c r="C659" i="7" s="1"/>
  <c r="B660" i="6"/>
  <c r="C660" i="7" s="1"/>
  <c r="B661" i="6"/>
  <c r="C661" i="7" s="1"/>
  <c r="B662" i="6"/>
  <c r="C662" i="7" s="1"/>
  <c r="B663" i="6"/>
  <c r="C663" i="7" s="1"/>
  <c r="B664" i="6"/>
  <c r="C664" i="7" s="1"/>
  <c r="B665" i="6"/>
  <c r="C665" i="7" s="1"/>
  <c r="B666" i="6"/>
  <c r="C666" i="7" s="1"/>
  <c r="B667" i="6"/>
  <c r="C667" i="7" s="1"/>
  <c r="B668" i="6"/>
  <c r="C668" i="7" s="1"/>
  <c r="B669" i="6"/>
  <c r="C669" i="7" s="1"/>
  <c r="B670" i="6"/>
  <c r="C670" i="7" s="1"/>
  <c r="B671" i="6"/>
  <c r="C671" i="7" s="1"/>
  <c r="B672" i="6"/>
  <c r="C672" i="7" s="1"/>
  <c r="B673" i="6"/>
  <c r="C673" i="7" s="1"/>
  <c r="B674" i="6"/>
  <c r="C674" i="7" s="1"/>
  <c r="B675" i="6"/>
  <c r="C675" i="7" s="1"/>
  <c r="B676" i="6"/>
  <c r="C676" i="7" s="1"/>
  <c r="B677" i="6"/>
  <c r="C677" i="7" s="1"/>
  <c r="B678" i="6"/>
  <c r="C678" i="7" s="1"/>
  <c r="B679" i="6"/>
  <c r="C679" i="7" s="1"/>
  <c r="B680" i="6"/>
  <c r="C680" i="7" s="1"/>
  <c r="B681" i="6"/>
  <c r="C681" i="7" s="1"/>
  <c r="B682" i="6"/>
  <c r="C682" i="7" s="1"/>
  <c r="B683" i="6"/>
  <c r="C683" i="7" s="1"/>
  <c r="B684" i="6"/>
  <c r="C684" i="7" s="1"/>
  <c r="B685" i="6"/>
  <c r="C685" i="7" s="1"/>
  <c r="B686" i="6"/>
  <c r="C686" i="7" s="1"/>
  <c r="B687" i="6"/>
  <c r="C687" i="7" s="1"/>
  <c r="B688" i="6"/>
  <c r="C688" i="7" s="1"/>
  <c r="B689" i="6"/>
  <c r="C689" i="7" s="1"/>
  <c r="B690" i="6"/>
  <c r="C690" i="7" s="1"/>
  <c r="B691" i="6"/>
  <c r="C691" i="7" s="1"/>
  <c r="B692" i="6"/>
  <c r="C692" i="7" s="1"/>
  <c r="B693" i="6"/>
  <c r="C693" i="7" s="1"/>
  <c r="B694" i="6"/>
  <c r="C694" i="7" s="1"/>
  <c r="B695" i="6"/>
  <c r="C695" i="7" s="1"/>
  <c r="B696" i="6"/>
  <c r="C696" i="7" s="1"/>
  <c r="B697" i="6"/>
  <c r="C697" i="7" s="1"/>
  <c r="B698" i="6"/>
  <c r="C698" i="7" s="1"/>
  <c r="B699" i="6"/>
  <c r="C699" i="7" s="1"/>
  <c r="B700" i="6"/>
  <c r="C700" i="7" s="1"/>
  <c r="B701" i="6"/>
  <c r="C701" i="7" s="1"/>
  <c r="B702" i="6"/>
  <c r="C702" i="7" s="1"/>
  <c r="B703" i="6"/>
  <c r="C703" i="7" s="1"/>
  <c r="B704" i="6"/>
  <c r="C704" i="7" s="1"/>
  <c r="B705" i="6"/>
  <c r="C705" i="7" s="1"/>
  <c r="B706" i="6"/>
  <c r="C706" i="7" s="1"/>
  <c r="B707" i="6"/>
  <c r="C707" i="7" s="1"/>
  <c r="B708" i="6"/>
  <c r="C708" i="7" s="1"/>
  <c r="B709" i="6"/>
  <c r="C709" i="7" s="1"/>
  <c r="B710" i="6"/>
  <c r="C710" i="7" s="1"/>
  <c r="B711" i="6"/>
  <c r="C711" i="7" s="1"/>
  <c r="B712" i="6"/>
  <c r="C712" i="7" s="1"/>
  <c r="B713" i="6"/>
  <c r="C713" i="7" s="1"/>
  <c r="B714" i="6"/>
  <c r="C714" i="7" s="1"/>
  <c r="B715" i="6"/>
  <c r="C715" i="7" s="1"/>
  <c r="B716" i="6"/>
  <c r="C716" i="7" s="1"/>
  <c r="B717" i="6"/>
  <c r="C717" i="7" s="1"/>
  <c r="B718" i="6"/>
  <c r="C718" i="7" s="1"/>
  <c r="B719" i="6"/>
  <c r="C719" i="7" s="1"/>
  <c r="B720" i="6"/>
  <c r="C720" i="7" s="1"/>
  <c r="B721" i="6"/>
  <c r="C721" i="7" s="1"/>
  <c r="B722" i="6"/>
  <c r="C722" i="7" s="1"/>
  <c r="B723" i="6"/>
  <c r="C723" i="7" s="1"/>
  <c r="B724" i="6"/>
  <c r="C724" i="7" s="1"/>
  <c r="B725" i="6"/>
  <c r="C725" i="7" s="1"/>
  <c r="B726" i="6"/>
  <c r="C726" i="7" s="1"/>
  <c r="B727" i="6"/>
  <c r="C727" i="7" s="1"/>
  <c r="B728" i="6"/>
  <c r="C728" i="7" s="1"/>
  <c r="B729" i="6"/>
  <c r="C729" i="7" s="1"/>
  <c r="B730" i="6"/>
  <c r="C730" i="7" s="1"/>
  <c r="B731" i="6"/>
  <c r="C731" i="7" s="1"/>
  <c r="B732" i="6"/>
  <c r="C732" i="7" s="1"/>
  <c r="B733" i="6"/>
  <c r="C733" i="7" s="1"/>
  <c r="B734" i="6"/>
  <c r="C734" i="7" s="1"/>
  <c r="B735" i="6"/>
  <c r="C735" i="7" s="1"/>
  <c r="B736" i="6"/>
  <c r="C736" i="7" s="1"/>
  <c r="B737" i="6"/>
  <c r="C737" i="7" s="1"/>
  <c r="B738" i="6"/>
  <c r="C738" i="7" s="1"/>
  <c r="B739" i="6"/>
  <c r="C739" i="7" s="1"/>
  <c r="B740" i="6"/>
  <c r="C740" i="7" s="1"/>
  <c r="B741" i="6"/>
  <c r="C741" i="7" s="1"/>
  <c r="B742" i="6"/>
  <c r="C742" i="7" s="1"/>
  <c r="B743" i="6"/>
  <c r="C743" i="7" s="1"/>
  <c r="B744" i="6"/>
  <c r="C744" i="7" s="1"/>
  <c r="B745" i="6"/>
  <c r="C745" i="7" s="1"/>
  <c r="B746" i="6"/>
  <c r="C746" i="7" s="1"/>
  <c r="B747" i="6"/>
  <c r="C747" i="7" s="1"/>
  <c r="B748" i="6"/>
  <c r="C748" i="7" s="1"/>
  <c r="B749" i="6"/>
  <c r="C749" i="7" s="1"/>
  <c r="B750" i="6"/>
  <c r="C750" i="7" s="1"/>
  <c r="B751" i="6"/>
  <c r="C751" i="7" s="1"/>
  <c r="B752" i="6"/>
  <c r="C752" i="7" s="1"/>
  <c r="B753" i="6"/>
  <c r="C753" i="7" s="1"/>
  <c r="B754" i="6"/>
  <c r="C754" i="7" s="1"/>
  <c r="B755" i="6"/>
  <c r="C755" i="7" s="1"/>
  <c r="B756" i="6"/>
  <c r="C756" i="7" s="1"/>
  <c r="B757" i="6"/>
  <c r="C757" i="7" s="1"/>
  <c r="B758" i="6"/>
  <c r="C758" i="7" s="1"/>
  <c r="B759" i="6"/>
  <c r="C759" i="7" s="1"/>
  <c r="B760" i="6"/>
  <c r="C760" i="7" s="1"/>
  <c r="B761" i="6"/>
  <c r="C761" i="7" s="1"/>
  <c r="B762" i="6"/>
  <c r="C762" i="7" s="1"/>
  <c r="B763" i="6"/>
  <c r="C763" i="7" s="1"/>
  <c r="B764" i="6"/>
  <c r="C764" i="7" s="1"/>
  <c r="B765" i="6"/>
  <c r="C765" i="7" s="1"/>
  <c r="B766" i="6"/>
  <c r="C766" i="7" s="1"/>
  <c r="B767" i="6"/>
  <c r="C767" i="7" s="1"/>
  <c r="B768" i="6"/>
  <c r="C768" i="7" s="1"/>
  <c r="B769" i="6"/>
  <c r="C769" i="7" s="1"/>
  <c r="B770" i="6"/>
  <c r="C770" i="7" s="1"/>
  <c r="B771" i="6"/>
  <c r="C771" i="7" s="1"/>
  <c r="B772" i="6"/>
  <c r="C772" i="7" s="1"/>
  <c r="B773" i="6"/>
  <c r="C773" i="7" s="1"/>
  <c r="B774" i="6"/>
  <c r="C774" i="7" s="1"/>
  <c r="B775" i="6"/>
  <c r="C775" i="7" s="1"/>
  <c r="B776" i="6"/>
  <c r="C776" i="7" s="1"/>
  <c r="B777" i="6"/>
  <c r="C777" i="7" s="1"/>
  <c r="B778" i="6"/>
  <c r="C778" i="7" s="1"/>
  <c r="B779" i="6"/>
  <c r="C779" i="7" s="1"/>
  <c r="B780" i="6"/>
  <c r="C780" i="7" s="1"/>
  <c r="B781" i="6"/>
  <c r="C781" i="7" s="1"/>
  <c r="B782" i="6"/>
  <c r="C782" i="7" s="1"/>
  <c r="B783" i="6"/>
  <c r="C783" i="7" s="1"/>
  <c r="B784" i="6"/>
  <c r="C784" i="7" s="1"/>
  <c r="B785" i="6"/>
  <c r="C785" i="7" s="1"/>
  <c r="B786" i="6"/>
  <c r="C786" i="7" s="1"/>
  <c r="B787" i="6"/>
  <c r="C787" i="7" s="1"/>
  <c r="B788" i="6"/>
  <c r="C788" i="7" s="1"/>
  <c r="B789" i="6"/>
  <c r="C789" i="7" s="1"/>
  <c r="B790" i="6"/>
  <c r="C790" i="7" s="1"/>
  <c r="B791" i="6"/>
  <c r="C791" i="7" s="1"/>
  <c r="B792" i="6"/>
  <c r="C792" i="7" s="1"/>
  <c r="B793" i="6"/>
  <c r="C793" i="7" s="1"/>
  <c r="B794" i="6"/>
  <c r="C794" i="7" s="1"/>
  <c r="B795" i="6"/>
  <c r="C795" i="7" s="1"/>
  <c r="B796" i="6"/>
  <c r="C796" i="7" s="1"/>
  <c r="B797" i="6"/>
  <c r="C797" i="7" s="1"/>
  <c r="B798" i="6"/>
  <c r="C798" i="7" s="1"/>
  <c r="B799" i="6"/>
  <c r="C799" i="7" s="1"/>
  <c r="B800" i="6"/>
  <c r="C800" i="7" s="1"/>
  <c r="B310" i="6"/>
  <c r="C31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1" i="4" s="1"/>
  <c r="A292" i="5"/>
  <c r="A292" i="4" s="1"/>
  <c r="A293" i="5"/>
  <c r="A293" i="4" s="1"/>
  <c r="A294" i="5"/>
  <c r="A294" i="4" s="1"/>
  <c r="A295" i="5"/>
  <c r="A295" i="4" s="1"/>
  <c r="A296" i="5"/>
  <c r="A296" i="4" s="1"/>
  <c r="A297" i="5"/>
  <c r="A298" i="5"/>
  <c r="A298" i="4" s="1"/>
  <c r="A299" i="5"/>
  <c r="A299" i="4" s="1"/>
  <c r="A300" i="5"/>
  <c r="A300" i="4" s="1"/>
  <c r="A301" i="5"/>
  <c r="A301" i="4" s="1"/>
  <c r="A302" i="5"/>
  <c r="A302" i="4" s="1"/>
  <c r="A303" i="5"/>
  <c r="A303" i="4" s="1"/>
  <c r="A304" i="5"/>
  <c r="A304" i="4" s="1"/>
  <c r="A305" i="5"/>
  <c r="A306" i="5"/>
  <c r="A306" i="4" s="1"/>
  <c r="A307" i="5"/>
  <c r="A307" i="4" s="1"/>
  <c r="A308" i="5"/>
  <c r="A308" i="4" s="1"/>
  <c r="A309" i="5"/>
  <c r="A309" i="4" s="1"/>
  <c r="A314" i="4"/>
  <c r="A318" i="4"/>
  <c r="A322" i="4"/>
  <c r="A326" i="4"/>
  <c r="A330" i="4"/>
  <c r="A334" i="4"/>
  <c r="A338" i="4"/>
  <c r="A342" i="4"/>
  <c r="A346" i="4"/>
  <c r="A350" i="4"/>
  <c r="A354" i="4"/>
  <c r="A358" i="4"/>
  <c r="A362" i="4"/>
  <c r="A366" i="4"/>
  <c r="A370" i="4"/>
  <c r="A374" i="4"/>
  <c r="A378" i="4"/>
  <c r="A382" i="4"/>
  <c r="A386" i="4"/>
  <c r="A390" i="4"/>
  <c r="A394" i="4"/>
  <c r="A398" i="4"/>
  <c r="A402" i="4"/>
  <c r="A406" i="4"/>
  <c r="A410" i="4"/>
  <c r="A414" i="4"/>
  <c r="A418" i="4"/>
  <c r="A422" i="4"/>
  <c r="A426" i="4"/>
  <c r="A430" i="4"/>
  <c r="A434" i="4"/>
  <c r="A438" i="4"/>
  <c r="A442" i="4"/>
  <c r="A446" i="4"/>
  <c r="A450" i="4"/>
  <c r="A454" i="4"/>
  <c r="A458" i="4"/>
  <c r="A462" i="4"/>
  <c r="A466" i="4"/>
  <c r="A470" i="4"/>
  <c r="A474" i="4"/>
  <c r="A478" i="4"/>
  <c r="A482" i="4"/>
  <c r="A486" i="4"/>
  <c r="A490" i="4"/>
  <c r="A494" i="4"/>
  <c r="A498" i="4"/>
  <c r="A502" i="4"/>
  <c r="A506" i="4"/>
  <c r="A510" i="4"/>
  <c r="A514" i="4"/>
  <c r="A518" i="4"/>
  <c r="A522" i="4"/>
  <c r="A526" i="4"/>
  <c r="A530" i="4"/>
  <c r="A534" i="4"/>
  <c r="A538" i="4"/>
  <c r="A542" i="4"/>
  <c r="A546" i="4"/>
  <c r="A550" i="4"/>
  <c r="A554" i="4"/>
  <c r="A558" i="4"/>
  <c r="A562" i="4"/>
  <c r="A566" i="4"/>
  <c r="A570" i="4"/>
  <c r="A574" i="4"/>
  <c r="A578" i="4"/>
  <c r="A582" i="4"/>
  <c r="A586" i="4"/>
  <c r="A590" i="4"/>
  <c r="A594" i="4"/>
  <c r="A598" i="4"/>
  <c r="A602" i="4"/>
  <c r="A606" i="4"/>
  <c r="A610" i="4"/>
  <c r="A614" i="4"/>
  <c r="A618" i="4"/>
  <c r="A622" i="4"/>
  <c r="A626" i="4"/>
  <c r="A630" i="4"/>
  <c r="A634" i="4"/>
  <c r="A638" i="4"/>
  <c r="A642" i="4"/>
  <c r="A646" i="4"/>
  <c r="A649" i="4"/>
  <c r="A650" i="4"/>
  <c r="A652" i="4"/>
  <c r="A653" i="4"/>
  <c r="A654" i="4"/>
  <c r="A656" i="4"/>
  <c r="A657" i="4"/>
  <c r="A658" i="4"/>
  <c r="A660" i="4"/>
  <c r="A661" i="4"/>
  <c r="A662" i="4"/>
  <c r="A664" i="4"/>
  <c r="A665" i="4"/>
  <c r="A666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2" i="5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291" i="6"/>
  <c r="A292" i="6"/>
  <c r="A294" i="6"/>
  <c r="A295" i="6"/>
  <c r="A296" i="6"/>
  <c r="A298" i="6"/>
  <c r="A299" i="6"/>
  <c r="A300" i="6"/>
  <c r="A302" i="6"/>
  <c r="A303" i="6"/>
  <c r="A304" i="6"/>
  <c r="A306" i="6"/>
  <c r="A307" i="6"/>
  <c r="A308" i="6"/>
  <c r="O298" i="5"/>
  <c r="O299" i="5"/>
  <c r="O300" i="5"/>
  <c r="O301" i="5"/>
  <c r="O302" i="5"/>
  <c r="O303" i="5"/>
  <c r="O304" i="5"/>
  <c r="O305" i="5"/>
  <c r="O306" i="5"/>
  <c r="O307" i="5"/>
  <c r="O308" i="5"/>
  <c r="O309" i="5"/>
  <c r="O291" i="5"/>
  <c r="O292" i="5"/>
  <c r="O293" i="5"/>
  <c r="O294" i="5"/>
  <c r="O295" i="5"/>
  <c r="O296" i="5"/>
  <c r="O297" i="5"/>
  <c r="B305" i="5"/>
  <c r="B305" i="4" s="1"/>
  <c r="B291" i="5"/>
  <c r="B291" i="4" s="1"/>
  <c r="B292" i="5"/>
  <c r="B292" i="4" s="1"/>
  <c r="B293" i="5"/>
  <c r="B293" i="4" s="1"/>
  <c r="B294" i="5"/>
  <c r="B294" i="4" s="1"/>
  <c r="B295" i="5"/>
  <c r="B295" i="4" s="1"/>
  <c r="B296" i="5"/>
  <c r="B296" i="4" s="1"/>
  <c r="B297" i="5"/>
  <c r="B297" i="4" s="1"/>
  <c r="B298" i="5"/>
  <c r="B298" i="4" s="1"/>
  <c r="B299" i="5"/>
  <c r="B299" i="4" s="1"/>
  <c r="B300" i="5"/>
  <c r="B300" i="4" s="1"/>
  <c r="B301" i="5"/>
  <c r="B301" i="4" s="1"/>
  <c r="B302" i="5"/>
  <c r="B302" i="4" s="1"/>
  <c r="B303" i="5"/>
  <c r="B303" i="4" s="1"/>
  <c r="B304" i="5"/>
  <c r="B304" i="4" s="1"/>
  <c r="B306" i="5"/>
  <c r="B306" i="4" s="1"/>
  <c r="B307" i="5"/>
  <c r="B307" i="4" s="1"/>
  <c r="B308" i="5"/>
  <c r="B308" i="4" s="1"/>
  <c r="B309" i="5"/>
  <c r="B309" i="4" s="1"/>
  <c r="B289" i="5"/>
  <c r="A293" i="6" l="1"/>
  <c r="A301" i="6"/>
  <c r="A309" i="6"/>
  <c r="A663" i="4"/>
  <c r="A663" i="6"/>
  <c r="B663" i="7" s="1"/>
  <c r="A655" i="4"/>
  <c r="A655" i="6"/>
  <c r="B655" i="7" s="1"/>
  <c r="A647" i="4"/>
  <c r="A647" i="6"/>
  <c r="B647" i="7" s="1"/>
  <c r="A639" i="4"/>
  <c r="A639" i="6"/>
  <c r="B639" i="7" s="1"/>
  <c r="A631" i="4"/>
  <c r="A631" i="6"/>
  <c r="B631" i="7" s="1"/>
  <c r="A623" i="4"/>
  <c r="A623" i="6"/>
  <c r="B623" i="7" s="1"/>
  <c r="A615" i="4"/>
  <c r="A615" i="6"/>
  <c r="B615" i="7" s="1"/>
  <c r="A607" i="4"/>
  <c r="A607" i="6"/>
  <c r="B607" i="7" s="1"/>
  <c r="A599" i="4"/>
  <c r="A599" i="6"/>
  <c r="B599" i="7" s="1"/>
  <c r="A591" i="4"/>
  <c r="A591" i="6"/>
  <c r="B591" i="7" s="1"/>
  <c r="A583" i="4"/>
  <c r="A583" i="6"/>
  <c r="B583" i="7" s="1"/>
  <c r="A575" i="4"/>
  <c r="A575" i="6"/>
  <c r="B575" i="7" s="1"/>
  <c r="A567" i="4"/>
  <c r="A567" i="6"/>
  <c r="B567" i="7" s="1"/>
  <c r="A559" i="4"/>
  <c r="A559" i="6"/>
  <c r="B559" i="7" s="1"/>
  <c r="A551" i="4"/>
  <c r="A551" i="6"/>
  <c r="B551" i="7" s="1"/>
  <c r="A543" i="4"/>
  <c r="A543" i="6"/>
  <c r="B543" i="7" s="1"/>
  <c r="A535" i="4"/>
  <c r="A535" i="6"/>
  <c r="B535" i="7" s="1"/>
  <c r="A527" i="4"/>
  <c r="A527" i="6"/>
  <c r="B527" i="7" s="1"/>
  <c r="A519" i="4"/>
  <c r="A519" i="6"/>
  <c r="B519" i="7" s="1"/>
  <c r="A511" i="4"/>
  <c r="A511" i="6"/>
  <c r="B511" i="7" s="1"/>
  <c r="A503" i="4"/>
  <c r="A503" i="6"/>
  <c r="B503" i="7" s="1"/>
  <c r="A495" i="4"/>
  <c r="A495" i="6"/>
  <c r="B495" i="7" s="1"/>
  <c r="A487" i="4"/>
  <c r="A487" i="6"/>
  <c r="B487" i="7" s="1"/>
  <c r="A479" i="4"/>
  <c r="A479" i="6"/>
  <c r="B479" i="7" s="1"/>
  <c r="A471" i="4"/>
  <c r="A471" i="6"/>
  <c r="B471" i="7" s="1"/>
  <c r="A463" i="4"/>
  <c r="A463" i="6"/>
  <c r="B463" i="7" s="1"/>
  <c r="A455" i="4"/>
  <c r="A455" i="6"/>
  <c r="B455" i="7" s="1"/>
  <c r="A447" i="4"/>
  <c r="A447" i="6"/>
  <c r="B447" i="7" s="1"/>
  <c r="A439" i="4"/>
  <c r="A439" i="6"/>
  <c r="B439" i="7" s="1"/>
  <c r="A431" i="4"/>
  <c r="A431" i="6"/>
  <c r="B431" i="7" s="1"/>
  <c r="A423" i="4"/>
  <c r="A423" i="6"/>
  <c r="B423" i="7" s="1"/>
  <c r="A415" i="4"/>
  <c r="A415" i="6"/>
  <c r="B415" i="7" s="1"/>
  <c r="A407" i="4"/>
  <c r="A407" i="6"/>
  <c r="B407" i="7" s="1"/>
  <c r="A399" i="4"/>
  <c r="A399" i="6"/>
  <c r="B399" i="7" s="1"/>
  <c r="A391" i="4"/>
  <c r="A391" i="6"/>
  <c r="B391" i="7" s="1"/>
  <c r="A383" i="4"/>
  <c r="A383" i="6"/>
  <c r="B383" i="7" s="1"/>
  <c r="A375" i="4"/>
  <c r="A375" i="6"/>
  <c r="B375" i="7" s="1"/>
  <c r="A367" i="4"/>
  <c r="A367" i="6"/>
  <c r="B367" i="7" s="1"/>
  <c r="A359" i="4"/>
  <c r="A359" i="6"/>
  <c r="B359" i="7" s="1"/>
  <c r="A351" i="4"/>
  <c r="A351" i="6"/>
  <c r="B351" i="7" s="1"/>
  <c r="A343" i="4"/>
  <c r="A343" i="6"/>
  <c r="B343" i="7" s="1"/>
  <c r="A335" i="4"/>
  <c r="A335" i="6"/>
  <c r="B335" i="7" s="1"/>
  <c r="A327" i="4"/>
  <c r="A327" i="6"/>
  <c r="B327" i="7" s="1"/>
  <c r="A319" i="4"/>
  <c r="A319" i="6"/>
  <c r="B319" i="7" s="1"/>
  <c r="A311" i="4"/>
  <c r="A311" i="6"/>
  <c r="B311" i="7" s="1"/>
  <c r="A658" i="6"/>
  <c r="B658" i="7" s="1"/>
  <c r="A649" i="6"/>
  <c r="B649" i="7" s="1"/>
  <c r="A630" i="6"/>
  <c r="B630" i="7" s="1"/>
  <c r="A598" i="6"/>
  <c r="B598" i="7" s="1"/>
  <c r="A566" i="6"/>
  <c r="B566" i="7" s="1"/>
  <c r="A534" i="6"/>
  <c r="B534" i="7" s="1"/>
  <c r="A502" i="6"/>
  <c r="B502" i="7" s="1"/>
  <c r="A470" i="6"/>
  <c r="B470" i="7" s="1"/>
  <c r="A438" i="6"/>
  <c r="B438" i="7" s="1"/>
  <c r="A406" i="6"/>
  <c r="B406" i="7" s="1"/>
  <c r="A374" i="6"/>
  <c r="B374" i="7" s="1"/>
  <c r="A342" i="6"/>
  <c r="B342" i="7" s="1"/>
  <c r="A310" i="4"/>
  <c r="A310" i="6"/>
  <c r="B310" i="7" s="1"/>
  <c r="A799" i="6"/>
  <c r="B799" i="7" s="1"/>
  <c r="A795" i="6"/>
  <c r="B795" i="7" s="1"/>
  <c r="A791" i="6"/>
  <c r="B791" i="7" s="1"/>
  <c r="A787" i="6"/>
  <c r="B787" i="7" s="1"/>
  <c r="A783" i="6"/>
  <c r="B783" i="7" s="1"/>
  <c r="A779" i="6"/>
  <c r="B779" i="7" s="1"/>
  <c r="A775" i="6"/>
  <c r="B775" i="7" s="1"/>
  <c r="A771" i="6"/>
  <c r="B771" i="7" s="1"/>
  <c r="A767" i="6"/>
  <c r="B767" i="7" s="1"/>
  <c r="A763" i="6"/>
  <c r="B763" i="7" s="1"/>
  <c r="A759" i="6"/>
  <c r="B759" i="7" s="1"/>
  <c r="A755" i="6"/>
  <c r="B755" i="7" s="1"/>
  <c r="A751" i="6"/>
  <c r="B751" i="7" s="1"/>
  <c r="A747" i="6"/>
  <c r="B747" i="7" s="1"/>
  <c r="A743" i="6"/>
  <c r="B743" i="7" s="1"/>
  <c r="A739" i="6"/>
  <c r="B739" i="7" s="1"/>
  <c r="A735" i="6"/>
  <c r="B735" i="7" s="1"/>
  <c r="A731" i="6"/>
  <c r="B731" i="7" s="1"/>
  <c r="A727" i="6"/>
  <c r="B727" i="7" s="1"/>
  <c r="A723" i="6"/>
  <c r="B723" i="7" s="1"/>
  <c r="A719" i="6"/>
  <c r="B719" i="7" s="1"/>
  <c r="A715" i="6"/>
  <c r="B715" i="7" s="1"/>
  <c r="A711" i="6"/>
  <c r="B711" i="7" s="1"/>
  <c r="A707" i="6"/>
  <c r="B707" i="7" s="1"/>
  <c r="A703" i="6"/>
  <c r="B703" i="7" s="1"/>
  <c r="A699" i="6"/>
  <c r="B699" i="7" s="1"/>
  <c r="A695" i="6"/>
  <c r="B695" i="7" s="1"/>
  <c r="A691" i="6"/>
  <c r="B691" i="7" s="1"/>
  <c r="A687" i="6"/>
  <c r="B687" i="7" s="1"/>
  <c r="A683" i="6"/>
  <c r="B683" i="7" s="1"/>
  <c r="A679" i="6"/>
  <c r="B679" i="7" s="1"/>
  <c r="A675" i="6"/>
  <c r="B675" i="7" s="1"/>
  <c r="A671" i="6"/>
  <c r="B671" i="7" s="1"/>
  <c r="A662" i="6"/>
  <c r="B662" i="7" s="1"/>
  <c r="A653" i="6"/>
  <c r="B653" i="7" s="1"/>
  <c r="A642" i="6"/>
  <c r="B642" i="7" s="1"/>
  <c r="A610" i="6"/>
  <c r="B610" i="7" s="1"/>
  <c r="A578" i="6"/>
  <c r="B578" i="7" s="1"/>
  <c r="A546" i="6"/>
  <c r="B546" i="7" s="1"/>
  <c r="A514" i="6"/>
  <c r="B514" i="7" s="1"/>
  <c r="A482" i="6"/>
  <c r="B482" i="7" s="1"/>
  <c r="A450" i="6"/>
  <c r="B450" i="7" s="1"/>
  <c r="A418" i="6"/>
  <c r="B418" i="7" s="1"/>
  <c r="A386" i="6"/>
  <c r="B386" i="7" s="1"/>
  <c r="A354" i="6"/>
  <c r="B354" i="7" s="1"/>
  <c r="A322" i="6"/>
  <c r="B322" i="7" s="1"/>
  <c r="A645" i="4"/>
  <c r="A645" i="6"/>
  <c r="B645" i="7" s="1"/>
  <c r="A637" i="4"/>
  <c r="A637" i="6"/>
  <c r="B637" i="7" s="1"/>
  <c r="A629" i="4"/>
  <c r="A629" i="6"/>
  <c r="B629" i="7" s="1"/>
  <c r="A621" i="4"/>
  <c r="A621" i="6"/>
  <c r="B621" i="7" s="1"/>
  <c r="A613" i="4"/>
  <c r="A613" i="6"/>
  <c r="B613" i="7" s="1"/>
  <c r="A605" i="4"/>
  <c r="A605" i="6"/>
  <c r="B605" i="7" s="1"/>
  <c r="A597" i="4"/>
  <c r="A597" i="6"/>
  <c r="B597" i="7" s="1"/>
  <c r="A589" i="4"/>
  <c r="A589" i="6"/>
  <c r="B589" i="7" s="1"/>
  <c r="A581" i="4"/>
  <c r="A581" i="6"/>
  <c r="B581" i="7" s="1"/>
  <c r="A573" i="4"/>
  <c r="A573" i="6"/>
  <c r="B573" i="7" s="1"/>
  <c r="A565" i="4"/>
  <c r="A565" i="6"/>
  <c r="B565" i="7" s="1"/>
  <c r="A557" i="4"/>
  <c r="A557" i="6"/>
  <c r="B557" i="7" s="1"/>
  <c r="A549" i="4"/>
  <c r="A549" i="6"/>
  <c r="B549" i="7" s="1"/>
  <c r="A541" i="4"/>
  <c r="A541" i="6"/>
  <c r="B541" i="7" s="1"/>
  <c r="A533" i="4"/>
  <c r="A533" i="6"/>
  <c r="B533" i="7" s="1"/>
  <c r="A525" i="4"/>
  <c r="A525" i="6"/>
  <c r="B525" i="7" s="1"/>
  <c r="A517" i="4"/>
  <c r="A517" i="6"/>
  <c r="B517" i="7" s="1"/>
  <c r="A509" i="4"/>
  <c r="A509" i="6"/>
  <c r="B509" i="7" s="1"/>
  <c r="A501" i="4"/>
  <c r="A501" i="6"/>
  <c r="B501" i="7" s="1"/>
  <c r="A493" i="4"/>
  <c r="A493" i="6"/>
  <c r="B493" i="7" s="1"/>
  <c r="A485" i="4"/>
  <c r="A485" i="6"/>
  <c r="B485" i="7" s="1"/>
  <c r="A477" i="4"/>
  <c r="A477" i="6"/>
  <c r="B477" i="7" s="1"/>
  <c r="A469" i="4"/>
  <c r="A469" i="6"/>
  <c r="B469" i="7" s="1"/>
  <c r="A461" i="4"/>
  <c r="A461" i="6"/>
  <c r="B461" i="7" s="1"/>
  <c r="A453" i="4"/>
  <c r="A453" i="6"/>
  <c r="B453" i="7" s="1"/>
  <c r="A445" i="4"/>
  <c r="A445" i="6"/>
  <c r="B445" i="7" s="1"/>
  <c r="A437" i="4"/>
  <c r="A437" i="6"/>
  <c r="B437" i="7" s="1"/>
  <c r="A429" i="4"/>
  <c r="A429" i="6"/>
  <c r="B429" i="7" s="1"/>
  <c r="A421" i="4"/>
  <c r="A421" i="6"/>
  <c r="B421" i="7" s="1"/>
  <c r="A413" i="4"/>
  <c r="A413" i="6"/>
  <c r="B413" i="7" s="1"/>
  <c r="A405" i="4"/>
  <c r="A405" i="6"/>
  <c r="B405" i="7" s="1"/>
  <c r="A397" i="4"/>
  <c r="A397" i="6"/>
  <c r="B397" i="7" s="1"/>
  <c r="A389" i="4"/>
  <c r="A389" i="6"/>
  <c r="B389" i="7" s="1"/>
  <c r="A381" i="4"/>
  <c r="A381" i="6"/>
  <c r="B381" i="7" s="1"/>
  <c r="A373" i="4"/>
  <c r="A373" i="6"/>
  <c r="B373" i="7" s="1"/>
  <c r="A365" i="4"/>
  <c r="A365" i="6"/>
  <c r="B365" i="7" s="1"/>
  <c r="A357" i="4"/>
  <c r="A357" i="6"/>
  <c r="B357" i="7" s="1"/>
  <c r="A349" i="4"/>
  <c r="A349" i="6"/>
  <c r="B349" i="7" s="1"/>
  <c r="A341" i="4"/>
  <c r="A341" i="6"/>
  <c r="B341" i="7" s="1"/>
  <c r="A333" i="4"/>
  <c r="A333" i="6"/>
  <c r="B333" i="7" s="1"/>
  <c r="A325" i="4"/>
  <c r="A325" i="6"/>
  <c r="B325" i="7" s="1"/>
  <c r="A317" i="4"/>
  <c r="A317" i="6"/>
  <c r="B317" i="7" s="1"/>
  <c r="A666" i="6"/>
  <c r="B666" i="7" s="1"/>
  <c r="A657" i="6"/>
  <c r="B657" i="7" s="1"/>
  <c r="A622" i="6"/>
  <c r="B622" i="7" s="1"/>
  <c r="A590" i="6"/>
  <c r="B590" i="7" s="1"/>
  <c r="A558" i="6"/>
  <c r="B558" i="7" s="1"/>
  <c r="A526" i="6"/>
  <c r="B526" i="7" s="1"/>
  <c r="A494" i="6"/>
  <c r="B494" i="7" s="1"/>
  <c r="A462" i="6"/>
  <c r="B462" i="7" s="1"/>
  <c r="A430" i="6"/>
  <c r="B430" i="7" s="1"/>
  <c r="A398" i="6"/>
  <c r="B398" i="7" s="1"/>
  <c r="A366" i="6"/>
  <c r="B366" i="7" s="1"/>
  <c r="A334" i="6"/>
  <c r="B334" i="7" s="1"/>
  <c r="A644" i="4"/>
  <c r="A644" i="6"/>
  <c r="B644" i="7" s="1"/>
  <c r="A636" i="4"/>
  <c r="A636" i="6"/>
  <c r="B636" i="7" s="1"/>
  <c r="A628" i="4"/>
  <c r="A628" i="6"/>
  <c r="B628" i="7" s="1"/>
  <c r="A620" i="4"/>
  <c r="A620" i="6"/>
  <c r="B620" i="7" s="1"/>
  <c r="A612" i="4"/>
  <c r="A612" i="6"/>
  <c r="B612" i="7" s="1"/>
  <c r="A604" i="4"/>
  <c r="A604" i="6"/>
  <c r="B604" i="7" s="1"/>
  <c r="A596" i="4"/>
  <c r="A596" i="6"/>
  <c r="B596" i="7" s="1"/>
  <c r="A588" i="4"/>
  <c r="A588" i="6"/>
  <c r="B588" i="7" s="1"/>
  <c r="A580" i="4"/>
  <c r="A580" i="6"/>
  <c r="B580" i="7" s="1"/>
  <c r="A572" i="4"/>
  <c r="A572" i="6"/>
  <c r="B572" i="7" s="1"/>
  <c r="A564" i="4"/>
  <c r="A564" i="6"/>
  <c r="B564" i="7" s="1"/>
  <c r="A556" i="4"/>
  <c r="A556" i="6"/>
  <c r="B556" i="7" s="1"/>
  <c r="A548" i="4"/>
  <c r="A548" i="6"/>
  <c r="B548" i="7" s="1"/>
  <c r="A540" i="4"/>
  <c r="A540" i="6"/>
  <c r="B540" i="7" s="1"/>
  <c r="A532" i="4"/>
  <c r="A532" i="6"/>
  <c r="B532" i="7" s="1"/>
  <c r="A524" i="4"/>
  <c r="A524" i="6"/>
  <c r="B524" i="7" s="1"/>
  <c r="A516" i="4"/>
  <c r="A516" i="6"/>
  <c r="B516" i="7" s="1"/>
  <c r="A508" i="4"/>
  <c r="A508" i="6"/>
  <c r="B508" i="7" s="1"/>
  <c r="A500" i="4"/>
  <c r="A500" i="6"/>
  <c r="B500" i="7" s="1"/>
  <c r="A492" i="4"/>
  <c r="A492" i="6"/>
  <c r="B492" i="7" s="1"/>
  <c r="A484" i="4"/>
  <c r="A484" i="6"/>
  <c r="B484" i="7" s="1"/>
  <c r="A476" i="4"/>
  <c r="A476" i="6"/>
  <c r="B476" i="7" s="1"/>
  <c r="A468" i="4"/>
  <c r="A468" i="6"/>
  <c r="B468" i="7" s="1"/>
  <c r="A460" i="4"/>
  <c r="A460" i="6"/>
  <c r="B460" i="7" s="1"/>
  <c r="A452" i="4"/>
  <c r="A452" i="6"/>
  <c r="B452" i="7" s="1"/>
  <c r="A444" i="4"/>
  <c r="A444" i="6"/>
  <c r="B444" i="7" s="1"/>
  <c r="A436" i="4"/>
  <c r="A436" i="6"/>
  <c r="B436" i="7" s="1"/>
  <c r="A428" i="4"/>
  <c r="A428" i="6"/>
  <c r="B428" i="7" s="1"/>
  <c r="A420" i="4"/>
  <c r="A420" i="6"/>
  <c r="B420" i="7" s="1"/>
  <c r="A412" i="4"/>
  <c r="A412" i="6"/>
  <c r="B412" i="7" s="1"/>
  <c r="A404" i="4"/>
  <c r="A404" i="6"/>
  <c r="B404" i="7" s="1"/>
  <c r="A396" i="4"/>
  <c r="A396" i="6"/>
  <c r="B396" i="7" s="1"/>
  <c r="A388" i="4"/>
  <c r="A388" i="6"/>
  <c r="B388" i="7" s="1"/>
  <c r="A380" i="4"/>
  <c r="A380" i="6"/>
  <c r="B380" i="7" s="1"/>
  <c r="A372" i="4"/>
  <c r="A372" i="6"/>
  <c r="B372" i="7" s="1"/>
  <c r="A364" i="4"/>
  <c r="A364" i="6"/>
  <c r="B364" i="7" s="1"/>
  <c r="A356" i="4"/>
  <c r="A356" i="6"/>
  <c r="B356" i="7" s="1"/>
  <c r="A348" i="4"/>
  <c r="A348" i="6"/>
  <c r="B348" i="7" s="1"/>
  <c r="A340" i="4"/>
  <c r="A340" i="6"/>
  <c r="B340" i="7" s="1"/>
  <c r="A332" i="4"/>
  <c r="A332" i="6"/>
  <c r="B332" i="7" s="1"/>
  <c r="A324" i="4"/>
  <c r="A324" i="6"/>
  <c r="B324" i="7" s="1"/>
  <c r="A316" i="4"/>
  <c r="A316" i="6"/>
  <c r="B316" i="7" s="1"/>
  <c r="A798" i="6"/>
  <c r="B798" i="7" s="1"/>
  <c r="A794" i="6"/>
  <c r="B794" i="7" s="1"/>
  <c r="A790" i="6"/>
  <c r="B790" i="7" s="1"/>
  <c r="A786" i="6"/>
  <c r="B786" i="7" s="1"/>
  <c r="A782" i="6"/>
  <c r="B782" i="7" s="1"/>
  <c r="A778" i="6"/>
  <c r="B778" i="7" s="1"/>
  <c r="A774" i="6"/>
  <c r="B774" i="7" s="1"/>
  <c r="A770" i="6"/>
  <c r="B770" i="7" s="1"/>
  <c r="A766" i="6"/>
  <c r="B766" i="7" s="1"/>
  <c r="A762" i="6"/>
  <c r="B762" i="7" s="1"/>
  <c r="A758" i="6"/>
  <c r="B758" i="7" s="1"/>
  <c r="A754" i="6"/>
  <c r="B754" i="7" s="1"/>
  <c r="A750" i="6"/>
  <c r="B750" i="7" s="1"/>
  <c r="A746" i="6"/>
  <c r="B746" i="7" s="1"/>
  <c r="A742" i="6"/>
  <c r="B742" i="7" s="1"/>
  <c r="A738" i="6"/>
  <c r="B738" i="7" s="1"/>
  <c r="A734" i="6"/>
  <c r="B734" i="7" s="1"/>
  <c r="A730" i="6"/>
  <c r="B730" i="7" s="1"/>
  <c r="A726" i="6"/>
  <c r="B726" i="7" s="1"/>
  <c r="A722" i="6"/>
  <c r="B722" i="7" s="1"/>
  <c r="A718" i="6"/>
  <c r="B718" i="7" s="1"/>
  <c r="A714" i="6"/>
  <c r="B714" i="7" s="1"/>
  <c r="A710" i="6"/>
  <c r="B710" i="7" s="1"/>
  <c r="A706" i="6"/>
  <c r="B706" i="7" s="1"/>
  <c r="A702" i="6"/>
  <c r="B702" i="7" s="1"/>
  <c r="A698" i="6"/>
  <c r="B698" i="7" s="1"/>
  <c r="A694" i="6"/>
  <c r="B694" i="7" s="1"/>
  <c r="A690" i="6"/>
  <c r="B690" i="7" s="1"/>
  <c r="A686" i="6"/>
  <c r="B686" i="7" s="1"/>
  <c r="A682" i="6"/>
  <c r="B682" i="7" s="1"/>
  <c r="A678" i="6"/>
  <c r="B678" i="7" s="1"/>
  <c r="A674" i="6"/>
  <c r="B674" i="7" s="1"/>
  <c r="A670" i="6"/>
  <c r="B670" i="7" s="1"/>
  <c r="A661" i="6"/>
  <c r="B661" i="7" s="1"/>
  <c r="A652" i="6"/>
  <c r="B652" i="7" s="1"/>
  <c r="A634" i="6"/>
  <c r="B634" i="7" s="1"/>
  <c r="A602" i="6"/>
  <c r="B602" i="7" s="1"/>
  <c r="A570" i="6"/>
  <c r="B570" i="7" s="1"/>
  <c r="A538" i="6"/>
  <c r="B538" i="7" s="1"/>
  <c r="A506" i="6"/>
  <c r="B506" i="7" s="1"/>
  <c r="A474" i="6"/>
  <c r="B474" i="7" s="1"/>
  <c r="A442" i="6"/>
  <c r="B442" i="7" s="1"/>
  <c r="A410" i="6"/>
  <c r="B410" i="7" s="1"/>
  <c r="A378" i="6"/>
  <c r="B378" i="7" s="1"/>
  <c r="A346" i="6"/>
  <c r="B346" i="7" s="1"/>
  <c r="A314" i="6"/>
  <c r="B314" i="7" s="1"/>
  <c r="A667" i="4"/>
  <c r="A667" i="6"/>
  <c r="B667" i="7" s="1"/>
  <c r="A659" i="4"/>
  <c r="A659" i="6"/>
  <c r="B659" i="7" s="1"/>
  <c r="A651" i="4"/>
  <c r="A651" i="6"/>
  <c r="B651" i="7" s="1"/>
  <c r="A643" i="4"/>
  <c r="A643" i="6"/>
  <c r="B643" i="7" s="1"/>
  <c r="A635" i="4"/>
  <c r="A635" i="6"/>
  <c r="B635" i="7" s="1"/>
  <c r="A627" i="4"/>
  <c r="A627" i="6"/>
  <c r="B627" i="7" s="1"/>
  <c r="A619" i="4"/>
  <c r="A619" i="6"/>
  <c r="B619" i="7" s="1"/>
  <c r="A611" i="4"/>
  <c r="A611" i="6"/>
  <c r="B611" i="7" s="1"/>
  <c r="A603" i="4"/>
  <c r="A603" i="6"/>
  <c r="B603" i="7" s="1"/>
  <c r="A595" i="4"/>
  <c r="A595" i="6"/>
  <c r="B595" i="7" s="1"/>
  <c r="A587" i="4"/>
  <c r="A587" i="6"/>
  <c r="B587" i="7" s="1"/>
  <c r="A579" i="4"/>
  <c r="A579" i="6"/>
  <c r="B579" i="7" s="1"/>
  <c r="A571" i="4"/>
  <c r="A571" i="6"/>
  <c r="B571" i="7" s="1"/>
  <c r="A563" i="4"/>
  <c r="A563" i="6"/>
  <c r="B563" i="7" s="1"/>
  <c r="A555" i="4"/>
  <c r="A555" i="6"/>
  <c r="B555" i="7" s="1"/>
  <c r="A547" i="4"/>
  <c r="A547" i="6"/>
  <c r="B547" i="7" s="1"/>
  <c r="A539" i="4"/>
  <c r="A539" i="6"/>
  <c r="B539" i="7" s="1"/>
  <c r="A531" i="4"/>
  <c r="A531" i="6"/>
  <c r="B531" i="7" s="1"/>
  <c r="A523" i="4"/>
  <c r="A523" i="6"/>
  <c r="B523" i="7" s="1"/>
  <c r="A515" i="4"/>
  <c r="A515" i="6"/>
  <c r="B515" i="7" s="1"/>
  <c r="A507" i="4"/>
  <c r="A507" i="6"/>
  <c r="B507" i="7" s="1"/>
  <c r="A499" i="4"/>
  <c r="A499" i="6"/>
  <c r="B499" i="7" s="1"/>
  <c r="A491" i="4"/>
  <c r="A491" i="6"/>
  <c r="B491" i="7" s="1"/>
  <c r="A483" i="4"/>
  <c r="A483" i="6"/>
  <c r="B483" i="7" s="1"/>
  <c r="A475" i="4"/>
  <c r="A475" i="6"/>
  <c r="B475" i="7" s="1"/>
  <c r="A467" i="4"/>
  <c r="A467" i="6"/>
  <c r="B467" i="7" s="1"/>
  <c r="A459" i="4"/>
  <c r="A459" i="6"/>
  <c r="B459" i="7" s="1"/>
  <c r="A451" i="4"/>
  <c r="A451" i="6"/>
  <c r="B451" i="7" s="1"/>
  <c r="A443" i="4"/>
  <c r="A443" i="6"/>
  <c r="B443" i="7" s="1"/>
  <c r="A435" i="4"/>
  <c r="A435" i="6"/>
  <c r="B435" i="7" s="1"/>
  <c r="A427" i="4"/>
  <c r="A427" i="6"/>
  <c r="B427" i="7" s="1"/>
  <c r="A419" i="4"/>
  <c r="A419" i="6"/>
  <c r="B419" i="7" s="1"/>
  <c r="A411" i="4"/>
  <c r="A411" i="6"/>
  <c r="B411" i="7" s="1"/>
  <c r="A403" i="4"/>
  <c r="A403" i="6"/>
  <c r="B403" i="7" s="1"/>
  <c r="A395" i="4"/>
  <c r="A395" i="6"/>
  <c r="B395" i="7" s="1"/>
  <c r="A387" i="4"/>
  <c r="A387" i="6"/>
  <c r="B387" i="7" s="1"/>
  <c r="A379" i="4"/>
  <c r="A379" i="6"/>
  <c r="B379" i="7" s="1"/>
  <c r="A371" i="4"/>
  <c r="A371" i="6"/>
  <c r="B371" i="7" s="1"/>
  <c r="A363" i="4"/>
  <c r="A363" i="6"/>
  <c r="B363" i="7" s="1"/>
  <c r="A355" i="4"/>
  <c r="A355" i="6"/>
  <c r="B355" i="7" s="1"/>
  <c r="A347" i="4"/>
  <c r="A347" i="6"/>
  <c r="B347" i="7" s="1"/>
  <c r="A339" i="4"/>
  <c r="A339" i="6"/>
  <c r="B339" i="7" s="1"/>
  <c r="A331" i="4"/>
  <c r="A331" i="6"/>
  <c r="B331" i="7" s="1"/>
  <c r="A323" i="4"/>
  <c r="A323" i="6"/>
  <c r="B323" i="7" s="1"/>
  <c r="A315" i="4"/>
  <c r="A315" i="6"/>
  <c r="B315" i="7" s="1"/>
  <c r="A665" i="6"/>
  <c r="B665" i="7" s="1"/>
  <c r="A656" i="6"/>
  <c r="B656" i="7" s="1"/>
  <c r="A646" i="6"/>
  <c r="B646" i="7" s="1"/>
  <c r="A614" i="6"/>
  <c r="B614" i="7" s="1"/>
  <c r="A582" i="6"/>
  <c r="B582" i="7" s="1"/>
  <c r="A550" i="6"/>
  <c r="B550" i="7" s="1"/>
  <c r="A518" i="6"/>
  <c r="B518" i="7" s="1"/>
  <c r="A486" i="6"/>
  <c r="B486" i="7" s="1"/>
  <c r="A454" i="6"/>
  <c r="B454" i="7" s="1"/>
  <c r="A422" i="6"/>
  <c r="B422" i="7" s="1"/>
  <c r="A390" i="6"/>
  <c r="B390" i="7" s="1"/>
  <c r="A358" i="6"/>
  <c r="B358" i="7" s="1"/>
  <c r="A326" i="6"/>
  <c r="B326" i="7" s="1"/>
  <c r="A797" i="6"/>
  <c r="B797" i="7" s="1"/>
  <c r="A793" i="6"/>
  <c r="B793" i="7" s="1"/>
  <c r="A789" i="6"/>
  <c r="B789" i="7" s="1"/>
  <c r="A785" i="6"/>
  <c r="B785" i="7" s="1"/>
  <c r="A781" i="6"/>
  <c r="B781" i="7" s="1"/>
  <c r="A777" i="6"/>
  <c r="B777" i="7" s="1"/>
  <c r="A773" i="6"/>
  <c r="B773" i="7" s="1"/>
  <c r="A769" i="6"/>
  <c r="B769" i="7" s="1"/>
  <c r="A765" i="6"/>
  <c r="B765" i="7" s="1"/>
  <c r="A761" i="6"/>
  <c r="B761" i="7" s="1"/>
  <c r="A757" i="6"/>
  <c r="B757" i="7" s="1"/>
  <c r="A753" i="6"/>
  <c r="B753" i="7" s="1"/>
  <c r="A749" i="6"/>
  <c r="B749" i="7" s="1"/>
  <c r="A745" i="6"/>
  <c r="B745" i="7" s="1"/>
  <c r="A741" i="6"/>
  <c r="B741" i="7" s="1"/>
  <c r="A737" i="6"/>
  <c r="B737" i="7" s="1"/>
  <c r="A733" i="6"/>
  <c r="B733" i="7" s="1"/>
  <c r="A729" i="6"/>
  <c r="B729" i="7" s="1"/>
  <c r="A725" i="6"/>
  <c r="B725" i="7" s="1"/>
  <c r="A721" i="6"/>
  <c r="B721" i="7" s="1"/>
  <c r="A717" i="6"/>
  <c r="B717" i="7" s="1"/>
  <c r="A713" i="6"/>
  <c r="B713" i="7" s="1"/>
  <c r="A709" i="6"/>
  <c r="B709" i="7" s="1"/>
  <c r="A705" i="6"/>
  <c r="B705" i="7" s="1"/>
  <c r="A701" i="6"/>
  <c r="B701" i="7" s="1"/>
  <c r="A697" i="6"/>
  <c r="B697" i="7" s="1"/>
  <c r="A693" i="6"/>
  <c r="B693" i="7" s="1"/>
  <c r="A689" i="6"/>
  <c r="B689" i="7" s="1"/>
  <c r="A685" i="6"/>
  <c r="B685" i="7" s="1"/>
  <c r="A681" i="6"/>
  <c r="B681" i="7" s="1"/>
  <c r="A677" i="6"/>
  <c r="B677" i="7" s="1"/>
  <c r="A673" i="6"/>
  <c r="B673" i="7" s="1"/>
  <c r="A669" i="6"/>
  <c r="B669" i="7" s="1"/>
  <c r="A660" i="6"/>
  <c r="B660" i="7" s="1"/>
  <c r="A626" i="6"/>
  <c r="B626" i="7" s="1"/>
  <c r="A594" i="6"/>
  <c r="B594" i="7" s="1"/>
  <c r="A562" i="6"/>
  <c r="B562" i="7" s="1"/>
  <c r="A530" i="6"/>
  <c r="B530" i="7" s="1"/>
  <c r="A498" i="6"/>
  <c r="B498" i="7" s="1"/>
  <c r="A466" i="6"/>
  <c r="B466" i="7" s="1"/>
  <c r="A434" i="6"/>
  <c r="B434" i="7" s="1"/>
  <c r="A402" i="6"/>
  <c r="B402" i="7" s="1"/>
  <c r="A370" i="6"/>
  <c r="B370" i="7" s="1"/>
  <c r="A338" i="6"/>
  <c r="B338" i="7" s="1"/>
  <c r="A641" i="4"/>
  <c r="A641" i="6"/>
  <c r="B641" i="7" s="1"/>
  <c r="A633" i="4"/>
  <c r="A633" i="6"/>
  <c r="B633" i="7" s="1"/>
  <c r="A625" i="4"/>
  <c r="A625" i="6"/>
  <c r="B625" i="7" s="1"/>
  <c r="A617" i="4"/>
  <c r="A617" i="6"/>
  <c r="B617" i="7" s="1"/>
  <c r="A609" i="4"/>
  <c r="A609" i="6"/>
  <c r="B609" i="7" s="1"/>
  <c r="A601" i="4"/>
  <c r="A601" i="6"/>
  <c r="B601" i="7" s="1"/>
  <c r="A593" i="4"/>
  <c r="A593" i="6"/>
  <c r="B593" i="7" s="1"/>
  <c r="A585" i="4"/>
  <c r="A585" i="6"/>
  <c r="B585" i="7" s="1"/>
  <c r="A577" i="4"/>
  <c r="A577" i="6"/>
  <c r="B577" i="7" s="1"/>
  <c r="A569" i="4"/>
  <c r="A569" i="6"/>
  <c r="B569" i="7" s="1"/>
  <c r="A561" i="4"/>
  <c r="A561" i="6"/>
  <c r="B561" i="7" s="1"/>
  <c r="A553" i="4"/>
  <c r="A553" i="6"/>
  <c r="B553" i="7" s="1"/>
  <c r="A545" i="4"/>
  <c r="A545" i="6"/>
  <c r="B545" i="7" s="1"/>
  <c r="A537" i="4"/>
  <c r="A537" i="6"/>
  <c r="B537" i="7" s="1"/>
  <c r="A529" i="4"/>
  <c r="A529" i="6"/>
  <c r="B529" i="7" s="1"/>
  <c r="A521" i="4"/>
  <c r="A521" i="6"/>
  <c r="B521" i="7" s="1"/>
  <c r="A513" i="4"/>
  <c r="A513" i="6"/>
  <c r="B513" i="7" s="1"/>
  <c r="A505" i="4"/>
  <c r="A505" i="6"/>
  <c r="B505" i="7" s="1"/>
  <c r="A497" i="4"/>
  <c r="A497" i="6"/>
  <c r="B497" i="7" s="1"/>
  <c r="A489" i="4"/>
  <c r="A489" i="6"/>
  <c r="B489" i="7" s="1"/>
  <c r="A481" i="4"/>
  <c r="A481" i="6"/>
  <c r="B481" i="7" s="1"/>
  <c r="A473" i="4"/>
  <c r="A473" i="6"/>
  <c r="B473" i="7" s="1"/>
  <c r="A465" i="4"/>
  <c r="A465" i="6"/>
  <c r="B465" i="7" s="1"/>
  <c r="A457" i="4"/>
  <c r="A457" i="6"/>
  <c r="B457" i="7" s="1"/>
  <c r="A449" i="4"/>
  <c r="A449" i="6"/>
  <c r="B449" i="7" s="1"/>
  <c r="A441" i="4"/>
  <c r="A441" i="6"/>
  <c r="B441" i="7" s="1"/>
  <c r="A433" i="4"/>
  <c r="A433" i="6"/>
  <c r="B433" i="7" s="1"/>
  <c r="A425" i="4"/>
  <c r="A425" i="6"/>
  <c r="B425" i="7" s="1"/>
  <c r="A417" i="4"/>
  <c r="A417" i="6"/>
  <c r="B417" i="7" s="1"/>
  <c r="A409" i="4"/>
  <c r="A409" i="6"/>
  <c r="B409" i="7" s="1"/>
  <c r="A401" i="4"/>
  <c r="A401" i="6"/>
  <c r="B401" i="7" s="1"/>
  <c r="A393" i="4"/>
  <c r="A393" i="6"/>
  <c r="B393" i="7" s="1"/>
  <c r="A385" i="4"/>
  <c r="A385" i="6"/>
  <c r="B385" i="7" s="1"/>
  <c r="A377" i="4"/>
  <c r="A377" i="6"/>
  <c r="B377" i="7" s="1"/>
  <c r="A369" i="4"/>
  <c r="A369" i="6"/>
  <c r="B369" i="7" s="1"/>
  <c r="A361" i="4"/>
  <c r="A361" i="6"/>
  <c r="B361" i="7" s="1"/>
  <c r="A353" i="4"/>
  <c r="A353" i="6"/>
  <c r="B353" i="7" s="1"/>
  <c r="A345" i="4"/>
  <c r="A345" i="6"/>
  <c r="B345" i="7" s="1"/>
  <c r="A337" i="4"/>
  <c r="A337" i="6"/>
  <c r="B337" i="7" s="1"/>
  <c r="A329" i="4"/>
  <c r="A329" i="6"/>
  <c r="B329" i="7" s="1"/>
  <c r="A321" i="4"/>
  <c r="A321" i="6"/>
  <c r="B321" i="7" s="1"/>
  <c r="A313" i="4"/>
  <c r="A313" i="6"/>
  <c r="B313" i="7" s="1"/>
  <c r="A305" i="6"/>
  <c r="A305" i="4"/>
  <c r="A297" i="6"/>
  <c r="A297" i="4"/>
  <c r="A664" i="6"/>
  <c r="B664" i="7" s="1"/>
  <c r="A650" i="6"/>
  <c r="B650" i="7" s="1"/>
  <c r="A638" i="6"/>
  <c r="B638" i="7" s="1"/>
  <c r="A606" i="6"/>
  <c r="B606" i="7" s="1"/>
  <c r="A574" i="6"/>
  <c r="B574" i="7" s="1"/>
  <c r="A542" i="6"/>
  <c r="B542" i="7" s="1"/>
  <c r="A510" i="6"/>
  <c r="B510" i="7" s="1"/>
  <c r="A478" i="6"/>
  <c r="B478" i="7" s="1"/>
  <c r="A446" i="6"/>
  <c r="B446" i="7" s="1"/>
  <c r="A414" i="6"/>
  <c r="B414" i="7" s="1"/>
  <c r="A382" i="6"/>
  <c r="B382" i="7" s="1"/>
  <c r="A350" i="6"/>
  <c r="B350" i="7" s="1"/>
  <c r="A318" i="6"/>
  <c r="B318" i="7" s="1"/>
  <c r="A648" i="4"/>
  <c r="A648" i="6"/>
  <c r="B648" i="7" s="1"/>
  <c r="A640" i="4"/>
  <c r="A640" i="6"/>
  <c r="B640" i="7" s="1"/>
  <c r="A632" i="4"/>
  <c r="A632" i="6"/>
  <c r="B632" i="7" s="1"/>
  <c r="A624" i="4"/>
  <c r="A624" i="6"/>
  <c r="B624" i="7" s="1"/>
  <c r="A616" i="4"/>
  <c r="A616" i="6"/>
  <c r="B616" i="7" s="1"/>
  <c r="A608" i="4"/>
  <c r="A608" i="6"/>
  <c r="B608" i="7" s="1"/>
  <c r="A600" i="4"/>
  <c r="A600" i="6"/>
  <c r="B600" i="7" s="1"/>
  <c r="A592" i="4"/>
  <c r="A592" i="6"/>
  <c r="B592" i="7" s="1"/>
  <c r="A584" i="4"/>
  <c r="A584" i="6"/>
  <c r="B584" i="7" s="1"/>
  <c r="A576" i="4"/>
  <c r="A576" i="6"/>
  <c r="B576" i="7" s="1"/>
  <c r="A568" i="4"/>
  <c r="A568" i="6"/>
  <c r="B568" i="7" s="1"/>
  <c r="A560" i="4"/>
  <c r="A560" i="6"/>
  <c r="B560" i="7" s="1"/>
  <c r="A552" i="4"/>
  <c r="A552" i="6"/>
  <c r="B552" i="7" s="1"/>
  <c r="A544" i="4"/>
  <c r="A544" i="6"/>
  <c r="B544" i="7" s="1"/>
  <c r="A536" i="4"/>
  <c r="A536" i="6"/>
  <c r="B536" i="7" s="1"/>
  <c r="A528" i="4"/>
  <c r="A528" i="6"/>
  <c r="B528" i="7" s="1"/>
  <c r="A520" i="4"/>
  <c r="A520" i="6"/>
  <c r="B520" i="7" s="1"/>
  <c r="A512" i="4"/>
  <c r="A512" i="6"/>
  <c r="B512" i="7" s="1"/>
  <c r="A504" i="4"/>
  <c r="A504" i="6"/>
  <c r="B504" i="7" s="1"/>
  <c r="A496" i="4"/>
  <c r="A496" i="6"/>
  <c r="B496" i="7" s="1"/>
  <c r="A488" i="4"/>
  <c r="A488" i="6"/>
  <c r="B488" i="7" s="1"/>
  <c r="A480" i="4"/>
  <c r="A480" i="6"/>
  <c r="B480" i="7" s="1"/>
  <c r="A472" i="4"/>
  <c r="A472" i="6"/>
  <c r="B472" i="7" s="1"/>
  <c r="A464" i="4"/>
  <c r="A464" i="6"/>
  <c r="B464" i="7" s="1"/>
  <c r="A456" i="4"/>
  <c r="A456" i="6"/>
  <c r="B456" i="7" s="1"/>
  <c r="A448" i="4"/>
  <c r="A448" i="6"/>
  <c r="B448" i="7" s="1"/>
  <c r="A440" i="4"/>
  <c r="A440" i="6"/>
  <c r="B440" i="7" s="1"/>
  <c r="A432" i="4"/>
  <c r="A432" i="6"/>
  <c r="B432" i="7" s="1"/>
  <c r="A424" i="4"/>
  <c r="A424" i="6"/>
  <c r="B424" i="7" s="1"/>
  <c r="A416" i="4"/>
  <c r="A416" i="6"/>
  <c r="B416" i="7" s="1"/>
  <c r="A408" i="4"/>
  <c r="A408" i="6"/>
  <c r="B408" i="7" s="1"/>
  <c r="A400" i="4"/>
  <c r="A400" i="6"/>
  <c r="B400" i="7" s="1"/>
  <c r="A392" i="4"/>
  <c r="A392" i="6"/>
  <c r="B392" i="7" s="1"/>
  <c r="A384" i="4"/>
  <c r="A384" i="6"/>
  <c r="B384" i="7" s="1"/>
  <c r="A376" i="4"/>
  <c r="A376" i="6"/>
  <c r="B376" i="7" s="1"/>
  <c r="A368" i="4"/>
  <c r="A368" i="6"/>
  <c r="B368" i="7" s="1"/>
  <c r="A360" i="4"/>
  <c r="A360" i="6"/>
  <c r="B360" i="7" s="1"/>
  <c r="A352" i="4"/>
  <c r="A352" i="6"/>
  <c r="B352" i="7" s="1"/>
  <c r="A344" i="4"/>
  <c r="A344" i="6"/>
  <c r="B344" i="7" s="1"/>
  <c r="A336" i="4"/>
  <c r="A336" i="6"/>
  <c r="B336" i="7" s="1"/>
  <c r="A328" i="4"/>
  <c r="A328" i="6"/>
  <c r="B328" i="7" s="1"/>
  <c r="A320" i="4"/>
  <c r="A320" i="6"/>
  <c r="B320" i="7" s="1"/>
  <c r="A312" i="4"/>
  <c r="A312" i="6"/>
  <c r="B312" i="7" s="1"/>
  <c r="A800" i="6"/>
  <c r="B800" i="7" s="1"/>
  <c r="A796" i="6"/>
  <c r="B796" i="7" s="1"/>
  <c r="A792" i="6"/>
  <c r="B792" i="7" s="1"/>
  <c r="A788" i="6"/>
  <c r="B788" i="7" s="1"/>
  <c r="A784" i="6"/>
  <c r="B784" i="7" s="1"/>
  <c r="A780" i="6"/>
  <c r="B780" i="7" s="1"/>
  <c r="A776" i="6"/>
  <c r="B776" i="7" s="1"/>
  <c r="A772" i="6"/>
  <c r="B772" i="7" s="1"/>
  <c r="A768" i="6"/>
  <c r="B768" i="7" s="1"/>
  <c r="A764" i="6"/>
  <c r="B764" i="7" s="1"/>
  <c r="A760" i="6"/>
  <c r="B760" i="7" s="1"/>
  <c r="A756" i="6"/>
  <c r="B756" i="7" s="1"/>
  <c r="A752" i="6"/>
  <c r="B752" i="7" s="1"/>
  <c r="A748" i="6"/>
  <c r="B748" i="7" s="1"/>
  <c r="A744" i="6"/>
  <c r="B744" i="7" s="1"/>
  <c r="A740" i="6"/>
  <c r="B740" i="7" s="1"/>
  <c r="A736" i="6"/>
  <c r="B736" i="7" s="1"/>
  <c r="A732" i="6"/>
  <c r="B732" i="7" s="1"/>
  <c r="A728" i="6"/>
  <c r="B728" i="7" s="1"/>
  <c r="A724" i="6"/>
  <c r="B724" i="7" s="1"/>
  <c r="A720" i="6"/>
  <c r="B720" i="7" s="1"/>
  <c r="A716" i="6"/>
  <c r="B716" i="7" s="1"/>
  <c r="A712" i="6"/>
  <c r="B712" i="7" s="1"/>
  <c r="A708" i="6"/>
  <c r="B708" i="7" s="1"/>
  <c r="A704" i="6"/>
  <c r="B704" i="7" s="1"/>
  <c r="A700" i="6"/>
  <c r="B700" i="7" s="1"/>
  <c r="A696" i="6"/>
  <c r="B696" i="7" s="1"/>
  <c r="A692" i="6"/>
  <c r="B692" i="7" s="1"/>
  <c r="A688" i="6"/>
  <c r="B688" i="7" s="1"/>
  <c r="A684" i="6"/>
  <c r="B684" i="7" s="1"/>
  <c r="A680" i="6"/>
  <c r="B680" i="7" s="1"/>
  <c r="A676" i="6"/>
  <c r="B676" i="7" s="1"/>
  <c r="A672" i="6"/>
  <c r="B672" i="7" s="1"/>
  <c r="A668" i="6"/>
  <c r="B668" i="7" s="1"/>
  <c r="A654" i="6"/>
  <c r="B654" i="7" s="1"/>
  <c r="A618" i="6"/>
  <c r="B618" i="7" s="1"/>
  <c r="A586" i="6"/>
  <c r="B586" i="7" s="1"/>
  <c r="A554" i="6"/>
  <c r="B554" i="7" s="1"/>
  <c r="A522" i="6"/>
  <c r="B522" i="7" s="1"/>
  <c r="A490" i="6"/>
  <c r="B490" i="7" s="1"/>
  <c r="A458" i="6"/>
  <c r="B458" i="7" s="1"/>
  <c r="A426" i="6"/>
  <c r="B426" i="7" s="1"/>
  <c r="A394" i="6"/>
  <c r="B394" i="7" s="1"/>
  <c r="A362" i="6"/>
  <c r="B362" i="7" s="1"/>
  <c r="A330" i="6"/>
  <c r="B330" i="7" s="1"/>
  <c r="O2" i="5"/>
  <c r="O22" i="5"/>
  <c r="O233" i="5" l="1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7" i="5"/>
  <c r="O18" i="5"/>
  <c r="O19" i="5"/>
  <c r="O20" i="5"/>
  <c r="O21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90" i="5"/>
  <c r="B208" i="5"/>
  <c r="B209" i="5"/>
  <c r="B210" i="5"/>
  <c r="B211" i="5"/>
  <c r="B212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36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" i="6" l="1"/>
  <c r="C3" i="7" s="1"/>
  <c r="B4" i="6"/>
  <c r="C4" i="7" s="1"/>
  <c r="B5" i="6"/>
  <c r="C5" i="7" s="1"/>
  <c r="B6" i="6"/>
  <c r="C6" i="7" s="1"/>
  <c r="B7" i="6"/>
  <c r="C7" i="7" s="1"/>
  <c r="B8" i="6"/>
  <c r="C8" i="7" s="1"/>
  <c r="B9" i="6"/>
  <c r="C9" i="7" s="1"/>
  <c r="B10" i="6"/>
  <c r="C10" i="7" s="1"/>
  <c r="B11" i="6"/>
  <c r="C11" i="7" s="1"/>
  <c r="B12" i="6"/>
  <c r="C12" i="7" s="1"/>
  <c r="B13" i="6"/>
  <c r="C13" i="7" s="1"/>
  <c r="B14" i="6"/>
  <c r="C14" i="7" s="1"/>
  <c r="B15" i="6"/>
  <c r="C15" i="7" s="1"/>
  <c r="B16" i="6"/>
  <c r="C16" i="7" s="1"/>
  <c r="B17" i="6"/>
  <c r="C17" i="7" s="1"/>
  <c r="B18" i="6"/>
  <c r="C18" i="7" s="1"/>
  <c r="B19" i="6"/>
  <c r="C19" i="7" s="1"/>
  <c r="B20" i="6"/>
  <c r="C20" i="7" s="1"/>
  <c r="B21" i="6"/>
  <c r="C21" i="7" s="1"/>
  <c r="B22" i="6"/>
  <c r="C22" i="7" s="1"/>
  <c r="B23" i="6"/>
  <c r="C23" i="7" s="1"/>
  <c r="B24" i="6"/>
  <c r="C24" i="7" s="1"/>
  <c r="B25" i="6"/>
  <c r="C25" i="7" s="1"/>
  <c r="B26" i="6"/>
  <c r="C26" i="7" s="1"/>
  <c r="B27" i="6"/>
  <c r="C27" i="7" s="1"/>
  <c r="B28" i="6"/>
  <c r="C28" i="7" s="1"/>
  <c r="B29" i="6"/>
  <c r="C29" i="7" s="1"/>
  <c r="B30" i="6"/>
  <c r="C30" i="7" s="1"/>
  <c r="B31" i="6"/>
  <c r="C31" i="7" s="1"/>
  <c r="B32" i="6"/>
  <c r="C32" i="7" s="1"/>
  <c r="B33" i="6"/>
  <c r="C33" i="7" s="1"/>
  <c r="B34" i="6"/>
  <c r="C34" i="7" s="1"/>
  <c r="B35" i="6"/>
  <c r="C35" i="7" s="1"/>
  <c r="B36" i="6"/>
  <c r="C36" i="7" s="1"/>
  <c r="B37" i="6"/>
  <c r="C37" i="7" s="1"/>
  <c r="B38" i="6"/>
  <c r="C38" i="7" s="1"/>
  <c r="B39" i="6"/>
  <c r="C39" i="7" s="1"/>
  <c r="B40" i="6"/>
  <c r="C40" i="7" s="1"/>
  <c r="B41" i="6"/>
  <c r="C41" i="7" s="1"/>
  <c r="B42" i="6"/>
  <c r="C42" i="7" s="1"/>
  <c r="B43" i="6"/>
  <c r="C43" i="7" s="1"/>
  <c r="B44" i="6"/>
  <c r="C44" i="7" s="1"/>
  <c r="B45" i="6"/>
  <c r="C45" i="7" s="1"/>
  <c r="B46" i="6"/>
  <c r="C46" i="7" s="1"/>
  <c r="B47" i="6"/>
  <c r="C47" i="7" s="1"/>
  <c r="B48" i="6"/>
  <c r="C48" i="7" s="1"/>
  <c r="B49" i="6"/>
  <c r="C49" i="7" s="1"/>
  <c r="B50" i="6"/>
  <c r="C50" i="7" s="1"/>
  <c r="B51" i="6"/>
  <c r="C51" i="7" s="1"/>
  <c r="B52" i="6"/>
  <c r="C52" i="7" s="1"/>
  <c r="B53" i="6"/>
  <c r="C53" i="7" s="1"/>
  <c r="B54" i="6"/>
  <c r="C54" i="7" s="1"/>
  <c r="B55" i="6"/>
  <c r="C55" i="7" s="1"/>
  <c r="B56" i="6"/>
  <c r="C56" i="7" s="1"/>
  <c r="B57" i="6"/>
  <c r="C57" i="7" s="1"/>
  <c r="B58" i="6"/>
  <c r="C58" i="7" s="1"/>
  <c r="B59" i="6"/>
  <c r="C59" i="7" s="1"/>
  <c r="B60" i="6"/>
  <c r="C60" i="7" s="1"/>
  <c r="B61" i="6"/>
  <c r="C61" i="7" s="1"/>
  <c r="B62" i="6"/>
  <c r="C62" i="7" s="1"/>
  <c r="B63" i="6"/>
  <c r="C63" i="7" s="1"/>
  <c r="B64" i="6"/>
  <c r="C64" i="7" s="1"/>
  <c r="B65" i="6"/>
  <c r="C65" i="7" s="1"/>
  <c r="B66" i="6"/>
  <c r="C66" i="7" s="1"/>
  <c r="B67" i="6"/>
  <c r="C67" i="7" s="1"/>
  <c r="B68" i="6"/>
  <c r="C68" i="7" s="1"/>
  <c r="B69" i="6"/>
  <c r="C69" i="7" s="1"/>
  <c r="B70" i="6"/>
  <c r="C70" i="7" s="1"/>
  <c r="B71" i="6"/>
  <c r="C71" i="7" s="1"/>
  <c r="B72" i="6"/>
  <c r="C72" i="7" s="1"/>
  <c r="B73" i="6"/>
  <c r="C73" i="7" s="1"/>
  <c r="B74" i="6"/>
  <c r="C74" i="7" s="1"/>
  <c r="B75" i="6"/>
  <c r="C75" i="7" s="1"/>
  <c r="B76" i="6"/>
  <c r="C76" i="7" s="1"/>
  <c r="B77" i="6"/>
  <c r="C77" i="7" s="1"/>
  <c r="B78" i="6"/>
  <c r="C78" i="7" s="1"/>
  <c r="B79" i="6"/>
  <c r="C79" i="7" s="1"/>
  <c r="B80" i="6"/>
  <c r="C80" i="7" s="1"/>
  <c r="B81" i="6"/>
  <c r="C81" i="7" s="1"/>
  <c r="B82" i="6"/>
  <c r="C82" i="7" s="1"/>
  <c r="B83" i="6"/>
  <c r="C83" i="7" s="1"/>
  <c r="B84" i="6"/>
  <c r="C84" i="7" s="1"/>
  <c r="B85" i="6"/>
  <c r="C85" i="7" s="1"/>
  <c r="B86" i="6"/>
  <c r="C86" i="7" s="1"/>
  <c r="B87" i="6"/>
  <c r="C87" i="7" s="1"/>
  <c r="B88" i="6"/>
  <c r="C88" i="7" s="1"/>
  <c r="B89" i="6"/>
  <c r="C89" i="7" s="1"/>
  <c r="B90" i="6"/>
  <c r="C90" i="7" s="1"/>
  <c r="B91" i="6"/>
  <c r="C91" i="7" s="1"/>
  <c r="B92" i="6"/>
  <c r="C92" i="7" s="1"/>
  <c r="B93" i="6"/>
  <c r="C93" i="7" s="1"/>
  <c r="B94" i="6"/>
  <c r="C94" i="7" s="1"/>
  <c r="B95" i="6"/>
  <c r="C95" i="7" s="1"/>
  <c r="B96" i="6"/>
  <c r="C96" i="7" s="1"/>
  <c r="B97" i="6"/>
  <c r="C97" i="7" s="1"/>
  <c r="B98" i="6"/>
  <c r="C98" i="7" s="1"/>
  <c r="B99" i="6"/>
  <c r="C99" i="7" s="1"/>
  <c r="B100" i="6"/>
  <c r="C100" i="7" s="1"/>
  <c r="B101" i="6"/>
  <c r="C101" i="7" s="1"/>
  <c r="B102" i="6"/>
  <c r="C102" i="7" s="1"/>
  <c r="B103" i="6"/>
  <c r="C103" i="7" s="1"/>
  <c r="B104" i="6"/>
  <c r="C104" i="7" s="1"/>
  <c r="B105" i="6"/>
  <c r="C105" i="7" s="1"/>
  <c r="B106" i="6"/>
  <c r="C106" i="7" s="1"/>
  <c r="B107" i="6"/>
  <c r="C107" i="7" s="1"/>
  <c r="B108" i="6"/>
  <c r="C108" i="7" s="1"/>
  <c r="B109" i="6"/>
  <c r="C109" i="7" s="1"/>
  <c r="B110" i="6"/>
  <c r="C110" i="7" s="1"/>
  <c r="B111" i="6"/>
  <c r="C111" i="7" s="1"/>
  <c r="B112" i="6"/>
  <c r="C112" i="7" s="1"/>
  <c r="B113" i="6"/>
  <c r="C113" i="7" s="1"/>
  <c r="B114" i="6"/>
  <c r="C114" i="7" s="1"/>
  <c r="B115" i="6"/>
  <c r="C115" i="7" s="1"/>
  <c r="B116" i="6"/>
  <c r="C116" i="7" s="1"/>
  <c r="B117" i="6"/>
  <c r="C117" i="7" s="1"/>
  <c r="B118" i="6"/>
  <c r="C118" i="7" s="1"/>
  <c r="B119" i="6"/>
  <c r="C119" i="7" s="1"/>
  <c r="B120" i="6"/>
  <c r="C120" i="7" s="1"/>
  <c r="B121" i="6"/>
  <c r="C121" i="7" s="1"/>
  <c r="B122" i="6"/>
  <c r="C122" i="7" s="1"/>
  <c r="B123" i="6"/>
  <c r="C123" i="7" s="1"/>
  <c r="B124" i="6"/>
  <c r="C124" i="7" s="1"/>
  <c r="B125" i="6"/>
  <c r="C125" i="7" s="1"/>
  <c r="B126" i="6"/>
  <c r="C126" i="7" s="1"/>
  <c r="B127" i="6"/>
  <c r="C127" i="7" s="1"/>
  <c r="B128" i="6"/>
  <c r="C128" i="7" s="1"/>
  <c r="B129" i="6"/>
  <c r="C129" i="7" s="1"/>
  <c r="B130" i="6"/>
  <c r="C130" i="7" s="1"/>
  <c r="B131" i="6"/>
  <c r="C131" i="7" s="1"/>
  <c r="B132" i="6"/>
  <c r="C132" i="7" s="1"/>
  <c r="B133" i="6"/>
  <c r="C133" i="7" s="1"/>
  <c r="B134" i="6"/>
  <c r="C134" i="7" s="1"/>
  <c r="B135" i="6"/>
  <c r="C135" i="7" s="1"/>
  <c r="B136" i="6"/>
  <c r="C136" i="7" s="1"/>
  <c r="B137" i="6"/>
  <c r="C137" i="7" s="1"/>
  <c r="B138" i="6"/>
  <c r="C138" i="7" s="1"/>
  <c r="B139" i="6"/>
  <c r="C139" i="7" s="1"/>
  <c r="B140" i="6"/>
  <c r="C140" i="7" s="1"/>
  <c r="B141" i="6"/>
  <c r="C141" i="7" s="1"/>
  <c r="B142" i="6"/>
  <c r="C142" i="7" s="1"/>
  <c r="B143" i="6"/>
  <c r="C143" i="7" s="1"/>
  <c r="B144" i="6"/>
  <c r="C144" i="7" s="1"/>
  <c r="B145" i="6"/>
  <c r="C145" i="7" s="1"/>
  <c r="B146" i="6"/>
  <c r="C146" i="7" s="1"/>
  <c r="B147" i="6"/>
  <c r="C147" i="7" s="1"/>
  <c r="B148" i="6"/>
  <c r="C148" i="7" s="1"/>
  <c r="B149" i="6"/>
  <c r="C149" i="7" s="1"/>
  <c r="B150" i="6"/>
  <c r="C150" i="7" s="1"/>
  <c r="B151" i="6"/>
  <c r="C151" i="7" s="1"/>
  <c r="B152" i="6"/>
  <c r="C152" i="7" s="1"/>
  <c r="B153" i="6"/>
  <c r="C153" i="7" s="1"/>
  <c r="B154" i="6"/>
  <c r="C154" i="7" s="1"/>
  <c r="B155" i="6"/>
  <c r="C155" i="7" s="1"/>
  <c r="B156" i="6"/>
  <c r="C156" i="7" s="1"/>
  <c r="B157" i="6"/>
  <c r="C157" i="7" s="1"/>
  <c r="B158" i="6"/>
  <c r="C158" i="7" s="1"/>
  <c r="B159" i="6"/>
  <c r="C159" i="7" s="1"/>
  <c r="B160" i="6"/>
  <c r="C160" i="7" s="1"/>
  <c r="B161" i="6"/>
  <c r="C161" i="7" s="1"/>
  <c r="B162" i="6"/>
  <c r="C162" i="7" s="1"/>
  <c r="B163" i="6"/>
  <c r="C163" i="7" s="1"/>
  <c r="B164" i="6"/>
  <c r="C164" i="7" s="1"/>
  <c r="B165" i="6"/>
  <c r="C165" i="7" s="1"/>
  <c r="B166" i="6"/>
  <c r="C166" i="7" s="1"/>
  <c r="B167" i="6"/>
  <c r="C167" i="7" s="1"/>
  <c r="B168" i="6"/>
  <c r="C168" i="7" s="1"/>
  <c r="B169" i="6"/>
  <c r="C169" i="7" s="1"/>
  <c r="B170" i="6"/>
  <c r="C170" i="7" s="1"/>
  <c r="B171" i="6"/>
  <c r="C171" i="7" s="1"/>
  <c r="B172" i="6"/>
  <c r="C172" i="7" s="1"/>
  <c r="B173" i="6"/>
  <c r="C173" i="7" s="1"/>
  <c r="B174" i="6"/>
  <c r="C174" i="7" s="1"/>
  <c r="B175" i="6"/>
  <c r="C175" i="7" s="1"/>
  <c r="B176" i="6"/>
  <c r="C176" i="7" s="1"/>
  <c r="B177" i="6"/>
  <c r="C177" i="7" s="1"/>
  <c r="B178" i="6"/>
  <c r="C178" i="7" s="1"/>
  <c r="B179" i="6"/>
  <c r="C179" i="7" s="1"/>
  <c r="B180" i="6"/>
  <c r="C180" i="7" s="1"/>
  <c r="B181" i="6"/>
  <c r="C181" i="7" s="1"/>
  <c r="B182" i="6"/>
  <c r="C182" i="7" s="1"/>
  <c r="B183" i="6"/>
  <c r="C183" i="7" s="1"/>
  <c r="B184" i="6"/>
  <c r="C184" i="7" s="1"/>
  <c r="B185" i="6"/>
  <c r="C185" i="7" s="1"/>
  <c r="B186" i="6"/>
  <c r="C186" i="7" s="1"/>
  <c r="B187" i="6"/>
  <c r="C187" i="7" s="1"/>
  <c r="B188" i="6"/>
  <c r="C188" i="7" s="1"/>
  <c r="B189" i="6"/>
  <c r="C189" i="7" s="1"/>
  <c r="B190" i="6"/>
  <c r="C190" i="7" s="1"/>
  <c r="B191" i="6"/>
  <c r="C191" i="7" s="1"/>
  <c r="B192" i="6"/>
  <c r="C192" i="7" s="1"/>
  <c r="B193" i="6"/>
  <c r="C193" i="7" s="1"/>
  <c r="B194" i="6"/>
  <c r="C194" i="7" s="1"/>
  <c r="B195" i="6"/>
  <c r="C195" i="7" s="1"/>
  <c r="B196" i="6"/>
  <c r="C196" i="7" s="1"/>
  <c r="B197" i="6"/>
  <c r="C197" i="7" s="1"/>
  <c r="B198" i="6"/>
  <c r="C198" i="7" s="1"/>
  <c r="B199" i="6"/>
  <c r="C199" i="7" s="1"/>
  <c r="B200" i="6"/>
  <c r="C200" i="7" s="1"/>
  <c r="B201" i="6"/>
  <c r="C201" i="7" s="1"/>
  <c r="B202" i="6"/>
  <c r="C202" i="7" s="1"/>
  <c r="B203" i="6"/>
  <c r="C203" i="7" s="1"/>
  <c r="B204" i="6"/>
  <c r="C204" i="7" s="1"/>
  <c r="B205" i="6"/>
  <c r="C205" i="7" s="1"/>
  <c r="B206" i="6"/>
  <c r="C206" i="7" s="1"/>
  <c r="B207" i="6"/>
  <c r="C207" i="7" s="1"/>
  <c r="B208" i="6"/>
  <c r="C208" i="7" s="1"/>
  <c r="B209" i="6"/>
  <c r="C209" i="7" s="1"/>
  <c r="B210" i="6"/>
  <c r="C210" i="7" s="1"/>
  <c r="B211" i="6"/>
  <c r="C211" i="7" s="1"/>
  <c r="B212" i="6"/>
  <c r="C212" i="7" s="1"/>
  <c r="B213" i="6"/>
  <c r="C213" i="7" s="1"/>
  <c r="B214" i="6"/>
  <c r="C214" i="7" s="1"/>
  <c r="B215" i="6"/>
  <c r="C215" i="7" s="1"/>
  <c r="B216" i="6"/>
  <c r="C216" i="7" s="1"/>
  <c r="B217" i="6"/>
  <c r="C217" i="7" s="1"/>
  <c r="B218" i="6"/>
  <c r="C218" i="7" s="1"/>
  <c r="B219" i="6"/>
  <c r="C219" i="7" s="1"/>
  <c r="B220" i="6"/>
  <c r="C220" i="7" s="1"/>
  <c r="B221" i="6"/>
  <c r="C221" i="7" s="1"/>
  <c r="B222" i="6"/>
  <c r="C222" i="7" s="1"/>
  <c r="B223" i="6"/>
  <c r="C223" i="7" s="1"/>
  <c r="B224" i="6"/>
  <c r="C224" i="7" s="1"/>
  <c r="B225" i="6"/>
  <c r="C225" i="7" s="1"/>
  <c r="B226" i="6"/>
  <c r="C226" i="7" s="1"/>
  <c r="B227" i="6"/>
  <c r="C227" i="7" s="1"/>
  <c r="B228" i="6"/>
  <c r="C228" i="7" s="1"/>
  <c r="B229" i="6"/>
  <c r="C229" i="7" s="1"/>
  <c r="B230" i="6"/>
  <c r="C230" i="7" s="1"/>
  <c r="B231" i="6"/>
  <c r="C231" i="7" s="1"/>
  <c r="B232" i="6"/>
  <c r="C232" i="7" s="1"/>
  <c r="B233" i="6"/>
  <c r="C233" i="7" s="1"/>
  <c r="B234" i="6"/>
  <c r="C234" i="7" s="1"/>
  <c r="B235" i="6"/>
  <c r="C235" i="7" s="1"/>
  <c r="B236" i="6"/>
  <c r="C236" i="7" s="1"/>
  <c r="B237" i="6"/>
  <c r="C237" i="7" s="1"/>
  <c r="B238" i="6"/>
  <c r="C238" i="7" s="1"/>
  <c r="B239" i="6"/>
  <c r="C239" i="7" s="1"/>
  <c r="B240" i="6"/>
  <c r="C240" i="7" s="1"/>
  <c r="B241" i="6"/>
  <c r="C241" i="7" s="1"/>
  <c r="B242" i="6"/>
  <c r="C242" i="7" s="1"/>
  <c r="B243" i="6"/>
  <c r="C243" i="7" s="1"/>
  <c r="B244" i="6"/>
  <c r="C244" i="7" s="1"/>
  <c r="B245" i="6"/>
  <c r="C245" i="7" s="1"/>
  <c r="B246" i="6"/>
  <c r="C246" i="7" s="1"/>
  <c r="B247" i="6"/>
  <c r="C247" i="7" s="1"/>
  <c r="B248" i="6"/>
  <c r="C248" i="7" s="1"/>
  <c r="B249" i="6"/>
  <c r="C249" i="7" s="1"/>
  <c r="B250" i="6"/>
  <c r="C250" i="7" s="1"/>
  <c r="B251" i="6"/>
  <c r="C251" i="7" s="1"/>
  <c r="B252" i="6"/>
  <c r="C252" i="7" s="1"/>
  <c r="B253" i="6"/>
  <c r="C253" i="7" s="1"/>
  <c r="B254" i="6"/>
  <c r="C254" i="7" s="1"/>
  <c r="B255" i="6"/>
  <c r="C255" i="7" s="1"/>
  <c r="B256" i="6"/>
  <c r="C256" i="7" s="1"/>
  <c r="B257" i="6"/>
  <c r="C257" i="7" s="1"/>
  <c r="B258" i="6"/>
  <c r="C258" i="7" s="1"/>
  <c r="B259" i="6"/>
  <c r="C259" i="7" s="1"/>
  <c r="B260" i="6"/>
  <c r="C260" i="7" s="1"/>
  <c r="B261" i="6"/>
  <c r="C261" i="7" s="1"/>
  <c r="B262" i="6"/>
  <c r="C262" i="7" s="1"/>
  <c r="B263" i="6"/>
  <c r="C263" i="7" s="1"/>
  <c r="B264" i="6"/>
  <c r="C264" i="7" s="1"/>
  <c r="B265" i="6"/>
  <c r="C265" i="7" s="1"/>
  <c r="B266" i="6"/>
  <c r="C266" i="7" s="1"/>
  <c r="B267" i="6"/>
  <c r="C267" i="7" s="1"/>
  <c r="B268" i="6"/>
  <c r="C268" i="7" s="1"/>
  <c r="B269" i="6"/>
  <c r="C269" i="7" s="1"/>
  <c r="B270" i="6"/>
  <c r="C270" i="7" s="1"/>
  <c r="B271" i="6"/>
  <c r="C271" i="7" s="1"/>
  <c r="B272" i="6"/>
  <c r="C272" i="7" s="1"/>
  <c r="B273" i="6"/>
  <c r="C273" i="7" s="1"/>
  <c r="B274" i="6"/>
  <c r="C274" i="7" s="1"/>
  <c r="B275" i="6"/>
  <c r="C275" i="7" s="1"/>
  <c r="B276" i="6"/>
  <c r="C276" i="7" s="1"/>
  <c r="B277" i="6"/>
  <c r="C277" i="7" s="1"/>
  <c r="B278" i="6"/>
  <c r="C278" i="7" s="1"/>
  <c r="B279" i="6"/>
  <c r="C279" i="7" s="1"/>
  <c r="B280" i="6"/>
  <c r="C280" i="7" s="1"/>
  <c r="B281" i="6"/>
  <c r="C281" i="7" s="1"/>
  <c r="B282" i="6"/>
  <c r="C282" i="7" s="1"/>
  <c r="B283" i="6"/>
  <c r="C283" i="7" s="1"/>
  <c r="B284" i="6"/>
  <c r="C284" i="7" s="1"/>
  <c r="B285" i="6"/>
  <c r="C285" i="7" s="1"/>
  <c r="B286" i="6"/>
  <c r="C286" i="7" s="1"/>
  <c r="B287" i="6"/>
  <c r="C287" i="7" s="1"/>
  <c r="B288" i="6"/>
  <c r="C288" i="7" s="1"/>
  <c r="B289" i="6"/>
  <c r="C289" i="7" s="1"/>
  <c r="B290" i="6"/>
  <c r="C290" i="7" s="1"/>
  <c r="B291" i="6"/>
  <c r="C291" i="7" s="1"/>
  <c r="B292" i="6"/>
  <c r="C292" i="7" s="1"/>
  <c r="B293" i="6"/>
  <c r="C293" i="7" s="1"/>
  <c r="B294" i="6"/>
  <c r="C294" i="7" s="1"/>
  <c r="B295" i="6"/>
  <c r="C295" i="7" s="1"/>
  <c r="B296" i="6"/>
  <c r="C296" i="7" s="1"/>
  <c r="B297" i="6"/>
  <c r="C297" i="7" s="1"/>
  <c r="B298" i="6"/>
  <c r="C298" i="7" s="1"/>
  <c r="B299" i="6"/>
  <c r="C299" i="7" s="1"/>
  <c r="B300" i="6"/>
  <c r="C300" i="7" s="1"/>
  <c r="B301" i="6"/>
  <c r="C301" i="7" s="1"/>
  <c r="B302" i="6"/>
  <c r="C302" i="7" s="1"/>
  <c r="B303" i="6"/>
  <c r="C303" i="7" s="1"/>
  <c r="B304" i="6"/>
  <c r="C304" i="7" s="1"/>
  <c r="B305" i="6"/>
  <c r="C305" i="7" s="1"/>
  <c r="B306" i="6"/>
  <c r="C306" i="7" s="1"/>
  <c r="B307" i="6"/>
  <c r="C307" i="7" s="1"/>
  <c r="B308" i="6"/>
  <c r="C308" i="7" s="1"/>
  <c r="B309" i="6"/>
  <c r="C309" i="7" s="1"/>
  <c r="B2" i="6"/>
  <c r="C2" i="7" s="1"/>
  <c r="B211" i="4"/>
  <c r="B58" i="4"/>
  <c r="B3" i="5"/>
  <c r="B3" i="4" s="1"/>
  <c r="B5" i="4"/>
  <c r="B4" i="4"/>
  <c r="B37" i="4"/>
  <c r="B39" i="4"/>
  <c r="B40" i="4"/>
  <c r="B2" i="5"/>
  <c r="B102" i="4"/>
  <c r="B67" i="4"/>
  <c r="B80" i="4"/>
  <c r="B69" i="4"/>
  <c r="B70" i="4"/>
  <c r="B7" i="4"/>
  <c r="B130" i="4"/>
  <c r="B64" i="4"/>
  <c r="B8" i="4"/>
  <c r="B6" i="4"/>
  <c r="B47" i="4"/>
  <c r="B61" i="4"/>
  <c r="B57" i="4"/>
  <c r="B138" i="4"/>
  <c r="B83" i="4"/>
  <c r="B59" i="4"/>
  <c r="B74" i="4"/>
  <c r="B136" i="4"/>
  <c r="B9" i="4"/>
  <c r="B109" i="4"/>
  <c r="B195" i="4"/>
  <c r="B103" i="4"/>
  <c r="B63" i="4"/>
  <c r="B82" i="4"/>
  <c r="B101" i="4"/>
  <c r="B105" i="4"/>
  <c r="B146" i="4"/>
  <c r="B144" i="4"/>
  <c r="B152" i="4"/>
  <c r="B150" i="4"/>
  <c r="B99" i="4"/>
  <c r="B158" i="4"/>
  <c r="B42" i="4"/>
  <c r="B85" i="4"/>
  <c r="B91" i="4"/>
  <c r="B95" i="4"/>
  <c r="B25" i="4"/>
  <c r="B160" i="4"/>
  <c r="B162" i="4"/>
  <c r="B141" i="4"/>
  <c r="B89" i="4"/>
  <c r="B168" i="4"/>
  <c r="B173" i="4"/>
  <c r="B166" i="4"/>
  <c r="B170" i="4"/>
  <c r="B175" i="4"/>
  <c r="B161" i="4"/>
  <c r="B49" i="4"/>
  <c r="B163" i="4"/>
  <c r="B55" i="4"/>
  <c r="B48" i="4"/>
  <c r="B38" i="4"/>
  <c r="B179" i="4"/>
  <c r="B50" i="4"/>
  <c r="B177" i="4"/>
  <c r="B112" i="4"/>
  <c r="B114" i="4"/>
  <c r="B13" i="4"/>
  <c r="B106" i="4"/>
  <c r="B53" i="4"/>
  <c r="B185" i="4"/>
  <c r="B111" i="4"/>
  <c r="B183" i="4"/>
  <c r="B181" i="4"/>
  <c r="B189" i="4"/>
  <c r="B187" i="4"/>
  <c r="B153" i="4"/>
  <c r="B51" i="4"/>
  <c r="B151" i="4"/>
  <c r="B193" i="4"/>
  <c r="B180" i="4"/>
  <c r="B157" i="4"/>
  <c r="B165" i="4"/>
  <c r="B202" i="4"/>
  <c r="B200" i="4"/>
  <c r="B277" i="4"/>
  <c r="B206" i="4"/>
  <c r="B208" i="4"/>
  <c r="B24" i="4"/>
  <c r="B198" i="4"/>
  <c r="B207" i="4"/>
  <c r="B143" i="4"/>
  <c r="B217" i="5"/>
  <c r="B217" i="4" s="1"/>
  <c r="B209" i="4"/>
  <c r="B192" i="4"/>
  <c r="B210" i="4"/>
  <c r="B137" i="4"/>
  <c r="B215" i="5"/>
  <c r="B215" i="4" s="1"/>
  <c r="B205" i="4"/>
  <c r="B54" i="4"/>
  <c r="B213" i="5"/>
  <c r="B213" i="4" s="1"/>
  <c r="B18" i="4"/>
  <c r="B19" i="4"/>
  <c r="B221" i="5"/>
  <c r="B221" i="4" s="1"/>
  <c r="B155" i="4"/>
  <c r="B178" i="4"/>
  <c r="B10" i="4"/>
  <c r="B11" i="4"/>
  <c r="B159" i="4"/>
  <c r="B219" i="5"/>
  <c r="B219" i="4" s="1"/>
  <c r="B72" i="4"/>
  <c r="B107" i="4"/>
  <c r="B73" i="4"/>
  <c r="B223" i="5"/>
  <c r="B223" i="4" s="1"/>
  <c r="B125" i="4"/>
  <c r="B65" i="4"/>
  <c r="B21" i="4"/>
  <c r="B145" i="4"/>
  <c r="B147" i="4"/>
  <c r="B149" i="4"/>
  <c r="B22" i="4"/>
  <c r="B225" i="5"/>
  <c r="B225" i="4" s="1"/>
  <c r="B248" i="4"/>
  <c r="B131" i="4"/>
  <c r="B201" i="4"/>
  <c r="B231" i="4"/>
  <c r="B43" i="4"/>
  <c r="B23" i="4"/>
  <c r="B246" i="4"/>
  <c r="B250" i="4"/>
  <c r="B71" i="4"/>
  <c r="B186" i="4"/>
  <c r="B254" i="4"/>
  <c r="B199" i="4"/>
  <c r="B214" i="5"/>
  <c r="B214" i="4" s="1"/>
  <c r="B190" i="4"/>
  <c r="B242" i="4"/>
  <c r="B216" i="5"/>
  <c r="B216" i="4" s="1"/>
  <c r="B224" i="5"/>
  <c r="B224" i="4" s="1"/>
  <c r="B113" i="4"/>
  <c r="B240" i="4"/>
  <c r="B234" i="4"/>
  <c r="B238" i="4"/>
  <c r="B232" i="4"/>
  <c r="B262" i="4"/>
  <c r="B115" i="4"/>
  <c r="B287" i="4"/>
  <c r="B258" i="4"/>
  <c r="B182" i="4"/>
  <c r="B229" i="4"/>
  <c r="B235" i="4"/>
  <c r="B227" i="4"/>
  <c r="B256" i="4"/>
  <c r="B237" i="4"/>
  <c r="B267" i="4"/>
  <c r="B29" i="4"/>
  <c r="B169" i="4"/>
  <c r="B226" i="5"/>
  <c r="B226" i="4" s="1"/>
  <c r="B239" i="4"/>
  <c r="B27" i="4"/>
  <c r="B269" i="4"/>
  <c r="B176" i="4"/>
  <c r="B171" i="4"/>
  <c r="B184" i="4"/>
  <c r="B197" i="4"/>
  <c r="B265" i="4"/>
  <c r="B30" i="4"/>
  <c r="B288" i="4"/>
  <c r="B255" i="4"/>
  <c r="B203" i="4"/>
  <c r="B285" i="4"/>
  <c r="B26" i="4"/>
  <c r="B275" i="4"/>
  <c r="B31" i="4"/>
  <c r="B174" i="4"/>
  <c r="B259" i="4"/>
  <c r="B283" i="4"/>
  <c r="B271" i="4"/>
  <c r="B274" i="4"/>
  <c r="B276" i="4"/>
  <c r="B279" i="4"/>
  <c r="B123" i="4"/>
  <c r="B33" i="4"/>
  <c r="B241" i="4"/>
  <c r="B121" i="4"/>
  <c r="B253" i="4"/>
  <c r="B264" i="4"/>
  <c r="B280" i="4"/>
  <c r="B245" i="4"/>
  <c r="B97" i="4"/>
  <c r="B218" i="5"/>
  <c r="B218" i="4" s="1"/>
  <c r="B282" i="4"/>
  <c r="B32" i="4"/>
  <c r="B251" i="4"/>
  <c r="B34" i="4"/>
  <c r="B263" i="4"/>
  <c r="B230" i="4"/>
  <c r="B261" i="4"/>
  <c r="B247" i="4"/>
  <c r="B272" i="4"/>
  <c r="B35" i="4"/>
  <c r="B243" i="4"/>
  <c r="B220" i="5"/>
  <c r="B133" i="4" s="1"/>
  <c r="B119" i="4"/>
  <c r="B222" i="5"/>
  <c r="B222" i="4" s="1"/>
  <c r="B286" i="4"/>
  <c r="B127" i="4"/>
  <c r="B290" i="4"/>
  <c r="B270" i="4"/>
  <c r="B167" i="4"/>
  <c r="B41" i="4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2" i="6"/>
  <c r="I2" i="1"/>
  <c r="A501" i="3"/>
  <c r="C501" i="3"/>
  <c r="B501" i="3" s="1"/>
  <c r="D501" i="3"/>
  <c r="E501" i="3"/>
  <c r="F501" i="3"/>
  <c r="I501" i="3"/>
  <c r="K501" i="3"/>
  <c r="L501" i="3"/>
  <c r="N501" i="3"/>
  <c r="Q501" i="3"/>
  <c r="R501" i="3"/>
  <c r="V501" i="3"/>
  <c r="X501" i="3"/>
  <c r="Y501" i="3"/>
  <c r="A502" i="3"/>
  <c r="C502" i="3"/>
  <c r="B502" i="3" s="1"/>
  <c r="D502" i="3"/>
  <c r="E502" i="3"/>
  <c r="F502" i="3"/>
  <c r="I502" i="3"/>
  <c r="K502" i="3"/>
  <c r="L502" i="3"/>
  <c r="N502" i="3"/>
  <c r="Q502" i="3"/>
  <c r="R502" i="3"/>
  <c r="V502" i="3"/>
  <c r="X502" i="3"/>
  <c r="Y502" i="3"/>
  <c r="A503" i="3"/>
  <c r="C503" i="3"/>
  <c r="G503" i="3" s="1"/>
  <c r="D503" i="3"/>
  <c r="E503" i="3"/>
  <c r="F503" i="3"/>
  <c r="I503" i="3"/>
  <c r="K503" i="3"/>
  <c r="L503" i="3"/>
  <c r="N503" i="3"/>
  <c r="Q503" i="3"/>
  <c r="R503" i="3"/>
  <c r="V503" i="3"/>
  <c r="X503" i="3"/>
  <c r="Y503" i="3"/>
  <c r="A504" i="3"/>
  <c r="C504" i="3"/>
  <c r="H504" i="3" s="1"/>
  <c r="D504" i="3"/>
  <c r="E504" i="3"/>
  <c r="F504" i="3"/>
  <c r="I504" i="3"/>
  <c r="K504" i="3"/>
  <c r="L504" i="3"/>
  <c r="N504" i="3"/>
  <c r="Q504" i="3"/>
  <c r="R504" i="3"/>
  <c r="V504" i="3"/>
  <c r="X504" i="3"/>
  <c r="Y504" i="3"/>
  <c r="A505" i="3"/>
  <c r="C505" i="3"/>
  <c r="S505" i="3" s="1"/>
  <c r="D505" i="3"/>
  <c r="E505" i="3"/>
  <c r="F505" i="3"/>
  <c r="I505" i="3"/>
  <c r="K505" i="3"/>
  <c r="L505" i="3"/>
  <c r="N505" i="3"/>
  <c r="Q505" i="3"/>
  <c r="R505" i="3"/>
  <c r="V505" i="3"/>
  <c r="X505" i="3"/>
  <c r="Y505" i="3"/>
  <c r="A506" i="3"/>
  <c r="C506" i="3"/>
  <c r="T506" i="3" s="1"/>
  <c r="D506" i="3"/>
  <c r="E506" i="3"/>
  <c r="F506" i="3"/>
  <c r="I506" i="3"/>
  <c r="K506" i="3"/>
  <c r="L506" i="3"/>
  <c r="N506" i="3"/>
  <c r="Q506" i="3"/>
  <c r="R506" i="3"/>
  <c r="V506" i="3"/>
  <c r="X506" i="3"/>
  <c r="Y506" i="3"/>
  <c r="A507" i="3"/>
  <c r="C507" i="3"/>
  <c r="H507" i="3" s="1"/>
  <c r="D507" i="3"/>
  <c r="E507" i="3"/>
  <c r="F507" i="3"/>
  <c r="I507" i="3"/>
  <c r="K507" i="3"/>
  <c r="L507" i="3"/>
  <c r="N507" i="3"/>
  <c r="Q507" i="3"/>
  <c r="R507" i="3"/>
  <c r="V507" i="3"/>
  <c r="X507" i="3"/>
  <c r="Y507" i="3"/>
  <c r="A508" i="3"/>
  <c r="C508" i="3"/>
  <c r="D508" i="3"/>
  <c r="E508" i="3"/>
  <c r="F508" i="3"/>
  <c r="I508" i="3"/>
  <c r="K508" i="3"/>
  <c r="L508" i="3"/>
  <c r="N508" i="3"/>
  <c r="Q508" i="3"/>
  <c r="R508" i="3"/>
  <c r="V508" i="3"/>
  <c r="X508" i="3"/>
  <c r="Y508" i="3"/>
  <c r="A509" i="3"/>
  <c r="C509" i="3"/>
  <c r="B509" i="3" s="1"/>
  <c r="D509" i="3"/>
  <c r="E509" i="3"/>
  <c r="F509" i="3"/>
  <c r="I509" i="3"/>
  <c r="K509" i="3"/>
  <c r="L509" i="3"/>
  <c r="N509" i="3"/>
  <c r="O509" i="3"/>
  <c r="Q509" i="3"/>
  <c r="R509" i="3"/>
  <c r="V509" i="3"/>
  <c r="X509" i="3"/>
  <c r="Y509" i="3"/>
  <c r="A510" i="3"/>
  <c r="C510" i="3"/>
  <c r="M510" i="3" s="1"/>
  <c r="D510" i="3"/>
  <c r="E510" i="3"/>
  <c r="F510" i="3"/>
  <c r="I510" i="3"/>
  <c r="K510" i="3"/>
  <c r="L510" i="3"/>
  <c r="N510" i="3"/>
  <c r="Q510" i="3"/>
  <c r="R510" i="3"/>
  <c r="V510" i="3"/>
  <c r="X510" i="3"/>
  <c r="Y510" i="3"/>
  <c r="A511" i="3"/>
  <c r="C511" i="3"/>
  <c r="H511" i="3" s="1"/>
  <c r="D511" i="3"/>
  <c r="E511" i="3"/>
  <c r="F511" i="3"/>
  <c r="I511" i="3"/>
  <c r="K511" i="3"/>
  <c r="L511" i="3"/>
  <c r="N511" i="3"/>
  <c r="Q511" i="3"/>
  <c r="R511" i="3"/>
  <c r="V511" i="3"/>
  <c r="X511" i="3"/>
  <c r="Y511" i="3"/>
  <c r="A512" i="3"/>
  <c r="C512" i="3"/>
  <c r="D512" i="3"/>
  <c r="E512" i="3"/>
  <c r="F512" i="3"/>
  <c r="I512" i="3"/>
  <c r="K512" i="3"/>
  <c r="L512" i="3"/>
  <c r="N512" i="3"/>
  <c r="Q512" i="3"/>
  <c r="R512" i="3"/>
  <c r="V512" i="3"/>
  <c r="X512" i="3"/>
  <c r="Y512" i="3"/>
  <c r="A513" i="3"/>
  <c r="C513" i="3"/>
  <c r="S513" i="3" s="1"/>
  <c r="D513" i="3"/>
  <c r="E513" i="3"/>
  <c r="F513" i="3"/>
  <c r="I513" i="3"/>
  <c r="K513" i="3"/>
  <c r="L513" i="3"/>
  <c r="N513" i="3"/>
  <c r="Q513" i="3"/>
  <c r="R513" i="3"/>
  <c r="V513" i="3"/>
  <c r="X513" i="3"/>
  <c r="Y513" i="3"/>
  <c r="A514" i="3"/>
  <c r="C514" i="3"/>
  <c r="M514" i="3" s="1"/>
  <c r="D514" i="3"/>
  <c r="E514" i="3"/>
  <c r="F514" i="3"/>
  <c r="I514" i="3"/>
  <c r="K514" i="3"/>
  <c r="L514" i="3"/>
  <c r="N514" i="3"/>
  <c r="Q514" i="3"/>
  <c r="R514" i="3"/>
  <c r="V514" i="3"/>
  <c r="X514" i="3"/>
  <c r="Y514" i="3"/>
  <c r="A515" i="3"/>
  <c r="C515" i="3"/>
  <c r="D515" i="3"/>
  <c r="E515" i="3"/>
  <c r="F515" i="3"/>
  <c r="I515" i="3"/>
  <c r="K515" i="3"/>
  <c r="L515" i="3"/>
  <c r="N515" i="3"/>
  <c r="Q515" i="3"/>
  <c r="R515" i="3"/>
  <c r="V515" i="3"/>
  <c r="X515" i="3"/>
  <c r="Y515" i="3"/>
  <c r="A516" i="3"/>
  <c r="C516" i="3"/>
  <c r="D516" i="3"/>
  <c r="E516" i="3"/>
  <c r="F516" i="3"/>
  <c r="I516" i="3"/>
  <c r="K516" i="3"/>
  <c r="L516" i="3"/>
  <c r="N516" i="3"/>
  <c r="Q516" i="3"/>
  <c r="R516" i="3"/>
  <c r="V516" i="3"/>
  <c r="X516" i="3"/>
  <c r="Y516" i="3"/>
  <c r="A517" i="3"/>
  <c r="C517" i="3"/>
  <c r="T517" i="3" s="1"/>
  <c r="D517" i="3"/>
  <c r="E517" i="3"/>
  <c r="F517" i="3"/>
  <c r="I517" i="3"/>
  <c r="K517" i="3"/>
  <c r="L517" i="3"/>
  <c r="N517" i="3"/>
  <c r="Q517" i="3"/>
  <c r="R517" i="3"/>
  <c r="V517" i="3"/>
  <c r="X517" i="3"/>
  <c r="Y517" i="3"/>
  <c r="A518" i="3"/>
  <c r="C518" i="3"/>
  <c r="B518" i="3" s="1"/>
  <c r="D518" i="3"/>
  <c r="E518" i="3"/>
  <c r="F518" i="3"/>
  <c r="I518" i="3"/>
  <c r="K518" i="3"/>
  <c r="L518" i="3"/>
  <c r="N518" i="3"/>
  <c r="Q518" i="3"/>
  <c r="R518" i="3"/>
  <c r="V518" i="3"/>
  <c r="X518" i="3"/>
  <c r="Y518" i="3"/>
  <c r="A519" i="3"/>
  <c r="C519" i="3"/>
  <c r="B519" i="3" s="1"/>
  <c r="D519" i="3"/>
  <c r="E519" i="3"/>
  <c r="F519" i="3"/>
  <c r="I519" i="3"/>
  <c r="K519" i="3"/>
  <c r="L519" i="3"/>
  <c r="N519" i="3"/>
  <c r="Q519" i="3"/>
  <c r="R519" i="3"/>
  <c r="V519" i="3"/>
  <c r="X519" i="3"/>
  <c r="Y519" i="3"/>
  <c r="A520" i="3"/>
  <c r="C520" i="3"/>
  <c r="B520" i="3" s="1"/>
  <c r="D520" i="3"/>
  <c r="E520" i="3"/>
  <c r="F520" i="3"/>
  <c r="I520" i="3"/>
  <c r="K520" i="3"/>
  <c r="L520" i="3"/>
  <c r="N520" i="3"/>
  <c r="Q520" i="3"/>
  <c r="R520" i="3"/>
  <c r="V520" i="3"/>
  <c r="X520" i="3"/>
  <c r="Y520" i="3"/>
  <c r="A521" i="3"/>
  <c r="C521" i="3"/>
  <c r="S521" i="3" s="1"/>
  <c r="D521" i="3"/>
  <c r="E521" i="3"/>
  <c r="F521" i="3"/>
  <c r="I521" i="3"/>
  <c r="K521" i="3"/>
  <c r="L521" i="3"/>
  <c r="N521" i="3"/>
  <c r="Q521" i="3"/>
  <c r="R521" i="3"/>
  <c r="V521" i="3"/>
  <c r="X521" i="3"/>
  <c r="Y521" i="3"/>
  <c r="A522" i="3"/>
  <c r="C522" i="3"/>
  <c r="G522" i="3" s="1"/>
  <c r="D522" i="3"/>
  <c r="E522" i="3"/>
  <c r="F522" i="3"/>
  <c r="I522" i="3"/>
  <c r="K522" i="3"/>
  <c r="L522" i="3"/>
  <c r="N522" i="3"/>
  <c r="Q522" i="3"/>
  <c r="R522" i="3"/>
  <c r="V522" i="3"/>
  <c r="X522" i="3"/>
  <c r="Y522" i="3"/>
  <c r="A523" i="3"/>
  <c r="C523" i="3"/>
  <c r="T523" i="3" s="1"/>
  <c r="D523" i="3"/>
  <c r="E523" i="3"/>
  <c r="F523" i="3"/>
  <c r="I523" i="3"/>
  <c r="K523" i="3"/>
  <c r="L523" i="3"/>
  <c r="N523" i="3"/>
  <c r="Q523" i="3"/>
  <c r="R523" i="3"/>
  <c r="V523" i="3"/>
  <c r="X523" i="3"/>
  <c r="Y523" i="3"/>
  <c r="A524" i="3"/>
  <c r="C524" i="3"/>
  <c r="T524" i="3" s="1"/>
  <c r="D524" i="3"/>
  <c r="E524" i="3"/>
  <c r="F524" i="3"/>
  <c r="I524" i="3"/>
  <c r="K524" i="3"/>
  <c r="L524" i="3"/>
  <c r="N524" i="3"/>
  <c r="Q524" i="3"/>
  <c r="R524" i="3"/>
  <c r="V524" i="3"/>
  <c r="X524" i="3"/>
  <c r="Y524" i="3"/>
  <c r="A525" i="3"/>
  <c r="C525" i="3"/>
  <c r="T525" i="3" s="1"/>
  <c r="D525" i="3"/>
  <c r="E525" i="3"/>
  <c r="F525" i="3"/>
  <c r="I525" i="3"/>
  <c r="K525" i="3"/>
  <c r="L525" i="3"/>
  <c r="N525" i="3"/>
  <c r="Q525" i="3"/>
  <c r="R525" i="3"/>
  <c r="V525" i="3"/>
  <c r="X525" i="3"/>
  <c r="Y525" i="3"/>
  <c r="A526" i="3"/>
  <c r="C526" i="3"/>
  <c r="M526" i="3" s="1"/>
  <c r="D526" i="3"/>
  <c r="E526" i="3"/>
  <c r="F526" i="3"/>
  <c r="I526" i="3"/>
  <c r="K526" i="3"/>
  <c r="L526" i="3"/>
  <c r="N526" i="3"/>
  <c r="Q526" i="3"/>
  <c r="R526" i="3"/>
  <c r="V526" i="3"/>
  <c r="X526" i="3"/>
  <c r="Y526" i="3"/>
  <c r="A527" i="3"/>
  <c r="C527" i="3"/>
  <c r="B527" i="3" s="1"/>
  <c r="D527" i="3"/>
  <c r="E527" i="3"/>
  <c r="F527" i="3"/>
  <c r="I527" i="3"/>
  <c r="K527" i="3"/>
  <c r="L527" i="3"/>
  <c r="N527" i="3"/>
  <c r="Q527" i="3"/>
  <c r="R527" i="3"/>
  <c r="V527" i="3"/>
  <c r="X527" i="3"/>
  <c r="Y527" i="3"/>
  <c r="A528" i="3"/>
  <c r="C528" i="3"/>
  <c r="B528" i="3" s="1"/>
  <c r="D528" i="3"/>
  <c r="E528" i="3"/>
  <c r="F528" i="3"/>
  <c r="I528" i="3"/>
  <c r="K528" i="3"/>
  <c r="L528" i="3"/>
  <c r="N528" i="3"/>
  <c r="Q528" i="3"/>
  <c r="R528" i="3"/>
  <c r="V528" i="3"/>
  <c r="X528" i="3"/>
  <c r="Y528" i="3"/>
  <c r="A529" i="3"/>
  <c r="C529" i="3"/>
  <c r="S529" i="3" s="1"/>
  <c r="D529" i="3"/>
  <c r="E529" i="3"/>
  <c r="F529" i="3"/>
  <c r="I529" i="3"/>
  <c r="K529" i="3"/>
  <c r="L529" i="3"/>
  <c r="N529" i="3"/>
  <c r="Q529" i="3"/>
  <c r="R529" i="3"/>
  <c r="V529" i="3"/>
  <c r="X529" i="3"/>
  <c r="Y529" i="3"/>
  <c r="A530" i="3"/>
  <c r="C530" i="3"/>
  <c r="G530" i="3" s="1"/>
  <c r="D530" i="3"/>
  <c r="E530" i="3"/>
  <c r="F530" i="3"/>
  <c r="I530" i="3"/>
  <c r="K530" i="3"/>
  <c r="L530" i="3"/>
  <c r="N530" i="3"/>
  <c r="Q530" i="3"/>
  <c r="R530" i="3"/>
  <c r="V530" i="3"/>
  <c r="X530" i="3"/>
  <c r="Y530" i="3"/>
  <c r="A531" i="3"/>
  <c r="C531" i="3"/>
  <c r="S531" i="3" s="1"/>
  <c r="D531" i="3"/>
  <c r="E531" i="3"/>
  <c r="F531" i="3"/>
  <c r="I531" i="3"/>
  <c r="K531" i="3"/>
  <c r="L531" i="3"/>
  <c r="N531" i="3"/>
  <c r="Q531" i="3"/>
  <c r="R531" i="3"/>
  <c r="V531" i="3"/>
  <c r="X531" i="3"/>
  <c r="Y531" i="3"/>
  <c r="A532" i="3"/>
  <c r="C532" i="3"/>
  <c r="D532" i="3"/>
  <c r="E532" i="3"/>
  <c r="F532" i="3"/>
  <c r="I532" i="3"/>
  <c r="K532" i="3"/>
  <c r="L532" i="3"/>
  <c r="N532" i="3"/>
  <c r="Q532" i="3"/>
  <c r="R532" i="3"/>
  <c r="V532" i="3"/>
  <c r="X532" i="3"/>
  <c r="Y532" i="3"/>
  <c r="A533" i="3"/>
  <c r="C533" i="3"/>
  <c r="T533" i="3" s="1"/>
  <c r="D533" i="3"/>
  <c r="E533" i="3"/>
  <c r="F533" i="3"/>
  <c r="I533" i="3"/>
  <c r="K533" i="3"/>
  <c r="L533" i="3"/>
  <c r="N533" i="3"/>
  <c r="Q533" i="3"/>
  <c r="R533" i="3"/>
  <c r="V533" i="3"/>
  <c r="X533" i="3"/>
  <c r="Y533" i="3"/>
  <c r="A534" i="3"/>
  <c r="C534" i="3"/>
  <c r="B534" i="3" s="1"/>
  <c r="D534" i="3"/>
  <c r="E534" i="3"/>
  <c r="F534" i="3"/>
  <c r="I534" i="3"/>
  <c r="K534" i="3"/>
  <c r="L534" i="3"/>
  <c r="N534" i="3"/>
  <c r="Q534" i="3"/>
  <c r="R534" i="3"/>
  <c r="V534" i="3"/>
  <c r="X534" i="3"/>
  <c r="Y534" i="3"/>
  <c r="A535" i="3"/>
  <c r="C535" i="3"/>
  <c r="D535" i="3"/>
  <c r="E535" i="3"/>
  <c r="F535" i="3"/>
  <c r="I535" i="3"/>
  <c r="K535" i="3"/>
  <c r="L535" i="3"/>
  <c r="N535" i="3"/>
  <c r="Q535" i="3"/>
  <c r="R535" i="3"/>
  <c r="V535" i="3"/>
  <c r="X535" i="3"/>
  <c r="Y535" i="3"/>
  <c r="A536" i="3"/>
  <c r="C536" i="3"/>
  <c r="U536" i="3" s="1"/>
  <c r="D536" i="3"/>
  <c r="E536" i="3"/>
  <c r="F536" i="3"/>
  <c r="I536" i="3"/>
  <c r="K536" i="3"/>
  <c r="L536" i="3"/>
  <c r="N536" i="3"/>
  <c r="Q536" i="3"/>
  <c r="R536" i="3"/>
  <c r="V536" i="3"/>
  <c r="X536" i="3"/>
  <c r="Y536" i="3"/>
  <c r="A537" i="3"/>
  <c r="C537" i="3"/>
  <c r="S537" i="3" s="1"/>
  <c r="D537" i="3"/>
  <c r="E537" i="3"/>
  <c r="F537" i="3"/>
  <c r="I537" i="3"/>
  <c r="K537" i="3"/>
  <c r="L537" i="3"/>
  <c r="N537" i="3"/>
  <c r="Q537" i="3"/>
  <c r="R537" i="3"/>
  <c r="V537" i="3"/>
  <c r="X537" i="3"/>
  <c r="Y537" i="3"/>
  <c r="A538" i="3"/>
  <c r="C538" i="3"/>
  <c r="M538" i="3" s="1"/>
  <c r="D538" i="3"/>
  <c r="E538" i="3"/>
  <c r="F538" i="3"/>
  <c r="I538" i="3"/>
  <c r="K538" i="3"/>
  <c r="L538" i="3"/>
  <c r="N538" i="3"/>
  <c r="Q538" i="3"/>
  <c r="R538" i="3"/>
  <c r="V538" i="3"/>
  <c r="X538" i="3"/>
  <c r="Y538" i="3"/>
  <c r="A539" i="3"/>
  <c r="C539" i="3"/>
  <c r="S539" i="3" s="1"/>
  <c r="D539" i="3"/>
  <c r="E539" i="3"/>
  <c r="F539" i="3"/>
  <c r="I539" i="3"/>
  <c r="K539" i="3"/>
  <c r="L539" i="3"/>
  <c r="N539" i="3"/>
  <c r="Q539" i="3"/>
  <c r="R539" i="3"/>
  <c r="V539" i="3"/>
  <c r="X539" i="3"/>
  <c r="Y539" i="3"/>
  <c r="A540" i="3"/>
  <c r="C540" i="3"/>
  <c r="D540" i="3"/>
  <c r="E540" i="3"/>
  <c r="F540" i="3"/>
  <c r="I540" i="3"/>
  <c r="K540" i="3"/>
  <c r="L540" i="3"/>
  <c r="N540" i="3"/>
  <c r="Q540" i="3"/>
  <c r="R540" i="3"/>
  <c r="V540" i="3"/>
  <c r="X540" i="3"/>
  <c r="Y540" i="3"/>
  <c r="A541" i="3"/>
  <c r="C541" i="3"/>
  <c r="D541" i="3"/>
  <c r="E541" i="3"/>
  <c r="F541" i="3"/>
  <c r="I541" i="3"/>
  <c r="K541" i="3"/>
  <c r="L541" i="3"/>
  <c r="N541" i="3"/>
  <c r="Q541" i="3"/>
  <c r="R541" i="3"/>
  <c r="V541" i="3"/>
  <c r="X541" i="3"/>
  <c r="Y541" i="3"/>
  <c r="A542" i="3"/>
  <c r="C542" i="3"/>
  <c r="G542" i="3" s="1"/>
  <c r="D542" i="3"/>
  <c r="E542" i="3"/>
  <c r="F542" i="3"/>
  <c r="I542" i="3"/>
  <c r="K542" i="3"/>
  <c r="L542" i="3"/>
  <c r="N542" i="3"/>
  <c r="Q542" i="3"/>
  <c r="R542" i="3"/>
  <c r="V542" i="3"/>
  <c r="X542" i="3"/>
  <c r="Y542" i="3"/>
  <c r="A543" i="3"/>
  <c r="C543" i="3"/>
  <c r="B543" i="3" s="1"/>
  <c r="D543" i="3"/>
  <c r="E543" i="3"/>
  <c r="F543" i="3"/>
  <c r="I543" i="3"/>
  <c r="K543" i="3"/>
  <c r="L543" i="3"/>
  <c r="M543" i="3"/>
  <c r="N543" i="3"/>
  <c r="Q543" i="3"/>
  <c r="R543" i="3"/>
  <c r="V543" i="3"/>
  <c r="X543" i="3"/>
  <c r="Y543" i="3"/>
  <c r="A544" i="3"/>
  <c r="C544" i="3"/>
  <c r="S544" i="3" s="1"/>
  <c r="D544" i="3"/>
  <c r="E544" i="3"/>
  <c r="F544" i="3"/>
  <c r="I544" i="3"/>
  <c r="K544" i="3"/>
  <c r="L544" i="3"/>
  <c r="N544" i="3"/>
  <c r="Q544" i="3"/>
  <c r="R544" i="3"/>
  <c r="V544" i="3"/>
  <c r="X544" i="3"/>
  <c r="Y544" i="3"/>
  <c r="A545" i="3"/>
  <c r="C545" i="3"/>
  <c r="D545" i="3"/>
  <c r="E545" i="3"/>
  <c r="F545" i="3"/>
  <c r="I545" i="3"/>
  <c r="K545" i="3"/>
  <c r="L545" i="3"/>
  <c r="N545" i="3"/>
  <c r="Q545" i="3"/>
  <c r="R545" i="3"/>
  <c r="V545" i="3"/>
  <c r="X545" i="3"/>
  <c r="Y545" i="3"/>
  <c r="A546" i="3"/>
  <c r="C546" i="3"/>
  <c r="D546" i="3"/>
  <c r="E546" i="3"/>
  <c r="F546" i="3"/>
  <c r="I546" i="3"/>
  <c r="K546" i="3"/>
  <c r="L546" i="3"/>
  <c r="N546" i="3"/>
  <c r="Q546" i="3"/>
  <c r="R546" i="3"/>
  <c r="V546" i="3"/>
  <c r="X546" i="3"/>
  <c r="Y546" i="3"/>
  <c r="A547" i="3"/>
  <c r="C547" i="3"/>
  <c r="B547" i="3" s="1"/>
  <c r="D547" i="3"/>
  <c r="E547" i="3"/>
  <c r="F547" i="3"/>
  <c r="I547" i="3"/>
  <c r="K547" i="3"/>
  <c r="L547" i="3"/>
  <c r="N547" i="3"/>
  <c r="O547" i="3"/>
  <c r="Q547" i="3"/>
  <c r="R547" i="3"/>
  <c r="V547" i="3"/>
  <c r="X547" i="3"/>
  <c r="Y547" i="3"/>
  <c r="A548" i="3"/>
  <c r="C548" i="3"/>
  <c r="D548" i="3"/>
  <c r="E548" i="3"/>
  <c r="F548" i="3"/>
  <c r="I548" i="3"/>
  <c r="K548" i="3"/>
  <c r="L548" i="3"/>
  <c r="N548" i="3"/>
  <c r="Q548" i="3"/>
  <c r="R548" i="3"/>
  <c r="V548" i="3"/>
  <c r="X548" i="3"/>
  <c r="Y548" i="3"/>
  <c r="A549" i="3"/>
  <c r="C549" i="3"/>
  <c r="T549" i="3" s="1"/>
  <c r="D549" i="3"/>
  <c r="E549" i="3"/>
  <c r="F549" i="3"/>
  <c r="I549" i="3"/>
  <c r="K549" i="3"/>
  <c r="L549" i="3"/>
  <c r="N549" i="3"/>
  <c r="Q549" i="3"/>
  <c r="R549" i="3"/>
  <c r="V549" i="3"/>
  <c r="X549" i="3"/>
  <c r="Y549" i="3"/>
  <c r="A550" i="3"/>
  <c r="C550" i="3"/>
  <c r="D550" i="3"/>
  <c r="E550" i="3"/>
  <c r="F550" i="3"/>
  <c r="I550" i="3"/>
  <c r="K550" i="3"/>
  <c r="L550" i="3"/>
  <c r="N550" i="3"/>
  <c r="Q550" i="3"/>
  <c r="R550" i="3"/>
  <c r="V550" i="3"/>
  <c r="X550" i="3"/>
  <c r="Y550" i="3"/>
  <c r="A551" i="3"/>
  <c r="C551" i="3"/>
  <c r="S551" i="3" s="1"/>
  <c r="D551" i="3"/>
  <c r="E551" i="3"/>
  <c r="F551" i="3"/>
  <c r="I551" i="3"/>
  <c r="K551" i="3"/>
  <c r="L551" i="3"/>
  <c r="N551" i="3"/>
  <c r="Q551" i="3"/>
  <c r="R551" i="3"/>
  <c r="V551" i="3"/>
  <c r="X551" i="3"/>
  <c r="Y551" i="3"/>
  <c r="A552" i="3"/>
  <c r="C552" i="3"/>
  <c r="G552" i="3" s="1"/>
  <c r="D552" i="3"/>
  <c r="E552" i="3"/>
  <c r="F552" i="3"/>
  <c r="I552" i="3"/>
  <c r="K552" i="3"/>
  <c r="L552" i="3"/>
  <c r="N552" i="3"/>
  <c r="Q552" i="3"/>
  <c r="R552" i="3"/>
  <c r="V552" i="3"/>
  <c r="X552" i="3"/>
  <c r="Y552" i="3"/>
  <c r="A553" i="3"/>
  <c r="C553" i="3"/>
  <c r="W553" i="3" s="1"/>
  <c r="D553" i="3"/>
  <c r="E553" i="3"/>
  <c r="F553" i="3"/>
  <c r="I553" i="3"/>
  <c r="K553" i="3"/>
  <c r="L553" i="3"/>
  <c r="N553" i="3"/>
  <c r="Q553" i="3"/>
  <c r="R553" i="3"/>
  <c r="V553" i="3"/>
  <c r="X553" i="3"/>
  <c r="Y553" i="3"/>
  <c r="A554" i="3"/>
  <c r="C554" i="3"/>
  <c r="J554" i="3" s="1"/>
  <c r="D554" i="3"/>
  <c r="E554" i="3"/>
  <c r="F554" i="3"/>
  <c r="I554" i="3"/>
  <c r="K554" i="3"/>
  <c r="L554" i="3"/>
  <c r="N554" i="3"/>
  <c r="Q554" i="3"/>
  <c r="R554" i="3"/>
  <c r="V554" i="3"/>
  <c r="X554" i="3"/>
  <c r="Y554" i="3"/>
  <c r="A555" i="3"/>
  <c r="C555" i="3"/>
  <c r="W555" i="3" s="1"/>
  <c r="D555" i="3"/>
  <c r="E555" i="3"/>
  <c r="F555" i="3"/>
  <c r="I555" i="3"/>
  <c r="K555" i="3"/>
  <c r="L555" i="3"/>
  <c r="N555" i="3"/>
  <c r="Q555" i="3"/>
  <c r="R555" i="3"/>
  <c r="V555" i="3"/>
  <c r="X555" i="3"/>
  <c r="Y555" i="3"/>
  <c r="A556" i="3"/>
  <c r="C556" i="3"/>
  <c r="H556" i="3" s="1"/>
  <c r="D556" i="3"/>
  <c r="E556" i="3"/>
  <c r="F556" i="3"/>
  <c r="I556" i="3"/>
  <c r="K556" i="3"/>
  <c r="L556" i="3"/>
  <c r="N556" i="3"/>
  <c r="P556" i="3"/>
  <c r="Q556" i="3"/>
  <c r="R556" i="3"/>
  <c r="V556" i="3"/>
  <c r="X556" i="3"/>
  <c r="Y556" i="3"/>
  <c r="A557" i="3"/>
  <c r="C557" i="3"/>
  <c r="T557" i="3" s="1"/>
  <c r="D557" i="3"/>
  <c r="E557" i="3"/>
  <c r="F557" i="3"/>
  <c r="I557" i="3"/>
  <c r="K557" i="3"/>
  <c r="L557" i="3"/>
  <c r="N557" i="3"/>
  <c r="P557" i="3"/>
  <c r="Q557" i="3"/>
  <c r="R557" i="3"/>
  <c r="V557" i="3"/>
  <c r="X557" i="3"/>
  <c r="Y557" i="3"/>
  <c r="A558" i="3"/>
  <c r="C558" i="3"/>
  <c r="H558" i="3" s="1"/>
  <c r="D558" i="3"/>
  <c r="E558" i="3"/>
  <c r="F558" i="3"/>
  <c r="I558" i="3"/>
  <c r="K558" i="3"/>
  <c r="L558" i="3"/>
  <c r="N558" i="3"/>
  <c r="O558" i="3"/>
  <c r="Q558" i="3"/>
  <c r="R558" i="3"/>
  <c r="V558" i="3"/>
  <c r="X558" i="3"/>
  <c r="Y558" i="3"/>
  <c r="A559" i="3"/>
  <c r="C559" i="3"/>
  <c r="M559" i="3" s="1"/>
  <c r="D559" i="3"/>
  <c r="E559" i="3"/>
  <c r="F559" i="3"/>
  <c r="I559" i="3"/>
  <c r="K559" i="3"/>
  <c r="L559" i="3"/>
  <c r="N559" i="3"/>
  <c r="Q559" i="3"/>
  <c r="R559" i="3"/>
  <c r="V559" i="3"/>
  <c r="X559" i="3"/>
  <c r="Y559" i="3"/>
  <c r="A560" i="3"/>
  <c r="C560" i="3"/>
  <c r="B560" i="3" s="1"/>
  <c r="D560" i="3"/>
  <c r="E560" i="3"/>
  <c r="F560" i="3"/>
  <c r="I560" i="3"/>
  <c r="K560" i="3"/>
  <c r="L560" i="3"/>
  <c r="N560" i="3"/>
  <c r="O560" i="3"/>
  <c r="Q560" i="3"/>
  <c r="R560" i="3"/>
  <c r="T560" i="3"/>
  <c r="V560" i="3"/>
  <c r="X560" i="3"/>
  <c r="Y560" i="3"/>
  <c r="A561" i="3"/>
  <c r="C561" i="3"/>
  <c r="U561" i="3" s="1"/>
  <c r="D561" i="3"/>
  <c r="E561" i="3"/>
  <c r="F561" i="3"/>
  <c r="I561" i="3"/>
  <c r="K561" i="3"/>
  <c r="L561" i="3"/>
  <c r="N561" i="3"/>
  <c r="Q561" i="3"/>
  <c r="R561" i="3"/>
  <c r="V561" i="3"/>
  <c r="X561" i="3"/>
  <c r="Y561" i="3"/>
  <c r="A562" i="3"/>
  <c r="C562" i="3"/>
  <c r="M562" i="3" s="1"/>
  <c r="D562" i="3"/>
  <c r="E562" i="3"/>
  <c r="F562" i="3"/>
  <c r="I562" i="3"/>
  <c r="K562" i="3"/>
  <c r="L562" i="3"/>
  <c r="N562" i="3"/>
  <c r="Q562" i="3"/>
  <c r="R562" i="3"/>
  <c r="V562" i="3"/>
  <c r="X562" i="3"/>
  <c r="Y562" i="3"/>
  <c r="A563" i="3"/>
  <c r="C563" i="3"/>
  <c r="G563" i="3" s="1"/>
  <c r="D563" i="3"/>
  <c r="E563" i="3"/>
  <c r="F563" i="3"/>
  <c r="I563" i="3"/>
  <c r="K563" i="3"/>
  <c r="L563" i="3"/>
  <c r="N563" i="3"/>
  <c r="Q563" i="3"/>
  <c r="R563" i="3"/>
  <c r="V563" i="3"/>
  <c r="X563" i="3"/>
  <c r="Y563" i="3"/>
  <c r="A564" i="3"/>
  <c r="C564" i="3"/>
  <c r="J564" i="3" s="1"/>
  <c r="D564" i="3"/>
  <c r="E564" i="3"/>
  <c r="F564" i="3"/>
  <c r="I564" i="3"/>
  <c r="K564" i="3"/>
  <c r="L564" i="3"/>
  <c r="N564" i="3"/>
  <c r="P564" i="3"/>
  <c r="Q564" i="3"/>
  <c r="R564" i="3"/>
  <c r="V564" i="3"/>
  <c r="X564" i="3"/>
  <c r="Y564" i="3"/>
  <c r="A565" i="3"/>
  <c r="C565" i="3"/>
  <c r="D565" i="3"/>
  <c r="E565" i="3"/>
  <c r="F565" i="3"/>
  <c r="I565" i="3"/>
  <c r="K565" i="3"/>
  <c r="L565" i="3"/>
  <c r="N565" i="3"/>
  <c r="Q565" i="3"/>
  <c r="R565" i="3"/>
  <c r="V565" i="3"/>
  <c r="X565" i="3"/>
  <c r="Y565" i="3"/>
  <c r="A566" i="3"/>
  <c r="C566" i="3"/>
  <c r="G566" i="3" s="1"/>
  <c r="D566" i="3"/>
  <c r="E566" i="3"/>
  <c r="F566" i="3"/>
  <c r="I566" i="3"/>
  <c r="K566" i="3"/>
  <c r="L566" i="3"/>
  <c r="N566" i="3"/>
  <c r="Q566" i="3"/>
  <c r="R566" i="3"/>
  <c r="V566" i="3"/>
  <c r="X566" i="3"/>
  <c r="Y566" i="3"/>
  <c r="A567" i="3"/>
  <c r="C567" i="3"/>
  <c r="D567" i="3"/>
  <c r="E567" i="3"/>
  <c r="F567" i="3"/>
  <c r="I567" i="3"/>
  <c r="K567" i="3"/>
  <c r="L567" i="3"/>
  <c r="N567" i="3"/>
  <c r="Q567" i="3"/>
  <c r="R567" i="3"/>
  <c r="V567" i="3"/>
  <c r="X567" i="3"/>
  <c r="Y567" i="3"/>
  <c r="A568" i="3"/>
  <c r="C568" i="3"/>
  <c r="S568" i="3" s="1"/>
  <c r="D568" i="3"/>
  <c r="E568" i="3"/>
  <c r="F568" i="3"/>
  <c r="I568" i="3"/>
  <c r="K568" i="3"/>
  <c r="L568" i="3"/>
  <c r="N568" i="3"/>
  <c r="Q568" i="3"/>
  <c r="R568" i="3"/>
  <c r="V568" i="3"/>
  <c r="X568" i="3"/>
  <c r="Y568" i="3"/>
  <c r="A569" i="3"/>
  <c r="C569" i="3"/>
  <c r="D569" i="3"/>
  <c r="E569" i="3"/>
  <c r="F569" i="3"/>
  <c r="I569" i="3"/>
  <c r="K569" i="3"/>
  <c r="L569" i="3"/>
  <c r="N569" i="3"/>
  <c r="Q569" i="3"/>
  <c r="R569" i="3"/>
  <c r="V569" i="3"/>
  <c r="X569" i="3"/>
  <c r="Y569" i="3"/>
  <c r="A570" i="3"/>
  <c r="C570" i="3"/>
  <c r="W570" i="3" s="1"/>
  <c r="D570" i="3"/>
  <c r="E570" i="3"/>
  <c r="F570" i="3"/>
  <c r="I570" i="3"/>
  <c r="K570" i="3"/>
  <c r="L570" i="3"/>
  <c r="N570" i="3"/>
  <c r="Q570" i="3"/>
  <c r="R570" i="3"/>
  <c r="V570" i="3"/>
  <c r="X570" i="3"/>
  <c r="Y570" i="3"/>
  <c r="A571" i="3"/>
  <c r="C571" i="3"/>
  <c r="B571" i="3" s="1"/>
  <c r="D571" i="3"/>
  <c r="E571" i="3"/>
  <c r="F571" i="3"/>
  <c r="I571" i="3"/>
  <c r="K571" i="3"/>
  <c r="L571" i="3"/>
  <c r="N571" i="3"/>
  <c r="Q571" i="3"/>
  <c r="R571" i="3"/>
  <c r="V571" i="3"/>
  <c r="X571" i="3"/>
  <c r="Y571" i="3"/>
  <c r="A572" i="3"/>
  <c r="C572" i="3"/>
  <c r="D572" i="3"/>
  <c r="E572" i="3"/>
  <c r="F572" i="3"/>
  <c r="I572" i="3"/>
  <c r="K572" i="3"/>
  <c r="L572" i="3"/>
  <c r="N572" i="3"/>
  <c r="Q572" i="3"/>
  <c r="R572" i="3"/>
  <c r="V572" i="3"/>
  <c r="X572" i="3"/>
  <c r="Y572" i="3"/>
  <c r="A573" i="3"/>
  <c r="C573" i="3"/>
  <c r="G573" i="3" s="1"/>
  <c r="D573" i="3"/>
  <c r="E573" i="3"/>
  <c r="F573" i="3"/>
  <c r="I573" i="3"/>
  <c r="K573" i="3"/>
  <c r="L573" i="3"/>
  <c r="N573" i="3"/>
  <c r="Q573" i="3"/>
  <c r="R573" i="3"/>
  <c r="V573" i="3"/>
  <c r="X573" i="3"/>
  <c r="Y573" i="3"/>
  <c r="A574" i="3"/>
  <c r="C574" i="3"/>
  <c r="S574" i="3" s="1"/>
  <c r="D574" i="3"/>
  <c r="E574" i="3"/>
  <c r="F574" i="3"/>
  <c r="I574" i="3"/>
  <c r="K574" i="3"/>
  <c r="L574" i="3"/>
  <c r="N574" i="3"/>
  <c r="Q574" i="3"/>
  <c r="R574" i="3"/>
  <c r="V574" i="3"/>
  <c r="X574" i="3"/>
  <c r="Y574" i="3"/>
  <c r="A575" i="3"/>
  <c r="C575" i="3"/>
  <c r="D575" i="3"/>
  <c r="E575" i="3"/>
  <c r="F575" i="3"/>
  <c r="I575" i="3"/>
  <c r="K575" i="3"/>
  <c r="L575" i="3"/>
  <c r="N575" i="3"/>
  <c r="O575" i="3"/>
  <c r="Q575" i="3"/>
  <c r="R575" i="3"/>
  <c r="V575" i="3"/>
  <c r="X575" i="3"/>
  <c r="Y575" i="3"/>
  <c r="A576" i="3"/>
  <c r="C576" i="3"/>
  <c r="T576" i="3" s="1"/>
  <c r="D576" i="3"/>
  <c r="E576" i="3"/>
  <c r="F576" i="3"/>
  <c r="I576" i="3"/>
  <c r="K576" i="3"/>
  <c r="L576" i="3"/>
  <c r="N576" i="3"/>
  <c r="Q576" i="3"/>
  <c r="R576" i="3"/>
  <c r="V576" i="3"/>
  <c r="X576" i="3"/>
  <c r="Y576" i="3"/>
  <c r="A577" i="3"/>
  <c r="C577" i="3"/>
  <c r="T577" i="3" s="1"/>
  <c r="D577" i="3"/>
  <c r="E577" i="3"/>
  <c r="F577" i="3"/>
  <c r="I577" i="3"/>
  <c r="K577" i="3"/>
  <c r="L577" i="3"/>
  <c r="N577" i="3"/>
  <c r="Q577" i="3"/>
  <c r="R577" i="3"/>
  <c r="V577" i="3"/>
  <c r="X577" i="3"/>
  <c r="Y577" i="3"/>
  <c r="A578" i="3"/>
  <c r="C578" i="3"/>
  <c r="D578" i="3"/>
  <c r="E578" i="3"/>
  <c r="F578" i="3"/>
  <c r="I578" i="3"/>
  <c r="K578" i="3"/>
  <c r="L578" i="3"/>
  <c r="N578" i="3"/>
  <c r="O578" i="3"/>
  <c r="Q578" i="3"/>
  <c r="R578" i="3"/>
  <c r="V578" i="3"/>
  <c r="X578" i="3"/>
  <c r="Y578" i="3"/>
  <c r="A579" i="3"/>
  <c r="C579" i="3"/>
  <c r="B579" i="3" s="1"/>
  <c r="D579" i="3"/>
  <c r="E579" i="3"/>
  <c r="F579" i="3"/>
  <c r="I579" i="3"/>
  <c r="K579" i="3"/>
  <c r="L579" i="3"/>
  <c r="N579" i="3"/>
  <c r="Q579" i="3"/>
  <c r="R579" i="3"/>
  <c r="V579" i="3"/>
  <c r="X579" i="3"/>
  <c r="Y579" i="3"/>
  <c r="A580" i="3"/>
  <c r="C580" i="3"/>
  <c r="H580" i="3" s="1"/>
  <c r="D580" i="3"/>
  <c r="E580" i="3"/>
  <c r="F580" i="3"/>
  <c r="I580" i="3"/>
  <c r="K580" i="3"/>
  <c r="L580" i="3"/>
  <c r="N580" i="3"/>
  <c r="Q580" i="3"/>
  <c r="R580" i="3"/>
  <c r="V580" i="3"/>
  <c r="X580" i="3"/>
  <c r="Y580" i="3"/>
  <c r="A581" i="3"/>
  <c r="C581" i="3"/>
  <c r="G581" i="3" s="1"/>
  <c r="D581" i="3"/>
  <c r="E581" i="3"/>
  <c r="F581" i="3"/>
  <c r="I581" i="3"/>
  <c r="K581" i="3"/>
  <c r="L581" i="3"/>
  <c r="N581" i="3"/>
  <c r="Q581" i="3"/>
  <c r="R581" i="3"/>
  <c r="V581" i="3"/>
  <c r="X581" i="3"/>
  <c r="Y581" i="3"/>
  <c r="A582" i="3"/>
  <c r="C582" i="3"/>
  <c r="D582" i="3"/>
  <c r="E582" i="3"/>
  <c r="F582" i="3"/>
  <c r="I582" i="3"/>
  <c r="K582" i="3"/>
  <c r="L582" i="3"/>
  <c r="N582" i="3"/>
  <c r="Q582" i="3"/>
  <c r="R582" i="3"/>
  <c r="V582" i="3"/>
  <c r="X582" i="3"/>
  <c r="Y582" i="3"/>
  <c r="A583" i="3"/>
  <c r="C583" i="3"/>
  <c r="D583" i="3"/>
  <c r="E583" i="3"/>
  <c r="F583" i="3"/>
  <c r="I583" i="3"/>
  <c r="K583" i="3"/>
  <c r="L583" i="3"/>
  <c r="N583" i="3"/>
  <c r="O583" i="3"/>
  <c r="Q583" i="3"/>
  <c r="R583" i="3"/>
  <c r="V583" i="3"/>
  <c r="X583" i="3"/>
  <c r="Y583" i="3"/>
  <c r="A584" i="3"/>
  <c r="C584" i="3"/>
  <c r="T584" i="3" s="1"/>
  <c r="D584" i="3"/>
  <c r="E584" i="3"/>
  <c r="F584" i="3"/>
  <c r="I584" i="3"/>
  <c r="K584" i="3"/>
  <c r="L584" i="3"/>
  <c r="N584" i="3"/>
  <c r="Q584" i="3"/>
  <c r="R584" i="3"/>
  <c r="V584" i="3"/>
  <c r="X584" i="3"/>
  <c r="Y584" i="3"/>
  <c r="A585" i="3"/>
  <c r="C585" i="3"/>
  <c r="O585" i="3" s="1"/>
  <c r="D585" i="3"/>
  <c r="E585" i="3"/>
  <c r="F585" i="3"/>
  <c r="I585" i="3"/>
  <c r="K585" i="3"/>
  <c r="L585" i="3"/>
  <c r="N585" i="3"/>
  <c r="P585" i="3"/>
  <c r="Q585" i="3"/>
  <c r="R585" i="3"/>
  <c r="V585" i="3"/>
  <c r="X585" i="3"/>
  <c r="Y585" i="3"/>
  <c r="A586" i="3"/>
  <c r="C586" i="3"/>
  <c r="B586" i="3" s="1"/>
  <c r="D586" i="3"/>
  <c r="E586" i="3"/>
  <c r="F586" i="3"/>
  <c r="I586" i="3"/>
  <c r="K586" i="3"/>
  <c r="L586" i="3"/>
  <c r="N586" i="3"/>
  <c r="Q586" i="3"/>
  <c r="R586" i="3"/>
  <c r="V586" i="3"/>
  <c r="X586" i="3"/>
  <c r="Y586" i="3"/>
  <c r="A587" i="3"/>
  <c r="C587" i="3"/>
  <c r="S587" i="3" s="1"/>
  <c r="D587" i="3"/>
  <c r="E587" i="3"/>
  <c r="F587" i="3"/>
  <c r="I587" i="3"/>
  <c r="K587" i="3"/>
  <c r="L587" i="3"/>
  <c r="N587" i="3"/>
  <c r="Q587" i="3"/>
  <c r="R587" i="3"/>
  <c r="V587" i="3"/>
  <c r="X587" i="3"/>
  <c r="Y587" i="3"/>
  <c r="A588" i="3"/>
  <c r="C588" i="3"/>
  <c r="D588" i="3"/>
  <c r="E588" i="3"/>
  <c r="F588" i="3"/>
  <c r="I588" i="3"/>
  <c r="K588" i="3"/>
  <c r="L588" i="3"/>
  <c r="N588" i="3"/>
  <c r="Q588" i="3"/>
  <c r="R588" i="3"/>
  <c r="V588" i="3"/>
  <c r="X588" i="3"/>
  <c r="Y588" i="3"/>
  <c r="A589" i="3"/>
  <c r="C589" i="3"/>
  <c r="S589" i="3" s="1"/>
  <c r="D589" i="3"/>
  <c r="E589" i="3"/>
  <c r="F589" i="3"/>
  <c r="I589" i="3"/>
  <c r="K589" i="3"/>
  <c r="L589" i="3"/>
  <c r="N589" i="3"/>
  <c r="Q589" i="3"/>
  <c r="R589" i="3"/>
  <c r="V589" i="3"/>
  <c r="X589" i="3"/>
  <c r="Y589" i="3"/>
  <c r="A590" i="3"/>
  <c r="C590" i="3"/>
  <c r="S590" i="3" s="1"/>
  <c r="D590" i="3"/>
  <c r="E590" i="3"/>
  <c r="F590" i="3"/>
  <c r="I590" i="3"/>
  <c r="K590" i="3"/>
  <c r="L590" i="3"/>
  <c r="N590" i="3"/>
  <c r="Q590" i="3"/>
  <c r="R590" i="3"/>
  <c r="V590" i="3"/>
  <c r="X590" i="3"/>
  <c r="Y590" i="3"/>
  <c r="A591" i="3"/>
  <c r="C591" i="3"/>
  <c r="D591" i="3"/>
  <c r="E591" i="3"/>
  <c r="F591" i="3"/>
  <c r="I591" i="3"/>
  <c r="K591" i="3"/>
  <c r="L591" i="3"/>
  <c r="N591" i="3"/>
  <c r="Q591" i="3"/>
  <c r="R591" i="3"/>
  <c r="V591" i="3"/>
  <c r="X591" i="3"/>
  <c r="Y591" i="3"/>
  <c r="A592" i="3"/>
  <c r="C592" i="3"/>
  <c r="S592" i="3" s="1"/>
  <c r="D592" i="3"/>
  <c r="E592" i="3"/>
  <c r="F592" i="3"/>
  <c r="I592" i="3"/>
  <c r="K592" i="3"/>
  <c r="L592" i="3"/>
  <c r="N592" i="3"/>
  <c r="Q592" i="3"/>
  <c r="R592" i="3"/>
  <c r="V592" i="3"/>
  <c r="X592" i="3"/>
  <c r="Y592" i="3"/>
  <c r="A593" i="3"/>
  <c r="C593" i="3"/>
  <c r="W593" i="3" s="1"/>
  <c r="D593" i="3"/>
  <c r="E593" i="3"/>
  <c r="F593" i="3"/>
  <c r="I593" i="3"/>
  <c r="K593" i="3"/>
  <c r="L593" i="3"/>
  <c r="N593" i="3"/>
  <c r="Q593" i="3"/>
  <c r="R593" i="3"/>
  <c r="V593" i="3"/>
  <c r="X593" i="3"/>
  <c r="Y593" i="3"/>
  <c r="A594" i="3"/>
  <c r="C594" i="3"/>
  <c r="D594" i="3"/>
  <c r="E594" i="3"/>
  <c r="F594" i="3"/>
  <c r="I594" i="3"/>
  <c r="K594" i="3"/>
  <c r="L594" i="3"/>
  <c r="N594" i="3"/>
  <c r="Q594" i="3"/>
  <c r="R594" i="3"/>
  <c r="V594" i="3"/>
  <c r="X594" i="3"/>
  <c r="Y594" i="3"/>
  <c r="A595" i="3"/>
  <c r="C595" i="3"/>
  <c r="P595" i="3" s="1"/>
  <c r="D595" i="3"/>
  <c r="E595" i="3"/>
  <c r="F595" i="3"/>
  <c r="I595" i="3"/>
  <c r="K595" i="3"/>
  <c r="L595" i="3"/>
  <c r="N595" i="3"/>
  <c r="Q595" i="3"/>
  <c r="R595" i="3"/>
  <c r="V595" i="3"/>
  <c r="X595" i="3"/>
  <c r="Y595" i="3"/>
  <c r="A596" i="3"/>
  <c r="C596" i="3"/>
  <c r="P596" i="3" s="1"/>
  <c r="D596" i="3"/>
  <c r="E596" i="3"/>
  <c r="F596" i="3"/>
  <c r="I596" i="3"/>
  <c r="K596" i="3"/>
  <c r="L596" i="3"/>
  <c r="N596" i="3"/>
  <c r="Q596" i="3"/>
  <c r="R596" i="3"/>
  <c r="V596" i="3"/>
  <c r="X596" i="3"/>
  <c r="Y596" i="3"/>
  <c r="A597" i="3"/>
  <c r="C597" i="3"/>
  <c r="D597" i="3"/>
  <c r="E597" i="3"/>
  <c r="F597" i="3"/>
  <c r="I597" i="3"/>
  <c r="K597" i="3"/>
  <c r="L597" i="3"/>
  <c r="N597" i="3"/>
  <c r="Q597" i="3"/>
  <c r="R597" i="3"/>
  <c r="V597" i="3"/>
  <c r="X597" i="3"/>
  <c r="Y597" i="3"/>
  <c r="A598" i="3"/>
  <c r="C598" i="3"/>
  <c r="D598" i="3"/>
  <c r="E598" i="3"/>
  <c r="F598" i="3"/>
  <c r="I598" i="3"/>
  <c r="K598" i="3"/>
  <c r="L598" i="3"/>
  <c r="N598" i="3"/>
  <c r="Q598" i="3"/>
  <c r="R598" i="3"/>
  <c r="V598" i="3"/>
  <c r="X598" i="3"/>
  <c r="Y598" i="3"/>
  <c r="A599" i="3"/>
  <c r="C599" i="3"/>
  <c r="D599" i="3"/>
  <c r="E599" i="3"/>
  <c r="F599" i="3"/>
  <c r="I599" i="3"/>
  <c r="K599" i="3"/>
  <c r="L599" i="3"/>
  <c r="N599" i="3"/>
  <c r="Q599" i="3"/>
  <c r="R599" i="3"/>
  <c r="V599" i="3"/>
  <c r="X599" i="3"/>
  <c r="Y599" i="3"/>
  <c r="A600" i="3"/>
  <c r="C600" i="3"/>
  <c r="D600" i="3"/>
  <c r="E600" i="3"/>
  <c r="F600" i="3"/>
  <c r="I600" i="3"/>
  <c r="K600" i="3"/>
  <c r="L600" i="3"/>
  <c r="N600" i="3"/>
  <c r="Q600" i="3"/>
  <c r="R600" i="3"/>
  <c r="V600" i="3"/>
  <c r="X600" i="3"/>
  <c r="Y600" i="3"/>
  <c r="A601" i="3"/>
  <c r="C601" i="3"/>
  <c r="D601" i="3"/>
  <c r="E601" i="3"/>
  <c r="F601" i="3"/>
  <c r="I601" i="3"/>
  <c r="K601" i="3"/>
  <c r="L601" i="3"/>
  <c r="N601" i="3"/>
  <c r="Q601" i="3"/>
  <c r="R601" i="3"/>
  <c r="V601" i="3"/>
  <c r="X601" i="3"/>
  <c r="Y601" i="3"/>
  <c r="A602" i="3"/>
  <c r="C602" i="3"/>
  <c r="B602" i="3" s="1"/>
  <c r="D602" i="3"/>
  <c r="E602" i="3"/>
  <c r="F602" i="3"/>
  <c r="I602" i="3"/>
  <c r="K602" i="3"/>
  <c r="L602" i="3"/>
  <c r="N602" i="3"/>
  <c r="Q602" i="3"/>
  <c r="R602" i="3"/>
  <c r="V602" i="3"/>
  <c r="X602" i="3"/>
  <c r="Y602" i="3"/>
  <c r="A603" i="3"/>
  <c r="C603" i="3"/>
  <c r="H603" i="3" s="1"/>
  <c r="D603" i="3"/>
  <c r="E603" i="3"/>
  <c r="F603" i="3"/>
  <c r="I603" i="3"/>
  <c r="K603" i="3"/>
  <c r="L603" i="3"/>
  <c r="N603" i="3"/>
  <c r="P603" i="3"/>
  <c r="Q603" i="3"/>
  <c r="R603" i="3"/>
  <c r="V603" i="3"/>
  <c r="X603" i="3"/>
  <c r="Y603" i="3"/>
  <c r="A604" i="3"/>
  <c r="C604" i="3"/>
  <c r="D604" i="3"/>
  <c r="E604" i="3"/>
  <c r="F604" i="3"/>
  <c r="I604" i="3"/>
  <c r="K604" i="3"/>
  <c r="L604" i="3"/>
  <c r="N604" i="3"/>
  <c r="Q604" i="3"/>
  <c r="R604" i="3"/>
  <c r="V604" i="3"/>
  <c r="X604" i="3"/>
  <c r="Y604" i="3"/>
  <c r="A605" i="3"/>
  <c r="C605" i="3"/>
  <c r="D605" i="3"/>
  <c r="E605" i="3"/>
  <c r="F605" i="3"/>
  <c r="I605" i="3"/>
  <c r="K605" i="3"/>
  <c r="L605" i="3"/>
  <c r="N605" i="3"/>
  <c r="Q605" i="3"/>
  <c r="R605" i="3"/>
  <c r="V605" i="3"/>
  <c r="X605" i="3"/>
  <c r="Y605" i="3"/>
  <c r="A606" i="3"/>
  <c r="C606" i="3"/>
  <c r="D606" i="3"/>
  <c r="E606" i="3"/>
  <c r="F606" i="3"/>
  <c r="I606" i="3"/>
  <c r="K606" i="3"/>
  <c r="L606" i="3"/>
  <c r="N606" i="3"/>
  <c r="P606" i="3"/>
  <c r="Q606" i="3"/>
  <c r="R606" i="3"/>
  <c r="V606" i="3"/>
  <c r="X606" i="3"/>
  <c r="Y606" i="3"/>
  <c r="A607" i="3"/>
  <c r="C607" i="3"/>
  <c r="T607" i="3" s="1"/>
  <c r="D607" i="3"/>
  <c r="E607" i="3"/>
  <c r="F607" i="3"/>
  <c r="I607" i="3"/>
  <c r="K607" i="3"/>
  <c r="L607" i="3"/>
  <c r="N607" i="3"/>
  <c r="Q607" i="3"/>
  <c r="R607" i="3"/>
  <c r="V607" i="3"/>
  <c r="X607" i="3"/>
  <c r="Y607" i="3"/>
  <c r="A608" i="3"/>
  <c r="C608" i="3"/>
  <c r="T608" i="3" s="1"/>
  <c r="D608" i="3"/>
  <c r="E608" i="3"/>
  <c r="F608" i="3"/>
  <c r="I608" i="3"/>
  <c r="K608" i="3"/>
  <c r="L608" i="3"/>
  <c r="N608" i="3"/>
  <c r="O608" i="3"/>
  <c r="Q608" i="3"/>
  <c r="R608" i="3"/>
  <c r="V608" i="3"/>
  <c r="X608" i="3"/>
  <c r="Y608" i="3"/>
  <c r="A609" i="3"/>
  <c r="C609" i="3"/>
  <c r="D609" i="3"/>
  <c r="E609" i="3"/>
  <c r="F609" i="3"/>
  <c r="I609" i="3"/>
  <c r="K609" i="3"/>
  <c r="L609" i="3"/>
  <c r="N609" i="3"/>
  <c r="Q609" i="3"/>
  <c r="R609" i="3"/>
  <c r="V609" i="3"/>
  <c r="X609" i="3"/>
  <c r="Y609" i="3"/>
  <c r="A610" i="3"/>
  <c r="C610" i="3"/>
  <c r="T610" i="3" s="1"/>
  <c r="D610" i="3"/>
  <c r="E610" i="3"/>
  <c r="F610" i="3"/>
  <c r="I610" i="3"/>
  <c r="K610" i="3"/>
  <c r="L610" i="3"/>
  <c r="N610" i="3"/>
  <c r="Q610" i="3"/>
  <c r="R610" i="3"/>
  <c r="V610" i="3"/>
  <c r="X610" i="3"/>
  <c r="Y610" i="3"/>
  <c r="A611" i="3"/>
  <c r="C611" i="3"/>
  <c r="M611" i="3" s="1"/>
  <c r="D611" i="3"/>
  <c r="E611" i="3"/>
  <c r="F611" i="3"/>
  <c r="I611" i="3"/>
  <c r="K611" i="3"/>
  <c r="L611" i="3"/>
  <c r="N611" i="3"/>
  <c r="Q611" i="3"/>
  <c r="R611" i="3"/>
  <c r="V611" i="3"/>
  <c r="X611" i="3"/>
  <c r="Y611" i="3"/>
  <c r="A612" i="3"/>
  <c r="C612" i="3"/>
  <c r="S612" i="3" s="1"/>
  <c r="D612" i="3"/>
  <c r="E612" i="3"/>
  <c r="F612" i="3"/>
  <c r="I612" i="3"/>
  <c r="K612" i="3"/>
  <c r="L612" i="3"/>
  <c r="N612" i="3"/>
  <c r="Q612" i="3"/>
  <c r="R612" i="3"/>
  <c r="V612" i="3"/>
  <c r="X612" i="3"/>
  <c r="Y612" i="3"/>
  <c r="A613" i="3"/>
  <c r="C613" i="3"/>
  <c r="T613" i="3" s="1"/>
  <c r="D613" i="3"/>
  <c r="E613" i="3"/>
  <c r="F613" i="3"/>
  <c r="I613" i="3"/>
  <c r="K613" i="3"/>
  <c r="L613" i="3"/>
  <c r="N613" i="3"/>
  <c r="Q613" i="3"/>
  <c r="R613" i="3"/>
  <c r="V613" i="3"/>
  <c r="X613" i="3"/>
  <c r="Y613" i="3"/>
  <c r="A614" i="3"/>
  <c r="C614" i="3"/>
  <c r="U614" i="3" s="1"/>
  <c r="D614" i="3"/>
  <c r="E614" i="3"/>
  <c r="F614" i="3"/>
  <c r="I614" i="3"/>
  <c r="K614" i="3"/>
  <c r="L614" i="3"/>
  <c r="N614" i="3"/>
  <c r="Q614" i="3"/>
  <c r="R614" i="3"/>
  <c r="V614" i="3"/>
  <c r="X614" i="3"/>
  <c r="Y614" i="3"/>
  <c r="A615" i="3"/>
  <c r="C615" i="3"/>
  <c r="H615" i="3" s="1"/>
  <c r="D615" i="3"/>
  <c r="E615" i="3"/>
  <c r="F615" i="3"/>
  <c r="I615" i="3"/>
  <c r="K615" i="3"/>
  <c r="L615" i="3"/>
  <c r="N615" i="3"/>
  <c r="Q615" i="3"/>
  <c r="R615" i="3"/>
  <c r="V615" i="3"/>
  <c r="X615" i="3"/>
  <c r="Y615" i="3"/>
  <c r="A616" i="3"/>
  <c r="C616" i="3"/>
  <c r="W616" i="3" s="1"/>
  <c r="D616" i="3"/>
  <c r="E616" i="3"/>
  <c r="F616" i="3"/>
  <c r="I616" i="3"/>
  <c r="K616" i="3"/>
  <c r="L616" i="3"/>
  <c r="N616" i="3"/>
  <c r="Q616" i="3"/>
  <c r="R616" i="3"/>
  <c r="V616" i="3"/>
  <c r="X616" i="3"/>
  <c r="Y616" i="3"/>
  <c r="A617" i="3"/>
  <c r="C617" i="3"/>
  <c r="T617" i="3" s="1"/>
  <c r="D617" i="3"/>
  <c r="E617" i="3"/>
  <c r="F617" i="3"/>
  <c r="I617" i="3"/>
  <c r="K617" i="3"/>
  <c r="L617" i="3"/>
  <c r="N617" i="3"/>
  <c r="Q617" i="3"/>
  <c r="R617" i="3"/>
  <c r="V617" i="3"/>
  <c r="X617" i="3"/>
  <c r="Y617" i="3"/>
  <c r="A618" i="3"/>
  <c r="C618" i="3"/>
  <c r="M618" i="3" s="1"/>
  <c r="D618" i="3"/>
  <c r="E618" i="3"/>
  <c r="F618" i="3"/>
  <c r="I618" i="3"/>
  <c r="K618" i="3"/>
  <c r="L618" i="3"/>
  <c r="N618" i="3"/>
  <c r="Q618" i="3"/>
  <c r="R618" i="3"/>
  <c r="V618" i="3"/>
  <c r="X618" i="3"/>
  <c r="Y618" i="3"/>
  <c r="A619" i="3"/>
  <c r="C619" i="3"/>
  <c r="P619" i="3" s="1"/>
  <c r="D619" i="3"/>
  <c r="E619" i="3"/>
  <c r="F619" i="3"/>
  <c r="I619" i="3"/>
  <c r="K619" i="3"/>
  <c r="L619" i="3"/>
  <c r="N619" i="3"/>
  <c r="Q619" i="3"/>
  <c r="R619" i="3"/>
  <c r="V619" i="3"/>
  <c r="X619" i="3"/>
  <c r="Y619" i="3"/>
  <c r="A620" i="3"/>
  <c r="C620" i="3"/>
  <c r="G620" i="3" s="1"/>
  <c r="D620" i="3"/>
  <c r="E620" i="3"/>
  <c r="F620" i="3"/>
  <c r="I620" i="3"/>
  <c r="K620" i="3"/>
  <c r="L620" i="3"/>
  <c r="N620" i="3"/>
  <c r="Q620" i="3"/>
  <c r="R620" i="3"/>
  <c r="V620" i="3"/>
  <c r="X620" i="3"/>
  <c r="Y620" i="3"/>
  <c r="A621" i="3"/>
  <c r="C621" i="3"/>
  <c r="M621" i="3" s="1"/>
  <c r="D621" i="3"/>
  <c r="E621" i="3"/>
  <c r="F621" i="3"/>
  <c r="I621" i="3"/>
  <c r="K621" i="3"/>
  <c r="L621" i="3"/>
  <c r="N621" i="3"/>
  <c r="Q621" i="3"/>
  <c r="R621" i="3"/>
  <c r="V621" i="3"/>
  <c r="X621" i="3"/>
  <c r="Y621" i="3"/>
  <c r="A622" i="3"/>
  <c r="C622" i="3"/>
  <c r="G622" i="3" s="1"/>
  <c r="D622" i="3"/>
  <c r="E622" i="3"/>
  <c r="F622" i="3"/>
  <c r="I622" i="3"/>
  <c r="K622" i="3"/>
  <c r="L622" i="3"/>
  <c r="N622" i="3"/>
  <c r="Q622" i="3"/>
  <c r="R622" i="3"/>
  <c r="V622" i="3"/>
  <c r="X622" i="3"/>
  <c r="Y622" i="3"/>
  <c r="A623" i="3"/>
  <c r="C623" i="3"/>
  <c r="D623" i="3"/>
  <c r="E623" i="3"/>
  <c r="F623" i="3"/>
  <c r="I623" i="3"/>
  <c r="K623" i="3"/>
  <c r="L623" i="3"/>
  <c r="N623" i="3"/>
  <c r="Q623" i="3"/>
  <c r="R623" i="3"/>
  <c r="V623" i="3"/>
  <c r="X623" i="3"/>
  <c r="Y623" i="3"/>
  <c r="A624" i="3"/>
  <c r="C624" i="3"/>
  <c r="M624" i="3" s="1"/>
  <c r="D624" i="3"/>
  <c r="E624" i="3"/>
  <c r="F624" i="3"/>
  <c r="I624" i="3"/>
  <c r="K624" i="3"/>
  <c r="L624" i="3"/>
  <c r="N624" i="3"/>
  <c r="Q624" i="3"/>
  <c r="R624" i="3"/>
  <c r="V624" i="3"/>
  <c r="X624" i="3"/>
  <c r="Y624" i="3"/>
  <c r="A625" i="3"/>
  <c r="C625" i="3"/>
  <c r="H625" i="3" s="1"/>
  <c r="D625" i="3"/>
  <c r="E625" i="3"/>
  <c r="F625" i="3"/>
  <c r="I625" i="3"/>
  <c r="K625" i="3"/>
  <c r="L625" i="3"/>
  <c r="N625" i="3"/>
  <c r="Q625" i="3"/>
  <c r="R625" i="3"/>
  <c r="V625" i="3"/>
  <c r="X625" i="3"/>
  <c r="Y625" i="3"/>
  <c r="A626" i="3"/>
  <c r="C626" i="3"/>
  <c r="G626" i="3" s="1"/>
  <c r="D626" i="3"/>
  <c r="E626" i="3"/>
  <c r="F626" i="3"/>
  <c r="I626" i="3"/>
  <c r="K626" i="3"/>
  <c r="L626" i="3"/>
  <c r="N626" i="3"/>
  <c r="Q626" i="3"/>
  <c r="R626" i="3"/>
  <c r="V626" i="3"/>
  <c r="X626" i="3"/>
  <c r="Y626" i="3"/>
  <c r="A627" i="3"/>
  <c r="C627" i="3"/>
  <c r="B627" i="3" s="1"/>
  <c r="D627" i="3"/>
  <c r="E627" i="3"/>
  <c r="F627" i="3"/>
  <c r="I627" i="3"/>
  <c r="K627" i="3"/>
  <c r="L627" i="3"/>
  <c r="N627" i="3"/>
  <c r="Q627" i="3"/>
  <c r="R627" i="3"/>
  <c r="V627" i="3"/>
  <c r="X627" i="3"/>
  <c r="Y627" i="3"/>
  <c r="A628" i="3"/>
  <c r="C628" i="3"/>
  <c r="M628" i="3" s="1"/>
  <c r="D628" i="3"/>
  <c r="E628" i="3"/>
  <c r="F628" i="3"/>
  <c r="I628" i="3"/>
  <c r="K628" i="3"/>
  <c r="L628" i="3"/>
  <c r="N628" i="3"/>
  <c r="Q628" i="3"/>
  <c r="R628" i="3"/>
  <c r="V628" i="3"/>
  <c r="X628" i="3"/>
  <c r="Y628" i="3"/>
  <c r="A629" i="3"/>
  <c r="C629" i="3"/>
  <c r="H629" i="3" s="1"/>
  <c r="D629" i="3"/>
  <c r="E629" i="3"/>
  <c r="F629" i="3"/>
  <c r="I629" i="3"/>
  <c r="K629" i="3"/>
  <c r="L629" i="3"/>
  <c r="N629" i="3"/>
  <c r="Q629" i="3"/>
  <c r="R629" i="3"/>
  <c r="V629" i="3"/>
  <c r="X629" i="3"/>
  <c r="Y629" i="3"/>
  <c r="A630" i="3"/>
  <c r="C630" i="3"/>
  <c r="S630" i="3" s="1"/>
  <c r="D630" i="3"/>
  <c r="E630" i="3"/>
  <c r="F630" i="3"/>
  <c r="I630" i="3"/>
  <c r="K630" i="3"/>
  <c r="L630" i="3"/>
  <c r="N630" i="3"/>
  <c r="Q630" i="3"/>
  <c r="R630" i="3"/>
  <c r="V630" i="3"/>
  <c r="X630" i="3"/>
  <c r="Y630" i="3"/>
  <c r="A631" i="3"/>
  <c r="C631" i="3"/>
  <c r="G631" i="3" s="1"/>
  <c r="D631" i="3"/>
  <c r="E631" i="3"/>
  <c r="F631" i="3"/>
  <c r="I631" i="3"/>
  <c r="K631" i="3"/>
  <c r="L631" i="3"/>
  <c r="N631" i="3"/>
  <c r="Q631" i="3"/>
  <c r="R631" i="3"/>
  <c r="V631" i="3"/>
  <c r="X631" i="3"/>
  <c r="Y631" i="3"/>
  <c r="A632" i="3"/>
  <c r="C632" i="3"/>
  <c r="M632" i="3" s="1"/>
  <c r="D632" i="3"/>
  <c r="E632" i="3"/>
  <c r="F632" i="3"/>
  <c r="I632" i="3"/>
  <c r="K632" i="3"/>
  <c r="L632" i="3"/>
  <c r="N632" i="3"/>
  <c r="Q632" i="3"/>
  <c r="R632" i="3"/>
  <c r="V632" i="3"/>
  <c r="X632" i="3"/>
  <c r="Y632" i="3"/>
  <c r="A633" i="3"/>
  <c r="C633" i="3"/>
  <c r="H633" i="3" s="1"/>
  <c r="D633" i="3"/>
  <c r="E633" i="3"/>
  <c r="F633" i="3"/>
  <c r="I633" i="3"/>
  <c r="K633" i="3"/>
  <c r="L633" i="3"/>
  <c r="N633" i="3"/>
  <c r="Q633" i="3"/>
  <c r="R633" i="3"/>
  <c r="V633" i="3"/>
  <c r="X633" i="3"/>
  <c r="Y633" i="3"/>
  <c r="A634" i="3"/>
  <c r="C634" i="3"/>
  <c r="G634" i="3" s="1"/>
  <c r="D634" i="3"/>
  <c r="E634" i="3"/>
  <c r="F634" i="3"/>
  <c r="I634" i="3"/>
  <c r="K634" i="3"/>
  <c r="L634" i="3"/>
  <c r="N634" i="3"/>
  <c r="Q634" i="3"/>
  <c r="R634" i="3"/>
  <c r="V634" i="3"/>
  <c r="X634" i="3"/>
  <c r="Y634" i="3"/>
  <c r="A635" i="3"/>
  <c r="C635" i="3"/>
  <c r="B635" i="3" s="1"/>
  <c r="D635" i="3"/>
  <c r="E635" i="3"/>
  <c r="F635" i="3"/>
  <c r="I635" i="3"/>
  <c r="K635" i="3"/>
  <c r="L635" i="3"/>
  <c r="N635" i="3"/>
  <c r="Q635" i="3"/>
  <c r="R635" i="3"/>
  <c r="V635" i="3"/>
  <c r="X635" i="3"/>
  <c r="Y635" i="3"/>
  <c r="A636" i="3"/>
  <c r="C636" i="3"/>
  <c r="D636" i="3"/>
  <c r="E636" i="3"/>
  <c r="F636" i="3"/>
  <c r="I636" i="3"/>
  <c r="K636" i="3"/>
  <c r="L636" i="3"/>
  <c r="N636" i="3"/>
  <c r="Q636" i="3"/>
  <c r="R636" i="3"/>
  <c r="V636" i="3"/>
  <c r="X636" i="3"/>
  <c r="Y636" i="3"/>
  <c r="A637" i="3"/>
  <c r="C637" i="3"/>
  <c r="H637" i="3" s="1"/>
  <c r="D637" i="3"/>
  <c r="E637" i="3"/>
  <c r="F637" i="3"/>
  <c r="I637" i="3"/>
  <c r="K637" i="3"/>
  <c r="L637" i="3"/>
  <c r="N637" i="3"/>
  <c r="Q637" i="3"/>
  <c r="R637" i="3"/>
  <c r="V637" i="3"/>
  <c r="X637" i="3"/>
  <c r="Y637" i="3"/>
  <c r="A638" i="3"/>
  <c r="C638" i="3"/>
  <c r="D638" i="3"/>
  <c r="E638" i="3"/>
  <c r="F638" i="3"/>
  <c r="I638" i="3"/>
  <c r="K638" i="3"/>
  <c r="L638" i="3"/>
  <c r="N638" i="3"/>
  <c r="Q638" i="3"/>
  <c r="R638" i="3"/>
  <c r="V638" i="3"/>
  <c r="X638" i="3"/>
  <c r="Y638" i="3"/>
  <c r="A639" i="3"/>
  <c r="C639" i="3"/>
  <c r="D639" i="3"/>
  <c r="E639" i="3"/>
  <c r="F639" i="3"/>
  <c r="I639" i="3"/>
  <c r="K639" i="3"/>
  <c r="L639" i="3"/>
  <c r="N639" i="3"/>
  <c r="Q639" i="3"/>
  <c r="R639" i="3"/>
  <c r="V639" i="3"/>
  <c r="X639" i="3"/>
  <c r="Y639" i="3"/>
  <c r="A640" i="3"/>
  <c r="C640" i="3"/>
  <c r="M640" i="3" s="1"/>
  <c r="D640" i="3"/>
  <c r="E640" i="3"/>
  <c r="F640" i="3"/>
  <c r="I640" i="3"/>
  <c r="K640" i="3"/>
  <c r="L640" i="3"/>
  <c r="N640" i="3"/>
  <c r="Q640" i="3"/>
  <c r="R640" i="3"/>
  <c r="V640" i="3"/>
  <c r="X640" i="3"/>
  <c r="Y640" i="3"/>
  <c r="A641" i="3"/>
  <c r="C641" i="3"/>
  <c r="H641" i="3" s="1"/>
  <c r="D641" i="3"/>
  <c r="E641" i="3"/>
  <c r="F641" i="3"/>
  <c r="I641" i="3"/>
  <c r="K641" i="3"/>
  <c r="L641" i="3"/>
  <c r="N641" i="3"/>
  <c r="Q641" i="3"/>
  <c r="R641" i="3"/>
  <c r="V641" i="3"/>
  <c r="X641" i="3"/>
  <c r="Y641" i="3"/>
  <c r="A642" i="3"/>
  <c r="C642" i="3"/>
  <c r="D642" i="3"/>
  <c r="E642" i="3"/>
  <c r="F642" i="3"/>
  <c r="I642" i="3"/>
  <c r="K642" i="3"/>
  <c r="L642" i="3"/>
  <c r="N642" i="3"/>
  <c r="P642" i="3"/>
  <c r="Q642" i="3"/>
  <c r="R642" i="3"/>
  <c r="V642" i="3"/>
  <c r="X642" i="3"/>
  <c r="Y642" i="3"/>
  <c r="A643" i="3"/>
  <c r="C643" i="3"/>
  <c r="D643" i="3"/>
  <c r="E643" i="3"/>
  <c r="F643" i="3"/>
  <c r="I643" i="3"/>
  <c r="K643" i="3"/>
  <c r="L643" i="3"/>
  <c r="N643" i="3"/>
  <c r="Q643" i="3"/>
  <c r="R643" i="3"/>
  <c r="V643" i="3"/>
  <c r="X643" i="3"/>
  <c r="Y643" i="3"/>
  <c r="A644" i="3"/>
  <c r="C644" i="3"/>
  <c r="M644" i="3" s="1"/>
  <c r="D644" i="3"/>
  <c r="E644" i="3"/>
  <c r="F644" i="3"/>
  <c r="I644" i="3"/>
  <c r="K644" i="3"/>
  <c r="L644" i="3"/>
  <c r="N644" i="3"/>
  <c r="O644" i="3"/>
  <c r="Q644" i="3"/>
  <c r="R644" i="3"/>
  <c r="V644" i="3"/>
  <c r="X644" i="3"/>
  <c r="Y644" i="3"/>
  <c r="A645" i="3"/>
  <c r="C645" i="3"/>
  <c r="H645" i="3" s="1"/>
  <c r="D645" i="3"/>
  <c r="E645" i="3"/>
  <c r="F645" i="3"/>
  <c r="I645" i="3"/>
  <c r="K645" i="3"/>
  <c r="L645" i="3"/>
  <c r="N645" i="3"/>
  <c r="Q645" i="3"/>
  <c r="R645" i="3"/>
  <c r="V645" i="3"/>
  <c r="X645" i="3"/>
  <c r="Y645" i="3"/>
  <c r="A646" i="3"/>
  <c r="C646" i="3"/>
  <c r="D646" i="3"/>
  <c r="E646" i="3"/>
  <c r="F646" i="3"/>
  <c r="I646" i="3"/>
  <c r="K646" i="3"/>
  <c r="L646" i="3"/>
  <c r="N646" i="3"/>
  <c r="P646" i="3"/>
  <c r="Q646" i="3"/>
  <c r="R646" i="3"/>
  <c r="V646" i="3"/>
  <c r="X646" i="3"/>
  <c r="Y646" i="3"/>
  <c r="A647" i="3"/>
  <c r="C647" i="3"/>
  <c r="G647" i="3" s="1"/>
  <c r="D647" i="3"/>
  <c r="E647" i="3"/>
  <c r="F647" i="3"/>
  <c r="I647" i="3"/>
  <c r="K647" i="3"/>
  <c r="L647" i="3"/>
  <c r="N647" i="3"/>
  <c r="Q647" i="3"/>
  <c r="R647" i="3"/>
  <c r="V647" i="3"/>
  <c r="X647" i="3"/>
  <c r="Y647" i="3"/>
  <c r="A648" i="3"/>
  <c r="C648" i="3"/>
  <c r="D648" i="3"/>
  <c r="E648" i="3"/>
  <c r="F648" i="3"/>
  <c r="I648" i="3"/>
  <c r="K648" i="3"/>
  <c r="L648" i="3"/>
  <c r="N648" i="3"/>
  <c r="Q648" i="3"/>
  <c r="R648" i="3"/>
  <c r="V648" i="3"/>
  <c r="X648" i="3"/>
  <c r="Y648" i="3"/>
  <c r="A649" i="3"/>
  <c r="C649" i="3"/>
  <c r="H649" i="3" s="1"/>
  <c r="D649" i="3"/>
  <c r="E649" i="3"/>
  <c r="F649" i="3"/>
  <c r="I649" i="3"/>
  <c r="K649" i="3"/>
  <c r="L649" i="3"/>
  <c r="N649" i="3"/>
  <c r="O649" i="3"/>
  <c r="Q649" i="3"/>
  <c r="R649" i="3"/>
  <c r="V649" i="3"/>
  <c r="X649" i="3"/>
  <c r="Y649" i="3"/>
  <c r="A650" i="3"/>
  <c r="C650" i="3"/>
  <c r="G650" i="3" s="1"/>
  <c r="D650" i="3"/>
  <c r="E650" i="3"/>
  <c r="F650" i="3"/>
  <c r="I650" i="3"/>
  <c r="K650" i="3"/>
  <c r="L650" i="3"/>
  <c r="N650" i="3"/>
  <c r="Q650" i="3"/>
  <c r="R650" i="3"/>
  <c r="V650" i="3"/>
  <c r="X650" i="3"/>
  <c r="Y650" i="3"/>
  <c r="A651" i="3"/>
  <c r="C651" i="3"/>
  <c r="D651" i="3"/>
  <c r="E651" i="3"/>
  <c r="F651" i="3"/>
  <c r="I651" i="3"/>
  <c r="K651" i="3"/>
  <c r="L651" i="3"/>
  <c r="N651" i="3"/>
  <c r="Q651" i="3"/>
  <c r="R651" i="3"/>
  <c r="V651" i="3"/>
  <c r="X651" i="3"/>
  <c r="Y651" i="3"/>
  <c r="A652" i="3"/>
  <c r="C652" i="3"/>
  <c r="S652" i="3" s="1"/>
  <c r="D652" i="3"/>
  <c r="E652" i="3"/>
  <c r="F652" i="3"/>
  <c r="I652" i="3"/>
  <c r="K652" i="3"/>
  <c r="L652" i="3"/>
  <c r="N652" i="3"/>
  <c r="Q652" i="3"/>
  <c r="R652" i="3"/>
  <c r="V652" i="3"/>
  <c r="X652" i="3"/>
  <c r="Y652" i="3"/>
  <c r="A653" i="3"/>
  <c r="C653" i="3"/>
  <c r="H653" i="3" s="1"/>
  <c r="D653" i="3"/>
  <c r="E653" i="3"/>
  <c r="F653" i="3"/>
  <c r="I653" i="3"/>
  <c r="K653" i="3"/>
  <c r="L653" i="3"/>
  <c r="N653" i="3"/>
  <c r="Q653" i="3"/>
  <c r="R653" i="3"/>
  <c r="V653" i="3"/>
  <c r="X653" i="3"/>
  <c r="Y653" i="3"/>
  <c r="A654" i="3"/>
  <c r="C654" i="3"/>
  <c r="M654" i="3" s="1"/>
  <c r="D654" i="3"/>
  <c r="E654" i="3"/>
  <c r="F654" i="3"/>
  <c r="I654" i="3"/>
  <c r="K654" i="3"/>
  <c r="L654" i="3"/>
  <c r="N654" i="3"/>
  <c r="Q654" i="3"/>
  <c r="R654" i="3"/>
  <c r="V654" i="3"/>
  <c r="X654" i="3"/>
  <c r="Y654" i="3"/>
  <c r="A655" i="3"/>
  <c r="C655" i="3"/>
  <c r="G655" i="3" s="1"/>
  <c r="D655" i="3"/>
  <c r="E655" i="3"/>
  <c r="F655" i="3"/>
  <c r="I655" i="3"/>
  <c r="K655" i="3"/>
  <c r="L655" i="3"/>
  <c r="N655" i="3"/>
  <c r="O655" i="3"/>
  <c r="Q655" i="3"/>
  <c r="R655" i="3"/>
  <c r="V655" i="3"/>
  <c r="X655" i="3"/>
  <c r="Y655" i="3"/>
  <c r="A656" i="3"/>
  <c r="C656" i="3"/>
  <c r="H656" i="3" s="1"/>
  <c r="D656" i="3"/>
  <c r="E656" i="3"/>
  <c r="F656" i="3"/>
  <c r="I656" i="3"/>
  <c r="K656" i="3"/>
  <c r="L656" i="3"/>
  <c r="N656" i="3"/>
  <c r="Q656" i="3"/>
  <c r="R656" i="3"/>
  <c r="V656" i="3"/>
  <c r="X656" i="3"/>
  <c r="Y656" i="3"/>
  <c r="A657" i="3"/>
  <c r="C657" i="3"/>
  <c r="H657" i="3" s="1"/>
  <c r="D657" i="3"/>
  <c r="E657" i="3"/>
  <c r="F657" i="3"/>
  <c r="I657" i="3"/>
  <c r="K657" i="3"/>
  <c r="L657" i="3"/>
  <c r="N657" i="3"/>
  <c r="Q657" i="3"/>
  <c r="R657" i="3"/>
  <c r="V657" i="3"/>
  <c r="X657" i="3"/>
  <c r="Y657" i="3"/>
  <c r="A658" i="3"/>
  <c r="C658" i="3"/>
  <c r="G658" i="3" s="1"/>
  <c r="D658" i="3"/>
  <c r="E658" i="3"/>
  <c r="F658" i="3"/>
  <c r="I658" i="3"/>
  <c r="K658" i="3"/>
  <c r="L658" i="3"/>
  <c r="N658" i="3"/>
  <c r="Q658" i="3"/>
  <c r="R658" i="3"/>
  <c r="V658" i="3"/>
  <c r="X658" i="3"/>
  <c r="Y658" i="3"/>
  <c r="A659" i="3"/>
  <c r="C659" i="3"/>
  <c r="O659" i="3" s="1"/>
  <c r="D659" i="3"/>
  <c r="E659" i="3"/>
  <c r="F659" i="3"/>
  <c r="I659" i="3"/>
  <c r="K659" i="3"/>
  <c r="L659" i="3"/>
  <c r="N659" i="3"/>
  <c r="Q659" i="3"/>
  <c r="R659" i="3"/>
  <c r="V659" i="3"/>
  <c r="X659" i="3"/>
  <c r="Y659" i="3"/>
  <c r="A660" i="3"/>
  <c r="C660" i="3"/>
  <c r="S660" i="3" s="1"/>
  <c r="D660" i="3"/>
  <c r="E660" i="3"/>
  <c r="F660" i="3"/>
  <c r="I660" i="3"/>
  <c r="K660" i="3"/>
  <c r="L660" i="3"/>
  <c r="N660" i="3"/>
  <c r="Q660" i="3"/>
  <c r="R660" i="3"/>
  <c r="V660" i="3"/>
  <c r="X660" i="3"/>
  <c r="Y660" i="3"/>
  <c r="A661" i="3"/>
  <c r="C661" i="3"/>
  <c r="M661" i="3" s="1"/>
  <c r="D661" i="3"/>
  <c r="E661" i="3"/>
  <c r="F661" i="3"/>
  <c r="I661" i="3"/>
  <c r="K661" i="3"/>
  <c r="L661" i="3"/>
  <c r="N661" i="3"/>
  <c r="Q661" i="3"/>
  <c r="R661" i="3"/>
  <c r="V661" i="3"/>
  <c r="X661" i="3"/>
  <c r="Y661" i="3"/>
  <c r="A662" i="3"/>
  <c r="C662" i="3"/>
  <c r="G662" i="3" s="1"/>
  <c r="D662" i="3"/>
  <c r="E662" i="3"/>
  <c r="F662" i="3"/>
  <c r="I662" i="3"/>
  <c r="K662" i="3"/>
  <c r="L662" i="3"/>
  <c r="N662" i="3"/>
  <c r="Q662" i="3"/>
  <c r="R662" i="3"/>
  <c r="V662" i="3"/>
  <c r="X662" i="3"/>
  <c r="Y662" i="3"/>
  <c r="A663" i="3"/>
  <c r="C663" i="3"/>
  <c r="S663" i="3" s="1"/>
  <c r="D663" i="3"/>
  <c r="E663" i="3"/>
  <c r="F663" i="3"/>
  <c r="I663" i="3"/>
  <c r="K663" i="3"/>
  <c r="L663" i="3"/>
  <c r="N663" i="3"/>
  <c r="Q663" i="3"/>
  <c r="R663" i="3"/>
  <c r="V663" i="3"/>
  <c r="X663" i="3"/>
  <c r="Y663" i="3"/>
  <c r="A664" i="3"/>
  <c r="C664" i="3"/>
  <c r="W664" i="3" s="1"/>
  <c r="D664" i="3"/>
  <c r="E664" i="3"/>
  <c r="F664" i="3"/>
  <c r="I664" i="3"/>
  <c r="K664" i="3"/>
  <c r="L664" i="3"/>
  <c r="N664" i="3"/>
  <c r="P664" i="3"/>
  <c r="Q664" i="3"/>
  <c r="R664" i="3"/>
  <c r="V664" i="3"/>
  <c r="X664" i="3"/>
  <c r="Y664" i="3"/>
  <c r="A665" i="3"/>
  <c r="C665" i="3"/>
  <c r="H665" i="3" s="1"/>
  <c r="D665" i="3"/>
  <c r="E665" i="3"/>
  <c r="F665" i="3"/>
  <c r="I665" i="3"/>
  <c r="K665" i="3"/>
  <c r="L665" i="3"/>
  <c r="N665" i="3"/>
  <c r="Q665" i="3"/>
  <c r="R665" i="3"/>
  <c r="V665" i="3"/>
  <c r="X665" i="3"/>
  <c r="Y665" i="3"/>
  <c r="A666" i="3"/>
  <c r="C666" i="3"/>
  <c r="D666" i="3"/>
  <c r="E666" i="3"/>
  <c r="F666" i="3"/>
  <c r="I666" i="3"/>
  <c r="K666" i="3"/>
  <c r="L666" i="3"/>
  <c r="N666" i="3"/>
  <c r="Q666" i="3"/>
  <c r="R666" i="3"/>
  <c r="V666" i="3"/>
  <c r="X666" i="3"/>
  <c r="Y666" i="3"/>
  <c r="A667" i="3"/>
  <c r="C667" i="3"/>
  <c r="D667" i="3"/>
  <c r="E667" i="3"/>
  <c r="F667" i="3"/>
  <c r="I667" i="3"/>
  <c r="K667" i="3"/>
  <c r="L667" i="3"/>
  <c r="N667" i="3"/>
  <c r="O667" i="3"/>
  <c r="Q667" i="3"/>
  <c r="R667" i="3"/>
  <c r="V667" i="3"/>
  <c r="X667" i="3"/>
  <c r="Y667" i="3"/>
  <c r="A668" i="3"/>
  <c r="C668" i="3"/>
  <c r="O668" i="3" s="1"/>
  <c r="D668" i="3"/>
  <c r="E668" i="3"/>
  <c r="F668" i="3"/>
  <c r="I668" i="3"/>
  <c r="K668" i="3"/>
  <c r="L668" i="3"/>
  <c r="N668" i="3"/>
  <c r="Q668" i="3"/>
  <c r="R668" i="3"/>
  <c r="V668" i="3"/>
  <c r="X668" i="3"/>
  <c r="Y668" i="3"/>
  <c r="A669" i="3"/>
  <c r="C669" i="3"/>
  <c r="S669" i="3" s="1"/>
  <c r="D669" i="3"/>
  <c r="E669" i="3"/>
  <c r="F669" i="3"/>
  <c r="I669" i="3"/>
  <c r="K669" i="3"/>
  <c r="L669" i="3"/>
  <c r="N669" i="3"/>
  <c r="Q669" i="3"/>
  <c r="R669" i="3"/>
  <c r="V669" i="3"/>
  <c r="X669" i="3"/>
  <c r="Y669" i="3"/>
  <c r="A670" i="3"/>
  <c r="C670" i="3"/>
  <c r="T670" i="3" s="1"/>
  <c r="D670" i="3"/>
  <c r="E670" i="3"/>
  <c r="F670" i="3"/>
  <c r="I670" i="3"/>
  <c r="K670" i="3"/>
  <c r="L670" i="3"/>
  <c r="N670" i="3"/>
  <c r="Q670" i="3"/>
  <c r="R670" i="3"/>
  <c r="V670" i="3"/>
  <c r="X670" i="3"/>
  <c r="Y670" i="3"/>
  <c r="A671" i="3"/>
  <c r="C671" i="3"/>
  <c r="W671" i="3" s="1"/>
  <c r="D671" i="3"/>
  <c r="E671" i="3"/>
  <c r="F671" i="3"/>
  <c r="I671" i="3"/>
  <c r="K671" i="3"/>
  <c r="L671" i="3"/>
  <c r="N671" i="3"/>
  <c r="Q671" i="3"/>
  <c r="R671" i="3"/>
  <c r="V671" i="3"/>
  <c r="X671" i="3"/>
  <c r="Y671" i="3"/>
  <c r="A672" i="3"/>
  <c r="C672" i="3"/>
  <c r="T672" i="3" s="1"/>
  <c r="D672" i="3"/>
  <c r="E672" i="3"/>
  <c r="F672" i="3"/>
  <c r="I672" i="3"/>
  <c r="K672" i="3"/>
  <c r="L672" i="3"/>
  <c r="N672" i="3"/>
  <c r="Q672" i="3"/>
  <c r="R672" i="3"/>
  <c r="V672" i="3"/>
  <c r="X672" i="3"/>
  <c r="Y672" i="3"/>
  <c r="A673" i="3"/>
  <c r="C673" i="3"/>
  <c r="H673" i="3" s="1"/>
  <c r="D673" i="3"/>
  <c r="E673" i="3"/>
  <c r="F673" i="3"/>
  <c r="I673" i="3"/>
  <c r="K673" i="3"/>
  <c r="L673" i="3"/>
  <c r="N673" i="3"/>
  <c r="Q673" i="3"/>
  <c r="R673" i="3"/>
  <c r="V673" i="3"/>
  <c r="X673" i="3"/>
  <c r="Y673" i="3"/>
  <c r="A674" i="3"/>
  <c r="C674" i="3"/>
  <c r="D674" i="3"/>
  <c r="E674" i="3"/>
  <c r="F674" i="3"/>
  <c r="I674" i="3"/>
  <c r="K674" i="3"/>
  <c r="L674" i="3"/>
  <c r="N674" i="3"/>
  <c r="Q674" i="3"/>
  <c r="R674" i="3"/>
  <c r="V674" i="3"/>
  <c r="X674" i="3"/>
  <c r="Y674" i="3"/>
  <c r="A675" i="3"/>
  <c r="C675" i="3"/>
  <c r="S675" i="3" s="1"/>
  <c r="D675" i="3"/>
  <c r="E675" i="3"/>
  <c r="F675" i="3"/>
  <c r="I675" i="3"/>
  <c r="K675" i="3"/>
  <c r="L675" i="3"/>
  <c r="N675" i="3"/>
  <c r="Q675" i="3"/>
  <c r="R675" i="3"/>
  <c r="V675" i="3"/>
  <c r="X675" i="3"/>
  <c r="Y675" i="3"/>
  <c r="A676" i="3"/>
  <c r="C676" i="3"/>
  <c r="B676" i="3" s="1"/>
  <c r="D676" i="3"/>
  <c r="E676" i="3"/>
  <c r="F676" i="3"/>
  <c r="I676" i="3"/>
  <c r="K676" i="3"/>
  <c r="L676" i="3"/>
  <c r="N676" i="3"/>
  <c r="Q676" i="3"/>
  <c r="R676" i="3"/>
  <c r="V676" i="3"/>
  <c r="X676" i="3"/>
  <c r="Y676" i="3"/>
  <c r="A677" i="3"/>
  <c r="C677" i="3"/>
  <c r="D677" i="3"/>
  <c r="E677" i="3"/>
  <c r="F677" i="3"/>
  <c r="I677" i="3"/>
  <c r="K677" i="3"/>
  <c r="L677" i="3"/>
  <c r="N677" i="3"/>
  <c r="Q677" i="3"/>
  <c r="R677" i="3"/>
  <c r="V677" i="3"/>
  <c r="X677" i="3"/>
  <c r="Y677" i="3"/>
  <c r="A678" i="3"/>
  <c r="C678" i="3"/>
  <c r="D678" i="3"/>
  <c r="E678" i="3"/>
  <c r="F678" i="3"/>
  <c r="I678" i="3"/>
  <c r="K678" i="3"/>
  <c r="L678" i="3"/>
  <c r="N678" i="3"/>
  <c r="Q678" i="3"/>
  <c r="R678" i="3"/>
  <c r="V678" i="3"/>
  <c r="X678" i="3"/>
  <c r="Y678" i="3"/>
  <c r="A679" i="3"/>
  <c r="C679" i="3"/>
  <c r="S679" i="3" s="1"/>
  <c r="D679" i="3"/>
  <c r="E679" i="3"/>
  <c r="F679" i="3"/>
  <c r="I679" i="3"/>
  <c r="K679" i="3"/>
  <c r="L679" i="3"/>
  <c r="N679" i="3"/>
  <c r="Q679" i="3"/>
  <c r="R679" i="3"/>
  <c r="V679" i="3"/>
  <c r="X679" i="3"/>
  <c r="Y679" i="3"/>
  <c r="A680" i="3"/>
  <c r="C680" i="3"/>
  <c r="T680" i="3" s="1"/>
  <c r="D680" i="3"/>
  <c r="E680" i="3"/>
  <c r="F680" i="3"/>
  <c r="I680" i="3"/>
  <c r="K680" i="3"/>
  <c r="L680" i="3"/>
  <c r="N680" i="3"/>
  <c r="Q680" i="3"/>
  <c r="R680" i="3"/>
  <c r="V680" i="3"/>
  <c r="X680" i="3"/>
  <c r="Y680" i="3"/>
  <c r="A681" i="3"/>
  <c r="C681" i="3"/>
  <c r="D681" i="3"/>
  <c r="E681" i="3"/>
  <c r="F681" i="3"/>
  <c r="I681" i="3"/>
  <c r="K681" i="3"/>
  <c r="L681" i="3"/>
  <c r="N681" i="3"/>
  <c r="O681" i="3"/>
  <c r="Q681" i="3"/>
  <c r="R681" i="3"/>
  <c r="V681" i="3"/>
  <c r="X681" i="3"/>
  <c r="Y681" i="3"/>
  <c r="A682" i="3"/>
  <c r="C682" i="3"/>
  <c r="S682" i="3" s="1"/>
  <c r="D682" i="3"/>
  <c r="E682" i="3"/>
  <c r="F682" i="3"/>
  <c r="I682" i="3"/>
  <c r="K682" i="3"/>
  <c r="L682" i="3"/>
  <c r="N682" i="3"/>
  <c r="Q682" i="3"/>
  <c r="R682" i="3"/>
  <c r="V682" i="3"/>
  <c r="X682" i="3"/>
  <c r="Y682" i="3"/>
  <c r="A683" i="3"/>
  <c r="C683" i="3"/>
  <c r="H683" i="3" s="1"/>
  <c r="D683" i="3"/>
  <c r="E683" i="3"/>
  <c r="F683" i="3"/>
  <c r="I683" i="3"/>
  <c r="K683" i="3"/>
  <c r="L683" i="3"/>
  <c r="N683" i="3"/>
  <c r="Q683" i="3"/>
  <c r="R683" i="3"/>
  <c r="V683" i="3"/>
  <c r="X683" i="3"/>
  <c r="Y683" i="3"/>
  <c r="A684" i="3"/>
  <c r="C684" i="3"/>
  <c r="S684" i="3" s="1"/>
  <c r="D684" i="3"/>
  <c r="E684" i="3"/>
  <c r="F684" i="3"/>
  <c r="I684" i="3"/>
  <c r="K684" i="3"/>
  <c r="L684" i="3"/>
  <c r="N684" i="3"/>
  <c r="Q684" i="3"/>
  <c r="R684" i="3"/>
  <c r="V684" i="3"/>
  <c r="X684" i="3"/>
  <c r="Y684" i="3"/>
  <c r="A685" i="3"/>
  <c r="C685" i="3"/>
  <c r="G685" i="3" s="1"/>
  <c r="D685" i="3"/>
  <c r="E685" i="3"/>
  <c r="F685" i="3"/>
  <c r="I685" i="3"/>
  <c r="K685" i="3"/>
  <c r="L685" i="3"/>
  <c r="N685" i="3"/>
  <c r="Q685" i="3"/>
  <c r="R685" i="3"/>
  <c r="V685" i="3"/>
  <c r="X685" i="3"/>
  <c r="Y685" i="3"/>
  <c r="A686" i="3"/>
  <c r="C686" i="3"/>
  <c r="S686" i="3" s="1"/>
  <c r="D686" i="3"/>
  <c r="E686" i="3"/>
  <c r="F686" i="3"/>
  <c r="I686" i="3"/>
  <c r="K686" i="3"/>
  <c r="L686" i="3"/>
  <c r="N686" i="3"/>
  <c r="Q686" i="3"/>
  <c r="R686" i="3"/>
  <c r="V686" i="3"/>
  <c r="X686" i="3"/>
  <c r="Y686" i="3"/>
  <c r="A687" i="3"/>
  <c r="C687" i="3"/>
  <c r="S687" i="3" s="1"/>
  <c r="D687" i="3"/>
  <c r="E687" i="3"/>
  <c r="F687" i="3"/>
  <c r="I687" i="3"/>
  <c r="K687" i="3"/>
  <c r="L687" i="3"/>
  <c r="N687" i="3"/>
  <c r="Q687" i="3"/>
  <c r="R687" i="3"/>
  <c r="V687" i="3"/>
  <c r="X687" i="3"/>
  <c r="Y687" i="3"/>
  <c r="A688" i="3"/>
  <c r="C688" i="3"/>
  <c r="T688" i="3" s="1"/>
  <c r="D688" i="3"/>
  <c r="E688" i="3"/>
  <c r="F688" i="3"/>
  <c r="I688" i="3"/>
  <c r="K688" i="3"/>
  <c r="L688" i="3"/>
  <c r="N688" i="3"/>
  <c r="Q688" i="3"/>
  <c r="R688" i="3"/>
  <c r="V688" i="3"/>
  <c r="X688" i="3"/>
  <c r="Y688" i="3"/>
  <c r="A689" i="3"/>
  <c r="C689" i="3"/>
  <c r="B689" i="3" s="1"/>
  <c r="D689" i="3"/>
  <c r="E689" i="3"/>
  <c r="F689" i="3"/>
  <c r="I689" i="3"/>
  <c r="K689" i="3"/>
  <c r="L689" i="3"/>
  <c r="N689" i="3"/>
  <c r="Q689" i="3"/>
  <c r="R689" i="3"/>
  <c r="V689" i="3"/>
  <c r="X689" i="3"/>
  <c r="Y689" i="3"/>
  <c r="A690" i="3"/>
  <c r="C690" i="3"/>
  <c r="U690" i="3" s="1"/>
  <c r="D690" i="3"/>
  <c r="E690" i="3"/>
  <c r="F690" i="3"/>
  <c r="I690" i="3"/>
  <c r="K690" i="3"/>
  <c r="L690" i="3"/>
  <c r="N690" i="3"/>
  <c r="Q690" i="3"/>
  <c r="R690" i="3"/>
  <c r="V690" i="3"/>
  <c r="X690" i="3"/>
  <c r="Y690" i="3"/>
  <c r="A691" i="3"/>
  <c r="C691" i="3"/>
  <c r="H691" i="3" s="1"/>
  <c r="D691" i="3"/>
  <c r="E691" i="3"/>
  <c r="F691" i="3"/>
  <c r="I691" i="3"/>
  <c r="K691" i="3"/>
  <c r="L691" i="3"/>
  <c r="N691" i="3"/>
  <c r="Q691" i="3"/>
  <c r="R691" i="3"/>
  <c r="V691" i="3"/>
  <c r="X691" i="3"/>
  <c r="Y691" i="3"/>
  <c r="A692" i="3"/>
  <c r="C692" i="3"/>
  <c r="D692" i="3"/>
  <c r="E692" i="3"/>
  <c r="F692" i="3"/>
  <c r="I692" i="3"/>
  <c r="K692" i="3"/>
  <c r="L692" i="3"/>
  <c r="N692" i="3"/>
  <c r="Q692" i="3"/>
  <c r="R692" i="3"/>
  <c r="V692" i="3"/>
  <c r="X692" i="3"/>
  <c r="Y692" i="3"/>
  <c r="A693" i="3"/>
  <c r="C693" i="3"/>
  <c r="D693" i="3"/>
  <c r="E693" i="3"/>
  <c r="F693" i="3"/>
  <c r="I693" i="3"/>
  <c r="K693" i="3"/>
  <c r="L693" i="3"/>
  <c r="N693" i="3"/>
  <c r="Q693" i="3"/>
  <c r="R693" i="3"/>
  <c r="V693" i="3"/>
  <c r="X693" i="3"/>
  <c r="Y693" i="3"/>
  <c r="A694" i="3"/>
  <c r="C694" i="3"/>
  <c r="S694" i="3" s="1"/>
  <c r="D694" i="3"/>
  <c r="E694" i="3"/>
  <c r="F694" i="3"/>
  <c r="I694" i="3"/>
  <c r="K694" i="3"/>
  <c r="L694" i="3"/>
  <c r="N694" i="3"/>
  <c r="Q694" i="3"/>
  <c r="R694" i="3"/>
  <c r="V694" i="3"/>
  <c r="X694" i="3"/>
  <c r="Y694" i="3"/>
  <c r="A695" i="3"/>
  <c r="C695" i="3"/>
  <c r="T695" i="3" s="1"/>
  <c r="D695" i="3"/>
  <c r="E695" i="3"/>
  <c r="F695" i="3"/>
  <c r="I695" i="3"/>
  <c r="K695" i="3"/>
  <c r="L695" i="3"/>
  <c r="N695" i="3"/>
  <c r="Q695" i="3"/>
  <c r="R695" i="3"/>
  <c r="V695" i="3"/>
  <c r="X695" i="3"/>
  <c r="Y695" i="3"/>
  <c r="A696" i="3"/>
  <c r="C696" i="3"/>
  <c r="M696" i="3" s="1"/>
  <c r="D696" i="3"/>
  <c r="E696" i="3"/>
  <c r="F696" i="3"/>
  <c r="I696" i="3"/>
  <c r="K696" i="3"/>
  <c r="L696" i="3"/>
  <c r="N696" i="3"/>
  <c r="Q696" i="3"/>
  <c r="R696" i="3"/>
  <c r="V696" i="3"/>
  <c r="X696" i="3"/>
  <c r="Y696" i="3"/>
  <c r="A697" i="3"/>
  <c r="C697" i="3"/>
  <c r="W697" i="3" s="1"/>
  <c r="D697" i="3"/>
  <c r="E697" i="3"/>
  <c r="F697" i="3"/>
  <c r="I697" i="3"/>
  <c r="K697" i="3"/>
  <c r="L697" i="3"/>
  <c r="N697" i="3"/>
  <c r="Q697" i="3"/>
  <c r="R697" i="3"/>
  <c r="V697" i="3"/>
  <c r="X697" i="3"/>
  <c r="Y697" i="3"/>
  <c r="A698" i="3"/>
  <c r="C698" i="3"/>
  <c r="B698" i="3" s="1"/>
  <c r="D698" i="3"/>
  <c r="E698" i="3"/>
  <c r="F698" i="3"/>
  <c r="I698" i="3"/>
  <c r="K698" i="3"/>
  <c r="L698" i="3"/>
  <c r="N698" i="3"/>
  <c r="Q698" i="3"/>
  <c r="R698" i="3"/>
  <c r="V698" i="3"/>
  <c r="X698" i="3"/>
  <c r="Y698" i="3"/>
  <c r="A699" i="3"/>
  <c r="C699" i="3"/>
  <c r="H699" i="3" s="1"/>
  <c r="D699" i="3"/>
  <c r="E699" i="3"/>
  <c r="F699" i="3"/>
  <c r="I699" i="3"/>
  <c r="K699" i="3"/>
  <c r="L699" i="3"/>
  <c r="N699" i="3"/>
  <c r="Q699" i="3"/>
  <c r="R699" i="3"/>
  <c r="V699" i="3"/>
  <c r="X699" i="3"/>
  <c r="Y699" i="3"/>
  <c r="A700" i="3"/>
  <c r="C700" i="3"/>
  <c r="D700" i="3"/>
  <c r="E700" i="3"/>
  <c r="F700" i="3"/>
  <c r="I700" i="3"/>
  <c r="K700" i="3"/>
  <c r="L700" i="3"/>
  <c r="N700" i="3"/>
  <c r="Q700" i="3"/>
  <c r="R700" i="3"/>
  <c r="V700" i="3"/>
  <c r="X700" i="3"/>
  <c r="Y700" i="3"/>
  <c r="A701" i="3"/>
  <c r="C701" i="3"/>
  <c r="D701" i="3"/>
  <c r="E701" i="3"/>
  <c r="F701" i="3"/>
  <c r="I701" i="3"/>
  <c r="K701" i="3"/>
  <c r="L701" i="3"/>
  <c r="N701" i="3"/>
  <c r="Q701" i="3"/>
  <c r="R701" i="3"/>
  <c r="V701" i="3"/>
  <c r="X701" i="3"/>
  <c r="Y701" i="3"/>
  <c r="A702" i="3"/>
  <c r="C702" i="3"/>
  <c r="B702" i="3" s="1"/>
  <c r="D702" i="3"/>
  <c r="E702" i="3"/>
  <c r="F702" i="3"/>
  <c r="I702" i="3"/>
  <c r="K702" i="3"/>
  <c r="L702" i="3"/>
  <c r="N702" i="3"/>
  <c r="Q702" i="3"/>
  <c r="R702" i="3"/>
  <c r="V702" i="3"/>
  <c r="X702" i="3"/>
  <c r="Y702" i="3"/>
  <c r="A703" i="3"/>
  <c r="C703" i="3"/>
  <c r="P703" i="3" s="1"/>
  <c r="D703" i="3"/>
  <c r="E703" i="3"/>
  <c r="F703" i="3"/>
  <c r="I703" i="3"/>
  <c r="K703" i="3"/>
  <c r="L703" i="3"/>
  <c r="N703" i="3"/>
  <c r="Q703" i="3"/>
  <c r="R703" i="3"/>
  <c r="V703" i="3"/>
  <c r="X703" i="3"/>
  <c r="Y703" i="3"/>
  <c r="A704" i="3"/>
  <c r="C704" i="3"/>
  <c r="W704" i="3" s="1"/>
  <c r="D704" i="3"/>
  <c r="E704" i="3"/>
  <c r="F704" i="3"/>
  <c r="I704" i="3"/>
  <c r="K704" i="3"/>
  <c r="L704" i="3"/>
  <c r="N704" i="3"/>
  <c r="Q704" i="3"/>
  <c r="R704" i="3"/>
  <c r="V704" i="3"/>
  <c r="X704" i="3"/>
  <c r="Y704" i="3"/>
  <c r="A705" i="3"/>
  <c r="C705" i="3"/>
  <c r="G705" i="3" s="1"/>
  <c r="D705" i="3"/>
  <c r="E705" i="3"/>
  <c r="F705" i="3"/>
  <c r="I705" i="3"/>
  <c r="K705" i="3"/>
  <c r="L705" i="3"/>
  <c r="N705" i="3"/>
  <c r="Q705" i="3"/>
  <c r="R705" i="3"/>
  <c r="V705" i="3"/>
  <c r="X705" i="3"/>
  <c r="Y705" i="3"/>
  <c r="A706" i="3"/>
  <c r="C706" i="3"/>
  <c r="S706" i="3" s="1"/>
  <c r="D706" i="3"/>
  <c r="E706" i="3"/>
  <c r="F706" i="3"/>
  <c r="I706" i="3"/>
  <c r="K706" i="3"/>
  <c r="L706" i="3"/>
  <c r="N706" i="3"/>
  <c r="Q706" i="3"/>
  <c r="R706" i="3"/>
  <c r="V706" i="3"/>
  <c r="X706" i="3"/>
  <c r="Y706" i="3"/>
  <c r="A707" i="3"/>
  <c r="C707" i="3"/>
  <c r="M707" i="3" s="1"/>
  <c r="D707" i="3"/>
  <c r="E707" i="3"/>
  <c r="F707" i="3"/>
  <c r="I707" i="3"/>
  <c r="K707" i="3"/>
  <c r="L707" i="3"/>
  <c r="N707" i="3"/>
  <c r="Q707" i="3"/>
  <c r="R707" i="3"/>
  <c r="V707" i="3"/>
  <c r="X707" i="3"/>
  <c r="Y707" i="3"/>
  <c r="A708" i="3"/>
  <c r="C708" i="3"/>
  <c r="D708" i="3"/>
  <c r="E708" i="3"/>
  <c r="F708" i="3"/>
  <c r="I708" i="3"/>
  <c r="K708" i="3"/>
  <c r="L708" i="3"/>
  <c r="N708" i="3"/>
  <c r="Q708" i="3"/>
  <c r="R708" i="3"/>
  <c r="V708" i="3"/>
  <c r="X708" i="3"/>
  <c r="Y708" i="3"/>
  <c r="A709" i="3"/>
  <c r="C709" i="3"/>
  <c r="D709" i="3"/>
  <c r="E709" i="3"/>
  <c r="F709" i="3"/>
  <c r="I709" i="3"/>
  <c r="K709" i="3"/>
  <c r="L709" i="3"/>
  <c r="N709" i="3"/>
  <c r="Q709" i="3"/>
  <c r="R709" i="3"/>
  <c r="V709" i="3"/>
  <c r="X709" i="3"/>
  <c r="Y709" i="3"/>
  <c r="A710" i="3"/>
  <c r="C710" i="3"/>
  <c r="O710" i="3" s="1"/>
  <c r="D710" i="3"/>
  <c r="E710" i="3"/>
  <c r="F710" i="3"/>
  <c r="I710" i="3"/>
  <c r="K710" i="3"/>
  <c r="L710" i="3"/>
  <c r="N710" i="3"/>
  <c r="Q710" i="3"/>
  <c r="R710" i="3"/>
  <c r="V710" i="3"/>
  <c r="X710" i="3"/>
  <c r="Y710" i="3"/>
  <c r="A711" i="3"/>
  <c r="C711" i="3"/>
  <c r="T711" i="3" s="1"/>
  <c r="D711" i="3"/>
  <c r="E711" i="3"/>
  <c r="F711" i="3"/>
  <c r="I711" i="3"/>
  <c r="K711" i="3"/>
  <c r="L711" i="3"/>
  <c r="N711" i="3"/>
  <c r="Q711" i="3"/>
  <c r="R711" i="3"/>
  <c r="V711" i="3"/>
  <c r="X711" i="3"/>
  <c r="Y711" i="3"/>
  <c r="A712" i="3"/>
  <c r="C712" i="3"/>
  <c r="P712" i="3" s="1"/>
  <c r="D712" i="3"/>
  <c r="E712" i="3"/>
  <c r="F712" i="3"/>
  <c r="I712" i="3"/>
  <c r="K712" i="3"/>
  <c r="L712" i="3"/>
  <c r="N712" i="3"/>
  <c r="Q712" i="3"/>
  <c r="R712" i="3"/>
  <c r="V712" i="3"/>
  <c r="X712" i="3"/>
  <c r="Y712" i="3"/>
  <c r="A713" i="3"/>
  <c r="C713" i="3"/>
  <c r="S713" i="3" s="1"/>
  <c r="D713" i="3"/>
  <c r="E713" i="3"/>
  <c r="F713" i="3"/>
  <c r="I713" i="3"/>
  <c r="K713" i="3"/>
  <c r="L713" i="3"/>
  <c r="N713" i="3"/>
  <c r="Q713" i="3"/>
  <c r="R713" i="3"/>
  <c r="V713" i="3"/>
  <c r="X713" i="3"/>
  <c r="Y713" i="3"/>
  <c r="A714" i="3"/>
  <c r="C714" i="3"/>
  <c r="S714" i="3" s="1"/>
  <c r="D714" i="3"/>
  <c r="E714" i="3"/>
  <c r="F714" i="3"/>
  <c r="I714" i="3"/>
  <c r="K714" i="3"/>
  <c r="L714" i="3"/>
  <c r="N714" i="3"/>
  <c r="Q714" i="3"/>
  <c r="R714" i="3"/>
  <c r="V714" i="3"/>
  <c r="X714" i="3"/>
  <c r="Y714" i="3"/>
  <c r="A715" i="3"/>
  <c r="C715" i="3"/>
  <c r="H715" i="3" s="1"/>
  <c r="D715" i="3"/>
  <c r="E715" i="3"/>
  <c r="F715" i="3"/>
  <c r="I715" i="3"/>
  <c r="K715" i="3"/>
  <c r="L715" i="3"/>
  <c r="N715" i="3"/>
  <c r="Q715" i="3"/>
  <c r="R715" i="3"/>
  <c r="V715" i="3"/>
  <c r="X715" i="3"/>
  <c r="Y715" i="3"/>
  <c r="A716" i="3"/>
  <c r="C716" i="3"/>
  <c r="S716" i="3" s="1"/>
  <c r="D716" i="3"/>
  <c r="E716" i="3"/>
  <c r="F716" i="3"/>
  <c r="I716" i="3"/>
  <c r="K716" i="3"/>
  <c r="L716" i="3"/>
  <c r="N716" i="3"/>
  <c r="Q716" i="3"/>
  <c r="R716" i="3"/>
  <c r="V716" i="3"/>
  <c r="X716" i="3"/>
  <c r="Y716" i="3"/>
  <c r="A717" i="3"/>
  <c r="C717" i="3"/>
  <c r="J717" i="3" s="1"/>
  <c r="D717" i="3"/>
  <c r="E717" i="3"/>
  <c r="F717" i="3"/>
  <c r="I717" i="3"/>
  <c r="K717" i="3"/>
  <c r="L717" i="3"/>
  <c r="N717" i="3"/>
  <c r="Q717" i="3"/>
  <c r="R717" i="3"/>
  <c r="V717" i="3"/>
  <c r="X717" i="3"/>
  <c r="Y717" i="3"/>
  <c r="A718" i="3"/>
  <c r="C718" i="3"/>
  <c r="M718" i="3" s="1"/>
  <c r="D718" i="3"/>
  <c r="E718" i="3"/>
  <c r="F718" i="3"/>
  <c r="I718" i="3"/>
  <c r="K718" i="3"/>
  <c r="L718" i="3"/>
  <c r="N718" i="3"/>
  <c r="Q718" i="3"/>
  <c r="R718" i="3"/>
  <c r="V718" i="3"/>
  <c r="X718" i="3"/>
  <c r="Y718" i="3"/>
  <c r="A719" i="3"/>
  <c r="C719" i="3"/>
  <c r="M719" i="3" s="1"/>
  <c r="D719" i="3"/>
  <c r="E719" i="3"/>
  <c r="F719" i="3"/>
  <c r="I719" i="3"/>
  <c r="K719" i="3"/>
  <c r="L719" i="3"/>
  <c r="N719" i="3"/>
  <c r="Q719" i="3"/>
  <c r="R719" i="3"/>
  <c r="V719" i="3"/>
  <c r="X719" i="3"/>
  <c r="Y719" i="3"/>
  <c r="A720" i="3"/>
  <c r="C720" i="3"/>
  <c r="P720" i="3" s="1"/>
  <c r="D720" i="3"/>
  <c r="E720" i="3"/>
  <c r="F720" i="3"/>
  <c r="I720" i="3"/>
  <c r="K720" i="3"/>
  <c r="L720" i="3"/>
  <c r="N720" i="3"/>
  <c r="Q720" i="3"/>
  <c r="R720" i="3"/>
  <c r="V720" i="3"/>
  <c r="X720" i="3"/>
  <c r="Y720" i="3"/>
  <c r="A721" i="3"/>
  <c r="C721" i="3"/>
  <c r="B721" i="3" s="1"/>
  <c r="D721" i="3"/>
  <c r="E721" i="3"/>
  <c r="F721" i="3"/>
  <c r="I721" i="3"/>
  <c r="K721" i="3"/>
  <c r="L721" i="3"/>
  <c r="N721" i="3"/>
  <c r="Q721" i="3"/>
  <c r="R721" i="3"/>
  <c r="V721" i="3"/>
  <c r="X721" i="3"/>
  <c r="Y721" i="3"/>
  <c r="A722" i="3"/>
  <c r="C722" i="3"/>
  <c r="T722" i="3" s="1"/>
  <c r="D722" i="3"/>
  <c r="E722" i="3"/>
  <c r="F722" i="3"/>
  <c r="I722" i="3"/>
  <c r="K722" i="3"/>
  <c r="L722" i="3"/>
  <c r="N722" i="3"/>
  <c r="Q722" i="3"/>
  <c r="R722" i="3"/>
  <c r="V722" i="3"/>
  <c r="X722" i="3"/>
  <c r="Y722" i="3"/>
  <c r="A723" i="3"/>
  <c r="C723" i="3"/>
  <c r="M723" i="3" s="1"/>
  <c r="D723" i="3"/>
  <c r="E723" i="3"/>
  <c r="F723" i="3"/>
  <c r="I723" i="3"/>
  <c r="K723" i="3"/>
  <c r="L723" i="3"/>
  <c r="N723" i="3"/>
  <c r="Q723" i="3"/>
  <c r="R723" i="3"/>
  <c r="V723" i="3"/>
  <c r="X723" i="3"/>
  <c r="Y723" i="3"/>
  <c r="A724" i="3"/>
  <c r="C724" i="3"/>
  <c r="P724" i="3" s="1"/>
  <c r="D724" i="3"/>
  <c r="E724" i="3"/>
  <c r="F724" i="3"/>
  <c r="I724" i="3"/>
  <c r="K724" i="3"/>
  <c r="L724" i="3"/>
  <c r="N724" i="3"/>
  <c r="Q724" i="3"/>
  <c r="R724" i="3"/>
  <c r="V724" i="3"/>
  <c r="X724" i="3"/>
  <c r="Y724" i="3"/>
  <c r="A725" i="3"/>
  <c r="C725" i="3"/>
  <c r="W725" i="3" s="1"/>
  <c r="D725" i="3"/>
  <c r="E725" i="3"/>
  <c r="F725" i="3"/>
  <c r="I725" i="3"/>
  <c r="K725" i="3"/>
  <c r="L725" i="3"/>
  <c r="N725" i="3"/>
  <c r="Q725" i="3"/>
  <c r="R725" i="3"/>
  <c r="V725" i="3"/>
  <c r="X725" i="3"/>
  <c r="Y725" i="3"/>
  <c r="A726" i="3"/>
  <c r="C726" i="3"/>
  <c r="O726" i="3" s="1"/>
  <c r="D726" i="3"/>
  <c r="E726" i="3"/>
  <c r="F726" i="3"/>
  <c r="I726" i="3"/>
  <c r="K726" i="3"/>
  <c r="L726" i="3"/>
  <c r="N726" i="3"/>
  <c r="Q726" i="3"/>
  <c r="R726" i="3"/>
  <c r="V726" i="3"/>
  <c r="X726" i="3"/>
  <c r="Y726" i="3"/>
  <c r="A727" i="3"/>
  <c r="C727" i="3"/>
  <c r="G727" i="3" s="1"/>
  <c r="D727" i="3"/>
  <c r="E727" i="3"/>
  <c r="F727" i="3"/>
  <c r="I727" i="3"/>
  <c r="K727" i="3"/>
  <c r="L727" i="3"/>
  <c r="N727" i="3"/>
  <c r="Q727" i="3"/>
  <c r="R727" i="3"/>
  <c r="V727" i="3"/>
  <c r="X727" i="3"/>
  <c r="Y727" i="3"/>
  <c r="A728" i="3"/>
  <c r="C728" i="3"/>
  <c r="G728" i="3" s="1"/>
  <c r="D728" i="3"/>
  <c r="E728" i="3"/>
  <c r="F728" i="3"/>
  <c r="I728" i="3"/>
  <c r="K728" i="3"/>
  <c r="L728" i="3"/>
  <c r="N728" i="3"/>
  <c r="Q728" i="3"/>
  <c r="R728" i="3"/>
  <c r="V728" i="3"/>
  <c r="X728" i="3"/>
  <c r="Y728" i="3"/>
  <c r="A729" i="3"/>
  <c r="C729" i="3"/>
  <c r="O729" i="3" s="1"/>
  <c r="D729" i="3"/>
  <c r="E729" i="3"/>
  <c r="F729" i="3"/>
  <c r="I729" i="3"/>
  <c r="K729" i="3"/>
  <c r="L729" i="3"/>
  <c r="N729" i="3"/>
  <c r="Q729" i="3"/>
  <c r="R729" i="3"/>
  <c r="V729" i="3"/>
  <c r="X729" i="3"/>
  <c r="Y729" i="3"/>
  <c r="A730" i="3"/>
  <c r="C730" i="3"/>
  <c r="G730" i="3" s="1"/>
  <c r="D730" i="3"/>
  <c r="E730" i="3"/>
  <c r="F730" i="3"/>
  <c r="I730" i="3"/>
  <c r="K730" i="3"/>
  <c r="L730" i="3"/>
  <c r="N730" i="3"/>
  <c r="Q730" i="3"/>
  <c r="R730" i="3"/>
  <c r="V730" i="3"/>
  <c r="X730" i="3"/>
  <c r="Y730" i="3"/>
  <c r="A731" i="3"/>
  <c r="C731" i="3"/>
  <c r="M731" i="3" s="1"/>
  <c r="D731" i="3"/>
  <c r="E731" i="3"/>
  <c r="F731" i="3"/>
  <c r="I731" i="3"/>
  <c r="K731" i="3"/>
  <c r="L731" i="3"/>
  <c r="N731" i="3"/>
  <c r="Q731" i="3"/>
  <c r="R731" i="3"/>
  <c r="V731" i="3"/>
  <c r="X731" i="3"/>
  <c r="Y731" i="3"/>
  <c r="A732" i="3"/>
  <c r="C732" i="3"/>
  <c r="B732" i="3" s="1"/>
  <c r="D732" i="3"/>
  <c r="E732" i="3"/>
  <c r="F732" i="3"/>
  <c r="I732" i="3"/>
  <c r="K732" i="3"/>
  <c r="L732" i="3"/>
  <c r="N732" i="3"/>
  <c r="Q732" i="3"/>
  <c r="R732" i="3"/>
  <c r="V732" i="3"/>
  <c r="X732" i="3"/>
  <c r="Y732" i="3"/>
  <c r="A733" i="3"/>
  <c r="C733" i="3"/>
  <c r="W733" i="3" s="1"/>
  <c r="D733" i="3"/>
  <c r="E733" i="3"/>
  <c r="F733" i="3"/>
  <c r="I733" i="3"/>
  <c r="K733" i="3"/>
  <c r="L733" i="3"/>
  <c r="N733" i="3"/>
  <c r="Q733" i="3"/>
  <c r="R733" i="3"/>
  <c r="V733" i="3"/>
  <c r="X733" i="3"/>
  <c r="Y733" i="3"/>
  <c r="A734" i="3"/>
  <c r="C734" i="3"/>
  <c r="T734" i="3" s="1"/>
  <c r="D734" i="3"/>
  <c r="E734" i="3"/>
  <c r="F734" i="3"/>
  <c r="I734" i="3"/>
  <c r="K734" i="3"/>
  <c r="L734" i="3"/>
  <c r="N734" i="3"/>
  <c r="Q734" i="3"/>
  <c r="R734" i="3"/>
  <c r="V734" i="3"/>
  <c r="X734" i="3"/>
  <c r="Y734" i="3"/>
  <c r="A735" i="3"/>
  <c r="C735" i="3"/>
  <c r="M735" i="3" s="1"/>
  <c r="D735" i="3"/>
  <c r="E735" i="3"/>
  <c r="F735" i="3"/>
  <c r="I735" i="3"/>
  <c r="K735" i="3"/>
  <c r="L735" i="3"/>
  <c r="N735" i="3"/>
  <c r="Q735" i="3"/>
  <c r="R735" i="3"/>
  <c r="V735" i="3"/>
  <c r="X735" i="3"/>
  <c r="Y735" i="3"/>
  <c r="A736" i="3"/>
  <c r="C736" i="3"/>
  <c r="B736" i="3" s="1"/>
  <c r="D736" i="3"/>
  <c r="E736" i="3"/>
  <c r="F736" i="3"/>
  <c r="I736" i="3"/>
  <c r="K736" i="3"/>
  <c r="L736" i="3"/>
  <c r="N736" i="3"/>
  <c r="Q736" i="3"/>
  <c r="R736" i="3"/>
  <c r="V736" i="3"/>
  <c r="X736" i="3"/>
  <c r="Y736" i="3"/>
  <c r="A737" i="3"/>
  <c r="C737" i="3"/>
  <c r="D737" i="3"/>
  <c r="E737" i="3"/>
  <c r="F737" i="3"/>
  <c r="I737" i="3"/>
  <c r="K737" i="3"/>
  <c r="L737" i="3"/>
  <c r="N737" i="3"/>
  <c r="Q737" i="3"/>
  <c r="R737" i="3"/>
  <c r="V737" i="3"/>
  <c r="X737" i="3"/>
  <c r="Y737" i="3"/>
  <c r="A738" i="3"/>
  <c r="C738" i="3"/>
  <c r="M738" i="3" s="1"/>
  <c r="D738" i="3"/>
  <c r="E738" i="3"/>
  <c r="F738" i="3"/>
  <c r="I738" i="3"/>
  <c r="K738" i="3"/>
  <c r="L738" i="3"/>
  <c r="N738" i="3"/>
  <c r="Q738" i="3"/>
  <c r="R738" i="3"/>
  <c r="V738" i="3"/>
  <c r="X738" i="3"/>
  <c r="Y738" i="3"/>
  <c r="A739" i="3"/>
  <c r="C739" i="3"/>
  <c r="D739" i="3"/>
  <c r="E739" i="3"/>
  <c r="F739" i="3"/>
  <c r="I739" i="3"/>
  <c r="K739" i="3"/>
  <c r="L739" i="3"/>
  <c r="N739" i="3"/>
  <c r="Q739" i="3"/>
  <c r="R739" i="3"/>
  <c r="V739" i="3"/>
  <c r="X739" i="3"/>
  <c r="Y739" i="3"/>
  <c r="A740" i="3"/>
  <c r="C740" i="3"/>
  <c r="H740" i="3" s="1"/>
  <c r="D740" i="3"/>
  <c r="E740" i="3"/>
  <c r="F740" i="3"/>
  <c r="I740" i="3"/>
  <c r="K740" i="3"/>
  <c r="L740" i="3"/>
  <c r="N740" i="3"/>
  <c r="Q740" i="3"/>
  <c r="R740" i="3"/>
  <c r="V740" i="3"/>
  <c r="X740" i="3"/>
  <c r="Y740" i="3"/>
  <c r="A741" i="3"/>
  <c r="C741" i="3"/>
  <c r="H741" i="3" s="1"/>
  <c r="D741" i="3"/>
  <c r="E741" i="3"/>
  <c r="F741" i="3"/>
  <c r="I741" i="3"/>
  <c r="K741" i="3"/>
  <c r="L741" i="3"/>
  <c r="N741" i="3"/>
  <c r="O741" i="3"/>
  <c r="Q741" i="3"/>
  <c r="R741" i="3"/>
  <c r="V741" i="3"/>
  <c r="X741" i="3"/>
  <c r="Y741" i="3"/>
  <c r="A742" i="3"/>
  <c r="C742" i="3"/>
  <c r="M742" i="3" s="1"/>
  <c r="D742" i="3"/>
  <c r="E742" i="3"/>
  <c r="F742" i="3"/>
  <c r="I742" i="3"/>
  <c r="K742" i="3"/>
  <c r="L742" i="3"/>
  <c r="N742" i="3"/>
  <c r="Q742" i="3"/>
  <c r="R742" i="3"/>
  <c r="V742" i="3"/>
  <c r="X742" i="3"/>
  <c r="Y742" i="3"/>
  <c r="A743" i="3"/>
  <c r="C743" i="3"/>
  <c r="D743" i="3"/>
  <c r="E743" i="3"/>
  <c r="F743" i="3"/>
  <c r="I743" i="3"/>
  <c r="K743" i="3"/>
  <c r="L743" i="3"/>
  <c r="N743" i="3"/>
  <c r="P743" i="3"/>
  <c r="Q743" i="3"/>
  <c r="R743" i="3"/>
  <c r="V743" i="3"/>
  <c r="X743" i="3"/>
  <c r="Y743" i="3"/>
  <c r="A744" i="3"/>
  <c r="C744" i="3"/>
  <c r="B744" i="3" s="1"/>
  <c r="D744" i="3"/>
  <c r="E744" i="3"/>
  <c r="F744" i="3"/>
  <c r="I744" i="3"/>
  <c r="K744" i="3"/>
  <c r="L744" i="3"/>
  <c r="N744" i="3"/>
  <c r="Q744" i="3"/>
  <c r="R744" i="3"/>
  <c r="V744" i="3"/>
  <c r="X744" i="3"/>
  <c r="Y744" i="3"/>
  <c r="A745" i="3"/>
  <c r="C745" i="3"/>
  <c r="T745" i="3" s="1"/>
  <c r="D745" i="3"/>
  <c r="E745" i="3"/>
  <c r="F745" i="3"/>
  <c r="I745" i="3"/>
  <c r="K745" i="3"/>
  <c r="L745" i="3"/>
  <c r="N745" i="3"/>
  <c r="Q745" i="3"/>
  <c r="R745" i="3"/>
  <c r="V745" i="3"/>
  <c r="X745" i="3"/>
  <c r="Y745" i="3"/>
  <c r="A746" i="3"/>
  <c r="C746" i="3"/>
  <c r="T746" i="3" s="1"/>
  <c r="D746" i="3"/>
  <c r="E746" i="3"/>
  <c r="F746" i="3"/>
  <c r="I746" i="3"/>
  <c r="K746" i="3"/>
  <c r="L746" i="3"/>
  <c r="N746" i="3"/>
  <c r="Q746" i="3"/>
  <c r="R746" i="3"/>
  <c r="V746" i="3"/>
  <c r="X746" i="3"/>
  <c r="Y746" i="3"/>
  <c r="A747" i="3"/>
  <c r="C747" i="3"/>
  <c r="B747" i="3" s="1"/>
  <c r="D747" i="3"/>
  <c r="E747" i="3"/>
  <c r="F747" i="3"/>
  <c r="I747" i="3"/>
  <c r="K747" i="3"/>
  <c r="L747" i="3"/>
  <c r="N747" i="3"/>
  <c r="O747" i="3"/>
  <c r="Q747" i="3"/>
  <c r="R747" i="3"/>
  <c r="V747" i="3"/>
  <c r="X747" i="3"/>
  <c r="Y747" i="3"/>
  <c r="A748" i="3"/>
  <c r="C748" i="3"/>
  <c r="S748" i="3" s="1"/>
  <c r="D748" i="3"/>
  <c r="E748" i="3"/>
  <c r="F748" i="3"/>
  <c r="I748" i="3"/>
  <c r="K748" i="3"/>
  <c r="L748" i="3"/>
  <c r="N748" i="3"/>
  <c r="Q748" i="3"/>
  <c r="R748" i="3"/>
  <c r="V748" i="3"/>
  <c r="X748" i="3"/>
  <c r="Y748" i="3"/>
  <c r="A749" i="3"/>
  <c r="C749" i="3"/>
  <c r="H749" i="3" s="1"/>
  <c r="D749" i="3"/>
  <c r="E749" i="3"/>
  <c r="F749" i="3"/>
  <c r="I749" i="3"/>
  <c r="K749" i="3"/>
  <c r="L749" i="3"/>
  <c r="N749" i="3"/>
  <c r="O749" i="3"/>
  <c r="Q749" i="3"/>
  <c r="R749" i="3"/>
  <c r="V749" i="3"/>
  <c r="X749" i="3"/>
  <c r="Y749" i="3"/>
  <c r="A750" i="3"/>
  <c r="C750" i="3"/>
  <c r="G750" i="3" s="1"/>
  <c r="D750" i="3"/>
  <c r="E750" i="3"/>
  <c r="F750" i="3"/>
  <c r="I750" i="3"/>
  <c r="K750" i="3"/>
  <c r="L750" i="3"/>
  <c r="N750" i="3"/>
  <c r="P750" i="3"/>
  <c r="Q750" i="3"/>
  <c r="R750" i="3"/>
  <c r="V750" i="3"/>
  <c r="X750" i="3"/>
  <c r="Y750" i="3"/>
  <c r="A751" i="3"/>
  <c r="C751" i="3"/>
  <c r="D751" i="3"/>
  <c r="E751" i="3"/>
  <c r="F751" i="3"/>
  <c r="I751" i="3"/>
  <c r="K751" i="3"/>
  <c r="L751" i="3"/>
  <c r="N751" i="3"/>
  <c r="Q751" i="3"/>
  <c r="R751" i="3"/>
  <c r="V751" i="3"/>
  <c r="X751" i="3"/>
  <c r="Y751" i="3"/>
  <c r="A752" i="3"/>
  <c r="C752" i="3"/>
  <c r="B752" i="3" s="1"/>
  <c r="D752" i="3"/>
  <c r="E752" i="3"/>
  <c r="F752" i="3"/>
  <c r="I752" i="3"/>
  <c r="K752" i="3"/>
  <c r="L752" i="3"/>
  <c r="N752" i="3"/>
  <c r="Q752" i="3"/>
  <c r="R752" i="3"/>
  <c r="V752" i="3"/>
  <c r="X752" i="3"/>
  <c r="Y752" i="3"/>
  <c r="A753" i="3"/>
  <c r="C753" i="3"/>
  <c r="T753" i="3" s="1"/>
  <c r="D753" i="3"/>
  <c r="E753" i="3"/>
  <c r="F753" i="3"/>
  <c r="I753" i="3"/>
  <c r="K753" i="3"/>
  <c r="L753" i="3"/>
  <c r="N753" i="3"/>
  <c r="Q753" i="3"/>
  <c r="R753" i="3"/>
  <c r="V753" i="3"/>
  <c r="X753" i="3"/>
  <c r="Y753" i="3"/>
  <c r="A754" i="3"/>
  <c r="C754" i="3"/>
  <c r="B754" i="3" s="1"/>
  <c r="D754" i="3"/>
  <c r="E754" i="3"/>
  <c r="F754" i="3"/>
  <c r="I754" i="3"/>
  <c r="K754" i="3"/>
  <c r="L754" i="3"/>
  <c r="N754" i="3"/>
  <c r="Q754" i="3"/>
  <c r="R754" i="3"/>
  <c r="V754" i="3"/>
  <c r="X754" i="3"/>
  <c r="Y754" i="3"/>
  <c r="A755" i="3"/>
  <c r="C755" i="3"/>
  <c r="B755" i="3" s="1"/>
  <c r="D755" i="3"/>
  <c r="E755" i="3"/>
  <c r="F755" i="3"/>
  <c r="I755" i="3"/>
  <c r="K755" i="3"/>
  <c r="L755" i="3"/>
  <c r="N755" i="3"/>
  <c r="Q755" i="3"/>
  <c r="R755" i="3"/>
  <c r="V755" i="3"/>
  <c r="X755" i="3"/>
  <c r="Y755" i="3"/>
  <c r="A756" i="3"/>
  <c r="C756" i="3"/>
  <c r="D756" i="3"/>
  <c r="E756" i="3"/>
  <c r="F756" i="3"/>
  <c r="I756" i="3"/>
  <c r="K756" i="3"/>
  <c r="L756" i="3"/>
  <c r="N756" i="3"/>
  <c r="Q756" i="3"/>
  <c r="R756" i="3"/>
  <c r="V756" i="3"/>
  <c r="X756" i="3"/>
  <c r="Y756" i="3"/>
  <c r="A757" i="3"/>
  <c r="C757" i="3"/>
  <c r="B757" i="3" s="1"/>
  <c r="D757" i="3"/>
  <c r="E757" i="3"/>
  <c r="F757" i="3"/>
  <c r="I757" i="3"/>
  <c r="K757" i="3"/>
  <c r="L757" i="3"/>
  <c r="N757" i="3"/>
  <c r="O757" i="3"/>
  <c r="Q757" i="3"/>
  <c r="R757" i="3"/>
  <c r="V757" i="3"/>
  <c r="X757" i="3"/>
  <c r="Y757" i="3"/>
  <c r="A758" i="3"/>
  <c r="C758" i="3"/>
  <c r="G758" i="3" s="1"/>
  <c r="D758" i="3"/>
  <c r="E758" i="3"/>
  <c r="F758" i="3"/>
  <c r="I758" i="3"/>
  <c r="K758" i="3"/>
  <c r="L758" i="3"/>
  <c r="N758" i="3"/>
  <c r="P758" i="3"/>
  <c r="Q758" i="3"/>
  <c r="R758" i="3"/>
  <c r="V758" i="3"/>
  <c r="X758" i="3"/>
  <c r="Y758" i="3"/>
  <c r="A759" i="3"/>
  <c r="C759" i="3"/>
  <c r="M759" i="3" s="1"/>
  <c r="D759" i="3"/>
  <c r="E759" i="3"/>
  <c r="F759" i="3"/>
  <c r="I759" i="3"/>
  <c r="K759" i="3"/>
  <c r="L759" i="3"/>
  <c r="N759" i="3"/>
  <c r="Q759" i="3"/>
  <c r="R759" i="3"/>
  <c r="V759" i="3"/>
  <c r="X759" i="3"/>
  <c r="Y759" i="3"/>
  <c r="A760" i="3"/>
  <c r="C760" i="3"/>
  <c r="B760" i="3" s="1"/>
  <c r="D760" i="3"/>
  <c r="E760" i="3"/>
  <c r="F760" i="3"/>
  <c r="I760" i="3"/>
  <c r="K760" i="3"/>
  <c r="L760" i="3"/>
  <c r="N760" i="3"/>
  <c r="Q760" i="3"/>
  <c r="R760" i="3"/>
  <c r="V760" i="3"/>
  <c r="X760" i="3"/>
  <c r="Y760" i="3"/>
  <c r="A761" i="3"/>
  <c r="C761" i="3"/>
  <c r="T761" i="3" s="1"/>
  <c r="D761" i="3"/>
  <c r="E761" i="3"/>
  <c r="F761" i="3"/>
  <c r="I761" i="3"/>
  <c r="K761" i="3"/>
  <c r="L761" i="3"/>
  <c r="N761" i="3"/>
  <c r="Q761" i="3"/>
  <c r="R761" i="3"/>
  <c r="V761" i="3"/>
  <c r="X761" i="3"/>
  <c r="Y761" i="3"/>
  <c r="A762" i="3"/>
  <c r="C762" i="3"/>
  <c r="M762" i="3" s="1"/>
  <c r="D762" i="3"/>
  <c r="E762" i="3"/>
  <c r="F762" i="3"/>
  <c r="I762" i="3"/>
  <c r="K762" i="3"/>
  <c r="L762" i="3"/>
  <c r="N762" i="3"/>
  <c r="Q762" i="3"/>
  <c r="R762" i="3"/>
  <c r="V762" i="3"/>
  <c r="X762" i="3"/>
  <c r="Y762" i="3"/>
  <c r="A763" i="3"/>
  <c r="C763" i="3"/>
  <c r="D763" i="3"/>
  <c r="E763" i="3"/>
  <c r="F763" i="3"/>
  <c r="I763" i="3"/>
  <c r="K763" i="3"/>
  <c r="L763" i="3"/>
  <c r="N763" i="3"/>
  <c r="O763" i="3"/>
  <c r="Q763" i="3"/>
  <c r="R763" i="3"/>
  <c r="V763" i="3"/>
  <c r="X763" i="3"/>
  <c r="Y763" i="3"/>
  <c r="A764" i="3"/>
  <c r="C764" i="3"/>
  <c r="H764" i="3" s="1"/>
  <c r="D764" i="3"/>
  <c r="E764" i="3"/>
  <c r="F764" i="3"/>
  <c r="I764" i="3"/>
  <c r="K764" i="3"/>
  <c r="L764" i="3"/>
  <c r="N764" i="3"/>
  <c r="Q764" i="3"/>
  <c r="R764" i="3"/>
  <c r="V764" i="3"/>
  <c r="X764" i="3"/>
  <c r="Y764" i="3"/>
  <c r="A765" i="3"/>
  <c r="C765" i="3"/>
  <c r="S765" i="3" s="1"/>
  <c r="D765" i="3"/>
  <c r="E765" i="3"/>
  <c r="F765" i="3"/>
  <c r="I765" i="3"/>
  <c r="K765" i="3"/>
  <c r="L765" i="3"/>
  <c r="N765" i="3"/>
  <c r="Q765" i="3"/>
  <c r="R765" i="3"/>
  <c r="V765" i="3"/>
  <c r="X765" i="3"/>
  <c r="Y765" i="3"/>
  <c r="A766" i="3"/>
  <c r="C766" i="3"/>
  <c r="U766" i="3" s="1"/>
  <c r="D766" i="3"/>
  <c r="E766" i="3"/>
  <c r="F766" i="3"/>
  <c r="I766" i="3"/>
  <c r="K766" i="3"/>
  <c r="L766" i="3"/>
  <c r="N766" i="3"/>
  <c r="Q766" i="3"/>
  <c r="R766" i="3"/>
  <c r="V766" i="3"/>
  <c r="X766" i="3"/>
  <c r="Y766" i="3"/>
  <c r="A767" i="3"/>
  <c r="C767" i="3"/>
  <c r="T767" i="3" s="1"/>
  <c r="D767" i="3"/>
  <c r="E767" i="3"/>
  <c r="F767" i="3"/>
  <c r="I767" i="3"/>
  <c r="K767" i="3"/>
  <c r="L767" i="3"/>
  <c r="N767" i="3"/>
  <c r="Q767" i="3"/>
  <c r="R767" i="3"/>
  <c r="V767" i="3"/>
  <c r="X767" i="3"/>
  <c r="Y767" i="3"/>
  <c r="A768" i="3"/>
  <c r="C768" i="3"/>
  <c r="B768" i="3" s="1"/>
  <c r="D768" i="3"/>
  <c r="E768" i="3"/>
  <c r="F768" i="3"/>
  <c r="I768" i="3"/>
  <c r="K768" i="3"/>
  <c r="L768" i="3"/>
  <c r="N768" i="3"/>
  <c r="Q768" i="3"/>
  <c r="R768" i="3"/>
  <c r="V768" i="3"/>
  <c r="X768" i="3"/>
  <c r="Y768" i="3"/>
  <c r="A769" i="3"/>
  <c r="C769" i="3"/>
  <c r="T769" i="3" s="1"/>
  <c r="D769" i="3"/>
  <c r="E769" i="3"/>
  <c r="F769" i="3"/>
  <c r="I769" i="3"/>
  <c r="K769" i="3"/>
  <c r="L769" i="3"/>
  <c r="N769" i="3"/>
  <c r="Q769" i="3"/>
  <c r="R769" i="3"/>
  <c r="V769" i="3"/>
  <c r="X769" i="3"/>
  <c r="Y769" i="3"/>
  <c r="A770" i="3"/>
  <c r="C770" i="3"/>
  <c r="B770" i="3" s="1"/>
  <c r="D770" i="3"/>
  <c r="E770" i="3"/>
  <c r="F770" i="3"/>
  <c r="I770" i="3"/>
  <c r="K770" i="3"/>
  <c r="L770" i="3"/>
  <c r="N770" i="3"/>
  <c r="Q770" i="3"/>
  <c r="R770" i="3"/>
  <c r="V770" i="3"/>
  <c r="X770" i="3"/>
  <c r="Y770" i="3"/>
  <c r="A771" i="3"/>
  <c r="C771" i="3"/>
  <c r="B771" i="3" s="1"/>
  <c r="D771" i="3"/>
  <c r="E771" i="3"/>
  <c r="F771" i="3"/>
  <c r="I771" i="3"/>
  <c r="K771" i="3"/>
  <c r="L771" i="3"/>
  <c r="N771" i="3"/>
  <c r="Q771" i="3"/>
  <c r="R771" i="3"/>
  <c r="V771" i="3"/>
  <c r="X771" i="3"/>
  <c r="Y771" i="3"/>
  <c r="A772" i="3"/>
  <c r="C772" i="3"/>
  <c r="D772" i="3"/>
  <c r="E772" i="3"/>
  <c r="F772" i="3"/>
  <c r="I772" i="3"/>
  <c r="K772" i="3"/>
  <c r="L772" i="3"/>
  <c r="N772" i="3"/>
  <c r="Q772" i="3"/>
  <c r="R772" i="3"/>
  <c r="V772" i="3"/>
  <c r="X772" i="3"/>
  <c r="Y772" i="3"/>
  <c r="A773" i="3"/>
  <c r="C773" i="3"/>
  <c r="H773" i="3" s="1"/>
  <c r="D773" i="3"/>
  <c r="E773" i="3"/>
  <c r="F773" i="3"/>
  <c r="I773" i="3"/>
  <c r="K773" i="3"/>
  <c r="L773" i="3"/>
  <c r="N773" i="3"/>
  <c r="O773" i="3"/>
  <c r="Q773" i="3"/>
  <c r="R773" i="3"/>
  <c r="V773" i="3"/>
  <c r="X773" i="3"/>
  <c r="Y773" i="3"/>
  <c r="A774" i="3"/>
  <c r="C774" i="3"/>
  <c r="G774" i="3" s="1"/>
  <c r="D774" i="3"/>
  <c r="E774" i="3"/>
  <c r="F774" i="3"/>
  <c r="I774" i="3"/>
  <c r="K774" i="3"/>
  <c r="L774" i="3"/>
  <c r="N774" i="3"/>
  <c r="P774" i="3"/>
  <c r="Q774" i="3"/>
  <c r="R774" i="3"/>
  <c r="V774" i="3"/>
  <c r="X774" i="3"/>
  <c r="Y774" i="3"/>
  <c r="A775" i="3"/>
  <c r="C775" i="3"/>
  <c r="D775" i="3"/>
  <c r="E775" i="3"/>
  <c r="F775" i="3"/>
  <c r="I775" i="3"/>
  <c r="K775" i="3"/>
  <c r="L775" i="3"/>
  <c r="N775" i="3"/>
  <c r="Q775" i="3"/>
  <c r="R775" i="3"/>
  <c r="V775" i="3"/>
  <c r="X775" i="3"/>
  <c r="Y775" i="3"/>
  <c r="A776" i="3"/>
  <c r="C776" i="3"/>
  <c r="B776" i="3" s="1"/>
  <c r="D776" i="3"/>
  <c r="E776" i="3"/>
  <c r="F776" i="3"/>
  <c r="I776" i="3"/>
  <c r="K776" i="3"/>
  <c r="L776" i="3"/>
  <c r="N776" i="3"/>
  <c r="Q776" i="3"/>
  <c r="R776" i="3"/>
  <c r="V776" i="3"/>
  <c r="X776" i="3"/>
  <c r="Y776" i="3"/>
  <c r="A777" i="3"/>
  <c r="C777" i="3"/>
  <c r="T777" i="3" s="1"/>
  <c r="D777" i="3"/>
  <c r="E777" i="3"/>
  <c r="F777" i="3"/>
  <c r="I777" i="3"/>
  <c r="K777" i="3"/>
  <c r="L777" i="3"/>
  <c r="N777" i="3"/>
  <c r="Q777" i="3"/>
  <c r="R777" i="3"/>
  <c r="V777" i="3"/>
  <c r="X777" i="3"/>
  <c r="Y777" i="3"/>
  <c r="A778" i="3"/>
  <c r="C778" i="3"/>
  <c r="B778" i="3" s="1"/>
  <c r="D778" i="3"/>
  <c r="E778" i="3"/>
  <c r="F778" i="3"/>
  <c r="I778" i="3"/>
  <c r="K778" i="3"/>
  <c r="L778" i="3"/>
  <c r="N778" i="3"/>
  <c r="Q778" i="3"/>
  <c r="R778" i="3"/>
  <c r="V778" i="3"/>
  <c r="X778" i="3"/>
  <c r="Y778" i="3"/>
  <c r="A779" i="3"/>
  <c r="C779" i="3"/>
  <c r="B779" i="3" s="1"/>
  <c r="D779" i="3"/>
  <c r="E779" i="3"/>
  <c r="F779" i="3"/>
  <c r="I779" i="3"/>
  <c r="K779" i="3"/>
  <c r="L779" i="3"/>
  <c r="N779" i="3"/>
  <c r="Q779" i="3"/>
  <c r="R779" i="3"/>
  <c r="V779" i="3"/>
  <c r="X779" i="3"/>
  <c r="Y779" i="3"/>
  <c r="A780" i="3"/>
  <c r="C780" i="3"/>
  <c r="B780" i="3" s="1"/>
  <c r="D780" i="3"/>
  <c r="E780" i="3"/>
  <c r="F780" i="3"/>
  <c r="I780" i="3"/>
  <c r="K780" i="3"/>
  <c r="L780" i="3"/>
  <c r="N780" i="3"/>
  <c r="Q780" i="3"/>
  <c r="R780" i="3"/>
  <c r="V780" i="3"/>
  <c r="X780" i="3"/>
  <c r="Y780" i="3"/>
  <c r="A781" i="3"/>
  <c r="C781" i="3"/>
  <c r="H781" i="3" s="1"/>
  <c r="D781" i="3"/>
  <c r="E781" i="3"/>
  <c r="F781" i="3"/>
  <c r="I781" i="3"/>
  <c r="K781" i="3"/>
  <c r="L781" i="3"/>
  <c r="N781" i="3"/>
  <c r="Q781" i="3"/>
  <c r="R781" i="3"/>
  <c r="V781" i="3"/>
  <c r="X781" i="3"/>
  <c r="Y781" i="3"/>
  <c r="A782" i="3"/>
  <c r="C782" i="3"/>
  <c r="G782" i="3" s="1"/>
  <c r="D782" i="3"/>
  <c r="E782" i="3"/>
  <c r="F782" i="3"/>
  <c r="I782" i="3"/>
  <c r="K782" i="3"/>
  <c r="L782" i="3"/>
  <c r="N782" i="3"/>
  <c r="Q782" i="3"/>
  <c r="R782" i="3"/>
  <c r="V782" i="3"/>
  <c r="X782" i="3"/>
  <c r="Y782" i="3"/>
  <c r="A783" i="3"/>
  <c r="C783" i="3"/>
  <c r="G783" i="3" s="1"/>
  <c r="D783" i="3"/>
  <c r="E783" i="3"/>
  <c r="F783" i="3"/>
  <c r="I783" i="3"/>
  <c r="K783" i="3"/>
  <c r="L783" i="3"/>
  <c r="N783" i="3"/>
  <c r="Q783" i="3"/>
  <c r="R783" i="3"/>
  <c r="V783" i="3"/>
  <c r="X783" i="3"/>
  <c r="Y783" i="3"/>
  <c r="A784" i="3"/>
  <c r="C784" i="3"/>
  <c r="B784" i="3" s="1"/>
  <c r="D784" i="3"/>
  <c r="E784" i="3"/>
  <c r="F784" i="3"/>
  <c r="I784" i="3"/>
  <c r="K784" i="3"/>
  <c r="L784" i="3"/>
  <c r="N784" i="3"/>
  <c r="Q784" i="3"/>
  <c r="R784" i="3"/>
  <c r="V784" i="3"/>
  <c r="X784" i="3"/>
  <c r="Y784" i="3"/>
  <c r="A785" i="3"/>
  <c r="C785" i="3"/>
  <c r="T785" i="3" s="1"/>
  <c r="D785" i="3"/>
  <c r="E785" i="3"/>
  <c r="F785" i="3"/>
  <c r="I785" i="3"/>
  <c r="K785" i="3"/>
  <c r="L785" i="3"/>
  <c r="N785" i="3"/>
  <c r="Q785" i="3"/>
  <c r="R785" i="3"/>
  <c r="V785" i="3"/>
  <c r="X785" i="3"/>
  <c r="Y785" i="3"/>
  <c r="A786" i="3"/>
  <c r="C786" i="3"/>
  <c r="O786" i="3" s="1"/>
  <c r="D786" i="3"/>
  <c r="E786" i="3"/>
  <c r="F786" i="3"/>
  <c r="I786" i="3"/>
  <c r="K786" i="3"/>
  <c r="L786" i="3"/>
  <c r="N786" i="3"/>
  <c r="Q786" i="3"/>
  <c r="R786" i="3"/>
  <c r="V786" i="3"/>
  <c r="X786" i="3"/>
  <c r="Y786" i="3"/>
  <c r="A787" i="3"/>
  <c r="C787" i="3"/>
  <c r="M787" i="3" s="1"/>
  <c r="D787" i="3"/>
  <c r="E787" i="3"/>
  <c r="F787" i="3"/>
  <c r="I787" i="3"/>
  <c r="K787" i="3"/>
  <c r="L787" i="3"/>
  <c r="N787" i="3"/>
  <c r="Q787" i="3"/>
  <c r="R787" i="3"/>
  <c r="V787" i="3"/>
  <c r="X787" i="3"/>
  <c r="Y787" i="3"/>
  <c r="A788" i="3"/>
  <c r="C788" i="3"/>
  <c r="B788" i="3" s="1"/>
  <c r="D788" i="3"/>
  <c r="E788" i="3"/>
  <c r="F788" i="3"/>
  <c r="I788" i="3"/>
  <c r="K788" i="3"/>
  <c r="L788" i="3"/>
  <c r="N788" i="3"/>
  <c r="Q788" i="3"/>
  <c r="R788" i="3"/>
  <c r="V788" i="3"/>
  <c r="X788" i="3"/>
  <c r="Y788" i="3"/>
  <c r="A789" i="3"/>
  <c r="C789" i="3"/>
  <c r="H789" i="3" s="1"/>
  <c r="D789" i="3"/>
  <c r="E789" i="3"/>
  <c r="F789" i="3"/>
  <c r="I789" i="3"/>
  <c r="K789" i="3"/>
  <c r="L789" i="3"/>
  <c r="N789" i="3"/>
  <c r="O789" i="3"/>
  <c r="Q789" i="3"/>
  <c r="R789" i="3"/>
  <c r="V789" i="3"/>
  <c r="X789" i="3"/>
  <c r="Y789" i="3"/>
  <c r="A790" i="3"/>
  <c r="C790" i="3"/>
  <c r="D790" i="3"/>
  <c r="E790" i="3"/>
  <c r="F790" i="3"/>
  <c r="I790" i="3"/>
  <c r="K790" i="3"/>
  <c r="L790" i="3"/>
  <c r="N790" i="3"/>
  <c r="P790" i="3"/>
  <c r="Q790" i="3"/>
  <c r="R790" i="3"/>
  <c r="V790" i="3"/>
  <c r="X790" i="3"/>
  <c r="Y790" i="3"/>
  <c r="A791" i="3"/>
  <c r="C791" i="3"/>
  <c r="G791" i="3" s="1"/>
  <c r="D791" i="3"/>
  <c r="E791" i="3"/>
  <c r="F791" i="3"/>
  <c r="I791" i="3"/>
  <c r="K791" i="3"/>
  <c r="L791" i="3"/>
  <c r="N791" i="3"/>
  <c r="Q791" i="3"/>
  <c r="R791" i="3"/>
  <c r="V791" i="3"/>
  <c r="X791" i="3"/>
  <c r="Y791" i="3"/>
  <c r="A792" i="3"/>
  <c r="C792" i="3"/>
  <c r="B792" i="3" s="1"/>
  <c r="D792" i="3"/>
  <c r="E792" i="3"/>
  <c r="F792" i="3"/>
  <c r="I792" i="3"/>
  <c r="K792" i="3"/>
  <c r="L792" i="3"/>
  <c r="N792" i="3"/>
  <c r="Q792" i="3"/>
  <c r="R792" i="3"/>
  <c r="V792" i="3"/>
  <c r="X792" i="3"/>
  <c r="Y792" i="3"/>
  <c r="A793" i="3"/>
  <c r="C793" i="3"/>
  <c r="J793" i="3" s="1"/>
  <c r="D793" i="3"/>
  <c r="E793" i="3"/>
  <c r="F793" i="3"/>
  <c r="I793" i="3"/>
  <c r="K793" i="3"/>
  <c r="L793" i="3"/>
  <c r="N793" i="3"/>
  <c r="Q793" i="3"/>
  <c r="R793" i="3"/>
  <c r="V793" i="3"/>
  <c r="X793" i="3"/>
  <c r="Y793" i="3"/>
  <c r="A794" i="3"/>
  <c r="C794" i="3"/>
  <c r="B794" i="3" s="1"/>
  <c r="D794" i="3"/>
  <c r="E794" i="3"/>
  <c r="F794" i="3"/>
  <c r="I794" i="3"/>
  <c r="K794" i="3"/>
  <c r="L794" i="3"/>
  <c r="N794" i="3"/>
  <c r="Q794" i="3"/>
  <c r="R794" i="3"/>
  <c r="V794" i="3"/>
  <c r="X794" i="3"/>
  <c r="Y794" i="3"/>
  <c r="A795" i="3"/>
  <c r="C795" i="3"/>
  <c r="B795" i="3" s="1"/>
  <c r="D795" i="3"/>
  <c r="E795" i="3"/>
  <c r="F795" i="3"/>
  <c r="I795" i="3"/>
  <c r="K795" i="3"/>
  <c r="L795" i="3"/>
  <c r="N795" i="3"/>
  <c r="Q795" i="3"/>
  <c r="R795" i="3"/>
  <c r="V795" i="3"/>
  <c r="X795" i="3"/>
  <c r="Y795" i="3"/>
  <c r="A796" i="3"/>
  <c r="C796" i="3"/>
  <c r="B796" i="3" s="1"/>
  <c r="D796" i="3"/>
  <c r="E796" i="3"/>
  <c r="F796" i="3"/>
  <c r="I796" i="3"/>
  <c r="K796" i="3"/>
  <c r="L796" i="3"/>
  <c r="N796" i="3"/>
  <c r="Q796" i="3"/>
  <c r="R796" i="3"/>
  <c r="V796" i="3"/>
  <c r="X796" i="3"/>
  <c r="Y796" i="3"/>
  <c r="A797" i="3"/>
  <c r="C797" i="3"/>
  <c r="W797" i="3" s="1"/>
  <c r="D797" i="3"/>
  <c r="E797" i="3"/>
  <c r="F797" i="3"/>
  <c r="I797" i="3"/>
  <c r="K797" i="3"/>
  <c r="L797" i="3"/>
  <c r="N797" i="3"/>
  <c r="Q797" i="3"/>
  <c r="R797" i="3"/>
  <c r="V797" i="3"/>
  <c r="X797" i="3"/>
  <c r="Y797" i="3"/>
  <c r="A798" i="3"/>
  <c r="C798" i="3"/>
  <c r="M798" i="3" s="1"/>
  <c r="D798" i="3"/>
  <c r="E798" i="3"/>
  <c r="F798" i="3"/>
  <c r="I798" i="3"/>
  <c r="K798" i="3"/>
  <c r="L798" i="3"/>
  <c r="N798" i="3"/>
  <c r="Q798" i="3"/>
  <c r="R798" i="3"/>
  <c r="V798" i="3"/>
  <c r="X798" i="3"/>
  <c r="Y798" i="3"/>
  <c r="A799" i="3"/>
  <c r="C799" i="3"/>
  <c r="G799" i="3" s="1"/>
  <c r="D799" i="3"/>
  <c r="E799" i="3"/>
  <c r="F799" i="3"/>
  <c r="I799" i="3"/>
  <c r="K799" i="3"/>
  <c r="L799" i="3"/>
  <c r="N799" i="3"/>
  <c r="Q799" i="3"/>
  <c r="R799" i="3"/>
  <c r="V799" i="3"/>
  <c r="X799" i="3"/>
  <c r="Y799" i="3"/>
  <c r="A800" i="3"/>
  <c r="C800" i="3"/>
  <c r="B800" i="3" s="1"/>
  <c r="D800" i="3"/>
  <c r="E800" i="3"/>
  <c r="F800" i="3"/>
  <c r="I800" i="3"/>
  <c r="K800" i="3"/>
  <c r="L800" i="3"/>
  <c r="N800" i="3"/>
  <c r="Q800" i="3"/>
  <c r="R800" i="3"/>
  <c r="V800" i="3"/>
  <c r="X800" i="3"/>
  <c r="Y800" i="3"/>
  <c r="AD32" i="4"/>
  <c r="L2" i="3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2" i="7"/>
  <c r="B16" i="7"/>
  <c r="B10" i="7"/>
  <c r="B18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H2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2" i="7"/>
  <c r="B3" i="7"/>
  <c r="B4" i="7"/>
  <c r="B5" i="7"/>
  <c r="B6" i="7"/>
  <c r="B7" i="7"/>
  <c r="B8" i="7"/>
  <c r="B9" i="7"/>
  <c r="B11" i="7"/>
  <c r="B12" i="7"/>
  <c r="B13" i="7"/>
  <c r="B14" i="7"/>
  <c r="B15" i="7"/>
  <c r="B17" i="7"/>
  <c r="B19" i="7"/>
  <c r="B20" i="7"/>
  <c r="A10" i="3"/>
  <c r="A18" i="3"/>
  <c r="A201" i="1"/>
  <c r="A201" i="3" s="1"/>
  <c r="A202" i="1"/>
  <c r="A202" i="3" s="1"/>
  <c r="A203" i="1"/>
  <c r="A203" i="3" s="1"/>
  <c r="A204" i="1"/>
  <c r="A204" i="3" s="1"/>
  <c r="A205" i="1"/>
  <c r="A206" i="1"/>
  <c r="A206" i="3" s="1"/>
  <c r="A207" i="1"/>
  <c r="A207" i="3" s="1"/>
  <c r="A208" i="1"/>
  <c r="A208" i="3" s="1"/>
  <c r="A209" i="1"/>
  <c r="A209" i="3" s="1"/>
  <c r="A210" i="1"/>
  <c r="A210" i="3" s="1"/>
  <c r="A211" i="1"/>
  <c r="A211" i="3" s="1"/>
  <c r="A212" i="1"/>
  <c r="A212" i="3" s="1"/>
  <c r="A213" i="1"/>
  <c r="A213" i="3" s="1"/>
  <c r="A214" i="1"/>
  <c r="A214" i="3" s="1"/>
  <c r="A215" i="1"/>
  <c r="A215" i="3" s="1"/>
  <c r="A216" i="1"/>
  <c r="A216" i="3" s="1"/>
  <c r="A217" i="1"/>
  <c r="A217" i="3" s="1"/>
  <c r="A218" i="1"/>
  <c r="A218" i="3" s="1"/>
  <c r="A219" i="1"/>
  <c r="A219" i="3" s="1"/>
  <c r="A220" i="1"/>
  <c r="A220" i="3" s="1"/>
  <c r="A221" i="1"/>
  <c r="A221" i="3" s="1"/>
  <c r="A222" i="1"/>
  <c r="A222" i="3" s="1"/>
  <c r="A223" i="1"/>
  <c r="A223" i="3" s="1"/>
  <c r="A224" i="1"/>
  <c r="A224" i="3" s="1"/>
  <c r="A225" i="1"/>
  <c r="A226" i="1"/>
  <c r="A226" i="3" s="1"/>
  <c r="A227" i="1"/>
  <c r="A227" i="3" s="1"/>
  <c r="A228" i="1"/>
  <c r="A228" i="3" s="1"/>
  <c r="A229" i="1"/>
  <c r="A230" i="1"/>
  <c r="A230" i="3" s="1"/>
  <c r="A231" i="1"/>
  <c r="A231" i="3" s="1"/>
  <c r="A232" i="1"/>
  <c r="A232" i="3" s="1"/>
  <c r="A233" i="1"/>
  <c r="A233" i="3" s="1"/>
  <c r="A234" i="1"/>
  <c r="A234" i="3" s="1"/>
  <c r="A235" i="1"/>
  <c r="A235" i="3" s="1"/>
  <c r="A236" i="1"/>
  <c r="A236" i="3" s="1"/>
  <c r="A237" i="1"/>
  <c r="A238" i="1"/>
  <c r="A238" i="3" s="1"/>
  <c r="A239" i="1"/>
  <c r="A239" i="3" s="1"/>
  <c r="A240" i="1"/>
  <c r="A240" i="3" s="1"/>
  <c r="A241" i="1"/>
  <c r="A241" i="3" s="1"/>
  <c r="A242" i="1"/>
  <c r="A242" i="3" s="1"/>
  <c r="A243" i="1"/>
  <c r="A244" i="1"/>
  <c r="A244" i="3" s="1"/>
  <c r="A245" i="1"/>
  <c r="A246" i="1"/>
  <c r="A246" i="3" s="1"/>
  <c r="A247" i="1"/>
  <c r="A247" i="3" s="1"/>
  <c r="A248" i="1"/>
  <c r="A248" i="3" s="1"/>
  <c r="A249" i="1"/>
  <c r="A249" i="3" s="1"/>
  <c r="A250" i="1"/>
  <c r="A250" i="3" s="1"/>
  <c r="A251" i="1"/>
  <c r="A252" i="1"/>
  <c r="A252" i="3" s="1"/>
  <c r="A253" i="1"/>
  <c r="A254" i="1"/>
  <c r="A254" i="3" s="1"/>
  <c r="A255" i="1"/>
  <c r="A255" i="3" s="1"/>
  <c r="A256" i="1"/>
  <c r="A256" i="3" s="1"/>
  <c r="A257" i="1"/>
  <c r="A257" i="3" s="1"/>
  <c r="A258" i="1"/>
  <c r="A258" i="3" s="1"/>
  <c r="A259" i="1"/>
  <c r="A260" i="1"/>
  <c r="A260" i="3" s="1"/>
  <c r="A261" i="1"/>
  <c r="A262" i="1"/>
  <c r="A262" i="3" s="1"/>
  <c r="A263" i="1"/>
  <c r="A263" i="3" s="1"/>
  <c r="A264" i="1"/>
  <c r="A264" i="3" s="1"/>
  <c r="A265" i="1"/>
  <c r="A265" i="3" s="1"/>
  <c r="A266" i="1"/>
  <c r="A266" i="3" s="1"/>
  <c r="A267" i="1"/>
  <c r="A268" i="1"/>
  <c r="A268" i="3" s="1"/>
  <c r="A269" i="1"/>
  <c r="A270" i="1"/>
  <c r="A270" i="3" s="1"/>
  <c r="A271" i="1"/>
  <c r="A271" i="3" s="1"/>
  <c r="A272" i="1"/>
  <c r="A272" i="3" s="1"/>
  <c r="A273" i="1"/>
  <c r="A273" i="3" s="1"/>
  <c r="A274" i="1"/>
  <c r="A274" i="3" s="1"/>
  <c r="A275" i="1"/>
  <c r="A275" i="3" s="1"/>
  <c r="A276" i="1"/>
  <c r="A277" i="1"/>
  <c r="A278" i="1"/>
  <c r="A278" i="3" s="1"/>
  <c r="A279" i="1"/>
  <c r="A279" i="3" s="1"/>
  <c r="A280" i="1"/>
  <c r="A280" i="3" s="1"/>
  <c r="A281" i="1"/>
  <c r="A281" i="3" s="1"/>
  <c r="A282" i="1"/>
  <c r="A282" i="3" s="1"/>
  <c r="A283" i="1"/>
  <c r="A284" i="1"/>
  <c r="A285" i="1"/>
  <c r="A286" i="1"/>
  <c r="A286" i="3" s="1"/>
  <c r="A287" i="1"/>
  <c r="A287" i="3" s="1"/>
  <c r="A288" i="1"/>
  <c r="A288" i="3" s="1"/>
  <c r="A289" i="1"/>
  <c r="A289" i="3" s="1"/>
  <c r="A290" i="1"/>
  <c r="A290" i="3" s="1"/>
  <c r="A291" i="1"/>
  <c r="A292" i="1"/>
  <c r="A292" i="3" s="1"/>
  <c r="A293" i="1"/>
  <c r="A294" i="1"/>
  <c r="A295" i="1"/>
  <c r="A295" i="3" s="1"/>
  <c r="A296" i="1"/>
  <c r="A296" i="3" s="1"/>
  <c r="A297" i="1"/>
  <c r="A297" i="3" s="1"/>
  <c r="A298" i="1"/>
  <c r="A298" i="3" s="1"/>
  <c r="A299" i="1"/>
  <c r="A299" i="3" s="1"/>
  <c r="A300" i="1"/>
  <c r="A300" i="3" s="1"/>
  <c r="A301" i="1"/>
  <c r="A302" i="1"/>
  <c r="A302" i="3" s="1"/>
  <c r="A303" i="1"/>
  <c r="A303" i="3" s="1"/>
  <c r="A304" i="1"/>
  <c r="A304" i="3" s="1"/>
  <c r="A305" i="1"/>
  <c r="A305" i="3" s="1"/>
  <c r="A306" i="1"/>
  <c r="A306" i="3" s="1"/>
  <c r="A307" i="1"/>
  <c r="A308" i="1"/>
  <c r="A309" i="1"/>
  <c r="A310" i="1"/>
  <c r="A310" i="3" s="1"/>
  <c r="A311" i="1"/>
  <c r="A311" i="3" s="1"/>
  <c r="A312" i="1"/>
  <c r="A312" i="3" s="1"/>
  <c r="A313" i="1"/>
  <c r="A313" i="3" s="1"/>
  <c r="A314" i="1"/>
  <c r="A314" i="3" s="1"/>
  <c r="A315" i="1"/>
  <c r="A316" i="1"/>
  <c r="A317" i="1"/>
  <c r="A318" i="1"/>
  <c r="A318" i="3" s="1"/>
  <c r="A319" i="1"/>
  <c r="A319" i="3" s="1"/>
  <c r="A320" i="1"/>
  <c r="A320" i="3" s="1"/>
  <c r="A321" i="1"/>
  <c r="A321" i="3" s="1"/>
  <c r="A322" i="1"/>
  <c r="A322" i="3" s="1"/>
  <c r="A323" i="1"/>
  <c r="A324" i="1"/>
  <c r="A324" i="3" s="1"/>
  <c r="A325" i="1"/>
  <c r="A326" i="1"/>
  <c r="A326" i="3" s="1"/>
  <c r="A327" i="1"/>
  <c r="A327" i="3" s="1"/>
  <c r="A328" i="1"/>
  <c r="A328" i="3" s="1"/>
  <c r="A329" i="1"/>
  <c r="A329" i="3" s="1"/>
  <c r="A330" i="1"/>
  <c r="A330" i="3" s="1"/>
  <c r="A331" i="1"/>
  <c r="A331" i="3" s="1"/>
  <c r="A332" i="1"/>
  <c r="A332" i="3" s="1"/>
  <c r="A333" i="1"/>
  <c r="A334" i="1"/>
  <c r="A334" i="3" s="1"/>
  <c r="A335" i="1"/>
  <c r="A335" i="3" s="1"/>
  <c r="A336" i="1"/>
  <c r="A336" i="3" s="1"/>
  <c r="A337" i="1"/>
  <c r="A337" i="3" s="1"/>
  <c r="A338" i="1"/>
  <c r="A338" i="3" s="1"/>
  <c r="A339" i="1"/>
  <c r="A340" i="1"/>
  <c r="A340" i="3" s="1"/>
  <c r="A341" i="1"/>
  <c r="A342" i="1"/>
  <c r="A342" i="3" s="1"/>
  <c r="A343" i="1"/>
  <c r="A343" i="3" s="1"/>
  <c r="A344" i="1"/>
  <c r="A344" i="3" s="1"/>
  <c r="A345" i="1"/>
  <c r="A345" i="3" s="1"/>
  <c r="A346" i="1"/>
  <c r="A346" i="3" s="1"/>
  <c r="A347" i="1"/>
  <c r="A347" i="3" s="1"/>
  <c r="A348" i="1"/>
  <c r="A348" i="3" s="1"/>
  <c r="A349" i="1"/>
  <c r="A350" i="1"/>
  <c r="A350" i="3" s="1"/>
  <c r="A351" i="1"/>
  <c r="A351" i="3" s="1"/>
  <c r="A352" i="1"/>
  <c r="A352" i="3" s="1"/>
  <c r="A353" i="1"/>
  <c r="A353" i="3" s="1"/>
  <c r="A354" i="1"/>
  <c r="A354" i="3" s="1"/>
  <c r="A355" i="1"/>
  <c r="A355" i="3" s="1"/>
  <c r="A356" i="1"/>
  <c r="A356" i="3" s="1"/>
  <c r="A357" i="1"/>
  <c r="A358" i="1"/>
  <c r="A358" i="3" s="1"/>
  <c r="A359" i="1"/>
  <c r="A359" i="3" s="1"/>
  <c r="A360" i="1"/>
  <c r="A360" i="3" s="1"/>
  <c r="A361" i="1"/>
  <c r="A361" i="3" s="1"/>
  <c r="A362" i="1"/>
  <c r="A362" i="3" s="1"/>
  <c r="A363" i="1"/>
  <c r="A363" i="3" s="1"/>
  <c r="A364" i="1"/>
  <c r="A364" i="3" s="1"/>
  <c r="A365" i="1"/>
  <c r="A366" i="1"/>
  <c r="A366" i="3" s="1"/>
  <c r="A367" i="1"/>
  <c r="A368" i="1"/>
  <c r="A368" i="3" s="1"/>
  <c r="A369" i="1"/>
  <c r="A369" i="3" s="1"/>
  <c r="A370" i="1"/>
  <c r="A370" i="3" s="1"/>
  <c r="A371" i="1"/>
  <c r="A372" i="1"/>
  <c r="A373" i="1"/>
  <c r="A374" i="1"/>
  <c r="A375" i="1"/>
  <c r="A376" i="1"/>
  <c r="A376" i="3" s="1"/>
  <c r="A377" i="1"/>
  <c r="A377" i="3" s="1"/>
  <c r="A378" i="1"/>
  <c r="A378" i="3" s="1"/>
  <c r="A379" i="1"/>
  <c r="A380" i="1"/>
  <c r="A380" i="3" s="1"/>
  <c r="A381" i="1"/>
  <c r="A382" i="1"/>
  <c r="A382" i="3" s="1"/>
  <c r="A383" i="1"/>
  <c r="A383" i="3" s="1"/>
  <c r="A384" i="1"/>
  <c r="A384" i="3" s="1"/>
  <c r="A385" i="1"/>
  <c r="A385" i="3" s="1"/>
  <c r="A386" i="1"/>
  <c r="A386" i="3" s="1"/>
  <c r="A387" i="1"/>
  <c r="A387" i="3" s="1"/>
  <c r="A388" i="1"/>
  <c r="A388" i="3" s="1"/>
  <c r="A389" i="1"/>
  <c r="A390" i="1"/>
  <c r="A390" i="3" s="1"/>
  <c r="A391" i="1"/>
  <c r="A391" i="3" s="1"/>
  <c r="A392" i="1"/>
  <c r="A392" i="3" s="1"/>
  <c r="A393" i="1"/>
  <c r="A393" i="3" s="1"/>
  <c r="A394" i="1"/>
  <c r="A394" i="3" s="1"/>
  <c r="A395" i="1"/>
  <c r="A395" i="3" s="1"/>
  <c r="A396" i="1"/>
  <c r="A397" i="1"/>
  <c r="A398" i="1"/>
  <c r="A398" i="3" s="1"/>
  <c r="A399" i="1"/>
  <c r="A399" i="3" s="1"/>
  <c r="A400" i="1"/>
  <c r="A400" i="3" s="1"/>
  <c r="A401" i="1"/>
  <c r="A401" i="3" s="1"/>
  <c r="A402" i="1"/>
  <c r="A402" i="3" s="1"/>
  <c r="A403" i="1"/>
  <c r="A403" i="3" s="1"/>
  <c r="A404" i="1"/>
  <c r="A404" i="3" s="1"/>
  <c r="A405" i="1"/>
  <c r="A406" i="1"/>
  <c r="A406" i="3" s="1"/>
  <c r="A407" i="1"/>
  <c r="A407" i="3" s="1"/>
  <c r="A408" i="1"/>
  <c r="A408" i="3" s="1"/>
  <c r="A409" i="1"/>
  <c r="A409" i="3" s="1"/>
  <c r="A410" i="1"/>
  <c r="A410" i="3" s="1"/>
  <c r="A411" i="1"/>
  <c r="A411" i="3" s="1"/>
  <c r="A412" i="1"/>
  <c r="A412" i="3" s="1"/>
  <c r="A413" i="1"/>
  <c r="A414" i="1"/>
  <c r="A414" i="3" s="1"/>
  <c r="A415" i="1"/>
  <c r="A415" i="3" s="1"/>
  <c r="A416" i="1"/>
  <c r="A416" i="3" s="1"/>
  <c r="A417" i="1"/>
  <c r="A417" i="3" s="1"/>
  <c r="A418" i="1"/>
  <c r="A418" i="3" s="1"/>
  <c r="A419" i="1"/>
  <c r="A420" i="1"/>
  <c r="A420" i="3" s="1"/>
  <c r="A421" i="1"/>
  <c r="A422" i="1"/>
  <c r="A423" i="1"/>
  <c r="A424" i="1"/>
  <c r="A424" i="3" s="1"/>
  <c r="A425" i="1"/>
  <c r="A425" i="3" s="1"/>
  <c r="A426" i="1"/>
  <c r="A426" i="3" s="1"/>
  <c r="A427" i="1"/>
  <c r="A428" i="1"/>
  <c r="A428" i="3" s="1"/>
  <c r="A429" i="1"/>
  <c r="A430" i="1"/>
  <c r="A430" i="3" s="1"/>
  <c r="A431" i="1"/>
  <c r="A431" i="3" s="1"/>
  <c r="A432" i="1"/>
  <c r="A432" i="3" s="1"/>
  <c r="A433" i="1"/>
  <c r="A433" i="3" s="1"/>
  <c r="A434" i="1"/>
  <c r="A435" i="1"/>
  <c r="A436" i="1"/>
  <c r="A436" i="3" s="1"/>
  <c r="A437" i="1"/>
  <c r="A438" i="1"/>
  <c r="A438" i="3" s="1"/>
  <c r="A439" i="1"/>
  <c r="A439" i="3" s="1"/>
  <c r="A440" i="1"/>
  <c r="A440" i="3" s="1"/>
  <c r="A441" i="1"/>
  <c r="A442" i="1"/>
  <c r="A443" i="1"/>
  <c r="A443" i="3" s="1"/>
  <c r="A444" i="1"/>
  <c r="A444" i="3" s="1"/>
  <c r="A445" i="1"/>
  <c r="A446" i="1"/>
  <c r="A447" i="1"/>
  <c r="A447" i="3" s="1"/>
  <c r="A448" i="1"/>
  <c r="A448" i="3" s="1"/>
  <c r="A449" i="1"/>
  <c r="A449" i="3" s="1"/>
  <c r="A450" i="1"/>
  <c r="A450" i="3" s="1"/>
  <c r="A451" i="1"/>
  <c r="A452" i="1"/>
  <c r="A452" i="3" s="1"/>
  <c r="A453" i="1"/>
  <c r="A454" i="1"/>
  <c r="A454" i="3" s="1"/>
  <c r="A455" i="1"/>
  <c r="A455" i="3" s="1"/>
  <c r="A456" i="1"/>
  <c r="A456" i="3" s="1"/>
  <c r="A457" i="1"/>
  <c r="A457" i="3" s="1"/>
  <c r="A458" i="1"/>
  <c r="A458" i="3" s="1"/>
  <c r="A459" i="1"/>
  <c r="A459" i="3" s="1"/>
  <c r="A460" i="1"/>
  <c r="A460" i="3" s="1"/>
  <c r="A461" i="1"/>
  <c r="A462" i="1"/>
  <c r="A463" i="1"/>
  <c r="A464" i="1"/>
  <c r="A464" i="3" s="1"/>
  <c r="A465" i="1"/>
  <c r="A465" i="3" s="1"/>
  <c r="A466" i="1"/>
  <c r="A466" i="3" s="1"/>
  <c r="A467" i="1"/>
  <c r="A467" i="3" s="1"/>
  <c r="A468" i="1"/>
  <c r="A468" i="3" s="1"/>
  <c r="A469" i="1"/>
  <c r="A470" i="1"/>
  <c r="A471" i="1"/>
  <c r="A471" i="3" s="1"/>
  <c r="A472" i="1"/>
  <c r="A472" i="3" s="1"/>
  <c r="A473" i="1"/>
  <c r="A473" i="3" s="1"/>
  <c r="A474" i="1"/>
  <c r="A474" i="3" s="1"/>
  <c r="A475" i="1"/>
  <c r="A475" i="3" s="1"/>
  <c r="A476" i="1"/>
  <c r="A476" i="3" s="1"/>
  <c r="A477" i="1"/>
  <c r="A478" i="1"/>
  <c r="A478" i="3" s="1"/>
  <c r="A479" i="1"/>
  <c r="A479" i="3" s="1"/>
  <c r="A480" i="1"/>
  <c r="A480" i="3" s="1"/>
  <c r="A481" i="1"/>
  <c r="A481" i="3" s="1"/>
  <c r="A482" i="1"/>
  <c r="A482" i="3" s="1"/>
  <c r="A483" i="1"/>
  <c r="A484" i="1"/>
  <c r="A484" i="3" s="1"/>
  <c r="A485" i="1"/>
  <c r="A486" i="1"/>
  <c r="A486" i="3" s="1"/>
  <c r="A487" i="1"/>
  <c r="A487" i="3" s="1"/>
  <c r="A488" i="1"/>
  <c r="A488" i="3" s="1"/>
  <c r="A489" i="1"/>
  <c r="A489" i="3" s="1"/>
  <c r="A490" i="1"/>
  <c r="A490" i="3" s="1"/>
  <c r="A491" i="1"/>
  <c r="A491" i="3" s="1"/>
  <c r="A492" i="1"/>
  <c r="A492" i="3" s="1"/>
  <c r="A493" i="1"/>
  <c r="A494" i="1"/>
  <c r="A495" i="1"/>
  <c r="A496" i="1"/>
  <c r="A496" i="3" s="1"/>
  <c r="A497" i="1"/>
  <c r="A497" i="3" s="1"/>
  <c r="A498" i="1"/>
  <c r="A498" i="3" s="1"/>
  <c r="A499" i="1"/>
  <c r="A500" i="1"/>
  <c r="A500" i="3" s="1"/>
  <c r="C201" i="3"/>
  <c r="B201" i="3" s="1"/>
  <c r="D201" i="3"/>
  <c r="E201" i="3"/>
  <c r="F201" i="3"/>
  <c r="I201" i="3"/>
  <c r="K201" i="3"/>
  <c r="L201" i="3"/>
  <c r="N201" i="3"/>
  <c r="Q201" i="3"/>
  <c r="R201" i="3"/>
  <c r="V201" i="3"/>
  <c r="X201" i="3"/>
  <c r="Y201" i="3"/>
  <c r="C202" i="3"/>
  <c r="H202" i="3" s="1"/>
  <c r="D202" i="3"/>
  <c r="E202" i="3"/>
  <c r="F202" i="3"/>
  <c r="I202" i="3"/>
  <c r="K202" i="3"/>
  <c r="L202" i="3"/>
  <c r="N202" i="3"/>
  <c r="Q202" i="3"/>
  <c r="R202" i="3"/>
  <c r="V202" i="3"/>
  <c r="X202" i="3"/>
  <c r="Y202" i="3"/>
  <c r="C203" i="3"/>
  <c r="W203" i="3" s="1"/>
  <c r="D203" i="3"/>
  <c r="E203" i="3"/>
  <c r="F203" i="3"/>
  <c r="I203" i="3"/>
  <c r="K203" i="3"/>
  <c r="L203" i="3"/>
  <c r="N203" i="3"/>
  <c r="Q203" i="3"/>
  <c r="R203" i="3"/>
  <c r="V203" i="3"/>
  <c r="X203" i="3"/>
  <c r="Y203" i="3"/>
  <c r="C204" i="3"/>
  <c r="G204" i="3" s="1"/>
  <c r="D204" i="3"/>
  <c r="E204" i="3"/>
  <c r="F204" i="3"/>
  <c r="I204" i="3"/>
  <c r="K204" i="3"/>
  <c r="L204" i="3"/>
  <c r="N204" i="3"/>
  <c r="Q204" i="3"/>
  <c r="R204" i="3"/>
  <c r="V204" i="3"/>
  <c r="X204" i="3"/>
  <c r="Y204" i="3"/>
  <c r="A205" i="3"/>
  <c r="C205" i="3"/>
  <c r="D205" i="3"/>
  <c r="E205" i="3"/>
  <c r="F205" i="3"/>
  <c r="I205" i="3"/>
  <c r="K205" i="3"/>
  <c r="L205" i="3"/>
  <c r="N205" i="3"/>
  <c r="Q205" i="3"/>
  <c r="R205" i="3"/>
  <c r="V205" i="3"/>
  <c r="X205" i="3"/>
  <c r="Y205" i="3"/>
  <c r="C206" i="3"/>
  <c r="S206" i="3" s="1"/>
  <c r="D206" i="3"/>
  <c r="E206" i="3"/>
  <c r="F206" i="3"/>
  <c r="I206" i="3"/>
  <c r="K206" i="3"/>
  <c r="L206" i="3"/>
  <c r="N206" i="3"/>
  <c r="Q206" i="3"/>
  <c r="R206" i="3"/>
  <c r="V206" i="3"/>
  <c r="X206" i="3"/>
  <c r="Y206" i="3"/>
  <c r="C207" i="3"/>
  <c r="D207" i="3"/>
  <c r="E207" i="3"/>
  <c r="F207" i="3"/>
  <c r="I207" i="3"/>
  <c r="K207" i="3"/>
  <c r="L207" i="3"/>
  <c r="N207" i="3"/>
  <c r="Q207" i="3"/>
  <c r="R207" i="3"/>
  <c r="V207" i="3"/>
  <c r="X207" i="3"/>
  <c r="Y207" i="3"/>
  <c r="C208" i="3"/>
  <c r="M208" i="3" s="1"/>
  <c r="D208" i="3"/>
  <c r="E208" i="3"/>
  <c r="F208" i="3"/>
  <c r="I208" i="3"/>
  <c r="K208" i="3"/>
  <c r="L208" i="3"/>
  <c r="N208" i="3"/>
  <c r="Q208" i="3"/>
  <c r="R208" i="3"/>
  <c r="V208" i="3"/>
  <c r="X208" i="3"/>
  <c r="Y208" i="3"/>
  <c r="C209" i="3"/>
  <c r="B209" i="3" s="1"/>
  <c r="D209" i="3"/>
  <c r="E209" i="3"/>
  <c r="F209" i="3"/>
  <c r="I209" i="3"/>
  <c r="K209" i="3"/>
  <c r="L209" i="3"/>
  <c r="N209" i="3"/>
  <c r="P209" i="3"/>
  <c r="Q209" i="3"/>
  <c r="R209" i="3"/>
  <c r="V209" i="3"/>
  <c r="X209" i="3"/>
  <c r="Y209" i="3"/>
  <c r="C210" i="3"/>
  <c r="B210" i="3" s="1"/>
  <c r="D210" i="3"/>
  <c r="E210" i="3"/>
  <c r="F210" i="3"/>
  <c r="I210" i="3"/>
  <c r="K210" i="3"/>
  <c r="L210" i="3"/>
  <c r="N210" i="3"/>
  <c r="Q210" i="3"/>
  <c r="R210" i="3"/>
  <c r="V210" i="3"/>
  <c r="X210" i="3"/>
  <c r="Y210" i="3"/>
  <c r="C211" i="3"/>
  <c r="M211" i="3" s="1"/>
  <c r="D211" i="3"/>
  <c r="E211" i="3"/>
  <c r="F211" i="3"/>
  <c r="I211" i="3"/>
  <c r="K211" i="3"/>
  <c r="L211" i="3"/>
  <c r="N211" i="3"/>
  <c r="Q211" i="3"/>
  <c r="R211" i="3"/>
  <c r="V211" i="3"/>
  <c r="X211" i="3"/>
  <c r="Y211" i="3"/>
  <c r="C212" i="3"/>
  <c r="D212" i="3"/>
  <c r="E212" i="3"/>
  <c r="F212" i="3"/>
  <c r="I212" i="3"/>
  <c r="K212" i="3"/>
  <c r="L212" i="3"/>
  <c r="N212" i="3"/>
  <c r="Q212" i="3"/>
  <c r="R212" i="3"/>
  <c r="V212" i="3"/>
  <c r="X212" i="3"/>
  <c r="Y212" i="3"/>
  <c r="C213" i="3"/>
  <c r="G213" i="3" s="1"/>
  <c r="D213" i="3"/>
  <c r="E213" i="3"/>
  <c r="F213" i="3"/>
  <c r="I213" i="3"/>
  <c r="K213" i="3"/>
  <c r="L213" i="3"/>
  <c r="N213" i="3"/>
  <c r="Q213" i="3"/>
  <c r="R213" i="3"/>
  <c r="V213" i="3"/>
  <c r="X213" i="3"/>
  <c r="Y213" i="3"/>
  <c r="C214" i="3"/>
  <c r="S214" i="3" s="1"/>
  <c r="D214" i="3"/>
  <c r="E214" i="3"/>
  <c r="F214" i="3"/>
  <c r="I214" i="3"/>
  <c r="K214" i="3"/>
  <c r="L214" i="3"/>
  <c r="N214" i="3"/>
  <c r="Q214" i="3"/>
  <c r="R214" i="3"/>
  <c r="V214" i="3"/>
  <c r="X214" i="3"/>
  <c r="Y214" i="3"/>
  <c r="C215" i="3"/>
  <c r="M215" i="3" s="1"/>
  <c r="D215" i="3"/>
  <c r="E215" i="3"/>
  <c r="F215" i="3"/>
  <c r="I215" i="3"/>
  <c r="K215" i="3"/>
  <c r="L215" i="3"/>
  <c r="N215" i="3"/>
  <c r="Q215" i="3"/>
  <c r="R215" i="3"/>
  <c r="V215" i="3"/>
  <c r="X215" i="3"/>
  <c r="Y215" i="3"/>
  <c r="C216" i="3"/>
  <c r="D216" i="3"/>
  <c r="E216" i="3"/>
  <c r="F216" i="3"/>
  <c r="I216" i="3"/>
  <c r="K216" i="3"/>
  <c r="L216" i="3"/>
  <c r="N216" i="3"/>
  <c r="Q216" i="3"/>
  <c r="R216" i="3"/>
  <c r="V216" i="3"/>
  <c r="X216" i="3"/>
  <c r="Y216" i="3"/>
  <c r="C217" i="3"/>
  <c r="D217" i="3"/>
  <c r="E217" i="3"/>
  <c r="F217" i="3"/>
  <c r="I217" i="3"/>
  <c r="K217" i="3"/>
  <c r="L217" i="3"/>
  <c r="N217" i="3"/>
  <c r="Q217" i="3"/>
  <c r="R217" i="3"/>
  <c r="V217" i="3"/>
  <c r="X217" i="3"/>
  <c r="Y217" i="3"/>
  <c r="C218" i="3"/>
  <c r="D218" i="3"/>
  <c r="E218" i="3"/>
  <c r="F218" i="3"/>
  <c r="I218" i="3"/>
  <c r="K218" i="3"/>
  <c r="L218" i="3"/>
  <c r="N218" i="3"/>
  <c r="Q218" i="3"/>
  <c r="R218" i="3"/>
  <c r="V218" i="3"/>
  <c r="X218" i="3"/>
  <c r="Y218" i="3"/>
  <c r="C219" i="3"/>
  <c r="G219" i="3" s="1"/>
  <c r="D219" i="3"/>
  <c r="E219" i="3"/>
  <c r="F219" i="3"/>
  <c r="I219" i="3"/>
  <c r="K219" i="3"/>
  <c r="L219" i="3"/>
  <c r="N219" i="3"/>
  <c r="Q219" i="3"/>
  <c r="R219" i="3"/>
  <c r="V219" i="3"/>
  <c r="X219" i="3"/>
  <c r="Y219" i="3"/>
  <c r="C220" i="3"/>
  <c r="D220" i="3"/>
  <c r="E220" i="3"/>
  <c r="F220" i="3"/>
  <c r="I220" i="3"/>
  <c r="K220" i="3"/>
  <c r="L220" i="3"/>
  <c r="N220" i="3"/>
  <c r="Q220" i="3"/>
  <c r="R220" i="3"/>
  <c r="V220" i="3"/>
  <c r="X220" i="3"/>
  <c r="Y220" i="3"/>
  <c r="C221" i="3"/>
  <c r="P221" i="3" s="1"/>
  <c r="D221" i="3"/>
  <c r="E221" i="3"/>
  <c r="F221" i="3"/>
  <c r="I221" i="3"/>
  <c r="K221" i="3"/>
  <c r="L221" i="3"/>
  <c r="N221" i="3"/>
  <c r="Q221" i="3"/>
  <c r="R221" i="3"/>
  <c r="V221" i="3"/>
  <c r="X221" i="3"/>
  <c r="Y221" i="3"/>
  <c r="C222" i="3"/>
  <c r="S222" i="3" s="1"/>
  <c r="D222" i="3"/>
  <c r="E222" i="3"/>
  <c r="F222" i="3"/>
  <c r="I222" i="3"/>
  <c r="K222" i="3"/>
  <c r="L222" i="3"/>
  <c r="N222" i="3"/>
  <c r="Q222" i="3"/>
  <c r="R222" i="3"/>
  <c r="V222" i="3"/>
  <c r="X222" i="3"/>
  <c r="Y222" i="3"/>
  <c r="C223" i="3"/>
  <c r="M223" i="3" s="1"/>
  <c r="D223" i="3"/>
  <c r="E223" i="3"/>
  <c r="F223" i="3"/>
  <c r="I223" i="3"/>
  <c r="K223" i="3"/>
  <c r="L223" i="3"/>
  <c r="N223" i="3"/>
  <c r="Q223" i="3"/>
  <c r="R223" i="3"/>
  <c r="V223" i="3"/>
  <c r="X223" i="3"/>
  <c r="Y223" i="3"/>
  <c r="C224" i="3"/>
  <c r="B224" i="3" s="1"/>
  <c r="D224" i="3"/>
  <c r="E224" i="3"/>
  <c r="F224" i="3"/>
  <c r="I224" i="3"/>
  <c r="K224" i="3"/>
  <c r="L224" i="3"/>
  <c r="N224" i="3"/>
  <c r="Q224" i="3"/>
  <c r="R224" i="3"/>
  <c r="V224" i="3"/>
  <c r="X224" i="3"/>
  <c r="Y224" i="3"/>
  <c r="A225" i="3"/>
  <c r="C225" i="3"/>
  <c r="D225" i="3"/>
  <c r="E225" i="3"/>
  <c r="F225" i="3"/>
  <c r="I225" i="3"/>
  <c r="K225" i="3"/>
  <c r="L225" i="3"/>
  <c r="N225" i="3"/>
  <c r="Q225" i="3"/>
  <c r="R225" i="3"/>
  <c r="V225" i="3"/>
  <c r="X225" i="3"/>
  <c r="Y225" i="3"/>
  <c r="C226" i="3"/>
  <c r="T226" i="3" s="1"/>
  <c r="D226" i="3"/>
  <c r="E226" i="3"/>
  <c r="F226" i="3"/>
  <c r="I226" i="3"/>
  <c r="K226" i="3"/>
  <c r="L226" i="3"/>
  <c r="N226" i="3"/>
  <c r="Q226" i="3"/>
  <c r="R226" i="3"/>
  <c r="V226" i="3"/>
  <c r="X226" i="3"/>
  <c r="Y226" i="3"/>
  <c r="C227" i="3"/>
  <c r="G227" i="3" s="1"/>
  <c r="D227" i="3"/>
  <c r="E227" i="3"/>
  <c r="F227" i="3"/>
  <c r="I227" i="3"/>
  <c r="K227" i="3"/>
  <c r="L227" i="3"/>
  <c r="N227" i="3"/>
  <c r="Q227" i="3"/>
  <c r="R227" i="3"/>
  <c r="V227" i="3"/>
  <c r="X227" i="3"/>
  <c r="Y227" i="3"/>
  <c r="C228" i="3"/>
  <c r="B228" i="3" s="1"/>
  <c r="D228" i="3"/>
  <c r="E228" i="3"/>
  <c r="F228" i="3"/>
  <c r="I228" i="3"/>
  <c r="K228" i="3"/>
  <c r="L228" i="3"/>
  <c r="N228" i="3"/>
  <c r="Q228" i="3"/>
  <c r="R228" i="3"/>
  <c r="V228" i="3"/>
  <c r="X228" i="3"/>
  <c r="Y228" i="3"/>
  <c r="A229" i="3"/>
  <c r="C229" i="3"/>
  <c r="M229" i="3" s="1"/>
  <c r="D229" i="3"/>
  <c r="E229" i="3"/>
  <c r="F229" i="3"/>
  <c r="I229" i="3"/>
  <c r="K229" i="3"/>
  <c r="L229" i="3"/>
  <c r="N229" i="3"/>
  <c r="Q229" i="3"/>
  <c r="R229" i="3"/>
  <c r="S229" i="3"/>
  <c r="V229" i="3"/>
  <c r="X229" i="3"/>
  <c r="Y229" i="3"/>
  <c r="C230" i="3"/>
  <c r="S230" i="3" s="1"/>
  <c r="D230" i="3"/>
  <c r="E230" i="3"/>
  <c r="F230" i="3"/>
  <c r="I230" i="3"/>
  <c r="K230" i="3"/>
  <c r="L230" i="3"/>
  <c r="N230" i="3"/>
  <c r="Q230" i="3"/>
  <c r="R230" i="3"/>
  <c r="V230" i="3"/>
  <c r="X230" i="3"/>
  <c r="Y230" i="3"/>
  <c r="C231" i="3"/>
  <c r="M231" i="3" s="1"/>
  <c r="D231" i="3"/>
  <c r="E231" i="3"/>
  <c r="F231" i="3"/>
  <c r="I231" i="3"/>
  <c r="K231" i="3"/>
  <c r="L231" i="3"/>
  <c r="N231" i="3"/>
  <c r="Q231" i="3"/>
  <c r="R231" i="3"/>
  <c r="V231" i="3"/>
  <c r="X231" i="3"/>
  <c r="Y231" i="3"/>
  <c r="C232" i="3"/>
  <c r="B232" i="3" s="1"/>
  <c r="D232" i="3"/>
  <c r="E232" i="3"/>
  <c r="F232" i="3"/>
  <c r="I232" i="3"/>
  <c r="K232" i="3"/>
  <c r="L232" i="3"/>
  <c r="N232" i="3"/>
  <c r="Q232" i="3"/>
  <c r="R232" i="3"/>
  <c r="V232" i="3"/>
  <c r="X232" i="3"/>
  <c r="Y232" i="3"/>
  <c r="C233" i="3"/>
  <c r="D233" i="3"/>
  <c r="E233" i="3"/>
  <c r="F233" i="3"/>
  <c r="I233" i="3"/>
  <c r="K233" i="3"/>
  <c r="L233" i="3"/>
  <c r="N233" i="3"/>
  <c r="Q233" i="3"/>
  <c r="R233" i="3"/>
  <c r="V233" i="3"/>
  <c r="X233" i="3"/>
  <c r="Y233" i="3"/>
  <c r="C234" i="3"/>
  <c r="D234" i="3"/>
  <c r="E234" i="3"/>
  <c r="F234" i="3"/>
  <c r="I234" i="3"/>
  <c r="K234" i="3"/>
  <c r="L234" i="3"/>
  <c r="N234" i="3"/>
  <c r="Q234" i="3"/>
  <c r="R234" i="3"/>
  <c r="V234" i="3"/>
  <c r="X234" i="3"/>
  <c r="Y234" i="3"/>
  <c r="C235" i="3"/>
  <c r="D235" i="3"/>
  <c r="E235" i="3"/>
  <c r="F235" i="3"/>
  <c r="I235" i="3"/>
  <c r="K235" i="3"/>
  <c r="L235" i="3"/>
  <c r="N235" i="3"/>
  <c r="P235" i="3"/>
  <c r="Q235" i="3"/>
  <c r="R235" i="3"/>
  <c r="V235" i="3"/>
  <c r="X235" i="3"/>
  <c r="Y235" i="3"/>
  <c r="C236" i="3"/>
  <c r="H236" i="3" s="1"/>
  <c r="D236" i="3"/>
  <c r="E236" i="3"/>
  <c r="F236" i="3"/>
  <c r="I236" i="3"/>
  <c r="K236" i="3"/>
  <c r="L236" i="3"/>
  <c r="N236" i="3"/>
  <c r="Q236" i="3"/>
  <c r="R236" i="3"/>
  <c r="V236" i="3"/>
  <c r="X236" i="3"/>
  <c r="Y236" i="3"/>
  <c r="A237" i="3"/>
  <c r="C237" i="3"/>
  <c r="G237" i="3" s="1"/>
  <c r="D237" i="3"/>
  <c r="E237" i="3"/>
  <c r="F237" i="3"/>
  <c r="I237" i="3"/>
  <c r="K237" i="3"/>
  <c r="L237" i="3"/>
  <c r="N237" i="3"/>
  <c r="Q237" i="3"/>
  <c r="R237" i="3"/>
  <c r="V237" i="3"/>
  <c r="X237" i="3"/>
  <c r="Y237" i="3"/>
  <c r="C238" i="3"/>
  <c r="S238" i="3" s="1"/>
  <c r="D238" i="3"/>
  <c r="E238" i="3"/>
  <c r="F238" i="3"/>
  <c r="I238" i="3"/>
  <c r="K238" i="3"/>
  <c r="L238" i="3"/>
  <c r="N238" i="3"/>
  <c r="Q238" i="3"/>
  <c r="R238" i="3"/>
  <c r="V238" i="3"/>
  <c r="X238" i="3"/>
  <c r="Y238" i="3"/>
  <c r="C239" i="3"/>
  <c r="D239" i="3"/>
  <c r="E239" i="3"/>
  <c r="F239" i="3"/>
  <c r="I239" i="3"/>
  <c r="K239" i="3"/>
  <c r="L239" i="3"/>
  <c r="N239" i="3"/>
  <c r="O239" i="3"/>
  <c r="Q239" i="3"/>
  <c r="R239" i="3"/>
  <c r="V239" i="3"/>
  <c r="X239" i="3"/>
  <c r="Y239" i="3"/>
  <c r="C240" i="3"/>
  <c r="B240" i="3" s="1"/>
  <c r="D240" i="3"/>
  <c r="E240" i="3"/>
  <c r="F240" i="3"/>
  <c r="I240" i="3"/>
  <c r="K240" i="3"/>
  <c r="L240" i="3"/>
  <c r="N240" i="3"/>
  <c r="Q240" i="3"/>
  <c r="R240" i="3"/>
  <c r="V240" i="3"/>
  <c r="X240" i="3"/>
  <c r="Y240" i="3"/>
  <c r="C241" i="3"/>
  <c r="D241" i="3"/>
  <c r="E241" i="3"/>
  <c r="F241" i="3"/>
  <c r="I241" i="3"/>
  <c r="K241" i="3"/>
  <c r="L241" i="3"/>
  <c r="N241" i="3"/>
  <c r="Q241" i="3"/>
  <c r="R241" i="3"/>
  <c r="V241" i="3"/>
  <c r="X241" i="3"/>
  <c r="Y241" i="3"/>
  <c r="C242" i="3"/>
  <c r="T242" i="3" s="1"/>
  <c r="D242" i="3"/>
  <c r="E242" i="3"/>
  <c r="F242" i="3"/>
  <c r="I242" i="3"/>
  <c r="K242" i="3"/>
  <c r="L242" i="3"/>
  <c r="N242" i="3"/>
  <c r="Q242" i="3"/>
  <c r="R242" i="3"/>
  <c r="V242" i="3"/>
  <c r="X242" i="3"/>
  <c r="Y242" i="3"/>
  <c r="A243" i="3"/>
  <c r="C243" i="3"/>
  <c r="D243" i="3"/>
  <c r="E243" i="3"/>
  <c r="F243" i="3"/>
  <c r="I243" i="3"/>
  <c r="K243" i="3"/>
  <c r="L243" i="3"/>
  <c r="N243" i="3"/>
  <c r="P243" i="3"/>
  <c r="Q243" i="3"/>
  <c r="R243" i="3"/>
  <c r="V243" i="3"/>
  <c r="X243" i="3"/>
  <c r="Y243" i="3"/>
  <c r="C244" i="3"/>
  <c r="D244" i="3"/>
  <c r="E244" i="3"/>
  <c r="F244" i="3"/>
  <c r="I244" i="3"/>
  <c r="K244" i="3"/>
  <c r="L244" i="3"/>
  <c r="N244" i="3"/>
  <c r="Q244" i="3"/>
  <c r="R244" i="3"/>
  <c r="V244" i="3"/>
  <c r="X244" i="3"/>
  <c r="Y244" i="3"/>
  <c r="A245" i="3"/>
  <c r="C245" i="3"/>
  <c r="G245" i="3" s="1"/>
  <c r="D245" i="3"/>
  <c r="E245" i="3"/>
  <c r="F245" i="3"/>
  <c r="I245" i="3"/>
  <c r="K245" i="3"/>
  <c r="L245" i="3"/>
  <c r="N245" i="3"/>
  <c r="Q245" i="3"/>
  <c r="R245" i="3"/>
  <c r="V245" i="3"/>
  <c r="X245" i="3"/>
  <c r="Y245" i="3"/>
  <c r="C246" i="3"/>
  <c r="S246" i="3" s="1"/>
  <c r="D246" i="3"/>
  <c r="E246" i="3"/>
  <c r="F246" i="3"/>
  <c r="I246" i="3"/>
  <c r="K246" i="3"/>
  <c r="L246" i="3"/>
  <c r="N246" i="3"/>
  <c r="Q246" i="3"/>
  <c r="R246" i="3"/>
  <c r="V246" i="3"/>
  <c r="X246" i="3"/>
  <c r="Y246" i="3"/>
  <c r="C247" i="3"/>
  <c r="T247" i="3" s="1"/>
  <c r="D247" i="3"/>
  <c r="E247" i="3"/>
  <c r="F247" i="3"/>
  <c r="I247" i="3"/>
  <c r="K247" i="3"/>
  <c r="L247" i="3"/>
  <c r="N247" i="3"/>
  <c r="Q247" i="3"/>
  <c r="R247" i="3"/>
  <c r="V247" i="3"/>
  <c r="X247" i="3"/>
  <c r="Y247" i="3"/>
  <c r="C248" i="3"/>
  <c r="W248" i="3" s="1"/>
  <c r="D248" i="3"/>
  <c r="E248" i="3"/>
  <c r="F248" i="3"/>
  <c r="I248" i="3"/>
  <c r="K248" i="3"/>
  <c r="L248" i="3"/>
  <c r="N248" i="3"/>
  <c r="Q248" i="3"/>
  <c r="R248" i="3"/>
  <c r="V248" i="3"/>
  <c r="X248" i="3"/>
  <c r="Y248" i="3"/>
  <c r="C249" i="3"/>
  <c r="G249" i="3" s="1"/>
  <c r="D249" i="3"/>
  <c r="E249" i="3"/>
  <c r="F249" i="3"/>
  <c r="I249" i="3"/>
  <c r="K249" i="3"/>
  <c r="L249" i="3"/>
  <c r="N249" i="3"/>
  <c r="Q249" i="3"/>
  <c r="R249" i="3"/>
  <c r="V249" i="3"/>
  <c r="X249" i="3"/>
  <c r="Y249" i="3"/>
  <c r="C250" i="3"/>
  <c r="B250" i="3" s="1"/>
  <c r="D250" i="3"/>
  <c r="E250" i="3"/>
  <c r="F250" i="3"/>
  <c r="I250" i="3"/>
  <c r="K250" i="3"/>
  <c r="L250" i="3"/>
  <c r="N250" i="3"/>
  <c r="Q250" i="3"/>
  <c r="R250" i="3"/>
  <c r="V250" i="3"/>
  <c r="X250" i="3"/>
  <c r="Y250" i="3"/>
  <c r="A251" i="3"/>
  <c r="C251" i="3"/>
  <c r="P251" i="3" s="1"/>
  <c r="D251" i="3"/>
  <c r="E251" i="3"/>
  <c r="F251" i="3"/>
  <c r="I251" i="3"/>
  <c r="K251" i="3"/>
  <c r="L251" i="3"/>
  <c r="N251" i="3"/>
  <c r="Q251" i="3"/>
  <c r="R251" i="3"/>
  <c r="V251" i="3"/>
  <c r="X251" i="3"/>
  <c r="Y251" i="3"/>
  <c r="C252" i="3"/>
  <c r="D252" i="3"/>
  <c r="E252" i="3"/>
  <c r="F252" i="3"/>
  <c r="I252" i="3"/>
  <c r="K252" i="3"/>
  <c r="L252" i="3"/>
  <c r="N252" i="3"/>
  <c r="Q252" i="3"/>
  <c r="R252" i="3"/>
  <c r="V252" i="3"/>
  <c r="X252" i="3"/>
  <c r="Y252" i="3"/>
  <c r="A253" i="3"/>
  <c r="C253" i="3"/>
  <c r="S253" i="3" s="1"/>
  <c r="D253" i="3"/>
  <c r="E253" i="3"/>
  <c r="F253" i="3"/>
  <c r="I253" i="3"/>
  <c r="K253" i="3"/>
  <c r="L253" i="3"/>
  <c r="N253" i="3"/>
  <c r="Q253" i="3"/>
  <c r="R253" i="3"/>
  <c r="V253" i="3"/>
  <c r="X253" i="3"/>
  <c r="Y253" i="3"/>
  <c r="C254" i="3"/>
  <c r="D254" i="3"/>
  <c r="E254" i="3"/>
  <c r="F254" i="3"/>
  <c r="I254" i="3"/>
  <c r="K254" i="3"/>
  <c r="L254" i="3"/>
  <c r="N254" i="3"/>
  <c r="P254" i="3"/>
  <c r="Q254" i="3"/>
  <c r="R254" i="3"/>
  <c r="V254" i="3"/>
  <c r="X254" i="3"/>
  <c r="Y254" i="3"/>
  <c r="C255" i="3"/>
  <c r="M255" i="3" s="1"/>
  <c r="D255" i="3"/>
  <c r="E255" i="3"/>
  <c r="F255" i="3"/>
  <c r="I255" i="3"/>
  <c r="K255" i="3"/>
  <c r="L255" i="3"/>
  <c r="N255" i="3"/>
  <c r="Q255" i="3"/>
  <c r="R255" i="3"/>
  <c r="V255" i="3"/>
  <c r="X255" i="3"/>
  <c r="Y255" i="3"/>
  <c r="C256" i="3"/>
  <c r="O256" i="3" s="1"/>
  <c r="D256" i="3"/>
  <c r="E256" i="3"/>
  <c r="F256" i="3"/>
  <c r="I256" i="3"/>
  <c r="K256" i="3"/>
  <c r="L256" i="3"/>
  <c r="N256" i="3"/>
  <c r="Q256" i="3"/>
  <c r="R256" i="3"/>
  <c r="V256" i="3"/>
  <c r="X256" i="3"/>
  <c r="Y256" i="3"/>
  <c r="C257" i="3"/>
  <c r="M257" i="3" s="1"/>
  <c r="D257" i="3"/>
  <c r="E257" i="3"/>
  <c r="F257" i="3"/>
  <c r="I257" i="3"/>
  <c r="K257" i="3"/>
  <c r="L257" i="3"/>
  <c r="N257" i="3"/>
  <c r="Q257" i="3"/>
  <c r="R257" i="3"/>
  <c r="V257" i="3"/>
  <c r="X257" i="3"/>
  <c r="Y257" i="3"/>
  <c r="C258" i="3"/>
  <c r="D258" i="3"/>
  <c r="E258" i="3"/>
  <c r="F258" i="3"/>
  <c r="I258" i="3"/>
  <c r="K258" i="3"/>
  <c r="L258" i="3"/>
  <c r="N258" i="3"/>
  <c r="Q258" i="3"/>
  <c r="R258" i="3"/>
  <c r="V258" i="3"/>
  <c r="X258" i="3"/>
  <c r="Y258" i="3"/>
  <c r="A259" i="3"/>
  <c r="C259" i="3"/>
  <c r="W259" i="3" s="1"/>
  <c r="D259" i="3"/>
  <c r="E259" i="3"/>
  <c r="F259" i="3"/>
  <c r="I259" i="3"/>
  <c r="K259" i="3"/>
  <c r="L259" i="3"/>
  <c r="N259" i="3"/>
  <c r="Q259" i="3"/>
  <c r="R259" i="3"/>
  <c r="V259" i="3"/>
  <c r="X259" i="3"/>
  <c r="Y259" i="3"/>
  <c r="C260" i="3"/>
  <c r="D260" i="3"/>
  <c r="E260" i="3"/>
  <c r="F260" i="3"/>
  <c r="I260" i="3"/>
  <c r="K260" i="3"/>
  <c r="L260" i="3"/>
  <c r="N260" i="3"/>
  <c r="Q260" i="3"/>
  <c r="R260" i="3"/>
  <c r="V260" i="3"/>
  <c r="X260" i="3"/>
  <c r="Y260" i="3"/>
  <c r="A261" i="3"/>
  <c r="C261" i="3"/>
  <c r="M261" i="3" s="1"/>
  <c r="D261" i="3"/>
  <c r="E261" i="3"/>
  <c r="F261" i="3"/>
  <c r="I261" i="3"/>
  <c r="K261" i="3"/>
  <c r="L261" i="3"/>
  <c r="N261" i="3"/>
  <c r="Q261" i="3"/>
  <c r="R261" i="3"/>
  <c r="V261" i="3"/>
  <c r="X261" i="3"/>
  <c r="Y261" i="3"/>
  <c r="C262" i="3"/>
  <c r="T262" i="3" s="1"/>
  <c r="D262" i="3"/>
  <c r="E262" i="3"/>
  <c r="F262" i="3"/>
  <c r="I262" i="3"/>
  <c r="K262" i="3"/>
  <c r="L262" i="3"/>
  <c r="N262" i="3"/>
  <c r="Q262" i="3"/>
  <c r="R262" i="3"/>
  <c r="V262" i="3"/>
  <c r="X262" i="3"/>
  <c r="Y262" i="3"/>
  <c r="C263" i="3"/>
  <c r="D263" i="3"/>
  <c r="E263" i="3"/>
  <c r="F263" i="3"/>
  <c r="I263" i="3"/>
  <c r="K263" i="3"/>
  <c r="L263" i="3"/>
  <c r="N263" i="3"/>
  <c r="Q263" i="3"/>
  <c r="R263" i="3"/>
  <c r="V263" i="3"/>
  <c r="X263" i="3"/>
  <c r="Y263" i="3"/>
  <c r="C264" i="3"/>
  <c r="B264" i="3" s="1"/>
  <c r="D264" i="3"/>
  <c r="E264" i="3"/>
  <c r="F264" i="3"/>
  <c r="I264" i="3"/>
  <c r="K264" i="3"/>
  <c r="L264" i="3"/>
  <c r="N264" i="3"/>
  <c r="Q264" i="3"/>
  <c r="R264" i="3"/>
  <c r="V264" i="3"/>
  <c r="X264" i="3"/>
  <c r="Y264" i="3"/>
  <c r="C265" i="3"/>
  <c r="D265" i="3"/>
  <c r="E265" i="3"/>
  <c r="F265" i="3"/>
  <c r="I265" i="3"/>
  <c r="K265" i="3"/>
  <c r="L265" i="3"/>
  <c r="N265" i="3"/>
  <c r="Q265" i="3"/>
  <c r="R265" i="3"/>
  <c r="V265" i="3"/>
  <c r="X265" i="3"/>
  <c r="Y265" i="3"/>
  <c r="C266" i="3"/>
  <c r="D266" i="3"/>
  <c r="E266" i="3"/>
  <c r="F266" i="3"/>
  <c r="I266" i="3"/>
  <c r="K266" i="3"/>
  <c r="L266" i="3"/>
  <c r="N266" i="3"/>
  <c r="Q266" i="3"/>
  <c r="R266" i="3"/>
  <c r="V266" i="3"/>
  <c r="X266" i="3"/>
  <c r="Y266" i="3"/>
  <c r="A267" i="3"/>
  <c r="C267" i="3"/>
  <c r="D267" i="3"/>
  <c r="E267" i="3"/>
  <c r="F267" i="3"/>
  <c r="I267" i="3"/>
  <c r="K267" i="3"/>
  <c r="L267" i="3"/>
  <c r="N267" i="3"/>
  <c r="O267" i="3"/>
  <c r="Q267" i="3"/>
  <c r="R267" i="3"/>
  <c r="V267" i="3"/>
  <c r="X267" i="3"/>
  <c r="Y267" i="3"/>
  <c r="C268" i="3"/>
  <c r="S268" i="3" s="1"/>
  <c r="D268" i="3"/>
  <c r="E268" i="3"/>
  <c r="F268" i="3"/>
  <c r="I268" i="3"/>
  <c r="K268" i="3"/>
  <c r="L268" i="3"/>
  <c r="N268" i="3"/>
  <c r="Q268" i="3"/>
  <c r="R268" i="3"/>
  <c r="V268" i="3"/>
  <c r="X268" i="3"/>
  <c r="Y268" i="3"/>
  <c r="A269" i="3"/>
  <c r="C269" i="3"/>
  <c r="G269" i="3" s="1"/>
  <c r="D269" i="3"/>
  <c r="E269" i="3"/>
  <c r="F269" i="3"/>
  <c r="I269" i="3"/>
  <c r="K269" i="3"/>
  <c r="L269" i="3"/>
  <c r="N269" i="3"/>
  <c r="Q269" i="3"/>
  <c r="R269" i="3"/>
  <c r="V269" i="3"/>
  <c r="X269" i="3"/>
  <c r="Y269" i="3"/>
  <c r="C270" i="3"/>
  <c r="S270" i="3" s="1"/>
  <c r="D270" i="3"/>
  <c r="E270" i="3"/>
  <c r="F270" i="3"/>
  <c r="I270" i="3"/>
  <c r="K270" i="3"/>
  <c r="L270" i="3"/>
  <c r="N270" i="3"/>
  <c r="Q270" i="3"/>
  <c r="R270" i="3"/>
  <c r="V270" i="3"/>
  <c r="X270" i="3"/>
  <c r="Y270" i="3"/>
  <c r="C271" i="3"/>
  <c r="T271" i="3" s="1"/>
  <c r="D271" i="3"/>
  <c r="E271" i="3"/>
  <c r="F271" i="3"/>
  <c r="I271" i="3"/>
  <c r="K271" i="3"/>
  <c r="L271" i="3"/>
  <c r="N271" i="3"/>
  <c r="O271" i="3"/>
  <c r="Q271" i="3"/>
  <c r="R271" i="3"/>
  <c r="V271" i="3"/>
  <c r="X271" i="3"/>
  <c r="Y271" i="3"/>
  <c r="C272" i="3"/>
  <c r="B272" i="3" s="1"/>
  <c r="D272" i="3"/>
  <c r="E272" i="3"/>
  <c r="F272" i="3"/>
  <c r="I272" i="3"/>
  <c r="K272" i="3"/>
  <c r="L272" i="3"/>
  <c r="N272" i="3"/>
  <c r="Q272" i="3"/>
  <c r="R272" i="3"/>
  <c r="V272" i="3"/>
  <c r="X272" i="3"/>
  <c r="Y272" i="3"/>
  <c r="C273" i="3"/>
  <c r="B273" i="3" s="1"/>
  <c r="D273" i="3"/>
  <c r="E273" i="3"/>
  <c r="F273" i="3"/>
  <c r="I273" i="3"/>
  <c r="K273" i="3"/>
  <c r="L273" i="3"/>
  <c r="N273" i="3"/>
  <c r="Q273" i="3"/>
  <c r="R273" i="3"/>
  <c r="V273" i="3"/>
  <c r="X273" i="3"/>
  <c r="Y273" i="3"/>
  <c r="C274" i="3"/>
  <c r="B274" i="3" s="1"/>
  <c r="D274" i="3"/>
  <c r="E274" i="3"/>
  <c r="F274" i="3"/>
  <c r="I274" i="3"/>
  <c r="K274" i="3"/>
  <c r="L274" i="3"/>
  <c r="N274" i="3"/>
  <c r="Q274" i="3"/>
  <c r="R274" i="3"/>
  <c r="V274" i="3"/>
  <c r="X274" i="3"/>
  <c r="Y274" i="3"/>
  <c r="C275" i="3"/>
  <c r="B275" i="3" s="1"/>
  <c r="D275" i="3"/>
  <c r="E275" i="3"/>
  <c r="F275" i="3"/>
  <c r="I275" i="3"/>
  <c r="K275" i="3"/>
  <c r="L275" i="3"/>
  <c r="N275" i="3"/>
  <c r="Q275" i="3"/>
  <c r="R275" i="3"/>
  <c r="V275" i="3"/>
  <c r="X275" i="3"/>
  <c r="Y275" i="3"/>
  <c r="A276" i="3"/>
  <c r="C276" i="3"/>
  <c r="B276" i="3" s="1"/>
  <c r="D276" i="3"/>
  <c r="E276" i="3"/>
  <c r="F276" i="3"/>
  <c r="I276" i="3"/>
  <c r="K276" i="3"/>
  <c r="L276" i="3"/>
  <c r="N276" i="3"/>
  <c r="Q276" i="3"/>
  <c r="R276" i="3"/>
  <c r="V276" i="3"/>
  <c r="X276" i="3"/>
  <c r="Y276" i="3"/>
  <c r="A277" i="3"/>
  <c r="C277" i="3"/>
  <c r="H277" i="3" s="1"/>
  <c r="D277" i="3"/>
  <c r="E277" i="3"/>
  <c r="F277" i="3"/>
  <c r="I277" i="3"/>
  <c r="K277" i="3"/>
  <c r="L277" i="3"/>
  <c r="N277" i="3"/>
  <c r="Q277" i="3"/>
  <c r="R277" i="3"/>
  <c r="V277" i="3"/>
  <c r="X277" i="3"/>
  <c r="Y277" i="3"/>
  <c r="C278" i="3"/>
  <c r="S278" i="3" s="1"/>
  <c r="D278" i="3"/>
  <c r="E278" i="3"/>
  <c r="F278" i="3"/>
  <c r="I278" i="3"/>
  <c r="K278" i="3"/>
  <c r="L278" i="3"/>
  <c r="N278" i="3"/>
  <c r="Q278" i="3"/>
  <c r="R278" i="3"/>
  <c r="V278" i="3"/>
  <c r="X278" i="3"/>
  <c r="Y278" i="3"/>
  <c r="C279" i="3"/>
  <c r="T279" i="3" s="1"/>
  <c r="D279" i="3"/>
  <c r="E279" i="3"/>
  <c r="F279" i="3"/>
  <c r="I279" i="3"/>
  <c r="K279" i="3"/>
  <c r="L279" i="3"/>
  <c r="N279" i="3"/>
  <c r="Q279" i="3"/>
  <c r="R279" i="3"/>
  <c r="V279" i="3"/>
  <c r="X279" i="3"/>
  <c r="Y279" i="3"/>
  <c r="C280" i="3"/>
  <c r="T280" i="3" s="1"/>
  <c r="D280" i="3"/>
  <c r="E280" i="3"/>
  <c r="F280" i="3"/>
  <c r="I280" i="3"/>
  <c r="K280" i="3"/>
  <c r="L280" i="3"/>
  <c r="N280" i="3"/>
  <c r="Q280" i="3"/>
  <c r="R280" i="3"/>
  <c r="V280" i="3"/>
  <c r="X280" i="3"/>
  <c r="Y280" i="3"/>
  <c r="C281" i="3"/>
  <c r="B281" i="3" s="1"/>
  <c r="D281" i="3"/>
  <c r="E281" i="3"/>
  <c r="F281" i="3"/>
  <c r="I281" i="3"/>
  <c r="K281" i="3"/>
  <c r="L281" i="3"/>
  <c r="N281" i="3"/>
  <c r="Q281" i="3"/>
  <c r="R281" i="3"/>
  <c r="V281" i="3"/>
  <c r="X281" i="3"/>
  <c r="Y281" i="3"/>
  <c r="C282" i="3"/>
  <c r="B282" i="3" s="1"/>
  <c r="D282" i="3"/>
  <c r="E282" i="3"/>
  <c r="F282" i="3"/>
  <c r="I282" i="3"/>
  <c r="K282" i="3"/>
  <c r="L282" i="3"/>
  <c r="N282" i="3"/>
  <c r="Q282" i="3"/>
  <c r="R282" i="3"/>
  <c r="V282" i="3"/>
  <c r="X282" i="3"/>
  <c r="Y282" i="3"/>
  <c r="A283" i="3"/>
  <c r="C283" i="3"/>
  <c r="D283" i="3"/>
  <c r="E283" i="3"/>
  <c r="F283" i="3"/>
  <c r="I283" i="3"/>
  <c r="K283" i="3"/>
  <c r="L283" i="3"/>
  <c r="N283" i="3"/>
  <c r="Q283" i="3"/>
  <c r="R283" i="3"/>
  <c r="V283" i="3"/>
  <c r="X283" i="3"/>
  <c r="Y283" i="3"/>
  <c r="A284" i="3"/>
  <c r="C284" i="3"/>
  <c r="T284" i="3" s="1"/>
  <c r="D284" i="3"/>
  <c r="E284" i="3"/>
  <c r="F284" i="3"/>
  <c r="I284" i="3"/>
  <c r="K284" i="3"/>
  <c r="L284" i="3"/>
  <c r="N284" i="3"/>
  <c r="Q284" i="3"/>
  <c r="R284" i="3"/>
  <c r="V284" i="3"/>
  <c r="X284" i="3"/>
  <c r="Y284" i="3"/>
  <c r="A285" i="3"/>
  <c r="C285" i="3"/>
  <c r="B285" i="3" s="1"/>
  <c r="D285" i="3"/>
  <c r="E285" i="3"/>
  <c r="F285" i="3"/>
  <c r="I285" i="3"/>
  <c r="K285" i="3"/>
  <c r="L285" i="3"/>
  <c r="N285" i="3"/>
  <c r="O285" i="3"/>
  <c r="Q285" i="3"/>
  <c r="R285" i="3"/>
  <c r="V285" i="3"/>
  <c r="X285" i="3"/>
  <c r="Y285" i="3"/>
  <c r="C286" i="3"/>
  <c r="S286" i="3" s="1"/>
  <c r="D286" i="3"/>
  <c r="E286" i="3"/>
  <c r="F286" i="3"/>
  <c r="I286" i="3"/>
  <c r="K286" i="3"/>
  <c r="L286" i="3"/>
  <c r="N286" i="3"/>
  <c r="Q286" i="3"/>
  <c r="R286" i="3"/>
  <c r="V286" i="3"/>
  <c r="X286" i="3"/>
  <c r="Y286" i="3"/>
  <c r="C287" i="3"/>
  <c r="J287" i="3" s="1"/>
  <c r="D287" i="3"/>
  <c r="E287" i="3"/>
  <c r="F287" i="3"/>
  <c r="I287" i="3"/>
  <c r="K287" i="3"/>
  <c r="L287" i="3"/>
  <c r="N287" i="3"/>
  <c r="Q287" i="3"/>
  <c r="R287" i="3"/>
  <c r="V287" i="3"/>
  <c r="X287" i="3"/>
  <c r="Y287" i="3"/>
  <c r="C288" i="3"/>
  <c r="D288" i="3"/>
  <c r="E288" i="3"/>
  <c r="F288" i="3"/>
  <c r="I288" i="3"/>
  <c r="K288" i="3"/>
  <c r="L288" i="3"/>
  <c r="N288" i="3"/>
  <c r="Q288" i="3"/>
  <c r="R288" i="3"/>
  <c r="V288" i="3"/>
  <c r="X288" i="3"/>
  <c r="Y288" i="3"/>
  <c r="C289" i="3"/>
  <c r="D289" i="3"/>
  <c r="E289" i="3"/>
  <c r="F289" i="3"/>
  <c r="I289" i="3"/>
  <c r="K289" i="3"/>
  <c r="L289" i="3"/>
  <c r="N289" i="3"/>
  <c r="Q289" i="3"/>
  <c r="R289" i="3"/>
  <c r="V289" i="3"/>
  <c r="X289" i="3"/>
  <c r="Y289" i="3"/>
  <c r="C290" i="3"/>
  <c r="D290" i="3"/>
  <c r="E290" i="3"/>
  <c r="F290" i="3"/>
  <c r="I290" i="3"/>
  <c r="K290" i="3"/>
  <c r="L290" i="3"/>
  <c r="N290" i="3"/>
  <c r="Q290" i="3"/>
  <c r="R290" i="3"/>
  <c r="V290" i="3"/>
  <c r="X290" i="3"/>
  <c r="Y290" i="3"/>
  <c r="A291" i="3"/>
  <c r="C291" i="3"/>
  <c r="H291" i="3" s="1"/>
  <c r="D291" i="3"/>
  <c r="E291" i="3"/>
  <c r="F291" i="3"/>
  <c r="I291" i="3"/>
  <c r="K291" i="3"/>
  <c r="L291" i="3"/>
  <c r="N291" i="3"/>
  <c r="Q291" i="3"/>
  <c r="R291" i="3"/>
  <c r="V291" i="3"/>
  <c r="X291" i="3"/>
  <c r="Y291" i="3"/>
  <c r="C292" i="3"/>
  <c r="G292" i="3" s="1"/>
  <c r="D292" i="3"/>
  <c r="E292" i="3"/>
  <c r="F292" i="3"/>
  <c r="I292" i="3"/>
  <c r="K292" i="3"/>
  <c r="L292" i="3"/>
  <c r="N292" i="3"/>
  <c r="Q292" i="3"/>
  <c r="R292" i="3"/>
  <c r="V292" i="3"/>
  <c r="X292" i="3"/>
  <c r="Y292" i="3"/>
  <c r="A293" i="3"/>
  <c r="C293" i="3"/>
  <c r="T293" i="3" s="1"/>
  <c r="D293" i="3"/>
  <c r="E293" i="3"/>
  <c r="F293" i="3"/>
  <c r="I293" i="3"/>
  <c r="K293" i="3"/>
  <c r="L293" i="3"/>
  <c r="N293" i="3"/>
  <c r="Q293" i="3"/>
  <c r="R293" i="3"/>
  <c r="V293" i="3"/>
  <c r="X293" i="3"/>
  <c r="Y293" i="3"/>
  <c r="A294" i="3"/>
  <c r="C294" i="3"/>
  <c r="S294" i="3" s="1"/>
  <c r="D294" i="3"/>
  <c r="E294" i="3"/>
  <c r="F294" i="3"/>
  <c r="I294" i="3"/>
  <c r="K294" i="3"/>
  <c r="L294" i="3"/>
  <c r="N294" i="3"/>
  <c r="Q294" i="3"/>
  <c r="R294" i="3"/>
  <c r="V294" i="3"/>
  <c r="X294" i="3"/>
  <c r="Y294" i="3"/>
  <c r="C295" i="3"/>
  <c r="T295" i="3" s="1"/>
  <c r="D295" i="3"/>
  <c r="E295" i="3"/>
  <c r="F295" i="3"/>
  <c r="I295" i="3"/>
  <c r="K295" i="3"/>
  <c r="L295" i="3"/>
  <c r="N295" i="3"/>
  <c r="Q295" i="3"/>
  <c r="R295" i="3"/>
  <c r="V295" i="3"/>
  <c r="X295" i="3"/>
  <c r="Y295" i="3"/>
  <c r="C296" i="3"/>
  <c r="S296" i="3" s="1"/>
  <c r="D296" i="3"/>
  <c r="E296" i="3"/>
  <c r="F296" i="3"/>
  <c r="I296" i="3"/>
  <c r="K296" i="3"/>
  <c r="L296" i="3"/>
  <c r="N296" i="3"/>
  <c r="Q296" i="3"/>
  <c r="R296" i="3"/>
  <c r="V296" i="3"/>
  <c r="X296" i="3"/>
  <c r="Y296" i="3"/>
  <c r="C297" i="3"/>
  <c r="D297" i="3"/>
  <c r="E297" i="3"/>
  <c r="F297" i="3"/>
  <c r="I297" i="3"/>
  <c r="K297" i="3"/>
  <c r="L297" i="3"/>
  <c r="N297" i="3"/>
  <c r="Q297" i="3"/>
  <c r="R297" i="3"/>
  <c r="V297" i="3"/>
  <c r="X297" i="3"/>
  <c r="Y297" i="3"/>
  <c r="C298" i="3"/>
  <c r="G298" i="3" s="1"/>
  <c r="D298" i="3"/>
  <c r="E298" i="3"/>
  <c r="F298" i="3"/>
  <c r="I298" i="3"/>
  <c r="K298" i="3"/>
  <c r="L298" i="3"/>
  <c r="N298" i="3"/>
  <c r="Q298" i="3"/>
  <c r="R298" i="3"/>
  <c r="V298" i="3"/>
  <c r="X298" i="3"/>
  <c r="Y298" i="3"/>
  <c r="C299" i="3"/>
  <c r="O299" i="3" s="1"/>
  <c r="D299" i="3"/>
  <c r="E299" i="3"/>
  <c r="F299" i="3"/>
  <c r="I299" i="3"/>
  <c r="K299" i="3"/>
  <c r="L299" i="3"/>
  <c r="N299" i="3"/>
  <c r="Q299" i="3"/>
  <c r="R299" i="3"/>
  <c r="V299" i="3"/>
  <c r="X299" i="3"/>
  <c r="Y299" i="3"/>
  <c r="C300" i="3"/>
  <c r="G300" i="3" s="1"/>
  <c r="D300" i="3"/>
  <c r="E300" i="3"/>
  <c r="F300" i="3"/>
  <c r="I300" i="3"/>
  <c r="K300" i="3"/>
  <c r="L300" i="3"/>
  <c r="N300" i="3"/>
  <c r="Q300" i="3"/>
  <c r="R300" i="3"/>
  <c r="V300" i="3"/>
  <c r="X300" i="3"/>
  <c r="Y300" i="3"/>
  <c r="A301" i="3"/>
  <c r="C301" i="3"/>
  <c r="P301" i="3" s="1"/>
  <c r="D301" i="3"/>
  <c r="E301" i="3"/>
  <c r="F301" i="3"/>
  <c r="I301" i="3"/>
  <c r="K301" i="3"/>
  <c r="L301" i="3"/>
  <c r="N301" i="3"/>
  <c r="Q301" i="3"/>
  <c r="R301" i="3"/>
  <c r="V301" i="3"/>
  <c r="X301" i="3"/>
  <c r="Y301" i="3"/>
  <c r="C302" i="3"/>
  <c r="P302" i="3" s="1"/>
  <c r="D302" i="3"/>
  <c r="E302" i="3"/>
  <c r="F302" i="3"/>
  <c r="I302" i="3"/>
  <c r="K302" i="3"/>
  <c r="L302" i="3"/>
  <c r="N302" i="3"/>
  <c r="Q302" i="3"/>
  <c r="R302" i="3"/>
  <c r="V302" i="3"/>
  <c r="X302" i="3"/>
  <c r="Y302" i="3"/>
  <c r="C303" i="3"/>
  <c r="D303" i="3"/>
  <c r="E303" i="3"/>
  <c r="F303" i="3"/>
  <c r="I303" i="3"/>
  <c r="K303" i="3"/>
  <c r="L303" i="3"/>
  <c r="N303" i="3"/>
  <c r="Q303" i="3"/>
  <c r="R303" i="3"/>
  <c r="V303" i="3"/>
  <c r="X303" i="3"/>
  <c r="Y303" i="3"/>
  <c r="C304" i="3"/>
  <c r="U304" i="3" s="1"/>
  <c r="D304" i="3"/>
  <c r="E304" i="3"/>
  <c r="F304" i="3"/>
  <c r="I304" i="3"/>
  <c r="K304" i="3"/>
  <c r="L304" i="3"/>
  <c r="N304" i="3"/>
  <c r="Q304" i="3"/>
  <c r="R304" i="3"/>
  <c r="V304" i="3"/>
  <c r="X304" i="3"/>
  <c r="Y304" i="3"/>
  <c r="C305" i="3"/>
  <c r="T305" i="3" s="1"/>
  <c r="D305" i="3"/>
  <c r="E305" i="3"/>
  <c r="F305" i="3"/>
  <c r="I305" i="3"/>
  <c r="K305" i="3"/>
  <c r="L305" i="3"/>
  <c r="N305" i="3"/>
  <c r="Q305" i="3"/>
  <c r="R305" i="3"/>
  <c r="V305" i="3"/>
  <c r="X305" i="3"/>
  <c r="Y305" i="3"/>
  <c r="C306" i="3"/>
  <c r="D306" i="3"/>
  <c r="E306" i="3"/>
  <c r="F306" i="3"/>
  <c r="I306" i="3"/>
  <c r="K306" i="3"/>
  <c r="L306" i="3"/>
  <c r="N306" i="3"/>
  <c r="Q306" i="3"/>
  <c r="R306" i="3"/>
  <c r="V306" i="3"/>
  <c r="X306" i="3"/>
  <c r="Y306" i="3"/>
  <c r="A307" i="3"/>
  <c r="C307" i="3"/>
  <c r="M307" i="3" s="1"/>
  <c r="D307" i="3"/>
  <c r="E307" i="3"/>
  <c r="F307" i="3"/>
  <c r="I307" i="3"/>
  <c r="K307" i="3"/>
  <c r="L307" i="3"/>
  <c r="N307" i="3"/>
  <c r="O307" i="3"/>
  <c r="Q307" i="3"/>
  <c r="R307" i="3"/>
  <c r="V307" i="3"/>
  <c r="X307" i="3"/>
  <c r="Y307" i="3"/>
  <c r="A308" i="3"/>
  <c r="C308" i="3"/>
  <c r="U308" i="3" s="1"/>
  <c r="D308" i="3"/>
  <c r="E308" i="3"/>
  <c r="F308" i="3"/>
  <c r="I308" i="3"/>
  <c r="K308" i="3"/>
  <c r="L308" i="3"/>
  <c r="N308" i="3"/>
  <c r="Q308" i="3"/>
  <c r="R308" i="3"/>
  <c r="V308" i="3"/>
  <c r="X308" i="3"/>
  <c r="Y308" i="3"/>
  <c r="A309" i="3"/>
  <c r="C309" i="3"/>
  <c r="S309" i="3" s="1"/>
  <c r="D309" i="3"/>
  <c r="E309" i="3"/>
  <c r="F309" i="3"/>
  <c r="I309" i="3"/>
  <c r="K309" i="3"/>
  <c r="L309" i="3"/>
  <c r="N309" i="3"/>
  <c r="Q309" i="3"/>
  <c r="R309" i="3"/>
  <c r="V309" i="3"/>
  <c r="X309" i="3"/>
  <c r="Y309" i="3"/>
  <c r="C310" i="3"/>
  <c r="W310" i="3" s="1"/>
  <c r="D310" i="3"/>
  <c r="E310" i="3"/>
  <c r="F310" i="3"/>
  <c r="I310" i="3"/>
  <c r="K310" i="3"/>
  <c r="L310" i="3"/>
  <c r="N310" i="3"/>
  <c r="Q310" i="3"/>
  <c r="R310" i="3"/>
  <c r="V310" i="3"/>
  <c r="X310" i="3"/>
  <c r="Y310" i="3"/>
  <c r="C311" i="3"/>
  <c r="D311" i="3"/>
  <c r="E311" i="3"/>
  <c r="F311" i="3"/>
  <c r="I311" i="3"/>
  <c r="K311" i="3"/>
  <c r="L311" i="3"/>
  <c r="N311" i="3"/>
  <c r="Q311" i="3"/>
  <c r="R311" i="3"/>
  <c r="V311" i="3"/>
  <c r="X311" i="3"/>
  <c r="Y311" i="3"/>
  <c r="C312" i="3"/>
  <c r="G312" i="3" s="1"/>
  <c r="D312" i="3"/>
  <c r="E312" i="3"/>
  <c r="F312" i="3"/>
  <c r="I312" i="3"/>
  <c r="K312" i="3"/>
  <c r="L312" i="3"/>
  <c r="N312" i="3"/>
  <c r="Q312" i="3"/>
  <c r="R312" i="3"/>
  <c r="V312" i="3"/>
  <c r="X312" i="3"/>
  <c r="Y312" i="3"/>
  <c r="C313" i="3"/>
  <c r="W313" i="3" s="1"/>
  <c r="D313" i="3"/>
  <c r="E313" i="3"/>
  <c r="F313" i="3"/>
  <c r="I313" i="3"/>
  <c r="K313" i="3"/>
  <c r="L313" i="3"/>
  <c r="N313" i="3"/>
  <c r="O313" i="3"/>
  <c r="Q313" i="3"/>
  <c r="R313" i="3"/>
  <c r="V313" i="3"/>
  <c r="X313" i="3"/>
  <c r="Y313" i="3"/>
  <c r="C314" i="3"/>
  <c r="G314" i="3" s="1"/>
  <c r="D314" i="3"/>
  <c r="E314" i="3"/>
  <c r="F314" i="3"/>
  <c r="I314" i="3"/>
  <c r="K314" i="3"/>
  <c r="L314" i="3"/>
  <c r="N314" i="3"/>
  <c r="Q314" i="3"/>
  <c r="R314" i="3"/>
  <c r="V314" i="3"/>
  <c r="X314" i="3"/>
  <c r="Y314" i="3"/>
  <c r="A315" i="3"/>
  <c r="C315" i="3"/>
  <c r="W315" i="3" s="1"/>
  <c r="D315" i="3"/>
  <c r="E315" i="3"/>
  <c r="F315" i="3"/>
  <c r="I315" i="3"/>
  <c r="K315" i="3"/>
  <c r="L315" i="3"/>
  <c r="N315" i="3"/>
  <c r="Q315" i="3"/>
  <c r="R315" i="3"/>
  <c r="V315" i="3"/>
  <c r="X315" i="3"/>
  <c r="Y315" i="3"/>
  <c r="A316" i="3"/>
  <c r="C316" i="3"/>
  <c r="M316" i="3" s="1"/>
  <c r="D316" i="3"/>
  <c r="E316" i="3"/>
  <c r="F316" i="3"/>
  <c r="I316" i="3"/>
  <c r="K316" i="3"/>
  <c r="L316" i="3"/>
  <c r="N316" i="3"/>
  <c r="Q316" i="3"/>
  <c r="R316" i="3"/>
  <c r="V316" i="3"/>
  <c r="X316" i="3"/>
  <c r="Y316" i="3"/>
  <c r="A317" i="3"/>
  <c r="C317" i="3"/>
  <c r="G317" i="3" s="1"/>
  <c r="D317" i="3"/>
  <c r="E317" i="3"/>
  <c r="F317" i="3"/>
  <c r="I317" i="3"/>
  <c r="K317" i="3"/>
  <c r="L317" i="3"/>
  <c r="N317" i="3"/>
  <c r="Q317" i="3"/>
  <c r="R317" i="3"/>
  <c r="V317" i="3"/>
  <c r="X317" i="3"/>
  <c r="Y317" i="3"/>
  <c r="C318" i="3"/>
  <c r="W318" i="3" s="1"/>
  <c r="D318" i="3"/>
  <c r="E318" i="3"/>
  <c r="F318" i="3"/>
  <c r="I318" i="3"/>
  <c r="K318" i="3"/>
  <c r="L318" i="3"/>
  <c r="N318" i="3"/>
  <c r="O318" i="3"/>
  <c r="Q318" i="3"/>
  <c r="R318" i="3"/>
  <c r="V318" i="3"/>
  <c r="X318" i="3"/>
  <c r="Y318" i="3"/>
  <c r="C319" i="3"/>
  <c r="O319" i="3" s="1"/>
  <c r="D319" i="3"/>
  <c r="E319" i="3"/>
  <c r="F319" i="3"/>
  <c r="I319" i="3"/>
  <c r="K319" i="3"/>
  <c r="L319" i="3"/>
  <c r="N319" i="3"/>
  <c r="Q319" i="3"/>
  <c r="R319" i="3"/>
  <c r="V319" i="3"/>
  <c r="X319" i="3"/>
  <c r="Y319" i="3"/>
  <c r="C320" i="3"/>
  <c r="U320" i="3" s="1"/>
  <c r="D320" i="3"/>
  <c r="E320" i="3"/>
  <c r="F320" i="3"/>
  <c r="I320" i="3"/>
  <c r="K320" i="3"/>
  <c r="L320" i="3"/>
  <c r="N320" i="3"/>
  <c r="Q320" i="3"/>
  <c r="R320" i="3"/>
  <c r="V320" i="3"/>
  <c r="X320" i="3"/>
  <c r="Y320" i="3"/>
  <c r="C321" i="3"/>
  <c r="G321" i="3" s="1"/>
  <c r="D321" i="3"/>
  <c r="E321" i="3"/>
  <c r="F321" i="3"/>
  <c r="I321" i="3"/>
  <c r="K321" i="3"/>
  <c r="L321" i="3"/>
  <c r="N321" i="3"/>
  <c r="Q321" i="3"/>
  <c r="R321" i="3"/>
  <c r="V321" i="3"/>
  <c r="X321" i="3"/>
  <c r="Y321" i="3"/>
  <c r="C322" i="3"/>
  <c r="S322" i="3" s="1"/>
  <c r="D322" i="3"/>
  <c r="E322" i="3"/>
  <c r="F322" i="3"/>
  <c r="I322" i="3"/>
  <c r="K322" i="3"/>
  <c r="L322" i="3"/>
  <c r="N322" i="3"/>
  <c r="Q322" i="3"/>
  <c r="R322" i="3"/>
  <c r="V322" i="3"/>
  <c r="X322" i="3"/>
  <c r="Y322" i="3"/>
  <c r="A323" i="3"/>
  <c r="C323" i="3"/>
  <c r="D323" i="3"/>
  <c r="E323" i="3"/>
  <c r="F323" i="3"/>
  <c r="I323" i="3"/>
  <c r="K323" i="3"/>
  <c r="L323" i="3"/>
  <c r="N323" i="3"/>
  <c r="O323" i="3"/>
  <c r="Q323" i="3"/>
  <c r="R323" i="3"/>
  <c r="V323" i="3"/>
  <c r="X323" i="3"/>
  <c r="Y323" i="3"/>
  <c r="C324" i="3"/>
  <c r="M324" i="3" s="1"/>
  <c r="D324" i="3"/>
  <c r="E324" i="3"/>
  <c r="F324" i="3"/>
  <c r="I324" i="3"/>
  <c r="K324" i="3"/>
  <c r="L324" i="3"/>
  <c r="N324" i="3"/>
  <c r="Q324" i="3"/>
  <c r="R324" i="3"/>
  <c r="V324" i="3"/>
  <c r="X324" i="3"/>
  <c r="Y324" i="3"/>
  <c r="A325" i="3"/>
  <c r="C325" i="3"/>
  <c r="M325" i="3" s="1"/>
  <c r="D325" i="3"/>
  <c r="E325" i="3"/>
  <c r="F325" i="3"/>
  <c r="I325" i="3"/>
  <c r="K325" i="3"/>
  <c r="L325" i="3"/>
  <c r="N325" i="3"/>
  <c r="Q325" i="3"/>
  <c r="R325" i="3"/>
  <c r="V325" i="3"/>
  <c r="X325" i="3"/>
  <c r="Y325" i="3"/>
  <c r="C326" i="3"/>
  <c r="H326" i="3" s="1"/>
  <c r="D326" i="3"/>
  <c r="E326" i="3"/>
  <c r="F326" i="3"/>
  <c r="I326" i="3"/>
  <c r="K326" i="3"/>
  <c r="L326" i="3"/>
  <c r="N326" i="3"/>
  <c r="Q326" i="3"/>
  <c r="R326" i="3"/>
  <c r="V326" i="3"/>
  <c r="X326" i="3"/>
  <c r="Y326" i="3"/>
  <c r="C327" i="3"/>
  <c r="U327" i="3" s="1"/>
  <c r="D327" i="3"/>
  <c r="E327" i="3"/>
  <c r="F327" i="3"/>
  <c r="I327" i="3"/>
  <c r="K327" i="3"/>
  <c r="L327" i="3"/>
  <c r="N327" i="3"/>
  <c r="Q327" i="3"/>
  <c r="R327" i="3"/>
  <c r="V327" i="3"/>
  <c r="X327" i="3"/>
  <c r="Y327" i="3"/>
  <c r="C328" i="3"/>
  <c r="G328" i="3" s="1"/>
  <c r="D328" i="3"/>
  <c r="E328" i="3"/>
  <c r="F328" i="3"/>
  <c r="I328" i="3"/>
  <c r="K328" i="3"/>
  <c r="L328" i="3"/>
  <c r="N328" i="3"/>
  <c r="Q328" i="3"/>
  <c r="R328" i="3"/>
  <c r="V328" i="3"/>
  <c r="X328" i="3"/>
  <c r="Y328" i="3"/>
  <c r="C329" i="3"/>
  <c r="M329" i="3" s="1"/>
  <c r="D329" i="3"/>
  <c r="E329" i="3"/>
  <c r="F329" i="3"/>
  <c r="I329" i="3"/>
  <c r="K329" i="3"/>
  <c r="L329" i="3"/>
  <c r="N329" i="3"/>
  <c r="Q329" i="3"/>
  <c r="R329" i="3"/>
  <c r="V329" i="3"/>
  <c r="X329" i="3"/>
  <c r="Y329" i="3"/>
  <c r="C330" i="3"/>
  <c r="U330" i="3" s="1"/>
  <c r="D330" i="3"/>
  <c r="E330" i="3"/>
  <c r="F330" i="3"/>
  <c r="I330" i="3"/>
  <c r="K330" i="3"/>
  <c r="L330" i="3"/>
  <c r="N330" i="3"/>
  <c r="Q330" i="3"/>
  <c r="R330" i="3"/>
  <c r="V330" i="3"/>
  <c r="X330" i="3"/>
  <c r="Y330" i="3"/>
  <c r="C331" i="3"/>
  <c r="S331" i="3" s="1"/>
  <c r="D331" i="3"/>
  <c r="E331" i="3"/>
  <c r="F331" i="3"/>
  <c r="I331" i="3"/>
  <c r="K331" i="3"/>
  <c r="L331" i="3"/>
  <c r="N331" i="3"/>
  <c r="Q331" i="3"/>
  <c r="R331" i="3"/>
  <c r="V331" i="3"/>
  <c r="X331" i="3"/>
  <c r="Y331" i="3"/>
  <c r="C332" i="3"/>
  <c r="T332" i="3" s="1"/>
  <c r="D332" i="3"/>
  <c r="E332" i="3"/>
  <c r="F332" i="3"/>
  <c r="I332" i="3"/>
  <c r="K332" i="3"/>
  <c r="L332" i="3"/>
  <c r="N332" i="3"/>
  <c r="Q332" i="3"/>
  <c r="R332" i="3"/>
  <c r="V332" i="3"/>
  <c r="X332" i="3"/>
  <c r="Y332" i="3"/>
  <c r="A333" i="3"/>
  <c r="C333" i="3"/>
  <c r="M333" i="3" s="1"/>
  <c r="D333" i="3"/>
  <c r="E333" i="3"/>
  <c r="F333" i="3"/>
  <c r="I333" i="3"/>
  <c r="K333" i="3"/>
  <c r="L333" i="3"/>
  <c r="N333" i="3"/>
  <c r="Q333" i="3"/>
  <c r="R333" i="3"/>
  <c r="V333" i="3"/>
  <c r="X333" i="3"/>
  <c r="Y333" i="3"/>
  <c r="C334" i="3"/>
  <c r="D334" i="3"/>
  <c r="E334" i="3"/>
  <c r="F334" i="3"/>
  <c r="I334" i="3"/>
  <c r="K334" i="3"/>
  <c r="L334" i="3"/>
  <c r="N334" i="3"/>
  <c r="Q334" i="3"/>
  <c r="R334" i="3"/>
  <c r="V334" i="3"/>
  <c r="X334" i="3"/>
  <c r="Y334" i="3"/>
  <c r="C335" i="3"/>
  <c r="T335" i="3" s="1"/>
  <c r="D335" i="3"/>
  <c r="E335" i="3"/>
  <c r="F335" i="3"/>
  <c r="I335" i="3"/>
  <c r="K335" i="3"/>
  <c r="L335" i="3"/>
  <c r="N335" i="3"/>
  <c r="Q335" i="3"/>
  <c r="R335" i="3"/>
  <c r="V335" i="3"/>
  <c r="X335" i="3"/>
  <c r="Y335" i="3"/>
  <c r="C336" i="3"/>
  <c r="G336" i="3" s="1"/>
  <c r="D336" i="3"/>
  <c r="E336" i="3"/>
  <c r="F336" i="3"/>
  <c r="I336" i="3"/>
  <c r="K336" i="3"/>
  <c r="L336" i="3"/>
  <c r="N336" i="3"/>
  <c r="Q336" i="3"/>
  <c r="R336" i="3"/>
  <c r="V336" i="3"/>
  <c r="X336" i="3"/>
  <c r="Y336" i="3"/>
  <c r="C337" i="3"/>
  <c r="G337" i="3" s="1"/>
  <c r="D337" i="3"/>
  <c r="E337" i="3"/>
  <c r="F337" i="3"/>
  <c r="I337" i="3"/>
  <c r="K337" i="3"/>
  <c r="L337" i="3"/>
  <c r="N337" i="3"/>
  <c r="Q337" i="3"/>
  <c r="R337" i="3"/>
  <c r="V337" i="3"/>
  <c r="X337" i="3"/>
  <c r="Y337" i="3"/>
  <c r="C338" i="3"/>
  <c r="B338" i="3" s="1"/>
  <c r="D338" i="3"/>
  <c r="E338" i="3"/>
  <c r="F338" i="3"/>
  <c r="I338" i="3"/>
  <c r="K338" i="3"/>
  <c r="L338" i="3"/>
  <c r="N338" i="3"/>
  <c r="O338" i="3"/>
  <c r="Q338" i="3"/>
  <c r="R338" i="3"/>
  <c r="V338" i="3"/>
  <c r="X338" i="3"/>
  <c r="Y338" i="3"/>
  <c r="A339" i="3"/>
  <c r="C339" i="3"/>
  <c r="S339" i="3" s="1"/>
  <c r="D339" i="3"/>
  <c r="E339" i="3"/>
  <c r="F339" i="3"/>
  <c r="I339" i="3"/>
  <c r="K339" i="3"/>
  <c r="L339" i="3"/>
  <c r="N339" i="3"/>
  <c r="Q339" i="3"/>
  <c r="R339" i="3"/>
  <c r="V339" i="3"/>
  <c r="X339" i="3"/>
  <c r="Y339" i="3"/>
  <c r="C340" i="3"/>
  <c r="T340" i="3" s="1"/>
  <c r="D340" i="3"/>
  <c r="E340" i="3"/>
  <c r="F340" i="3"/>
  <c r="I340" i="3"/>
  <c r="K340" i="3"/>
  <c r="L340" i="3"/>
  <c r="N340" i="3"/>
  <c r="P340" i="3"/>
  <c r="Q340" i="3"/>
  <c r="R340" i="3"/>
  <c r="V340" i="3"/>
  <c r="X340" i="3"/>
  <c r="Y340" i="3"/>
  <c r="A341" i="3"/>
  <c r="C341" i="3"/>
  <c r="T341" i="3" s="1"/>
  <c r="D341" i="3"/>
  <c r="E341" i="3"/>
  <c r="F341" i="3"/>
  <c r="I341" i="3"/>
  <c r="K341" i="3"/>
  <c r="L341" i="3"/>
  <c r="N341" i="3"/>
  <c r="Q341" i="3"/>
  <c r="R341" i="3"/>
  <c r="V341" i="3"/>
  <c r="X341" i="3"/>
  <c r="Y341" i="3"/>
  <c r="C342" i="3"/>
  <c r="M342" i="3" s="1"/>
  <c r="D342" i="3"/>
  <c r="E342" i="3"/>
  <c r="F342" i="3"/>
  <c r="I342" i="3"/>
  <c r="K342" i="3"/>
  <c r="L342" i="3"/>
  <c r="N342" i="3"/>
  <c r="Q342" i="3"/>
  <c r="R342" i="3"/>
  <c r="V342" i="3"/>
  <c r="X342" i="3"/>
  <c r="Y342" i="3"/>
  <c r="C343" i="3"/>
  <c r="D343" i="3"/>
  <c r="E343" i="3"/>
  <c r="F343" i="3"/>
  <c r="I343" i="3"/>
  <c r="K343" i="3"/>
  <c r="L343" i="3"/>
  <c r="N343" i="3"/>
  <c r="Q343" i="3"/>
  <c r="R343" i="3"/>
  <c r="V343" i="3"/>
  <c r="X343" i="3"/>
  <c r="Y343" i="3"/>
  <c r="C344" i="3"/>
  <c r="G344" i="3" s="1"/>
  <c r="D344" i="3"/>
  <c r="E344" i="3"/>
  <c r="F344" i="3"/>
  <c r="I344" i="3"/>
  <c r="K344" i="3"/>
  <c r="L344" i="3"/>
  <c r="N344" i="3"/>
  <c r="Q344" i="3"/>
  <c r="R344" i="3"/>
  <c r="V344" i="3"/>
  <c r="X344" i="3"/>
  <c r="Y344" i="3"/>
  <c r="C345" i="3"/>
  <c r="G345" i="3" s="1"/>
  <c r="D345" i="3"/>
  <c r="E345" i="3"/>
  <c r="F345" i="3"/>
  <c r="I345" i="3"/>
  <c r="K345" i="3"/>
  <c r="L345" i="3"/>
  <c r="N345" i="3"/>
  <c r="Q345" i="3"/>
  <c r="R345" i="3"/>
  <c r="V345" i="3"/>
  <c r="X345" i="3"/>
  <c r="Y345" i="3"/>
  <c r="C346" i="3"/>
  <c r="B346" i="3" s="1"/>
  <c r="D346" i="3"/>
  <c r="E346" i="3"/>
  <c r="F346" i="3"/>
  <c r="I346" i="3"/>
  <c r="K346" i="3"/>
  <c r="L346" i="3"/>
  <c r="N346" i="3"/>
  <c r="Q346" i="3"/>
  <c r="R346" i="3"/>
  <c r="V346" i="3"/>
  <c r="X346" i="3"/>
  <c r="Y346" i="3"/>
  <c r="C347" i="3"/>
  <c r="S347" i="3" s="1"/>
  <c r="D347" i="3"/>
  <c r="E347" i="3"/>
  <c r="F347" i="3"/>
  <c r="I347" i="3"/>
  <c r="K347" i="3"/>
  <c r="L347" i="3"/>
  <c r="N347" i="3"/>
  <c r="Q347" i="3"/>
  <c r="R347" i="3"/>
  <c r="V347" i="3"/>
  <c r="X347" i="3"/>
  <c r="Y347" i="3"/>
  <c r="C348" i="3"/>
  <c r="T348" i="3" s="1"/>
  <c r="D348" i="3"/>
  <c r="E348" i="3"/>
  <c r="F348" i="3"/>
  <c r="I348" i="3"/>
  <c r="K348" i="3"/>
  <c r="L348" i="3"/>
  <c r="N348" i="3"/>
  <c r="Q348" i="3"/>
  <c r="R348" i="3"/>
  <c r="V348" i="3"/>
  <c r="X348" i="3"/>
  <c r="Y348" i="3"/>
  <c r="A349" i="3"/>
  <c r="C349" i="3"/>
  <c r="H349" i="3" s="1"/>
  <c r="D349" i="3"/>
  <c r="E349" i="3"/>
  <c r="F349" i="3"/>
  <c r="I349" i="3"/>
  <c r="K349" i="3"/>
  <c r="L349" i="3"/>
  <c r="N349" i="3"/>
  <c r="Q349" i="3"/>
  <c r="R349" i="3"/>
  <c r="V349" i="3"/>
  <c r="X349" i="3"/>
  <c r="Y349" i="3"/>
  <c r="C350" i="3"/>
  <c r="B350" i="3" s="1"/>
  <c r="D350" i="3"/>
  <c r="E350" i="3"/>
  <c r="F350" i="3"/>
  <c r="I350" i="3"/>
  <c r="K350" i="3"/>
  <c r="L350" i="3"/>
  <c r="N350" i="3"/>
  <c r="Q350" i="3"/>
  <c r="R350" i="3"/>
  <c r="V350" i="3"/>
  <c r="X350" i="3"/>
  <c r="Y350" i="3"/>
  <c r="C351" i="3"/>
  <c r="P351" i="3" s="1"/>
  <c r="D351" i="3"/>
  <c r="E351" i="3"/>
  <c r="F351" i="3"/>
  <c r="I351" i="3"/>
  <c r="K351" i="3"/>
  <c r="L351" i="3"/>
  <c r="N351" i="3"/>
  <c r="Q351" i="3"/>
  <c r="R351" i="3"/>
  <c r="V351" i="3"/>
  <c r="X351" i="3"/>
  <c r="Y351" i="3"/>
  <c r="C352" i="3"/>
  <c r="G352" i="3" s="1"/>
  <c r="D352" i="3"/>
  <c r="E352" i="3"/>
  <c r="F352" i="3"/>
  <c r="I352" i="3"/>
  <c r="K352" i="3"/>
  <c r="L352" i="3"/>
  <c r="N352" i="3"/>
  <c r="Q352" i="3"/>
  <c r="R352" i="3"/>
  <c r="V352" i="3"/>
  <c r="X352" i="3"/>
  <c r="Y352" i="3"/>
  <c r="C353" i="3"/>
  <c r="G353" i="3" s="1"/>
  <c r="D353" i="3"/>
  <c r="E353" i="3"/>
  <c r="F353" i="3"/>
  <c r="I353" i="3"/>
  <c r="K353" i="3"/>
  <c r="L353" i="3"/>
  <c r="N353" i="3"/>
  <c r="Q353" i="3"/>
  <c r="R353" i="3"/>
  <c r="V353" i="3"/>
  <c r="X353" i="3"/>
  <c r="Y353" i="3"/>
  <c r="C354" i="3"/>
  <c r="S354" i="3" s="1"/>
  <c r="D354" i="3"/>
  <c r="E354" i="3"/>
  <c r="F354" i="3"/>
  <c r="I354" i="3"/>
  <c r="K354" i="3"/>
  <c r="L354" i="3"/>
  <c r="N354" i="3"/>
  <c r="Q354" i="3"/>
  <c r="R354" i="3"/>
  <c r="V354" i="3"/>
  <c r="X354" i="3"/>
  <c r="Y354" i="3"/>
  <c r="C355" i="3"/>
  <c r="S355" i="3" s="1"/>
  <c r="D355" i="3"/>
  <c r="E355" i="3"/>
  <c r="F355" i="3"/>
  <c r="I355" i="3"/>
  <c r="K355" i="3"/>
  <c r="L355" i="3"/>
  <c r="N355" i="3"/>
  <c r="Q355" i="3"/>
  <c r="R355" i="3"/>
  <c r="V355" i="3"/>
  <c r="X355" i="3"/>
  <c r="Y355" i="3"/>
  <c r="C356" i="3"/>
  <c r="S356" i="3" s="1"/>
  <c r="D356" i="3"/>
  <c r="E356" i="3"/>
  <c r="F356" i="3"/>
  <c r="I356" i="3"/>
  <c r="K356" i="3"/>
  <c r="L356" i="3"/>
  <c r="N356" i="3"/>
  <c r="Q356" i="3"/>
  <c r="R356" i="3"/>
  <c r="V356" i="3"/>
  <c r="X356" i="3"/>
  <c r="Y356" i="3"/>
  <c r="A357" i="3"/>
  <c r="C357" i="3"/>
  <c r="G357" i="3" s="1"/>
  <c r="D357" i="3"/>
  <c r="E357" i="3"/>
  <c r="F357" i="3"/>
  <c r="I357" i="3"/>
  <c r="K357" i="3"/>
  <c r="L357" i="3"/>
  <c r="N357" i="3"/>
  <c r="Q357" i="3"/>
  <c r="R357" i="3"/>
  <c r="V357" i="3"/>
  <c r="X357" i="3"/>
  <c r="Y357" i="3"/>
  <c r="C358" i="3"/>
  <c r="B358" i="3" s="1"/>
  <c r="D358" i="3"/>
  <c r="E358" i="3"/>
  <c r="F358" i="3"/>
  <c r="I358" i="3"/>
  <c r="K358" i="3"/>
  <c r="L358" i="3"/>
  <c r="N358" i="3"/>
  <c r="Q358" i="3"/>
  <c r="R358" i="3"/>
  <c r="V358" i="3"/>
  <c r="X358" i="3"/>
  <c r="Y358" i="3"/>
  <c r="C359" i="3"/>
  <c r="D359" i="3"/>
  <c r="E359" i="3"/>
  <c r="F359" i="3"/>
  <c r="I359" i="3"/>
  <c r="K359" i="3"/>
  <c r="L359" i="3"/>
  <c r="N359" i="3"/>
  <c r="Q359" i="3"/>
  <c r="R359" i="3"/>
  <c r="V359" i="3"/>
  <c r="X359" i="3"/>
  <c r="Y359" i="3"/>
  <c r="C360" i="3"/>
  <c r="O360" i="3" s="1"/>
  <c r="D360" i="3"/>
  <c r="E360" i="3"/>
  <c r="F360" i="3"/>
  <c r="I360" i="3"/>
  <c r="K360" i="3"/>
  <c r="L360" i="3"/>
  <c r="N360" i="3"/>
  <c r="Q360" i="3"/>
  <c r="R360" i="3"/>
  <c r="V360" i="3"/>
  <c r="X360" i="3"/>
  <c r="Y360" i="3"/>
  <c r="C361" i="3"/>
  <c r="B361" i="3" s="1"/>
  <c r="D361" i="3"/>
  <c r="E361" i="3"/>
  <c r="F361" i="3"/>
  <c r="I361" i="3"/>
  <c r="K361" i="3"/>
  <c r="L361" i="3"/>
  <c r="N361" i="3"/>
  <c r="Q361" i="3"/>
  <c r="R361" i="3"/>
  <c r="V361" i="3"/>
  <c r="X361" i="3"/>
  <c r="Y361" i="3"/>
  <c r="C362" i="3"/>
  <c r="U362" i="3" s="1"/>
  <c r="D362" i="3"/>
  <c r="E362" i="3"/>
  <c r="F362" i="3"/>
  <c r="I362" i="3"/>
  <c r="K362" i="3"/>
  <c r="L362" i="3"/>
  <c r="N362" i="3"/>
  <c r="Q362" i="3"/>
  <c r="R362" i="3"/>
  <c r="V362" i="3"/>
  <c r="X362" i="3"/>
  <c r="Y362" i="3"/>
  <c r="C363" i="3"/>
  <c r="H363" i="3" s="1"/>
  <c r="D363" i="3"/>
  <c r="E363" i="3"/>
  <c r="F363" i="3"/>
  <c r="I363" i="3"/>
  <c r="K363" i="3"/>
  <c r="L363" i="3"/>
  <c r="N363" i="3"/>
  <c r="Q363" i="3"/>
  <c r="R363" i="3"/>
  <c r="V363" i="3"/>
  <c r="X363" i="3"/>
  <c r="Y363" i="3"/>
  <c r="C364" i="3"/>
  <c r="D364" i="3"/>
  <c r="E364" i="3"/>
  <c r="F364" i="3"/>
  <c r="I364" i="3"/>
  <c r="K364" i="3"/>
  <c r="L364" i="3"/>
  <c r="N364" i="3"/>
  <c r="Q364" i="3"/>
  <c r="R364" i="3"/>
  <c r="V364" i="3"/>
  <c r="X364" i="3"/>
  <c r="Y364" i="3"/>
  <c r="A365" i="3"/>
  <c r="C365" i="3"/>
  <c r="M365" i="3" s="1"/>
  <c r="D365" i="3"/>
  <c r="E365" i="3"/>
  <c r="F365" i="3"/>
  <c r="I365" i="3"/>
  <c r="K365" i="3"/>
  <c r="L365" i="3"/>
  <c r="N365" i="3"/>
  <c r="Q365" i="3"/>
  <c r="R365" i="3"/>
  <c r="V365" i="3"/>
  <c r="X365" i="3"/>
  <c r="Y365" i="3"/>
  <c r="C366" i="3"/>
  <c r="B366" i="3" s="1"/>
  <c r="D366" i="3"/>
  <c r="E366" i="3"/>
  <c r="F366" i="3"/>
  <c r="I366" i="3"/>
  <c r="K366" i="3"/>
  <c r="L366" i="3"/>
  <c r="N366" i="3"/>
  <c r="Q366" i="3"/>
  <c r="R366" i="3"/>
  <c r="V366" i="3"/>
  <c r="X366" i="3"/>
  <c r="Y366" i="3"/>
  <c r="A367" i="3"/>
  <c r="C367" i="3"/>
  <c r="T367" i="3" s="1"/>
  <c r="D367" i="3"/>
  <c r="E367" i="3"/>
  <c r="F367" i="3"/>
  <c r="I367" i="3"/>
  <c r="K367" i="3"/>
  <c r="L367" i="3"/>
  <c r="N367" i="3"/>
  <c r="Q367" i="3"/>
  <c r="R367" i="3"/>
  <c r="V367" i="3"/>
  <c r="X367" i="3"/>
  <c r="Y367" i="3"/>
  <c r="C368" i="3"/>
  <c r="D368" i="3"/>
  <c r="E368" i="3"/>
  <c r="F368" i="3"/>
  <c r="I368" i="3"/>
  <c r="K368" i="3"/>
  <c r="L368" i="3"/>
  <c r="N368" i="3"/>
  <c r="Q368" i="3"/>
  <c r="R368" i="3"/>
  <c r="V368" i="3"/>
  <c r="X368" i="3"/>
  <c r="Y368" i="3"/>
  <c r="C369" i="3"/>
  <c r="H369" i="3" s="1"/>
  <c r="D369" i="3"/>
  <c r="E369" i="3"/>
  <c r="F369" i="3"/>
  <c r="I369" i="3"/>
  <c r="K369" i="3"/>
  <c r="L369" i="3"/>
  <c r="N369" i="3"/>
  <c r="P369" i="3"/>
  <c r="Q369" i="3"/>
  <c r="R369" i="3"/>
  <c r="V369" i="3"/>
  <c r="X369" i="3"/>
  <c r="Y369" i="3"/>
  <c r="C370" i="3"/>
  <c r="B370" i="3" s="1"/>
  <c r="D370" i="3"/>
  <c r="E370" i="3"/>
  <c r="F370" i="3"/>
  <c r="I370" i="3"/>
  <c r="K370" i="3"/>
  <c r="L370" i="3"/>
  <c r="N370" i="3"/>
  <c r="Q370" i="3"/>
  <c r="R370" i="3"/>
  <c r="V370" i="3"/>
  <c r="X370" i="3"/>
  <c r="Y370" i="3"/>
  <c r="A371" i="3"/>
  <c r="C371" i="3"/>
  <c r="P371" i="3" s="1"/>
  <c r="D371" i="3"/>
  <c r="E371" i="3"/>
  <c r="F371" i="3"/>
  <c r="I371" i="3"/>
  <c r="K371" i="3"/>
  <c r="L371" i="3"/>
  <c r="N371" i="3"/>
  <c r="Q371" i="3"/>
  <c r="R371" i="3"/>
  <c r="V371" i="3"/>
  <c r="X371" i="3"/>
  <c r="Y371" i="3"/>
  <c r="A372" i="3"/>
  <c r="C372" i="3"/>
  <c r="D372" i="3"/>
  <c r="E372" i="3"/>
  <c r="F372" i="3"/>
  <c r="I372" i="3"/>
  <c r="K372" i="3"/>
  <c r="L372" i="3"/>
  <c r="N372" i="3"/>
  <c r="Q372" i="3"/>
  <c r="R372" i="3"/>
  <c r="V372" i="3"/>
  <c r="X372" i="3"/>
  <c r="Y372" i="3"/>
  <c r="A373" i="3"/>
  <c r="C373" i="3"/>
  <c r="G373" i="3" s="1"/>
  <c r="D373" i="3"/>
  <c r="E373" i="3"/>
  <c r="F373" i="3"/>
  <c r="I373" i="3"/>
  <c r="K373" i="3"/>
  <c r="L373" i="3"/>
  <c r="N373" i="3"/>
  <c r="Q373" i="3"/>
  <c r="R373" i="3"/>
  <c r="V373" i="3"/>
  <c r="X373" i="3"/>
  <c r="Y373" i="3"/>
  <c r="A374" i="3"/>
  <c r="C374" i="3"/>
  <c r="P374" i="3" s="1"/>
  <c r="D374" i="3"/>
  <c r="E374" i="3"/>
  <c r="F374" i="3"/>
  <c r="I374" i="3"/>
  <c r="K374" i="3"/>
  <c r="L374" i="3"/>
  <c r="N374" i="3"/>
  <c r="Q374" i="3"/>
  <c r="R374" i="3"/>
  <c r="V374" i="3"/>
  <c r="X374" i="3"/>
  <c r="Y374" i="3"/>
  <c r="A375" i="3"/>
  <c r="C375" i="3"/>
  <c r="D375" i="3"/>
  <c r="E375" i="3"/>
  <c r="F375" i="3"/>
  <c r="I375" i="3"/>
  <c r="K375" i="3"/>
  <c r="L375" i="3"/>
  <c r="N375" i="3"/>
  <c r="Q375" i="3"/>
  <c r="R375" i="3"/>
  <c r="V375" i="3"/>
  <c r="X375" i="3"/>
  <c r="Y375" i="3"/>
  <c r="C376" i="3"/>
  <c r="D376" i="3"/>
  <c r="E376" i="3"/>
  <c r="F376" i="3"/>
  <c r="I376" i="3"/>
  <c r="K376" i="3"/>
  <c r="L376" i="3"/>
  <c r="N376" i="3"/>
  <c r="O376" i="3"/>
  <c r="Q376" i="3"/>
  <c r="R376" i="3"/>
  <c r="V376" i="3"/>
  <c r="X376" i="3"/>
  <c r="Y376" i="3"/>
  <c r="C377" i="3"/>
  <c r="D377" i="3"/>
  <c r="E377" i="3"/>
  <c r="F377" i="3"/>
  <c r="I377" i="3"/>
  <c r="K377" i="3"/>
  <c r="L377" i="3"/>
  <c r="N377" i="3"/>
  <c r="Q377" i="3"/>
  <c r="R377" i="3"/>
  <c r="V377" i="3"/>
  <c r="X377" i="3"/>
  <c r="Y377" i="3"/>
  <c r="C378" i="3"/>
  <c r="S378" i="3" s="1"/>
  <c r="D378" i="3"/>
  <c r="E378" i="3"/>
  <c r="F378" i="3"/>
  <c r="I378" i="3"/>
  <c r="K378" i="3"/>
  <c r="L378" i="3"/>
  <c r="N378" i="3"/>
  <c r="Q378" i="3"/>
  <c r="R378" i="3"/>
  <c r="V378" i="3"/>
  <c r="X378" i="3"/>
  <c r="Y378" i="3"/>
  <c r="A379" i="3"/>
  <c r="C379" i="3"/>
  <c r="D379" i="3"/>
  <c r="E379" i="3"/>
  <c r="F379" i="3"/>
  <c r="I379" i="3"/>
  <c r="K379" i="3"/>
  <c r="L379" i="3"/>
  <c r="N379" i="3"/>
  <c r="P379" i="3"/>
  <c r="Q379" i="3"/>
  <c r="R379" i="3"/>
  <c r="V379" i="3"/>
  <c r="X379" i="3"/>
  <c r="Y379" i="3"/>
  <c r="C380" i="3"/>
  <c r="B380" i="3" s="1"/>
  <c r="D380" i="3"/>
  <c r="E380" i="3"/>
  <c r="F380" i="3"/>
  <c r="I380" i="3"/>
  <c r="K380" i="3"/>
  <c r="L380" i="3"/>
  <c r="N380" i="3"/>
  <c r="P380" i="3"/>
  <c r="Q380" i="3"/>
  <c r="R380" i="3"/>
  <c r="V380" i="3"/>
  <c r="X380" i="3"/>
  <c r="Y380" i="3"/>
  <c r="A381" i="3"/>
  <c r="C381" i="3"/>
  <c r="B381" i="3" s="1"/>
  <c r="D381" i="3"/>
  <c r="E381" i="3"/>
  <c r="F381" i="3"/>
  <c r="I381" i="3"/>
  <c r="K381" i="3"/>
  <c r="L381" i="3"/>
  <c r="N381" i="3"/>
  <c r="Q381" i="3"/>
  <c r="R381" i="3"/>
  <c r="V381" i="3"/>
  <c r="X381" i="3"/>
  <c r="Y381" i="3"/>
  <c r="C382" i="3"/>
  <c r="H382" i="3" s="1"/>
  <c r="D382" i="3"/>
  <c r="E382" i="3"/>
  <c r="F382" i="3"/>
  <c r="I382" i="3"/>
  <c r="K382" i="3"/>
  <c r="L382" i="3"/>
  <c r="N382" i="3"/>
  <c r="Q382" i="3"/>
  <c r="R382" i="3"/>
  <c r="V382" i="3"/>
  <c r="X382" i="3"/>
  <c r="Y382" i="3"/>
  <c r="C383" i="3"/>
  <c r="G383" i="3" s="1"/>
  <c r="D383" i="3"/>
  <c r="E383" i="3"/>
  <c r="F383" i="3"/>
  <c r="I383" i="3"/>
  <c r="K383" i="3"/>
  <c r="L383" i="3"/>
  <c r="N383" i="3"/>
  <c r="Q383" i="3"/>
  <c r="R383" i="3"/>
  <c r="V383" i="3"/>
  <c r="X383" i="3"/>
  <c r="Y383" i="3"/>
  <c r="C384" i="3"/>
  <c r="G384" i="3" s="1"/>
  <c r="D384" i="3"/>
  <c r="E384" i="3"/>
  <c r="F384" i="3"/>
  <c r="I384" i="3"/>
  <c r="K384" i="3"/>
  <c r="L384" i="3"/>
  <c r="N384" i="3"/>
  <c r="Q384" i="3"/>
  <c r="R384" i="3"/>
  <c r="V384" i="3"/>
  <c r="X384" i="3"/>
  <c r="Y384" i="3"/>
  <c r="C385" i="3"/>
  <c r="S385" i="3" s="1"/>
  <c r="D385" i="3"/>
  <c r="E385" i="3"/>
  <c r="F385" i="3"/>
  <c r="I385" i="3"/>
  <c r="K385" i="3"/>
  <c r="L385" i="3"/>
  <c r="N385" i="3"/>
  <c r="Q385" i="3"/>
  <c r="R385" i="3"/>
  <c r="V385" i="3"/>
  <c r="X385" i="3"/>
  <c r="Y385" i="3"/>
  <c r="C386" i="3"/>
  <c r="G386" i="3" s="1"/>
  <c r="D386" i="3"/>
  <c r="E386" i="3"/>
  <c r="F386" i="3"/>
  <c r="I386" i="3"/>
  <c r="K386" i="3"/>
  <c r="L386" i="3"/>
  <c r="N386" i="3"/>
  <c r="Q386" i="3"/>
  <c r="R386" i="3"/>
  <c r="V386" i="3"/>
  <c r="X386" i="3"/>
  <c r="Y386" i="3"/>
  <c r="C387" i="3"/>
  <c r="H387" i="3" s="1"/>
  <c r="D387" i="3"/>
  <c r="E387" i="3"/>
  <c r="F387" i="3"/>
  <c r="I387" i="3"/>
  <c r="K387" i="3"/>
  <c r="L387" i="3"/>
  <c r="N387" i="3"/>
  <c r="Q387" i="3"/>
  <c r="R387" i="3"/>
  <c r="V387" i="3"/>
  <c r="X387" i="3"/>
  <c r="Y387" i="3"/>
  <c r="C388" i="3"/>
  <c r="B388" i="3" s="1"/>
  <c r="D388" i="3"/>
  <c r="E388" i="3"/>
  <c r="F388" i="3"/>
  <c r="I388" i="3"/>
  <c r="K388" i="3"/>
  <c r="L388" i="3"/>
  <c r="N388" i="3"/>
  <c r="Q388" i="3"/>
  <c r="R388" i="3"/>
  <c r="V388" i="3"/>
  <c r="X388" i="3"/>
  <c r="Y388" i="3"/>
  <c r="A389" i="3"/>
  <c r="C389" i="3"/>
  <c r="W389" i="3" s="1"/>
  <c r="D389" i="3"/>
  <c r="E389" i="3"/>
  <c r="F389" i="3"/>
  <c r="I389" i="3"/>
  <c r="K389" i="3"/>
  <c r="L389" i="3"/>
  <c r="N389" i="3"/>
  <c r="Q389" i="3"/>
  <c r="R389" i="3"/>
  <c r="V389" i="3"/>
  <c r="X389" i="3"/>
  <c r="Y389" i="3"/>
  <c r="C390" i="3"/>
  <c r="H390" i="3" s="1"/>
  <c r="D390" i="3"/>
  <c r="E390" i="3"/>
  <c r="F390" i="3"/>
  <c r="I390" i="3"/>
  <c r="K390" i="3"/>
  <c r="L390" i="3"/>
  <c r="N390" i="3"/>
  <c r="Q390" i="3"/>
  <c r="R390" i="3"/>
  <c r="V390" i="3"/>
  <c r="X390" i="3"/>
  <c r="Y390" i="3"/>
  <c r="C391" i="3"/>
  <c r="D391" i="3"/>
  <c r="E391" i="3"/>
  <c r="F391" i="3"/>
  <c r="I391" i="3"/>
  <c r="K391" i="3"/>
  <c r="L391" i="3"/>
  <c r="N391" i="3"/>
  <c r="Q391" i="3"/>
  <c r="R391" i="3"/>
  <c r="V391" i="3"/>
  <c r="X391" i="3"/>
  <c r="Y391" i="3"/>
  <c r="C392" i="3"/>
  <c r="D392" i="3"/>
  <c r="E392" i="3"/>
  <c r="F392" i="3"/>
  <c r="I392" i="3"/>
  <c r="K392" i="3"/>
  <c r="L392" i="3"/>
  <c r="N392" i="3"/>
  <c r="Q392" i="3"/>
  <c r="R392" i="3"/>
  <c r="V392" i="3"/>
  <c r="X392" i="3"/>
  <c r="Y392" i="3"/>
  <c r="C393" i="3"/>
  <c r="S393" i="3" s="1"/>
  <c r="D393" i="3"/>
  <c r="E393" i="3"/>
  <c r="F393" i="3"/>
  <c r="I393" i="3"/>
  <c r="K393" i="3"/>
  <c r="L393" i="3"/>
  <c r="N393" i="3"/>
  <c r="Q393" i="3"/>
  <c r="R393" i="3"/>
  <c r="V393" i="3"/>
  <c r="X393" i="3"/>
  <c r="Y393" i="3"/>
  <c r="C394" i="3"/>
  <c r="S394" i="3" s="1"/>
  <c r="D394" i="3"/>
  <c r="E394" i="3"/>
  <c r="F394" i="3"/>
  <c r="I394" i="3"/>
  <c r="K394" i="3"/>
  <c r="L394" i="3"/>
  <c r="N394" i="3"/>
  <c r="Q394" i="3"/>
  <c r="R394" i="3"/>
  <c r="V394" i="3"/>
  <c r="X394" i="3"/>
  <c r="Y394" i="3"/>
  <c r="C395" i="3"/>
  <c r="W395" i="3" s="1"/>
  <c r="D395" i="3"/>
  <c r="E395" i="3"/>
  <c r="F395" i="3"/>
  <c r="I395" i="3"/>
  <c r="K395" i="3"/>
  <c r="L395" i="3"/>
  <c r="N395" i="3"/>
  <c r="Q395" i="3"/>
  <c r="R395" i="3"/>
  <c r="V395" i="3"/>
  <c r="X395" i="3"/>
  <c r="Y395" i="3"/>
  <c r="A396" i="3"/>
  <c r="C396" i="3"/>
  <c r="H396" i="3" s="1"/>
  <c r="D396" i="3"/>
  <c r="E396" i="3"/>
  <c r="F396" i="3"/>
  <c r="I396" i="3"/>
  <c r="K396" i="3"/>
  <c r="L396" i="3"/>
  <c r="N396" i="3"/>
  <c r="Q396" i="3"/>
  <c r="R396" i="3"/>
  <c r="V396" i="3"/>
  <c r="X396" i="3"/>
  <c r="Y396" i="3"/>
  <c r="A397" i="3"/>
  <c r="C397" i="3"/>
  <c r="W397" i="3" s="1"/>
  <c r="D397" i="3"/>
  <c r="E397" i="3"/>
  <c r="F397" i="3"/>
  <c r="I397" i="3"/>
  <c r="K397" i="3"/>
  <c r="L397" i="3"/>
  <c r="N397" i="3"/>
  <c r="Q397" i="3"/>
  <c r="R397" i="3"/>
  <c r="V397" i="3"/>
  <c r="X397" i="3"/>
  <c r="Y397" i="3"/>
  <c r="C398" i="3"/>
  <c r="H398" i="3" s="1"/>
  <c r="D398" i="3"/>
  <c r="E398" i="3"/>
  <c r="F398" i="3"/>
  <c r="I398" i="3"/>
  <c r="K398" i="3"/>
  <c r="L398" i="3"/>
  <c r="N398" i="3"/>
  <c r="Q398" i="3"/>
  <c r="R398" i="3"/>
  <c r="V398" i="3"/>
  <c r="X398" i="3"/>
  <c r="Y398" i="3"/>
  <c r="C399" i="3"/>
  <c r="D399" i="3"/>
  <c r="E399" i="3"/>
  <c r="F399" i="3"/>
  <c r="I399" i="3"/>
  <c r="K399" i="3"/>
  <c r="L399" i="3"/>
  <c r="N399" i="3"/>
  <c r="Q399" i="3"/>
  <c r="R399" i="3"/>
  <c r="V399" i="3"/>
  <c r="X399" i="3"/>
  <c r="Y399" i="3"/>
  <c r="C400" i="3"/>
  <c r="D400" i="3"/>
  <c r="E400" i="3"/>
  <c r="F400" i="3"/>
  <c r="I400" i="3"/>
  <c r="K400" i="3"/>
  <c r="L400" i="3"/>
  <c r="N400" i="3"/>
  <c r="Q400" i="3"/>
  <c r="R400" i="3"/>
  <c r="V400" i="3"/>
  <c r="X400" i="3"/>
  <c r="Y400" i="3"/>
  <c r="C401" i="3"/>
  <c r="S401" i="3" s="1"/>
  <c r="D401" i="3"/>
  <c r="E401" i="3"/>
  <c r="F401" i="3"/>
  <c r="I401" i="3"/>
  <c r="K401" i="3"/>
  <c r="L401" i="3"/>
  <c r="N401" i="3"/>
  <c r="Q401" i="3"/>
  <c r="R401" i="3"/>
  <c r="V401" i="3"/>
  <c r="X401" i="3"/>
  <c r="Y401" i="3"/>
  <c r="C402" i="3"/>
  <c r="J402" i="3" s="1"/>
  <c r="D402" i="3"/>
  <c r="E402" i="3"/>
  <c r="F402" i="3"/>
  <c r="I402" i="3"/>
  <c r="K402" i="3"/>
  <c r="L402" i="3"/>
  <c r="N402" i="3"/>
  <c r="Q402" i="3"/>
  <c r="R402" i="3"/>
  <c r="V402" i="3"/>
  <c r="X402" i="3"/>
  <c r="Y402" i="3"/>
  <c r="C403" i="3"/>
  <c r="T403" i="3" s="1"/>
  <c r="D403" i="3"/>
  <c r="E403" i="3"/>
  <c r="F403" i="3"/>
  <c r="I403" i="3"/>
  <c r="K403" i="3"/>
  <c r="L403" i="3"/>
  <c r="N403" i="3"/>
  <c r="Q403" i="3"/>
  <c r="R403" i="3"/>
  <c r="V403" i="3"/>
  <c r="X403" i="3"/>
  <c r="Y403" i="3"/>
  <c r="C404" i="3"/>
  <c r="B404" i="3" s="1"/>
  <c r="D404" i="3"/>
  <c r="E404" i="3"/>
  <c r="F404" i="3"/>
  <c r="I404" i="3"/>
  <c r="K404" i="3"/>
  <c r="L404" i="3"/>
  <c r="N404" i="3"/>
  <c r="P404" i="3"/>
  <c r="Q404" i="3"/>
  <c r="R404" i="3"/>
  <c r="V404" i="3"/>
  <c r="X404" i="3"/>
  <c r="Y404" i="3"/>
  <c r="A405" i="3"/>
  <c r="C405" i="3"/>
  <c r="B405" i="3" s="1"/>
  <c r="D405" i="3"/>
  <c r="E405" i="3"/>
  <c r="F405" i="3"/>
  <c r="I405" i="3"/>
  <c r="K405" i="3"/>
  <c r="L405" i="3"/>
  <c r="N405" i="3"/>
  <c r="Q405" i="3"/>
  <c r="R405" i="3"/>
  <c r="V405" i="3"/>
  <c r="X405" i="3"/>
  <c r="Y405" i="3"/>
  <c r="C406" i="3"/>
  <c r="D406" i="3"/>
  <c r="E406" i="3"/>
  <c r="F406" i="3"/>
  <c r="I406" i="3"/>
  <c r="K406" i="3"/>
  <c r="L406" i="3"/>
  <c r="N406" i="3"/>
  <c r="Q406" i="3"/>
  <c r="R406" i="3"/>
  <c r="V406" i="3"/>
  <c r="X406" i="3"/>
  <c r="Y406" i="3"/>
  <c r="C407" i="3"/>
  <c r="D407" i="3"/>
  <c r="E407" i="3"/>
  <c r="F407" i="3"/>
  <c r="I407" i="3"/>
  <c r="K407" i="3"/>
  <c r="L407" i="3"/>
  <c r="N407" i="3"/>
  <c r="Q407" i="3"/>
  <c r="R407" i="3"/>
  <c r="V407" i="3"/>
  <c r="X407" i="3"/>
  <c r="Y407" i="3"/>
  <c r="C408" i="3"/>
  <c r="H408" i="3" s="1"/>
  <c r="D408" i="3"/>
  <c r="E408" i="3"/>
  <c r="F408" i="3"/>
  <c r="I408" i="3"/>
  <c r="K408" i="3"/>
  <c r="L408" i="3"/>
  <c r="N408" i="3"/>
  <c r="O408" i="3"/>
  <c r="Q408" i="3"/>
  <c r="R408" i="3"/>
  <c r="V408" i="3"/>
  <c r="X408" i="3"/>
  <c r="Y408" i="3"/>
  <c r="C409" i="3"/>
  <c r="S409" i="3" s="1"/>
  <c r="D409" i="3"/>
  <c r="E409" i="3"/>
  <c r="F409" i="3"/>
  <c r="I409" i="3"/>
  <c r="K409" i="3"/>
  <c r="L409" i="3"/>
  <c r="N409" i="3"/>
  <c r="Q409" i="3"/>
  <c r="R409" i="3"/>
  <c r="V409" i="3"/>
  <c r="X409" i="3"/>
  <c r="Y409" i="3"/>
  <c r="C410" i="3"/>
  <c r="D410" i="3"/>
  <c r="E410" i="3"/>
  <c r="F410" i="3"/>
  <c r="I410" i="3"/>
  <c r="K410" i="3"/>
  <c r="L410" i="3"/>
  <c r="N410" i="3"/>
  <c r="Q410" i="3"/>
  <c r="R410" i="3"/>
  <c r="V410" i="3"/>
  <c r="X410" i="3"/>
  <c r="Y410" i="3"/>
  <c r="C411" i="3"/>
  <c r="D411" i="3"/>
  <c r="E411" i="3"/>
  <c r="F411" i="3"/>
  <c r="I411" i="3"/>
  <c r="K411" i="3"/>
  <c r="L411" i="3"/>
  <c r="N411" i="3"/>
  <c r="Q411" i="3"/>
  <c r="R411" i="3"/>
  <c r="V411" i="3"/>
  <c r="X411" i="3"/>
  <c r="Y411" i="3"/>
  <c r="C412" i="3"/>
  <c r="B412" i="3" s="1"/>
  <c r="D412" i="3"/>
  <c r="E412" i="3"/>
  <c r="F412" i="3"/>
  <c r="I412" i="3"/>
  <c r="K412" i="3"/>
  <c r="L412" i="3"/>
  <c r="N412" i="3"/>
  <c r="Q412" i="3"/>
  <c r="R412" i="3"/>
  <c r="V412" i="3"/>
  <c r="X412" i="3"/>
  <c r="Y412" i="3"/>
  <c r="A413" i="3"/>
  <c r="C413" i="3"/>
  <c r="B413" i="3" s="1"/>
  <c r="D413" i="3"/>
  <c r="E413" i="3"/>
  <c r="F413" i="3"/>
  <c r="I413" i="3"/>
  <c r="K413" i="3"/>
  <c r="L413" i="3"/>
  <c r="N413" i="3"/>
  <c r="Q413" i="3"/>
  <c r="R413" i="3"/>
  <c r="V413" i="3"/>
  <c r="X413" i="3"/>
  <c r="Y413" i="3"/>
  <c r="C414" i="3"/>
  <c r="D414" i="3"/>
  <c r="E414" i="3"/>
  <c r="F414" i="3"/>
  <c r="I414" i="3"/>
  <c r="K414" i="3"/>
  <c r="L414" i="3"/>
  <c r="N414" i="3"/>
  <c r="Q414" i="3"/>
  <c r="R414" i="3"/>
  <c r="V414" i="3"/>
  <c r="X414" i="3"/>
  <c r="Y414" i="3"/>
  <c r="C415" i="3"/>
  <c r="D415" i="3"/>
  <c r="E415" i="3"/>
  <c r="F415" i="3"/>
  <c r="I415" i="3"/>
  <c r="K415" i="3"/>
  <c r="L415" i="3"/>
  <c r="N415" i="3"/>
  <c r="Q415" i="3"/>
  <c r="R415" i="3"/>
  <c r="V415" i="3"/>
  <c r="X415" i="3"/>
  <c r="Y415" i="3"/>
  <c r="C416" i="3"/>
  <c r="D416" i="3"/>
  <c r="E416" i="3"/>
  <c r="F416" i="3"/>
  <c r="I416" i="3"/>
  <c r="K416" i="3"/>
  <c r="L416" i="3"/>
  <c r="N416" i="3"/>
  <c r="Q416" i="3"/>
  <c r="R416" i="3"/>
  <c r="V416" i="3"/>
  <c r="X416" i="3"/>
  <c r="Y416" i="3"/>
  <c r="C417" i="3"/>
  <c r="S417" i="3" s="1"/>
  <c r="D417" i="3"/>
  <c r="E417" i="3"/>
  <c r="F417" i="3"/>
  <c r="I417" i="3"/>
  <c r="K417" i="3"/>
  <c r="L417" i="3"/>
  <c r="N417" i="3"/>
  <c r="Q417" i="3"/>
  <c r="R417" i="3"/>
  <c r="V417" i="3"/>
  <c r="X417" i="3"/>
  <c r="Y417" i="3"/>
  <c r="C418" i="3"/>
  <c r="T418" i="3" s="1"/>
  <c r="D418" i="3"/>
  <c r="E418" i="3"/>
  <c r="F418" i="3"/>
  <c r="I418" i="3"/>
  <c r="K418" i="3"/>
  <c r="L418" i="3"/>
  <c r="N418" i="3"/>
  <c r="O418" i="3"/>
  <c r="Q418" i="3"/>
  <c r="R418" i="3"/>
  <c r="V418" i="3"/>
  <c r="X418" i="3"/>
  <c r="Y418" i="3"/>
  <c r="A419" i="3"/>
  <c r="C419" i="3"/>
  <c r="G419" i="3" s="1"/>
  <c r="D419" i="3"/>
  <c r="E419" i="3"/>
  <c r="F419" i="3"/>
  <c r="I419" i="3"/>
  <c r="K419" i="3"/>
  <c r="L419" i="3"/>
  <c r="N419" i="3"/>
  <c r="Q419" i="3"/>
  <c r="R419" i="3"/>
  <c r="V419" i="3"/>
  <c r="X419" i="3"/>
  <c r="Y419" i="3"/>
  <c r="C420" i="3"/>
  <c r="D420" i="3"/>
  <c r="E420" i="3"/>
  <c r="F420" i="3"/>
  <c r="I420" i="3"/>
  <c r="K420" i="3"/>
  <c r="L420" i="3"/>
  <c r="N420" i="3"/>
  <c r="Q420" i="3"/>
  <c r="R420" i="3"/>
  <c r="V420" i="3"/>
  <c r="X420" i="3"/>
  <c r="Y420" i="3"/>
  <c r="A421" i="3"/>
  <c r="C421" i="3"/>
  <c r="B421" i="3" s="1"/>
  <c r="D421" i="3"/>
  <c r="E421" i="3"/>
  <c r="F421" i="3"/>
  <c r="I421" i="3"/>
  <c r="K421" i="3"/>
  <c r="L421" i="3"/>
  <c r="N421" i="3"/>
  <c r="Q421" i="3"/>
  <c r="R421" i="3"/>
  <c r="V421" i="3"/>
  <c r="X421" i="3"/>
  <c r="Y421" i="3"/>
  <c r="A422" i="3"/>
  <c r="C422" i="3"/>
  <c r="D422" i="3"/>
  <c r="E422" i="3"/>
  <c r="F422" i="3"/>
  <c r="I422" i="3"/>
  <c r="K422" i="3"/>
  <c r="L422" i="3"/>
  <c r="N422" i="3"/>
  <c r="Q422" i="3"/>
  <c r="R422" i="3"/>
  <c r="V422" i="3"/>
  <c r="X422" i="3"/>
  <c r="Y422" i="3"/>
  <c r="A423" i="3"/>
  <c r="C423" i="3"/>
  <c r="S423" i="3" s="1"/>
  <c r="D423" i="3"/>
  <c r="E423" i="3"/>
  <c r="F423" i="3"/>
  <c r="I423" i="3"/>
  <c r="K423" i="3"/>
  <c r="L423" i="3"/>
  <c r="N423" i="3"/>
  <c r="Q423" i="3"/>
  <c r="R423" i="3"/>
  <c r="V423" i="3"/>
  <c r="X423" i="3"/>
  <c r="Y423" i="3"/>
  <c r="C424" i="3"/>
  <c r="D424" i="3"/>
  <c r="E424" i="3"/>
  <c r="F424" i="3"/>
  <c r="I424" i="3"/>
  <c r="K424" i="3"/>
  <c r="L424" i="3"/>
  <c r="N424" i="3"/>
  <c r="Q424" i="3"/>
  <c r="R424" i="3"/>
  <c r="V424" i="3"/>
  <c r="X424" i="3"/>
  <c r="Y424" i="3"/>
  <c r="C425" i="3"/>
  <c r="D425" i="3"/>
  <c r="E425" i="3"/>
  <c r="F425" i="3"/>
  <c r="I425" i="3"/>
  <c r="K425" i="3"/>
  <c r="L425" i="3"/>
  <c r="N425" i="3"/>
  <c r="Q425" i="3"/>
  <c r="R425" i="3"/>
  <c r="V425" i="3"/>
  <c r="X425" i="3"/>
  <c r="Y425" i="3"/>
  <c r="C426" i="3"/>
  <c r="D426" i="3"/>
  <c r="E426" i="3"/>
  <c r="F426" i="3"/>
  <c r="I426" i="3"/>
  <c r="K426" i="3"/>
  <c r="L426" i="3"/>
  <c r="N426" i="3"/>
  <c r="Q426" i="3"/>
  <c r="R426" i="3"/>
  <c r="V426" i="3"/>
  <c r="X426" i="3"/>
  <c r="Y426" i="3"/>
  <c r="A427" i="3"/>
  <c r="C427" i="3"/>
  <c r="D427" i="3"/>
  <c r="E427" i="3"/>
  <c r="F427" i="3"/>
  <c r="I427" i="3"/>
  <c r="K427" i="3"/>
  <c r="L427" i="3"/>
  <c r="N427" i="3"/>
  <c r="Q427" i="3"/>
  <c r="R427" i="3"/>
  <c r="V427" i="3"/>
  <c r="X427" i="3"/>
  <c r="Y427" i="3"/>
  <c r="C428" i="3"/>
  <c r="M428" i="3" s="1"/>
  <c r="D428" i="3"/>
  <c r="E428" i="3"/>
  <c r="F428" i="3"/>
  <c r="I428" i="3"/>
  <c r="K428" i="3"/>
  <c r="L428" i="3"/>
  <c r="N428" i="3"/>
  <c r="Q428" i="3"/>
  <c r="R428" i="3"/>
  <c r="V428" i="3"/>
  <c r="X428" i="3"/>
  <c r="Y428" i="3"/>
  <c r="A429" i="3"/>
  <c r="C429" i="3"/>
  <c r="O429" i="3" s="1"/>
  <c r="D429" i="3"/>
  <c r="E429" i="3"/>
  <c r="F429" i="3"/>
  <c r="I429" i="3"/>
  <c r="K429" i="3"/>
  <c r="L429" i="3"/>
  <c r="N429" i="3"/>
  <c r="Q429" i="3"/>
  <c r="R429" i="3"/>
  <c r="V429" i="3"/>
  <c r="X429" i="3"/>
  <c r="Y429" i="3"/>
  <c r="C430" i="3"/>
  <c r="D430" i="3"/>
  <c r="E430" i="3"/>
  <c r="F430" i="3"/>
  <c r="I430" i="3"/>
  <c r="K430" i="3"/>
  <c r="L430" i="3"/>
  <c r="N430" i="3"/>
  <c r="Q430" i="3"/>
  <c r="R430" i="3"/>
  <c r="V430" i="3"/>
  <c r="X430" i="3"/>
  <c r="Y430" i="3"/>
  <c r="C431" i="3"/>
  <c r="M431" i="3" s="1"/>
  <c r="D431" i="3"/>
  <c r="E431" i="3"/>
  <c r="F431" i="3"/>
  <c r="I431" i="3"/>
  <c r="K431" i="3"/>
  <c r="L431" i="3"/>
  <c r="N431" i="3"/>
  <c r="Q431" i="3"/>
  <c r="R431" i="3"/>
  <c r="V431" i="3"/>
  <c r="X431" i="3"/>
  <c r="Y431" i="3"/>
  <c r="C432" i="3"/>
  <c r="B432" i="3" s="1"/>
  <c r="D432" i="3"/>
  <c r="E432" i="3"/>
  <c r="F432" i="3"/>
  <c r="I432" i="3"/>
  <c r="K432" i="3"/>
  <c r="L432" i="3"/>
  <c r="N432" i="3"/>
  <c r="O432" i="3"/>
  <c r="Q432" i="3"/>
  <c r="R432" i="3"/>
  <c r="V432" i="3"/>
  <c r="X432" i="3"/>
  <c r="Y432" i="3"/>
  <c r="C433" i="3"/>
  <c r="W433" i="3" s="1"/>
  <c r="D433" i="3"/>
  <c r="E433" i="3"/>
  <c r="F433" i="3"/>
  <c r="I433" i="3"/>
  <c r="K433" i="3"/>
  <c r="L433" i="3"/>
  <c r="N433" i="3"/>
  <c r="O433" i="3"/>
  <c r="Q433" i="3"/>
  <c r="R433" i="3"/>
  <c r="V433" i="3"/>
  <c r="X433" i="3"/>
  <c r="Y433" i="3"/>
  <c r="A434" i="3"/>
  <c r="C434" i="3"/>
  <c r="T434" i="3" s="1"/>
  <c r="D434" i="3"/>
  <c r="E434" i="3"/>
  <c r="F434" i="3"/>
  <c r="I434" i="3"/>
  <c r="K434" i="3"/>
  <c r="L434" i="3"/>
  <c r="N434" i="3"/>
  <c r="Q434" i="3"/>
  <c r="R434" i="3"/>
  <c r="V434" i="3"/>
  <c r="X434" i="3"/>
  <c r="Y434" i="3"/>
  <c r="A435" i="3"/>
  <c r="C435" i="3"/>
  <c r="T435" i="3" s="1"/>
  <c r="D435" i="3"/>
  <c r="E435" i="3"/>
  <c r="F435" i="3"/>
  <c r="I435" i="3"/>
  <c r="K435" i="3"/>
  <c r="L435" i="3"/>
  <c r="N435" i="3"/>
  <c r="Q435" i="3"/>
  <c r="R435" i="3"/>
  <c r="V435" i="3"/>
  <c r="X435" i="3"/>
  <c r="Y435" i="3"/>
  <c r="C436" i="3"/>
  <c r="H436" i="3" s="1"/>
  <c r="D436" i="3"/>
  <c r="E436" i="3"/>
  <c r="F436" i="3"/>
  <c r="I436" i="3"/>
  <c r="K436" i="3"/>
  <c r="L436" i="3"/>
  <c r="N436" i="3"/>
  <c r="Q436" i="3"/>
  <c r="R436" i="3"/>
  <c r="V436" i="3"/>
  <c r="X436" i="3"/>
  <c r="Y436" i="3"/>
  <c r="A437" i="3"/>
  <c r="C437" i="3"/>
  <c r="D437" i="3"/>
  <c r="E437" i="3"/>
  <c r="F437" i="3"/>
  <c r="I437" i="3"/>
  <c r="K437" i="3"/>
  <c r="L437" i="3"/>
  <c r="N437" i="3"/>
  <c r="Q437" i="3"/>
  <c r="R437" i="3"/>
  <c r="V437" i="3"/>
  <c r="X437" i="3"/>
  <c r="Y437" i="3"/>
  <c r="C438" i="3"/>
  <c r="S438" i="3" s="1"/>
  <c r="D438" i="3"/>
  <c r="E438" i="3"/>
  <c r="F438" i="3"/>
  <c r="I438" i="3"/>
  <c r="K438" i="3"/>
  <c r="L438" i="3"/>
  <c r="N438" i="3"/>
  <c r="Q438" i="3"/>
  <c r="R438" i="3"/>
  <c r="V438" i="3"/>
  <c r="X438" i="3"/>
  <c r="Y438" i="3"/>
  <c r="C439" i="3"/>
  <c r="D439" i="3"/>
  <c r="E439" i="3"/>
  <c r="F439" i="3"/>
  <c r="I439" i="3"/>
  <c r="K439" i="3"/>
  <c r="L439" i="3"/>
  <c r="N439" i="3"/>
  <c r="Q439" i="3"/>
  <c r="R439" i="3"/>
  <c r="V439" i="3"/>
  <c r="X439" i="3"/>
  <c r="Y439" i="3"/>
  <c r="C440" i="3"/>
  <c r="H440" i="3" s="1"/>
  <c r="D440" i="3"/>
  <c r="E440" i="3"/>
  <c r="F440" i="3"/>
  <c r="I440" i="3"/>
  <c r="K440" i="3"/>
  <c r="L440" i="3"/>
  <c r="N440" i="3"/>
  <c r="Q440" i="3"/>
  <c r="R440" i="3"/>
  <c r="V440" i="3"/>
  <c r="X440" i="3"/>
  <c r="Y440" i="3"/>
  <c r="A441" i="3"/>
  <c r="C441" i="3"/>
  <c r="H441" i="3" s="1"/>
  <c r="D441" i="3"/>
  <c r="E441" i="3"/>
  <c r="F441" i="3"/>
  <c r="I441" i="3"/>
  <c r="K441" i="3"/>
  <c r="L441" i="3"/>
  <c r="N441" i="3"/>
  <c r="Q441" i="3"/>
  <c r="R441" i="3"/>
  <c r="V441" i="3"/>
  <c r="X441" i="3"/>
  <c r="Y441" i="3"/>
  <c r="A442" i="3"/>
  <c r="C442" i="3"/>
  <c r="T442" i="3" s="1"/>
  <c r="D442" i="3"/>
  <c r="E442" i="3"/>
  <c r="F442" i="3"/>
  <c r="I442" i="3"/>
  <c r="K442" i="3"/>
  <c r="L442" i="3"/>
  <c r="N442" i="3"/>
  <c r="Q442" i="3"/>
  <c r="R442" i="3"/>
  <c r="V442" i="3"/>
  <c r="X442" i="3"/>
  <c r="Y442" i="3"/>
  <c r="C443" i="3"/>
  <c r="G443" i="3" s="1"/>
  <c r="D443" i="3"/>
  <c r="E443" i="3"/>
  <c r="F443" i="3"/>
  <c r="I443" i="3"/>
  <c r="K443" i="3"/>
  <c r="L443" i="3"/>
  <c r="N443" i="3"/>
  <c r="Q443" i="3"/>
  <c r="R443" i="3"/>
  <c r="V443" i="3"/>
  <c r="X443" i="3"/>
  <c r="Y443" i="3"/>
  <c r="C444" i="3"/>
  <c r="O444" i="3" s="1"/>
  <c r="D444" i="3"/>
  <c r="E444" i="3"/>
  <c r="F444" i="3"/>
  <c r="I444" i="3"/>
  <c r="K444" i="3"/>
  <c r="L444" i="3"/>
  <c r="N444" i="3"/>
  <c r="Q444" i="3"/>
  <c r="R444" i="3"/>
  <c r="V444" i="3"/>
  <c r="X444" i="3"/>
  <c r="Y444" i="3"/>
  <c r="A445" i="3"/>
  <c r="C445" i="3"/>
  <c r="T445" i="3" s="1"/>
  <c r="D445" i="3"/>
  <c r="E445" i="3"/>
  <c r="F445" i="3"/>
  <c r="I445" i="3"/>
  <c r="K445" i="3"/>
  <c r="L445" i="3"/>
  <c r="N445" i="3"/>
  <c r="Q445" i="3"/>
  <c r="R445" i="3"/>
  <c r="V445" i="3"/>
  <c r="X445" i="3"/>
  <c r="Y445" i="3"/>
  <c r="A446" i="3"/>
  <c r="C446" i="3"/>
  <c r="D446" i="3"/>
  <c r="E446" i="3"/>
  <c r="F446" i="3"/>
  <c r="I446" i="3"/>
  <c r="K446" i="3"/>
  <c r="L446" i="3"/>
  <c r="N446" i="3"/>
  <c r="Q446" i="3"/>
  <c r="R446" i="3"/>
  <c r="V446" i="3"/>
  <c r="X446" i="3"/>
  <c r="Y446" i="3"/>
  <c r="C447" i="3"/>
  <c r="M447" i="3" s="1"/>
  <c r="D447" i="3"/>
  <c r="E447" i="3"/>
  <c r="F447" i="3"/>
  <c r="I447" i="3"/>
  <c r="K447" i="3"/>
  <c r="L447" i="3"/>
  <c r="N447" i="3"/>
  <c r="Q447" i="3"/>
  <c r="R447" i="3"/>
  <c r="V447" i="3"/>
  <c r="X447" i="3"/>
  <c r="Y447" i="3"/>
  <c r="C448" i="3"/>
  <c r="B448" i="3" s="1"/>
  <c r="D448" i="3"/>
  <c r="E448" i="3"/>
  <c r="F448" i="3"/>
  <c r="I448" i="3"/>
  <c r="K448" i="3"/>
  <c r="L448" i="3"/>
  <c r="N448" i="3"/>
  <c r="Q448" i="3"/>
  <c r="R448" i="3"/>
  <c r="V448" i="3"/>
  <c r="X448" i="3"/>
  <c r="Y448" i="3"/>
  <c r="C449" i="3"/>
  <c r="S449" i="3" s="1"/>
  <c r="D449" i="3"/>
  <c r="E449" i="3"/>
  <c r="F449" i="3"/>
  <c r="I449" i="3"/>
  <c r="K449" i="3"/>
  <c r="L449" i="3"/>
  <c r="N449" i="3"/>
  <c r="O449" i="3"/>
  <c r="Q449" i="3"/>
  <c r="R449" i="3"/>
  <c r="V449" i="3"/>
  <c r="X449" i="3"/>
  <c r="Y449" i="3"/>
  <c r="C450" i="3"/>
  <c r="G450" i="3" s="1"/>
  <c r="D450" i="3"/>
  <c r="E450" i="3"/>
  <c r="F450" i="3"/>
  <c r="I450" i="3"/>
  <c r="K450" i="3"/>
  <c r="L450" i="3"/>
  <c r="N450" i="3"/>
  <c r="Q450" i="3"/>
  <c r="R450" i="3"/>
  <c r="V450" i="3"/>
  <c r="X450" i="3"/>
  <c r="Y450" i="3"/>
  <c r="A451" i="3"/>
  <c r="C451" i="3"/>
  <c r="S451" i="3" s="1"/>
  <c r="D451" i="3"/>
  <c r="E451" i="3"/>
  <c r="F451" i="3"/>
  <c r="I451" i="3"/>
  <c r="K451" i="3"/>
  <c r="L451" i="3"/>
  <c r="N451" i="3"/>
  <c r="Q451" i="3"/>
  <c r="R451" i="3"/>
  <c r="V451" i="3"/>
  <c r="X451" i="3"/>
  <c r="Y451" i="3"/>
  <c r="C452" i="3"/>
  <c r="G452" i="3" s="1"/>
  <c r="D452" i="3"/>
  <c r="E452" i="3"/>
  <c r="F452" i="3"/>
  <c r="I452" i="3"/>
  <c r="K452" i="3"/>
  <c r="L452" i="3"/>
  <c r="N452" i="3"/>
  <c r="Q452" i="3"/>
  <c r="R452" i="3"/>
  <c r="V452" i="3"/>
  <c r="X452" i="3"/>
  <c r="Y452" i="3"/>
  <c r="A453" i="3"/>
  <c r="C453" i="3"/>
  <c r="T453" i="3" s="1"/>
  <c r="D453" i="3"/>
  <c r="E453" i="3"/>
  <c r="F453" i="3"/>
  <c r="I453" i="3"/>
  <c r="K453" i="3"/>
  <c r="L453" i="3"/>
  <c r="N453" i="3"/>
  <c r="Q453" i="3"/>
  <c r="R453" i="3"/>
  <c r="V453" i="3"/>
  <c r="X453" i="3"/>
  <c r="Y453" i="3"/>
  <c r="C454" i="3"/>
  <c r="T454" i="3" s="1"/>
  <c r="D454" i="3"/>
  <c r="E454" i="3"/>
  <c r="F454" i="3"/>
  <c r="I454" i="3"/>
  <c r="K454" i="3"/>
  <c r="L454" i="3"/>
  <c r="N454" i="3"/>
  <c r="Q454" i="3"/>
  <c r="R454" i="3"/>
  <c r="V454" i="3"/>
  <c r="X454" i="3"/>
  <c r="Y454" i="3"/>
  <c r="C455" i="3"/>
  <c r="O455" i="3" s="1"/>
  <c r="D455" i="3"/>
  <c r="E455" i="3"/>
  <c r="F455" i="3"/>
  <c r="I455" i="3"/>
  <c r="K455" i="3"/>
  <c r="L455" i="3"/>
  <c r="N455" i="3"/>
  <c r="Q455" i="3"/>
  <c r="R455" i="3"/>
  <c r="V455" i="3"/>
  <c r="X455" i="3"/>
  <c r="Y455" i="3"/>
  <c r="C456" i="3"/>
  <c r="U456" i="3" s="1"/>
  <c r="D456" i="3"/>
  <c r="E456" i="3"/>
  <c r="F456" i="3"/>
  <c r="I456" i="3"/>
  <c r="K456" i="3"/>
  <c r="L456" i="3"/>
  <c r="N456" i="3"/>
  <c r="Q456" i="3"/>
  <c r="R456" i="3"/>
  <c r="V456" i="3"/>
  <c r="X456" i="3"/>
  <c r="Y456" i="3"/>
  <c r="C457" i="3"/>
  <c r="D457" i="3"/>
  <c r="E457" i="3"/>
  <c r="F457" i="3"/>
  <c r="I457" i="3"/>
  <c r="K457" i="3"/>
  <c r="L457" i="3"/>
  <c r="N457" i="3"/>
  <c r="Q457" i="3"/>
  <c r="R457" i="3"/>
  <c r="V457" i="3"/>
  <c r="X457" i="3"/>
  <c r="Y457" i="3"/>
  <c r="C458" i="3"/>
  <c r="G458" i="3" s="1"/>
  <c r="D458" i="3"/>
  <c r="E458" i="3"/>
  <c r="F458" i="3"/>
  <c r="I458" i="3"/>
  <c r="K458" i="3"/>
  <c r="L458" i="3"/>
  <c r="N458" i="3"/>
  <c r="Q458" i="3"/>
  <c r="R458" i="3"/>
  <c r="V458" i="3"/>
  <c r="X458" i="3"/>
  <c r="Y458" i="3"/>
  <c r="C459" i="3"/>
  <c r="D459" i="3"/>
  <c r="E459" i="3"/>
  <c r="F459" i="3"/>
  <c r="I459" i="3"/>
  <c r="K459" i="3"/>
  <c r="L459" i="3"/>
  <c r="N459" i="3"/>
  <c r="Q459" i="3"/>
  <c r="R459" i="3"/>
  <c r="V459" i="3"/>
  <c r="X459" i="3"/>
  <c r="Y459" i="3"/>
  <c r="C460" i="3"/>
  <c r="G460" i="3" s="1"/>
  <c r="D460" i="3"/>
  <c r="E460" i="3"/>
  <c r="F460" i="3"/>
  <c r="I460" i="3"/>
  <c r="K460" i="3"/>
  <c r="L460" i="3"/>
  <c r="N460" i="3"/>
  <c r="Q460" i="3"/>
  <c r="R460" i="3"/>
  <c r="V460" i="3"/>
  <c r="X460" i="3"/>
  <c r="Y460" i="3"/>
  <c r="A461" i="3"/>
  <c r="C461" i="3"/>
  <c r="T461" i="3" s="1"/>
  <c r="D461" i="3"/>
  <c r="E461" i="3"/>
  <c r="F461" i="3"/>
  <c r="I461" i="3"/>
  <c r="K461" i="3"/>
  <c r="L461" i="3"/>
  <c r="N461" i="3"/>
  <c r="Q461" i="3"/>
  <c r="R461" i="3"/>
  <c r="V461" i="3"/>
  <c r="X461" i="3"/>
  <c r="Y461" i="3"/>
  <c r="A462" i="3"/>
  <c r="C462" i="3"/>
  <c r="J462" i="3" s="1"/>
  <c r="D462" i="3"/>
  <c r="E462" i="3"/>
  <c r="F462" i="3"/>
  <c r="I462" i="3"/>
  <c r="K462" i="3"/>
  <c r="L462" i="3"/>
  <c r="N462" i="3"/>
  <c r="Q462" i="3"/>
  <c r="R462" i="3"/>
  <c r="V462" i="3"/>
  <c r="X462" i="3"/>
  <c r="Y462" i="3"/>
  <c r="A463" i="3"/>
  <c r="C463" i="3"/>
  <c r="D463" i="3"/>
  <c r="E463" i="3"/>
  <c r="F463" i="3"/>
  <c r="I463" i="3"/>
  <c r="K463" i="3"/>
  <c r="L463" i="3"/>
  <c r="N463" i="3"/>
  <c r="Q463" i="3"/>
  <c r="R463" i="3"/>
  <c r="V463" i="3"/>
  <c r="X463" i="3"/>
  <c r="Y463" i="3"/>
  <c r="C464" i="3"/>
  <c r="D464" i="3"/>
  <c r="E464" i="3"/>
  <c r="F464" i="3"/>
  <c r="I464" i="3"/>
  <c r="K464" i="3"/>
  <c r="L464" i="3"/>
  <c r="N464" i="3"/>
  <c r="Q464" i="3"/>
  <c r="R464" i="3"/>
  <c r="V464" i="3"/>
  <c r="X464" i="3"/>
  <c r="Y464" i="3"/>
  <c r="C465" i="3"/>
  <c r="B465" i="3" s="1"/>
  <c r="D465" i="3"/>
  <c r="E465" i="3"/>
  <c r="F465" i="3"/>
  <c r="I465" i="3"/>
  <c r="K465" i="3"/>
  <c r="L465" i="3"/>
  <c r="N465" i="3"/>
  <c r="Q465" i="3"/>
  <c r="R465" i="3"/>
  <c r="V465" i="3"/>
  <c r="X465" i="3"/>
  <c r="Y465" i="3"/>
  <c r="C466" i="3"/>
  <c r="G466" i="3" s="1"/>
  <c r="D466" i="3"/>
  <c r="E466" i="3"/>
  <c r="F466" i="3"/>
  <c r="I466" i="3"/>
  <c r="K466" i="3"/>
  <c r="L466" i="3"/>
  <c r="N466" i="3"/>
  <c r="Q466" i="3"/>
  <c r="R466" i="3"/>
  <c r="V466" i="3"/>
  <c r="X466" i="3"/>
  <c r="Y466" i="3"/>
  <c r="C467" i="3"/>
  <c r="S467" i="3" s="1"/>
  <c r="D467" i="3"/>
  <c r="E467" i="3"/>
  <c r="F467" i="3"/>
  <c r="I467" i="3"/>
  <c r="K467" i="3"/>
  <c r="L467" i="3"/>
  <c r="N467" i="3"/>
  <c r="Q467" i="3"/>
  <c r="R467" i="3"/>
  <c r="V467" i="3"/>
  <c r="X467" i="3"/>
  <c r="Y467" i="3"/>
  <c r="C468" i="3"/>
  <c r="G468" i="3" s="1"/>
  <c r="D468" i="3"/>
  <c r="E468" i="3"/>
  <c r="F468" i="3"/>
  <c r="I468" i="3"/>
  <c r="K468" i="3"/>
  <c r="L468" i="3"/>
  <c r="N468" i="3"/>
  <c r="Q468" i="3"/>
  <c r="R468" i="3"/>
  <c r="V468" i="3"/>
  <c r="X468" i="3"/>
  <c r="Y468" i="3"/>
  <c r="A469" i="3"/>
  <c r="C469" i="3"/>
  <c r="T469" i="3" s="1"/>
  <c r="D469" i="3"/>
  <c r="E469" i="3"/>
  <c r="F469" i="3"/>
  <c r="I469" i="3"/>
  <c r="K469" i="3"/>
  <c r="L469" i="3"/>
  <c r="N469" i="3"/>
  <c r="Q469" i="3"/>
  <c r="R469" i="3"/>
  <c r="V469" i="3"/>
  <c r="X469" i="3"/>
  <c r="Y469" i="3"/>
  <c r="A470" i="3"/>
  <c r="C470" i="3"/>
  <c r="O470" i="3" s="1"/>
  <c r="D470" i="3"/>
  <c r="E470" i="3"/>
  <c r="F470" i="3"/>
  <c r="I470" i="3"/>
  <c r="K470" i="3"/>
  <c r="L470" i="3"/>
  <c r="N470" i="3"/>
  <c r="Q470" i="3"/>
  <c r="R470" i="3"/>
  <c r="V470" i="3"/>
  <c r="X470" i="3"/>
  <c r="Y470" i="3"/>
  <c r="C471" i="3"/>
  <c r="H471" i="3" s="1"/>
  <c r="D471" i="3"/>
  <c r="E471" i="3"/>
  <c r="F471" i="3"/>
  <c r="I471" i="3"/>
  <c r="K471" i="3"/>
  <c r="L471" i="3"/>
  <c r="N471" i="3"/>
  <c r="Q471" i="3"/>
  <c r="R471" i="3"/>
  <c r="V471" i="3"/>
  <c r="X471" i="3"/>
  <c r="Y471" i="3"/>
  <c r="C472" i="3"/>
  <c r="B472" i="3" s="1"/>
  <c r="D472" i="3"/>
  <c r="E472" i="3"/>
  <c r="F472" i="3"/>
  <c r="I472" i="3"/>
  <c r="K472" i="3"/>
  <c r="L472" i="3"/>
  <c r="N472" i="3"/>
  <c r="O472" i="3"/>
  <c r="Q472" i="3"/>
  <c r="R472" i="3"/>
  <c r="V472" i="3"/>
  <c r="X472" i="3"/>
  <c r="Y472" i="3"/>
  <c r="C473" i="3"/>
  <c r="P473" i="3" s="1"/>
  <c r="D473" i="3"/>
  <c r="E473" i="3"/>
  <c r="F473" i="3"/>
  <c r="I473" i="3"/>
  <c r="K473" i="3"/>
  <c r="L473" i="3"/>
  <c r="N473" i="3"/>
  <c r="Q473" i="3"/>
  <c r="R473" i="3"/>
  <c r="V473" i="3"/>
  <c r="X473" i="3"/>
  <c r="Y473" i="3"/>
  <c r="C474" i="3"/>
  <c r="D474" i="3"/>
  <c r="E474" i="3"/>
  <c r="F474" i="3"/>
  <c r="I474" i="3"/>
  <c r="K474" i="3"/>
  <c r="L474" i="3"/>
  <c r="N474" i="3"/>
  <c r="Q474" i="3"/>
  <c r="R474" i="3"/>
  <c r="V474" i="3"/>
  <c r="X474" i="3"/>
  <c r="Y474" i="3"/>
  <c r="C475" i="3"/>
  <c r="U475" i="3" s="1"/>
  <c r="D475" i="3"/>
  <c r="E475" i="3"/>
  <c r="F475" i="3"/>
  <c r="I475" i="3"/>
  <c r="K475" i="3"/>
  <c r="L475" i="3"/>
  <c r="N475" i="3"/>
  <c r="Q475" i="3"/>
  <c r="R475" i="3"/>
  <c r="V475" i="3"/>
  <c r="X475" i="3"/>
  <c r="Y475" i="3"/>
  <c r="C476" i="3"/>
  <c r="G476" i="3" s="1"/>
  <c r="D476" i="3"/>
  <c r="E476" i="3"/>
  <c r="F476" i="3"/>
  <c r="I476" i="3"/>
  <c r="K476" i="3"/>
  <c r="L476" i="3"/>
  <c r="N476" i="3"/>
  <c r="Q476" i="3"/>
  <c r="R476" i="3"/>
  <c r="V476" i="3"/>
  <c r="X476" i="3"/>
  <c r="Y476" i="3"/>
  <c r="A477" i="3"/>
  <c r="C477" i="3"/>
  <c r="T477" i="3" s="1"/>
  <c r="D477" i="3"/>
  <c r="E477" i="3"/>
  <c r="F477" i="3"/>
  <c r="I477" i="3"/>
  <c r="K477" i="3"/>
  <c r="L477" i="3"/>
  <c r="N477" i="3"/>
  <c r="Q477" i="3"/>
  <c r="R477" i="3"/>
  <c r="V477" i="3"/>
  <c r="X477" i="3"/>
  <c r="Y477" i="3"/>
  <c r="C478" i="3"/>
  <c r="T478" i="3" s="1"/>
  <c r="D478" i="3"/>
  <c r="E478" i="3"/>
  <c r="F478" i="3"/>
  <c r="I478" i="3"/>
  <c r="K478" i="3"/>
  <c r="L478" i="3"/>
  <c r="N478" i="3"/>
  <c r="O478" i="3"/>
  <c r="Q478" i="3"/>
  <c r="R478" i="3"/>
  <c r="V478" i="3"/>
  <c r="X478" i="3"/>
  <c r="Y478" i="3"/>
  <c r="C479" i="3"/>
  <c r="H479" i="3" s="1"/>
  <c r="D479" i="3"/>
  <c r="E479" i="3"/>
  <c r="F479" i="3"/>
  <c r="I479" i="3"/>
  <c r="K479" i="3"/>
  <c r="L479" i="3"/>
  <c r="N479" i="3"/>
  <c r="O479" i="3"/>
  <c r="Q479" i="3"/>
  <c r="R479" i="3"/>
  <c r="V479" i="3"/>
  <c r="X479" i="3"/>
  <c r="Y479" i="3"/>
  <c r="C480" i="3"/>
  <c r="G480" i="3" s="1"/>
  <c r="D480" i="3"/>
  <c r="E480" i="3"/>
  <c r="F480" i="3"/>
  <c r="I480" i="3"/>
  <c r="K480" i="3"/>
  <c r="L480" i="3"/>
  <c r="N480" i="3"/>
  <c r="Q480" i="3"/>
  <c r="R480" i="3"/>
  <c r="V480" i="3"/>
  <c r="X480" i="3"/>
  <c r="Y480" i="3"/>
  <c r="C481" i="3"/>
  <c r="B481" i="3" s="1"/>
  <c r="D481" i="3"/>
  <c r="E481" i="3"/>
  <c r="F481" i="3"/>
  <c r="I481" i="3"/>
  <c r="K481" i="3"/>
  <c r="L481" i="3"/>
  <c r="N481" i="3"/>
  <c r="Q481" i="3"/>
  <c r="R481" i="3"/>
  <c r="V481" i="3"/>
  <c r="X481" i="3"/>
  <c r="Y481" i="3"/>
  <c r="C482" i="3"/>
  <c r="D482" i="3"/>
  <c r="E482" i="3"/>
  <c r="F482" i="3"/>
  <c r="I482" i="3"/>
  <c r="K482" i="3"/>
  <c r="L482" i="3"/>
  <c r="N482" i="3"/>
  <c r="Q482" i="3"/>
  <c r="R482" i="3"/>
  <c r="V482" i="3"/>
  <c r="X482" i="3"/>
  <c r="Y482" i="3"/>
  <c r="A483" i="3"/>
  <c r="C483" i="3"/>
  <c r="G483" i="3" s="1"/>
  <c r="D483" i="3"/>
  <c r="E483" i="3"/>
  <c r="F483" i="3"/>
  <c r="I483" i="3"/>
  <c r="K483" i="3"/>
  <c r="L483" i="3"/>
  <c r="N483" i="3"/>
  <c r="Q483" i="3"/>
  <c r="R483" i="3"/>
  <c r="V483" i="3"/>
  <c r="X483" i="3"/>
  <c r="Y483" i="3"/>
  <c r="C484" i="3"/>
  <c r="G484" i="3" s="1"/>
  <c r="D484" i="3"/>
  <c r="E484" i="3"/>
  <c r="F484" i="3"/>
  <c r="I484" i="3"/>
  <c r="K484" i="3"/>
  <c r="L484" i="3"/>
  <c r="N484" i="3"/>
  <c r="Q484" i="3"/>
  <c r="R484" i="3"/>
  <c r="V484" i="3"/>
  <c r="X484" i="3"/>
  <c r="Y484" i="3"/>
  <c r="A485" i="3"/>
  <c r="C485" i="3"/>
  <c r="T485" i="3" s="1"/>
  <c r="D485" i="3"/>
  <c r="E485" i="3"/>
  <c r="F485" i="3"/>
  <c r="I485" i="3"/>
  <c r="K485" i="3"/>
  <c r="L485" i="3"/>
  <c r="N485" i="3"/>
  <c r="Q485" i="3"/>
  <c r="R485" i="3"/>
  <c r="V485" i="3"/>
  <c r="X485" i="3"/>
  <c r="Y485" i="3"/>
  <c r="C486" i="3"/>
  <c r="T486" i="3" s="1"/>
  <c r="D486" i="3"/>
  <c r="E486" i="3"/>
  <c r="F486" i="3"/>
  <c r="I486" i="3"/>
  <c r="K486" i="3"/>
  <c r="L486" i="3"/>
  <c r="N486" i="3"/>
  <c r="Q486" i="3"/>
  <c r="R486" i="3"/>
  <c r="V486" i="3"/>
  <c r="X486" i="3"/>
  <c r="Y486" i="3"/>
  <c r="C487" i="3"/>
  <c r="W487" i="3" s="1"/>
  <c r="D487" i="3"/>
  <c r="E487" i="3"/>
  <c r="F487" i="3"/>
  <c r="I487" i="3"/>
  <c r="K487" i="3"/>
  <c r="L487" i="3"/>
  <c r="N487" i="3"/>
  <c r="Q487" i="3"/>
  <c r="R487" i="3"/>
  <c r="V487" i="3"/>
  <c r="X487" i="3"/>
  <c r="Y487" i="3"/>
  <c r="C488" i="3"/>
  <c r="P488" i="3" s="1"/>
  <c r="D488" i="3"/>
  <c r="E488" i="3"/>
  <c r="F488" i="3"/>
  <c r="I488" i="3"/>
  <c r="K488" i="3"/>
  <c r="L488" i="3"/>
  <c r="N488" i="3"/>
  <c r="Q488" i="3"/>
  <c r="R488" i="3"/>
  <c r="V488" i="3"/>
  <c r="X488" i="3"/>
  <c r="Y488" i="3"/>
  <c r="C489" i="3"/>
  <c r="B489" i="3" s="1"/>
  <c r="D489" i="3"/>
  <c r="E489" i="3"/>
  <c r="F489" i="3"/>
  <c r="I489" i="3"/>
  <c r="K489" i="3"/>
  <c r="L489" i="3"/>
  <c r="N489" i="3"/>
  <c r="Q489" i="3"/>
  <c r="R489" i="3"/>
  <c r="V489" i="3"/>
  <c r="X489" i="3"/>
  <c r="Y489" i="3"/>
  <c r="C490" i="3"/>
  <c r="G490" i="3" s="1"/>
  <c r="D490" i="3"/>
  <c r="E490" i="3"/>
  <c r="F490" i="3"/>
  <c r="I490" i="3"/>
  <c r="K490" i="3"/>
  <c r="L490" i="3"/>
  <c r="N490" i="3"/>
  <c r="Q490" i="3"/>
  <c r="R490" i="3"/>
  <c r="V490" i="3"/>
  <c r="X490" i="3"/>
  <c r="Y490" i="3"/>
  <c r="C491" i="3"/>
  <c r="G491" i="3" s="1"/>
  <c r="D491" i="3"/>
  <c r="E491" i="3"/>
  <c r="F491" i="3"/>
  <c r="I491" i="3"/>
  <c r="K491" i="3"/>
  <c r="L491" i="3"/>
  <c r="N491" i="3"/>
  <c r="Q491" i="3"/>
  <c r="R491" i="3"/>
  <c r="V491" i="3"/>
  <c r="X491" i="3"/>
  <c r="Y491" i="3"/>
  <c r="C492" i="3"/>
  <c r="G492" i="3" s="1"/>
  <c r="D492" i="3"/>
  <c r="E492" i="3"/>
  <c r="F492" i="3"/>
  <c r="I492" i="3"/>
  <c r="K492" i="3"/>
  <c r="L492" i="3"/>
  <c r="N492" i="3"/>
  <c r="Q492" i="3"/>
  <c r="R492" i="3"/>
  <c r="V492" i="3"/>
  <c r="X492" i="3"/>
  <c r="Y492" i="3"/>
  <c r="A493" i="3"/>
  <c r="C493" i="3"/>
  <c r="T493" i="3" s="1"/>
  <c r="D493" i="3"/>
  <c r="E493" i="3"/>
  <c r="F493" i="3"/>
  <c r="I493" i="3"/>
  <c r="K493" i="3"/>
  <c r="L493" i="3"/>
  <c r="N493" i="3"/>
  <c r="Q493" i="3"/>
  <c r="R493" i="3"/>
  <c r="V493" i="3"/>
  <c r="X493" i="3"/>
  <c r="Y493" i="3"/>
  <c r="A494" i="3"/>
  <c r="C494" i="3"/>
  <c r="T494" i="3" s="1"/>
  <c r="D494" i="3"/>
  <c r="E494" i="3"/>
  <c r="F494" i="3"/>
  <c r="I494" i="3"/>
  <c r="K494" i="3"/>
  <c r="L494" i="3"/>
  <c r="N494" i="3"/>
  <c r="Q494" i="3"/>
  <c r="R494" i="3"/>
  <c r="V494" i="3"/>
  <c r="X494" i="3"/>
  <c r="Y494" i="3"/>
  <c r="A495" i="3"/>
  <c r="C495" i="3"/>
  <c r="B495" i="3" s="1"/>
  <c r="D495" i="3"/>
  <c r="E495" i="3"/>
  <c r="F495" i="3"/>
  <c r="I495" i="3"/>
  <c r="K495" i="3"/>
  <c r="L495" i="3"/>
  <c r="N495" i="3"/>
  <c r="Q495" i="3"/>
  <c r="R495" i="3"/>
  <c r="V495" i="3"/>
  <c r="X495" i="3"/>
  <c r="Y495" i="3"/>
  <c r="C496" i="3"/>
  <c r="B496" i="3" s="1"/>
  <c r="D496" i="3"/>
  <c r="E496" i="3"/>
  <c r="F496" i="3"/>
  <c r="I496" i="3"/>
  <c r="K496" i="3"/>
  <c r="L496" i="3"/>
  <c r="N496" i="3"/>
  <c r="Q496" i="3"/>
  <c r="R496" i="3"/>
  <c r="V496" i="3"/>
  <c r="X496" i="3"/>
  <c r="Y496" i="3"/>
  <c r="C497" i="3"/>
  <c r="B497" i="3" s="1"/>
  <c r="D497" i="3"/>
  <c r="E497" i="3"/>
  <c r="F497" i="3"/>
  <c r="I497" i="3"/>
  <c r="K497" i="3"/>
  <c r="L497" i="3"/>
  <c r="N497" i="3"/>
  <c r="Q497" i="3"/>
  <c r="R497" i="3"/>
  <c r="V497" i="3"/>
  <c r="X497" i="3"/>
  <c r="Y497" i="3"/>
  <c r="C498" i="3"/>
  <c r="G498" i="3" s="1"/>
  <c r="D498" i="3"/>
  <c r="E498" i="3"/>
  <c r="F498" i="3"/>
  <c r="I498" i="3"/>
  <c r="K498" i="3"/>
  <c r="L498" i="3"/>
  <c r="N498" i="3"/>
  <c r="Q498" i="3"/>
  <c r="R498" i="3"/>
  <c r="V498" i="3"/>
  <c r="X498" i="3"/>
  <c r="Y498" i="3"/>
  <c r="A499" i="3"/>
  <c r="C499" i="3"/>
  <c r="G499" i="3" s="1"/>
  <c r="D499" i="3"/>
  <c r="E499" i="3"/>
  <c r="F499" i="3"/>
  <c r="I499" i="3"/>
  <c r="K499" i="3"/>
  <c r="L499" i="3"/>
  <c r="N499" i="3"/>
  <c r="Q499" i="3"/>
  <c r="R499" i="3"/>
  <c r="V499" i="3"/>
  <c r="X499" i="3"/>
  <c r="Y499" i="3"/>
  <c r="C500" i="3"/>
  <c r="G500" i="3" s="1"/>
  <c r="D500" i="3"/>
  <c r="E500" i="3"/>
  <c r="F500" i="3"/>
  <c r="I500" i="3"/>
  <c r="K500" i="3"/>
  <c r="L500" i="3"/>
  <c r="N500" i="3"/>
  <c r="Q500" i="3"/>
  <c r="R500" i="3"/>
  <c r="V500" i="3"/>
  <c r="X500" i="3"/>
  <c r="Y500" i="3"/>
  <c r="A201" i="6"/>
  <c r="B201" i="7" s="1"/>
  <c r="A202" i="6"/>
  <c r="B202" i="7" s="1"/>
  <c r="A203" i="6"/>
  <c r="B203" i="7" s="1"/>
  <c r="A204" i="6"/>
  <c r="B204" i="7" s="1"/>
  <c r="A205" i="6"/>
  <c r="B205" i="7" s="1"/>
  <c r="A206" i="6"/>
  <c r="B206" i="7" s="1"/>
  <c r="A207" i="6"/>
  <c r="B207" i="7" s="1"/>
  <c r="A208" i="6"/>
  <c r="B208" i="7" s="1"/>
  <c r="A209" i="6"/>
  <c r="B209" i="7" s="1"/>
  <c r="A210" i="6"/>
  <c r="B210" i="7" s="1"/>
  <c r="A211" i="6"/>
  <c r="B211" i="7" s="1"/>
  <c r="A212" i="6"/>
  <c r="B212" i="7" s="1"/>
  <c r="A213" i="6"/>
  <c r="B213" i="7" s="1"/>
  <c r="A214" i="6"/>
  <c r="B214" i="7" s="1"/>
  <c r="A215" i="6"/>
  <c r="B215" i="7" s="1"/>
  <c r="A216" i="4"/>
  <c r="A217" i="6"/>
  <c r="B217" i="7" s="1"/>
  <c r="A218" i="6"/>
  <c r="B218" i="7" s="1"/>
  <c r="A219" i="6"/>
  <c r="B219" i="7" s="1"/>
  <c r="A220" i="6"/>
  <c r="B220" i="7" s="1"/>
  <c r="A221" i="6"/>
  <c r="B221" i="7" s="1"/>
  <c r="A222" i="6"/>
  <c r="B222" i="7" s="1"/>
  <c r="A223" i="6"/>
  <c r="B223" i="7" s="1"/>
  <c r="A224" i="4"/>
  <c r="A225" i="6"/>
  <c r="B225" i="7" s="1"/>
  <c r="A226" i="6"/>
  <c r="B226" i="7" s="1"/>
  <c r="A227" i="6"/>
  <c r="B227" i="7" s="1"/>
  <c r="A228" i="6"/>
  <c r="B228" i="7" s="1"/>
  <c r="A229" i="6"/>
  <c r="B229" i="7" s="1"/>
  <c r="A230" i="6"/>
  <c r="B230" i="7" s="1"/>
  <c r="A231" i="6"/>
  <c r="B231" i="7" s="1"/>
  <c r="A232" i="4"/>
  <c r="A233" i="6"/>
  <c r="B233" i="7" s="1"/>
  <c r="A234" i="6"/>
  <c r="B234" i="7" s="1"/>
  <c r="A235" i="6"/>
  <c r="B235" i="7" s="1"/>
  <c r="A236" i="6"/>
  <c r="B236" i="7" s="1"/>
  <c r="A237" i="6"/>
  <c r="B237" i="7" s="1"/>
  <c r="A238" i="6"/>
  <c r="B238" i="7" s="1"/>
  <c r="A239" i="6"/>
  <c r="B239" i="7" s="1"/>
  <c r="A240" i="4"/>
  <c r="A241" i="6"/>
  <c r="B241" i="7" s="1"/>
  <c r="A242" i="6"/>
  <c r="B242" i="7" s="1"/>
  <c r="A243" i="6"/>
  <c r="B243" i="7" s="1"/>
  <c r="A244" i="6"/>
  <c r="B244" i="7" s="1"/>
  <c r="A245" i="6"/>
  <c r="B245" i="7" s="1"/>
  <c r="A246" i="6"/>
  <c r="B246" i="7" s="1"/>
  <c r="A247" i="6"/>
  <c r="B247" i="7" s="1"/>
  <c r="A248" i="4"/>
  <c r="A249" i="6"/>
  <c r="B249" i="7" s="1"/>
  <c r="A250" i="6"/>
  <c r="B250" i="7" s="1"/>
  <c r="A251" i="6"/>
  <c r="B251" i="7" s="1"/>
  <c r="A252" i="6"/>
  <c r="B252" i="7" s="1"/>
  <c r="A253" i="6"/>
  <c r="B253" i="7" s="1"/>
  <c r="A254" i="6"/>
  <c r="B254" i="7" s="1"/>
  <c r="A255" i="6"/>
  <c r="B255" i="7" s="1"/>
  <c r="A256" i="4"/>
  <c r="A257" i="6"/>
  <c r="B257" i="7" s="1"/>
  <c r="A258" i="6"/>
  <c r="B258" i="7" s="1"/>
  <c r="A259" i="6"/>
  <c r="B259" i="7" s="1"/>
  <c r="A260" i="6"/>
  <c r="B260" i="7" s="1"/>
  <c r="A261" i="6"/>
  <c r="B261" i="7" s="1"/>
  <c r="A262" i="6"/>
  <c r="B262" i="7" s="1"/>
  <c r="A263" i="6"/>
  <c r="B263" i="7" s="1"/>
  <c r="A264" i="4"/>
  <c r="A265" i="6"/>
  <c r="B265" i="7" s="1"/>
  <c r="A266" i="6"/>
  <c r="B266" i="7" s="1"/>
  <c r="A267" i="6"/>
  <c r="B267" i="7" s="1"/>
  <c r="A268" i="6"/>
  <c r="B268" i="7" s="1"/>
  <c r="A269" i="6"/>
  <c r="B269" i="7" s="1"/>
  <c r="A270" i="6"/>
  <c r="B270" i="7" s="1"/>
  <c r="A271" i="6"/>
  <c r="B271" i="7" s="1"/>
  <c r="A272" i="4"/>
  <c r="A273" i="6"/>
  <c r="B273" i="7" s="1"/>
  <c r="A274" i="6"/>
  <c r="B274" i="7" s="1"/>
  <c r="A275" i="6"/>
  <c r="B275" i="7" s="1"/>
  <c r="A276" i="6"/>
  <c r="B276" i="7" s="1"/>
  <c r="A277" i="6"/>
  <c r="B277" i="7" s="1"/>
  <c r="A278" i="6"/>
  <c r="B278" i="7" s="1"/>
  <c r="A279" i="6"/>
  <c r="B279" i="7" s="1"/>
  <c r="A280" i="4"/>
  <c r="A281" i="6"/>
  <c r="B281" i="7" s="1"/>
  <c r="A282" i="6"/>
  <c r="B282" i="7" s="1"/>
  <c r="A283" i="6"/>
  <c r="B283" i="7" s="1"/>
  <c r="A284" i="6"/>
  <c r="B284" i="7" s="1"/>
  <c r="A285" i="6"/>
  <c r="B285" i="7" s="1"/>
  <c r="A286" i="6"/>
  <c r="B286" i="7" s="1"/>
  <c r="A287" i="6"/>
  <c r="B287" i="7" s="1"/>
  <c r="A288" i="4"/>
  <c r="A289" i="6"/>
  <c r="B289" i="7" s="1"/>
  <c r="A290" i="6"/>
  <c r="B290" i="7" s="1"/>
  <c r="B291" i="7"/>
  <c r="B292" i="7"/>
  <c r="B293" i="7"/>
  <c r="B294" i="7"/>
  <c r="B295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A201" i="4"/>
  <c r="C201" i="4"/>
  <c r="D201" i="4"/>
  <c r="E201" i="4"/>
  <c r="F201" i="4"/>
  <c r="G201" i="4"/>
  <c r="H201" i="4"/>
  <c r="I201" i="4"/>
  <c r="K201" i="4"/>
  <c r="W201" i="4"/>
  <c r="X201" i="4"/>
  <c r="AD201" i="4"/>
  <c r="AE201" i="4"/>
  <c r="A202" i="4"/>
  <c r="C202" i="4"/>
  <c r="D202" i="4"/>
  <c r="E202" i="4"/>
  <c r="F202" i="4"/>
  <c r="G202" i="4"/>
  <c r="H202" i="4"/>
  <c r="I202" i="4"/>
  <c r="K202" i="4"/>
  <c r="S202" i="4"/>
  <c r="W202" i="4"/>
  <c r="X202" i="4"/>
  <c r="AD202" i="4"/>
  <c r="AE202" i="4"/>
  <c r="A203" i="4"/>
  <c r="C203" i="4"/>
  <c r="D203" i="4"/>
  <c r="E203" i="4"/>
  <c r="F203" i="4"/>
  <c r="G203" i="4"/>
  <c r="H203" i="4"/>
  <c r="I203" i="4"/>
  <c r="K203" i="4"/>
  <c r="L203" i="4"/>
  <c r="W203" i="4"/>
  <c r="X203" i="4"/>
  <c r="AD203" i="4"/>
  <c r="AE203" i="4"/>
  <c r="A204" i="4"/>
  <c r="C204" i="4"/>
  <c r="D204" i="4"/>
  <c r="E204" i="4"/>
  <c r="F204" i="4"/>
  <c r="G204" i="4"/>
  <c r="H204" i="4"/>
  <c r="I204" i="4"/>
  <c r="K204" i="4"/>
  <c r="Q204" i="4"/>
  <c r="W204" i="4"/>
  <c r="X204" i="4"/>
  <c r="AD204" i="4"/>
  <c r="AE204" i="4"/>
  <c r="A205" i="4"/>
  <c r="C205" i="4"/>
  <c r="D205" i="4"/>
  <c r="E205" i="4"/>
  <c r="F205" i="4"/>
  <c r="G205" i="4"/>
  <c r="H205" i="4"/>
  <c r="I205" i="4"/>
  <c r="K205" i="4"/>
  <c r="N205" i="4"/>
  <c r="W205" i="4"/>
  <c r="X205" i="4"/>
  <c r="AD205" i="4"/>
  <c r="AE205" i="4"/>
  <c r="A206" i="4"/>
  <c r="C206" i="4"/>
  <c r="D206" i="4"/>
  <c r="E206" i="4"/>
  <c r="F206" i="4"/>
  <c r="G206" i="4"/>
  <c r="H206" i="4"/>
  <c r="I206" i="4"/>
  <c r="K206" i="4"/>
  <c r="T206" i="4"/>
  <c r="W206" i="4"/>
  <c r="X206" i="4"/>
  <c r="AD206" i="4"/>
  <c r="AE206" i="4"/>
  <c r="A207" i="4"/>
  <c r="C207" i="4"/>
  <c r="D207" i="4"/>
  <c r="E207" i="4"/>
  <c r="F207" i="4"/>
  <c r="G207" i="4"/>
  <c r="H207" i="4"/>
  <c r="I207" i="4"/>
  <c r="K207" i="4"/>
  <c r="W207" i="4"/>
  <c r="X207" i="4"/>
  <c r="AD207" i="4"/>
  <c r="AE207" i="4"/>
  <c r="A208" i="4"/>
  <c r="C208" i="4"/>
  <c r="D208" i="4"/>
  <c r="E208" i="4"/>
  <c r="F208" i="4"/>
  <c r="G208" i="4"/>
  <c r="H208" i="4"/>
  <c r="I208" i="4"/>
  <c r="K208" i="4"/>
  <c r="M208" i="4"/>
  <c r="W208" i="4"/>
  <c r="X208" i="4"/>
  <c r="AD208" i="4"/>
  <c r="AE208" i="4"/>
  <c r="A209" i="4"/>
  <c r="C209" i="4"/>
  <c r="D209" i="4"/>
  <c r="E209" i="4"/>
  <c r="F209" i="4"/>
  <c r="G209" i="4"/>
  <c r="H209" i="4"/>
  <c r="I209" i="4"/>
  <c r="K209" i="4"/>
  <c r="W209" i="4"/>
  <c r="X209" i="4"/>
  <c r="AD209" i="4"/>
  <c r="AE209" i="4"/>
  <c r="A210" i="4"/>
  <c r="C210" i="4"/>
  <c r="D210" i="4"/>
  <c r="E210" i="4"/>
  <c r="F210" i="4"/>
  <c r="G210" i="4"/>
  <c r="H210" i="4"/>
  <c r="I210" i="4"/>
  <c r="K210" i="4"/>
  <c r="W210" i="4"/>
  <c r="X210" i="4"/>
  <c r="AD210" i="4"/>
  <c r="AE210" i="4"/>
  <c r="A211" i="4"/>
  <c r="C211" i="4"/>
  <c r="D211" i="4"/>
  <c r="E211" i="4"/>
  <c r="F211" i="4"/>
  <c r="G211" i="4"/>
  <c r="H211" i="4"/>
  <c r="I211" i="4"/>
  <c r="K211" i="4"/>
  <c r="L211" i="4"/>
  <c r="W211" i="4"/>
  <c r="X211" i="4"/>
  <c r="AD211" i="4"/>
  <c r="AE211" i="4"/>
  <c r="A212" i="4"/>
  <c r="C212" i="4"/>
  <c r="D212" i="4"/>
  <c r="E212" i="4"/>
  <c r="F212" i="4"/>
  <c r="G212" i="4"/>
  <c r="H212" i="4"/>
  <c r="I212" i="4"/>
  <c r="K212" i="4"/>
  <c r="Q212" i="4"/>
  <c r="W212" i="4"/>
  <c r="X212" i="4"/>
  <c r="AD212" i="4"/>
  <c r="AE212" i="4"/>
  <c r="A213" i="4"/>
  <c r="C213" i="4"/>
  <c r="D213" i="4"/>
  <c r="E213" i="4"/>
  <c r="F213" i="4"/>
  <c r="G213" i="4"/>
  <c r="H213" i="4"/>
  <c r="I213" i="4"/>
  <c r="K213" i="4"/>
  <c r="W213" i="4"/>
  <c r="X213" i="4"/>
  <c r="AD213" i="4"/>
  <c r="AE213" i="4"/>
  <c r="A214" i="4"/>
  <c r="C214" i="4"/>
  <c r="D214" i="4"/>
  <c r="E214" i="4"/>
  <c r="F214" i="4"/>
  <c r="G214" i="4"/>
  <c r="H214" i="4"/>
  <c r="I214" i="4"/>
  <c r="K214" i="4"/>
  <c r="R214" i="4"/>
  <c r="W214" i="4"/>
  <c r="X214" i="4"/>
  <c r="AD214" i="4"/>
  <c r="AE214" i="4"/>
  <c r="A215" i="4"/>
  <c r="C215" i="4"/>
  <c r="D215" i="4"/>
  <c r="E215" i="4"/>
  <c r="F215" i="4"/>
  <c r="G215" i="4"/>
  <c r="H215" i="4"/>
  <c r="I215" i="4"/>
  <c r="K215" i="4"/>
  <c r="P215" i="4"/>
  <c r="W215" i="4"/>
  <c r="X215" i="4"/>
  <c r="AD215" i="4"/>
  <c r="AE215" i="4"/>
  <c r="C216" i="4"/>
  <c r="AC216" i="4" s="1"/>
  <c r="D216" i="4"/>
  <c r="E216" i="4"/>
  <c r="F216" i="4"/>
  <c r="G216" i="4"/>
  <c r="H216" i="4"/>
  <c r="I216" i="4"/>
  <c r="K216" i="4"/>
  <c r="M216" i="4"/>
  <c r="W216" i="4"/>
  <c r="X216" i="4"/>
  <c r="AD216" i="4"/>
  <c r="AE216" i="4"/>
  <c r="A217" i="4"/>
  <c r="C217" i="4"/>
  <c r="D217" i="4"/>
  <c r="E217" i="4"/>
  <c r="F217" i="4"/>
  <c r="G217" i="4"/>
  <c r="H217" i="4"/>
  <c r="I217" i="4"/>
  <c r="K217" i="4"/>
  <c r="W217" i="4"/>
  <c r="X217" i="4"/>
  <c r="AD217" i="4"/>
  <c r="AE217" i="4"/>
  <c r="A218" i="4"/>
  <c r="C218" i="4"/>
  <c r="AC218" i="4" s="1"/>
  <c r="D218" i="4"/>
  <c r="E218" i="4"/>
  <c r="F218" i="4"/>
  <c r="G218" i="4"/>
  <c r="H218" i="4"/>
  <c r="I218" i="4"/>
  <c r="K218" i="4"/>
  <c r="M218" i="4"/>
  <c r="W218" i="4"/>
  <c r="X218" i="4"/>
  <c r="AD218" i="4"/>
  <c r="AE218" i="4"/>
  <c r="A219" i="4"/>
  <c r="C219" i="4"/>
  <c r="D219" i="4"/>
  <c r="E219" i="4"/>
  <c r="F219" i="4"/>
  <c r="G219" i="4"/>
  <c r="H219" i="4"/>
  <c r="I219" i="4"/>
  <c r="K219" i="4"/>
  <c r="W219" i="4"/>
  <c r="X219" i="4"/>
  <c r="AD219" i="4"/>
  <c r="AE219" i="4"/>
  <c r="A220" i="4"/>
  <c r="C220" i="4"/>
  <c r="D220" i="4"/>
  <c r="E220" i="4"/>
  <c r="F220" i="4"/>
  <c r="G220" i="4"/>
  <c r="H220" i="4"/>
  <c r="I220" i="4"/>
  <c r="K220" i="4"/>
  <c r="Q220" i="4"/>
  <c r="W220" i="4"/>
  <c r="X220" i="4"/>
  <c r="AD220" i="4"/>
  <c r="AE220" i="4"/>
  <c r="A221" i="4"/>
  <c r="C221" i="4"/>
  <c r="D221" i="4"/>
  <c r="E221" i="4"/>
  <c r="F221" i="4"/>
  <c r="G221" i="4"/>
  <c r="H221" i="4"/>
  <c r="I221" i="4"/>
  <c r="K221" i="4"/>
  <c r="L221" i="4"/>
  <c r="W221" i="4"/>
  <c r="X221" i="4"/>
  <c r="AD221" i="4"/>
  <c r="AE221" i="4"/>
  <c r="A222" i="4"/>
  <c r="C222" i="4"/>
  <c r="D222" i="4"/>
  <c r="E222" i="4"/>
  <c r="F222" i="4"/>
  <c r="G222" i="4"/>
  <c r="H222" i="4"/>
  <c r="I222" i="4"/>
  <c r="K222" i="4"/>
  <c r="M222" i="4"/>
  <c r="W222" i="4"/>
  <c r="X222" i="4"/>
  <c r="AD222" i="4"/>
  <c r="AE222" i="4"/>
  <c r="A223" i="4"/>
  <c r="C223" i="4"/>
  <c r="D223" i="4"/>
  <c r="E223" i="4"/>
  <c r="F223" i="4"/>
  <c r="G223" i="4"/>
  <c r="H223" i="4"/>
  <c r="I223" i="4"/>
  <c r="K223" i="4"/>
  <c r="W223" i="4"/>
  <c r="X223" i="4"/>
  <c r="AD223" i="4"/>
  <c r="AE223" i="4"/>
  <c r="C224" i="4"/>
  <c r="AC224" i="4" s="1"/>
  <c r="D224" i="4"/>
  <c r="E224" i="4"/>
  <c r="F224" i="4"/>
  <c r="G224" i="4"/>
  <c r="H224" i="4"/>
  <c r="I224" i="4"/>
  <c r="K224" i="4"/>
  <c r="M224" i="4"/>
  <c r="W224" i="4"/>
  <c r="X224" i="4"/>
  <c r="AD224" i="4"/>
  <c r="AE224" i="4"/>
  <c r="A225" i="4"/>
  <c r="C225" i="4"/>
  <c r="D225" i="4"/>
  <c r="E225" i="4"/>
  <c r="F225" i="4"/>
  <c r="G225" i="4"/>
  <c r="H225" i="4"/>
  <c r="I225" i="4"/>
  <c r="K225" i="4"/>
  <c r="W225" i="4"/>
  <c r="X225" i="4"/>
  <c r="AD225" i="4"/>
  <c r="AE225" i="4"/>
  <c r="A226" i="4"/>
  <c r="C226" i="4"/>
  <c r="D226" i="4"/>
  <c r="E226" i="4"/>
  <c r="F226" i="4"/>
  <c r="G226" i="4"/>
  <c r="H226" i="4"/>
  <c r="I226" i="4"/>
  <c r="K226" i="4"/>
  <c r="W226" i="4"/>
  <c r="X226" i="4"/>
  <c r="AD226" i="4"/>
  <c r="AE226" i="4"/>
  <c r="A227" i="4"/>
  <c r="C227" i="4"/>
  <c r="D227" i="4"/>
  <c r="E227" i="4"/>
  <c r="F227" i="4"/>
  <c r="G227" i="4"/>
  <c r="H227" i="4"/>
  <c r="I227" i="4"/>
  <c r="K227" i="4"/>
  <c r="W227" i="4"/>
  <c r="X227" i="4"/>
  <c r="AD227" i="4"/>
  <c r="AE227" i="4"/>
  <c r="A228" i="4"/>
  <c r="C228" i="4"/>
  <c r="AC228" i="4" s="1"/>
  <c r="D228" i="4"/>
  <c r="E228" i="4"/>
  <c r="F228" i="4"/>
  <c r="G228" i="4"/>
  <c r="H228" i="4"/>
  <c r="I228" i="4"/>
  <c r="K228" i="4"/>
  <c r="Q228" i="4"/>
  <c r="W228" i="4"/>
  <c r="X228" i="4"/>
  <c r="AD228" i="4"/>
  <c r="AE228" i="4"/>
  <c r="A229" i="4"/>
  <c r="C229" i="4"/>
  <c r="D229" i="4"/>
  <c r="E229" i="4"/>
  <c r="F229" i="4"/>
  <c r="G229" i="4"/>
  <c r="H229" i="4"/>
  <c r="I229" i="4"/>
  <c r="K229" i="4"/>
  <c r="W229" i="4"/>
  <c r="X229" i="4"/>
  <c r="AD229" i="4"/>
  <c r="AE229" i="4"/>
  <c r="A230" i="4"/>
  <c r="C230" i="4"/>
  <c r="AC230" i="4" s="1"/>
  <c r="D230" i="4"/>
  <c r="E230" i="4"/>
  <c r="F230" i="4"/>
  <c r="G230" i="4"/>
  <c r="H230" i="4"/>
  <c r="I230" i="4"/>
  <c r="K230" i="4"/>
  <c r="M230" i="4"/>
  <c r="W230" i="4"/>
  <c r="X230" i="4"/>
  <c r="AD230" i="4"/>
  <c r="AE230" i="4"/>
  <c r="A231" i="4"/>
  <c r="C231" i="4"/>
  <c r="D231" i="4"/>
  <c r="E231" i="4"/>
  <c r="F231" i="4"/>
  <c r="G231" i="4"/>
  <c r="H231" i="4"/>
  <c r="I231" i="4"/>
  <c r="K231" i="4"/>
  <c r="W231" i="4"/>
  <c r="X231" i="4"/>
  <c r="AD231" i="4"/>
  <c r="AE231" i="4"/>
  <c r="C232" i="4"/>
  <c r="D232" i="4"/>
  <c r="E232" i="4"/>
  <c r="F232" i="4"/>
  <c r="G232" i="4"/>
  <c r="H232" i="4"/>
  <c r="I232" i="4"/>
  <c r="K232" i="4"/>
  <c r="W232" i="4"/>
  <c r="X232" i="4"/>
  <c r="AD232" i="4"/>
  <c r="AE232" i="4"/>
  <c r="A233" i="4"/>
  <c r="C233" i="4"/>
  <c r="D233" i="4"/>
  <c r="E233" i="4"/>
  <c r="F233" i="4"/>
  <c r="G233" i="4"/>
  <c r="H233" i="4"/>
  <c r="I233" i="4"/>
  <c r="K233" i="4"/>
  <c r="W233" i="4"/>
  <c r="X233" i="4"/>
  <c r="AD233" i="4"/>
  <c r="AE233" i="4"/>
  <c r="A234" i="4"/>
  <c r="C234" i="4"/>
  <c r="AC234" i="4" s="1"/>
  <c r="D234" i="4"/>
  <c r="E234" i="4"/>
  <c r="F234" i="4"/>
  <c r="G234" i="4"/>
  <c r="H234" i="4"/>
  <c r="I234" i="4"/>
  <c r="K234" i="4"/>
  <c r="M234" i="4"/>
  <c r="W234" i="4"/>
  <c r="X234" i="4"/>
  <c r="AD234" i="4"/>
  <c r="AE234" i="4"/>
  <c r="A235" i="4"/>
  <c r="C235" i="4"/>
  <c r="D235" i="4"/>
  <c r="E235" i="4"/>
  <c r="F235" i="4"/>
  <c r="G235" i="4"/>
  <c r="H235" i="4"/>
  <c r="I235" i="4"/>
  <c r="K235" i="4"/>
  <c r="W235" i="4"/>
  <c r="X235" i="4"/>
  <c r="AD235" i="4"/>
  <c r="AE235" i="4"/>
  <c r="A236" i="4"/>
  <c r="C236" i="4"/>
  <c r="D236" i="4"/>
  <c r="E236" i="4"/>
  <c r="F236" i="4"/>
  <c r="G236" i="4"/>
  <c r="H236" i="4"/>
  <c r="I236" i="4"/>
  <c r="K236" i="4"/>
  <c r="Q236" i="4"/>
  <c r="W236" i="4"/>
  <c r="X236" i="4"/>
  <c r="AD236" i="4"/>
  <c r="AE236" i="4"/>
  <c r="A237" i="4"/>
  <c r="C237" i="4"/>
  <c r="D237" i="4"/>
  <c r="E237" i="4"/>
  <c r="F237" i="4"/>
  <c r="G237" i="4"/>
  <c r="H237" i="4"/>
  <c r="I237" i="4"/>
  <c r="K237" i="4"/>
  <c r="R237" i="4"/>
  <c r="W237" i="4"/>
  <c r="X237" i="4"/>
  <c r="AD237" i="4"/>
  <c r="AE237" i="4"/>
  <c r="A238" i="4"/>
  <c r="C238" i="4"/>
  <c r="D238" i="4"/>
  <c r="E238" i="4"/>
  <c r="F238" i="4"/>
  <c r="G238" i="4"/>
  <c r="H238" i="4"/>
  <c r="I238" i="4"/>
  <c r="K238" i="4"/>
  <c r="M238" i="4"/>
  <c r="W238" i="4"/>
  <c r="X238" i="4"/>
  <c r="AD238" i="4"/>
  <c r="AE238" i="4"/>
  <c r="A239" i="4"/>
  <c r="C239" i="4"/>
  <c r="D239" i="4"/>
  <c r="E239" i="4"/>
  <c r="F239" i="4"/>
  <c r="G239" i="4"/>
  <c r="H239" i="4"/>
  <c r="I239" i="4"/>
  <c r="K239" i="4"/>
  <c r="W239" i="4"/>
  <c r="X239" i="4"/>
  <c r="AD239" i="4"/>
  <c r="AE239" i="4"/>
  <c r="C240" i="4"/>
  <c r="D240" i="4"/>
  <c r="E240" i="4"/>
  <c r="F240" i="4"/>
  <c r="G240" i="4"/>
  <c r="H240" i="4"/>
  <c r="I240" i="4"/>
  <c r="K240" i="4"/>
  <c r="M240" i="4"/>
  <c r="W240" i="4"/>
  <c r="X240" i="4"/>
  <c r="AD240" i="4"/>
  <c r="AE240" i="4"/>
  <c r="A241" i="4"/>
  <c r="C241" i="4"/>
  <c r="D241" i="4"/>
  <c r="E241" i="4"/>
  <c r="F241" i="4"/>
  <c r="G241" i="4"/>
  <c r="H241" i="4"/>
  <c r="I241" i="4"/>
  <c r="K241" i="4"/>
  <c r="R241" i="4"/>
  <c r="W241" i="4"/>
  <c r="X241" i="4"/>
  <c r="AD241" i="4"/>
  <c r="AE241" i="4"/>
  <c r="A242" i="4"/>
  <c r="C242" i="4"/>
  <c r="AC242" i="4" s="1"/>
  <c r="D242" i="4"/>
  <c r="E242" i="4"/>
  <c r="F242" i="4"/>
  <c r="G242" i="4"/>
  <c r="H242" i="4"/>
  <c r="I242" i="4"/>
  <c r="K242" i="4"/>
  <c r="M242" i="4"/>
  <c r="W242" i="4"/>
  <c r="X242" i="4"/>
  <c r="AD242" i="4"/>
  <c r="AE242" i="4"/>
  <c r="A243" i="4"/>
  <c r="C243" i="4"/>
  <c r="AC243" i="4" s="1"/>
  <c r="D243" i="4"/>
  <c r="E243" i="4"/>
  <c r="F243" i="4"/>
  <c r="G243" i="4"/>
  <c r="H243" i="4"/>
  <c r="I243" i="4"/>
  <c r="K243" i="4"/>
  <c r="W243" i="4"/>
  <c r="X243" i="4"/>
  <c r="AD243" i="4"/>
  <c r="AE243" i="4"/>
  <c r="A244" i="4"/>
  <c r="C244" i="4"/>
  <c r="AC244" i="4" s="1"/>
  <c r="D244" i="4"/>
  <c r="E244" i="4"/>
  <c r="F244" i="4"/>
  <c r="G244" i="4"/>
  <c r="H244" i="4"/>
  <c r="I244" i="4"/>
  <c r="K244" i="4"/>
  <c r="M244" i="4"/>
  <c r="W244" i="4"/>
  <c r="X244" i="4"/>
  <c r="AD244" i="4"/>
  <c r="AE244" i="4"/>
  <c r="A245" i="4"/>
  <c r="C245" i="4"/>
  <c r="D245" i="4"/>
  <c r="E245" i="4"/>
  <c r="F245" i="4"/>
  <c r="G245" i="4"/>
  <c r="H245" i="4"/>
  <c r="I245" i="4"/>
  <c r="K245" i="4"/>
  <c r="W245" i="4"/>
  <c r="X245" i="4"/>
  <c r="AD245" i="4"/>
  <c r="AE245" i="4"/>
  <c r="A246" i="4"/>
  <c r="C246" i="4"/>
  <c r="D246" i="4"/>
  <c r="E246" i="4"/>
  <c r="F246" i="4"/>
  <c r="G246" i="4"/>
  <c r="H246" i="4"/>
  <c r="I246" i="4"/>
  <c r="K246" i="4"/>
  <c r="M246" i="4"/>
  <c r="W246" i="4"/>
  <c r="X246" i="4"/>
  <c r="AD246" i="4"/>
  <c r="AE246" i="4"/>
  <c r="A247" i="4"/>
  <c r="C247" i="4"/>
  <c r="D247" i="4"/>
  <c r="E247" i="4"/>
  <c r="F247" i="4"/>
  <c r="G247" i="4"/>
  <c r="H247" i="4"/>
  <c r="I247" i="4"/>
  <c r="K247" i="4"/>
  <c r="S247" i="4"/>
  <c r="W247" i="4"/>
  <c r="X247" i="4"/>
  <c r="AD247" i="4"/>
  <c r="AE247" i="4"/>
  <c r="C248" i="4"/>
  <c r="AC248" i="4" s="1"/>
  <c r="D248" i="4"/>
  <c r="E248" i="4"/>
  <c r="F248" i="4"/>
  <c r="G248" i="4"/>
  <c r="H248" i="4"/>
  <c r="I248" i="4"/>
  <c r="K248" i="4"/>
  <c r="M248" i="4"/>
  <c r="W248" i="4"/>
  <c r="X248" i="4"/>
  <c r="AD248" i="4"/>
  <c r="AE248" i="4"/>
  <c r="A249" i="4"/>
  <c r="C249" i="4"/>
  <c r="D249" i="4"/>
  <c r="E249" i="4"/>
  <c r="F249" i="4"/>
  <c r="G249" i="4"/>
  <c r="H249" i="4"/>
  <c r="I249" i="4"/>
  <c r="K249" i="4"/>
  <c r="R249" i="4"/>
  <c r="W249" i="4"/>
  <c r="X249" i="4"/>
  <c r="AD249" i="4"/>
  <c r="AE249" i="4"/>
  <c r="A250" i="4"/>
  <c r="C250" i="4"/>
  <c r="D250" i="4"/>
  <c r="E250" i="4"/>
  <c r="F250" i="4"/>
  <c r="G250" i="4"/>
  <c r="H250" i="4"/>
  <c r="I250" i="4"/>
  <c r="K250" i="4"/>
  <c r="M250" i="4"/>
  <c r="W250" i="4"/>
  <c r="X250" i="4"/>
  <c r="AD250" i="4"/>
  <c r="AE250" i="4"/>
  <c r="A251" i="4"/>
  <c r="C251" i="4"/>
  <c r="D251" i="4"/>
  <c r="E251" i="4"/>
  <c r="F251" i="4"/>
  <c r="G251" i="4"/>
  <c r="H251" i="4"/>
  <c r="I251" i="4"/>
  <c r="K251" i="4"/>
  <c r="L251" i="4"/>
  <c r="W251" i="4"/>
  <c r="X251" i="4"/>
  <c r="AD251" i="4"/>
  <c r="AE251" i="4"/>
  <c r="A252" i="4"/>
  <c r="C252" i="4"/>
  <c r="D252" i="4"/>
  <c r="E252" i="4"/>
  <c r="F252" i="4"/>
  <c r="G252" i="4"/>
  <c r="H252" i="4"/>
  <c r="I252" i="4"/>
  <c r="K252" i="4"/>
  <c r="M252" i="4"/>
  <c r="W252" i="4"/>
  <c r="X252" i="4"/>
  <c r="AD252" i="4"/>
  <c r="AE252" i="4"/>
  <c r="A253" i="4"/>
  <c r="C253" i="4"/>
  <c r="D253" i="4"/>
  <c r="E253" i="4"/>
  <c r="F253" i="4"/>
  <c r="G253" i="4"/>
  <c r="H253" i="4"/>
  <c r="I253" i="4"/>
  <c r="K253" i="4"/>
  <c r="N253" i="4"/>
  <c r="W253" i="4"/>
  <c r="X253" i="4"/>
  <c r="AD253" i="4"/>
  <c r="AE253" i="4"/>
  <c r="A254" i="4"/>
  <c r="C254" i="4"/>
  <c r="D254" i="4"/>
  <c r="E254" i="4"/>
  <c r="F254" i="4"/>
  <c r="G254" i="4"/>
  <c r="H254" i="4"/>
  <c r="I254" i="4"/>
  <c r="K254" i="4"/>
  <c r="L254" i="4"/>
  <c r="W254" i="4"/>
  <c r="X254" i="4"/>
  <c r="AD254" i="4"/>
  <c r="AE254" i="4"/>
  <c r="A255" i="4"/>
  <c r="C255" i="4"/>
  <c r="D255" i="4"/>
  <c r="E255" i="4"/>
  <c r="F255" i="4"/>
  <c r="G255" i="4"/>
  <c r="H255" i="4"/>
  <c r="I255" i="4"/>
  <c r="K255" i="4"/>
  <c r="T255" i="4"/>
  <c r="W255" i="4"/>
  <c r="X255" i="4"/>
  <c r="AD255" i="4"/>
  <c r="AE255" i="4"/>
  <c r="C256" i="4"/>
  <c r="D256" i="4"/>
  <c r="E256" i="4"/>
  <c r="F256" i="4"/>
  <c r="G256" i="4"/>
  <c r="H256" i="4"/>
  <c r="I256" i="4"/>
  <c r="K256" i="4"/>
  <c r="W256" i="4"/>
  <c r="X256" i="4"/>
  <c r="AD256" i="4"/>
  <c r="AE256" i="4"/>
  <c r="A257" i="4"/>
  <c r="C257" i="4"/>
  <c r="D257" i="4"/>
  <c r="E257" i="4"/>
  <c r="F257" i="4"/>
  <c r="G257" i="4"/>
  <c r="H257" i="4"/>
  <c r="I257" i="4"/>
  <c r="K257" i="4"/>
  <c r="S257" i="4"/>
  <c r="W257" i="4"/>
  <c r="X257" i="4"/>
  <c r="AD257" i="4"/>
  <c r="AE257" i="4"/>
  <c r="A258" i="4"/>
  <c r="C258" i="4"/>
  <c r="D258" i="4"/>
  <c r="E258" i="4"/>
  <c r="F258" i="4"/>
  <c r="G258" i="4"/>
  <c r="H258" i="4"/>
  <c r="I258" i="4"/>
  <c r="K258" i="4"/>
  <c r="M258" i="4"/>
  <c r="W258" i="4"/>
  <c r="X258" i="4"/>
  <c r="AD258" i="4"/>
  <c r="AE258" i="4"/>
  <c r="A259" i="4"/>
  <c r="C259" i="4"/>
  <c r="D259" i="4"/>
  <c r="E259" i="4"/>
  <c r="F259" i="4"/>
  <c r="G259" i="4"/>
  <c r="H259" i="4"/>
  <c r="I259" i="4"/>
  <c r="K259" i="4"/>
  <c r="W259" i="4"/>
  <c r="X259" i="4"/>
  <c r="AD259" i="4"/>
  <c r="AE259" i="4"/>
  <c r="A260" i="4"/>
  <c r="C260" i="4"/>
  <c r="D260" i="4"/>
  <c r="E260" i="4"/>
  <c r="F260" i="4"/>
  <c r="G260" i="4"/>
  <c r="H260" i="4"/>
  <c r="I260" i="4"/>
  <c r="K260" i="4"/>
  <c r="S260" i="4"/>
  <c r="W260" i="4"/>
  <c r="X260" i="4"/>
  <c r="AD260" i="4"/>
  <c r="AE260" i="4"/>
  <c r="A261" i="4"/>
  <c r="C261" i="4"/>
  <c r="D261" i="4"/>
  <c r="E261" i="4"/>
  <c r="F261" i="4"/>
  <c r="G261" i="4"/>
  <c r="H261" i="4"/>
  <c r="I261" i="4"/>
  <c r="K261" i="4"/>
  <c r="L261" i="4"/>
  <c r="W261" i="4"/>
  <c r="X261" i="4"/>
  <c r="AD261" i="4"/>
  <c r="AE261" i="4"/>
  <c r="A262" i="4"/>
  <c r="C262" i="4"/>
  <c r="D262" i="4"/>
  <c r="E262" i="4"/>
  <c r="F262" i="4"/>
  <c r="G262" i="4"/>
  <c r="H262" i="4"/>
  <c r="I262" i="4"/>
  <c r="K262" i="4"/>
  <c r="Q262" i="4"/>
  <c r="W262" i="4"/>
  <c r="X262" i="4"/>
  <c r="AD262" i="4"/>
  <c r="AE262" i="4"/>
  <c r="A263" i="4"/>
  <c r="C263" i="4"/>
  <c r="D263" i="4"/>
  <c r="E263" i="4"/>
  <c r="F263" i="4"/>
  <c r="G263" i="4"/>
  <c r="H263" i="4"/>
  <c r="I263" i="4"/>
  <c r="K263" i="4"/>
  <c r="S263" i="4"/>
  <c r="W263" i="4"/>
  <c r="X263" i="4"/>
  <c r="AD263" i="4"/>
  <c r="AE263" i="4"/>
  <c r="C264" i="4"/>
  <c r="D264" i="4"/>
  <c r="E264" i="4"/>
  <c r="F264" i="4"/>
  <c r="G264" i="4"/>
  <c r="H264" i="4"/>
  <c r="I264" i="4"/>
  <c r="K264" i="4"/>
  <c r="W264" i="4"/>
  <c r="X264" i="4"/>
  <c r="AD264" i="4"/>
  <c r="AE264" i="4"/>
  <c r="A265" i="4"/>
  <c r="C265" i="4"/>
  <c r="D265" i="4"/>
  <c r="E265" i="4"/>
  <c r="F265" i="4"/>
  <c r="G265" i="4"/>
  <c r="H265" i="4"/>
  <c r="I265" i="4"/>
  <c r="K265" i="4"/>
  <c r="L265" i="4"/>
  <c r="W265" i="4"/>
  <c r="X265" i="4"/>
  <c r="AD265" i="4"/>
  <c r="AE265" i="4"/>
  <c r="A266" i="4"/>
  <c r="C266" i="4"/>
  <c r="D266" i="4"/>
  <c r="E266" i="4"/>
  <c r="F266" i="4"/>
  <c r="G266" i="4"/>
  <c r="H266" i="4"/>
  <c r="I266" i="4"/>
  <c r="K266" i="4"/>
  <c r="M266" i="4"/>
  <c r="W266" i="4"/>
  <c r="X266" i="4"/>
  <c r="AD266" i="4"/>
  <c r="AE266" i="4"/>
  <c r="A267" i="4"/>
  <c r="C267" i="4"/>
  <c r="D267" i="4"/>
  <c r="E267" i="4"/>
  <c r="F267" i="4"/>
  <c r="G267" i="4"/>
  <c r="H267" i="4"/>
  <c r="I267" i="4"/>
  <c r="K267" i="4"/>
  <c r="N267" i="4"/>
  <c r="W267" i="4"/>
  <c r="X267" i="4"/>
  <c r="AD267" i="4"/>
  <c r="AE267" i="4"/>
  <c r="A268" i="4"/>
  <c r="C268" i="4"/>
  <c r="D268" i="4"/>
  <c r="E268" i="4"/>
  <c r="F268" i="4"/>
  <c r="G268" i="4"/>
  <c r="H268" i="4"/>
  <c r="I268" i="4"/>
  <c r="K268" i="4"/>
  <c r="W268" i="4"/>
  <c r="X268" i="4"/>
  <c r="AD268" i="4"/>
  <c r="AE268" i="4"/>
  <c r="A269" i="4"/>
  <c r="C269" i="4"/>
  <c r="D269" i="4"/>
  <c r="E269" i="4"/>
  <c r="F269" i="4"/>
  <c r="G269" i="4"/>
  <c r="H269" i="4"/>
  <c r="I269" i="4"/>
  <c r="K269" i="4"/>
  <c r="L269" i="4"/>
  <c r="W269" i="4"/>
  <c r="X269" i="4"/>
  <c r="AD269" i="4"/>
  <c r="AE269" i="4"/>
  <c r="A270" i="4"/>
  <c r="C270" i="4"/>
  <c r="D270" i="4"/>
  <c r="E270" i="4"/>
  <c r="F270" i="4"/>
  <c r="G270" i="4"/>
  <c r="H270" i="4"/>
  <c r="I270" i="4"/>
  <c r="K270" i="4"/>
  <c r="W270" i="4"/>
  <c r="X270" i="4"/>
  <c r="AD270" i="4"/>
  <c r="AE270" i="4"/>
  <c r="A271" i="4"/>
  <c r="C271" i="4"/>
  <c r="D271" i="4"/>
  <c r="E271" i="4"/>
  <c r="F271" i="4"/>
  <c r="G271" i="4"/>
  <c r="H271" i="4"/>
  <c r="I271" i="4"/>
  <c r="K271" i="4"/>
  <c r="W271" i="4"/>
  <c r="X271" i="4"/>
  <c r="AD271" i="4"/>
  <c r="AE271" i="4"/>
  <c r="C272" i="4"/>
  <c r="D272" i="4"/>
  <c r="E272" i="4"/>
  <c r="F272" i="4"/>
  <c r="G272" i="4"/>
  <c r="H272" i="4"/>
  <c r="I272" i="4"/>
  <c r="K272" i="4"/>
  <c r="L272" i="4"/>
  <c r="W272" i="4"/>
  <c r="X272" i="4"/>
  <c r="AD272" i="4"/>
  <c r="AE272" i="4"/>
  <c r="A273" i="4"/>
  <c r="C273" i="4"/>
  <c r="D273" i="4"/>
  <c r="E273" i="4"/>
  <c r="F273" i="4"/>
  <c r="G273" i="4"/>
  <c r="H273" i="4"/>
  <c r="I273" i="4"/>
  <c r="K273" i="4"/>
  <c r="L273" i="4"/>
  <c r="W273" i="4"/>
  <c r="X273" i="4"/>
  <c r="AD273" i="4"/>
  <c r="AE273" i="4"/>
  <c r="A274" i="4"/>
  <c r="C274" i="4"/>
  <c r="AC274" i="4" s="1"/>
  <c r="D274" i="4"/>
  <c r="E274" i="4"/>
  <c r="F274" i="4"/>
  <c r="G274" i="4"/>
  <c r="H274" i="4"/>
  <c r="I274" i="4"/>
  <c r="K274" i="4"/>
  <c r="M274" i="4"/>
  <c r="W274" i="4"/>
  <c r="X274" i="4"/>
  <c r="AD274" i="4"/>
  <c r="AE274" i="4"/>
  <c r="A275" i="4"/>
  <c r="C275" i="4"/>
  <c r="D275" i="4"/>
  <c r="E275" i="4"/>
  <c r="F275" i="4"/>
  <c r="G275" i="4"/>
  <c r="H275" i="4"/>
  <c r="I275" i="4"/>
  <c r="K275" i="4"/>
  <c r="W275" i="4"/>
  <c r="X275" i="4"/>
  <c r="AD275" i="4"/>
  <c r="AE275" i="4"/>
  <c r="A276" i="4"/>
  <c r="C276" i="4"/>
  <c r="D276" i="4"/>
  <c r="E276" i="4"/>
  <c r="F276" i="4"/>
  <c r="G276" i="4"/>
  <c r="H276" i="4"/>
  <c r="I276" i="4"/>
  <c r="K276" i="4"/>
  <c r="S276" i="4"/>
  <c r="W276" i="4"/>
  <c r="X276" i="4"/>
  <c r="AD276" i="4"/>
  <c r="AE276" i="4"/>
  <c r="A277" i="4"/>
  <c r="C277" i="4"/>
  <c r="D277" i="4"/>
  <c r="E277" i="4"/>
  <c r="F277" i="4"/>
  <c r="G277" i="4"/>
  <c r="H277" i="4"/>
  <c r="I277" i="4"/>
  <c r="K277" i="4"/>
  <c r="L277" i="4"/>
  <c r="W277" i="4"/>
  <c r="X277" i="4"/>
  <c r="AD277" i="4"/>
  <c r="AE277" i="4"/>
  <c r="A278" i="4"/>
  <c r="C278" i="4"/>
  <c r="D278" i="4"/>
  <c r="E278" i="4"/>
  <c r="F278" i="4"/>
  <c r="G278" i="4"/>
  <c r="H278" i="4"/>
  <c r="I278" i="4"/>
  <c r="K278" i="4"/>
  <c r="Q278" i="4"/>
  <c r="W278" i="4"/>
  <c r="X278" i="4"/>
  <c r="AD278" i="4"/>
  <c r="AE278" i="4"/>
  <c r="A279" i="4"/>
  <c r="C279" i="4"/>
  <c r="D279" i="4"/>
  <c r="E279" i="4"/>
  <c r="F279" i="4"/>
  <c r="G279" i="4"/>
  <c r="H279" i="4"/>
  <c r="I279" i="4"/>
  <c r="K279" i="4"/>
  <c r="M279" i="4"/>
  <c r="W279" i="4"/>
  <c r="X279" i="4"/>
  <c r="AD279" i="4"/>
  <c r="AE279" i="4"/>
  <c r="C280" i="4"/>
  <c r="D280" i="4"/>
  <c r="E280" i="4"/>
  <c r="F280" i="4"/>
  <c r="G280" i="4"/>
  <c r="H280" i="4"/>
  <c r="I280" i="4"/>
  <c r="K280" i="4"/>
  <c r="W280" i="4"/>
  <c r="X280" i="4"/>
  <c r="AD280" i="4"/>
  <c r="AE280" i="4"/>
  <c r="A281" i="4"/>
  <c r="C281" i="4"/>
  <c r="D281" i="4"/>
  <c r="E281" i="4"/>
  <c r="F281" i="4"/>
  <c r="G281" i="4"/>
  <c r="H281" i="4"/>
  <c r="I281" i="4"/>
  <c r="K281" i="4"/>
  <c r="S281" i="4"/>
  <c r="W281" i="4"/>
  <c r="X281" i="4"/>
  <c r="AD281" i="4"/>
  <c r="AE281" i="4"/>
  <c r="A282" i="4"/>
  <c r="C282" i="4"/>
  <c r="D282" i="4"/>
  <c r="E282" i="4"/>
  <c r="F282" i="4"/>
  <c r="G282" i="4"/>
  <c r="H282" i="4"/>
  <c r="I282" i="4"/>
  <c r="K282" i="4"/>
  <c r="M282" i="4"/>
  <c r="W282" i="4"/>
  <c r="X282" i="4"/>
  <c r="AD282" i="4"/>
  <c r="AE282" i="4"/>
  <c r="A283" i="4"/>
  <c r="C283" i="4"/>
  <c r="D283" i="4"/>
  <c r="E283" i="4"/>
  <c r="F283" i="4"/>
  <c r="G283" i="4"/>
  <c r="H283" i="4"/>
  <c r="I283" i="4"/>
  <c r="K283" i="4"/>
  <c r="W283" i="4"/>
  <c r="X283" i="4"/>
  <c r="AD283" i="4"/>
  <c r="AE283" i="4"/>
  <c r="A284" i="4"/>
  <c r="C284" i="4"/>
  <c r="D284" i="4"/>
  <c r="E284" i="4"/>
  <c r="F284" i="4"/>
  <c r="G284" i="4"/>
  <c r="H284" i="4"/>
  <c r="I284" i="4"/>
  <c r="K284" i="4"/>
  <c r="M284" i="4"/>
  <c r="W284" i="4"/>
  <c r="X284" i="4"/>
  <c r="AD284" i="4"/>
  <c r="AE284" i="4"/>
  <c r="A285" i="4"/>
  <c r="C285" i="4"/>
  <c r="AC285" i="4" s="1"/>
  <c r="D285" i="4"/>
  <c r="E285" i="4"/>
  <c r="F285" i="4"/>
  <c r="G285" i="4"/>
  <c r="H285" i="4"/>
  <c r="I285" i="4"/>
  <c r="K285" i="4"/>
  <c r="L285" i="4"/>
  <c r="W285" i="4"/>
  <c r="X285" i="4"/>
  <c r="AD285" i="4"/>
  <c r="AE285" i="4"/>
  <c r="A286" i="4"/>
  <c r="C286" i="4"/>
  <c r="D286" i="4"/>
  <c r="E286" i="4"/>
  <c r="F286" i="4"/>
  <c r="G286" i="4"/>
  <c r="H286" i="4"/>
  <c r="I286" i="4"/>
  <c r="K286" i="4"/>
  <c r="M286" i="4"/>
  <c r="W286" i="4"/>
  <c r="X286" i="4"/>
  <c r="AD286" i="4"/>
  <c r="AE286" i="4"/>
  <c r="A287" i="4"/>
  <c r="C287" i="4"/>
  <c r="D287" i="4"/>
  <c r="E287" i="4"/>
  <c r="F287" i="4"/>
  <c r="G287" i="4"/>
  <c r="H287" i="4"/>
  <c r="I287" i="4"/>
  <c r="K287" i="4"/>
  <c r="R287" i="4"/>
  <c r="W287" i="4"/>
  <c r="X287" i="4"/>
  <c r="AD287" i="4"/>
  <c r="AE287" i="4"/>
  <c r="C288" i="4"/>
  <c r="D288" i="4"/>
  <c r="E288" i="4"/>
  <c r="F288" i="4"/>
  <c r="G288" i="4"/>
  <c r="H288" i="4"/>
  <c r="I288" i="4"/>
  <c r="K288" i="4"/>
  <c r="L288" i="4"/>
  <c r="W288" i="4"/>
  <c r="X288" i="4"/>
  <c r="AD288" i="4"/>
  <c r="AE288" i="4"/>
  <c r="A289" i="4"/>
  <c r="C289" i="4"/>
  <c r="D289" i="4"/>
  <c r="E289" i="4"/>
  <c r="F289" i="4"/>
  <c r="G289" i="4"/>
  <c r="H289" i="4"/>
  <c r="I289" i="4"/>
  <c r="K289" i="4"/>
  <c r="W289" i="4"/>
  <c r="X289" i="4"/>
  <c r="AD289" i="4"/>
  <c r="AE289" i="4"/>
  <c r="A290" i="4"/>
  <c r="C290" i="4"/>
  <c r="D290" i="4"/>
  <c r="E290" i="4"/>
  <c r="F290" i="4"/>
  <c r="G290" i="4"/>
  <c r="H290" i="4"/>
  <c r="I290" i="4"/>
  <c r="K290" i="4"/>
  <c r="W290" i="4"/>
  <c r="X290" i="4"/>
  <c r="AD290" i="4"/>
  <c r="AE290" i="4"/>
  <c r="A21" i="4"/>
  <c r="A29" i="4"/>
  <c r="A37" i="4"/>
  <c r="A45" i="4"/>
  <c r="A53" i="4"/>
  <c r="A61" i="4"/>
  <c r="A69" i="4"/>
  <c r="A77" i="4"/>
  <c r="A85" i="4"/>
  <c r="A93" i="4"/>
  <c r="A101" i="4"/>
  <c r="A109" i="4"/>
  <c r="A117" i="4"/>
  <c r="A125" i="4"/>
  <c r="A133" i="4"/>
  <c r="A141" i="4"/>
  <c r="A149" i="4"/>
  <c r="A157" i="4"/>
  <c r="A165" i="4"/>
  <c r="A173" i="4"/>
  <c r="A181" i="4"/>
  <c r="A189" i="4"/>
  <c r="A197" i="4"/>
  <c r="A21" i="6"/>
  <c r="B21" i="7" s="1"/>
  <c r="A22" i="6"/>
  <c r="B22" i="7" s="1"/>
  <c r="A23" i="6"/>
  <c r="B23" i="7" s="1"/>
  <c r="A24" i="6"/>
  <c r="B24" i="7" s="1"/>
  <c r="A25" i="6"/>
  <c r="B25" i="7" s="1"/>
  <c r="A26" i="6"/>
  <c r="B26" i="7" s="1"/>
  <c r="A27" i="6"/>
  <c r="B27" i="7" s="1"/>
  <c r="A28" i="6"/>
  <c r="B28" i="7" s="1"/>
  <c r="A29" i="6"/>
  <c r="B29" i="7" s="1"/>
  <c r="A30" i="6"/>
  <c r="B30" i="7" s="1"/>
  <c r="A31" i="6"/>
  <c r="B31" i="7" s="1"/>
  <c r="A32" i="6"/>
  <c r="B32" i="7" s="1"/>
  <c r="A33" i="6"/>
  <c r="B33" i="7" s="1"/>
  <c r="A34" i="6"/>
  <c r="B34" i="7" s="1"/>
  <c r="A35" i="6"/>
  <c r="B35" i="7" s="1"/>
  <c r="A36" i="6"/>
  <c r="B36" i="7" s="1"/>
  <c r="A37" i="6"/>
  <c r="B37" i="7" s="1"/>
  <c r="A38" i="6"/>
  <c r="B38" i="7" s="1"/>
  <c r="A39" i="6"/>
  <c r="B39" i="7" s="1"/>
  <c r="A40" i="6"/>
  <c r="B40" i="7" s="1"/>
  <c r="A41" i="6"/>
  <c r="B41" i="7" s="1"/>
  <c r="A42" i="6"/>
  <c r="B42" i="7" s="1"/>
  <c r="A43" i="6"/>
  <c r="B43" i="7" s="1"/>
  <c r="A44" i="6"/>
  <c r="B44" i="7" s="1"/>
  <c r="A45" i="6"/>
  <c r="B45" i="7" s="1"/>
  <c r="A46" i="6"/>
  <c r="B46" i="7" s="1"/>
  <c r="A47" i="6"/>
  <c r="B47" i="7" s="1"/>
  <c r="A48" i="6"/>
  <c r="B48" i="7" s="1"/>
  <c r="A49" i="6"/>
  <c r="B49" i="7" s="1"/>
  <c r="A50" i="6"/>
  <c r="B50" i="7" s="1"/>
  <c r="A51" i="6"/>
  <c r="B51" i="7" s="1"/>
  <c r="A52" i="6"/>
  <c r="B52" i="7" s="1"/>
  <c r="A53" i="6"/>
  <c r="B53" i="7" s="1"/>
  <c r="A54" i="6"/>
  <c r="B54" i="7" s="1"/>
  <c r="A55" i="6"/>
  <c r="B55" i="7" s="1"/>
  <c r="A56" i="6"/>
  <c r="B56" i="7" s="1"/>
  <c r="A57" i="6"/>
  <c r="B57" i="7" s="1"/>
  <c r="A58" i="6"/>
  <c r="B58" i="7" s="1"/>
  <c r="A59" i="6"/>
  <c r="B59" i="7" s="1"/>
  <c r="A60" i="6"/>
  <c r="B60" i="7" s="1"/>
  <c r="A61" i="6"/>
  <c r="B61" i="7" s="1"/>
  <c r="A62" i="6"/>
  <c r="B62" i="7" s="1"/>
  <c r="A63" i="6"/>
  <c r="B63" i="7" s="1"/>
  <c r="A64" i="6"/>
  <c r="B64" i="7" s="1"/>
  <c r="A65" i="6"/>
  <c r="B65" i="7" s="1"/>
  <c r="A66" i="6"/>
  <c r="B66" i="7" s="1"/>
  <c r="A67" i="6"/>
  <c r="B67" i="7" s="1"/>
  <c r="A68" i="6"/>
  <c r="B68" i="7" s="1"/>
  <c r="A69" i="6"/>
  <c r="B69" i="7" s="1"/>
  <c r="A70" i="6"/>
  <c r="B70" i="7" s="1"/>
  <c r="A71" i="6"/>
  <c r="B71" i="7" s="1"/>
  <c r="A72" i="6"/>
  <c r="B72" i="7" s="1"/>
  <c r="A73" i="6"/>
  <c r="B73" i="7" s="1"/>
  <c r="A74" i="6"/>
  <c r="B74" i="7" s="1"/>
  <c r="A75" i="6"/>
  <c r="B75" i="7" s="1"/>
  <c r="A76" i="6"/>
  <c r="B76" i="7" s="1"/>
  <c r="A77" i="6"/>
  <c r="B77" i="7" s="1"/>
  <c r="A78" i="6"/>
  <c r="B78" i="7" s="1"/>
  <c r="A79" i="6"/>
  <c r="B79" i="7" s="1"/>
  <c r="A80" i="6"/>
  <c r="B80" i="7" s="1"/>
  <c r="A81" i="6"/>
  <c r="B81" i="7" s="1"/>
  <c r="A82" i="6"/>
  <c r="B82" i="7" s="1"/>
  <c r="A83" i="6"/>
  <c r="B83" i="7" s="1"/>
  <c r="A84" i="6"/>
  <c r="B84" i="7" s="1"/>
  <c r="A85" i="6"/>
  <c r="B85" i="7" s="1"/>
  <c r="A86" i="6"/>
  <c r="B86" i="7" s="1"/>
  <c r="A87" i="6"/>
  <c r="B87" i="7" s="1"/>
  <c r="A88" i="6"/>
  <c r="B88" i="7" s="1"/>
  <c r="A89" i="6"/>
  <c r="B89" i="7" s="1"/>
  <c r="A90" i="6"/>
  <c r="B90" i="7" s="1"/>
  <c r="A91" i="6"/>
  <c r="B91" i="7" s="1"/>
  <c r="A92" i="6"/>
  <c r="B92" i="7" s="1"/>
  <c r="A93" i="6"/>
  <c r="B93" i="7" s="1"/>
  <c r="A94" i="6"/>
  <c r="B94" i="7" s="1"/>
  <c r="A95" i="6"/>
  <c r="B95" i="7" s="1"/>
  <c r="A96" i="6"/>
  <c r="B96" i="7" s="1"/>
  <c r="A97" i="6"/>
  <c r="B97" i="7" s="1"/>
  <c r="A98" i="6"/>
  <c r="B98" i="7" s="1"/>
  <c r="A99" i="6"/>
  <c r="B99" i="7" s="1"/>
  <c r="A100" i="6"/>
  <c r="B100" i="7" s="1"/>
  <c r="A101" i="6"/>
  <c r="B101" i="7" s="1"/>
  <c r="A102" i="6"/>
  <c r="B102" i="7" s="1"/>
  <c r="A103" i="6"/>
  <c r="B103" i="7" s="1"/>
  <c r="A104" i="6"/>
  <c r="B104" i="7" s="1"/>
  <c r="A105" i="6"/>
  <c r="B105" i="7" s="1"/>
  <c r="A106" i="6"/>
  <c r="B106" i="7" s="1"/>
  <c r="A107" i="6"/>
  <c r="B107" i="7" s="1"/>
  <c r="A108" i="6"/>
  <c r="B108" i="7" s="1"/>
  <c r="A109" i="6"/>
  <c r="B109" i="7" s="1"/>
  <c r="A110" i="6"/>
  <c r="B110" i="7" s="1"/>
  <c r="A111" i="6"/>
  <c r="B111" i="7" s="1"/>
  <c r="A112" i="6"/>
  <c r="B112" i="7" s="1"/>
  <c r="A113" i="6"/>
  <c r="B113" i="7" s="1"/>
  <c r="A114" i="6"/>
  <c r="B114" i="7" s="1"/>
  <c r="A115" i="6"/>
  <c r="B115" i="7" s="1"/>
  <c r="A116" i="6"/>
  <c r="B116" i="7" s="1"/>
  <c r="A117" i="6"/>
  <c r="B117" i="7" s="1"/>
  <c r="A118" i="6"/>
  <c r="B118" i="7" s="1"/>
  <c r="A119" i="6"/>
  <c r="B119" i="7" s="1"/>
  <c r="A120" i="6"/>
  <c r="B120" i="7" s="1"/>
  <c r="A121" i="6"/>
  <c r="B121" i="7" s="1"/>
  <c r="A122" i="6"/>
  <c r="B122" i="7" s="1"/>
  <c r="A123" i="6"/>
  <c r="B123" i="7" s="1"/>
  <c r="A124" i="6"/>
  <c r="B124" i="7" s="1"/>
  <c r="A125" i="6"/>
  <c r="B125" i="7" s="1"/>
  <c r="A126" i="6"/>
  <c r="B126" i="7" s="1"/>
  <c r="A127" i="6"/>
  <c r="B127" i="7" s="1"/>
  <c r="A128" i="6"/>
  <c r="B128" i="7" s="1"/>
  <c r="A129" i="6"/>
  <c r="B129" i="7" s="1"/>
  <c r="A130" i="6"/>
  <c r="B130" i="7" s="1"/>
  <c r="A131" i="6"/>
  <c r="B131" i="7" s="1"/>
  <c r="A132" i="6"/>
  <c r="B132" i="7" s="1"/>
  <c r="A133" i="6"/>
  <c r="B133" i="7" s="1"/>
  <c r="A134" i="6"/>
  <c r="B134" i="7" s="1"/>
  <c r="A135" i="6"/>
  <c r="B135" i="7" s="1"/>
  <c r="A136" i="6"/>
  <c r="B136" i="7" s="1"/>
  <c r="A137" i="6"/>
  <c r="B137" i="7" s="1"/>
  <c r="A138" i="6"/>
  <c r="B138" i="7" s="1"/>
  <c r="A139" i="6"/>
  <c r="B139" i="7" s="1"/>
  <c r="A140" i="6"/>
  <c r="B140" i="7" s="1"/>
  <c r="A141" i="6"/>
  <c r="B141" i="7" s="1"/>
  <c r="A142" i="6"/>
  <c r="B142" i="7" s="1"/>
  <c r="A143" i="6"/>
  <c r="B143" i="7" s="1"/>
  <c r="A144" i="6"/>
  <c r="B144" i="7" s="1"/>
  <c r="A145" i="6"/>
  <c r="B145" i="7" s="1"/>
  <c r="A146" i="6"/>
  <c r="B146" i="7" s="1"/>
  <c r="A147" i="6"/>
  <c r="B147" i="7" s="1"/>
  <c r="A148" i="6"/>
  <c r="B148" i="7" s="1"/>
  <c r="A149" i="6"/>
  <c r="B149" i="7" s="1"/>
  <c r="A150" i="6"/>
  <c r="B150" i="7" s="1"/>
  <c r="A151" i="6"/>
  <c r="B151" i="7" s="1"/>
  <c r="A152" i="6"/>
  <c r="B152" i="7" s="1"/>
  <c r="A153" i="6"/>
  <c r="B153" i="7" s="1"/>
  <c r="A154" i="6"/>
  <c r="B154" i="7" s="1"/>
  <c r="A155" i="6"/>
  <c r="B155" i="7" s="1"/>
  <c r="A156" i="6"/>
  <c r="B156" i="7" s="1"/>
  <c r="A157" i="6"/>
  <c r="B157" i="7" s="1"/>
  <c r="A158" i="6"/>
  <c r="B158" i="7" s="1"/>
  <c r="A159" i="6"/>
  <c r="B159" i="7" s="1"/>
  <c r="A160" i="6"/>
  <c r="B160" i="7" s="1"/>
  <c r="A161" i="6"/>
  <c r="B161" i="7" s="1"/>
  <c r="A162" i="6"/>
  <c r="B162" i="7" s="1"/>
  <c r="A163" i="6"/>
  <c r="B163" i="7" s="1"/>
  <c r="A164" i="6"/>
  <c r="B164" i="7" s="1"/>
  <c r="A165" i="6"/>
  <c r="B165" i="7" s="1"/>
  <c r="A166" i="6"/>
  <c r="B166" i="7" s="1"/>
  <c r="A167" i="6"/>
  <c r="B167" i="7" s="1"/>
  <c r="A168" i="6"/>
  <c r="B168" i="7" s="1"/>
  <c r="A169" i="6"/>
  <c r="B169" i="7" s="1"/>
  <c r="A170" i="6"/>
  <c r="B170" i="7" s="1"/>
  <c r="A171" i="6"/>
  <c r="B171" i="7" s="1"/>
  <c r="A172" i="6"/>
  <c r="B172" i="7" s="1"/>
  <c r="A173" i="6"/>
  <c r="B173" i="7" s="1"/>
  <c r="A174" i="6"/>
  <c r="B174" i="7" s="1"/>
  <c r="A175" i="6"/>
  <c r="B175" i="7" s="1"/>
  <c r="A176" i="6"/>
  <c r="B176" i="7" s="1"/>
  <c r="A177" i="6"/>
  <c r="B177" i="7" s="1"/>
  <c r="A178" i="6"/>
  <c r="B178" i="7" s="1"/>
  <c r="A179" i="6"/>
  <c r="B179" i="7" s="1"/>
  <c r="A180" i="6"/>
  <c r="B180" i="7" s="1"/>
  <c r="A181" i="6"/>
  <c r="B181" i="7" s="1"/>
  <c r="A182" i="6"/>
  <c r="B182" i="7" s="1"/>
  <c r="A183" i="6"/>
  <c r="B183" i="7" s="1"/>
  <c r="A184" i="6"/>
  <c r="B184" i="7" s="1"/>
  <c r="A185" i="6"/>
  <c r="B185" i="7" s="1"/>
  <c r="A186" i="6"/>
  <c r="B186" i="7" s="1"/>
  <c r="A187" i="6"/>
  <c r="B187" i="7" s="1"/>
  <c r="A188" i="6"/>
  <c r="B188" i="7" s="1"/>
  <c r="A189" i="6"/>
  <c r="B189" i="7" s="1"/>
  <c r="A190" i="6"/>
  <c r="B190" i="7" s="1"/>
  <c r="A191" i="6"/>
  <c r="B191" i="7" s="1"/>
  <c r="A192" i="6"/>
  <c r="B192" i="7" s="1"/>
  <c r="A193" i="6"/>
  <c r="B193" i="7" s="1"/>
  <c r="A194" i="6"/>
  <c r="B194" i="7" s="1"/>
  <c r="A195" i="6"/>
  <c r="B195" i="7" s="1"/>
  <c r="A196" i="6"/>
  <c r="B196" i="7" s="1"/>
  <c r="A197" i="6"/>
  <c r="B197" i="7" s="1"/>
  <c r="A198" i="6"/>
  <c r="B198" i="7" s="1"/>
  <c r="A199" i="6"/>
  <c r="B199" i="7" s="1"/>
  <c r="A200" i="6"/>
  <c r="B200" i="7" s="1"/>
  <c r="C21" i="4"/>
  <c r="A3" i="3"/>
  <c r="A4" i="3"/>
  <c r="A5" i="3"/>
  <c r="A6" i="3"/>
  <c r="A7" i="3"/>
  <c r="A8" i="3"/>
  <c r="A9" i="3"/>
  <c r="A11" i="3"/>
  <c r="A12" i="3"/>
  <c r="A13" i="3"/>
  <c r="A14" i="3"/>
  <c r="A15" i="3"/>
  <c r="A16" i="3"/>
  <c r="A17" i="3"/>
  <c r="A19" i="3"/>
  <c r="A20" i="3"/>
  <c r="A21" i="1"/>
  <c r="A21" i="3" s="1"/>
  <c r="A22" i="1"/>
  <c r="A22" i="3" s="1"/>
  <c r="A23" i="1"/>
  <c r="A23" i="3" s="1"/>
  <c r="A24" i="1"/>
  <c r="A24" i="3" s="1"/>
  <c r="A25" i="1"/>
  <c r="A25" i="3" s="1"/>
  <c r="A26" i="1"/>
  <c r="A26" i="3" s="1"/>
  <c r="A27" i="1"/>
  <c r="A27" i="3" s="1"/>
  <c r="A28" i="1"/>
  <c r="A28" i="3" s="1"/>
  <c r="A29" i="1"/>
  <c r="A29" i="3" s="1"/>
  <c r="A30" i="1"/>
  <c r="A30" i="3" s="1"/>
  <c r="A31" i="1"/>
  <c r="A31" i="3" s="1"/>
  <c r="A32" i="1"/>
  <c r="A32" i="3" s="1"/>
  <c r="A33" i="1"/>
  <c r="A33" i="3" s="1"/>
  <c r="A34" i="1"/>
  <c r="A34" i="3" s="1"/>
  <c r="A35" i="1"/>
  <c r="A35" i="3" s="1"/>
  <c r="A36" i="1"/>
  <c r="A36" i="3" s="1"/>
  <c r="A37" i="1"/>
  <c r="A37" i="3" s="1"/>
  <c r="A38" i="1"/>
  <c r="A38" i="3" s="1"/>
  <c r="A39" i="1"/>
  <c r="A39" i="3" s="1"/>
  <c r="A40" i="1"/>
  <c r="A40" i="3" s="1"/>
  <c r="A41" i="1"/>
  <c r="A41" i="3" s="1"/>
  <c r="A42" i="1"/>
  <c r="A42" i="3" s="1"/>
  <c r="A43" i="1"/>
  <c r="A43" i="3" s="1"/>
  <c r="A44" i="1"/>
  <c r="A44" i="3" s="1"/>
  <c r="A45" i="1"/>
  <c r="A45" i="3" s="1"/>
  <c r="A46" i="1"/>
  <c r="A46" i="3" s="1"/>
  <c r="A47" i="1"/>
  <c r="A47" i="3" s="1"/>
  <c r="A48" i="1"/>
  <c r="A48" i="3" s="1"/>
  <c r="A49" i="1"/>
  <c r="A49" i="3" s="1"/>
  <c r="A50" i="1"/>
  <c r="A50" i="3" s="1"/>
  <c r="A51" i="1"/>
  <c r="A51" i="3" s="1"/>
  <c r="A52" i="1"/>
  <c r="A52" i="3" s="1"/>
  <c r="A53" i="1"/>
  <c r="A53" i="3" s="1"/>
  <c r="A54" i="1"/>
  <c r="A54" i="3" s="1"/>
  <c r="A55" i="1"/>
  <c r="A55" i="3" s="1"/>
  <c r="A56" i="1"/>
  <c r="A56" i="3" s="1"/>
  <c r="A57" i="1"/>
  <c r="A57" i="3" s="1"/>
  <c r="A58" i="1"/>
  <c r="A58" i="3" s="1"/>
  <c r="A59" i="1"/>
  <c r="A59" i="3" s="1"/>
  <c r="A60" i="1"/>
  <c r="A60" i="3" s="1"/>
  <c r="A61" i="1"/>
  <c r="A61" i="3" s="1"/>
  <c r="A62" i="1"/>
  <c r="A62" i="3" s="1"/>
  <c r="A63" i="1"/>
  <c r="A63" i="3" s="1"/>
  <c r="A64" i="1"/>
  <c r="A64" i="3" s="1"/>
  <c r="A65" i="1"/>
  <c r="A65" i="3" s="1"/>
  <c r="A66" i="1"/>
  <c r="A66" i="3" s="1"/>
  <c r="A67" i="1"/>
  <c r="A67" i="3" s="1"/>
  <c r="A68" i="1"/>
  <c r="A68" i="3" s="1"/>
  <c r="A69" i="1"/>
  <c r="A69" i="3" s="1"/>
  <c r="A70" i="1"/>
  <c r="A70" i="3" s="1"/>
  <c r="A71" i="1"/>
  <c r="A71" i="3" s="1"/>
  <c r="A72" i="1"/>
  <c r="A72" i="3" s="1"/>
  <c r="A73" i="1"/>
  <c r="A73" i="3" s="1"/>
  <c r="A74" i="1"/>
  <c r="A74" i="3" s="1"/>
  <c r="A75" i="1"/>
  <c r="A75" i="3" s="1"/>
  <c r="A76" i="1"/>
  <c r="A76" i="3" s="1"/>
  <c r="A77" i="1"/>
  <c r="A77" i="3" s="1"/>
  <c r="A78" i="1"/>
  <c r="A78" i="3" s="1"/>
  <c r="A79" i="1"/>
  <c r="A79" i="3" s="1"/>
  <c r="A80" i="1"/>
  <c r="A80" i="3" s="1"/>
  <c r="A81" i="1"/>
  <c r="A81" i="3" s="1"/>
  <c r="A82" i="1"/>
  <c r="A82" i="3" s="1"/>
  <c r="A83" i="1"/>
  <c r="A83" i="3" s="1"/>
  <c r="A84" i="1"/>
  <c r="A84" i="3" s="1"/>
  <c r="A85" i="1"/>
  <c r="A85" i="3" s="1"/>
  <c r="A86" i="1"/>
  <c r="A86" i="3" s="1"/>
  <c r="A87" i="1"/>
  <c r="A87" i="3" s="1"/>
  <c r="A88" i="1"/>
  <c r="A88" i="3" s="1"/>
  <c r="A89" i="1"/>
  <c r="A89" i="3" s="1"/>
  <c r="A90" i="1"/>
  <c r="A90" i="3" s="1"/>
  <c r="A91" i="1"/>
  <c r="A91" i="3" s="1"/>
  <c r="A92" i="1"/>
  <c r="A92" i="3" s="1"/>
  <c r="A93" i="1"/>
  <c r="A93" i="3" s="1"/>
  <c r="A94" i="1"/>
  <c r="A94" i="3" s="1"/>
  <c r="A95" i="1"/>
  <c r="A95" i="3" s="1"/>
  <c r="A96" i="1"/>
  <c r="A96" i="3" s="1"/>
  <c r="A97" i="1"/>
  <c r="A97" i="3" s="1"/>
  <c r="A98" i="1"/>
  <c r="A98" i="3" s="1"/>
  <c r="A99" i="1"/>
  <c r="A99" i="3" s="1"/>
  <c r="A100" i="1"/>
  <c r="A100" i="3" s="1"/>
  <c r="A101" i="1"/>
  <c r="A101" i="3" s="1"/>
  <c r="A102" i="1"/>
  <c r="A102" i="3" s="1"/>
  <c r="A103" i="1"/>
  <c r="A103" i="3" s="1"/>
  <c r="A104" i="1"/>
  <c r="A104" i="3" s="1"/>
  <c r="A105" i="1"/>
  <c r="A105" i="3" s="1"/>
  <c r="A106" i="1"/>
  <c r="A106" i="3" s="1"/>
  <c r="A107" i="1"/>
  <c r="A107" i="3" s="1"/>
  <c r="A108" i="1"/>
  <c r="A108" i="3" s="1"/>
  <c r="A109" i="1"/>
  <c r="A109" i="3" s="1"/>
  <c r="A110" i="1"/>
  <c r="A110" i="3" s="1"/>
  <c r="A111" i="1"/>
  <c r="A111" i="3" s="1"/>
  <c r="A112" i="1"/>
  <c r="A112" i="3" s="1"/>
  <c r="A113" i="1"/>
  <c r="A113" i="3" s="1"/>
  <c r="A114" i="1"/>
  <c r="A114" i="3" s="1"/>
  <c r="A115" i="1"/>
  <c r="A115" i="3" s="1"/>
  <c r="A116" i="1"/>
  <c r="A116" i="3" s="1"/>
  <c r="A117" i="1"/>
  <c r="A117" i="3" s="1"/>
  <c r="A118" i="1"/>
  <c r="A118" i="3" s="1"/>
  <c r="A119" i="1"/>
  <c r="A119" i="3" s="1"/>
  <c r="A120" i="1"/>
  <c r="A120" i="3" s="1"/>
  <c r="A121" i="1"/>
  <c r="A121" i="3" s="1"/>
  <c r="A122" i="1"/>
  <c r="A122" i="3" s="1"/>
  <c r="A123" i="1"/>
  <c r="A123" i="3" s="1"/>
  <c r="A124" i="1"/>
  <c r="A124" i="3" s="1"/>
  <c r="A125" i="1"/>
  <c r="A125" i="3" s="1"/>
  <c r="A126" i="1"/>
  <c r="A126" i="3" s="1"/>
  <c r="A127" i="1"/>
  <c r="A127" i="3" s="1"/>
  <c r="A128" i="1"/>
  <c r="A128" i="3" s="1"/>
  <c r="A129" i="1"/>
  <c r="A129" i="3" s="1"/>
  <c r="A130" i="1"/>
  <c r="A130" i="3" s="1"/>
  <c r="A131" i="1"/>
  <c r="A131" i="3" s="1"/>
  <c r="A132" i="1"/>
  <c r="A132" i="3" s="1"/>
  <c r="A133" i="1"/>
  <c r="A133" i="3" s="1"/>
  <c r="A134" i="1"/>
  <c r="A134" i="3" s="1"/>
  <c r="A135" i="1"/>
  <c r="A135" i="3" s="1"/>
  <c r="A136" i="1"/>
  <c r="A136" i="3" s="1"/>
  <c r="A137" i="1"/>
  <c r="A137" i="3" s="1"/>
  <c r="A138" i="1"/>
  <c r="A138" i="3" s="1"/>
  <c r="A139" i="1"/>
  <c r="A139" i="3" s="1"/>
  <c r="A140" i="1"/>
  <c r="A140" i="3" s="1"/>
  <c r="A141" i="1"/>
  <c r="A141" i="3" s="1"/>
  <c r="A142" i="1"/>
  <c r="A142" i="3" s="1"/>
  <c r="A143" i="1"/>
  <c r="A143" i="3" s="1"/>
  <c r="A144" i="1"/>
  <c r="A144" i="3" s="1"/>
  <c r="A145" i="1"/>
  <c r="A145" i="3" s="1"/>
  <c r="A146" i="1"/>
  <c r="A146" i="3" s="1"/>
  <c r="A147" i="1"/>
  <c r="A147" i="3" s="1"/>
  <c r="A148" i="1"/>
  <c r="A148" i="3" s="1"/>
  <c r="A149" i="1"/>
  <c r="A149" i="3" s="1"/>
  <c r="A150" i="1"/>
  <c r="A150" i="3" s="1"/>
  <c r="A151" i="1"/>
  <c r="A151" i="3" s="1"/>
  <c r="A152" i="1"/>
  <c r="A152" i="3" s="1"/>
  <c r="A153" i="1"/>
  <c r="A153" i="3" s="1"/>
  <c r="A154" i="1"/>
  <c r="A154" i="3" s="1"/>
  <c r="A155" i="1"/>
  <c r="A155" i="3" s="1"/>
  <c r="A156" i="1"/>
  <c r="A156" i="3" s="1"/>
  <c r="A157" i="1"/>
  <c r="A157" i="3" s="1"/>
  <c r="A158" i="1"/>
  <c r="A158" i="3" s="1"/>
  <c r="A159" i="1"/>
  <c r="A159" i="3" s="1"/>
  <c r="A160" i="1"/>
  <c r="A160" i="3" s="1"/>
  <c r="A161" i="1"/>
  <c r="A161" i="3" s="1"/>
  <c r="A162" i="1"/>
  <c r="A162" i="3" s="1"/>
  <c r="A163" i="1"/>
  <c r="A163" i="3" s="1"/>
  <c r="A164" i="1"/>
  <c r="A164" i="3" s="1"/>
  <c r="A165" i="1"/>
  <c r="A165" i="3" s="1"/>
  <c r="A166" i="1"/>
  <c r="A166" i="3" s="1"/>
  <c r="A167" i="1"/>
  <c r="A167" i="3" s="1"/>
  <c r="A168" i="1"/>
  <c r="A168" i="3" s="1"/>
  <c r="A169" i="1"/>
  <c r="A169" i="3" s="1"/>
  <c r="A170" i="1"/>
  <c r="A170" i="3" s="1"/>
  <c r="A171" i="1"/>
  <c r="A171" i="3" s="1"/>
  <c r="A172" i="1"/>
  <c r="A172" i="3" s="1"/>
  <c r="A173" i="1"/>
  <c r="A173" i="3" s="1"/>
  <c r="A174" i="1"/>
  <c r="A174" i="3" s="1"/>
  <c r="A175" i="1"/>
  <c r="A175" i="3" s="1"/>
  <c r="A176" i="1"/>
  <c r="A176" i="3" s="1"/>
  <c r="A177" i="1"/>
  <c r="A177" i="3" s="1"/>
  <c r="A178" i="1"/>
  <c r="A178" i="3" s="1"/>
  <c r="A179" i="1"/>
  <c r="A179" i="3" s="1"/>
  <c r="A180" i="1"/>
  <c r="A180" i="3" s="1"/>
  <c r="A181" i="1"/>
  <c r="A181" i="3" s="1"/>
  <c r="A182" i="1"/>
  <c r="A182" i="3" s="1"/>
  <c r="A183" i="1"/>
  <c r="A183" i="3" s="1"/>
  <c r="A184" i="1"/>
  <c r="A184" i="3" s="1"/>
  <c r="A185" i="1"/>
  <c r="A185" i="3" s="1"/>
  <c r="A186" i="1"/>
  <c r="A186" i="3" s="1"/>
  <c r="A187" i="1"/>
  <c r="A187" i="3" s="1"/>
  <c r="A188" i="1"/>
  <c r="A188" i="3" s="1"/>
  <c r="A189" i="1"/>
  <c r="A189" i="3" s="1"/>
  <c r="A190" i="1"/>
  <c r="A190" i="3" s="1"/>
  <c r="A191" i="1"/>
  <c r="A191" i="3" s="1"/>
  <c r="A192" i="1"/>
  <c r="A192" i="3" s="1"/>
  <c r="A193" i="1"/>
  <c r="A193" i="3" s="1"/>
  <c r="A194" i="1"/>
  <c r="A194" i="3" s="1"/>
  <c r="A195" i="1"/>
  <c r="A195" i="3" s="1"/>
  <c r="A196" i="1"/>
  <c r="A196" i="3" s="1"/>
  <c r="A197" i="1"/>
  <c r="A197" i="3" s="1"/>
  <c r="A198" i="1"/>
  <c r="A198" i="3" s="1"/>
  <c r="A199" i="1"/>
  <c r="A199" i="3" s="1"/>
  <c r="A200" i="1"/>
  <c r="A200" i="3" s="1"/>
  <c r="A2" i="1"/>
  <c r="A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" i="4"/>
  <c r="X2" i="4"/>
  <c r="K2" i="3"/>
  <c r="D3" i="4"/>
  <c r="D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W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" i="4"/>
  <c r="I2" i="4"/>
  <c r="G2" i="4"/>
  <c r="E2" i="4"/>
  <c r="F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Q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" i="3"/>
  <c r="Y3" i="3"/>
  <c r="Y4" i="3"/>
  <c r="Y5" i="3"/>
  <c r="Y6" i="3"/>
  <c r="Y7" i="3"/>
  <c r="Y8" i="3"/>
  <c r="Y9" i="3"/>
  <c r="C3" i="3"/>
  <c r="B3" i="3" s="1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C4" i="3"/>
  <c r="P4" i="3" s="1"/>
  <c r="C5" i="3"/>
  <c r="O5" i="3" s="1"/>
  <c r="C6" i="3"/>
  <c r="T6" i="3" s="1"/>
  <c r="C7" i="3"/>
  <c r="T7" i="3" s="1"/>
  <c r="C8" i="3"/>
  <c r="W8" i="3" s="1"/>
  <c r="C9" i="3"/>
  <c r="S9" i="3" s="1"/>
  <c r="C10" i="3"/>
  <c r="S10" i="3" s="1"/>
  <c r="C11" i="3"/>
  <c r="P11" i="3" s="1"/>
  <c r="C12" i="3"/>
  <c r="P12" i="3" s="1"/>
  <c r="C13" i="3"/>
  <c r="O13" i="3" s="1"/>
  <c r="C14" i="3"/>
  <c r="T14" i="3" s="1"/>
  <c r="C15" i="3"/>
  <c r="T15" i="3" s="1"/>
  <c r="C16" i="3"/>
  <c r="H16" i="3" s="1"/>
  <c r="C17" i="3"/>
  <c r="J17" i="3" s="1"/>
  <c r="C18" i="3"/>
  <c r="H18" i="3" s="1"/>
  <c r="C19" i="3"/>
  <c r="J19" i="3" s="1"/>
  <c r="C20" i="3"/>
  <c r="J20" i="3" s="1"/>
  <c r="C21" i="3"/>
  <c r="B21" i="3" s="1"/>
  <c r="C22" i="3"/>
  <c r="B22" i="3" s="1"/>
  <c r="C23" i="3"/>
  <c r="B23" i="3" s="1"/>
  <c r="C24" i="3"/>
  <c r="G24" i="3" s="1"/>
  <c r="C25" i="3"/>
  <c r="G25" i="3" s="1"/>
  <c r="C26" i="3"/>
  <c r="B26" i="3" s="1"/>
  <c r="C27" i="3"/>
  <c r="H27" i="3" s="1"/>
  <c r="C28" i="3"/>
  <c r="G28" i="3" s="1"/>
  <c r="C29" i="3"/>
  <c r="B29" i="3" s="1"/>
  <c r="C30" i="3"/>
  <c r="B30" i="3" s="1"/>
  <c r="C31" i="3"/>
  <c r="B31" i="3" s="1"/>
  <c r="C32" i="3"/>
  <c r="G32" i="3" s="1"/>
  <c r="C33" i="3"/>
  <c r="J33" i="3" s="1"/>
  <c r="C34" i="3"/>
  <c r="M34" i="3" s="1"/>
  <c r="C35" i="3"/>
  <c r="G35" i="3" s="1"/>
  <c r="C36" i="3"/>
  <c r="J36" i="3" s="1"/>
  <c r="C37" i="3"/>
  <c r="M37" i="3" s="1"/>
  <c r="C38" i="3"/>
  <c r="B38" i="3" s="1"/>
  <c r="C39" i="3"/>
  <c r="B39" i="3" s="1"/>
  <c r="C40" i="3"/>
  <c r="H40" i="3" s="1"/>
  <c r="C41" i="3"/>
  <c r="G41" i="3" s="1"/>
  <c r="C42" i="3"/>
  <c r="G42" i="3" s="1"/>
  <c r="C43" i="3"/>
  <c r="H43" i="3" s="1"/>
  <c r="C44" i="3"/>
  <c r="J44" i="3" s="1"/>
  <c r="C45" i="3"/>
  <c r="B45" i="3" s="1"/>
  <c r="C46" i="3"/>
  <c r="B46" i="3" s="1"/>
  <c r="C47" i="3"/>
  <c r="B47" i="3" s="1"/>
  <c r="C48" i="3"/>
  <c r="G48" i="3" s="1"/>
  <c r="C49" i="3"/>
  <c r="G49" i="3" s="1"/>
  <c r="C50" i="3"/>
  <c r="B50" i="3" s="1"/>
  <c r="C51" i="3"/>
  <c r="G51" i="3" s="1"/>
  <c r="C52" i="3"/>
  <c r="M52" i="3" s="1"/>
  <c r="C53" i="3"/>
  <c r="B53" i="3" s="1"/>
  <c r="C54" i="3"/>
  <c r="B54" i="3" s="1"/>
  <c r="C55" i="3"/>
  <c r="B55" i="3" s="1"/>
  <c r="C56" i="3"/>
  <c r="G56" i="3" s="1"/>
  <c r="C57" i="3"/>
  <c r="J57" i="3" s="1"/>
  <c r="C58" i="3"/>
  <c r="M58" i="3" s="1"/>
  <c r="C59" i="3"/>
  <c r="J59" i="3" s="1"/>
  <c r="C60" i="3"/>
  <c r="J60" i="3" s="1"/>
  <c r="C61" i="3"/>
  <c r="B61" i="3" s="1"/>
  <c r="C62" i="3"/>
  <c r="B62" i="3" s="1"/>
  <c r="C63" i="3"/>
  <c r="B63" i="3" s="1"/>
  <c r="C64" i="3"/>
  <c r="G64" i="3" s="1"/>
  <c r="C65" i="3"/>
  <c r="G65" i="3" s="1"/>
  <c r="C66" i="3"/>
  <c r="B66" i="3" s="1"/>
  <c r="C67" i="3"/>
  <c r="G67" i="3" s="1"/>
  <c r="C68" i="3"/>
  <c r="H68" i="3" s="1"/>
  <c r="C69" i="3"/>
  <c r="B69" i="3" s="1"/>
  <c r="C70" i="3"/>
  <c r="B70" i="3" s="1"/>
  <c r="C71" i="3"/>
  <c r="B71" i="3" s="1"/>
  <c r="C72" i="3"/>
  <c r="G72" i="3" s="1"/>
  <c r="C73" i="3"/>
  <c r="G73" i="3" s="1"/>
  <c r="C74" i="3"/>
  <c r="H74" i="3" s="1"/>
  <c r="C75" i="3"/>
  <c r="G75" i="3" s="1"/>
  <c r="C76" i="3"/>
  <c r="M76" i="3" s="1"/>
  <c r="C77" i="3"/>
  <c r="M77" i="3" s="1"/>
  <c r="C78" i="3"/>
  <c r="B78" i="3" s="1"/>
  <c r="C79" i="3"/>
  <c r="B79" i="3" s="1"/>
  <c r="C80" i="3"/>
  <c r="G80" i="3" s="1"/>
  <c r="C81" i="3"/>
  <c r="J81" i="3" s="1"/>
  <c r="C82" i="3"/>
  <c r="M82" i="3" s="1"/>
  <c r="C83" i="3"/>
  <c r="J83" i="3" s="1"/>
  <c r="C84" i="3"/>
  <c r="H84" i="3" s="1"/>
  <c r="C85" i="3"/>
  <c r="B85" i="3" s="1"/>
  <c r="C86" i="3"/>
  <c r="B86" i="3" s="1"/>
  <c r="C87" i="3"/>
  <c r="B87" i="3" s="1"/>
  <c r="C88" i="3"/>
  <c r="G88" i="3" s="1"/>
  <c r="C89" i="3"/>
  <c r="G89" i="3" s="1"/>
  <c r="C90" i="3"/>
  <c r="B90" i="3" s="1"/>
  <c r="C91" i="3"/>
  <c r="G91" i="3" s="1"/>
  <c r="C92" i="3"/>
  <c r="G92" i="3" s="1"/>
  <c r="C93" i="3"/>
  <c r="B93" i="3" s="1"/>
  <c r="C94" i="3"/>
  <c r="B94" i="3" s="1"/>
  <c r="C95" i="3"/>
  <c r="B95" i="3" s="1"/>
  <c r="C96" i="3"/>
  <c r="G96" i="3" s="1"/>
  <c r="C97" i="3"/>
  <c r="J97" i="3" s="1"/>
  <c r="C98" i="3"/>
  <c r="B98" i="3" s="1"/>
  <c r="C99" i="3"/>
  <c r="G99" i="3" s="1"/>
  <c r="C100" i="3"/>
  <c r="J100" i="3" s="1"/>
  <c r="C101" i="3"/>
  <c r="M101" i="3" s="1"/>
  <c r="C102" i="3"/>
  <c r="B102" i="3" s="1"/>
  <c r="C103" i="3"/>
  <c r="B103" i="3" s="1"/>
  <c r="C104" i="3"/>
  <c r="G104" i="3" s="1"/>
  <c r="C105" i="3"/>
  <c r="G105" i="3" s="1"/>
  <c r="C106" i="3"/>
  <c r="H106" i="3" s="1"/>
  <c r="C107" i="3"/>
  <c r="J107" i="3" s="1"/>
  <c r="C108" i="3"/>
  <c r="J108" i="3" s="1"/>
  <c r="C109" i="3"/>
  <c r="B109" i="3" s="1"/>
  <c r="C110" i="3"/>
  <c r="B110" i="3" s="1"/>
  <c r="C111" i="3"/>
  <c r="B111" i="3" s="1"/>
  <c r="C112" i="3"/>
  <c r="G112" i="3" s="1"/>
  <c r="C113" i="3"/>
  <c r="G113" i="3" s="1"/>
  <c r="C114" i="3"/>
  <c r="H114" i="3" s="1"/>
  <c r="C115" i="3"/>
  <c r="G115" i="3" s="1"/>
  <c r="C116" i="3"/>
  <c r="M116" i="3" s="1"/>
  <c r="C117" i="3"/>
  <c r="B117" i="3" s="1"/>
  <c r="C118" i="3"/>
  <c r="B118" i="3" s="1"/>
  <c r="C119" i="3"/>
  <c r="B119" i="3" s="1"/>
  <c r="C120" i="3"/>
  <c r="G120" i="3" s="1"/>
  <c r="C121" i="3"/>
  <c r="J121" i="3" s="1"/>
  <c r="C122" i="3"/>
  <c r="B122" i="3" s="1"/>
  <c r="C123" i="3"/>
  <c r="J123" i="3" s="1"/>
  <c r="C124" i="3"/>
  <c r="J124" i="3" s="1"/>
  <c r="C125" i="3"/>
  <c r="B125" i="3" s="1"/>
  <c r="C126" i="3"/>
  <c r="B126" i="3" s="1"/>
  <c r="C127" i="3"/>
  <c r="B127" i="3" s="1"/>
  <c r="C128" i="3"/>
  <c r="G128" i="3" s="1"/>
  <c r="C129" i="3"/>
  <c r="G129" i="3" s="1"/>
  <c r="C130" i="3"/>
  <c r="B130" i="3" s="1"/>
  <c r="C131" i="3"/>
  <c r="G131" i="3" s="1"/>
  <c r="C132" i="3"/>
  <c r="H132" i="3" s="1"/>
  <c r="C133" i="3"/>
  <c r="B133" i="3" s="1"/>
  <c r="C134" i="3"/>
  <c r="B134" i="3" s="1"/>
  <c r="C135" i="3"/>
  <c r="B135" i="3" s="1"/>
  <c r="C136" i="3"/>
  <c r="G136" i="3" s="1"/>
  <c r="C137" i="3"/>
  <c r="J137" i="3" s="1"/>
  <c r="C138" i="3"/>
  <c r="M138" i="3" s="1"/>
  <c r="C139" i="3"/>
  <c r="G139" i="3" s="1"/>
  <c r="C140" i="3"/>
  <c r="M140" i="3" s="1"/>
  <c r="C141" i="3"/>
  <c r="M141" i="3" s="1"/>
  <c r="C142" i="3"/>
  <c r="B142" i="3" s="1"/>
  <c r="C143" i="3"/>
  <c r="B143" i="3" s="1"/>
  <c r="C144" i="3"/>
  <c r="G144" i="3" s="1"/>
  <c r="C145" i="3"/>
  <c r="B145" i="3" s="1"/>
  <c r="C146" i="3"/>
  <c r="M146" i="3" s="1"/>
  <c r="C147" i="3"/>
  <c r="J147" i="3" s="1"/>
  <c r="C148" i="3"/>
  <c r="J148" i="3" s="1"/>
  <c r="C149" i="3"/>
  <c r="B149" i="3" s="1"/>
  <c r="C150" i="3"/>
  <c r="B150" i="3" s="1"/>
  <c r="C151" i="3"/>
  <c r="B151" i="3" s="1"/>
  <c r="C152" i="3"/>
  <c r="G152" i="3" s="1"/>
  <c r="C153" i="3"/>
  <c r="J153" i="3" s="1"/>
  <c r="C154" i="3"/>
  <c r="M154" i="3" s="1"/>
  <c r="C155" i="3"/>
  <c r="G155" i="3" s="1"/>
  <c r="C156" i="3"/>
  <c r="G156" i="3" s="1"/>
  <c r="C157" i="3"/>
  <c r="B157" i="3" s="1"/>
  <c r="C158" i="3"/>
  <c r="B158" i="3" s="1"/>
  <c r="C159" i="3"/>
  <c r="B159" i="3" s="1"/>
  <c r="C160" i="3"/>
  <c r="G160" i="3" s="1"/>
  <c r="C161" i="3"/>
  <c r="J161" i="3" s="1"/>
  <c r="C162" i="3"/>
  <c r="B162" i="3" s="1"/>
  <c r="C163" i="3"/>
  <c r="G163" i="3" s="1"/>
  <c r="C164" i="3"/>
  <c r="M164" i="3" s="1"/>
  <c r="C165" i="3"/>
  <c r="M165" i="3" s="1"/>
  <c r="C166" i="3"/>
  <c r="B166" i="3" s="1"/>
  <c r="C167" i="3"/>
  <c r="B167" i="3" s="1"/>
  <c r="C168" i="3"/>
  <c r="G168" i="3" s="1"/>
  <c r="C169" i="3"/>
  <c r="H169" i="3" s="1"/>
  <c r="C170" i="3"/>
  <c r="H170" i="3" s="1"/>
  <c r="C171" i="3"/>
  <c r="J171" i="3" s="1"/>
  <c r="C172" i="3"/>
  <c r="H172" i="3" s="1"/>
  <c r="C173" i="3"/>
  <c r="B173" i="3" s="1"/>
  <c r="C174" i="3"/>
  <c r="B174" i="3" s="1"/>
  <c r="C175" i="3"/>
  <c r="B175" i="3" s="1"/>
  <c r="C176" i="3"/>
  <c r="G176" i="3" s="1"/>
  <c r="C177" i="3"/>
  <c r="B177" i="3" s="1"/>
  <c r="C178" i="3"/>
  <c r="B178" i="3" s="1"/>
  <c r="C179" i="3"/>
  <c r="G179" i="3" s="1"/>
  <c r="C180" i="3"/>
  <c r="G180" i="3" s="1"/>
  <c r="C181" i="3"/>
  <c r="B181" i="3" s="1"/>
  <c r="C182" i="3"/>
  <c r="B182" i="3" s="1"/>
  <c r="C183" i="3"/>
  <c r="B183" i="3" s="1"/>
  <c r="C184" i="3"/>
  <c r="G184" i="3" s="1"/>
  <c r="C185" i="3"/>
  <c r="J185" i="3" s="1"/>
  <c r="C186" i="3"/>
  <c r="M186" i="3" s="1"/>
  <c r="C187" i="3"/>
  <c r="J187" i="3" s="1"/>
  <c r="C188" i="3"/>
  <c r="J188" i="3" s="1"/>
  <c r="C189" i="3"/>
  <c r="B189" i="3" s="1"/>
  <c r="C190" i="3"/>
  <c r="B190" i="3" s="1"/>
  <c r="C191" i="3"/>
  <c r="B191" i="3" s="1"/>
  <c r="C192" i="3"/>
  <c r="B192" i="3" s="1"/>
  <c r="C193" i="3"/>
  <c r="H193" i="3" s="1"/>
  <c r="C194" i="3"/>
  <c r="B194" i="3" s="1"/>
  <c r="C195" i="3"/>
  <c r="G195" i="3" s="1"/>
  <c r="C196" i="3"/>
  <c r="H196" i="3" s="1"/>
  <c r="C197" i="3"/>
  <c r="B197" i="3" s="1"/>
  <c r="C198" i="3"/>
  <c r="B198" i="3" s="1"/>
  <c r="C199" i="3"/>
  <c r="B199" i="3" s="1"/>
  <c r="C200" i="3"/>
  <c r="G200" i="3" s="1"/>
  <c r="Y2" i="3"/>
  <c r="N2" i="3"/>
  <c r="I2" i="3"/>
  <c r="F2" i="3"/>
  <c r="E2" i="3"/>
  <c r="D2" i="3"/>
  <c r="C2" i="3"/>
  <c r="M358" i="3" l="1"/>
  <c r="J189" i="4"/>
  <c r="AC189" i="4"/>
  <c r="Y125" i="4"/>
  <c r="AC125" i="4"/>
  <c r="AA101" i="4"/>
  <c r="AC101" i="4"/>
  <c r="J61" i="4"/>
  <c r="AC61" i="4"/>
  <c r="P29" i="4"/>
  <c r="AC29" i="4"/>
  <c r="Z196" i="4"/>
  <c r="AC196" i="4"/>
  <c r="AA156" i="4"/>
  <c r="AC156" i="4"/>
  <c r="AA124" i="4"/>
  <c r="AC124" i="4"/>
  <c r="Z92" i="4"/>
  <c r="AC92" i="4"/>
  <c r="AA60" i="4"/>
  <c r="AC60" i="4"/>
  <c r="V28" i="4"/>
  <c r="AC28" i="4"/>
  <c r="Z194" i="4"/>
  <c r="AC194" i="4"/>
  <c r="Z186" i="4"/>
  <c r="AC186" i="4"/>
  <c r="M178" i="4"/>
  <c r="AC178" i="4"/>
  <c r="M170" i="4"/>
  <c r="AC170" i="4"/>
  <c r="Z162" i="4"/>
  <c r="AC162" i="4"/>
  <c r="Y154" i="4"/>
  <c r="AC154" i="4"/>
  <c r="AA146" i="4"/>
  <c r="AC146" i="4"/>
  <c r="Z138" i="4"/>
  <c r="AC138" i="4"/>
  <c r="AA130" i="4"/>
  <c r="AC130" i="4"/>
  <c r="Z122" i="4"/>
  <c r="AC122" i="4"/>
  <c r="Z114" i="4"/>
  <c r="AC114" i="4"/>
  <c r="M106" i="4"/>
  <c r="AC106" i="4"/>
  <c r="L98" i="4"/>
  <c r="AC98" i="4"/>
  <c r="Y90" i="4"/>
  <c r="AC90" i="4"/>
  <c r="Y82" i="4"/>
  <c r="AC82" i="4"/>
  <c r="Z74" i="4"/>
  <c r="AC74" i="4"/>
  <c r="L66" i="4"/>
  <c r="AC66" i="4"/>
  <c r="Y58" i="4"/>
  <c r="AC58" i="4"/>
  <c r="Z50" i="4"/>
  <c r="AC50" i="4"/>
  <c r="M42" i="4"/>
  <c r="AC42" i="4"/>
  <c r="L34" i="4"/>
  <c r="AC34" i="4"/>
  <c r="V26" i="4"/>
  <c r="AC26" i="4"/>
  <c r="T17" i="4"/>
  <c r="AC17" i="4"/>
  <c r="Q9" i="4"/>
  <c r="AC9" i="4"/>
  <c r="U288" i="4"/>
  <c r="AC288" i="4"/>
  <c r="M281" i="4"/>
  <c r="AC281" i="4"/>
  <c r="J278" i="4"/>
  <c r="AC278" i="4"/>
  <c r="N258" i="4"/>
  <c r="O258" i="4" s="1"/>
  <c r="AC258" i="4"/>
  <c r="M255" i="4"/>
  <c r="AC255" i="4"/>
  <c r="N251" i="4"/>
  <c r="AC251" i="4"/>
  <c r="L223" i="4"/>
  <c r="AC223" i="4"/>
  <c r="P213" i="4"/>
  <c r="AC213" i="4"/>
  <c r="Z164" i="4"/>
  <c r="AC164" i="4"/>
  <c r="AA132" i="4"/>
  <c r="AC132" i="4"/>
  <c r="AA100" i="4"/>
  <c r="AC100" i="4"/>
  <c r="AA68" i="4"/>
  <c r="AC68" i="4"/>
  <c r="AA36" i="4"/>
  <c r="AC36" i="4"/>
  <c r="Q11" i="4"/>
  <c r="AC11" i="4"/>
  <c r="P2" i="4"/>
  <c r="AC2" i="4"/>
  <c r="Z193" i="4"/>
  <c r="AC193" i="4"/>
  <c r="Y185" i="4"/>
  <c r="AC185" i="4"/>
  <c r="N177" i="4"/>
  <c r="AC177" i="4"/>
  <c r="N169" i="4"/>
  <c r="AC169" i="4"/>
  <c r="AA161" i="4"/>
  <c r="AC161" i="4"/>
  <c r="N153" i="4"/>
  <c r="O153" i="4" s="1"/>
  <c r="AC153" i="4"/>
  <c r="Y145" i="4"/>
  <c r="AC145" i="4"/>
  <c r="Z137" i="4"/>
  <c r="AC137" i="4"/>
  <c r="Y129" i="4"/>
  <c r="AC129" i="4"/>
  <c r="Z121" i="4"/>
  <c r="AC121" i="4"/>
  <c r="Z113" i="4"/>
  <c r="AC113" i="4"/>
  <c r="AA105" i="4"/>
  <c r="AC105" i="4"/>
  <c r="Y97" i="4"/>
  <c r="AC97" i="4"/>
  <c r="N89" i="4"/>
  <c r="O89" i="4" s="1"/>
  <c r="AC89" i="4"/>
  <c r="AA81" i="4"/>
  <c r="AC81" i="4"/>
  <c r="Z73" i="4"/>
  <c r="AC73" i="4"/>
  <c r="N65" i="4"/>
  <c r="O65" i="4" s="1"/>
  <c r="AC65" i="4"/>
  <c r="Z57" i="4"/>
  <c r="AC57" i="4"/>
  <c r="Z49" i="4"/>
  <c r="AC49" i="4"/>
  <c r="AA41" i="4"/>
  <c r="AC41" i="4"/>
  <c r="N33" i="4"/>
  <c r="AC33" i="4"/>
  <c r="Q25" i="4"/>
  <c r="AC25" i="4"/>
  <c r="Q16" i="4"/>
  <c r="AC16" i="4"/>
  <c r="R8" i="4"/>
  <c r="AC8" i="4"/>
  <c r="R275" i="4"/>
  <c r="AC275" i="4"/>
  <c r="M265" i="4"/>
  <c r="AC265" i="4"/>
  <c r="J262" i="4"/>
  <c r="AC262" i="4"/>
  <c r="L241" i="4"/>
  <c r="AC241" i="4"/>
  <c r="J238" i="4"/>
  <c r="AC238" i="4"/>
  <c r="N229" i="4"/>
  <c r="AC229" i="4"/>
  <c r="S226" i="4"/>
  <c r="AC226" i="4"/>
  <c r="AA210" i="4"/>
  <c r="AC210" i="4"/>
  <c r="M207" i="4"/>
  <c r="AC207" i="4"/>
  <c r="J203" i="4"/>
  <c r="AC203" i="4"/>
  <c r="J157" i="4"/>
  <c r="AC157" i="4"/>
  <c r="Y69" i="4"/>
  <c r="AC69" i="4"/>
  <c r="Z200" i="4"/>
  <c r="AC200" i="4"/>
  <c r="N184" i="4"/>
  <c r="AC184" i="4"/>
  <c r="AB176" i="4"/>
  <c r="AC176" i="4"/>
  <c r="AB168" i="4"/>
  <c r="AC168" i="4"/>
  <c r="AB160" i="4"/>
  <c r="AC160" i="4"/>
  <c r="AA152" i="4"/>
  <c r="AC152" i="4"/>
  <c r="AB136" i="4"/>
  <c r="AC136" i="4"/>
  <c r="N128" i="4"/>
  <c r="AC128" i="4"/>
  <c r="N120" i="4"/>
  <c r="O120" i="4" s="1"/>
  <c r="AC120" i="4"/>
  <c r="AB104" i="4"/>
  <c r="AC104" i="4"/>
  <c r="AB96" i="4"/>
  <c r="AC96" i="4"/>
  <c r="AB88" i="4"/>
  <c r="AC88" i="4"/>
  <c r="AB80" i="4"/>
  <c r="AC80" i="4"/>
  <c r="N72" i="4"/>
  <c r="AC72" i="4"/>
  <c r="N64" i="4"/>
  <c r="AC64" i="4"/>
  <c r="N56" i="4"/>
  <c r="AC56" i="4"/>
  <c r="AB48" i="4"/>
  <c r="AC48" i="4"/>
  <c r="AB40" i="4"/>
  <c r="AC40" i="4"/>
  <c r="AB32" i="4"/>
  <c r="AC32" i="4"/>
  <c r="N24" i="4"/>
  <c r="AC24" i="4"/>
  <c r="R15" i="4"/>
  <c r="AC15" i="4"/>
  <c r="P7" i="4"/>
  <c r="AC7" i="4"/>
  <c r="T289" i="4"/>
  <c r="AC289" i="4"/>
  <c r="S282" i="4"/>
  <c r="AC282" i="4"/>
  <c r="N279" i="4"/>
  <c r="O279" i="4" s="1"/>
  <c r="AC279" i="4"/>
  <c r="Q269" i="4"/>
  <c r="AC269" i="4"/>
  <c r="R259" i="4"/>
  <c r="AC259" i="4"/>
  <c r="AA252" i="4"/>
  <c r="AC252" i="4"/>
  <c r="M245" i="4"/>
  <c r="AC245" i="4"/>
  <c r="L235" i="4"/>
  <c r="AC235" i="4"/>
  <c r="S232" i="4"/>
  <c r="AC232" i="4"/>
  <c r="S220" i="4"/>
  <c r="AC220" i="4"/>
  <c r="AB217" i="4"/>
  <c r="AC217" i="4"/>
  <c r="T747" i="3"/>
  <c r="L165" i="4"/>
  <c r="AC165" i="4"/>
  <c r="AA188" i="4"/>
  <c r="AC188" i="4"/>
  <c r="N192" i="4"/>
  <c r="AC192" i="4"/>
  <c r="AB112" i="4"/>
  <c r="AC112" i="4"/>
  <c r="M199" i="4"/>
  <c r="AC199" i="4"/>
  <c r="Z191" i="4"/>
  <c r="AC191" i="4"/>
  <c r="Z183" i="4"/>
  <c r="AC183" i="4"/>
  <c r="N175" i="4"/>
  <c r="O175" i="4" s="1"/>
  <c r="AC175" i="4"/>
  <c r="Y167" i="4"/>
  <c r="AC167" i="4"/>
  <c r="Z159" i="4"/>
  <c r="AC159" i="4"/>
  <c r="Z151" i="4"/>
  <c r="AC151" i="4"/>
  <c r="AA143" i="4"/>
  <c r="AC143" i="4"/>
  <c r="Z135" i="4"/>
  <c r="AC135" i="4"/>
  <c r="AA127" i="4"/>
  <c r="AC127" i="4"/>
  <c r="N119" i="4"/>
  <c r="AC119" i="4"/>
  <c r="Z111" i="4"/>
  <c r="AC111" i="4"/>
  <c r="Y103" i="4"/>
  <c r="AC103" i="4"/>
  <c r="Z95" i="4"/>
  <c r="AC95" i="4"/>
  <c r="Z87" i="4"/>
  <c r="AC87" i="4"/>
  <c r="N79" i="4"/>
  <c r="O79" i="4" s="1"/>
  <c r="AC79" i="4"/>
  <c r="Z71" i="4"/>
  <c r="AC71" i="4"/>
  <c r="AA63" i="4"/>
  <c r="AC63" i="4"/>
  <c r="Y55" i="4"/>
  <c r="AC55" i="4"/>
  <c r="Z47" i="4"/>
  <c r="AC47" i="4"/>
  <c r="M39" i="4"/>
  <c r="AC39" i="4"/>
  <c r="Y31" i="4"/>
  <c r="AC31" i="4"/>
  <c r="V23" i="4"/>
  <c r="AC23" i="4"/>
  <c r="Q14" i="4"/>
  <c r="AC14" i="4"/>
  <c r="Q6" i="4"/>
  <c r="AC6" i="4"/>
  <c r="U286" i="4"/>
  <c r="AC286" i="4"/>
  <c r="P272" i="4"/>
  <c r="AC272" i="4"/>
  <c r="N266" i="4"/>
  <c r="O266" i="4" s="1"/>
  <c r="AC266" i="4"/>
  <c r="R263" i="4"/>
  <c r="AC263" i="4"/>
  <c r="R256" i="4"/>
  <c r="AC256" i="4"/>
  <c r="M239" i="4"/>
  <c r="AC239" i="4"/>
  <c r="AA214" i="4"/>
  <c r="AC214" i="4"/>
  <c r="L204" i="4"/>
  <c r="AC204" i="4"/>
  <c r="M373" i="3"/>
  <c r="M799" i="3"/>
  <c r="Y149" i="4"/>
  <c r="AC149" i="4"/>
  <c r="J109" i="4"/>
  <c r="AC109" i="4"/>
  <c r="J45" i="4"/>
  <c r="AC45" i="4"/>
  <c r="V12" i="4"/>
  <c r="AC12" i="4"/>
  <c r="AA172" i="4"/>
  <c r="AC172" i="4"/>
  <c r="AB144" i="4"/>
  <c r="AC144" i="4"/>
  <c r="AA198" i="4"/>
  <c r="AC198" i="4"/>
  <c r="J190" i="4"/>
  <c r="AC190" i="4"/>
  <c r="AA182" i="4"/>
  <c r="AC182" i="4"/>
  <c r="J174" i="4"/>
  <c r="AC174" i="4"/>
  <c r="P166" i="4"/>
  <c r="AC166" i="4"/>
  <c r="J158" i="4"/>
  <c r="AC158" i="4"/>
  <c r="Y150" i="4"/>
  <c r="AC150" i="4"/>
  <c r="J142" i="4"/>
  <c r="AC142" i="4"/>
  <c r="AA134" i="4"/>
  <c r="AC134" i="4"/>
  <c r="AA126" i="4"/>
  <c r="AC126" i="4"/>
  <c r="AA118" i="4"/>
  <c r="AC118" i="4"/>
  <c r="J110" i="4"/>
  <c r="AC110" i="4"/>
  <c r="AA102" i="4"/>
  <c r="AC102" i="4"/>
  <c r="AA94" i="4"/>
  <c r="AC94" i="4"/>
  <c r="AA86" i="4"/>
  <c r="AC86" i="4"/>
  <c r="J78" i="4"/>
  <c r="AC78" i="4"/>
  <c r="Y70" i="4"/>
  <c r="AC70" i="4"/>
  <c r="AA62" i="4"/>
  <c r="AC62" i="4"/>
  <c r="AA54" i="4"/>
  <c r="AC54" i="4"/>
  <c r="J46" i="4"/>
  <c r="AC46" i="4"/>
  <c r="AA38" i="4"/>
  <c r="AC38" i="4"/>
  <c r="AA30" i="4"/>
  <c r="AC30" i="4"/>
  <c r="V22" i="4"/>
  <c r="AC22" i="4"/>
  <c r="R13" i="4"/>
  <c r="AC13" i="4"/>
  <c r="Q5" i="4"/>
  <c r="AC5" i="4"/>
  <c r="M283" i="4"/>
  <c r="AC283" i="4"/>
  <c r="AA276" i="4"/>
  <c r="AC276" i="4"/>
  <c r="J270" i="4"/>
  <c r="AC270" i="4"/>
  <c r="M253" i="4"/>
  <c r="AC253" i="4"/>
  <c r="J249" i="4"/>
  <c r="AC249" i="4"/>
  <c r="J227" i="4"/>
  <c r="AC227" i="4"/>
  <c r="N221" i="4"/>
  <c r="O221" i="4" s="1"/>
  <c r="AC221" i="4"/>
  <c r="AA211" i="4"/>
  <c r="AC211" i="4"/>
  <c r="P208" i="4"/>
  <c r="AC208" i="4"/>
  <c r="L201" i="4"/>
  <c r="AC201" i="4"/>
  <c r="AA197" i="4"/>
  <c r="AC197" i="4"/>
  <c r="J141" i="4"/>
  <c r="AC141" i="4"/>
  <c r="J77" i="4"/>
  <c r="AC77" i="4"/>
  <c r="Y290" i="4"/>
  <c r="AC290" i="4"/>
  <c r="Z287" i="4"/>
  <c r="AC287" i="4"/>
  <c r="Y280" i="4"/>
  <c r="AC280" i="4"/>
  <c r="M273" i="4"/>
  <c r="AC273" i="4"/>
  <c r="M267" i="4"/>
  <c r="AC267" i="4"/>
  <c r="AA260" i="4"/>
  <c r="AC260" i="4"/>
  <c r="Q246" i="4"/>
  <c r="AC246" i="4"/>
  <c r="S236" i="4"/>
  <c r="AC236" i="4"/>
  <c r="AA233" i="4"/>
  <c r="AC233" i="4"/>
  <c r="Q215" i="4"/>
  <c r="AC215" i="4"/>
  <c r="M205" i="4"/>
  <c r="AC205" i="4"/>
  <c r="Y181" i="4"/>
  <c r="AC181" i="4"/>
  <c r="AA133" i="4"/>
  <c r="AC133" i="4"/>
  <c r="J93" i="4"/>
  <c r="AC93" i="4"/>
  <c r="Y53" i="4"/>
  <c r="AC53" i="4"/>
  <c r="V20" i="4"/>
  <c r="AC20" i="4"/>
  <c r="AA180" i="4"/>
  <c r="AC180" i="4"/>
  <c r="Z148" i="4"/>
  <c r="AC148" i="4"/>
  <c r="Z116" i="4"/>
  <c r="AC116" i="4"/>
  <c r="AA84" i="4"/>
  <c r="AC84" i="4"/>
  <c r="Z52" i="4"/>
  <c r="AC52" i="4"/>
  <c r="V19" i="4"/>
  <c r="AC19" i="4"/>
  <c r="P21" i="4"/>
  <c r="AC21" i="4"/>
  <c r="Q277" i="4"/>
  <c r="AC277" i="4"/>
  <c r="P264" i="4"/>
  <c r="AC264" i="4"/>
  <c r="M257" i="4"/>
  <c r="AC257" i="4"/>
  <c r="AA254" i="4"/>
  <c r="AC254" i="4"/>
  <c r="Y250" i="4"/>
  <c r="AC250" i="4"/>
  <c r="M231" i="4"/>
  <c r="AC231" i="4"/>
  <c r="R225" i="4"/>
  <c r="AC225" i="4"/>
  <c r="Q222" i="4"/>
  <c r="AC222" i="4"/>
  <c r="L212" i="4"/>
  <c r="AC212" i="4"/>
  <c r="L209" i="4"/>
  <c r="AC209" i="4"/>
  <c r="J173" i="4"/>
  <c r="AC173" i="4"/>
  <c r="AA117" i="4"/>
  <c r="AC117" i="4"/>
  <c r="AA85" i="4"/>
  <c r="AC85" i="4"/>
  <c r="AA37" i="4"/>
  <c r="AC37" i="4"/>
  <c r="Q4" i="4"/>
  <c r="AC4" i="4"/>
  <c r="Z140" i="4"/>
  <c r="AC140" i="4"/>
  <c r="Z108" i="4"/>
  <c r="AC108" i="4"/>
  <c r="Z76" i="4"/>
  <c r="AC76" i="4"/>
  <c r="Z44" i="4"/>
  <c r="AC44" i="4"/>
  <c r="T3" i="4"/>
  <c r="AC3" i="4"/>
  <c r="Z195" i="4"/>
  <c r="AC195" i="4"/>
  <c r="Z187" i="4"/>
  <c r="AC187" i="4"/>
  <c r="Z179" i="4"/>
  <c r="AC179" i="4"/>
  <c r="N171" i="4"/>
  <c r="AC171" i="4"/>
  <c r="Z163" i="4"/>
  <c r="AC163" i="4"/>
  <c r="Z155" i="4"/>
  <c r="AC155" i="4"/>
  <c r="Z147" i="4"/>
  <c r="AC147" i="4"/>
  <c r="Z139" i="4"/>
  <c r="AC139" i="4"/>
  <c r="L131" i="4"/>
  <c r="AC131" i="4"/>
  <c r="N123" i="4"/>
  <c r="AC123" i="4"/>
  <c r="Z115" i="4"/>
  <c r="AC115" i="4"/>
  <c r="Z107" i="4"/>
  <c r="AC107" i="4"/>
  <c r="L99" i="4"/>
  <c r="AC99" i="4"/>
  <c r="Z91" i="4"/>
  <c r="AC91" i="4"/>
  <c r="Z83" i="4"/>
  <c r="AC83" i="4"/>
  <c r="Z75" i="4"/>
  <c r="AC75" i="4"/>
  <c r="L67" i="4"/>
  <c r="AC67" i="4"/>
  <c r="N59" i="4"/>
  <c r="AC59" i="4"/>
  <c r="Z51" i="4"/>
  <c r="AC51" i="4"/>
  <c r="Z43" i="4"/>
  <c r="AC43" i="4"/>
  <c r="L35" i="4"/>
  <c r="AC35" i="4"/>
  <c r="V27" i="4"/>
  <c r="AC27" i="4"/>
  <c r="V18" i="4"/>
  <c r="AC18" i="4"/>
  <c r="Q10" i="4"/>
  <c r="AC10" i="4"/>
  <c r="Q284" i="4"/>
  <c r="AC284" i="4"/>
  <c r="M271" i="4"/>
  <c r="AC271" i="4"/>
  <c r="AA268" i="4"/>
  <c r="AC268" i="4"/>
  <c r="Q261" i="4"/>
  <c r="AC261" i="4"/>
  <c r="M247" i="4"/>
  <c r="AC247" i="4"/>
  <c r="S240" i="4"/>
  <c r="AC240" i="4"/>
  <c r="J237" i="4"/>
  <c r="AC237" i="4"/>
  <c r="L219" i="4"/>
  <c r="AC219" i="4"/>
  <c r="AB206" i="4"/>
  <c r="AC206" i="4"/>
  <c r="AA202" i="4"/>
  <c r="AC202" i="4"/>
  <c r="M721" i="3"/>
  <c r="O779" i="3"/>
  <c r="U649" i="3"/>
  <c r="T676" i="3"/>
  <c r="S770" i="3"/>
  <c r="S746" i="3"/>
  <c r="M675" i="3"/>
  <c r="W560" i="3"/>
  <c r="W660" i="3"/>
  <c r="B646" i="3"/>
  <c r="G646" i="3"/>
  <c r="U404" i="3"/>
  <c r="W646" i="3"/>
  <c r="U604" i="3"/>
  <c r="M604" i="3"/>
  <c r="T532" i="3"/>
  <c r="S532" i="3"/>
  <c r="M280" i="4"/>
  <c r="M256" i="4"/>
  <c r="S300" i="3"/>
  <c r="W338" i="3"/>
  <c r="G676" i="3"/>
  <c r="W675" i="3"/>
  <c r="T646" i="3"/>
  <c r="S631" i="3"/>
  <c r="P560" i="3"/>
  <c r="S717" i="3"/>
  <c r="H646" i="3"/>
  <c r="S576" i="3"/>
  <c r="T510" i="3"/>
  <c r="T338" i="3"/>
  <c r="T774" i="3"/>
  <c r="G623" i="3"/>
  <c r="S623" i="3"/>
  <c r="H575" i="3"/>
  <c r="W575" i="3"/>
  <c r="P219" i="3"/>
  <c r="Q270" i="4"/>
  <c r="L245" i="4"/>
  <c r="S210" i="4"/>
  <c r="P316" i="3"/>
  <c r="H358" i="3"/>
  <c r="W357" i="3"/>
  <c r="W747" i="3"/>
  <c r="M648" i="3"/>
  <c r="S648" i="3"/>
  <c r="O646" i="3"/>
  <c r="B535" i="3"/>
  <c r="M535" i="3"/>
  <c r="B194" i="4"/>
  <c r="B139" i="4"/>
  <c r="B191" i="4"/>
  <c r="B14" i="4"/>
  <c r="B16" i="4"/>
  <c r="B17" i="4"/>
  <c r="B15" i="4"/>
  <c r="B236" i="4"/>
  <c r="B132" i="4"/>
  <c r="B108" i="4"/>
  <c r="B257" i="4"/>
  <c r="B28" i="4"/>
  <c r="B20" i="4"/>
  <c r="B164" i="4"/>
  <c r="B142" i="4"/>
  <c r="B140" i="4"/>
  <c r="B134" i="4"/>
  <c r="B75" i="4"/>
  <c r="B79" i="4"/>
  <c r="B81" i="4"/>
  <c r="B94" i="4"/>
  <c r="B90" i="4"/>
  <c r="B228" i="4"/>
  <c r="B260" i="4"/>
  <c r="B212" i="4"/>
  <c r="B12" i="4"/>
  <c r="B87" i="4"/>
  <c r="B60" i="4"/>
  <c r="B96" i="4"/>
  <c r="B100" i="4"/>
  <c r="B196" i="4"/>
  <c r="B156" i="4"/>
  <c r="B126" i="4"/>
  <c r="B68" i="4"/>
  <c r="B93" i="4"/>
  <c r="B62" i="4"/>
  <c r="B2" i="4"/>
  <c r="B84" i="4"/>
  <c r="B78" i="4"/>
  <c r="B289" i="4"/>
  <c r="B172" i="4"/>
  <c r="B148" i="4"/>
  <c r="B154" i="4"/>
  <c r="B135" i="4"/>
  <c r="B117" i="4"/>
  <c r="B104" i="4"/>
  <c r="B129" i="4"/>
  <c r="B56" i="4"/>
  <c r="B46" i="4"/>
  <c r="B278" i="4"/>
  <c r="Z205" i="4"/>
  <c r="B76" i="4"/>
  <c r="B268" i="4"/>
  <c r="B284" i="4"/>
  <c r="B220" i="4"/>
  <c r="B249" i="4"/>
  <c r="B44" i="4"/>
  <c r="B252" i="4"/>
  <c r="B122" i="4"/>
  <c r="B116" i="4"/>
  <c r="B110" i="4"/>
  <c r="B92" i="4"/>
  <c r="B86" i="4"/>
  <c r="B244" i="4"/>
  <c r="B124" i="4"/>
  <c r="B118" i="4"/>
  <c r="B120" i="4"/>
  <c r="B128" i="4"/>
  <c r="B77" i="4"/>
  <c r="B52" i="4"/>
  <c r="B98" i="4"/>
  <c r="B45" i="4"/>
  <c r="B266" i="4"/>
  <c r="B36" i="4"/>
  <c r="B281" i="4"/>
  <c r="B188" i="4"/>
  <c r="B273" i="4"/>
  <c r="B204" i="4"/>
  <c r="B66" i="4"/>
  <c r="B88" i="4"/>
  <c r="B233" i="4"/>
  <c r="R205" i="4"/>
  <c r="S286" i="4"/>
  <c r="P205" i="4"/>
  <c r="S268" i="4"/>
  <c r="L264" i="4"/>
  <c r="N213" i="4"/>
  <c r="Y270" i="4"/>
  <c r="V239" i="4"/>
  <c r="M226" i="4"/>
  <c r="AA278" i="4"/>
  <c r="U283" i="4"/>
  <c r="M232" i="4"/>
  <c r="M209" i="4"/>
  <c r="O205" i="4"/>
  <c r="U267" i="4"/>
  <c r="T241" i="4"/>
  <c r="O177" i="4"/>
  <c r="O169" i="4"/>
  <c r="O33" i="4"/>
  <c r="T440" i="3"/>
  <c r="S432" i="3"/>
  <c r="U384" i="3"/>
  <c r="T380" i="3"/>
  <c r="M279" i="3"/>
  <c r="B766" i="3"/>
  <c r="U741" i="3"/>
  <c r="M561" i="3"/>
  <c r="O248" i="3"/>
  <c r="P766" i="3"/>
  <c r="S371" i="3"/>
  <c r="B746" i="3"/>
  <c r="H720" i="3"/>
  <c r="M650" i="3"/>
  <c r="U480" i="3"/>
  <c r="U721" i="3"/>
  <c r="T720" i="3"/>
  <c r="U682" i="3"/>
  <c r="M619" i="3"/>
  <c r="W602" i="3"/>
  <c r="G602" i="3"/>
  <c r="O795" i="3"/>
  <c r="P767" i="3"/>
  <c r="O613" i="3"/>
  <c r="M384" i="3"/>
  <c r="T766" i="3"/>
  <c r="T683" i="3"/>
  <c r="J673" i="3"/>
  <c r="S658" i="3"/>
  <c r="S646" i="3"/>
  <c r="G577" i="3"/>
  <c r="H576" i="3"/>
  <c r="W440" i="3"/>
  <c r="M386" i="3"/>
  <c r="T365" i="3"/>
  <c r="O387" i="3"/>
  <c r="J384" i="3"/>
  <c r="U746" i="3"/>
  <c r="J746" i="3"/>
  <c r="P731" i="3"/>
  <c r="S691" i="3"/>
  <c r="H676" i="3"/>
  <c r="U673" i="3"/>
  <c r="J648" i="3"/>
  <c r="M629" i="3"/>
  <c r="H584" i="3"/>
  <c r="S575" i="3"/>
  <c r="W561" i="3"/>
  <c r="J532" i="3"/>
  <c r="U530" i="3"/>
  <c r="S602" i="3"/>
  <c r="H602" i="3"/>
  <c r="P577" i="3"/>
  <c r="J470" i="3"/>
  <c r="M448" i="3"/>
  <c r="M444" i="3"/>
  <c r="W644" i="3"/>
  <c r="S543" i="3"/>
  <c r="W470" i="3"/>
  <c r="H310" i="3"/>
  <c r="M783" i="3"/>
  <c r="S745" i="3"/>
  <c r="G719" i="3"/>
  <c r="S683" i="3"/>
  <c r="M658" i="3"/>
  <c r="M633" i="3"/>
  <c r="B633" i="3"/>
  <c r="U629" i="3"/>
  <c r="S558" i="3"/>
  <c r="H543" i="3"/>
  <c r="S469" i="3"/>
  <c r="P746" i="3"/>
  <c r="U731" i="3"/>
  <c r="J731" i="3"/>
  <c r="G721" i="3"/>
  <c r="P650" i="3"/>
  <c r="S629" i="3"/>
  <c r="O602" i="3"/>
  <c r="B575" i="3"/>
  <c r="M566" i="3"/>
  <c r="O561" i="3"/>
  <c r="G560" i="3"/>
  <c r="P532" i="3"/>
  <c r="U527" i="3"/>
  <c r="O272" i="3"/>
  <c r="M304" i="3"/>
  <c r="M300" i="3"/>
  <c r="B300" i="3"/>
  <c r="T731" i="3"/>
  <c r="U694" i="3"/>
  <c r="S685" i="3"/>
  <c r="U620" i="3"/>
  <c r="O543" i="3"/>
  <c r="U528" i="3"/>
  <c r="P363" i="3"/>
  <c r="O325" i="3"/>
  <c r="U386" i="3"/>
  <c r="H386" i="3"/>
  <c r="S384" i="3"/>
  <c r="T344" i="3"/>
  <c r="M245" i="3"/>
  <c r="W795" i="3"/>
  <c r="S721" i="3"/>
  <c r="M715" i="3"/>
  <c r="B715" i="3"/>
  <c r="B514" i="3"/>
  <c r="S510" i="3"/>
  <c r="G510" i="3"/>
  <c r="W509" i="3"/>
  <c r="O489" i="3"/>
  <c r="P211" i="3"/>
  <c r="T231" i="3"/>
  <c r="O671" i="3"/>
  <c r="O555" i="3"/>
  <c r="J280" i="3"/>
  <c r="G279" i="3"/>
  <c r="T795" i="3"/>
  <c r="B717" i="3"/>
  <c r="B703" i="3"/>
  <c r="M641" i="3"/>
  <c r="B641" i="3"/>
  <c r="P602" i="3"/>
  <c r="M534" i="3"/>
  <c r="O333" i="3"/>
  <c r="P249" i="3"/>
  <c r="B741" i="3"/>
  <c r="O721" i="3"/>
  <c r="W654" i="3"/>
  <c r="W604" i="3"/>
  <c r="P579" i="3"/>
  <c r="T561" i="3"/>
  <c r="P210" i="3"/>
  <c r="O755" i="3"/>
  <c r="M483" i="3"/>
  <c r="M456" i="3"/>
  <c r="G441" i="3"/>
  <c r="U249" i="3"/>
  <c r="S245" i="3"/>
  <c r="U210" i="3"/>
  <c r="M683" i="3"/>
  <c r="W628" i="3"/>
  <c r="S561" i="3"/>
  <c r="M542" i="3"/>
  <c r="B542" i="3"/>
  <c r="W535" i="3"/>
  <c r="H262" i="3"/>
  <c r="T261" i="3"/>
  <c r="S661" i="3"/>
  <c r="U654" i="3"/>
  <c r="U641" i="3"/>
  <c r="S604" i="3"/>
  <c r="G604" i="3"/>
  <c r="M579" i="3"/>
  <c r="G561" i="3"/>
  <c r="U534" i="3"/>
  <c r="J443" i="3"/>
  <c r="S338" i="3"/>
  <c r="H338" i="3"/>
  <c r="M781" i="3"/>
  <c r="B781" i="3"/>
  <c r="M691" i="3"/>
  <c r="B691" i="3"/>
  <c r="U683" i="3"/>
  <c r="W676" i="3"/>
  <c r="S662" i="3"/>
  <c r="S650" i="3"/>
  <c r="T641" i="3"/>
  <c r="U603" i="3"/>
  <c r="T534" i="3"/>
  <c r="J510" i="3"/>
  <c r="T412" i="3"/>
  <c r="S752" i="3"/>
  <c r="B750" i="3"/>
  <c r="M705" i="3"/>
  <c r="O676" i="3"/>
  <c r="B662" i="3"/>
  <c r="H650" i="3"/>
  <c r="W649" i="3"/>
  <c r="U626" i="3"/>
  <c r="U621" i="3"/>
  <c r="U552" i="3"/>
  <c r="T547" i="3"/>
  <c r="B532" i="3"/>
  <c r="W528" i="3"/>
  <c r="S525" i="3"/>
  <c r="T520" i="3"/>
  <c r="U460" i="3"/>
  <c r="S434" i="3"/>
  <c r="O780" i="3"/>
  <c r="U665" i="3"/>
  <c r="M614" i="3"/>
  <c r="S610" i="3"/>
  <c r="P608" i="3"/>
  <c r="M595" i="3"/>
  <c r="H560" i="3"/>
  <c r="H559" i="3"/>
  <c r="W558" i="3"/>
  <c r="S526" i="3"/>
  <c r="N261" i="4"/>
  <c r="O261" i="4" s="1"/>
  <c r="M488" i="3"/>
  <c r="S456" i="3"/>
  <c r="G456" i="3"/>
  <c r="J440" i="3"/>
  <c r="M388" i="3"/>
  <c r="M383" i="3"/>
  <c r="T285" i="3"/>
  <c r="W261" i="3"/>
  <c r="O765" i="3"/>
  <c r="W755" i="3"/>
  <c r="J730" i="3"/>
  <c r="G720" i="3"/>
  <c r="O553" i="3"/>
  <c r="AA240" i="4"/>
  <c r="M412" i="3"/>
  <c r="M292" i="3"/>
  <c r="S210" i="3"/>
  <c r="H210" i="3"/>
  <c r="M765" i="3"/>
  <c r="T755" i="3"/>
  <c r="S747" i="3"/>
  <c r="H747" i="3"/>
  <c r="P728" i="3"/>
  <c r="S704" i="3"/>
  <c r="S647" i="3"/>
  <c r="U646" i="3"/>
  <c r="M646" i="3"/>
  <c r="S645" i="3"/>
  <c r="W586" i="3"/>
  <c r="M571" i="3"/>
  <c r="M553" i="3"/>
  <c r="U444" i="3"/>
  <c r="T443" i="3"/>
  <c r="W387" i="3"/>
  <c r="S333" i="3"/>
  <c r="M314" i="3"/>
  <c r="M293" i="3"/>
  <c r="P285" i="3"/>
  <c r="W780" i="3"/>
  <c r="W765" i="3"/>
  <c r="S762" i="3"/>
  <c r="U560" i="3"/>
  <c r="M560" i="3"/>
  <c r="U542" i="3"/>
  <c r="H519" i="3"/>
  <c r="J514" i="3"/>
  <c r="AB261" i="4"/>
  <c r="U479" i="3"/>
  <c r="S478" i="3"/>
  <c r="M471" i="3"/>
  <c r="O440" i="3"/>
  <c r="S383" i="3"/>
  <c r="G780" i="3"/>
  <c r="W779" i="3"/>
  <c r="B761" i="3"/>
  <c r="M728" i="3"/>
  <c r="B694" i="3"/>
  <c r="U633" i="3"/>
  <c r="U619" i="3"/>
  <c r="O604" i="3"/>
  <c r="T603" i="3"/>
  <c r="U586" i="3"/>
  <c r="H586" i="3"/>
  <c r="W547" i="3"/>
  <c r="T542" i="3"/>
  <c r="M528" i="3"/>
  <c r="M522" i="3"/>
  <c r="T514" i="3"/>
  <c r="T501" i="3"/>
  <c r="H501" i="3"/>
  <c r="AA261" i="4"/>
  <c r="U412" i="3"/>
  <c r="H799" i="3"/>
  <c r="H783" i="3"/>
  <c r="S656" i="3"/>
  <c r="M649" i="3"/>
  <c r="B648" i="3"/>
  <c r="J646" i="3"/>
  <c r="W635" i="3"/>
  <c r="G635" i="3"/>
  <c r="S586" i="3"/>
  <c r="S560" i="3"/>
  <c r="B558" i="3"/>
  <c r="S553" i="3"/>
  <c r="J547" i="3"/>
  <c r="M530" i="3"/>
  <c r="S514" i="3"/>
  <c r="S501" i="3"/>
  <c r="Y267" i="4"/>
  <c r="L229" i="4"/>
  <c r="U338" i="3"/>
  <c r="M338" i="3"/>
  <c r="W264" i="3"/>
  <c r="H250" i="3"/>
  <c r="U448" i="3"/>
  <c r="G440" i="3"/>
  <c r="S435" i="3"/>
  <c r="P432" i="3"/>
  <c r="W429" i="3"/>
  <c r="J332" i="3"/>
  <c r="T277" i="3"/>
  <c r="R231" i="4"/>
  <c r="J229" i="4"/>
  <c r="AB223" i="4"/>
  <c r="B384" i="3"/>
  <c r="W381" i="3"/>
  <c r="J296" i="3"/>
  <c r="W255" i="3"/>
  <c r="H255" i="3"/>
  <c r="U245" i="3"/>
  <c r="J245" i="3"/>
  <c r="J231" i="4"/>
  <c r="Y212" i="4"/>
  <c r="G488" i="3"/>
  <c r="W472" i="3"/>
  <c r="S471" i="3"/>
  <c r="T468" i="3"/>
  <c r="S413" i="3"/>
  <c r="U381" i="3"/>
  <c r="M317" i="3"/>
  <c r="U236" i="3"/>
  <c r="U213" i="3"/>
  <c r="S273" i="4"/>
  <c r="V227" i="4"/>
  <c r="M421" i="3"/>
  <c r="S418" i="3"/>
  <c r="P338" i="3"/>
  <c r="G338" i="3"/>
  <c r="W325" i="3"/>
  <c r="M277" i="3"/>
  <c r="M264" i="3"/>
  <c r="U262" i="3"/>
  <c r="G262" i="3"/>
  <c r="U237" i="3"/>
  <c r="H229" i="3"/>
  <c r="Y253" i="4"/>
  <c r="S213" i="4"/>
  <c r="AB275" i="4"/>
  <c r="Z267" i="4"/>
  <c r="AA231" i="4"/>
  <c r="U229" i="4"/>
  <c r="S214" i="4"/>
  <c r="R213" i="4"/>
  <c r="S212" i="4"/>
  <c r="M487" i="3"/>
  <c r="S405" i="3"/>
  <c r="T404" i="3"/>
  <c r="P384" i="3"/>
  <c r="M370" i="3"/>
  <c r="M319" i="3"/>
  <c r="P799" i="3"/>
  <c r="W788" i="3"/>
  <c r="S786" i="3"/>
  <c r="P783" i="3"/>
  <c r="T782" i="3"/>
  <c r="J782" i="3"/>
  <c r="U771" i="3"/>
  <c r="S760" i="3"/>
  <c r="W735" i="3"/>
  <c r="M730" i="3"/>
  <c r="O719" i="3"/>
  <c r="T712" i="3"/>
  <c r="U698" i="3"/>
  <c r="S696" i="3"/>
  <c r="W668" i="3"/>
  <c r="O654" i="3"/>
  <c r="O635" i="3"/>
  <c r="O563" i="3"/>
  <c r="S554" i="3"/>
  <c r="M552" i="3"/>
  <c r="U551" i="3"/>
  <c r="O528" i="3"/>
  <c r="M527" i="3"/>
  <c r="T526" i="3"/>
  <c r="U525" i="3"/>
  <c r="S511" i="3"/>
  <c r="P509" i="3"/>
  <c r="O504" i="3"/>
  <c r="S782" i="3"/>
  <c r="S778" i="3"/>
  <c r="T771" i="3"/>
  <c r="H771" i="3"/>
  <c r="P770" i="3"/>
  <c r="H770" i="3"/>
  <c r="T713" i="3"/>
  <c r="S698" i="3"/>
  <c r="P614" i="3"/>
  <c r="M797" i="3"/>
  <c r="P796" i="3"/>
  <c r="H782" i="3"/>
  <c r="G771" i="3"/>
  <c r="W770" i="3"/>
  <c r="O770" i="3"/>
  <c r="G770" i="3"/>
  <c r="O727" i="3"/>
  <c r="O689" i="3"/>
  <c r="B673" i="3"/>
  <c r="U657" i="3"/>
  <c r="M637" i="3"/>
  <c r="W627" i="3"/>
  <c r="M625" i="3"/>
  <c r="B625" i="3"/>
  <c r="T619" i="3"/>
  <c r="H619" i="3"/>
  <c r="W618" i="3"/>
  <c r="M617" i="3"/>
  <c r="M615" i="3"/>
  <c r="M580" i="3"/>
  <c r="M563" i="3"/>
  <c r="T552" i="3"/>
  <c r="B552" i="3"/>
  <c r="S527" i="3"/>
  <c r="J526" i="3"/>
  <c r="B526" i="3"/>
  <c r="J525" i="3"/>
  <c r="B525" i="3"/>
  <c r="B524" i="3"/>
  <c r="B522" i="3"/>
  <c r="W563" i="3"/>
  <c r="S552" i="3"/>
  <c r="J552" i="3"/>
  <c r="B507" i="3"/>
  <c r="J502" i="3"/>
  <c r="U783" i="3"/>
  <c r="U781" i="3"/>
  <c r="G781" i="3"/>
  <c r="U770" i="3"/>
  <c r="M770" i="3"/>
  <c r="H746" i="3"/>
  <c r="U730" i="3"/>
  <c r="W727" i="3"/>
  <c r="U719" i="3"/>
  <c r="H703" i="3"/>
  <c r="M699" i="3"/>
  <c r="U691" i="3"/>
  <c r="M689" i="3"/>
  <c r="T673" i="3"/>
  <c r="G664" i="3"/>
  <c r="W663" i="3"/>
  <c r="T662" i="3"/>
  <c r="P658" i="3"/>
  <c r="S654" i="3"/>
  <c r="H627" i="3"/>
  <c r="U622" i="3"/>
  <c r="T618" i="3"/>
  <c r="H618" i="3"/>
  <c r="U615" i="3"/>
  <c r="B614" i="3"/>
  <c r="U602" i="3"/>
  <c r="M602" i="3"/>
  <c r="P586" i="3"/>
  <c r="G586" i="3"/>
  <c r="M551" i="3"/>
  <c r="S534" i="3"/>
  <c r="U533" i="3"/>
  <c r="H532" i="3"/>
  <c r="S528" i="3"/>
  <c r="H527" i="3"/>
  <c r="P526" i="3"/>
  <c r="H526" i="3"/>
  <c r="P525" i="3"/>
  <c r="H525" i="3"/>
  <c r="J522" i="3"/>
  <c r="S518" i="3"/>
  <c r="H518" i="3"/>
  <c r="H517" i="3"/>
  <c r="M511" i="3"/>
  <c r="P510" i="3"/>
  <c r="T502" i="3"/>
  <c r="P501" i="3"/>
  <c r="G501" i="3"/>
  <c r="U799" i="3"/>
  <c r="W796" i="3"/>
  <c r="S783" i="3"/>
  <c r="M782" i="3"/>
  <c r="J777" i="3"/>
  <c r="M771" i="3"/>
  <c r="T770" i="3"/>
  <c r="B753" i="3"/>
  <c r="H719" i="3"/>
  <c r="S703" i="3"/>
  <c r="J694" i="3"/>
  <c r="T691" i="3"/>
  <c r="J691" i="3"/>
  <c r="S673" i="3"/>
  <c r="G673" i="3"/>
  <c r="O657" i="3"/>
  <c r="G654" i="3"/>
  <c r="U637" i="3"/>
  <c r="H635" i="3"/>
  <c r="G627" i="3"/>
  <c r="U625" i="3"/>
  <c r="G618" i="3"/>
  <c r="W617" i="3"/>
  <c r="T615" i="3"/>
  <c r="T602" i="3"/>
  <c r="O586" i="3"/>
  <c r="W580" i="3"/>
  <c r="U566" i="3"/>
  <c r="J566" i="3"/>
  <c r="U563" i="3"/>
  <c r="J560" i="3"/>
  <c r="H552" i="3"/>
  <c r="W543" i="3"/>
  <c r="P527" i="3"/>
  <c r="G527" i="3"/>
  <c r="W526" i="3"/>
  <c r="O526" i="3"/>
  <c r="G526" i="3"/>
  <c r="O525" i="3"/>
  <c r="G525" i="3"/>
  <c r="H524" i="3"/>
  <c r="T522" i="3"/>
  <c r="U520" i="3"/>
  <c r="S517" i="3"/>
  <c r="U509" i="3"/>
  <c r="J506" i="3"/>
  <c r="S504" i="3"/>
  <c r="G504" i="3"/>
  <c r="G502" i="3"/>
  <c r="W501" i="3"/>
  <c r="O501" i="3"/>
  <c r="W786" i="3"/>
  <c r="T727" i="3"/>
  <c r="W689" i="3"/>
  <c r="S637" i="3"/>
  <c r="P627" i="3"/>
  <c r="T625" i="3"/>
  <c r="S615" i="3"/>
  <c r="S614" i="3"/>
  <c r="J614" i="3"/>
  <c r="S579" i="3"/>
  <c r="S566" i="3"/>
  <c r="P552" i="3"/>
  <c r="W551" i="3"/>
  <c r="H528" i="3"/>
  <c r="O527" i="3"/>
  <c r="W525" i="3"/>
  <c r="W511" i="3"/>
  <c r="H509" i="3"/>
  <c r="U507" i="3"/>
  <c r="G507" i="3"/>
  <c r="U798" i="3"/>
  <c r="S796" i="3"/>
  <c r="H796" i="3"/>
  <c r="M791" i="3"/>
  <c r="G786" i="3"/>
  <c r="U782" i="3"/>
  <c r="B782" i="3"/>
  <c r="S780" i="3"/>
  <c r="H780" i="3"/>
  <c r="J770" i="3"/>
  <c r="J753" i="3"/>
  <c r="T750" i="3"/>
  <c r="M746" i="3"/>
  <c r="S727" i="3"/>
  <c r="T721" i="3"/>
  <c r="P719" i="3"/>
  <c r="G712" i="3"/>
  <c r="T696" i="3"/>
  <c r="M686" i="3"/>
  <c r="S672" i="3"/>
  <c r="O664" i="3"/>
  <c r="M657" i="3"/>
  <c r="P654" i="3"/>
  <c r="P635" i="3"/>
  <c r="U634" i="3"/>
  <c r="T633" i="3"/>
  <c r="O627" i="3"/>
  <c r="P618" i="3"/>
  <c r="J602" i="3"/>
  <c r="M586" i="3"/>
  <c r="H579" i="3"/>
  <c r="S577" i="3"/>
  <c r="H577" i="3"/>
  <c r="H554" i="3"/>
  <c r="P528" i="3"/>
  <c r="G528" i="3"/>
  <c r="W527" i="3"/>
  <c r="U526" i="3"/>
  <c r="M525" i="3"/>
  <c r="P518" i="3"/>
  <c r="B510" i="3"/>
  <c r="G509" i="3"/>
  <c r="T507" i="3"/>
  <c r="P502" i="3"/>
  <c r="U501" i="3"/>
  <c r="M501" i="3"/>
  <c r="AA277" i="4"/>
  <c r="AB249" i="4"/>
  <c r="Z241" i="4"/>
  <c r="AA239" i="4"/>
  <c r="S208" i="4"/>
  <c r="Y207" i="4"/>
  <c r="L207" i="4"/>
  <c r="T496" i="3"/>
  <c r="S476" i="3"/>
  <c r="H447" i="3"/>
  <c r="S443" i="3"/>
  <c r="B443" i="3"/>
  <c r="U435" i="3"/>
  <c r="U434" i="3"/>
  <c r="G418" i="3"/>
  <c r="W413" i="3"/>
  <c r="W405" i="3"/>
  <c r="S402" i="3"/>
  <c r="T394" i="3"/>
  <c r="T384" i="3"/>
  <c r="U366" i="3"/>
  <c r="U353" i="3"/>
  <c r="S352" i="3"/>
  <c r="M346" i="3"/>
  <c r="B332" i="3"/>
  <c r="M321" i="3"/>
  <c r="M320" i="3"/>
  <c r="O317" i="3"/>
  <c r="J310" i="3"/>
  <c r="B310" i="3"/>
  <c r="B296" i="3"/>
  <c r="S277" i="3"/>
  <c r="G267" i="3"/>
  <c r="J267" i="3"/>
  <c r="S267" i="3"/>
  <c r="P267" i="3"/>
  <c r="W317" i="3"/>
  <c r="G257" i="3"/>
  <c r="H257" i="3"/>
  <c r="M221" i="3"/>
  <c r="G221" i="3"/>
  <c r="W221" i="3"/>
  <c r="U282" i="4"/>
  <c r="AA269" i="4"/>
  <c r="J207" i="4"/>
  <c r="M451" i="3"/>
  <c r="J435" i="3"/>
  <c r="B435" i="3"/>
  <c r="J434" i="3"/>
  <c r="B434" i="3"/>
  <c r="M258" i="3"/>
  <c r="S258" i="3"/>
  <c r="G233" i="3"/>
  <c r="S233" i="3"/>
  <c r="H233" i="3"/>
  <c r="T207" i="4"/>
  <c r="M491" i="3"/>
  <c r="G487" i="3"/>
  <c r="M452" i="3"/>
  <c r="P443" i="3"/>
  <c r="H443" i="3"/>
  <c r="M436" i="3"/>
  <c r="H412" i="3"/>
  <c r="M387" i="3"/>
  <c r="U370" i="3"/>
  <c r="P366" i="3"/>
  <c r="B354" i="3"/>
  <c r="S332" i="3"/>
  <c r="T321" i="3"/>
  <c r="S319" i="3"/>
  <c r="G319" i="3"/>
  <c r="U317" i="3"/>
  <c r="B317" i="3"/>
  <c r="B314" i="3"/>
  <c r="G310" i="3"/>
  <c r="H309" i="3"/>
  <c r="H308" i="3"/>
  <c r="T296" i="3"/>
  <c r="B292" i="3"/>
  <c r="B291" i="3"/>
  <c r="G225" i="3"/>
  <c r="P225" i="3"/>
  <c r="J225" i="3"/>
  <c r="S225" i="3"/>
  <c r="T225" i="3"/>
  <c r="Q279" i="4"/>
  <c r="N273" i="4"/>
  <c r="O273" i="4" s="1"/>
  <c r="Y259" i="4"/>
  <c r="S241" i="4"/>
  <c r="S207" i="4"/>
  <c r="W443" i="3"/>
  <c r="O443" i="3"/>
  <c r="P435" i="3"/>
  <c r="H435" i="3"/>
  <c r="P434" i="3"/>
  <c r="H434" i="3"/>
  <c r="U387" i="3"/>
  <c r="T370" i="3"/>
  <c r="U346" i="3"/>
  <c r="T317" i="3"/>
  <c r="P310" i="3"/>
  <c r="S308" i="3"/>
  <c r="B277" i="3"/>
  <c r="W277" i="3"/>
  <c r="O277" i="3"/>
  <c r="U277" i="3"/>
  <c r="M225" i="3"/>
  <c r="B218" i="3"/>
  <c r="T218" i="3"/>
  <c r="G218" i="3"/>
  <c r="W218" i="3"/>
  <c r="J223" i="4"/>
  <c r="AB207" i="4"/>
  <c r="R207" i="4"/>
  <c r="S489" i="3"/>
  <c r="J483" i="3"/>
  <c r="B479" i="3"/>
  <c r="O435" i="3"/>
  <c r="G435" i="3"/>
  <c r="O434" i="3"/>
  <c r="G434" i="3"/>
  <c r="W432" i="3"/>
  <c r="B418" i="3"/>
  <c r="P412" i="3"/>
  <c r="W408" i="3"/>
  <c r="T387" i="3"/>
  <c r="W384" i="3"/>
  <c r="M381" i="3"/>
  <c r="H373" i="3"/>
  <c r="H370" i="3"/>
  <c r="M366" i="3"/>
  <c r="J354" i="3"/>
  <c r="G348" i="3"/>
  <c r="S317" i="3"/>
  <c r="J317" i="3"/>
  <c r="U314" i="3"/>
  <c r="J314" i="3"/>
  <c r="M239" i="3"/>
  <c r="W239" i="3"/>
  <c r="AA207" i="4"/>
  <c r="Q207" i="4"/>
  <c r="U483" i="3"/>
  <c r="T452" i="3"/>
  <c r="U443" i="3"/>
  <c r="M443" i="3"/>
  <c r="T436" i="3"/>
  <c r="W435" i="3"/>
  <c r="W434" i="3"/>
  <c r="U418" i="3"/>
  <c r="J418" i="3"/>
  <c r="S387" i="3"/>
  <c r="O332" i="3"/>
  <c r="P321" i="3"/>
  <c r="S314" i="3"/>
  <c r="U300" i="3"/>
  <c r="J300" i="3"/>
  <c r="G293" i="3"/>
  <c r="H292" i="3"/>
  <c r="S266" i="3"/>
  <c r="T266" i="3"/>
  <c r="H244" i="3"/>
  <c r="U244" i="3"/>
  <c r="W244" i="3"/>
  <c r="AB241" i="4"/>
  <c r="AB239" i="4"/>
  <c r="Z207" i="4"/>
  <c r="P207" i="4"/>
  <c r="U491" i="3"/>
  <c r="S452" i="3"/>
  <c r="S436" i="3"/>
  <c r="M435" i="3"/>
  <c r="M434" i="3"/>
  <c r="S408" i="3"/>
  <c r="S398" i="3"/>
  <c r="T390" i="3"/>
  <c r="P370" i="3"/>
  <c r="T352" i="3"/>
  <c r="W291" i="3"/>
  <c r="M244" i="3"/>
  <c r="H220" i="3"/>
  <c r="W220" i="3"/>
  <c r="H272" i="3"/>
  <c r="S271" i="3"/>
  <c r="G271" i="3"/>
  <c r="P262" i="3"/>
  <c r="H245" i="3"/>
  <c r="G231" i="3"/>
  <c r="S264" i="3"/>
  <c r="S242" i="3"/>
  <c r="S273" i="3"/>
  <c r="M262" i="3"/>
  <c r="P231" i="3"/>
  <c r="S224" i="3"/>
  <c r="J208" i="3"/>
  <c r="O231" i="3"/>
  <c r="H215" i="3"/>
  <c r="S792" i="3"/>
  <c r="G775" i="3"/>
  <c r="M775" i="3"/>
  <c r="G759" i="3"/>
  <c r="H759" i="3"/>
  <c r="T759" i="3"/>
  <c r="H757" i="3"/>
  <c r="M757" i="3"/>
  <c r="W757" i="3"/>
  <c r="G757" i="3"/>
  <c r="J757" i="3"/>
  <c r="S757" i="3"/>
  <c r="H756" i="3"/>
  <c r="G756" i="3"/>
  <c r="S756" i="3"/>
  <c r="O756" i="3"/>
  <c r="G742" i="3"/>
  <c r="H742" i="3"/>
  <c r="T742" i="3"/>
  <c r="U742" i="3"/>
  <c r="B742" i="3"/>
  <c r="B739" i="3"/>
  <c r="O739" i="3"/>
  <c r="T737" i="3"/>
  <c r="S737" i="3"/>
  <c r="M667" i="3"/>
  <c r="G667" i="3"/>
  <c r="H667" i="3"/>
  <c r="T667" i="3"/>
  <c r="W667" i="3"/>
  <c r="G639" i="3"/>
  <c r="S639" i="3"/>
  <c r="B578" i="3"/>
  <c r="G578" i="3"/>
  <c r="P578" i="3"/>
  <c r="H578" i="3"/>
  <c r="S578" i="3"/>
  <c r="M578" i="3"/>
  <c r="W578" i="3"/>
  <c r="B550" i="3"/>
  <c r="S550" i="3"/>
  <c r="T550" i="3"/>
  <c r="M550" i="3"/>
  <c r="G798" i="3"/>
  <c r="B798" i="3"/>
  <c r="G790" i="3"/>
  <c r="B790" i="3"/>
  <c r="T790" i="3"/>
  <c r="B787" i="3"/>
  <c r="P787" i="3"/>
  <c r="H787" i="3"/>
  <c r="T787" i="3"/>
  <c r="G743" i="3"/>
  <c r="M743" i="3"/>
  <c r="M729" i="3"/>
  <c r="U729" i="3"/>
  <c r="H729" i="3"/>
  <c r="P729" i="3"/>
  <c r="B729" i="3"/>
  <c r="J729" i="3"/>
  <c r="T726" i="3"/>
  <c r="M726" i="3"/>
  <c r="W726" i="3"/>
  <c r="H726" i="3"/>
  <c r="P726" i="3"/>
  <c r="B726" i="3"/>
  <c r="J726" i="3"/>
  <c r="T718" i="3"/>
  <c r="B718" i="3"/>
  <c r="J718" i="3"/>
  <c r="U718" i="3"/>
  <c r="W718" i="3"/>
  <c r="G709" i="3"/>
  <c r="S709" i="3"/>
  <c r="G678" i="3"/>
  <c r="S678" i="3"/>
  <c r="M678" i="3"/>
  <c r="B651" i="3"/>
  <c r="W651" i="3"/>
  <c r="O599" i="3"/>
  <c r="W599" i="3"/>
  <c r="J599" i="3"/>
  <c r="B599" i="3"/>
  <c r="T540" i="3"/>
  <c r="H540" i="3"/>
  <c r="S540" i="3"/>
  <c r="J540" i="3"/>
  <c r="P540" i="3"/>
  <c r="M508" i="3"/>
  <c r="S508" i="3"/>
  <c r="T798" i="3"/>
  <c r="B763" i="3"/>
  <c r="G763" i="3"/>
  <c r="P763" i="3"/>
  <c r="H763" i="3"/>
  <c r="S763" i="3"/>
  <c r="M763" i="3"/>
  <c r="U763" i="3"/>
  <c r="T738" i="3"/>
  <c r="P738" i="3"/>
  <c r="B738" i="3"/>
  <c r="U738" i="3"/>
  <c r="W729" i="3"/>
  <c r="S718" i="3"/>
  <c r="H670" i="3"/>
  <c r="S670" i="3"/>
  <c r="U670" i="3"/>
  <c r="M670" i="3"/>
  <c r="M652" i="3"/>
  <c r="O652" i="3"/>
  <c r="G652" i="3"/>
  <c r="J652" i="3"/>
  <c r="T652" i="3"/>
  <c r="G642" i="3"/>
  <c r="M642" i="3"/>
  <c r="G594" i="3"/>
  <c r="S594" i="3"/>
  <c r="U594" i="3"/>
  <c r="O594" i="3"/>
  <c r="B583" i="3"/>
  <c r="G583" i="3"/>
  <c r="P583" i="3"/>
  <c r="H583" i="3"/>
  <c r="S583" i="3"/>
  <c r="M583" i="3"/>
  <c r="W583" i="3"/>
  <c r="S798" i="3"/>
  <c r="J798" i="3"/>
  <c r="H797" i="3"/>
  <c r="B797" i="3"/>
  <c r="T793" i="3"/>
  <c r="B793" i="3"/>
  <c r="T779" i="3"/>
  <c r="H765" i="3"/>
  <c r="U765" i="3"/>
  <c r="B765" i="3"/>
  <c r="G762" i="3"/>
  <c r="O762" i="3"/>
  <c r="W762" i="3"/>
  <c r="H762" i="3"/>
  <c r="P762" i="3"/>
  <c r="B762" i="3"/>
  <c r="J762" i="3"/>
  <c r="T762" i="3"/>
  <c r="W719" i="3"/>
  <c r="T710" i="3"/>
  <c r="M710" i="3"/>
  <c r="H710" i="3"/>
  <c r="P710" i="3"/>
  <c r="B710" i="3"/>
  <c r="J710" i="3"/>
  <c r="T687" i="3"/>
  <c r="M679" i="3"/>
  <c r="T675" i="3"/>
  <c r="G675" i="3"/>
  <c r="O675" i="3"/>
  <c r="H675" i="3"/>
  <c r="P675" i="3"/>
  <c r="B675" i="3"/>
  <c r="J675" i="3"/>
  <c r="U675" i="3"/>
  <c r="B652" i="3"/>
  <c r="B643" i="3"/>
  <c r="O643" i="3"/>
  <c r="G643" i="3"/>
  <c r="H643" i="3"/>
  <c r="S643" i="3"/>
  <c r="W643" i="3"/>
  <c r="M594" i="3"/>
  <c r="T541" i="3"/>
  <c r="M541" i="3"/>
  <c r="W541" i="3"/>
  <c r="P541" i="3"/>
  <c r="H541" i="3"/>
  <c r="J541" i="3"/>
  <c r="S541" i="3"/>
  <c r="B541" i="3"/>
  <c r="U541" i="3"/>
  <c r="U787" i="3"/>
  <c r="M786" i="3"/>
  <c r="U786" i="3"/>
  <c r="H786" i="3"/>
  <c r="P786" i="3"/>
  <c r="B786" i="3"/>
  <c r="J786" i="3"/>
  <c r="H748" i="3"/>
  <c r="G748" i="3"/>
  <c r="W748" i="3"/>
  <c r="T739" i="3"/>
  <c r="H739" i="3"/>
  <c r="J738" i="3"/>
  <c r="S735" i="3"/>
  <c r="G735" i="3"/>
  <c r="T729" i="3"/>
  <c r="O728" i="3"/>
  <c r="W728" i="3"/>
  <c r="H728" i="3"/>
  <c r="S728" i="3"/>
  <c r="U726" i="3"/>
  <c r="H718" i="3"/>
  <c r="S702" i="3"/>
  <c r="P702" i="3"/>
  <c r="H702" i="3"/>
  <c r="B681" i="3"/>
  <c r="W681" i="3"/>
  <c r="M681" i="3"/>
  <c r="S667" i="3"/>
  <c r="B654" i="3"/>
  <c r="J654" i="3"/>
  <c r="T654" i="3"/>
  <c r="W591" i="3"/>
  <c r="M591" i="3"/>
  <c r="O591" i="3"/>
  <c r="H548" i="3"/>
  <c r="S548" i="3"/>
  <c r="J548" i="3"/>
  <c r="B548" i="3"/>
  <c r="P548" i="3"/>
  <c r="H798" i="3"/>
  <c r="S787" i="3"/>
  <c r="G787" i="3"/>
  <c r="B772" i="3"/>
  <c r="W772" i="3"/>
  <c r="W763" i="3"/>
  <c r="U758" i="3"/>
  <c r="U757" i="3"/>
  <c r="W756" i="3"/>
  <c r="G751" i="3"/>
  <c r="M751" i="3"/>
  <c r="S738" i="3"/>
  <c r="S729" i="3"/>
  <c r="G729" i="3"/>
  <c r="S726" i="3"/>
  <c r="G726" i="3"/>
  <c r="B719" i="3"/>
  <c r="J719" i="3"/>
  <c r="T719" i="3"/>
  <c r="P718" i="3"/>
  <c r="G718" i="3"/>
  <c r="B682" i="3"/>
  <c r="T682" i="3"/>
  <c r="M660" i="3"/>
  <c r="O660" i="3"/>
  <c r="G660" i="3"/>
  <c r="J660" i="3"/>
  <c r="T660" i="3"/>
  <c r="M636" i="3"/>
  <c r="W636" i="3"/>
  <c r="G630" i="3"/>
  <c r="U630" i="3"/>
  <c r="M630" i="3"/>
  <c r="T609" i="3"/>
  <c r="G609" i="3"/>
  <c r="S609" i="3"/>
  <c r="O609" i="3"/>
  <c r="P607" i="3"/>
  <c r="B607" i="3"/>
  <c r="U578" i="3"/>
  <c r="G536" i="3"/>
  <c r="M536" i="3"/>
  <c r="P536" i="3"/>
  <c r="H536" i="3"/>
  <c r="J536" i="3"/>
  <c r="S536" i="3"/>
  <c r="B536" i="3"/>
  <c r="T536" i="3"/>
  <c r="T799" i="3"/>
  <c r="P798" i="3"/>
  <c r="U790" i="3"/>
  <c r="G767" i="3"/>
  <c r="H767" i="3"/>
  <c r="S767" i="3"/>
  <c r="U767" i="3"/>
  <c r="S754" i="3"/>
  <c r="U743" i="3"/>
  <c r="H738" i="3"/>
  <c r="W730" i="3"/>
  <c r="S730" i="3"/>
  <c r="U728" i="3"/>
  <c r="S719" i="3"/>
  <c r="O718" i="3"/>
  <c r="B706" i="3"/>
  <c r="U706" i="3"/>
  <c r="S695" i="3"/>
  <c r="B695" i="3"/>
  <c r="M682" i="3"/>
  <c r="G666" i="3"/>
  <c r="M666" i="3"/>
  <c r="P666" i="3"/>
  <c r="B660" i="3"/>
  <c r="M659" i="3"/>
  <c r="W652" i="3"/>
  <c r="G638" i="3"/>
  <c r="S638" i="3"/>
  <c r="U638" i="3"/>
  <c r="M638" i="3"/>
  <c r="W594" i="3"/>
  <c r="B587" i="3"/>
  <c r="P587" i="3"/>
  <c r="H587" i="3"/>
  <c r="T587" i="3"/>
  <c r="U550" i="3"/>
  <c r="U537" i="3"/>
  <c r="M537" i="3"/>
  <c r="S799" i="3"/>
  <c r="U797" i="3"/>
  <c r="G797" i="3"/>
  <c r="T786" i="3"/>
  <c r="M767" i="3"/>
  <c r="G766" i="3"/>
  <c r="M766" i="3"/>
  <c r="H766" i="3"/>
  <c r="J766" i="3"/>
  <c r="S766" i="3"/>
  <c r="G765" i="3"/>
  <c r="T763" i="3"/>
  <c r="U762" i="3"/>
  <c r="P739" i="3"/>
  <c r="O735" i="3"/>
  <c r="T728" i="3"/>
  <c r="M727" i="3"/>
  <c r="U727" i="3"/>
  <c r="H727" i="3"/>
  <c r="P727" i="3"/>
  <c r="B727" i="3"/>
  <c r="J727" i="3"/>
  <c r="B720" i="3"/>
  <c r="S720" i="3"/>
  <c r="M720" i="3"/>
  <c r="U720" i="3"/>
  <c r="O720" i="3"/>
  <c r="W720" i="3"/>
  <c r="S710" i="3"/>
  <c r="G710" i="3"/>
  <c r="G708" i="3"/>
  <c r="S708" i="3"/>
  <c r="M706" i="3"/>
  <c r="M697" i="3"/>
  <c r="O697" i="3"/>
  <c r="B690" i="3"/>
  <c r="S690" i="3"/>
  <c r="M690" i="3"/>
  <c r="M687" i="3"/>
  <c r="U678" i="3"/>
  <c r="T677" i="3"/>
  <c r="S677" i="3"/>
  <c r="M677" i="3"/>
  <c r="P667" i="3"/>
  <c r="P656" i="3"/>
  <c r="J656" i="3"/>
  <c r="B656" i="3"/>
  <c r="H654" i="3"/>
  <c r="P611" i="3"/>
  <c r="H611" i="3"/>
  <c r="M610" i="3"/>
  <c r="U610" i="3"/>
  <c r="G610" i="3"/>
  <c r="O610" i="3"/>
  <c r="W610" i="3"/>
  <c r="H610" i="3"/>
  <c r="P610" i="3"/>
  <c r="B610" i="3"/>
  <c r="J610" i="3"/>
  <c r="B598" i="3"/>
  <c r="M598" i="3"/>
  <c r="M587" i="3"/>
  <c r="U583" i="3"/>
  <c r="G538" i="3"/>
  <c r="T538" i="3"/>
  <c r="J538" i="3"/>
  <c r="G796" i="3"/>
  <c r="U774" i="3"/>
  <c r="S731" i="3"/>
  <c r="H717" i="3"/>
  <c r="U714" i="3"/>
  <c r="S711" i="3"/>
  <c r="U645" i="3"/>
  <c r="S622" i="3"/>
  <c r="S620" i="3"/>
  <c r="O618" i="3"/>
  <c r="S584" i="3"/>
  <c r="M570" i="3"/>
  <c r="T566" i="3"/>
  <c r="B566" i="3"/>
  <c r="B564" i="3"/>
  <c r="M555" i="3"/>
  <c r="M549" i="3"/>
  <c r="S533" i="3"/>
  <c r="B530" i="3"/>
  <c r="S520" i="3"/>
  <c r="U519" i="3"/>
  <c r="H510" i="3"/>
  <c r="S502" i="3"/>
  <c r="O796" i="3"/>
  <c r="S794" i="3"/>
  <c r="T783" i="3"/>
  <c r="P782" i="3"/>
  <c r="W781" i="3"/>
  <c r="P780" i="3"/>
  <c r="S776" i="3"/>
  <c r="S771" i="3"/>
  <c r="O673" i="3"/>
  <c r="O577" i="3"/>
  <c r="J575" i="3"/>
  <c r="U571" i="3"/>
  <c r="J558" i="3"/>
  <c r="M554" i="3"/>
  <c r="S542" i="3"/>
  <c r="J542" i="3"/>
  <c r="T530" i="3"/>
  <c r="J530" i="3"/>
  <c r="O510" i="3"/>
  <c r="T571" i="3"/>
  <c r="H571" i="3"/>
  <c r="H566" i="3"/>
  <c r="S564" i="3"/>
  <c r="H564" i="3"/>
  <c r="U549" i="3"/>
  <c r="S530" i="3"/>
  <c r="U750" i="3"/>
  <c r="M673" i="3"/>
  <c r="P671" i="3"/>
  <c r="H658" i="3"/>
  <c r="W657" i="3"/>
  <c r="M622" i="3"/>
  <c r="M620" i="3"/>
  <c r="S618" i="3"/>
  <c r="J618" i="3"/>
  <c r="B618" i="3"/>
  <c r="O617" i="3"/>
  <c r="H592" i="3"/>
  <c r="T581" i="3"/>
  <c r="M577" i="3"/>
  <c r="G575" i="3"/>
  <c r="T573" i="3"/>
  <c r="P566" i="3"/>
  <c r="G558" i="3"/>
  <c r="U554" i="3"/>
  <c r="B554" i="3"/>
  <c r="S549" i="3"/>
  <c r="H542" i="3"/>
  <c r="M533" i="3"/>
  <c r="M520" i="3"/>
  <c r="P517" i="3"/>
  <c r="W504" i="3"/>
  <c r="B504" i="3"/>
  <c r="B777" i="3"/>
  <c r="B774" i="3"/>
  <c r="P771" i="3"/>
  <c r="H664" i="3"/>
  <c r="J662" i="3"/>
  <c r="M645" i="3"/>
  <c r="M603" i="3"/>
  <c r="S581" i="3"/>
  <c r="T580" i="3"/>
  <c r="T579" i="3"/>
  <c r="S573" i="3"/>
  <c r="T554" i="3"/>
  <c r="U543" i="3"/>
  <c r="P542" i="3"/>
  <c r="U535" i="3"/>
  <c r="J504" i="3"/>
  <c r="Y286" i="4"/>
  <c r="V279" i="4"/>
  <c r="P277" i="4"/>
  <c r="Z273" i="4"/>
  <c r="AA271" i="4"/>
  <c r="AB263" i="4"/>
  <c r="V253" i="4"/>
  <c r="AA251" i="4"/>
  <c r="AB289" i="4"/>
  <c r="T261" i="4"/>
  <c r="Q253" i="4"/>
  <c r="T249" i="4"/>
  <c r="Y241" i="4"/>
  <c r="J241" i="4"/>
  <c r="J239" i="4"/>
  <c r="Z289" i="4"/>
  <c r="T287" i="4"/>
  <c r="AA282" i="4"/>
  <c r="Y264" i="4"/>
  <c r="P261" i="4"/>
  <c r="AB257" i="4"/>
  <c r="V255" i="4"/>
  <c r="P253" i="4"/>
  <c r="U252" i="4"/>
  <c r="R223" i="4"/>
  <c r="W497" i="3"/>
  <c r="J491" i="3"/>
  <c r="T488" i="3"/>
  <c r="G459" i="3"/>
  <c r="M459" i="3"/>
  <c r="Z290" i="4"/>
  <c r="N252" i="4"/>
  <c r="O252" i="4" s="1"/>
  <c r="P273" i="4"/>
  <c r="U272" i="4"/>
  <c r="R265" i="4"/>
  <c r="S256" i="4"/>
  <c r="S497" i="3"/>
  <c r="U492" i="3"/>
  <c r="R289" i="4"/>
  <c r="N265" i="4"/>
  <c r="O265" i="4" s="1"/>
  <c r="T257" i="4"/>
  <c r="Z249" i="4"/>
  <c r="J289" i="4"/>
  <c r="AB287" i="4"/>
  <c r="AA286" i="4"/>
  <c r="AA273" i="4"/>
  <c r="P267" i="4"/>
  <c r="Y252" i="4"/>
  <c r="AA241" i="4"/>
  <c r="Q241" i="4"/>
  <c r="R239" i="4"/>
  <c r="AA223" i="4"/>
  <c r="P221" i="4"/>
  <c r="O488" i="3"/>
  <c r="S488" i="3"/>
  <c r="U488" i="3"/>
  <c r="G482" i="3"/>
  <c r="S482" i="3"/>
  <c r="S335" i="3"/>
  <c r="T313" i="3"/>
  <c r="S305" i="3"/>
  <c r="S204" i="3"/>
  <c r="S486" i="3"/>
  <c r="W479" i="3"/>
  <c r="W455" i="3"/>
  <c r="B442" i="3"/>
  <c r="P441" i="3"/>
  <c r="S440" i="3"/>
  <c r="P436" i="3"/>
  <c r="G432" i="3"/>
  <c r="P386" i="3"/>
  <c r="M361" i="3"/>
  <c r="P348" i="3"/>
  <c r="T346" i="3"/>
  <c r="B316" i="3"/>
  <c r="U307" i="3"/>
  <c r="M299" i="3"/>
  <c r="B299" i="3"/>
  <c r="U292" i="3"/>
  <c r="P269" i="3"/>
  <c r="T250" i="3"/>
  <c r="W237" i="3"/>
  <c r="M237" i="3"/>
  <c r="B237" i="3"/>
  <c r="T221" i="3"/>
  <c r="M220" i="3"/>
  <c r="J215" i="3"/>
  <c r="T213" i="3"/>
  <c r="B213" i="3"/>
  <c r="M201" i="3"/>
  <c r="P447" i="3"/>
  <c r="M429" i="3"/>
  <c r="B408" i="3"/>
  <c r="T405" i="3"/>
  <c r="M404" i="3"/>
  <c r="B390" i="3"/>
  <c r="W386" i="3"/>
  <c r="P373" i="3"/>
  <c r="S370" i="3"/>
  <c r="M369" i="3"/>
  <c r="P350" i="3"/>
  <c r="O348" i="3"/>
  <c r="S346" i="3"/>
  <c r="S325" i="3"/>
  <c r="O312" i="3"/>
  <c r="S301" i="3"/>
  <c r="P293" i="3"/>
  <c r="T292" i="3"/>
  <c r="W285" i="3"/>
  <c r="P284" i="3"/>
  <c r="O282" i="3"/>
  <c r="B280" i="3"/>
  <c r="O279" i="3"/>
  <c r="P272" i="3"/>
  <c r="G266" i="3"/>
  <c r="U264" i="3"/>
  <c r="J264" i="3"/>
  <c r="P257" i="3"/>
  <c r="M246" i="3"/>
  <c r="P245" i="3"/>
  <c r="P229" i="3"/>
  <c r="H221" i="3"/>
  <c r="T215" i="3"/>
  <c r="S213" i="3"/>
  <c r="J213" i="3"/>
  <c r="B208" i="3"/>
  <c r="M202" i="3"/>
  <c r="T479" i="3"/>
  <c r="J479" i="3"/>
  <c r="W449" i="3"/>
  <c r="M395" i="3"/>
  <c r="M350" i="3"/>
  <c r="G346" i="3"/>
  <c r="G341" i="3"/>
  <c r="W340" i="3"/>
  <c r="B335" i="3"/>
  <c r="U316" i="3"/>
  <c r="M312" i="3"/>
  <c r="M305" i="3"/>
  <c r="U299" i="3"/>
  <c r="M284" i="3"/>
  <c r="B284" i="3"/>
  <c r="B269" i="3"/>
  <c r="T237" i="3"/>
  <c r="H213" i="3"/>
  <c r="M204" i="3"/>
  <c r="S479" i="3"/>
  <c r="J451" i="3"/>
  <c r="B447" i="3"/>
  <c r="W441" i="3"/>
  <c r="T408" i="3"/>
  <c r="S404" i="3"/>
  <c r="M396" i="3"/>
  <c r="T386" i="3"/>
  <c r="B386" i="3"/>
  <c r="M380" i="3"/>
  <c r="G370" i="3"/>
  <c r="S361" i="3"/>
  <c r="W348" i="3"/>
  <c r="P346" i="3"/>
  <c r="U345" i="3"/>
  <c r="W333" i="3"/>
  <c r="B333" i="3"/>
  <c r="M326" i="3"/>
  <c r="T316" i="3"/>
  <c r="B307" i="3"/>
  <c r="P292" i="3"/>
  <c r="G287" i="3"/>
  <c r="G285" i="3"/>
  <c r="W279" i="3"/>
  <c r="B279" i="3"/>
  <c r="G274" i="3"/>
  <c r="T269" i="3"/>
  <c r="J269" i="3"/>
  <c r="B257" i="3"/>
  <c r="B256" i="3"/>
  <c r="W236" i="3"/>
  <c r="B229" i="3"/>
  <c r="T223" i="3"/>
  <c r="O221" i="3"/>
  <c r="S219" i="3"/>
  <c r="H219" i="3"/>
  <c r="P215" i="3"/>
  <c r="P213" i="3"/>
  <c r="G210" i="3"/>
  <c r="T208" i="3"/>
  <c r="G479" i="3"/>
  <c r="W465" i="3"/>
  <c r="G465" i="3"/>
  <c r="T451" i="3"/>
  <c r="S448" i="3"/>
  <c r="H448" i="3"/>
  <c r="T447" i="3"/>
  <c r="J447" i="3"/>
  <c r="S388" i="3"/>
  <c r="H388" i="3"/>
  <c r="S386" i="3"/>
  <c r="J386" i="3"/>
  <c r="H384" i="3"/>
  <c r="T382" i="3"/>
  <c r="G381" i="3"/>
  <c r="U373" i="3"/>
  <c r="H371" i="3"/>
  <c r="W370" i="3"/>
  <c r="O370" i="3"/>
  <c r="M367" i="3"/>
  <c r="W346" i="3"/>
  <c r="O346" i="3"/>
  <c r="M337" i="3"/>
  <c r="B337" i="3"/>
  <c r="J335" i="3"/>
  <c r="B325" i="3"/>
  <c r="T318" i="3"/>
  <c r="J308" i="3"/>
  <c r="M295" i="3"/>
  <c r="S287" i="3"/>
  <c r="U284" i="3"/>
  <c r="S280" i="3"/>
  <c r="T273" i="3"/>
  <c r="H273" i="3"/>
  <c r="W272" i="3"/>
  <c r="S269" i="3"/>
  <c r="W267" i="3"/>
  <c r="B267" i="3"/>
  <c r="T258" i="3"/>
  <c r="U257" i="3"/>
  <c r="T253" i="3"/>
  <c r="M249" i="3"/>
  <c r="B249" i="3"/>
  <c r="T245" i="3"/>
  <c r="T239" i="3"/>
  <c r="T229" i="3"/>
  <c r="J229" i="3"/>
  <c r="S208" i="3"/>
  <c r="J486" i="3"/>
  <c r="M480" i="3"/>
  <c r="J478" i="3"/>
  <c r="T476" i="3"/>
  <c r="S447" i="3"/>
  <c r="T444" i="3"/>
  <c r="B440" i="3"/>
  <c r="S421" i="3"/>
  <c r="G421" i="3"/>
  <c r="M405" i="3"/>
  <c r="B402" i="3"/>
  <c r="U380" i="3"/>
  <c r="T373" i="3"/>
  <c r="U350" i="3"/>
  <c r="H348" i="3"/>
  <c r="T333" i="3"/>
  <c r="J333" i="3"/>
  <c r="G304" i="3"/>
  <c r="U293" i="3"/>
  <c r="S282" i="3"/>
  <c r="G282" i="3"/>
  <c r="U279" i="3"/>
  <c r="H269" i="3"/>
  <c r="T257" i="3"/>
  <c r="J256" i="3"/>
  <c r="P237" i="3"/>
  <c r="O220" i="3"/>
  <c r="M213" i="3"/>
  <c r="U204" i="3"/>
  <c r="S789" i="3"/>
  <c r="J789" i="3"/>
  <c r="P788" i="3"/>
  <c r="S785" i="3"/>
  <c r="S773" i="3"/>
  <c r="J773" i="3"/>
  <c r="P772" i="3"/>
  <c r="S769" i="3"/>
  <c r="J761" i="3"/>
  <c r="S758" i="3"/>
  <c r="J758" i="3"/>
  <c r="S749" i="3"/>
  <c r="J749" i="3"/>
  <c r="O748" i="3"/>
  <c r="S743" i="3"/>
  <c r="T735" i="3"/>
  <c r="S723" i="3"/>
  <c r="S722" i="3"/>
  <c r="P717" i="3"/>
  <c r="T716" i="3"/>
  <c r="T715" i="3"/>
  <c r="J715" i="3"/>
  <c r="W711" i="3"/>
  <c r="B704" i="3"/>
  <c r="O704" i="3"/>
  <c r="G704" i="3"/>
  <c r="P704" i="3"/>
  <c r="M704" i="3"/>
  <c r="U704" i="3"/>
  <c r="J695" i="3"/>
  <c r="U687" i="3"/>
  <c r="B679" i="3"/>
  <c r="G679" i="3"/>
  <c r="O679" i="3"/>
  <c r="W679" i="3"/>
  <c r="H679" i="3"/>
  <c r="P679" i="3"/>
  <c r="J679" i="3"/>
  <c r="T679" i="3"/>
  <c r="S800" i="3"/>
  <c r="H795" i="3"/>
  <c r="P794" i="3"/>
  <c r="H794" i="3"/>
  <c r="P791" i="3"/>
  <c r="O788" i="3"/>
  <c r="S784" i="3"/>
  <c r="H779" i="3"/>
  <c r="P778" i="3"/>
  <c r="H778" i="3"/>
  <c r="P775" i="3"/>
  <c r="O772" i="3"/>
  <c r="S768" i="3"/>
  <c r="S764" i="3"/>
  <c r="G764" i="3"/>
  <c r="H755" i="3"/>
  <c r="P754" i="3"/>
  <c r="H754" i="3"/>
  <c r="P751" i="3"/>
  <c r="H743" i="3"/>
  <c r="S732" i="3"/>
  <c r="B731" i="3"/>
  <c r="G725" i="3"/>
  <c r="S715" i="3"/>
  <c r="B713" i="3"/>
  <c r="O713" i="3"/>
  <c r="G713" i="3"/>
  <c r="M711" i="3"/>
  <c r="H707" i="3"/>
  <c r="S707" i="3"/>
  <c r="U707" i="3"/>
  <c r="U705" i="3"/>
  <c r="P795" i="3"/>
  <c r="G795" i="3"/>
  <c r="W794" i="3"/>
  <c r="O794" i="3"/>
  <c r="G794" i="3"/>
  <c r="S790" i="3"/>
  <c r="J790" i="3"/>
  <c r="G789" i="3"/>
  <c r="P779" i="3"/>
  <c r="G779" i="3"/>
  <c r="W778" i="3"/>
  <c r="O778" i="3"/>
  <c r="G778" i="3"/>
  <c r="S774" i="3"/>
  <c r="J774" i="3"/>
  <c r="G773" i="3"/>
  <c r="S761" i="3"/>
  <c r="U759" i="3"/>
  <c r="H758" i="3"/>
  <c r="P755" i="3"/>
  <c r="G755" i="3"/>
  <c r="W754" i="3"/>
  <c r="O754" i="3"/>
  <c r="G754" i="3"/>
  <c r="S750" i="3"/>
  <c r="J750" i="3"/>
  <c r="G749" i="3"/>
  <c r="B745" i="3"/>
  <c r="S741" i="3"/>
  <c r="J741" i="3"/>
  <c r="O740" i="3"/>
  <c r="S739" i="3"/>
  <c r="B737" i="3"/>
  <c r="J735" i="3"/>
  <c r="B735" i="3"/>
  <c r="O733" i="3"/>
  <c r="W713" i="3"/>
  <c r="M713" i="3"/>
  <c r="U711" i="3"/>
  <c r="B707" i="3"/>
  <c r="T705" i="3"/>
  <c r="M703" i="3"/>
  <c r="U703" i="3"/>
  <c r="G703" i="3"/>
  <c r="O703" i="3"/>
  <c r="W703" i="3"/>
  <c r="T703" i="3"/>
  <c r="G700" i="3"/>
  <c r="S700" i="3"/>
  <c r="T700" i="3"/>
  <c r="B697" i="3"/>
  <c r="G697" i="3"/>
  <c r="S697" i="3"/>
  <c r="T697" i="3"/>
  <c r="U697" i="3"/>
  <c r="H674" i="3"/>
  <c r="M674" i="3"/>
  <c r="P674" i="3"/>
  <c r="B688" i="3"/>
  <c r="G688" i="3"/>
  <c r="P688" i="3"/>
  <c r="H688" i="3"/>
  <c r="S688" i="3"/>
  <c r="O688" i="3"/>
  <c r="W688" i="3"/>
  <c r="G684" i="3"/>
  <c r="T684" i="3"/>
  <c r="S797" i="3"/>
  <c r="J797" i="3"/>
  <c r="U794" i="3"/>
  <c r="M794" i="3"/>
  <c r="S793" i="3"/>
  <c r="U791" i="3"/>
  <c r="H790" i="3"/>
  <c r="B785" i="3"/>
  <c r="S781" i="3"/>
  <c r="J781" i="3"/>
  <c r="U778" i="3"/>
  <c r="M778" i="3"/>
  <c r="S777" i="3"/>
  <c r="U775" i="3"/>
  <c r="H774" i="3"/>
  <c r="B769" i="3"/>
  <c r="J765" i="3"/>
  <c r="O764" i="3"/>
  <c r="S759" i="3"/>
  <c r="U754" i="3"/>
  <c r="M754" i="3"/>
  <c r="S753" i="3"/>
  <c r="U751" i="3"/>
  <c r="H750" i="3"/>
  <c r="P747" i="3"/>
  <c r="G747" i="3"/>
  <c r="W746" i="3"/>
  <c r="O746" i="3"/>
  <c r="G746" i="3"/>
  <c r="J745" i="3"/>
  <c r="S742" i="3"/>
  <c r="J742" i="3"/>
  <c r="G741" i="3"/>
  <c r="G739" i="3"/>
  <c r="W738" i="3"/>
  <c r="O738" i="3"/>
  <c r="G738" i="3"/>
  <c r="J737" i="3"/>
  <c r="P735" i="3"/>
  <c r="H735" i="3"/>
  <c r="B733" i="3"/>
  <c r="H731" i="3"/>
  <c r="P725" i="3"/>
  <c r="M722" i="3"/>
  <c r="U713" i="3"/>
  <c r="B712" i="3"/>
  <c r="M712" i="3"/>
  <c r="U712" i="3"/>
  <c r="O712" i="3"/>
  <c r="W712" i="3"/>
  <c r="J711" i="3"/>
  <c r="B711" i="3"/>
  <c r="J707" i="3"/>
  <c r="T704" i="3"/>
  <c r="H704" i="3"/>
  <c r="J703" i="3"/>
  <c r="G701" i="3"/>
  <c r="S701" i="3"/>
  <c r="B696" i="3"/>
  <c r="O696" i="3"/>
  <c r="W696" i="3"/>
  <c r="G696" i="3"/>
  <c r="P696" i="3"/>
  <c r="H696" i="3"/>
  <c r="G692" i="3"/>
  <c r="T692" i="3"/>
  <c r="S692" i="3"/>
  <c r="M688" i="3"/>
  <c r="U679" i="3"/>
  <c r="U795" i="3"/>
  <c r="M795" i="3"/>
  <c r="T794" i="3"/>
  <c r="T791" i="3"/>
  <c r="W789" i="3"/>
  <c r="M789" i="3"/>
  <c r="S788" i="3"/>
  <c r="U779" i="3"/>
  <c r="M779" i="3"/>
  <c r="T778" i="3"/>
  <c r="T775" i="3"/>
  <c r="W773" i="3"/>
  <c r="M773" i="3"/>
  <c r="S772" i="3"/>
  <c r="M758" i="3"/>
  <c r="U755" i="3"/>
  <c r="M755" i="3"/>
  <c r="T754" i="3"/>
  <c r="T751" i="3"/>
  <c r="W749" i="3"/>
  <c r="M749" i="3"/>
  <c r="W740" i="3"/>
  <c r="T707" i="3"/>
  <c r="T702" i="3"/>
  <c r="M702" i="3"/>
  <c r="W702" i="3"/>
  <c r="G702" i="3"/>
  <c r="O702" i="3"/>
  <c r="U702" i="3"/>
  <c r="G695" i="3"/>
  <c r="O695" i="3"/>
  <c r="W695" i="3"/>
  <c r="H695" i="3"/>
  <c r="P695" i="3"/>
  <c r="M695" i="3"/>
  <c r="U695" i="3"/>
  <c r="G687" i="3"/>
  <c r="O687" i="3"/>
  <c r="W687" i="3"/>
  <c r="H687" i="3"/>
  <c r="P687" i="3"/>
  <c r="B687" i="3"/>
  <c r="J687" i="3"/>
  <c r="T686" i="3"/>
  <c r="G686" i="3"/>
  <c r="O686" i="3"/>
  <c r="H686" i="3"/>
  <c r="P686" i="3"/>
  <c r="B686" i="3"/>
  <c r="J686" i="3"/>
  <c r="U686" i="3"/>
  <c r="W686" i="3"/>
  <c r="S791" i="3"/>
  <c r="H788" i="3"/>
  <c r="J785" i="3"/>
  <c r="S775" i="3"/>
  <c r="H772" i="3"/>
  <c r="J769" i="3"/>
  <c r="S751" i="3"/>
  <c r="T733" i="3"/>
  <c r="J733" i="3"/>
  <c r="B714" i="3"/>
  <c r="M714" i="3"/>
  <c r="P711" i="3"/>
  <c r="H711" i="3"/>
  <c r="B705" i="3"/>
  <c r="S705" i="3"/>
  <c r="O705" i="3"/>
  <c r="G693" i="3"/>
  <c r="S693" i="3"/>
  <c r="O797" i="3"/>
  <c r="S795" i="3"/>
  <c r="J794" i="3"/>
  <c r="H791" i="3"/>
  <c r="M790" i="3"/>
  <c r="U789" i="3"/>
  <c r="B789" i="3"/>
  <c r="G788" i="3"/>
  <c r="W787" i="3"/>
  <c r="O787" i="3"/>
  <c r="O781" i="3"/>
  <c r="S779" i="3"/>
  <c r="J778" i="3"/>
  <c r="H775" i="3"/>
  <c r="M774" i="3"/>
  <c r="U773" i="3"/>
  <c r="B773" i="3"/>
  <c r="G772" i="3"/>
  <c r="W771" i="3"/>
  <c r="O771" i="3"/>
  <c r="W764" i="3"/>
  <c r="P759" i="3"/>
  <c r="T758" i="3"/>
  <c r="B758" i="3"/>
  <c r="S755" i="3"/>
  <c r="J754" i="3"/>
  <c r="H751" i="3"/>
  <c r="M750" i="3"/>
  <c r="U749" i="3"/>
  <c r="B749" i="3"/>
  <c r="U747" i="3"/>
  <c r="M747" i="3"/>
  <c r="S744" i="3"/>
  <c r="T743" i="3"/>
  <c r="P742" i="3"/>
  <c r="W741" i="3"/>
  <c r="M741" i="3"/>
  <c r="S740" i="3"/>
  <c r="G740" i="3"/>
  <c r="W739" i="3"/>
  <c r="S736" i="3"/>
  <c r="U735" i="3"/>
  <c r="S734" i="3"/>
  <c r="S733" i="3"/>
  <c r="W721" i="3"/>
  <c r="U715" i="3"/>
  <c r="S712" i="3"/>
  <c r="H712" i="3"/>
  <c r="O711" i="3"/>
  <c r="G711" i="3"/>
  <c r="W705" i="3"/>
  <c r="J702" i="3"/>
  <c r="U696" i="3"/>
  <c r="T694" i="3"/>
  <c r="W694" i="3"/>
  <c r="G694" i="3"/>
  <c r="O694" i="3"/>
  <c r="H694" i="3"/>
  <c r="P694" i="3"/>
  <c r="M694" i="3"/>
  <c r="U688" i="3"/>
  <c r="B680" i="3"/>
  <c r="G680" i="3"/>
  <c r="P680" i="3"/>
  <c r="H680" i="3"/>
  <c r="S680" i="3"/>
  <c r="M680" i="3"/>
  <c r="U680" i="3"/>
  <c r="O680" i="3"/>
  <c r="W680" i="3"/>
  <c r="S699" i="3"/>
  <c r="G689" i="3"/>
  <c r="G681" i="3"/>
  <c r="W677" i="3"/>
  <c r="G671" i="3"/>
  <c r="W670" i="3"/>
  <c r="O670" i="3"/>
  <c r="G670" i="3"/>
  <c r="M665" i="3"/>
  <c r="O663" i="3"/>
  <c r="U662" i="3"/>
  <c r="M662" i="3"/>
  <c r="U661" i="3"/>
  <c r="T658" i="3"/>
  <c r="G657" i="3"/>
  <c r="O651" i="3"/>
  <c r="T650" i="3"/>
  <c r="G649" i="3"/>
  <c r="H642" i="3"/>
  <c r="W641" i="3"/>
  <c r="S640" i="3"/>
  <c r="S635" i="3"/>
  <c r="P634" i="3"/>
  <c r="W633" i="3"/>
  <c r="S632" i="3"/>
  <c r="S627" i="3"/>
  <c r="P626" i="3"/>
  <c r="W625" i="3"/>
  <c r="S624" i="3"/>
  <c r="G617" i="3"/>
  <c r="G616" i="3"/>
  <c r="W615" i="3"/>
  <c r="O615" i="3"/>
  <c r="G615" i="3"/>
  <c r="G613" i="3"/>
  <c r="H595" i="3"/>
  <c r="T594" i="3"/>
  <c r="H594" i="3"/>
  <c r="P594" i="3"/>
  <c r="B594" i="3"/>
  <c r="J594" i="3"/>
  <c r="G570" i="3"/>
  <c r="O570" i="3"/>
  <c r="J570" i="3"/>
  <c r="T570" i="3"/>
  <c r="U570" i="3"/>
  <c r="T544" i="3"/>
  <c r="M544" i="3"/>
  <c r="U544" i="3"/>
  <c r="G544" i="3"/>
  <c r="O544" i="3"/>
  <c r="W544" i="3"/>
  <c r="H544" i="3"/>
  <c r="P544" i="3"/>
  <c r="B544" i="3"/>
  <c r="J544" i="3"/>
  <c r="T601" i="3"/>
  <c r="S601" i="3"/>
  <c r="O597" i="3"/>
  <c r="W597" i="3"/>
  <c r="B588" i="3"/>
  <c r="S588" i="3"/>
  <c r="O588" i="3"/>
  <c r="W588" i="3"/>
  <c r="G588" i="3"/>
  <c r="P588" i="3"/>
  <c r="H588" i="3"/>
  <c r="S545" i="3"/>
  <c r="U545" i="3"/>
  <c r="M545" i="3"/>
  <c r="T512" i="3"/>
  <c r="M512" i="3"/>
  <c r="U512" i="3"/>
  <c r="G512" i="3"/>
  <c r="O512" i="3"/>
  <c r="W512" i="3"/>
  <c r="H512" i="3"/>
  <c r="P512" i="3"/>
  <c r="B512" i="3"/>
  <c r="J512" i="3"/>
  <c r="T678" i="3"/>
  <c r="U677" i="3"/>
  <c r="B668" i="3"/>
  <c r="T665" i="3"/>
  <c r="B665" i="3"/>
  <c r="M653" i="3"/>
  <c r="T638" i="3"/>
  <c r="B636" i="3"/>
  <c r="M634" i="3"/>
  <c r="T630" i="3"/>
  <c r="B628" i="3"/>
  <c r="M626" i="3"/>
  <c r="T622" i="3"/>
  <c r="T620" i="3"/>
  <c r="M607" i="3"/>
  <c r="U607" i="3"/>
  <c r="G607" i="3"/>
  <c r="O607" i="3"/>
  <c r="W607" i="3"/>
  <c r="M606" i="3"/>
  <c r="B606" i="3"/>
  <c r="U606" i="3"/>
  <c r="O605" i="3"/>
  <c r="W605" i="3"/>
  <c r="M601" i="3"/>
  <c r="H599" i="3"/>
  <c r="P599" i="3"/>
  <c r="T599" i="3"/>
  <c r="M599" i="3"/>
  <c r="U599" i="3"/>
  <c r="J598" i="3"/>
  <c r="S598" i="3"/>
  <c r="J590" i="3"/>
  <c r="B590" i="3"/>
  <c r="M588" i="3"/>
  <c r="T515" i="3"/>
  <c r="S515" i="3"/>
  <c r="T668" i="3"/>
  <c r="J668" i="3"/>
  <c r="S665" i="3"/>
  <c r="J665" i="3"/>
  <c r="T636" i="3"/>
  <c r="J636" i="3"/>
  <c r="T628" i="3"/>
  <c r="J628" i="3"/>
  <c r="B596" i="3"/>
  <c r="H596" i="3"/>
  <c r="M596" i="3"/>
  <c r="U596" i="3"/>
  <c r="O596" i="3"/>
  <c r="W596" i="3"/>
  <c r="T591" i="3"/>
  <c r="H591" i="3"/>
  <c r="P591" i="3"/>
  <c r="B591" i="3"/>
  <c r="J591" i="3"/>
  <c r="T585" i="3"/>
  <c r="W585" i="3"/>
  <c r="H585" i="3"/>
  <c r="B585" i="3"/>
  <c r="J585" i="3"/>
  <c r="S585" i="3"/>
  <c r="M546" i="3"/>
  <c r="T546" i="3"/>
  <c r="H546" i="3"/>
  <c r="U546" i="3"/>
  <c r="J678" i="3"/>
  <c r="B678" i="3"/>
  <c r="J677" i="3"/>
  <c r="B677" i="3"/>
  <c r="S668" i="3"/>
  <c r="U666" i="3"/>
  <c r="S651" i="3"/>
  <c r="B644" i="3"/>
  <c r="S641" i="3"/>
  <c r="J641" i="3"/>
  <c r="B640" i="3"/>
  <c r="J638" i="3"/>
  <c r="B638" i="3"/>
  <c r="S636" i="3"/>
  <c r="T634" i="3"/>
  <c r="B634" i="3"/>
  <c r="S633" i="3"/>
  <c r="J633" i="3"/>
  <c r="B632" i="3"/>
  <c r="J630" i="3"/>
  <c r="B630" i="3"/>
  <c r="S628" i="3"/>
  <c r="T626" i="3"/>
  <c r="B626" i="3"/>
  <c r="S625" i="3"/>
  <c r="J625" i="3"/>
  <c r="B624" i="3"/>
  <c r="J622" i="3"/>
  <c r="B622" i="3"/>
  <c r="J620" i="3"/>
  <c r="B620" i="3"/>
  <c r="M612" i="3"/>
  <c r="J612" i="3"/>
  <c r="B612" i="3"/>
  <c r="J607" i="3"/>
  <c r="B595" i="3"/>
  <c r="S595" i="3"/>
  <c r="T595" i="3"/>
  <c r="U595" i="3"/>
  <c r="T516" i="3"/>
  <c r="P516" i="3"/>
  <c r="H516" i="3"/>
  <c r="S516" i="3"/>
  <c r="J516" i="3"/>
  <c r="B516" i="3"/>
  <c r="W710" i="3"/>
  <c r="T708" i="3"/>
  <c r="B699" i="3"/>
  <c r="U689" i="3"/>
  <c r="U681" i="3"/>
  <c r="P676" i="3"/>
  <c r="W673" i="3"/>
  <c r="U672" i="3"/>
  <c r="T671" i="3"/>
  <c r="J670" i="3"/>
  <c r="B670" i="3"/>
  <c r="M669" i="3"/>
  <c r="B669" i="3"/>
  <c r="G668" i="3"/>
  <c r="T666" i="3"/>
  <c r="G665" i="3"/>
  <c r="H663" i="3"/>
  <c r="P662" i="3"/>
  <c r="H662" i="3"/>
  <c r="W659" i="3"/>
  <c r="T657" i="3"/>
  <c r="B657" i="3"/>
  <c r="U653" i="3"/>
  <c r="H651" i="3"/>
  <c r="T649" i="3"/>
  <c r="B649" i="3"/>
  <c r="T644" i="3"/>
  <c r="J644" i="3"/>
  <c r="P643" i="3"/>
  <c r="U642" i="3"/>
  <c r="G636" i="3"/>
  <c r="S634" i="3"/>
  <c r="J634" i="3"/>
  <c r="G628" i="3"/>
  <c r="S626" i="3"/>
  <c r="J626" i="3"/>
  <c r="U618" i="3"/>
  <c r="B617" i="3"/>
  <c r="J615" i="3"/>
  <c r="B615" i="3"/>
  <c r="W613" i="3"/>
  <c r="B613" i="3"/>
  <c r="S607" i="3"/>
  <c r="W601" i="3"/>
  <c r="S599" i="3"/>
  <c r="U591" i="3"/>
  <c r="U588" i="3"/>
  <c r="T568" i="3"/>
  <c r="M568" i="3"/>
  <c r="U568" i="3"/>
  <c r="G568" i="3"/>
  <c r="O568" i="3"/>
  <c r="W568" i="3"/>
  <c r="H568" i="3"/>
  <c r="P568" i="3"/>
  <c r="B568" i="3"/>
  <c r="J568" i="3"/>
  <c r="U699" i="3"/>
  <c r="T689" i="3"/>
  <c r="T681" i="3"/>
  <c r="P678" i="3"/>
  <c r="H678" i="3"/>
  <c r="P677" i="3"/>
  <c r="H677" i="3"/>
  <c r="S671" i="3"/>
  <c r="S666" i="3"/>
  <c r="O665" i="3"/>
  <c r="G663" i="3"/>
  <c r="W662" i="3"/>
  <c r="O662" i="3"/>
  <c r="S657" i="3"/>
  <c r="J657" i="3"/>
  <c r="S653" i="3"/>
  <c r="G651" i="3"/>
  <c r="S649" i="3"/>
  <c r="J649" i="3"/>
  <c r="S644" i="3"/>
  <c r="T642" i="3"/>
  <c r="G641" i="3"/>
  <c r="J640" i="3"/>
  <c r="P638" i="3"/>
  <c r="H638" i="3"/>
  <c r="G633" i="3"/>
  <c r="J632" i="3"/>
  <c r="P630" i="3"/>
  <c r="H630" i="3"/>
  <c r="G625" i="3"/>
  <c r="J624" i="3"/>
  <c r="P622" i="3"/>
  <c r="H622" i="3"/>
  <c r="P620" i="3"/>
  <c r="H620" i="3"/>
  <c r="S617" i="3"/>
  <c r="J617" i="3"/>
  <c r="J613" i="3"/>
  <c r="H607" i="3"/>
  <c r="G605" i="3"/>
  <c r="T604" i="3"/>
  <c r="H604" i="3"/>
  <c r="P604" i="3"/>
  <c r="B604" i="3"/>
  <c r="J604" i="3"/>
  <c r="G599" i="3"/>
  <c r="T596" i="3"/>
  <c r="S591" i="3"/>
  <c r="T588" i="3"/>
  <c r="H572" i="3"/>
  <c r="W572" i="3"/>
  <c r="O572" i="3"/>
  <c r="G572" i="3"/>
  <c r="S572" i="3"/>
  <c r="T572" i="3"/>
  <c r="U572" i="3"/>
  <c r="O569" i="3"/>
  <c r="W569" i="3"/>
  <c r="M569" i="3"/>
  <c r="U710" i="3"/>
  <c r="T699" i="3"/>
  <c r="J699" i="3"/>
  <c r="M698" i="3"/>
  <c r="S689" i="3"/>
  <c r="S681" i="3"/>
  <c r="W678" i="3"/>
  <c r="O678" i="3"/>
  <c r="O677" i="3"/>
  <c r="G677" i="3"/>
  <c r="H671" i="3"/>
  <c r="P670" i="3"/>
  <c r="H666" i="3"/>
  <c r="W665" i="3"/>
  <c r="S664" i="3"/>
  <c r="J664" i="3"/>
  <c r="B664" i="3"/>
  <c r="P663" i="3"/>
  <c r="U659" i="3"/>
  <c r="U658" i="3"/>
  <c r="P651" i="3"/>
  <c r="U650" i="3"/>
  <c r="G644" i="3"/>
  <c r="S642" i="3"/>
  <c r="O641" i="3"/>
  <c r="W638" i="3"/>
  <c r="O638" i="3"/>
  <c r="O636" i="3"/>
  <c r="H634" i="3"/>
  <c r="O633" i="3"/>
  <c r="W630" i="3"/>
  <c r="O630" i="3"/>
  <c r="O628" i="3"/>
  <c r="H626" i="3"/>
  <c r="O625" i="3"/>
  <c r="W622" i="3"/>
  <c r="O622" i="3"/>
  <c r="W620" i="3"/>
  <c r="O620" i="3"/>
  <c r="P615" i="3"/>
  <c r="W608" i="3"/>
  <c r="S608" i="3"/>
  <c r="S605" i="3"/>
  <c r="O600" i="3"/>
  <c r="W600" i="3"/>
  <c r="S596" i="3"/>
  <c r="G596" i="3"/>
  <c r="T593" i="3"/>
  <c r="B593" i="3"/>
  <c r="J593" i="3"/>
  <c r="S593" i="3"/>
  <c r="O593" i="3"/>
  <c r="G593" i="3"/>
  <c r="P593" i="3"/>
  <c r="H593" i="3"/>
  <c r="T592" i="3"/>
  <c r="P592" i="3"/>
  <c r="G591" i="3"/>
  <c r="G585" i="3"/>
  <c r="M572" i="3"/>
  <c r="S512" i="3"/>
  <c r="T586" i="3"/>
  <c r="P584" i="3"/>
  <c r="T583" i="3"/>
  <c r="S580" i="3"/>
  <c r="T578" i="3"/>
  <c r="U577" i="3"/>
  <c r="S563" i="3"/>
  <c r="J563" i="3"/>
  <c r="U559" i="3"/>
  <c r="U553" i="3"/>
  <c r="H551" i="3"/>
  <c r="P550" i="3"/>
  <c r="H550" i="3"/>
  <c r="P549" i="3"/>
  <c r="H549" i="3"/>
  <c r="S547" i="3"/>
  <c r="S538" i="3"/>
  <c r="H535" i="3"/>
  <c r="P534" i="3"/>
  <c r="H534" i="3"/>
  <c r="P533" i="3"/>
  <c r="H533" i="3"/>
  <c r="T528" i="3"/>
  <c r="U522" i="3"/>
  <c r="P520" i="3"/>
  <c r="H520" i="3"/>
  <c r="P519" i="3"/>
  <c r="G519" i="3"/>
  <c r="W518" i="3"/>
  <c r="O518" i="3"/>
  <c r="G518" i="3"/>
  <c r="O517" i="3"/>
  <c r="G517" i="3"/>
  <c r="G511" i="3"/>
  <c r="W510" i="3"/>
  <c r="M509" i="3"/>
  <c r="H508" i="3"/>
  <c r="O507" i="3"/>
  <c r="O502" i="3"/>
  <c r="G580" i="3"/>
  <c r="U575" i="3"/>
  <c r="M575" i="3"/>
  <c r="P571" i="3"/>
  <c r="U558" i="3"/>
  <c r="M558" i="3"/>
  <c r="S557" i="3"/>
  <c r="S556" i="3"/>
  <c r="P551" i="3"/>
  <c r="G551" i="3"/>
  <c r="W550" i="3"/>
  <c r="O550" i="3"/>
  <c r="G550" i="3"/>
  <c r="O549" i="3"/>
  <c r="G549" i="3"/>
  <c r="G547" i="3"/>
  <c r="P535" i="3"/>
  <c r="G535" i="3"/>
  <c r="W534" i="3"/>
  <c r="O534" i="3"/>
  <c r="G534" i="3"/>
  <c r="O533" i="3"/>
  <c r="G533" i="3"/>
  <c r="P524" i="3"/>
  <c r="S523" i="3"/>
  <c r="W520" i="3"/>
  <c r="O520" i="3"/>
  <c r="G520" i="3"/>
  <c r="O519" i="3"/>
  <c r="W517" i="3"/>
  <c r="W507" i="3"/>
  <c r="S506" i="3"/>
  <c r="U504" i="3"/>
  <c r="M504" i="3"/>
  <c r="U503" i="3"/>
  <c r="W502" i="3"/>
  <c r="U587" i="3"/>
  <c r="J586" i="3"/>
  <c r="J583" i="3"/>
  <c r="U579" i="3"/>
  <c r="J578" i="3"/>
  <c r="J577" i="3"/>
  <c r="B577" i="3"/>
  <c r="P576" i="3"/>
  <c r="T575" i="3"/>
  <c r="W566" i="3"/>
  <c r="O566" i="3"/>
  <c r="T564" i="3"/>
  <c r="U562" i="3"/>
  <c r="T558" i="3"/>
  <c r="U555" i="3"/>
  <c r="G553" i="3"/>
  <c r="W552" i="3"/>
  <c r="O552" i="3"/>
  <c r="O551" i="3"/>
  <c r="W549" i="3"/>
  <c r="P543" i="3"/>
  <c r="G543" i="3"/>
  <c r="W542" i="3"/>
  <c r="O542" i="3"/>
  <c r="O541" i="3"/>
  <c r="G541" i="3"/>
  <c r="B540" i="3"/>
  <c r="W536" i="3"/>
  <c r="O536" i="3"/>
  <c r="O535" i="3"/>
  <c r="W533" i="3"/>
  <c r="J528" i="3"/>
  <c r="S522" i="3"/>
  <c r="W519" i="3"/>
  <c r="U518" i="3"/>
  <c r="M518" i="3"/>
  <c r="M517" i="3"/>
  <c r="O511" i="3"/>
  <c r="S509" i="3"/>
  <c r="P508" i="3"/>
  <c r="M507" i="3"/>
  <c r="T504" i="3"/>
  <c r="S503" i="3"/>
  <c r="O580" i="3"/>
  <c r="M519" i="3"/>
  <c r="T518" i="3"/>
  <c r="U517" i="3"/>
  <c r="B538" i="3"/>
  <c r="J524" i="3"/>
  <c r="S519" i="3"/>
  <c r="J518" i="3"/>
  <c r="J517" i="3"/>
  <c r="B517" i="3"/>
  <c r="B508" i="3"/>
  <c r="S507" i="3"/>
  <c r="J507" i="3"/>
  <c r="B506" i="3"/>
  <c r="U580" i="3"/>
  <c r="W577" i="3"/>
  <c r="P575" i="3"/>
  <c r="S571" i="3"/>
  <c r="P558" i="3"/>
  <c r="J550" i="3"/>
  <c r="J549" i="3"/>
  <c r="B549" i="3"/>
  <c r="U538" i="3"/>
  <c r="S535" i="3"/>
  <c r="J534" i="3"/>
  <c r="J533" i="3"/>
  <c r="B533" i="3"/>
  <c r="S524" i="3"/>
  <c r="J520" i="3"/>
  <c r="U511" i="3"/>
  <c r="T508" i="3"/>
  <c r="J508" i="3"/>
  <c r="P504" i="3"/>
  <c r="M503" i="3"/>
  <c r="H502" i="3"/>
  <c r="J799" i="3"/>
  <c r="B799" i="3"/>
  <c r="T797" i="3"/>
  <c r="U796" i="3"/>
  <c r="M796" i="3"/>
  <c r="P793" i="3"/>
  <c r="H793" i="3"/>
  <c r="J791" i="3"/>
  <c r="B791" i="3"/>
  <c r="T789" i="3"/>
  <c r="U788" i="3"/>
  <c r="M788" i="3"/>
  <c r="P785" i="3"/>
  <c r="H785" i="3"/>
  <c r="J783" i="3"/>
  <c r="B783" i="3"/>
  <c r="T781" i="3"/>
  <c r="U780" i="3"/>
  <c r="M780" i="3"/>
  <c r="P777" i="3"/>
  <c r="H777" i="3"/>
  <c r="J775" i="3"/>
  <c r="B775" i="3"/>
  <c r="T773" i="3"/>
  <c r="U772" i="3"/>
  <c r="M772" i="3"/>
  <c r="P769" i="3"/>
  <c r="H769" i="3"/>
  <c r="J767" i="3"/>
  <c r="B767" i="3"/>
  <c r="T765" i="3"/>
  <c r="U764" i="3"/>
  <c r="M764" i="3"/>
  <c r="P761" i="3"/>
  <c r="H761" i="3"/>
  <c r="J759" i="3"/>
  <c r="B759" i="3"/>
  <c r="T757" i="3"/>
  <c r="U756" i="3"/>
  <c r="M756" i="3"/>
  <c r="P753" i="3"/>
  <c r="H753" i="3"/>
  <c r="J751" i="3"/>
  <c r="B751" i="3"/>
  <c r="T749" i="3"/>
  <c r="U748" i="3"/>
  <c r="M748" i="3"/>
  <c r="P745" i="3"/>
  <c r="H745" i="3"/>
  <c r="J743" i="3"/>
  <c r="B743" i="3"/>
  <c r="T741" i="3"/>
  <c r="U740" i="3"/>
  <c r="M740" i="3"/>
  <c r="P737" i="3"/>
  <c r="H737" i="3"/>
  <c r="H733" i="3"/>
  <c r="O730" i="3"/>
  <c r="T724" i="3"/>
  <c r="J724" i="3"/>
  <c r="U722" i="3"/>
  <c r="P800" i="3"/>
  <c r="H800" i="3"/>
  <c r="T796" i="3"/>
  <c r="W793" i="3"/>
  <c r="O793" i="3"/>
  <c r="G793" i="3"/>
  <c r="P792" i="3"/>
  <c r="H792" i="3"/>
  <c r="T788" i="3"/>
  <c r="W785" i="3"/>
  <c r="O785" i="3"/>
  <c r="G785" i="3"/>
  <c r="P784" i="3"/>
  <c r="H784" i="3"/>
  <c r="T780" i="3"/>
  <c r="W777" i="3"/>
  <c r="O777" i="3"/>
  <c r="G777" i="3"/>
  <c r="P776" i="3"/>
  <c r="H776" i="3"/>
  <c r="T772" i="3"/>
  <c r="W769" i="3"/>
  <c r="O769" i="3"/>
  <c r="G769" i="3"/>
  <c r="P768" i="3"/>
  <c r="H768" i="3"/>
  <c r="T764" i="3"/>
  <c r="W761" i="3"/>
  <c r="O761" i="3"/>
  <c r="G761" i="3"/>
  <c r="P760" i="3"/>
  <c r="H760" i="3"/>
  <c r="T756" i="3"/>
  <c r="W753" i="3"/>
  <c r="O753" i="3"/>
  <c r="G753" i="3"/>
  <c r="P752" i="3"/>
  <c r="H752" i="3"/>
  <c r="T748" i="3"/>
  <c r="W745" i="3"/>
  <c r="O745" i="3"/>
  <c r="G745" i="3"/>
  <c r="P744" i="3"/>
  <c r="H744" i="3"/>
  <c r="T740" i="3"/>
  <c r="U739" i="3"/>
  <c r="M739" i="3"/>
  <c r="W737" i="3"/>
  <c r="O737" i="3"/>
  <c r="G737" i="3"/>
  <c r="P736" i="3"/>
  <c r="H736" i="3"/>
  <c r="P734" i="3"/>
  <c r="H734" i="3"/>
  <c r="P733" i="3"/>
  <c r="G733" i="3"/>
  <c r="P732" i="3"/>
  <c r="H732" i="3"/>
  <c r="S724" i="3"/>
  <c r="W800" i="3"/>
  <c r="O800" i="3"/>
  <c r="G800" i="3"/>
  <c r="W792" i="3"/>
  <c r="O792" i="3"/>
  <c r="G792" i="3"/>
  <c r="W784" i="3"/>
  <c r="O784" i="3"/>
  <c r="G784" i="3"/>
  <c r="W776" i="3"/>
  <c r="O776" i="3"/>
  <c r="G776" i="3"/>
  <c r="W768" i="3"/>
  <c r="O768" i="3"/>
  <c r="G768" i="3"/>
  <c r="W760" i="3"/>
  <c r="O760" i="3"/>
  <c r="G760" i="3"/>
  <c r="W752" i="3"/>
  <c r="O752" i="3"/>
  <c r="G752" i="3"/>
  <c r="W744" i="3"/>
  <c r="O744" i="3"/>
  <c r="G744" i="3"/>
  <c r="W736" i="3"/>
  <c r="O736" i="3"/>
  <c r="G736" i="3"/>
  <c r="O734" i="3"/>
  <c r="G734" i="3"/>
  <c r="W732" i="3"/>
  <c r="O732" i="3"/>
  <c r="G732" i="3"/>
  <c r="T725" i="3"/>
  <c r="M725" i="3"/>
  <c r="U725" i="3"/>
  <c r="H724" i="3"/>
  <c r="H723" i="3"/>
  <c r="P723" i="3"/>
  <c r="G723" i="3"/>
  <c r="O723" i="3"/>
  <c r="W723" i="3"/>
  <c r="W799" i="3"/>
  <c r="O799" i="3"/>
  <c r="J796" i="3"/>
  <c r="U793" i="3"/>
  <c r="M793" i="3"/>
  <c r="W791" i="3"/>
  <c r="O791" i="3"/>
  <c r="J788" i="3"/>
  <c r="U785" i="3"/>
  <c r="M785" i="3"/>
  <c r="W783" i="3"/>
  <c r="O783" i="3"/>
  <c r="J780" i="3"/>
  <c r="U777" i="3"/>
  <c r="M777" i="3"/>
  <c r="W775" i="3"/>
  <c r="O775" i="3"/>
  <c r="J772" i="3"/>
  <c r="U769" i="3"/>
  <c r="M769" i="3"/>
  <c r="W767" i="3"/>
  <c r="O767" i="3"/>
  <c r="J764" i="3"/>
  <c r="B764" i="3"/>
  <c r="U761" i="3"/>
  <c r="M761" i="3"/>
  <c r="W759" i="3"/>
  <c r="O759" i="3"/>
  <c r="J756" i="3"/>
  <c r="B756" i="3"/>
  <c r="U753" i="3"/>
  <c r="M753" i="3"/>
  <c r="W751" i="3"/>
  <c r="O751" i="3"/>
  <c r="J748" i="3"/>
  <c r="B748" i="3"/>
  <c r="U745" i="3"/>
  <c r="M745" i="3"/>
  <c r="W743" i="3"/>
  <c r="O743" i="3"/>
  <c r="J740" i="3"/>
  <c r="B740" i="3"/>
  <c r="U737" i="3"/>
  <c r="M737" i="3"/>
  <c r="W734" i="3"/>
  <c r="H730" i="3"/>
  <c r="P730" i="3"/>
  <c r="S725" i="3"/>
  <c r="J725" i="3"/>
  <c r="B725" i="3"/>
  <c r="B723" i="3"/>
  <c r="U800" i="3"/>
  <c r="M800" i="3"/>
  <c r="W798" i="3"/>
  <c r="O798" i="3"/>
  <c r="P797" i="3"/>
  <c r="J795" i="3"/>
  <c r="U792" i="3"/>
  <c r="M792" i="3"/>
  <c r="W790" i="3"/>
  <c r="O790" i="3"/>
  <c r="P789" i="3"/>
  <c r="J787" i="3"/>
  <c r="U784" i="3"/>
  <c r="M784" i="3"/>
  <c r="W782" i="3"/>
  <c r="O782" i="3"/>
  <c r="P781" i="3"/>
  <c r="J779" i="3"/>
  <c r="U776" i="3"/>
  <c r="M776" i="3"/>
  <c r="W774" i="3"/>
  <c r="O774" i="3"/>
  <c r="P773" i="3"/>
  <c r="J771" i="3"/>
  <c r="U768" i="3"/>
  <c r="M768" i="3"/>
  <c r="W766" i="3"/>
  <c r="O766" i="3"/>
  <c r="P765" i="3"/>
  <c r="J763" i="3"/>
  <c r="U760" i="3"/>
  <c r="M760" i="3"/>
  <c r="W758" i="3"/>
  <c r="O758" i="3"/>
  <c r="P757" i="3"/>
  <c r="J755" i="3"/>
  <c r="U752" i="3"/>
  <c r="M752" i="3"/>
  <c r="W750" i="3"/>
  <c r="O750" i="3"/>
  <c r="P749" i="3"/>
  <c r="J747" i="3"/>
  <c r="U744" i="3"/>
  <c r="M744" i="3"/>
  <c r="W742" i="3"/>
  <c r="O742" i="3"/>
  <c r="P741" i="3"/>
  <c r="J739" i="3"/>
  <c r="U736" i="3"/>
  <c r="M736" i="3"/>
  <c r="M734" i="3"/>
  <c r="U732" i="3"/>
  <c r="M732" i="3"/>
  <c r="G731" i="3"/>
  <c r="O731" i="3"/>
  <c r="W731" i="3"/>
  <c r="T730" i="3"/>
  <c r="B730" i="3"/>
  <c r="B728" i="3"/>
  <c r="J728" i="3"/>
  <c r="U723" i="3"/>
  <c r="G717" i="3"/>
  <c r="O717" i="3"/>
  <c r="W717" i="3"/>
  <c r="T717" i="3"/>
  <c r="M717" i="3"/>
  <c r="U717" i="3"/>
  <c r="T800" i="3"/>
  <c r="T792" i="3"/>
  <c r="T784" i="3"/>
  <c r="T776" i="3"/>
  <c r="T768" i="3"/>
  <c r="P764" i="3"/>
  <c r="T760" i="3"/>
  <c r="P756" i="3"/>
  <c r="T752" i="3"/>
  <c r="P748" i="3"/>
  <c r="T744" i="3"/>
  <c r="P740" i="3"/>
  <c r="T736" i="3"/>
  <c r="U734" i="3"/>
  <c r="M733" i="3"/>
  <c r="U733" i="3"/>
  <c r="T732" i="3"/>
  <c r="H725" i="3"/>
  <c r="T723" i="3"/>
  <c r="J723" i="3"/>
  <c r="B722" i="3"/>
  <c r="J722" i="3"/>
  <c r="G722" i="3"/>
  <c r="O722" i="3"/>
  <c r="W722" i="3"/>
  <c r="H722" i="3"/>
  <c r="P722" i="3"/>
  <c r="G716" i="3"/>
  <c r="O716" i="3"/>
  <c r="W716" i="3"/>
  <c r="H716" i="3"/>
  <c r="P716" i="3"/>
  <c r="B716" i="3"/>
  <c r="J716" i="3"/>
  <c r="M716" i="3"/>
  <c r="U716" i="3"/>
  <c r="G724" i="3"/>
  <c r="O724" i="3"/>
  <c r="W724" i="3"/>
  <c r="M724" i="3"/>
  <c r="U724" i="3"/>
  <c r="J800" i="3"/>
  <c r="J792" i="3"/>
  <c r="J784" i="3"/>
  <c r="J776" i="3"/>
  <c r="J768" i="3"/>
  <c r="J760" i="3"/>
  <c r="J752" i="3"/>
  <c r="J744" i="3"/>
  <c r="J736" i="3"/>
  <c r="J734" i="3"/>
  <c r="B734" i="3"/>
  <c r="J732" i="3"/>
  <c r="O725" i="3"/>
  <c r="B724" i="3"/>
  <c r="J720" i="3"/>
  <c r="W715" i="3"/>
  <c r="O715" i="3"/>
  <c r="G715" i="3"/>
  <c r="P714" i="3"/>
  <c r="H714" i="3"/>
  <c r="J712" i="3"/>
  <c r="U709" i="3"/>
  <c r="M709" i="3"/>
  <c r="W707" i="3"/>
  <c r="O707" i="3"/>
  <c r="G707" i="3"/>
  <c r="P706" i="3"/>
  <c r="H706" i="3"/>
  <c r="J704" i="3"/>
  <c r="U701" i="3"/>
  <c r="M701" i="3"/>
  <c r="W699" i="3"/>
  <c r="O699" i="3"/>
  <c r="G699" i="3"/>
  <c r="P698" i="3"/>
  <c r="H698" i="3"/>
  <c r="J696" i="3"/>
  <c r="U693" i="3"/>
  <c r="M693" i="3"/>
  <c r="W691" i="3"/>
  <c r="O691" i="3"/>
  <c r="G691" i="3"/>
  <c r="P690" i="3"/>
  <c r="H690" i="3"/>
  <c r="J688" i="3"/>
  <c r="U685" i="3"/>
  <c r="M685" i="3"/>
  <c r="W683" i="3"/>
  <c r="O683" i="3"/>
  <c r="G683" i="3"/>
  <c r="P682" i="3"/>
  <c r="H682" i="3"/>
  <c r="J680" i="3"/>
  <c r="S676" i="3"/>
  <c r="J676" i="3"/>
  <c r="S674" i="3"/>
  <c r="W672" i="3"/>
  <c r="U667" i="3"/>
  <c r="T663" i="3"/>
  <c r="P659" i="3"/>
  <c r="G659" i="3"/>
  <c r="T655" i="3"/>
  <c r="P721" i="3"/>
  <c r="H721" i="3"/>
  <c r="W714" i="3"/>
  <c r="O714" i="3"/>
  <c r="G714" i="3"/>
  <c r="P713" i="3"/>
  <c r="H713" i="3"/>
  <c r="T709" i="3"/>
  <c r="U708" i="3"/>
  <c r="M708" i="3"/>
  <c r="W706" i="3"/>
  <c r="O706" i="3"/>
  <c r="G706" i="3"/>
  <c r="P705" i="3"/>
  <c r="H705" i="3"/>
  <c r="T701" i="3"/>
  <c r="U700" i="3"/>
  <c r="M700" i="3"/>
  <c r="W698" i="3"/>
  <c r="O698" i="3"/>
  <c r="G698" i="3"/>
  <c r="P697" i="3"/>
  <c r="H697" i="3"/>
  <c r="T693" i="3"/>
  <c r="U692" i="3"/>
  <c r="M692" i="3"/>
  <c r="W690" i="3"/>
  <c r="O690" i="3"/>
  <c r="G690" i="3"/>
  <c r="P689" i="3"/>
  <c r="H689" i="3"/>
  <c r="T685" i="3"/>
  <c r="U684" i="3"/>
  <c r="M684" i="3"/>
  <c r="W682" i="3"/>
  <c r="O682" i="3"/>
  <c r="G682" i="3"/>
  <c r="P681" i="3"/>
  <c r="H681" i="3"/>
  <c r="M672" i="3"/>
  <c r="B671" i="3"/>
  <c r="J671" i="3"/>
  <c r="M671" i="3"/>
  <c r="U671" i="3"/>
  <c r="M668" i="3"/>
  <c r="U668" i="3"/>
  <c r="H668" i="3"/>
  <c r="P668" i="3"/>
  <c r="B667" i="3"/>
  <c r="J667" i="3"/>
  <c r="M664" i="3"/>
  <c r="U664" i="3"/>
  <c r="T664" i="3"/>
  <c r="H661" i="3"/>
  <c r="P661" i="3"/>
  <c r="B661" i="3"/>
  <c r="J661" i="3"/>
  <c r="T661" i="3"/>
  <c r="G661" i="3"/>
  <c r="O661" i="3"/>
  <c r="W661" i="3"/>
  <c r="M656" i="3"/>
  <c r="U656" i="3"/>
  <c r="G656" i="3"/>
  <c r="O656" i="3"/>
  <c r="W656" i="3"/>
  <c r="T656" i="3"/>
  <c r="S655" i="3"/>
  <c r="J709" i="3"/>
  <c r="B709" i="3"/>
  <c r="J701" i="3"/>
  <c r="B701" i="3"/>
  <c r="J693" i="3"/>
  <c r="B693" i="3"/>
  <c r="J685" i="3"/>
  <c r="B685" i="3"/>
  <c r="T714" i="3"/>
  <c r="J708" i="3"/>
  <c r="B708" i="3"/>
  <c r="T706" i="3"/>
  <c r="J700" i="3"/>
  <c r="B700" i="3"/>
  <c r="T698" i="3"/>
  <c r="J692" i="3"/>
  <c r="B692" i="3"/>
  <c r="T690" i="3"/>
  <c r="J684" i="3"/>
  <c r="B684" i="3"/>
  <c r="J672" i="3"/>
  <c r="B672" i="3"/>
  <c r="H669" i="3"/>
  <c r="P669" i="3"/>
  <c r="T669" i="3"/>
  <c r="G669" i="3"/>
  <c r="O669" i="3"/>
  <c r="W669" i="3"/>
  <c r="B659" i="3"/>
  <c r="J659" i="3"/>
  <c r="T659" i="3"/>
  <c r="P709" i="3"/>
  <c r="H709" i="3"/>
  <c r="P701" i="3"/>
  <c r="H701" i="3"/>
  <c r="P693" i="3"/>
  <c r="H693" i="3"/>
  <c r="P685" i="3"/>
  <c r="H685" i="3"/>
  <c r="J683" i="3"/>
  <c r="B683" i="3"/>
  <c r="G674" i="3"/>
  <c r="O674" i="3"/>
  <c r="W674" i="3"/>
  <c r="B674" i="3"/>
  <c r="J674" i="3"/>
  <c r="S659" i="3"/>
  <c r="H655" i="3"/>
  <c r="P655" i="3"/>
  <c r="B655" i="3"/>
  <c r="J655" i="3"/>
  <c r="M655" i="3"/>
  <c r="U655" i="3"/>
  <c r="J714" i="3"/>
  <c r="W709" i="3"/>
  <c r="O709" i="3"/>
  <c r="P708" i="3"/>
  <c r="H708" i="3"/>
  <c r="J706" i="3"/>
  <c r="W701" i="3"/>
  <c r="O701" i="3"/>
  <c r="P700" i="3"/>
  <c r="H700" i="3"/>
  <c r="J698" i="3"/>
  <c r="W693" i="3"/>
  <c r="O693" i="3"/>
  <c r="P692" i="3"/>
  <c r="H692" i="3"/>
  <c r="J690" i="3"/>
  <c r="W685" i="3"/>
  <c r="O685" i="3"/>
  <c r="P684" i="3"/>
  <c r="H684" i="3"/>
  <c r="J682" i="3"/>
  <c r="U674" i="3"/>
  <c r="P672" i="3"/>
  <c r="H672" i="3"/>
  <c r="W655" i="3"/>
  <c r="J721" i="3"/>
  <c r="P715" i="3"/>
  <c r="J713" i="3"/>
  <c r="W708" i="3"/>
  <c r="O708" i="3"/>
  <c r="P707" i="3"/>
  <c r="J705" i="3"/>
  <c r="W700" i="3"/>
  <c r="O700" i="3"/>
  <c r="P699" i="3"/>
  <c r="J697" i="3"/>
  <c r="W692" i="3"/>
  <c r="O692" i="3"/>
  <c r="P691" i="3"/>
  <c r="J689" i="3"/>
  <c r="W684" i="3"/>
  <c r="O684" i="3"/>
  <c r="P683" i="3"/>
  <c r="J681" i="3"/>
  <c r="M676" i="3"/>
  <c r="U676" i="3"/>
  <c r="T674" i="3"/>
  <c r="O672" i="3"/>
  <c r="G672" i="3"/>
  <c r="U669" i="3"/>
  <c r="J669" i="3"/>
  <c r="B663" i="3"/>
  <c r="J663" i="3"/>
  <c r="M663" i="3"/>
  <c r="U663" i="3"/>
  <c r="H659" i="3"/>
  <c r="J666" i="3"/>
  <c r="B666" i="3"/>
  <c r="P660" i="3"/>
  <c r="H660" i="3"/>
  <c r="J658" i="3"/>
  <c r="B658" i="3"/>
  <c r="W653" i="3"/>
  <c r="O653" i="3"/>
  <c r="G653" i="3"/>
  <c r="P652" i="3"/>
  <c r="H652" i="3"/>
  <c r="J650" i="3"/>
  <c r="B650" i="3"/>
  <c r="T648" i="3"/>
  <c r="U647" i="3"/>
  <c r="M647" i="3"/>
  <c r="W645" i="3"/>
  <c r="O645" i="3"/>
  <c r="G645" i="3"/>
  <c r="P644" i="3"/>
  <c r="H644" i="3"/>
  <c r="J642" i="3"/>
  <c r="B642" i="3"/>
  <c r="T640" i="3"/>
  <c r="U639" i="3"/>
  <c r="M639" i="3"/>
  <c r="W637" i="3"/>
  <c r="O637" i="3"/>
  <c r="G637" i="3"/>
  <c r="P636" i="3"/>
  <c r="H636" i="3"/>
  <c r="T632" i="3"/>
  <c r="U631" i="3"/>
  <c r="M631" i="3"/>
  <c r="W629" i="3"/>
  <c r="O629" i="3"/>
  <c r="G629" i="3"/>
  <c r="P628" i="3"/>
  <c r="H628" i="3"/>
  <c r="T624" i="3"/>
  <c r="U623" i="3"/>
  <c r="M623" i="3"/>
  <c r="W621" i="3"/>
  <c r="B619" i="3"/>
  <c r="J619" i="3"/>
  <c r="G619" i="3"/>
  <c r="O619" i="3"/>
  <c r="W619" i="3"/>
  <c r="S616" i="3"/>
  <c r="H613" i="3"/>
  <c r="P613" i="3"/>
  <c r="M613" i="3"/>
  <c r="U613" i="3"/>
  <c r="T612" i="3"/>
  <c r="T611" i="3"/>
  <c r="G608" i="3"/>
  <c r="T605" i="3"/>
  <c r="J605" i="3"/>
  <c r="O601" i="3"/>
  <c r="G601" i="3"/>
  <c r="U598" i="3"/>
  <c r="T647" i="3"/>
  <c r="T639" i="3"/>
  <c r="T631" i="3"/>
  <c r="T623" i="3"/>
  <c r="H616" i="3"/>
  <c r="S611" i="3"/>
  <c r="P609" i="3"/>
  <c r="H609" i="3"/>
  <c r="G606" i="3"/>
  <c r="O606" i="3"/>
  <c r="W606" i="3"/>
  <c r="T606" i="3"/>
  <c r="H597" i="3"/>
  <c r="P597" i="3"/>
  <c r="B597" i="3"/>
  <c r="J597" i="3"/>
  <c r="M597" i="3"/>
  <c r="U597" i="3"/>
  <c r="M582" i="3"/>
  <c r="U582" i="3"/>
  <c r="G582" i="3"/>
  <c r="O582" i="3"/>
  <c r="W582" i="3"/>
  <c r="H582" i="3"/>
  <c r="P582" i="3"/>
  <c r="B582" i="3"/>
  <c r="J582" i="3"/>
  <c r="T582" i="3"/>
  <c r="B567" i="3"/>
  <c r="J567" i="3"/>
  <c r="T567" i="3"/>
  <c r="W567" i="3"/>
  <c r="O567" i="3"/>
  <c r="G567" i="3"/>
  <c r="P567" i="3"/>
  <c r="H567" i="3"/>
  <c r="S567" i="3"/>
  <c r="M567" i="3"/>
  <c r="T565" i="3"/>
  <c r="M565" i="3"/>
  <c r="W565" i="3"/>
  <c r="G565" i="3"/>
  <c r="O565" i="3"/>
  <c r="H565" i="3"/>
  <c r="P565" i="3"/>
  <c r="B565" i="3"/>
  <c r="J565" i="3"/>
  <c r="U565" i="3"/>
  <c r="H621" i="3"/>
  <c r="P621" i="3"/>
  <c r="M600" i="3"/>
  <c r="U600" i="3"/>
  <c r="B600" i="3"/>
  <c r="J600" i="3"/>
  <c r="P673" i="3"/>
  <c r="W666" i="3"/>
  <c r="O666" i="3"/>
  <c r="P665" i="3"/>
  <c r="U660" i="3"/>
  <c r="W658" i="3"/>
  <c r="O658" i="3"/>
  <c r="P657" i="3"/>
  <c r="T653" i="3"/>
  <c r="U652" i="3"/>
  <c r="W650" i="3"/>
  <c r="O650" i="3"/>
  <c r="P649" i="3"/>
  <c r="J647" i="3"/>
  <c r="B647" i="3"/>
  <c r="T645" i="3"/>
  <c r="U644" i="3"/>
  <c r="W642" i="3"/>
  <c r="O642" i="3"/>
  <c r="P641" i="3"/>
  <c r="J639" i="3"/>
  <c r="B639" i="3"/>
  <c r="T637" i="3"/>
  <c r="U636" i="3"/>
  <c r="W634" i="3"/>
  <c r="O634" i="3"/>
  <c r="P633" i="3"/>
  <c r="J631" i="3"/>
  <c r="B631" i="3"/>
  <c r="T629" i="3"/>
  <c r="U628" i="3"/>
  <c r="W626" i="3"/>
  <c r="O626" i="3"/>
  <c r="P625" i="3"/>
  <c r="J623" i="3"/>
  <c r="B623" i="3"/>
  <c r="T621" i="3"/>
  <c r="B621" i="3"/>
  <c r="S619" i="3"/>
  <c r="P617" i="3"/>
  <c r="H617" i="3"/>
  <c r="P616" i="3"/>
  <c r="G614" i="3"/>
  <c r="O614" i="3"/>
  <c r="W614" i="3"/>
  <c r="T614" i="3"/>
  <c r="S613" i="3"/>
  <c r="W609" i="3"/>
  <c r="S606" i="3"/>
  <c r="J606" i="3"/>
  <c r="U601" i="3"/>
  <c r="T600" i="3"/>
  <c r="T589" i="3"/>
  <c r="U651" i="3"/>
  <c r="M651" i="3"/>
  <c r="P648" i="3"/>
  <c r="H648" i="3"/>
  <c r="U643" i="3"/>
  <c r="M643" i="3"/>
  <c r="P640" i="3"/>
  <c r="H640" i="3"/>
  <c r="U635" i="3"/>
  <c r="M635" i="3"/>
  <c r="P632" i="3"/>
  <c r="H632" i="3"/>
  <c r="U627" i="3"/>
  <c r="M627" i="3"/>
  <c r="P624" i="3"/>
  <c r="H624" i="3"/>
  <c r="S621" i="3"/>
  <c r="J621" i="3"/>
  <c r="O616" i="3"/>
  <c r="P612" i="3"/>
  <c r="H612" i="3"/>
  <c r="M609" i="3"/>
  <c r="M608" i="3"/>
  <c r="U608" i="3"/>
  <c r="B608" i="3"/>
  <c r="J608" i="3"/>
  <c r="B603" i="3"/>
  <c r="J603" i="3"/>
  <c r="G603" i="3"/>
  <c r="O603" i="3"/>
  <c r="W603" i="3"/>
  <c r="S600" i="3"/>
  <c r="T597" i="3"/>
  <c r="M574" i="3"/>
  <c r="U574" i="3"/>
  <c r="G574" i="3"/>
  <c r="O574" i="3"/>
  <c r="W574" i="3"/>
  <c r="H574" i="3"/>
  <c r="P574" i="3"/>
  <c r="B574" i="3"/>
  <c r="J574" i="3"/>
  <c r="T574" i="3"/>
  <c r="J653" i="3"/>
  <c r="B653" i="3"/>
  <c r="T651" i="3"/>
  <c r="W648" i="3"/>
  <c r="O648" i="3"/>
  <c r="G648" i="3"/>
  <c r="P647" i="3"/>
  <c r="H647" i="3"/>
  <c r="J645" i="3"/>
  <c r="B645" i="3"/>
  <c r="T643" i="3"/>
  <c r="W640" i="3"/>
  <c r="O640" i="3"/>
  <c r="G640" i="3"/>
  <c r="P639" i="3"/>
  <c r="H639" i="3"/>
  <c r="J637" i="3"/>
  <c r="B637" i="3"/>
  <c r="T635" i="3"/>
  <c r="W632" i="3"/>
  <c r="O632" i="3"/>
  <c r="G632" i="3"/>
  <c r="P631" i="3"/>
  <c r="H631" i="3"/>
  <c r="J629" i="3"/>
  <c r="B629" i="3"/>
  <c r="T627" i="3"/>
  <c r="W624" i="3"/>
  <c r="O624" i="3"/>
  <c r="G624" i="3"/>
  <c r="P623" i="3"/>
  <c r="H623" i="3"/>
  <c r="W612" i="3"/>
  <c r="O612" i="3"/>
  <c r="G612" i="3"/>
  <c r="U609" i="3"/>
  <c r="H606" i="3"/>
  <c r="J601" i="3"/>
  <c r="B601" i="3"/>
  <c r="H600" i="3"/>
  <c r="G598" i="3"/>
  <c r="O598" i="3"/>
  <c r="W598" i="3"/>
  <c r="H598" i="3"/>
  <c r="P598" i="3"/>
  <c r="T598" i="3"/>
  <c r="S597" i="3"/>
  <c r="G597" i="3"/>
  <c r="M590" i="3"/>
  <c r="U590" i="3"/>
  <c r="G590" i="3"/>
  <c r="O590" i="3"/>
  <c r="W590" i="3"/>
  <c r="H590" i="3"/>
  <c r="P590" i="3"/>
  <c r="T590" i="3"/>
  <c r="W647" i="3"/>
  <c r="O647" i="3"/>
  <c r="W639" i="3"/>
  <c r="O639" i="3"/>
  <c r="W631" i="3"/>
  <c r="O631" i="3"/>
  <c r="W623" i="3"/>
  <c r="O623" i="3"/>
  <c r="G621" i="3"/>
  <c r="M616" i="3"/>
  <c r="U616" i="3"/>
  <c r="B616" i="3"/>
  <c r="J616" i="3"/>
  <c r="B611" i="3"/>
  <c r="J611" i="3"/>
  <c r="G611" i="3"/>
  <c r="O611" i="3"/>
  <c r="W611" i="3"/>
  <c r="H605" i="3"/>
  <c r="P605" i="3"/>
  <c r="M605" i="3"/>
  <c r="U605" i="3"/>
  <c r="G600" i="3"/>
  <c r="G589" i="3"/>
  <c r="O589" i="3"/>
  <c r="W589" i="3"/>
  <c r="H589" i="3"/>
  <c r="P589" i="3"/>
  <c r="B589" i="3"/>
  <c r="J589" i="3"/>
  <c r="M589" i="3"/>
  <c r="U589" i="3"/>
  <c r="P653" i="3"/>
  <c r="J651" i="3"/>
  <c r="U648" i="3"/>
  <c r="P645" i="3"/>
  <c r="J643" i="3"/>
  <c r="U640" i="3"/>
  <c r="P637" i="3"/>
  <c r="J635" i="3"/>
  <c r="U632" i="3"/>
  <c r="P629" i="3"/>
  <c r="J627" i="3"/>
  <c r="U624" i="3"/>
  <c r="O621" i="3"/>
  <c r="U617" i="3"/>
  <c r="T616" i="3"/>
  <c r="H614" i="3"/>
  <c r="U612" i="3"/>
  <c r="U611" i="3"/>
  <c r="J609" i="3"/>
  <c r="B609" i="3"/>
  <c r="H608" i="3"/>
  <c r="B605" i="3"/>
  <c r="S603" i="3"/>
  <c r="P601" i="3"/>
  <c r="H601" i="3"/>
  <c r="P600" i="3"/>
  <c r="S582" i="3"/>
  <c r="U567" i="3"/>
  <c r="S565" i="3"/>
  <c r="W595" i="3"/>
  <c r="O595" i="3"/>
  <c r="G595" i="3"/>
  <c r="J592" i="3"/>
  <c r="B592" i="3"/>
  <c r="W587" i="3"/>
  <c r="O587" i="3"/>
  <c r="G587" i="3"/>
  <c r="J584" i="3"/>
  <c r="B584" i="3"/>
  <c r="U581" i="3"/>
  <c r="M581" i="3"/>
  <c r="W579" i="3"/>
  <c r="O579" i="3"/>
  <c r="G579" i="3"/>
  <c r="J576" i="3"/>
  <c r="B576" i="3"/>
  <c r="U573" i="3"/>
  <c r="M573" i="3"/>
  <c r="W571" i="3"/>
  <c r="O571" i="3"/>
  <c r="G571" i="3"/>
  <c r="P570" i="3"/>
  <c r="H570" i="3"/>
  <c r="H561" i="3"/>
  <c r="P561" i="3"/>
  <c r="B561" i="3"/>
  <c r="J561" i="3"/>
  <c r="S559" i="3"/>
  <c r="J557" i="3"/>
  <c r="B557" i="3"/>
  <c r="G554" i="3"/>
  <c r="O554" i="3"/>
  <c r="W554" i="3"/>
  <c r="T553" i="3"/>
  <c r="T548" i="3"/>
  <c r="M548" i="3"/>
  <c r="U548" i="3"/>
  <c r="G548" i="3"/>
  <c r="O548" i="3"/>
  <c r="W548" i="3"/>
  <c r="P546" i="3"/>
  <c r="T539" i="3"/>
  <c r="M539" i="3"/>
  <c r="U539" i="3"/>
  <c r="G539" i="3"/>
  <c r="O539" i="3"/>
  <c r="W539" i="3"/>
  <c r="H539" i="3"/>
  <c r="P539" i="3"/>
  <c r="B539" i="3"/>
  <c r="J539" i="3"/>
  <c r="H569" i="3"/>
  <c r="P569" i="3"/>
  <c r="B569" i="3"/>
  <c r="J569" i="3"/>
  <c r="G562" i="3"/>
  <c r="O562" i="3"/>
  <c r="W562" i="3"/>
  <c r="H557" i="3"/>
  <c r="H555" i="3"/>
  <c r="P555" i="3"/>
  <c r="T545" i="3"/>
  <c r="M529" i="3"/>
  <c r="U529" i="3"/>
  <c r="G529" i="3"/>
  <c r="O529" i="3"/>
  <c r="W529" i="3"/>
  <c r="H529" i="3"/>
  <c r="P529" i="3"/>
  <c r="B529" i="3"/>
  <c r="J529" i="3"/>
  <c r="T529" i="3"/>
  <c r="M513" i="3"/>
  <c r="U513" i="3"/>
  <c r="G513" i="3"/>
  <c r="O513" i="3"/>
  <c r="W513" i="3"/>
  <c r="H513" i="3"/>
  <c r="P513" i="3"/>
  <c r="B513" i="3"/>
  <c r="J513" i="3"/>
  <c r="T513" i="3"/>
  <c r="W592" i="3"/>
  <c r="O592" i="3"/>
  <c r="G592" i="3"/>
  <c r="W584" i="3"/>
  <c r="O584" i="3"/>
  <c r="G584" i="3"/>
  <c r="J581" i="3"/>
  <c r="B581" i="3"/>
  <c r="W576" i="3"/>
  <c r="O576" i="3"/>
  <c r="G576" i="3"/>
  <c r="J573" i="3"/>
  <c r="B573" i="3"/>
  <c r="U569" i="3"/>
  <c r="T562" i="3"/>
  <c r="B562" i="3"/>
  <c r="P559" i="3"/>
  <c r="G559" i="3"/>
  <c r="O557" i="3"/>
  <c r="G557" i="3"/>
  <c r="M556" i="3"/>
  <c r="U556" i="3"/>
  <c r="G556" i="3"/>
  <c r="O556" i="3"/>
  <c r="W556" i="3"/>
  <c r="T555" i="3"/>
  <c r="B555" i="3"/>
  <c r="G546" i="3"/>
  <c r="O546" i="3"/>
  <c r="W546" i="3"/>
  <c r="J596" i="3"/>
  <c r="U593" i="3"/>
  <c r="M593" i="3"/>
  <c r="J588" i="3"/>
  <c r="U585" i="3"/>
  <c r="M585" i="3"/>
  <c r="J580" i="3"/>
  <c r="B580" i="3"/>
  <c r="J572" i="3"/>
  <c r="B572" i="3"/>
  <c r="T569" i="3"/>
  <c r="H563" i="3"/>
  <c r="P563" i="3"/>
  <c r="S562" i="3"/>
  <c r="J562" i="3"/>
  <c r="O559" i="3"/>
  <c r="W557" i="3"/>
  <c r="B556" i="3"/>
  <c r="S555" i="3"/>
  <c r="J555" i="3"/>
  <c r="B546" i="3"/>
  <c r="J595" i="3"/>
  <c r="U592" i="3"/>
  <c r="M592" i="3"/>
  <c r="J587" i="3"/>
  <c r="U584" i="3"/>
  <c r="M584" i="3"/>
  <c r="P581" i="3"/>
  <c r="H581" i="3"/>
  <c r="J579" i="3"/>
  <c r="U576" i="3"/>
  <c r="M576" i="3"/>
  <c r="P573" i="3"/>
  <c r="H573" i="3"/>
  <c r="J571" i="3"/>
  <c r="S570" i="3"/>
  <c r="B570" i="3"/>
  <c r="S569" i="3"/>
  <c r="M564" i="3"/>
  <c r="U564" i="3"/>
  <c r="G564" i="3"/>
  <c r="O564" i="3"/>
  <c r="W564" i="3"/>
  <c r="T563" i="3"/>
  <c r="B563" i="3"/>
  <c r="W559" i="3"/>
  <c r="M557" i="3"/>
  <c r="T556" i="3"/>
  <c r="J556" i="3"/>
  <c r="P554" i="3"/>
  <c r="B551" i="3"/>
  <c r="J551" i="3"/>
  <c r="T551" i="3"/>
  <c r="M547" i="3"/>
  <c r="U547" i="3"/>
  <c r="H547" i="3"/>
  <c r="P547" i="3"/>
  <c r="S546" i="3"/>
  <c r="J546" i="3"/>
  <c r="G537" i="3"/>
  <c r="O537" i="3"/>
  <c r="W537" i="3"/>
  <c r="H537" i="3"/>
  <c r="P537" i="3"/>
  <c r="B537" i="3"/>
  <c r="J537" i="3"/>
  <c r="T537" i="3"/>
  <c r="W581" i="3"/>
  <c r="O581" i="3"/>
  <c r="P580" i="3"/>
  <c r="W573" i="3"/>
  <c r="O573" i="3"/>
  <c r="P572" i="3"/>
  <c r="G569" i="3"/>
  <c r="H562" i="3"/>
  <c r="U557" i="3"/>
  <c r="G555" i="3"/>
  <c r="H553" i="3"/>
  <c r="P553" i="3"/>
  <c r="B553" i="3"/>
  <c r="J553" i="3"/>
  <c r="G545" i="3"/>
  <c r="O545" i="3"/>
  <c r="W545" i="3"/>
  <c r="H545" i="3"/>
  <c r="P545" i="3"/>
  <c r="B545" i="3"/>
  <c r="J545" i="3"/>
  <c r="P562" i="3"/>
  <c r="B559" i="3"/>
  <c r="J559" i="3"/>
  <c r="T559" i="3"/>
  <c r="T531" i="3"/>
  <c r="M531" i="3"/>
  <c r="U531" i="3"/>
  <c r="G531" i="3"/>
  <c r="O531" i="3"/>
  <c r="W531" i="3"/>
  <c r="H531" i="3"/>
  <c r="P531" i="3"/>
  <c r="B531" i="3"/>
  <c r="J531" i="3"/>
  <c r="M521" i="3"/>
  <c r="U521" i="3"/>
  <c r="G521" i="3"/>
  <c r="O521" i="3"/>
  <c r="W521" i="3"/>
  <c r="H521" i="3"/>
  <c r="P521" i="3"/>
  <c r="B521" i="3"/>
  <c r="J521" i="3"/>
  <c r="T521" i="3"/>
  <c r="M505" i="3"/>
  <c r="U505" i="3"/>
  <c r="G505" i="3"/>
  <c r="O505" i="3"/>
  <c r="W505" i="3"/>
  <c r="H505" i="3"/>
  <c r="P505" i="3"/>
  <c r="B505" i="3"/>
  <c r="J505" i="3"/>
  <c r="T505" i="3"/>
  <c r="J523" i="3"/>
  <c r="B523" i="3"/>
  <c r="J515" i="3"/>
  <c r="B515" i="3"/>
  <c r="T543" i="3"/>
  <c r="W540" i="3"/>
  <c r="O540" i="3"/>
  <c r="G540" i="3"/>
  <c r="T535" i="3"/>
  <c r="W532" i="3"/>
  <c r="O532" i="3"/>
  <c r="G532" i="3"/>
  <c r="T527" i="3"/>
  <c r="W524" i="3"/>
  <c r="O524" i="3"/>
  <c r="G524" i="3"/>
  <c r="P523" i="3"/>
  <c r="H523" i="3"/>
  <c r="T519" i="3"/>
  <c r="W516" i="3"/>
  <c r="O516" i="3"/>
  <c r="G516" i="3"/>
  <c r="P515" i="3"/>
  <c r="H515" i="3"/>
  <c r="T511" i="3"/>
  <c r="U510" i="3"/>
  <c r="W508" i="3"/>
  <c r="O508" i="3"/>
  <c r="G508" i="3"/>
  <c r="P507" i="3"/>
  <c r="T503" i="3"/>
  <c r="U502" i="3"/>
  <c r="M502" i="3"/>
  <c r="P538" i="3"/>
  <c r="H538" i="3"/>
  <c r="P530" i="3"/>
  <c r="H530" i="3"/>
  <c r="W523" i="3"/>
  <c r="O523" i="3"/>
  <c r="G523" i="3"/>
  <c r="P522" i="3"/>
  <c r="H522" i="3"/>
  <c r="W515" i="3"/>
  <c r="O515" i="3"/>
  <c r="G515" i="3"/>
  <c r="P514" i="3"/>
  <c r="H514" i="3"/>
  <c r="P506" i="3"/>
  <c r="H506" i="3"/>
  <c r="J543" i="3"/>
  <c r="U540" i="3"/>
  <c r="M540" i="3"/>
  <c r="W538" i="3"/>
  <c r="O538" i="3"/>
  <c r="J535" i="3"/>
  <c r="U532" i="3"/>
  <c r="M532" i="3"/>
  <c r="W530" i="3"/>
  <c r="O530" i="3"/>
  <c r="J527" i="3"/>
  <c r="U524" i="3"/>
  <c r="M524" i="3"/>
  <c r="W522" i="3"/>
  <c r="O522" i="3"/>
  <c r="J519" i="3"/>
  <c r="U516" i="3"/>
  <c r="M516" i="3"/>
  <c r="W514" i="3"/>
  <c r="O514" i="3"/>
  <c r="G514" i="3"/>
  <c r="J511" i="3"/>
  <c r="B511" i="3"/>
  <c r="T509" i="3"/>
  <c r="U508" i="3"/>
  <c r="W506" i="3"/>
  <c r="O506" i="3"/>
  <c r="G506" i="3"/>
  <c r="J503" i="3"/>
  <c r="B503" i="3"/>
  <c r="U523" i="3"/>
  <c r="M523" i="3"/>
  <c r="U515" i="3"/>
  <c r="M515" i="3"/>
  <c r="U514" i="3"/>
  <c r="P511" i="3"/>
  <c r="J509" i="3"/>
  <c r="U506" i="3"/>
  <c r="M506" i="3"/>
  <c r="P503" i="3"/>
  <c r="H503" i="3"/>
  <c r="J501" i="3"/>
  <c r="W503" i="3"/>
  <c r="O503" i="3"/>
  <c r="R285" i="4"/>
  <c r="N285" i="4"/>
  <c r="O285" i="4" s="1"/>
  <c r="S285" i="4"/>
  <c r="T285" i="4"/>
  <c r="Z285" i="4"/>
  <c r="AA285" i="4"/>
  <c r="Q233" i="4"/>
  <c r="P233" i="4"/>
  <c r="S233" i="4"/>
  <c r="T233" i="4"/>
  <c r="U233" i="4"/>
  <c r="J233" i="4"/>
  <c r="Z233" i="4"/>
  <c r="T446" i="3"/>
  <c r="W446" i="3"/>
  <c r="O446" i="3"/>
  <c r="B375" i="3"/>
  <c r="T375" i="3"/>
  <c r="U375" i="3"/>
  <c r="M375" i="3"/>
  <c r="O375" i="3"/>
  <c r="B343" i="3"/>
  <c r="W343" i="3"/>
  <c r="O343" i="3"/>
  <c r="M499" i="3"/>
  <c r="G474" i="3"/>
  <c r="S474" i="3"/>
  <c r="S426" i="3"/>
  <c r="U426" i="3"/>
  <c r="H416" i="3"/>
  <c r="J416" i="3"/>
  <c r="S416" i="3"/>
  <c r="B416" i="3"/>
  <c r="T416" i="3"/>
  <c r="M416" i="3"/>
  <c r="W416" i="3"/>
  <c r="O416" i="3"/>
  <c r="G399" i="3"/>
  <c r="M399" i="3"/>
  <c r="U399" i="3"/>
  <c r="S392" i="3"/>
  <c r="T392" i="3"/>
  <c r="H212" i="3"/>
  <c r="U212" i="3"/>
  <c r="W212" i="3"/>
  <c r="M212" i="3"/>
  <c r="V277" i="4"/>
  <c r="J277" i="4"/>
  <c r="U271" i="4"/>
  <c r="AB265" i="4"/>
  <c r="J259" i="4"/>
  <c r="R257" i="4"/>
  <c r="R255" i="4"/>
  <c r="T487" i="3"/>
  <c r="H487" i="3"/>
  <c r="P487" i="3"/>
  <c r="G467" i="3"/>
  <c r="U467" i="3"/>
  <c r="B467" i="3"/>
  <c r="M467" i="3"/>
  <c r="S455" i="3"/>
  <c r="G455" i="3"/>
  <c r="H357" i="3"/>
  <c r="S357" i="3"/>
  <c r="J357" i="3"/>
  <c r="U357" i="3"/>
  <c r="M357" i="3"/>
  <c r="T351" i="3"/>
  <c r="G351" i="3"/>
  <c r="T330" i="3"/>
  <c r="J330" i="3"/>
  <c r="W330" i="3"/>
  <c r="B330" i="3"/>
  <c r="H327" i="3"/>
  <c r="T277" i="4"/>
  <c r="T271" i="4"/>
  <c r="AA266" i="4"/>
  <c r="Z265" i="4"/>
  <c r="U223" i="4"/>
  <c r="H497" i="3"/>
  <c r="H496" i="3"/>
  <c r="G494" i="3"/>
  <c r="S492" i="3"/>
  <c r="T491" i="3"/>
  <c r="H489" i="3"/>
  <c r="W488" i="3"/>
  <c r="U487" i="3"/>
  <c r="B487" i="3"/>
  <c r="S480" i="3"/>
  <c r="G475" i="3"/>
  <c r="S475" i="3"/>
  <c r="B475" i="3"/>
  <c r="M475" i="3"/>
  <c r="B473" i="3"/>
  <c r="T473" i="3"/>
  <c r="M463" i="3"/>
  <c r="S463" i="3"/>
  <c r="T462" i="3"/>
  <c r="W462" i="3"/>
  <c r="B462" i="3"/>
  <c r="B457" i="3"/>
  <c r="H457" i="3"/>
  <c r="S427" i="3"/>
  <c r="T427" i="3"/>
  <c r="T396" i="3"/>
  <c r="H362" i="3"/>
  <c r="V289" i="4"/>
  <c r="AB279" i="4"/>
  <c r="S277" i="4"/>
  <c r="V273" i="4"/>
  <c r="J273" i="4"/>
  <c r="R271" i="4"/>
  <c r="T269" i="4"/>
  <c r="AB259" i="4"/>
  <c r="AA257" i="4"/>
  <c r="J257" i="4"/>
  <c r="J255" i="4"/>
  <c r="S251" i="4"/>
  <c r="V245" i="4"/>
  <c r="T239" i="4"/>
  <c r="V231" i="4"/>
  <c r="Z225" i="4"/>
  <c r="T223" i="4"/>
  <c r="AB214" i="4"/>
  <c r="Q205" i="4"/>
  <c r="S495" i="3"/>
  <c r="H495" i="3"/>
  <c r="S487" i="3"/>
  <c r="J487" i="3"/>
  <c r="B471" i="3"/>
  <c r="P471" i="3"/>
  <c r="G446" i="3"/>
  <c r="W375" i="3"/>
  <c r="O368" i="3"/>
  <c r="T368" i="3"/>
  <c r="G343" i="3"/>
  <c r="H203" i="3"/>
  <c r="O203" i="3"/>
  <c r="G203" i="3"/>
  <c r="S203" i="3"/>
  <c r="J203" i="3"/>
  <c r="T203" i="3"/>
  <c r="B203" i="3"/>
  <c r="Y279" i="4"/>
  <c r="AB277" i="4"/>
  <c r="R277" i="4"/>
  <c r="T273" i="4"/>
  <c r="P271" i="4"/>
  <c r="P269" i="4"/>
  <c r="Q267" i="4"/>
  <c r="AA264" i="4"/>
  <c r="V261" i="4"/>
  <c r="AA259" i="4"/>
  <c r="AB255" i="4"/>
  <c r="Z253" i="4"/>
  <c r="P251" i="4"/>
  <c r="N245" i="4"/>
  <c r="O245" i="4" s="1"/>
  <c r="S239" i="4"/>
  <c r="T231" i="4"/>
  <c r="S223" i="4"/>
  <c r="S222" i="4"/>
  <c r="AA215" i="4"/>
  <c r="AA212" i="4"/>
  <c r="S499" i="3"/>
  <c r="P489" i="3"/>
  <c r="B488" i="3"/>
  <c r="H488" i="3"/>
  <c r="M476" i="3"/>
  <c r="W473" i="3"/>
  <c r="T470" i="3"/>
  <c r="G470" i="3"/>
  <c r="B470" i="3"/>
  <c r="B456" i="3"/>
  <c r="O456" i="3"/>
  <c r="W456" i="3"/>
  <c r="P456" i="3"/>
  <c r="T456" i="3"/>
  <c r="S446" i="3"/>
  <c r="G416" i="3"/>
  <c r="S343" i="3"/>
  <c r="M341" i="3"/>
  <c r="J341" i="3"/>
  <c r="W341" i="3"/>
  <c r="J306" i="3"/>
  <c r="P306" i="3"/>
  <c r="G306" i="3"/>
  <c r="T306" i="3"/>
  <c r="W306" i="3"/>
  <c r="B306" i="3"/>
  <c r="G241" i="3"/>
  <c r="H241" i="3"/>
  <c r="S241" i="3"/>
  <c r="U241" i="3"/>
  <c r="J241" i="3"/>
  <c r="U500" i="3"/>
  <c r="B464" i="3"/>
  <c r="T464" i="3"/>
  <c r="M455" i="3"/>
  <c r="J455" i="3"/>
  <c r="T455" i="3"/>
  <c r="B455" i="3"/>
  <c r="H419" i="3"/>
  <c r="M419" i="3"/>
  <c r="W419" i="3"/>
  <c r="S419" i="3"/>
  <c r="J419" i="3"/>
  <c r="T419" i="3"/>
  <c r="B419" i="3"/>
  <c r="U419" i="3"/>
  <c r="U416" i="3"/>
  <c r="G391" i="3"/>
  <c r="S391" i="3"/>
  <c r="M391" i="3"/>
  <c r="S375" i="3"/>
  <c r="B351" i="3"/>
  <c r="M351" i="3"/>
  <c r="U351" i="3"/>
  <c r="O351" i="3"/>
  <c r="W351" i="3"/>
  <c r="H351" i="3"/>
  <c r="S351" i="3"/>
  <c r="G327" i="3"/>
  <c r="J327" i="3"/>
  <c r="S327" i="3"/>
  <c r="B327" i="3"/>
  <c r="T327" i="3"/>
  <c r="M327" i="3"/>
  <c r="P327" i="3"/>
  <c r="B326" i="3"/>
  <c r="P326" i="3"/>
  <c r="S326" i="3"/>
  <c r="U326" i="3"/>
  <c r="Z277" i="4"/>
  <c r="N277" i="4"/>
  <c r="O277" i="4" s="1"/>
  <c r="AB273" i="4"/>
  <c r="R273" i="4"/>
  <c r="Y272" i="4"/>
  <c r="Y271" i="4"/>
  <c r="J271" i="4"/>
  <c r="S261" i="4"/>
  <c r="V257" i="4"/>
  <c r="AA205" i="4"/>
  <c r="P495" i="3"/>
  <c r="O487" i="3"/>
  <c r="B480" i="3"/>
  <c r="O480" i="3"/>
  <c r="W480" i="3"/>
  <c r="P480" i="3"/>
  <c r="T480" i="3"/>
  <c r="S473" i="3"/>
  <c r="G473" i="3"/>
  <c r="U471" i="3"/>
  <c r="G462" i="3"/>
  <c r="B396" i="3"/>
  <c r="U396" i="3"/>
  <c r="G362" i="3"/>
  <c r="J362" i="3"/>
  <c r="S362" i="3"/>
  <c r="B362" i="3"/>
  <c r="T362" i="3"/>
  <c r="M362" i="3"/>
  <c r="P362" i="3"/>
  <c r="T483" i="3"/>
  <c r="T472" i="3"/>
  <c r="H472" i="3"/>
  <c r="S450" i="3"/>
  <c r="T448" i="3"/>
  <c r="S444" i="3"/>
  <c r="H444" i="3"/>
  <c r="J442" i="3"/>
  <c r="O441" i="3"/>
  <c r="U440" i="3"/>
  <c r="M440" i="3"/>
  <c r="H432" i="3"/>
  <c r="S429" i="3"/>
  <c r="G429" i="3"/>
  <c r="S412" i="3"/>
  <c r="J408" i="3"/>
  <c r="G387" i="3"/>
  <c r="O386" i="3"/>
  <c r="O384" i="3"/>
  <c r="J382" i="3"/>
  <c r="O381" i="3"/>
  <c r="S373" i="3"/>
  <c r="T371" i="3"/>
  <c r="U367" i="3"/>
  <c r="O349" i="3"/>
  <c r="S345" i="3"/>
  <c r="P300" i="3"/>
  <c r="J298" i="3"/>
  <c r="J291" i="3"/>
  <c r="S274" i="3"/>
  <c r="P227" i="3"/>
  <c r="S367" i="3"/>
  <c r="H340" i="3"/>
  <c r="U337" i="3"/>
  <c r="J337" i="3"/>
  <c r="P335" i="3"/>
  <c r="H335" i="3"/>
  <c r="H332" i="3"/>
  <c r="O304" i="3"/>
  <c r="S291" i="3"/>
  <c r="T281" i="3"/>
  <c r="P280" i="3"/>
  <c r="H280" i="3"/>
  <c r="S276" i="3"/>
  <c r="O255" i="3"/>
  <c r="M413" i="3"/>
  <c r="P408" i="3"/>
  <c r="G408" i="3"/>
  <c r="U383" i="3"/>
  <c r="H367" i="3"/>
  <c r="B356" i="3"/>
  <c r="G340" i="3"/>
  <c r="S337" i="3"/>
  <c r="W335" i="3"/>
  <c r="O335" i="3"/>
  <c r="G335" i="3"/>
  <c r="P332" i="3"/>
  <c r="G332" i="3"/>
  <c r="W312" i="3"/>
  <c r="G301" i="3"/>
  <c r="S295" i="3"/>
  <c r="G291" i="3"/>
  <c r="S281" i="3"/>
  <c r="H281" i="3"/>
  <c r="W280" i="3"/>
  <c r="O280" i="3"/>
  <c r="G280" i="3"/>
  <c r="S272" i="3"/>
  <c r="W269" i="3"/>
  <c r="O269" i="3"/>
  <c r="T267" i="3"/>
  <c r="P266" i="3"/>
  <c r="S261" i="3"/>
  <c r="J261" i="3"/>
  <c r="B261" i="3"/>
  <c r="B259" i="3"/>
  <c r="W256" i="3"/>
  <c r="G250" i="3"/>
  <c r="S223" i="3"/>
  <c r="J223" i="3"/>
  <c r="B223" i="3"/>
  <c r="B220" i="3"/>
  <c r="U220" i="3"/>
  <c r="O210" i="3"/>
  <c r="T209" i="3"/>
  <c r="P208" i="3"/>
  <c r="H208" i="3"/>
  <c r="M479" i="3"/>
  <c r="O442" i="3"/>
  <c r="S441" i="3"/>
  <c r="W418" i="3"/>
  <c r="M418" i="3"/>
  <c r="H404" i="3"/>
  <c r="S390" i="3"/>
  <c r="T381" i="3"/>
  <c r="P367" i="3"/>
  <c r="S366" i="3"/>
  <c r="S350" i="3"/>
  <c r="O340" i="3"/>
  <c r="S336" i="3"/>
  <c r="U335" i="3"/>
  <c r="M335" i="3"/>
  <c r="G333" i="3"/>
  <c r="S328" i="3"/>
  <c r="P317" i="3"/>
  <c r="H317" i="3"/>
  <c r="T312" i="3"/>
  <c r="T310" i="3"/>
  <c r="W304" i="3"/>
  <c r="T300" i="3"/>
  <c r="O298" i="3"/>
  <c r="S292" i="3"/>
  <c r="J292" i="3"/>
  <c r="O291" i="3"/>
  <c r="U280" i="3"/>
  <c r="M280" i="3"/>
  <c r="G272" i="3"/>
  <c r="J271" i="3"/>
  <c r="U269" i="3"/>
  <c r="M269" i="3"/>
  <c r="H261" i="3"/>
  <c r="J259" i="3"/>
  <c r="B255" i="3"/>
  <c r="P250" i="3"/>
  <c r="T249" i="3"/>
  <c r="G239" i="3"/>
  <c r="S237" i="3"/>
  <c r="J237" i="3"/>
  <c r="W229" i="3"/>
  <c r="O229" i="3"/>
  <c r="G229" i="3"/>
  <c r="H223" i="3"/>
  <c r="S220" i="3"/>
  <c r="J220" i="3"/>
  <c r="P218" i="3"/>
  <c r="T211" i="3"/>
  <c r="H211" i="3"/>
  <c r="S209" i="3"/>
  <c r="H209" i="3"/>
  <c r="W208" i="3"/>
  <c r="O208" i="3"/>
  <c r="G208" i="3"/>
  <c r="U452" i="3"/>
  <c r="P440" i="3"/>
  <c r="T413" i="3"/>
  <c r="U408" i="3"/>
  <c r="M408" i="3"/>
  <c r="J398" i="3"/>
  <c r="S381" i="3"/>
  <c r="J378" i="3"/>
  <c r="H366" i="3"/>
  <c r="U349" i="3"/>
  <c r="G349" i="3"/>
  <c r="H346" i="3"/>
  <c r="W332" i="3"/>
  <c r="T325" i="3"/>
  <c r="J325" i="3"/>
  <c r="P281" i="3"/>
  <c r="W266" i="3"/>
  <c r="P261" i="3"/>
  <c r="G261" i="3"/>
  <c r="T259" i="3"/>
  <c r="T255" i="3"/>
  <c r="J255" i="3"/>
  <c r="S249" i="3"/>
  <c r="J249" i="3"/>
  <c r="B245" i="3"/>
  <c r="M236" i="3"/>
  <c r="J233" i="3"/>
  <c r="W231" i="3"/>
  <c r="S227" i="3"/>
  <c r="H227" i="3"/>
  <c r="U225" i="3"/>
  <c r="B225" i="3"/>
  <c r="P223" i="3"/>
  <c r="G223" i="3"/>
  <c r="S221" i="3"/>
  <c r="J221" i="3"/>
  <c r="B221" i="3"/>
  <c r="O218" i="3"/>
  <c r="G211" i="3"/>
  <c r="M210" i="3"/>
  <c r="U202" i="3"/>
  <c r="W274" i="3"/>
  <c r="O261" i="3"/>
  <c r="S259" i="3"/>
  <c r="S255" i="3"/>
  <c r="P239" i="3"/>
  <c r="H237" i="3"/>
  <c r="U233" i="3"/>
  <c r="U229" i="3"/>
  <c r="U226" i="3"/>
  <c r="O223" i="3"/>
  <c r="U208" i="3"/>
  <c r="S202" i="3"/>
  <c r="G202" i="3"/>
  <c r="O192" i="4"/>
  <c r="O184" i="4"/>
  <c r="O128" i="4"/>
  <c r="O72" i="4"/>
  <c r="O64" i="4"/>
  <c r="O56" i="4"/>
  <c r="O213" i="4"/>
  <c r="O119" i="4"/>
  <c r="O253" i="4"/>
  <c r="O229" i="4"/>
  <c r="O171" i="4"/>
  <c r="O123" i="4"/>
  <c r="O59" i="4"/>
  <c r="O251" i="4"/>
  <c r="O267" i="4"/>
  <c r="A195" i="4"/>
  <c r="A187" i="4"/>
  <c r="A179" i="4"/>
  <c r="A171" i="4"/>
  <c r="A163" i="4"/>
  <c r="A155" i="4"/>
  <c r="A147" i="4"/>
  <c r="A139" i="4"/>
  <c r="A131" i="4"/>
  <c r="A123" i="4"/>
  <c r="A115" i="4"/>
  <c r="A107" i="4"/>
  <c r="A99" i="4"/>
  <c r="A91" i="4"/>
  <c r="A83" i="4"/>
  <c r="A75" i="4"/>
  <c r="A67" i="4"/>
  <c r="A59" i="4"/>
  <c r="A51" i="4"/>
  <c r="A43" i="4"/>
  <c r="A35" i="4"/>
  <c r="A27" i="4"/>
  <c r="A194" i="4"/>
  <c r="A186" i="4"/>
  <c r="A178" i="4"/>
  <c r="A170" i="4"/>
  <c r="A162" i="4"/>
  <c r="A154" i="4"/>
  <c r="A146" i="4"/>
  <c r="A138" i="4"/>
  <c r="A130" i="4"/>
  <c r="A122" i="4"/>
  <c r="A114" i="4"/>
  <c r="A106" i="4"/>
  <c r="A98" i="4"/>
  <c r="A90" i="4"/>
  <c r="A82" i="4"/>
  <c r="A74" i="4"/>
  <c r="A66" i="4"/>
  <c r="A58" i="4"/>
  <c r="A50" i="4"/>
  <c r="A42" i="4"/>
  <c r="A34" i="4"/>
  <c r="A26" i="4"/>
  <c r="A193" i="4"/>
  <c r="A185" i="4"/>
  <c r="A177" i="4"/>
  <c r="A169" i="4"/>
  <c r="A161" i="4"/>
  <c r="A153" i="4"/>
  <c r="A145" i="4"/>
  <c r="A137" i="4"/>
  <c r="A129" i="4"/>
  <c r="A121" i="4"/>
  <c r="A113" i="4"/>
  <c r="A105" i="4"/>
  <c r="A97" i="4"/>
  <c r="A89" i="4"/>
  <c r="A81" i="4"/>
  <c r="A73" i="4"/>
  <c r="A65" i="4"/>
  <c r="A57" i="4"/>
  <c r="A49" i="4"/>
  <c r="A41" i="4"/>
  <c r="A33" i="4"/>
  <c r="A25" i="4"/>
  <c r="A200" i="4"/>
  <c r="A192" i="4"/>
  <c r="A184" i="4"/>
  <c r="A176" i="4"/>
  <c r="A168" i="4"/>
  <c r="A160" i="4"/>
  <c r="A152" i="4"/>
  <c r="A144" i="4"/>
  <c r="A136" i="4"/>
  <c r="A128" i="4"/>
  <c r="A120" i="4"/>
  <c r="A112" i="4"/>
  <c r="A104" i="4"/>
  <c r="A96" i="4"/>
  <c r="A88" i="4"/>
  <c r="A80" i="4"/>
  <c r="A72" i="4"/>
  <c r="A64" i="4"/>
  <c r="A56" i="4"/>
  <c r="A48" i="4"/>
  <c r="A40" i="4"/>
  <c r="A32" i="4"/>
  <c r="A24" i="4"/>
  <c r="A199" i="4"/>
  <c r="A191" i="4"/>
  <c r="A183" i="4"/>
  <c r="A175" i="4"/>
  <c r="A167" i="4"/>
  <c r="A159" i="4"/>
  <c r="A151" i="4"/>
  <c r="A143" i="4"/>
  <c r="A135" i="4"/>
  <c r="A127" i="4"/>
  <c r="A119" i="4"/>
  <c r="A111" i="4"/>
  <c r="A103" i="4"/>
  <c r="A95" i="4"/>
  <c r="A87" i="4"/>
  <c r="A79" i="4"/>
  <c r="A71" i="4"/>
  <c r="A63" i="4"/>
  <c r="A55" i="4"/>
  <c r="A47" i="4"/>
  <c r="A39" i="4"/>
  <c r="A31" i="4"/>
  <c r="A23" i="4"/>
  <c r="A198" i="4"/>
  <c r="A190" i="4"/>
  <c r="A182" i="4"/>
  <c r="A174" i="4"/>
  <c r="A166" i="4"/>
  <c r="A158" i="4"/>
  <c r="A150" i="4"/>
  <c r="A142" i="4"/>
  <c r="A134" i="4"/>
  <c r="A126" i="4"/>
  <c r="A118" i="4"/>
  <c r="A110" i="4"/>
  <c r="A102" i="4"/>
  <c r="A94" i="4"/>
  <c r="A86" i="4"/>
  <c r="A78" i="4"/>
  <c r="A70" i="4"/>
  <c r="A62" i="4"/>
  <c r="A54" i="4"/>
  <c r="A46" i="4"/>
  <c r="A38" i="4"/>
  <c r="A30" i="4"/>
  <c r="A22" i="4"/>
  <c r="A196" i="4"/>
  <c r="A188" i="4"/>
  <c r="A180" i="4"/>
  <c r="A172" i="4"/>
  <c r="A164" i="4"/>
  <c r="A156" i="4"/>
  <c r="A148" i="4"/>
  <c r="A140" i="4"/>
  <c r="A132" i="4"/>
  <c r="A124" i="4"/>
  <c r="A116" i="4"/>
  <c r="A108" i="4"/>
  <c r="A100" i="4"/>
  <c r="A92" i="4"/>
  <c r="A84" i="4"/>
  <c r="A76" i="4"/>
  <c r="A68" i="4"/>
  <c r="A60" i="4"/>
  <c r="A52" i="4"/>
  <c r="A44" i="4"/>
  <c r="A36" i="4"/>
  <c r="A28" i="4"/>
  <c r="J290" i="4"/>
  <c r="S288" i="4"/>
  <c r="V286" i="4"/>
  <c r="L283" i="4"/>
  <c r="Z281" i="4"/>
  <c r="L281" i="4"/>
  <c r="T279" i="4"/>
  <c r="Z271" i="4"/>
  <c r="Q271" i="4"/>
  <c r="AA270" i="4"/>
  <c r="AB269" i="4"/>
  <c r="N269" i="4"/>
  <c r="O269" i="4" s="1"/>
  <c r="L267" i="4"/>
  <c r="U266" i="4"/>
  <c r="U264" i="4"/>
  <c r="AA263" i="4"/>
  <c r="J263" i="4"/>
  <c r="Z257" i="4"/>
  <c r="Q257" i="4"/>
  <c r="AA256" i="4"/>
  <c r="S255" i="4"/>
  <c r="AB254" i="4"/>
  <c r="L253" i="4"/>
  <c r="T245" i="4"/>
  <c r="J245" i="4"/>
  <c r="P241" i="4"/>
  <c r="Z239" i="4"/>
  <c r="Q239" i="4"/>
  <c r="AA238" i="4"/>
  <c r="V235" i="4"/>
  <c r="T229" i="4"/>
  <c r="J225" i="4"/>
  <c r="AA221" i="4"/>
  <c r="Q217" i="4"/>
  <c r="M217" i="4"/>
  <c r="N217" i="4"/>
  <c r="O217" i="4" s="1"/>
  <c r="P217" i="4"/>
  <c r="Z217" i="4"/>
  <c r="R217" i="4"/>
  <c r="AA217" i="4"/>
  <c r="P214" i="4"/>
  <c r="L214" i="4"/>
  <c r="N214" i="4"/>
  <c r="O214" i="4" s="1"/>
  <c r="Y214" i="4"/>
  <c r="Q214" i="4"/>
  <c r="Z214" i="4"/>
  <c r="V265" i="4"/>
  <c r="J265" i="4"/>
  <c r="T264" i="4"/>
  <c r="Y263" i="4"/>
  <c r="T259" i="4"/>
  <c r="Y257" i="4"/>
  <c r="P257" i="4"/>
  <c r="Y254" i="4"/>
  <c r="AB245" i="4"/>
  <c r="S245" i="4"/>
  <c r="N241" i="4"/>
  <c r="O241" i="4" s="1"/>
  <c r="Y239" i="4"/>
  <c r="P239" i="4"/>
  <c r="Y238" i="4"/>
  <c r="AB237" i="4"/>
  <c r="S235" i="4"/>
  <c r="AB229" i="4"/>
  <c r="S229" i="4"/>
  <c r="Z221" i="4"/>
  <c r="J217" i="4"/>
  <c r="J214" i="4"/>
  <c r="V290" i="4"/>
  <c r="Q286" i="4"/>
  <c r="T283" i="4"/>
  <c r="J283" i="4"/>
  <c r="Q282" i="4"/>
  <c r="J281" i="4"/>
  <c r="P279" i="4"/>
  <c r="S278" i="4"/>
  <c r="T275" i="4"/>
  <c r="N271" i="4"/>
  <c r="O271" i="4" s="1"/>
  <c r="T267" i="4"/>
  <c r="J267" i="4"/>
  <c r="T265" i="4"/>
  <c r="S264" i="4"/>
  <c r="S259" i="4"/>
  <c r="N257" i="4"/>
  <c r="O257" i="4" s="1"/>
  <c r="AA255" i="4"/>
  <c r="Q255" i="4"/>
  <c r="T253" i="4"/>
  <c r="J253" i="4"/>
  <c r="AA245" i="4"/>
  <c r="R245" i="4"/>
  <c r="V241" i="4"/>
  <c r="M241" i="4"/>
  <c r="N239" i="4"/>
  <c r="O239" i="4" s="1"/>
  <c r="Z237" i="4"/>
  <c r="AA236" i="4"/>
  <c r="R235" i="4"/>
  <c r="AA229" i="4"/>
  <c r="R229" i="4"/>
  <c r="V225" i="4"/>
  <c r="Z223" i="4"/>
  <c r="Q223" i="4"/>
  <c r="Y221" i="4"/>
  <c r="S290" i="4"/>
  <c r="N286" i="4"/>
  <c r="O286" i="4" s="1"/>
  <c r="AB283" i="4"/>
  <c r="S283" i="4"/>
  <c r="V281" i="4"/>
  <c r="S275" i="4"/>
  <c r="L271" i="4"/>
  <c r="AB267" i="4"/>
  <c r="S267" i="4"/>
  <c r="S265" i="4"/>
  <c r="M264" i="4"/>
  <c r="Q259" i="4"/>
  <c r="L257" i="4"/>
  <c r="U256" i="4"/>
  <c r="Z255" i="4"/>
  <c r="N255" i="4"/>
  <c r="O255" i="4" s="1"/>
  <c r="AB253" i="4"/>
  <c r="S253" i="4"/>
  <c r="AB247" i="4"/>
  <c r="Z245" i="4"/>
  <c r="Q245" i="4"/>
  <c r="U241" i="4"/>
  <c r="L239" i="4"/>
  <c r="Y236" i="4"/>
  <c r="AB235" i="4"/>
  <c r="P235" i="4"/>
  <c r="Z229" i="4"/>
  <c r="Q229" i="4"/>
  <c r="Q227" i="4"/>
  <c r="S227" i="4"/>
  <c r="U225" i="4"/>
  <c r="Y223" i="4"/>
  <c r="V219" i="4"/>
  <c r="V217" i="4"/>
  <c r="Q290" i="4"/>
  <c r="Y284" i="4"/>
  <c r="AA283" i="4"/>
  <c r="R283" i="4"/>
  <c r="T281" i="4"/>
  <c r="Q275" i="4"/>
  <c r="V269" i="4"/>
  <c r="AA267" i="4"/>
  <c r="R267" i="4"/>
  <c r="T263" i="4"/>
  <c r="T256" i="4"/>
  <c r="T254" i="4"/>
  <c r="AA253" i="4"/>
  <c r="R253" i="4"/>
  <c r="Y245" i="4"/>
  <c r="P245" i="4"/>
  <c r="S238" i="4"/>
  <c r="AA235" i="4"/>
  <c r="N235" i="4"/>
  <c r="O235" i="4" s="1"/>
  <c r="Y229" i="4"/>
  <c r="S228" i="4"/>
  <c r="AA228" i="4"/>
  <c r="T225" i="4"/>
  <c r="M223" i="4"/>
  <c r="V223" i="4"/>
  <c r="N223" i="4"/>
  <c r="O223" i="4" s="1"/>
  <c r="P223" i="4"/>
  <c r="J222" i="4"/>
  <c r="Y222" i="4"/>
  <c r="AA222" i="4"/>
  <c r="T219" i="4"/>
  <c r="U217" i="4"/>
  <c r="U214" i="4"/>
  <c r="N290" i="4"/>
  <c r="O290" i="4" s="1"/>
  <c r="Z283" i="4"/>
  <c r="Q283" i="4"/>
  <c r="Q254" i="4"/>
  <c r="T237" i="4"/>
  <c r="Z235" i="4"/>
  <c r="AB225" i="4"/>
  <c r="S225" i="4"/>
  <c r="T217" i="4"/>
  <c r="T214" i="4"/>
  <c r="M290" i="4"/>
  <c r="P285" i="4"/>
  <c r="Y283" i="4"/>
  <c r="P283" i="4"/>
  <c r="Y282" i="4"/>
  <c r="P281" i="4"/>
  <c r="AA275" i="4"/>
  <c r="J275" i="4"/>
  <c r="AB271" i="4"/>
  <c r="S271" i="4"/>
  <c r="S269" i="4"/>
  <c r="Q263" i="4"/>
  <c r="M254" i="4"/>
  <c r="V247" i="4"/>
  <c r="Q235" i="4"/>
  <c r="T235" i="4"/>
  <c r="M229" i="4"/>
  <c r="V229" i="4"/>
  <c r="P229" i="4"/>
  <c r="AA225" i="4"/>
  <c r="Q219" i="4"/>
  <c r="N219" i="4"/>
  <c r="O219" i="4" s="1"/>
  <c r="Z219" i="4"/>
  <c r="P219" i="4"/>
  <c r="AA219" i="4"/>
  <c r="R219" i="4"/>
  <c r="AB219" i="4"/>
  <c r="S219" i="4"/>
  <c r="S217" i="4"/>
  <c r="N283" i="4"/>
  <c r="O283" i="4" s="1"/>
  <c r="AA281" i="4"/>
  <c r="N281" i="4"/>
  <c r="O281" i="4" s="1"/>
  <c r="Y275" i="4"/>
  <c r="J235" i="4"/>
  <c r="N225" i="4"/>
  <c r="O225" i="4" s="1"/>
  <c r="L225" i="4"/>
  <c r="M225" i="4"/>
  <c r="Q225" i="4"/>
  <c r="Y225" i="4"/>
  <c r="M221" i="4"/>
  <c r="Q221" i="4"/>
  <c r="R221" i="4"/>
  <c r="AB221" i="4"/>
  <c r="T221" i="4"/>
  <c r="J221" i="4"/>
  <c r="V221" i="4"/>
  <c r="J219" i="4"/>
  <c r="L217" i="4"/>
  <c r="V207" i="4"/>
  <c r="N207" i="4"/>
  <c r="O207" i="4" s="1"/>
  <c r="Y205" i="4"/>
  <c r="T203" i="4"/>
  <c r="AB201" i="4"/>
  <c r="T201" i="4"/>
  <c r="AB233" i="4"/>
  <c r="R233" i="4"/>
  <c r="AB213" i="4"/>
  <c r="AA208" i="4"/>
  <c r="U207" i="4"/>
  <c r="S203" i="4"/>
  <c r="AA201" i="4"/>
  <c r="S201" i="4"/>
  <c r="S215" i="4"/>
  <c r="AA213" i="4"/>
  <c r="AB203" i="4"/>
  <c r="Q203" i="4"/>
  <c r="Z201" i="4"/>
  <c r="R201" i="4"/>
  <c r="Y213" i="4"/>
  <c r="V205" i="4"/>
  <c r="AA204" i="4"/>
  <c r="AA203" i="4"/>
  <c r="P203" i="4"/>
  <c r="Y201" i="4"/>
  <c r="P201" i="4"/>
  <c r="U209" i="4"/>
  <c r="U208" i="4"/>
  <c r="Y203" i="4"/>
  <c r="N203" i="4"/>
  <c r="O203" i="4" s="1"/>
  <c r="N201" i="4"/>
  <c r="O201" i="4" s="1"/>
  <c r="B296" i="7"/>
  <c r="A288" i="6"/>
  <c r="B288" i="7" s="1"/>
  <c r="A280" i="6"/>
  <c r="B280" i="7" s="1"/>
  <c r="A272" i="6"/>
  <c r="B272" i="7" s="1"/>
  <c r="A264" i="6"/>
  <c r="B264" i="7" s="1"/>
  <c r="A256" i="6"/>
  <c r="B256" i="7" s="1"/>
  <c r="A248" i="6"/>
  <c r="B248" i="7" s="1"/>
  <c r="A240" i="6"/>
  <c r="B240" i="7" s="1"/>
  <c r="A232" i="6"/>
  <c r="B232" i="7" s="1"/>
  <c r="A224" i="6"/>
  <c r="B224" i="7" s="1"/>
  <c r="A216" i="6"/>
  <c r="B216" i="7" s="1"/>
  <c r="V201" i="4"/>
  <c r="J201" i="4"/>
  <c r="V203" i="4"/>
  <c r="U201" i="4"/>
  <c r="M500" i="3"/>
  <c r="S498" i="3"/>
  <c r="T497" i="3"/>
  <c r="O494" i="3"/>
  <c r="S493" i="3"/>
  <c r="T492" i="3"/>
  <c r="B491" i="3"/>
  <c r="G489" i="3"/>
  <c r="W486" i="3"/>
  <c r="B486" i="3"/>
  <c r="S483" i="3"/>
  <c r="W481" i="3"/>
  <c r="G478" i="3"/>
  <c r="U476" i="3"/>
  <c r="H473" i="3"/>
  <c r="P472" i="3"/>
  <c r="G472" i="3"/>
  <c r="W471" i="3"/>
  <c r="O471" i="3"/>
  <c r="G471" i="3"/>
  <c r="T467" i="3"/>
  <c r="J467" i="3"/>
  <c r="O465" i="3"/>
  <c r="U464" i="3"/>
  <c r="M464" i="3"/>
  <c r="T463" i="3"/>
  <c r="S462" i="3"/>
  <c r="S457" i="3"/>
  <c r="H456" i="3"/>
  <c r="P455" i="3"/>
  <c r="H455" i="3"/>
  <c r="U451" i="3"/>
  <c r="B378" i="3"/>
  <c r="H365" i="3"/>
  <c r="O365" i="3"/>
  <c r="W365" i="3"/>
  <c r="G365" i="3"/>
  <c r="P365" i="3"/>
  <c r="J365" i="3"/>
  <c r="B365" i="3"/>
  <c r="S365" i="3"/>
  <c r="J356" i="3"/>
  <c r="H320" i="3"/>
  <c r="P320" i="3"/>
  <c r="B320" i="3"/>
  <c r="J320" i="3"/>
  <c r="O320" i="3"/>
  <c r="G320" i="3"/>
  <c r="S320" i="3"/>
  <c r="T320" i="3"/>
  <c r="W320" i="3"/>
  <c r="S430" i="3"/>
  <c r="T430" i="3"/>
  <c r="J430" i="3"/>
  <c r="M424" i="3"/>
  <c r="U424" i="3"/>
  <c r="G424" i="3"/>
  <c r="O424" i="3"/>
  <c r="W424" i="3"/>
  <c r="H424" i="3"/>
  <c r="P424" i="3"/>
  <c r="T424" i="3"/>
  <c r="H411" i="3"/>
  <c r="W411" i="3"/>
  <c r="O411" i="3"/>
  <c r="G411" i="3"/>
  <c r="J411" i="3"/>
  <c r="S411" i="3"/>
  <c r="M411" i="3"/>
  <c r="T372" i="3"/>
  <c r="S372" i="3"/>
  <c r="U372" i="3"/>
  <c r="W372" i="3"/>
  <c r="M359" i="3"/>
  <c r="U359" i="3"/>
  <c r="G359" i="3"/>
  <c r="O359" i="3"/>
  <c r="W359" i="3"/>
  <c r="H359" i="3"/>
  <c r="P359" i="3"/>
  <c r="T359" i="3"/>
  <c r="B334" i="3"/>
  <c r="H334" i="3"/>
  <c r="S334" i="3"/>
  <c r="U334" i="3"/>
  <c r="P334" i="3"/>
  <c r="M303" i="3"/>
  <c r="B303" i="3"/>
  <c r="U303" i="3"/>
  <c r="P496" i="3"/>
  <c r="G496" i="3"/>
  <c r="W495" i="3"/>
  <c r="O495" i="3"/>
  <c r="G495" i="3"/>
  <c r="M484" i="3"/>
  <c r="T481" i="3"/>
  <c r="S464" i="3"/>
  <c r="J463" i="3"/>
  <c r="B463" i="3"/>
  <c r="T460" i="3"/>
  <c r="B459" i="3"/>
  <c r="G457" i="3"/>
  <c r="W454" i="3"/>
  <c r="B454" i="3"/>
  <c r="G438" i="3"/>
  <c r="B430" i="3"/>
  <c r="B424" i="3"/>
  <c r="B411" i="3"/>
  <c r="T410" i="3"/>
  <c r="M410" i="3"/>
  <c r="W410" i="3"/>
  <c r="G410" i="3"/>
  <c r="O410" i="3"/>
  <c r="H410" i="3"/>
  <c r="P410" i="3"/>
  <c r="U410" i="3"/>
  <c r="H403" i="3"/>
  <c r="W403" i="3"/>
  <c r="O403" i="3"/>
  <c r="G403" i="3"/>
  <c r="J403" i="3"/>
  <c r="S403" i="3"/>
  <c r="M403" i="3"/>
  <c r="M400" i="3"/>
  <c r="U400" i="3"/>
  <c r="G400" i="3"/>
  <c r="O400" i="3"/>
  <c r="W400" i="3"/>
  <c r="H400" i="3"/>
  <c r="P400" i="3"/>
  <c r="T400" i="3"/>
  <c r="B397" i="3"/>
  <c r="O397" i="3"/>
  <c r="G397" i="3"/>
  <c r="S397" i="3"/>
  <c r="U397" i="3"/>
  <c r="G392" i="3"/>
  <c r="O392" i="3"/>
  <c r="W392" i="3"/>
  <c r="H392" i="3"/>
  <c r="P392" i="3"/>
  <c r="B392" i="3"/>
  <c r="J392" i="3"/>
  <c r="M392" i="3"/>
  <c r="U392" i="3"/>
  <c r="B389" i="3"/>
  <c r="G389" i="3"/>
  <c r="S389" i="3"/>
  <c r="U389" i="3"/>
  <c r="O389" i="3"/>
  <c r="B359" i="3"/>
  <c r="M334" i="3"/>
  <c r="B315" i="3"/>
  <c r="T315" i="3"/>
  <c r="M315" i="3"/>
  <c r="G315" i="3"/>
  <c r="S315" i="3"/>
  <c r="J315" i="3"/>
  <c r="U315" i="3"/>
  <c r="O315" i="3"/>
  <c r="T288" i="3"/>
  <c r="G288" i="3"/>
  <c r="O288" i="3"/>
  <c r="W288" i="3"/>
  <c r="H288" i="3"/>
  <c r="P288" i="3"/>
  <c r="S288" i="3"/>
  <c r="J288" i="3"/>
  <c r="U288" i="3"/>
  <c r="B288" i="3"/>
  <c r="G265" i="3"/>
  <c r="P265" i="3"/>
  <c r="H265" i="3"/>
  <c r="J265" i="3"/>
  <c r="S265" i="3"/>
  <c r="M265" i="3"/>
  <c r="T265" i="3"/>
  <c r="U265" i="3"/>
  <c r="B265" i="3"/>
  <c r="B234" i="3"/>
  <c r="O234" i="3"/>
  <c r="W234" i="3"/>
  <c r="G234" i="3"/>
  <c r="P234" i="3"/>
  <c r="H234" i="3"/>
  <c r="M234" i="3"/>
  <c r="U234" i="3"/>
  <c r="S234" i="3"/>
  <c r="T234" i="3"/>
  <c r="T500" i="3"/>
  <c r="B499" i="3"/>
  <c r="G497" i="3"/>
  <c r="W496" i="3"/>
  <c r="O496" i="3"/>
  <c r="W494" i="3"/>
  <c r="B494" i="3"/>
  <c r="S491" i="3"/>
  <c r="W489" i="3"/>
  <c r="G486" i="3"/>
  <c r="S481" i="3"/>
  <c r="H480" i="3"/>
  <c r="P479" i="3"/>
  <c r="T475" i="3"/>
  <c r="J475" i="3"/>
  <c r="O473" i="3"/>
  <c r="U472" i="3"/>
  <c r="M472" i="3"/>
  <c r="T471" i="3"/>
  <c r="S470" i="3"/>
  <c r="M468" i="3"/>
  <c r="S466" i="3"/>
  <c r="T465" i="3"/>
  <c r="O462" i="3"/>
  <c r="S460" i="3"/>
  <c r="U459" i="3"/>
  <c r="P457" i="3"/>
  <c r="U455" i="3"/>
  <c r="J454" i="3"/>
  <c r="T449" i="3"/>
  <c r="S431" i="3"/>
  <c r="J431" i="3"/>
  <c r="U431" i="3"/>
  <c r="B428" i="3"/>
  <c r="H428" i="3"/>
  <c r="S428" i="3"/>
  <c r="T428" i="3"/>
  <c r="U428" i="3"/>
  <c r="P428" i="3"/>
  <c r="G427" i="3"/>
  <c r="O427" i="3"/>
  <c r="W427" i="3"/>
  <c r="H427" i="3"/>
  <c r="P427" i="3"/>
  <c r="B427" i="3"/>
  <c r="J427" i="3"/>
  <c r="M427" i="3"/>
  <c r="U427" i="3"/>
  <c r="T426" i="3"/>
  <c r="W426" i="3"/>
  <c r="G426" i="3"/>
  <c r="O426" i="3"/>
  <c r="H426" i="3"/>
  <c r="P426" i="3"/>
  <c r="B426" i="3"/>
  <c r="J426" i="3"/>
  <c r="M426" i="3"/>
  <c r="H414" i="3"/>
  <c r="T414" i="3"/>
  <c r="S414" i="3"/>
  <c r="B410" i="3"/>
  <c r="B403" i="3"/>
  <c r="T402" i="3"/>
  <c r="M402" i="3"/>
  <c r="W402" i="3"/>
  <c r="G402" i="3"/>
  <c r="O402" i="3"/>
  <c r="H402" i="3"/>
  <c r="P402" i="3"/>
  <c r="U402" i="3"/>
  <c r="B400" i="3"/>
  <c r="M397" i="3"/>
  <c r="M389" i="3"/>
  <c r="T322" i="3"/>
  <c r="M288" i="3"/>
  <c r="S500" i="3"/>
  <c r="U499" i="3"/>
  <c r="P497" i="3"/>
  <c r="U495" i="3"/>
  <c r="M495" i="3"/>
  <c r="J494" i="3"/>
  <c r="U484" i="3"/>
  <c r="H481" i="3"/>
  <c r="S465" i="3"/>
  <c r="H464" i="3"/>
  <c r="P463" i="3"/>
  <c r="H463" i="3"/>
  <c r="T459" i="3"/>
  <c r="J459" i="3"/>
  <c r="O457" i="3"/>
  <c r="S454" i="3"/>
  <c r="T437" i="3"/>
  <c r="S437" i="3"/>
  <c r="J424" i="3"/>
  <c r="H406" i="3"/>
  <c r="T406" i="3"/>
  <c r="S406" i="3"/>
  <c r="H395" i="3"/>
  <c r="G395" i="3"/>
  <c r="S395" i="3"/>
  <c r="T395" i="3"/>
  <c r="U395" i="3"/>
  <c r="O395" i="3"/>
  <c r="G394" i="3"/>
  <c r="O394" i="3"/>
  <c r="W394" i="3"/>
  <c r="H394" i="3"/>
  <c r="P394" i="3"/>
  <c r="B394" i="3"/>
  <c r="J394" i="3"/>
  <c r="M394" i="3"/>
  <c r="U394" i="3"/>
  <c r="U365" i="3"/>
  <c r="J359" i="3"/>
  <c r="M354" i="3"/>
  <c r="U354" i="3"/>
  <c r="G354" i="3"/>
  <c r="O354" i="3"/>
  <c r="W354" i="3"/>
  <c r="H354" i="3"/>
  <c r="P354" i="3"/>
  <c r="T354" i="3"/>
  <c r="G329" i="3"/>
  <c r="S329" i="3"/>
  <c r="U329" i="3"/>
  <c r="J329" i="3"/>
  <c r="B329" i="3"/>
  <c r="G235" i="3"/>
  <c r="H235" i="3"/>
  <c r="S235" i="3"/>
  <c r="T235" i="3"/>
  <c r="T499" i="3"/>
  <c r="J499" i="3"/>
  <c r="O497" i="3"/>
  <c r="U496" i="3"/>
  <c r="M496" i="3"/>
  <c r="T495" i="3"/>
  <c r="S494" i="3"/>
  <c r="M492" i="3"/>
  <c r="S490" i="3"/>
  <c r="T489" i="3"/>
  <c r="O486" i="3"/>
  <c r="S485" i="3"/>
  <c r="T484" i="3"/>
  <c r="B483" i="3"/>
  <c r="G481" i="3"/>
  <c r="W478" i="3"/>
  <c r="B478" i="3"/>
  <c r="S472" i="3"/>
  <c r="J471" i="3"/>
  <c r="U468" i="3"/>
  <c r="H465" i="3"/>
  <c r="P464" i="3"/>
  <c r="G464" i="3"/>
  <c r="W463" i="3"/>
  <c r="O463" i="3"/>
  <c r="G463" i="3"/>
  <c r="S459" i="3"/>
  <c r="W457" i="3"/>
  <c r="G454" i="3"/>
  <c r="J410" i="3"/>
  <c r="J400" i="3"/>
  <c r="G376" i="3"/>
  <c r="S376" i="3"/>
  <c r="W376" i="3"/>
  <c r="T356" i="3"/>
  <c r="O356" i="3"/>
  <c r="G356" i="3"/>
  <c r="P356" i="3"/>
  <c r="H356" i="3"/>
  <c r="W356" i="3"/>
  <c r="B342" i="3"/>
  <c r="P342" i="3"/>
  <c r="H342" i="3"/>
  <c r="S342" i="3"/>
  <c r="U342" i="3"/>
  <c r="B290" i="3"/>
  <c r="O290" i="3"/>
  <c r="S290" i="3"/>
  <c r="G290" i="3"/>
  <c r="W290" i="3"/>
  <c r="S484" i="3"/>
  <c r="P481" i="3"/>
  <c r="W464" i="3"/>
  <c r="O464" i="3"/>
  <c r="G451" i="3"/>
  <c r="B451" i="3"/>
  <c r="B439" i="3"/>
  <c r="M439" i="3"/>
  <c r="U439" i="3"/>
  <c r="O438" i="3"/>
  <c r="T438" i="3"/>
  <c r="J438" i="3"/>
  <c r="B438" i="3"/>
  <c r="W438" i="3"/>
  <c r="S424" i="3"/>
  <c r="H422" i="3"/>
  <c r="S422" i="3"/>
  <c r="T422" i="3"/>
  <c r="B420" i="3"/>
  <c r="H420" i="3"/>
  <c r="S420" i="3"/>
  <c r="T420" i="3"/>
  <c r="U420" i="3"/>
  <c r="P420" i="3"/>
  <c r="G415" i="3"/>
  <c r="S415" i="3"/>
  <c r="U415" i="3"/>
  <c r="M415" i="3"/>
  <c r="U411" i="3"/>
  <c r="S359" i="3"/>
  <c r="M323" i="3"/>
  <c r="U323" i="3"/>
  <c r="B322" i="3"/>
  <c r="J322" i="3"/>
  <c r="O322" i="3"/>
  <c r="W322" i="3"/>
  <c r="G322" i="3"/>
  <c r="P322" i="3"/>
  <c r="H322" i="3"/>
  <c r="M322" i="3"/>
  <c r="U322" i="3"/>
  <c r="S496" i="3"/>
  <c r="J495" i="3"/>
  <c r="O481" i="3"/>
  <c r="S468" i="3"/>
  <c r="P465" i="3"/>
  <c r="U463" i="3"/>
  <c r="M460" i="3"/>
  <c r="S458" i="3"/>
  <c r="T457" i="3"/>
  <c r="O454" i="3"/>
  <c r="S453" i="3"/>
  <c r="B449" i="3"/>
  <c r="P449" i="3"/>
  <c r="G449" i="3"/>
  <c r="H449" i="3"/>
  <c r="M420" i="3"/>
  <c r="T411" i="3"/>
  <c r="S410" i="3"/>
  <c r="G407" i="3"/>
  <c r="S407" i="3"/>
  <c r="U407" i="3"/>
  <c r="M407" i="3"/>
  <c r="U403" i="3"/>
  <c r="S400" i="3"/>
  <c r="O379" i="3"/>
  <c r="T379" i="3"/>
  <c r="W379" i="3"/>
  <c r="M378" i="3"/>
  <c r="U378" i="3"/>
  <c r="G378" i="3"/>
  <c r="O378" i="3"/>
  <c r="W378" i="3"/>
  <c r="H378" i="3"/>
  <c r="P378" i="3"/>
  <c r="T378" i="3"/>
  <c r="J324" i="3"/>
  <c r="S324" i="3"/>
  <c r="H324" i="3"/>
  <c r="T324" i="3"/>
  <c r="U324" i="3"/>
  <c r="B324" i="3"/>
  <c r="P324" i="3"/>
  <c r="W302" i="3"/>
  <c r="O302" i="3"/>
  <c r="G302" i="3"/>
  <c r="J302" i="3"/>
  <c r="S302" i="3"/>
  <c r="T302" i="3"/>
  <c r="B302" i="3"/>
  <c r="T429" i="3"/>
  <c r="T421" i="3"/>
  <c r="U413" i="3"/>
  <c r="U405" i="3"/>
  <c r="S399" i="3"/>
  <c r="T398" i="3"/>
  <c r="S396" i="3"/>
  <c r="U391" i="3"/>
  <c r="J390" i="3"/>
  <c r="T388" i="3"/>
  <c r="M374" i="3"/>
  <c r="J373" i="3"/>
  <c r="B373" i="3"/>
  <c r="W368" i="3"/>
  <c r="J367" i="3"/>
  <c r="B367" i="3"/>
  <c r="S358" i="3"/>
  <c r="O357" i="3"/>
  <c r="S353" i="3"/>
  <c r="P343" i="3"/>
  <c r="H343" i="3"/>
  <c r="S341" i="3"/>
  <c r="H330" i="3"/>
  <c r="M330" i="3"/>
  <c r="U305" i="3"/>
  <c r="T301" i="3"/>
  <c r="G276" i="3"/>
  <c r="M276" i="3"/>
  <c r="P276" i="3"/>
  <c r="H276" i="3"/>
  <c r="H228" i="3"/>
  <c r="O228" i="3"/>
  <c r="G228" i="3"/>
  <c r="J228" i="3"/>
  <c r="S228" i="3"/>
  <c r="M228" i="3"/>
  <c r="W228" i="3"/>
  <c r="B216" i="3"/>
  <c r="S216" i="3"/>
  <c r="G217" i="3"/>
  <c r="P217" i="3"/>
  <c r="H217" i="3"/>
  <c r="J217" i="3"/>
  <c r="S217" i="3"/>
  <c r="M217" i="3"/>
  <c r="O260" i="3"/>
  <c r="G260" i="3"/>
  <c r="S260" i="3"/>
  <c r="J260" i="3"/>
  <c r="U260" i="3"/>
  <c r="B217" i="3"/>
  <c r="M205" i="3"/>
  <c r="U205" i="3"/>
  <c r="G205" i="3"/>
  <c r="O205" i="3"/>
  <c r="W205" i="3"/>
  <c r="H205" i="3"/>
  <c r="P205" i="3"/>
  <c r="T205" i="3"/>
  <c r="P448" i="3"/>
  <c r="G448" i="3"/>
  <c r="W447" i="3"/>
  <c r="O447" i="3"/>
  <c r="G447" i="3"/>
  <c r="S442" i="3"/>
  <c r="P418" i="3"/>
  <c r="H418" i="3"/>
  <c r="P416" i="3"/>
  <c r="G413" i="3"/>
  <c r="G405" i="3"/>
  <c r="P396" i="3"/>
  <c r="S382" i="3"/>
  <c r="S380" i="3"/>
  <c r="H375" i="3"/>
  <c r="W373" i="3"/>
  <c r="O373" i="3"/>
  <c r="S368" i="3"/>
  <c r="G368" i="3"/>
  <c r="W367" i="3"/>
  <c r="O367" i="3"/>
  <c r="G367" i="3"/>
  <c r="P358" i="3"/>
  <c r="H350" i="3"/>
  <c r="W349" i="3"/>
  <c r="S344" i="3"/>
  <c r="U343" i="3"/>
  <c r="M343" i="3"/>
  <c r="O341" i="3"/>
  <c r="S330" i="3"/>
  <c r="H312" i="3"/>
  <c r="P312" i="3"/>
  <c r="B312" i="3"/>
  <c r="J312" i="3"/>
  <c r="G305" i="3"/>
  <c r="H304" i="3"/>
  <c r="P304" i="3"/>
  <c r="B304" i="3"/>
  <c r="J304" i="3"/>
  <c r="T304" i="3"/>
  <c r="T287" i="3"/>
  <c r="B287" i="3"/>
  <c r="U287" i="3"/>
  <c r="M287" i="3"/>
  <c r="W287" i="3"/>
  <c r="O287" i="3"/>
  <c r="U276" i="3"/>
  <c r="J276" i="3"/>
  <c r="W263" i="3"/>
  <c r="P263" i="3"/>
  <c r="G263" i="3"/>
  <c r="H263" i="3"/>
  <c r="T263" i="3"/>
  <c r="B260" i="3"/>
  <c r="G243" i="3"/>
  <c r="H243" i="3"/>
  <c r="S243" i="3"/>
  <c r="T243" i="3"/>
  <c r="B242" i="3"/>
  <c r="O242" i="3"/>
  <c r="W242" i="3"/>
  <c r="G242" i="3"/>
  <c r="P242" i="3"/>
  <c r="H242" i="3"/>
  <c r="M242" i="3"/>
  <c r="U242" i="3"/>
  <c r="B226" i="3"/>
  <c r="O226" i="3"/>
  <c r="W226" i="3"/>
  <c r="G226" i="3"/>
  <c r="P226" i="3"/>
  <c r="H226" i="3"/>
  <c r="S226" i="3"/>
  <c r="B205" i="3"/>
  <c r="W448" i="3"/>
  <c r="O448" i="3"/>
  <c r="B446" i="3"/>
  <c r="G442" i="3"/>
  <c r="U432" i="3"/>
  <c r="M432" i="3"/>
  <c r="O421" i="3"/>
  <c r="P388" i="3"/>
  <c r="H380" i="3"/>
  <c r="P375" i="3"/>
  <c r="G375" i="3"/>
  <c r="J370" i="3"/>
  <c r="W362" i="3"/>
  <c r="O362" i="3"/>
  <c r="T357" i="3"/>
  <c r="B357" i="3"/>
  <c r="M353" i="3"/>
  <c r="J351" i="3"/>
  <c r="M349" i="3"/>
  <c r="S348" i="3"/>
  <c r="J348" i="3"/>
  <c r="B348" i="3"/>
  <c r="J346" i="3"/>
  <c r="T343" i="3"/>
  <c r="S340" i="3"/>
  <c r="J340" i="3"/>
  <c r="B340" i="3"/>
  <c r="J338" i="3"/>
  <c r="G330" i="3"/>
  <c r="O321" i="3"/>
  <c r="W321" i="3"/>
  <c r="H321" i="3"/>
  <c r="S321" i="3"/>
  <c r="T319" i="3"/>
  <c r="W319" i="3"/>
  <c r="H319" i="3"/>
  <c r="P319" i="3"/>
  <c r="B319" i="3"/>
  <c r="J319" i="3"/>
  <c r="U312" i="3"/>
  <c r="M309" i="3"/>
  <c r="P309" i="3"/>
  <c r="G309" i="3"/>
  <c r="T309" i="3"/>
  <c r="P305" i="3"/>
  <c r="H299" i="3"/>
  <c r="G299" i="3"/>
  <c r="J299" i="3"/>
  <c r="S299" i="3"/>
  <c r="M296" i="3"/>
  <c r="U296" i="3"/>
  <c r="G296" i="3"/>
  <c r="O296" i="3"/>
  <c r="W296" i="3"/>
  <c r="H296" i="3"/>
  <c r="P296" i="3"/>
  <c r="T276" i="3"/>
  <c r="M226" i="3"/>
  <c r="U447" i="3"/>
  <c r="J446" i="3"/>
  <c r="T432" i="3"/>
  <c r="W421" i="3"/>
  <c r="O419" i="3"/>
  <c r="O413" i="3"/>
  <c r="O405" i="3"/>
  <c r="B398" i="3"/>
  <c r="O305" i="3"/>
  <c r="M301" i="3"/>
  <c r="O301" i="3"/>
  <c r="H283" i="3"/>
  <c r="S283" i="3"/>
  <c r="J283" i="3"/>
  <c r="B283" i="3"/>
  <c r="G253" i="3"/>
  <c r="O253" i="3"/>
  <c r="W253" i="3"/>
  <c r="H253" i="3"/>
  <c r="P253" i="3"/>
  <c r="B253" i="3"/>
  <c r="J253" i="3"/>
  <c r="M253" i="3"/>
  <c r="U253" i="3"/>
  <c r="T207" i="3"/>
  <c r="H207" i="3"/>
  <c r="S207" i="3"/>
  <c r="J207" i="3"/>
  <c r="B207" i="3"/>
  <c r="P207" i="3"/>
  <c r="J205" i="3"/>
  <c r="U361" i="3"/>
  <c r="J361" i="3"/>
  <c r="T349" i="3"/>
  <c r="B349" i="3"/>
  <c r="M345" i="3"/>
  <c r="J343" i="3"/>
  <c r="B341" i="3"/>
  <c r="O330" i="3"/>
  <c r="U321" i="3"/>
  <c r="U319" i="3"/>
  <c r="M313" i="3"/>
  <c r="S313" i="3"/>
  <c r="S312" i="3"/>
  <c r="G308" i="3"/>
  <c r="B308" i="3"/>
  <c r="T308" i="3"/>
  <c r="M308" i="3"/>
  <c r="P308" i="3"/>
  <c r="W305" i="3"/>
  <c r="S304" i="3"/>
  <c r="W301" i="3"/>
  <c r="W299" i="3"/>
  <c r="B293" i="3"/>
  <c r="O293" i="3"/>
  <c r="W293" i="3"/>
  <c r="H293" i="3"/>
  <c r="S293" i="3"/>
  <c r="G284" i="3"/>
  <c r="H284" i="3"/>
  <c r="J284" i="3"/>
  <c r="S284" i="3"/>
  <c r="S254" i="3"/>
  <c r="U254" i="3"/>
  <c r="M254" i="3"/>
  <c r="U228" i="3"/>
  <c r="U217" i="3"/>
  <c r="J432" i="3"/>
  <c r="U421" i="3"/>
  <c r="U388" i="3"/>
  <c r="B382" i="3"/>
  <c r="U358" i="3"/>
  <c r="S349" i="3"/>
  <c r="J349" i="3"/>
  <c r="B289" i="3"/>
  <c r="P289" i="3"/>
  <c r="H289" i="3"/>
  <c r="S289" i="3"/>
  <c r="T289" i="3"/>
  <c r="H275" i="3"/>
  <c r="S275" i="3"/>
  <c r="J275" i="3"/>
  <c r="M247" i="3"/>
  <c r="O247" i="3"/>
  <c r="G247" i="3"/>
  <c r="P247" i="3"/>
  <c r="H247" i="3"/>
  <c r="B247" i="3"/>
  <c r="J247" i="3"/>
  <c r="S247" i="3"/>
  <c r="W247" i="3"/>
  <c r="T217" i="3"/>
  <c r="S205" i="3"/>
  <c r="P201" i="3"/>
  <c r="O306" i="3"/>
  <c r="U285" i="3"/>
  <c r="M285" i="3"/>
  <c r="O274" i="3"/>
  <c r="W271" i="3"/>
  <c r="M271" i="3"/>
  <c r="O266" i="3"/>
  <c r="U261" i="3"/>
  <c r="H259" i="3"/>
  <c r="H258" i="3"/>
  <c r="P255" i="3"/>
  <c r="G255" i="3"/>
  <c r="W250" i="3"/>
  <c r="O250" i="3"/>
  <c r="S244" i="3"/>
  <c r="P241" i="3"/>
  <c r="S236" i="3"/>
  <c r="P233" i="3"/>
  <c r="H225" i="3"/>
  <c r="W223" i="3"/>
  <c r="U221" i="3"/>
  <c r="U218" i="3"/>
  <c r="M218" i="3"/>
  <c r="S212" i="3"/>
  <c r="O211" i="3"/>
  <c r="W210" i="3"/>
  <c r="P202" i="3"/>
  <c r="U201" i="3"/>
  <c r="U272" i="3"/>
  <c r="M272" i="3"/>
  <c r="O264" i="3"/>
  <c r="P259" i="3"/>
  <c r="G259" i="3"/>
  <c r="P258" i="3"/>
  <c r="G258" i="3"/>
  <c r="G256" i="3"/>
  <c r="G244" i="3"/>
  <c r="S240" i="3"/>
  <c r="G236" i="3"/>
  <c r="S232" i="3"/>
  <c r="G212" i="3"/>
  <c r="W211" i="3"/>
  <c r="W202" i="3"/>
  <c r="O202" i="3"/>
  <c r="T201" i="3"/>
  <c r="B295" i="3"/>
  <c r="S285" i="3"/>
  <c r="P273" i="3"/>
  <c r="T272" i="3"/>
  <c r="U271" i="3"/>
  <c r="B271" i="3"/>
  <c r="O259" i="3"/>
  <c r="W258" i="3"/>
  <c r="O258" i="3"/>
  <c r="U250" i="3"/>
  <c r="M250" i="3"/>
  <c r="M241" i="3"/>
  <c r="S239" i="3"/>
  <c r="J239" i="3"/>
  <c r="B239" i="3"/>
  <c r="M233" i="3"/>
  <c r="S231" i="3"/>
  <c r="J231" i="3"/>
  <c r="B231" i="3"/>
  <c r="S218" i="3"/>
  <c r="B215" i="3"/>
  <c r="S201" i="3"/>
  <c r="O244" i="3"/>
  <c r="O236" i="3"/>
  <c r="O212" i="3"/>
  <c r="H201" i="3"/>
  <c r="W327" i="3"/>
  <c r="O327" i="3"/>
  <c r="G325" i="3"/>
  <c r="S310" i="3"/>
  <c r="S306" i="3"/>
  <c r="H300" i="3"/>
  <c r="S298" i="3"/>
  <c r="U295" i="3"/>
  <c r="J295" i="3"/>
  <c r="H285" i="3"/>
  <c r="W282" i="3"/>
  <c r="S279" i="3"/>
  <c r="J279" i="3"/>
  <c r="P277" i="3"/>
  <c r="G277" i="3"/>
  <c r="J272" i="3"/>
  <c r="U258" i="3"/>
  <c r="S257" i="3"/>
  <c r="J257" i="3"/>
  <c r="S250" i="3"/>
  <c r="H249" i="3"/>
  <c r="W245" i="3"/>
  <c r="O245" i="3"/>
  <c r="T241" i="3"/>
  <c r="B241" i="3"/>
  <c r="H239" i="3"/>
  <c r="O237" i="3"/>
  <c r="T233" i="3"/>
  <c r="B233" i="3"/>
  <c r="H231" i="3"/>
  <c r="G220" i="3"/>
  <c r="H218" i="3"/>
  <c r="S215" i="3"/>
  <c r="W213" i="3"/>
  <c r="O213" i="3"/>
  <c r="S211" i="3"/>
  <c r="J211" i="3"/>
  <c r="B211" i="3"/>
  <c r="T202" i="3"/>
  <c r="S477" i="3"/>
  <c r="U498" i="3"/>
  <c r="M498" i="3"/>
  <c r="J493" i="3"/>
  <c r="B493" i="3"/>
  <c r="U490" i="3"/>
  <c r="M490" i="3"/>
  <c r="J485" i="3"/>
  <c r="B485" i="3"/>
  <c r="U482" i="3"/>
  <c r="M482" i="3"/>
  <c r="J477" i="3"/>
  <c r="B477" i="3"/>
  <c r="U474" i="3"/>
  <c r="M474" i="3"/>
  <c r="J469" i="3"/>
  <c r="B469" i="3"/>
  <c r="U466" i="3"/>
  <c r="M466" i="3"/>
  <c r="J461" i="3"/>
  <c r="B461" i="3"/>
  <c r="U458" i="3"/>
  <c r="M458" i="3"/>
  <c r="J453" i="3"/>
  <c r="B453" i="3"/>
  <c r="U450" i="3"/>
  <c r="M450" i="3"/>
  <c r="J445" i="3"/>
  <c r="B445" i="3"/>
  <c r="J437" i="3"/>
  <c r="B437" i="3"/>
  <c r="M425" i="3"/>
  <c r="U425" i="3"/>
  <c r="G425" i="3"/>
  <c r="O425" i="3"/>
  <c r="W425" i="3"/>
  <c r="H425" i="3"/>
  <c r="P425" i="3"/>
  <c r="B425" i="3"/>
  <c r="J425" i="3"/>
  <c r="T425" i="3"/>
  <c r="J500" i="3"/>
  <c r="B500" i="3"/>
  <c r="T498" i="3"/>
  <c r="U497" i="3"/>
  <c r="M497" i="3"/>
  <c r="P494" i="3"/>
  <c r="H494" i="3"/>
  <c r="J492" i="3"/>
  <c r="B492" i="3"/>
  <c r="T490" i="3"/>
  <c r="U489" i="3"/>
  <c r="M489" i="3"/>
  <c r="P486" i="3"/>
  <c r="H486" i="3"/>
  <c r="J484" i="3"/>
  <c r="B484" i="3"/>
  <c r="T482" i="3"/>
  <c r="U481" i="3"/>
  <c r="M481" i="3"/>
  <c r="P478" i="3"/>
  <c r="H478" i="3"/>
  <c r="J476" i="3"/>
  <c r="B476" i="3"/>
  <c r="T474" i="3"/>
  <c r="U473" i="3"/>
  <c r="M473" i="3"/>
  <c r="P470" i="3"/>
  <c r="H470" i="3"/>
  <c r="J468" i="3"/>
  <c r="B468" i="3"/>
  <c r="T466" i="3"/>
  <c r="U465" i="3"/>
  <c r="M465" i="3"/>
  <c r="P462" i="3"/>
  <c r="H462" i="3"/>
  <c r="J460" i="3"/>
  <c r="B460" i="3"/>
  <c r="T458" i="3"/>
  <c r="U457" i="3"/>
  <c r="M457" i="3"/>
  <c r="P454" i="3"/>
  <c r="H454" i="3"/>
  <c r="J452" i="3"/>
  <c r="B452" i="3"/>
  <c r="T450" i="3"/>
  <c r="U449" i="3"/>
  <c r="M449" i="3"/>
  <c r="P446" i="3"/>
  <c r="H446" i="3"/>
  <c r="P442" i="3"/>
  <c r="H442" i="3"/>
  <c r="G439" i="3"/>
  <c r="O439" i="3"/>
  <c r="W439" i="3"/>
  <c r="T439" i="3"/>
  <c r="M433" i="3"/>
  <c r="U433" i="3"/>
  <c r="B433" i="3"/>
  <c r="J433" i="3"/>
  <c r="T433" i="3"/>
  <c r="M417" i="3"/>
  <c r="U417" i="3"/>
  <c r="G417" i="3"/>
  <c r="O417" i="3"/>
  <c r="W417" i="3"/>
  <c r="H417" i="3"/>
  <c r="P417" i="3"/>
  <c r="B417" i="3"/>
  <c r="J417" i="3"/>
  <c r="T417" i="3"/>
  <c r="S445" i="3"/>
  <c r="P493" i="3"/>
  <c r="H493" i="3"/>
  <c r="P485" i="3"/>
  <c r="H485" i="3"/>
  <c r="P477" i="3"/>
  <c r="H477" i="3"/>
  <c r="P469" i="3"/>
  <c r="H469" i="3"/>
  <c r="P461" i="3"/>
  <c r="H461" i="3"/>
  <c r="P453" i="3"/>
  <c r="H453" i="3"/>
  <c r="P445" i="3"/>
  <c r="H445" i="3"/>
  <c r="P437" i="3"/>
  <c r="H437" i="3"/>
  <c r="G423" i="3"/>
  <c r="O423" i="3"/>
  <c r="W423" i="3"/>
  <c r="H423" i="3"/>
  <c r="P423" i="3"/>
  <c r="B423" i="3"/>
  <c r="J423" i="3"/>
  <c r="T423" i="3"/>
  <c r="M409" i="3"/>
  <c r="U409" i="3"/>
  <c r="G409" i="3"/>
  <c r="O409" i="3"/>
  <c r="W409" i="3"/>
  <c r="H409" i="3"/>
  <c r="P409" i="3"/>
  <c r="B409" i="3"/>
  <c r="J409" i="3"/>
  <c r="T409" i="3"/>
  <c r="G377" i="3"/>
  <c r="O377" i="3"/>
  <c r="W377" i="3"/>
  <c r="T377" i="3"/>
  <c r="P377" i="3"/>
  <c r="H377" i="3"/>
  <c r="J377" i="3"/>
  <c r="S377" i="3"/>
  <c r="B377" i="3"/>
  <c r="U377" i="3"/>
  <c r="M377" i="3"/>
  <c r="P500" i="3"/>
  <c r="H500" i="3"/>
  <c r="J498" i="3"/>
  <c r="B498" i="3"/>
  <c r="W493" i="3"/>
  <c r="O493" i="3"/>
  <c r="G493" i="3"/>
  <c r="P492" i="3"/>
  <c r="H492" i="3"/>
  <c r="J490" i="3"/>
  <c r="B490" i="3"/>
  <c r="W485" i="3"/>
  <c r="O485" i="3"/>
  <c r="G485" i="3"/>
  <c r="P484" i="3"/>
  <c r="H484" i="3"/>
  <c r="J482" i="3"/>
  <c r="B482" i="3"/>
  <c r="W477" i="3"/>
  <c r="O477" i="3"/>
  <c r="G477" i="3"/>
  <c r="P476" i="3"/>
  <c r="H476" i="3"/>
  <c r="J474" i="3"/>
  <c r="B474" i="3"/>
  <c r="W469" i="3"/>
  <c r="O469" i="3"/>
  <c r="G469" i="3"/>
  <c r="P468" i="3"/>
  <c r="H468" i="3"/>
  <c r="J466" i="3"/>
  <c r="B466" i="3"/>
  <c r="W461" i="3"/>
  <c r="O461" i="3"/>
  <c r="G461" i="3"/>
  <c r="P460" i="3"/>
  <c r="H460" i="3"/>
  <c r="J458" i="3"/>
  <c r="B458" i="3"/>
  <c r="W453" i="3"/>
  <c r="O453" i="3"/>
  <c r="G453" i="3"/>
  <c r="P452" i="3"/>
  <c r="H452" i="3"/>
  <c r="J450" i="3"/>
  <c r="B450" i="3"/>
  <c r="W445" i="3"/>
  <c r="O445" i="3"/>
  <c r="G445" i="3"/>
  <c r="P444" i="3"/>
  <c r="W442" i="3"/>
  <c r="S439" i="3"/>
  <c r="J439" i="3"/>
  <c r="W437" i="3"/>
  <c r="O437" i="3"/>
  <c r="G437" i="3"/>
  <c r="S433" i="3"/>
  <c r="M423" i="3"/>
  <c r="M401" i="3"/>
  <c r="U401" i="3"/>
  <c r="G401" i="3"/>
  <c r="O401" i="3"/>
  <c r="W401" i="3"/>
  <c r="H401" i="3"/>
  <c r="P401" i="3"/>
  <c r="B401" i="3"/>
  <c r="J401" i="3"/>
  <c r="T401" i="3"/>
  <c r="T364" i="3"/>
  <c r="M364" i="3"/>
  <c r="U364" i="3"/>
  <c r="O364" i="3"/>
  <c r="G364" i="3"/>
  <c r="P364" i="3"/>
  <c r="H364" i="3"/>
  <c r="B364" i="3"/>
  <c r="J364" i="3"/>
  <c r="S364" i="3"/>
  <c r="W364" i="3"/>
  <c r="W500" i="3"/>
  <c r="O500" i="3"/>
  <c r="P499" i="3"/>
  <c r="H499" i="3"/>
  <c r="J497" i="3"/>
  <c r="U494" i="3"/>
  <c r="M494" i="3"/>
  <c r="W492" i="3"/>
  <c r="O492" i="3"/>
  <c r="P491" i="3"/>
  <c r="H491" i="3"/>
  <c r="J489" i="3"/>
  <c r="U486" i="3"/>
  <c r="M486" i="3"/>
  <c r="W484" i="3"/>
  <c r="O484" i="3"/>
  <c r="P483" i="3"/>
  <c r="H483" i="3"/>
  <c r="J481" i="3"/>
  <c r="U478" i="3"/>
  <c r="M478" i="3"/>
  <c r="W476" i="3"/>
  <c r="O476" i="3"/>
  <c r="P475" i="3"/>
  <c r="H475" i="3"/>
  <c r="J473" i="3"/>
  <c r="U470" i="3"/>
  <c r="M470" i="3"/>
  <c r="W468" i="3"/>
  <c r="O468" i="3"/>
  <c r="P467" i="3"/>
  <c r="H467" i="3"/>
  <c r="J465" i="3"/>
  <c r="U462" i="3"/>
  <c r="M462" i="3"/>
  <c r="W460" i="3"/>
  <c r="O460" i="3"/>
  <c r="P459" i="3"/>
  <c r="H459" i="3"/>
  <c r="J457" i="3"/>
  <c r="U454" i="3"/>
  <c r="M454" i="3"/>
  <c r="W452" i="3"/>
  <c r="O452" i="3"/>
  <c r="P451" i="3"/>
  <c r="H451" i="3"/>
  <c r="J449" i="3"/>
  <c r="U446" i="3"/>
  <c r="M446" i="3"/>
  <c r="W444" i="3"/>
  <c r="M442" i="3"/>
  <c r="M441" i="3"/>
  <c r="U441" i="3"/>
  <c r="B441" i="3"/>
  <c r="J441" i="3"/>
  <c r="B436" i="3"/>
  <c r="J436" i="3"/>
  <c r="G436" i="3"/>
  <c r="O436" i="3"/>
  <c r="W436" i="3"/>
  <c r="H433" i="3"/>
  <c r="G431" i="3"/>
  <c r="O431" i="3"/>
  <c r="W431" i="3"/>
  <c r="H431" i="3"/>
  <c r="P431" i="3"/>
  <c r="T431" i="3"/>
  <c r="B429" i="3"/>
  <c r="J429" i="3"/>
  <c r="H429" i="3"/>
  <c r="P429" i="3"/>
  <c r="M393" i="3"/>
  <c r="U393" i="3"/>
  <c r="G393" i="3"/>
  <c r="O393" i="3"/>
  <c r="W393" i="3"/>
  <c r="H393" i="3"/>
  <c r="P393" i="3"/>
  <c r="B393" i="3"/>
  <c r="J393" i="3"/>
  <c r="T393" i="3"/>
  <c r="S461" i="3"/>
  <c r="W499" i="3"/>
  <c r="O499" i="3"/>
  <c r="P498" i="3"/>
  <c r="H498" i="3"/>
  <c r="J496" i="3"/>
  <c r="U493" i="3"/>
  <c r="M493" i="3"/>
  <c r="W491" i="3"/>
  <c r="O491" i="3"/>
  <c r="P490" i="3"/>
  <c r="H490" i="3"/>
  <c r="J488" i="3"/>
  <c r="U485" i="3"/>
  <c r="M485" i="3"/>
  <c r="W483" i="3"/>
  <c r="O483" i="3"/>
  <c r="P482" i="3"/>
  <c r="H482" i="3"/>
  <c r="J480" i="3"/>
  <c r="U477" i="3"/>
  <c r="M477" i="3"/>
  <c r="W475" i="3"/>
  <c r="O475" i="3"/>
  <c r="P474" i="3"/>
  <c r="H474" i="3"/>
  <c r="J472" i="3"/>
  <c r="U469" i="3"/>
  <c r="M469" i="3"/>
  <c r="W467" i="3"/>
  <c r="O467" i="3"/>
  <c r="P466" i="3"/>
  <c r="H466" i="3"/>
  <c r="J464" i="3"/>
  <c r="U461" i="3"/>
  <c r="M461" i="3"/>
  <c r="W459" i="3"/>
  <c r="O459" i="3"/>
  <c r="P458" i="3"/>
  <c r="H458" i="3"/>
  <c r="J456" i="3"/>
  <c r="U453" i="3"/>
  <c r="M453" i="3"/>
  <c r="W451" i="3"/>
  <c r="O451" i="3"/>
  <c r="P450" i="3"/>
  <c r="H450" i="3"/>
  <c r="J448" i="3"/>
  <c r="U445" i="3"/>
  <c r="M445" i="3"/>
  <c r="U442" i="3"/>
  <c r="T441" i="3"/>
  <c r="H439" i="3"/>
  <c r="U437" i="3"/>
  <c r="M437" i="3"/>
  <c r="U436" i="3"/>
  <c r="G433" i="3"/>
  <c r="B431" i="3"/>
  <c r="U429" i="3"/>
  <c r="M385" i="3"/>
  <c r="U385" i="3"/>
  <c r="G385" i="3"/>
  <c r="O385" i="3"/>
  <c r="W385" i="3"/>
  <c r="H385" i="3"/>
  <c r="P385" i="3"/>
  <c r="B385" i="3"/>
  <c r="J385" i="3"/>
  <c r="T385" i="3"/>
  <c r="W498" i="3"/>
  <c r="O498" i="3"/>
  <c r="W490" i="3"/>
  <c r="O490" i="3"/>
  <c r="W482" i="3"/>
  <c r="O482" i="3"/>
  <c r="W474" i="3"/>
  <c r="O474" i="3"/>
  <c r="W466" i="3"/>
  <c r="O466" i="3"/>
  <c r="W458" i="3"/>
  <c r="O458" i="3"/>
  <c r="W450" i="3"/>
  <c r="O450" i="3"/>
  <c r="B444" i="3"/>
  <c r="J444" i="3"/>
  <c r="G444" i="3"/>
  <c r="P439" i="3"/>
  <c r="H438" i="3"/>
  <c r="P438" i="3"/>
  <c r="M438" i="3"/>
  <c r="U438" i="3"/>
  <c r="P433" i="3"/>
  <c r="H430" i="3"/>
  <c r="P430" i="3"/>
  <c r="M430" i="3"/>
  <c r="U430" i="3"/>
  <c r="G430" i="3"/>
  <c r="O430" i="3"/>
  <c r="W430" i="3"/>
  <c r="S425" i="3"/>
  <c r="U423" i="3"/>
  <c r="W422" i="3"/>
  <c r="O422" i="3"/>
  <c r="G422" i="3"/>
  <c r="P421" i="3"/>
  <c r="H421" i="3"/>
  <c r="W414" i="3"/>
  <c r="O414" i="3"/>
  <c r="G414" i="3"/>
  <c r="P413" i="3"/>
  <c r="H413" i="3"/>
  <c r="W406" i="3"/>
  <c r="O406" i="3"/>
  <c r="G406" i="3"/>
  <c r="P405" i="3"/>
  <c r="H405" i="3"/>
  <c r="W398" i="3"/>
  <c r="O398" i="3"/>
  <c r="G398" i="3"/>
  <c r="P397" i="3"/>
  <c r="H397" i="3"/>
  <c r="J395" i="3"/>
  <c r="B395" i="3"/>
  <c r="W390" i="3"/>
  <c r="O390" i="3"/>
  <c r="G390" i="3"/>
  <c r="P389" i="3"/>
  <c r="H389" i="3"/>
  <c r="J387" i="3"/>
  <c r="B387" i="3"/>
  <c r="W382" i="3"/>
  <c r="O382" i="3"/>
  <c r="G382" i="3"/>
  <c r="P381" i="3"/>
  <c r="H381" i="3"/>
  <c r="G379" i="3"/>
  <c r="T376" i="3"/>
  <c r="J376" i="3"/>
  <c r="J375" i="3"/>
  <c r="H374" i="3"/>
  <c r="O372" i="3"/>
  <c r="G372" i="3"/>
  <c r="H368" i="3"/>
  <c r="P368" i="3"/>
  <c r="B368" i="3"/>
  <c r="J368" i="3"/>
  <c r="M368" i="3"/>
  <c r="U368" i="3"/>
  <c r="S363" i="3"/>
  <c r="W428" i="3"/>
  <c r="O428" i="3"/>
  <c r="G428" i="3"/>
  <c r="U422" i="3"/>
  <c r="M422" i="3"/>
  <c r="W420" i="3"/>
  <c r="O420" i="3"/>
  <c r="G420" i="3"/>
  <c r="P419" i="3"/>
  <c r="T415" i="3"/>
  <c r="U414" i="3"/>
  <c r="M414" i="3"/>
  <c r="W412" i="3"/>
  <c r="O412" i="3"/>
  <c r="G412" i="3"/>
  <c r="P411" i="3"/>
  <c r="T407" i="3"/>
  <c r="U406" i="3"/>
  <c r="M406" i="3"/>
  <c r="W404" i="3"/>
  <c r="O404" i="3"/>
  <c r="G404" i="3"/>
  <c r="P403" i="3"/>
  <c r="T399" i="3"/>
  <c r="U398" i="3"/>
  <c r="M398" i="3"/>
  <c r="W396" i="3"/>
  <c r="O396" i="3"/>
  <c r="G396" i="3"/>
  <c r="P395" i="3"/>
  <c r="T391" i="3"/>
  <c r="U390" i="3"/>
  <c r="M390" i="3"/>
  <c r="W388" i="3"/>
  <c r="O388" i="3"/>
  <c r="G388" i="3"/>
  <c r="P387" i="3"/>
  <c r="T383" i="3"/>
  <c r="U382" i="3"/>
  <c r="M382" i="3"/>
  <c r="W380" i="3"/>
  <c r="O380" i="3"/>
  <c r="G380" i="3"/>
  <c r="M372" i="3"/>
  <c r="H360" i="3"/>
  <c r="P360" i="3"/>
  <c r="B360" i="3"/>
  <c r="J360" i="3"/>
  <c r="M360" i="3"/>
  <c r="U360" i="3"/>
  <c r="T355" i="3"/>
  <c r="M355" i="3"/>
  <c r="U355" i="3"/>
  <c r="G355" i="3"/>
  <c r="O355" i="3"/>
  <c r="W355" i="3"/>
  <c r="H355" i="3"/>
  <c r="P355" i="3"/>
  <c r="B355" i="3"/>
  <c r="J355" i="3"/>
  <c r="J415" i="3"/>
  <c r="B415" i="3"/>
  <c r="J407" i="3"/>
  <c r="B407" i="3"/>
  <c r="J399" i="3"/>
  <c r="B399" i="3"/>
  <c r="T397" i="3"/>
  <c r="J391" i="3"/>
  <c r="B391" i="3"/>
  <c r="T389" i="3"/>
  <c r="J383" i="3"/>
  <c r="B383" i="3"/>
  <c r="M379" i="3"/>
  <c r="U379" i="3"/>
  <c r="B379" i="3"/>
  <c r="J379" i="3"/>
  <c r="B374" i="3"/>
  <c r="J374" i="3"/>
  <c r="G374" i="3"/>
  <c r="O374" i="3"/>
  <c r="W374" i="3"/>
  <c r="G369" i="3"/>
  <c r="O369" i="3"/>
  <c r="W369" i="3"/>
  <c r="T369" i="3"/>
  <c r="M363" i="3"/>
  <c r="U363" i="3"/>
  <c r="G363" i="3"/>
  <c r="O363" i="3"/>
  <c r="W363" i="3"/>
  <c r="B363" i="3"/>
  <c r="J363" i="3"/>
  <c r="W360" i="3"/>
  <c r="J422" i="3"/>
  <c r="B422" i="3"/>
  <c r="J414" i="3"/>
  <c r="B414" i="3"/>
  <c r="J406" i="3"/>
  <c r="B406" i="3"/>
  <c r="U374" i="3"/>
  <c r="J372" i="3"/>
  <c r="B372" i="3"/>
  <c r="U369" i="3"/>
  <c r="B369" i="3"/>
  <c r="T347" i="3"/>
  <c r="M347" i="3"/>
  <c r="U347" i="3"/>
  <c r="G347" i="3"/>
  <c r="O347" i="3"/>
  <c r="W347" i="3"/>
  <c r="H347" i="3"/>
  <c r="P347" i="3"/>
  <c r="B347" i="3"/>
  <c r="J347" i="3"/>
  <c r="T339" i="3"/>
  <c r="M339" i="3"/>
  <c r="U339" i="3"/>
  <c r="G339" i="3"/>
  <c r="O339" i="3"/>
  <c r="W339" i="3"/>
  <c r="H339" i="3"/>
  <c r="P339" i="3"/>
  <c r="B339" i="3"/>
  <c r="J339" i="3"/>
  <c r="T311" i="3"/>
  <c r="H311" i="3"/>
  <c r="P311" i="3"/>
  <c r="M311" i="3"/>
  <c r="W311" i="3"/>
  <c r="O311" i="3"/>
  <c r="G311" i="3"/>
  <c r="J311" i="3"/>
  <c r="S311" i="3"/>
  <c r="B311" i="3"/>
  <c r="U311" i="3"/>
  <c r="B297" i="3"/>
  <c r="J297" i="3"/>
  <c r="M297" i="3"/>
  <c r="U297" i="3"/>
  <c r="G297" i="3"/>
  <c r="O297" i="3"/>
  <c r="W297" i="3"/>
  <c r="P297" i="3"/>
  <c r="H297" i="3"/>
  <c r="S297" i="3"/>
  <c r="T297" i="3"/>
  <c r="J421" i="3"/>
  <c r="P415" i="3"/>
  <c r="H415" i="3"/>
  <c r="J413" i="3"/>
  <c r="P407" i="3"/>
  <c r="H407" i="3"/>
  <c r="J405" i="3"/>
  <c r="P399" i="3"/>
  <c r="H399" i="3"/>
  <c r="J397" i="3"/>
  <c r="P391" i="3"/>
  <c r="H391" i="3"/>
  <c r="J389" i="3"/>
  <c r="P383" i="3"/>
  <c r="H383" i="3"/>
  <c r="J381" i="3"/>
  <c r="S379" i="3"/>
  <c r="H376" i="3"/>
  <c r="P376" i="3"/>
  <c r="M376" i="3"/>
  <c r="U376" i="3"/>
  <c r="T374" i="3"/>
  <c r="S369" i="3"/>
  <c r="J369" i="3"/>
  <c r="T360" i="3"/>
  <c r="T331" i="3"/>
  <c r="M331" i="3"/>
  <c r="U331" i="3"/>
  <c r="G331" i="3"/>
  <c r="O331" i="3"/>
  <c r="W331" i="3"/>
  <c r="H331" i="3"/>
  <c r="P331" i="3"/>
  <c r="B331" i="3"/>
  <c r="J331" i="3"/>
  <c r="J428" i="3"/>
  <c r="P422" i="3"/>
  <c r="J420" i="3"/>
  <c r="W415" i="3"/>
  <c r="O415" i="3"/>
  <c r="P414" i="3"/>
  <c r="J412" i="3"/>
  <c r="W407" i="3"/>
  <c r="O407" i="3"/>
  <c r="P406" i="3"/>
  <c r="J404" i="3"/>
  <c r="W399" i="3"/>
  <c r="O399" i="3"/>
  <c r="P398" i="3"/>
  <c r="J396" i="3"/>
  <c r="W391" i="3"/>
  <c r="O391" i="3"/>
  <c r="P390" i="3"/>
  <c r="J388" i="3"/>
  <c r="W383" i="3"/>
  <c r="O383" i="3"/>
  <c r="P382" i="3"/>
  <c r="J380" i="3"/>
  <c r="H379" i="3"/>
  <c r="B376" i="3"/>
  <c r="S374" i="3"/>
  <c r="P372" i="3"/>
  <c r="H372" i="3"/>
  <c r="M371" i="3"/>
  <c r="U371" i="3"/>
  <c r="G371" i="3"/>
  <c r="O371" i="3"/>
  <c r="W371" i="3"/>
  <c r="B371" i="3"/>
  <c r="J371" i="3"/>
  <c r="T363" i="3"/>
  <c r="G361" i="3"/>
  <c r="O361" i="3"/>
  <c r="W361" i="3"/>
  <c r="H361" i="3"/>
  <c r="P361" i="3"/>
  <c r="T361" i="3"/>
  <c r="S360" i="3"/>
  <c r="G360" i="3"/>
  <c r="W366" i="3"/>
  <c r="O366" i="3"/>
  <c r="G366" i="3"/>
  <c r="W358" i="3"/>
  <c r="O358" i="3"/>
  <c r="G358" i="3"/>
  <c r="P357" i="3"/>
  <c r="T353" i="3"/>
  <c r="U352" i="3"/>
  <c r="M352" i="3"/>
  <c r="W350" i="3"/>
  <c r="O350" i="3"/>
  <c r="G350" i="3"/>
  <c r="P349" i="3"/>
  <c r="T345" i="3"/>
  <c r="U344" i="3"/>
  <c r="M344" i="3"/>
  <c r="W342" i="3"/>
  <c r="O342" i="3"/>
  <c r="G342" i="3"/>
  <c r="P341" i="3"/>
  <c r="H341" i="3"/>
  <c r="T337" i="3"/>
  <c r="U336" i="3"/>
  <c r="M336" i="3"/>
  <c r="W334" i="3"/>
  <c r="O334" i="3"/>
  <c r="G334" i="3"/>
  <c r="P333" i="3"/>
  <c r="H333" i="3"/>
  <c r="T329" i="3"/>
  <c r="U328" i="3"/>
  <c r="M328" i="3"/>
  <c r="W326" i="3"/>
  <c r="O326" i="3"/>
  <c r="G326" i="3"/>
  <c r="P325" i="3"/>
  <c r="H325" i="3"/>
  <c r="W323" i="3"/>
  <c r="H315" i="3"/>
  <c r="P315" i="3"/>
  <c r="T314" i="3"/>
  <c r="U313" i="3"/>
  <c r="W307" i="3"/>
  <c r="M306" i="3"/>
  <c r="U306" i="3"/>
  <c r="B305" i="3"/>
  <c r="J305" i="3"/>
  <c r="S303" i="3"/>
  <c r="J303" i="3"/>
  <c r="H302" i="3"/>
  <c r="H301" i="3"/>
  <c r="T336" i="3"/>
  <c r="T328" i="3"/>
  <c r="G316" i="3"/>
  <c r="O316" i="3"/>
  <c r="W316" i="3"/>
  <c r="B313" i="3"/>
  <c r="J313" i="3"/>
  <c r="H307" i="3"/>
  <c r="P307" i="3"/>
  <c r="T307" i="3"/>
  <c r="J353" i="3"/>
  <c r="B353" i="3"/>
  <c r="J345" i="3"/>
  <c r="B345" i="3"/>
  <c r="H323" i="3"/>
  <c r="P323" i="3"/>
  <c r="M318" i="3"/>
  <c r="U318" i="3"/>
  <c r="G303" i="3"/>
  <c r="M294" i="3"/>
  <c r="U294" i="3"/>
  <c r="G294" i="3"/>
  <c r="O294" i="3"/>
  <c r="W294" i="3"/>
  <c r="H294" i="3"/>
  <c r="P294" i="3"/>
  <c r="B294" i="3"/>
  <c r="J294" i="3"/>
  <c r="T294" i="3"/>
  <c r="T366" i="3"/>
  <c r="T358" i="3"/>
  <c r="J352" i="3"/>
  <c r="B352" i="3"/>
  <c r="T350" i="3"/>
  <c r="J344" i="3"/>
  <c r="B344" i="3"/>
  <c r="T342" i="3"/>
  <c r="U341" i="3"/>
  <c r="J336" i="3"/>
  <c r="B336" i="3"/>
  <c r="T334" i="3"/>
  <c r="U333" i="3"/>
  <c r="P330" i="3"/>
  <c r="J328" i="3"/>
  <c r="B328" i="3"/>
  <c r="T326" i="3"/>
  <c r="U325" i="3"/>
  <c r="G324" i="3"/>
  <c r="O324" i="3"/>
  <c r="W324" i="3"/>
  <c r="T323" i="3"/>
  <c r="B323" i="3"/>
  <c r="B321" i="3"/>
  <c r="J321" i="3"/>
  <c r="S318" i="3"/>
  <c r="J318" i="3"/>
  <c r="B318" i="3"/>
  <c r="S316" i="3"/>
  <c r="J316" i="3"/>
  <c r="O310" i="3"/>
  <c r="W309" i="3"/>
  <c r="O309" i="3"/>
  <c r="S307" i="3"/>
  <c r="J307" i="3"/>
  <c r="H306" i="3"/>
  <c r="H305" i="3"/>
  <c r="O303" i="3"/>
  <c r="U356" i="3"/>
  <c r="M356" i="3"/>
  <c r="P353" i="3"/>
  <c r="H353" i="3"/>
  <c r="U348" i="3"/>
  <c r="M348" i="3"/>
  <c r="P345" i="3"/>
  <c r="H345" i="3"/>
  <c r="U340" i="3"/>
  <c r="M340" i="3"/>
  <c r="P337" i="3"/>
  <c r="H337" i="3"/>
  <c r="U332" i="3"/>
  <c r="M332" i="3"/>
  <c r="P329" i="3"/>
  <c r="H329" i="3"/>
  <c r="S323" i="3"/>
  <c r="J323" i="3"/>
  <c r="P314" i="3"/>
  <c r="H314" i="3"/>
  <c r="H313" i="3"/>
  <c r="U301" i="3"/>
  <c r="T298" i="3"/>
  <c r="M298" i="3"/>
  <c r="U298" i="3"/>
  <c r="H298" i="3"/>
  <c r="P298" i="3"/>
  <c r="H252" i="3"/>
  <c r="P252" i="3"/>
  <c r="T252" i="3"/>
  <c r="O252" i="3"/>
  <c r="G252" i="3"/>
  <c r="J252" i="3"/>
  <c r="S252" i="3"/>
  <c r="B252" i="3"/>
  <c r="U252" i="3"/>
  <c r="M252" i="3"/>
  <c r="W252" i="3"/>
  <c r="J366" i="3"/>
  <c r="J358" i="3"/>
  <c r="W353" i="3"/>
  <c r="O353" i="3"/>
  <c r="P352" i="3"/>
  <c r="H352" i="3"/>
  <c r="J350" i="3"/>
  <c r="W345" i="3"/>
  <c r="O345" i="3"/>
  <c r="P344" i="3"/>
  <c r="H344" i="3"/>
  <c r="J342" i="3"/>
  <c r="W337" i="3"/>
  <c r="O337" i="3"/>
  <c r="P336" i="3"/>
  <c r="H336" i="3"/>
  <c r="J334" i="3"/>
  <c r="W329" i="3"/>
  <c r="O329" i="3"/>
  <c r="P328" i="3"/>
  <c r="H328" i="3"/>
  <c r="J326" i="3"/>
  <c r="H318" i="3"/>
  <c r="H316" i="3"/>
  <c r="W314" i="3"/>
  <c r="O314" i="3"/>
  <c r="P313" i="3"/>
  <c r="G313" i="3"/>
  <c r="U309" i="3"/>
  <c r="G307" i="3"/>
  <c r="W303" i="3"/>
  <c r="M302" i="3"/>
  <c r="U302" i="3"/>
  <c r="B301" i="3"/>
  <c r="J301" i="3"/>
  <c r="W298" i="3"/>
  <c r="B298" i="3"/>
  <c r="M286" i="3"/>
  <c r="U286" i="3"/>
  <c r="G286" i="3"/>
  <c r="O286" i="3"/>
  <c r="W286" i="3"/>
  <c r="H286" i="3"/>
  <c r="P286" i="3"/>
  <c r="B286" i="3"/>
  <c r="J286" i="3"/>
  <c r="T286" i="3"/>
  <c r="M278" i="3"/>
  <c r="U278" i="3"/>
  <c r="G278" i="3"/>
  <c r="O278" i="3"/>
  <c r="W278" i="3"/>
  <c r="H278" i="3"/>
  <c r="P278" i="3"/>
  <c r="B278" i="3"/>
  <c r="J278" i="3"/>
  <c r="T278" i="3"/>
  <c r="B270" i="3"/>
  <c r="M270" i="3"/>
  <c r="U270" i="3"/>
  <c r="G270" i="3"/>
  <c r="O270" i="3"/>
  <c r="W270" i="3"/>
  <c r="H270" i="3"/>
  <c r="P270" i="3"/>
  <c r="J270" i="3"/>
  <c r="T270" i="3"/>
  <c r="T268" i="3"/>
  <c r="M268" i="3"/>
  <c r="W268" i="3"/>
  <c r="G268" i="3"/>
  <c r="O268" i="3"/>
  <c r="H268" i="3"/>
  <c r="P268" i="3"/>
  <c r="B268" i="3"/>
  <c r="J268" i="3"/>
  <c r="U268" i="3"/>
  <c r="W352" i="3"/>
  <c r="O352" i="3"/>
  <c r="W344" i="3"/>
  <c r="O344" i="3"/>
  <c r="W336" i="3"/>
  <c r="O336" i="3"/>
  <c r="W328" i="3"/>
  <c r="O328" i="3"/>
  <c r="G323" i="3"/>
  <c r="P318" i="3"/>
  <c r="G318" i="3"/>
  <c r="M310" i="3"/>
  <c r="U310" i="3"/>
  <c r="B309" i="3"/>
  <c r="J309" i="3"/>
  <c r="T303" i="3"/>
  <c r="H303" i="3"/>
  <c r="P303" i="3"/>
  <c r="P290" i="3"/>
  <c r="H290" i="3"/>
  <c r="W283" i="3"/>
  <c r="O283" i="3"/>
  <c r="G283" i="3"/>
  <c r="P282" i="3"/>
  <c r="H282" i="3"/>
  <c r="W275" i="3"/>
  <c r="O275" i="3"/>
  <c r="G275" i="3"/>
  <c r="P274" i="3"/>
  <c r="H274" i="3"/>
  <c r="M267" i="3"/>
  <c r="U267" i="3"/>
  <c r="B266" i="3"/>
  <c r="J266" i="3"/>
  <c r="H260" i="3"/>
  <c r="P260" i="3"/>
  <c r="T260" i="3"/>
  <c r="T256" i="3"/>
  <c r="M256" i="3"/>
  <c r="U256" i="3"/>
  <c r="H256" i="3"/>
  <c r="P256" i="3"/>
  <c r="S251" i="3"/>
  <c r="H251" i="3"/>
  <c r="U291" i="3"/>
  <c r="M291" i="3"/>
  <c r="W289" i="3"/>
  <c r="O289" i="3"/>
  <c r="G289" i="3"/>
  <c r="U283" i="3"/>
  <c r="M283" i="3"/>
  <c r="W281" i="3"/>
  <c r="O281" i="3"/>
  <c r="G281" i="3"/>
  <c r="U275" i="3"/>
  <c r="M275" i="3"/>
  <c r="W273" i="3"/>
  <c r="O273" i="3"/>
  <c r="G273" i="3"/>
  <c r="M263" i="3"/>
  <c r="U263" i="3"/>
  <c r="B262" i="3"/>
  <c r="J262" i="3"/>
  <c r="T299" i="3"/>
  <c r="P295" i="3"/>
  <c r="H295" i="3"/>
  <c r="J293" i="3"/>
  <c r="T291" i="3"/>
  <c r="U290" i="3"/>
  <c r="M290" i="3"/>
  <c r="P287" i="3"/>
  <c r="H287" i="3"/>
  <c r="J285" i="3"/>
  <c r="T283" i="3"/>
  <c r="U282" i="3"/>
  <c r="M282" i="3"/>
  <c r="P279" i="3"/>
  <c r="H279" i="3"/>
  <c r="J277" i="3"/>
  <c r="T275" i="3"/>
  <c r="U274" i="3"/>
  <c r="M274" i="3"/>
  <c r="P271" i="3"/>
  <c r="H271" i="3"/>
  <c r="H267" i="3"/>
  <c r="H266" i="3"/>
  <c r="T264" i="3"/>
  <c r="H264" i="3"/>
  <c r="P264" i="3"/>
  <c r="S263" i="3"/>
  <c r="J263" i="3"/>
  <c r="B263" i="3"/>
  <c r="S262" i="3"/>
  <c r="S256" i="3"/>
  <c r="T254" i="3"/>
  <c r="G254" i="3"/>
  <c r="O254" i="3"/>
  <c r="W254" i="3"/>
  <c r="B254" i="3"/>
  <c r="J254" i="3"/>
  <c r="B248" i="3"/>
  <c r="J248" i="3"/>
  <c r="T248" i="3"/>
  <c r="M248" i="3"/>
  <c r="U248" i="3"/>
  <c r="H248" i="3"/>
  <c r="P248" i="3"/>
  <c r="T246" i="3"/>
  <c r="G246" i="3"/>
  <c r="O246" i="3"/>
  <c r="W246" i="3"/>
  <c r="H246" i="3"/>
  <c r="P246" i="3"/>
  <c r="B246" i="3"/>
  <c r="J246" i="3"/>
  <c r="W295" i="3"/>
  <c r="O295" i="3"/>
  <c r="G295" i="3"/>
  <c r="T290" i="3"/>
  <c r="U289" i="3"/>
  <c r="M289" i="3"/>
  <c r="T282" i="3"/>
  <c r="U281" i="3"/>
  <c r="M281" i="3"/>
  <c r="T274" i="3"/>
  <c r="U273" i="3"/>
  <c r="M273" i="3"/>
  <c r="G251" i="3"/>
  <c r="O251" i="3"/>
  <c r="W251" i="3"/>
  <c r="B251" i="3"/>
  <c r="J251" i="3"/>
  <c r="M251" i="3"/>
  <c r="U251" i="3"/>
  <c r="T238" i="3"/>
  <c r="M238" i="3"/>
  <c r="U238" i="3"/>
  <c r="G238" i="3"/>
  <c r="O238" i="3"/>
  <c r="W238" i="3"/>
  <c r="H238" i="3"/>
  <c r="P238" i="3"/>
  <c r="B238" i="3"/>
  <c r="J238" i="3"/>
  <c r="T230" i="3"/>
  <c r="M230" i="3"/>
  <c r="U230" i="3"/>
  <c r="G230" i="3"/>
  <c r="O230" i="3"/>
  <c r="W230" i="3"/>
  <c r="H230" i="3"/>
  <c r="P230" i="3"/>
  <c r="B230" i="3"/>
  <c r="J230" i="3"/>
  <c r="T206" i="3"/>
  <c r="M206" i="3"/>
  <c r="U206" i="3"/>
  <c r="G206" i="3"/>
  <c r="O206" i="3"/>
  <c r="W206" i="3"/>
  <c r="H206" i="3"/>
  <c r="P206" i="3"/>
  <c r="B206" i="3"/>
  <c r="J206" i="3"/>
  <c r="J290" i="3"/>
  <c r="J282" i="3"/>
  <c r="J274" i="3"/>
  <c r="T214" i="3"/>
  <c r="M214" i="3"/>
  <c r="U214" i="3"/>
  <c r="G214" i="3"/>
  <c r="O214" i="3"/>
  <c r="W214" i="3"/>
  <c r="H214" i="3"/>
  <c r="P214" i="3"/>
  <c r="B214" i="3"/>
  <c r="J214" i="3"/>
  <c r="W308" i="3"/>
  <c r="O308" i="3"/>
  <c r="W300" i="3"/>
  <c r="O300" i="3"/>
  <c r="P299" i="3"/>
  <c r="W292" i="3"/>
  <c r="O292" i="3"/>
  <c r="P291" i="3"/>
  <c r="J289" i="3"/>
  <c r="W284" i="3"/>
  <c r="O284" i="3"/>
  <c r="P283" i="3"/>
  <c r="J281" i="3"/>
  <c r="W276" i="3"/>
  <c r="O276" i="3"/>
  <c r="P275" i="3"/>
  <c r="J273" i="3"/>
  <c r="U266" i="3"/>
  <c r="M266" i="3"/>
  <c r="G264" i="3"/>
  <c r="O263" i="3"/>
  <c r="W262" i="3"/>
  <c r="O262" i="3"/>
  <c r="W260" i="3"/>
  <c r="M260" i="3"/>
  <c r="M259" i="3"/>
  <c r="U259" i="3"/>
  <c r="B258" i="3"/>
  <c r="J258" i="3"/>
  <c r="H254" i="3"/>
  <c r="T251" i="3"/>
  <c r="S248" i="3"/>
  <c r="G248" i="3"/>
  <c r="U246" i="3"/>
  <c r="T222" i="3"/>
  <c r="M222" i="3"/>
  <c r="U222" i="3"/>
  <c r="G222" i="3"/>
  <c r="O222" i="3"/>
  <c r="W222" i="3"/>
  <c r="H222" i="3"/>
  <c r="P222" i="3"/>
  <c r="B222" i="3"/>
  <c r="J222" i="3"/>
  <c r="W265" i="3"/>
  <c r="O265" i="3"/>
  <c r="W257" i="3"/>
  <c r="O257" i="3"/>
  <c r="W249" i="3"/>
  <c r="O249" i="3"/>
  <c r="T244" i="3"/>
  <c r="U243" i="3"/>
  <c r="M243" i="3"/>
  <c r="W241" i="3"/>
  <c r="O241" i="3"/>
  <c r="P240" i="3"/>
  <c r="H240" i="3"/>
  <c r="T236" i="3"/>
  <c r="U235" i="3"/>
  <c r="M235" i="3"/>
  <c r="W233" i="3"/>
  <c r="O233" i="3"/>
  <c r="P232" i="3"/>
  <c r="H232" i="3"/>
  <c r="T228" i="3"/>
  <c r="U227" i="3"/>
  <c r="M227" i="3"/>
  <c r="W225" i="3"/>
  <c r="O225" i="3"/>
  <c r="P224" i="3"/>
  <c r="H224" i="3"/>
  <c r="T220" i="3"/>
  <c r="U219" i="3"/>
  <c r="M219" i="3"/>
  <c r="W217" i="3"/>
  <c r="O217" i="3"/>
  <c r="P216" i="3"/>
  <c r="H216" i="3"/>
  <c r="T212" i="3"/>
  <c r="U211" i="3"/>
  <c r="W209" i="3"/>
  <c r="O209" i="3"/>
  <c r="G209" i="3"/>
  <c r="T204" i="3"/>
  <c r="U203" i="3"/>
  <c r="M203" i="3"/>
  <c r="W201" i="3"/>
  <c r="O201" i="3"/>
  <c r="G201" i="3"/>
  <c r="W240" i="3"/>
  <c r="O240" i="3"/>
  <c r="G240" i="3"/>
  <c r="W232" i="3"/>
  <c r="O232" i="3"/>
  <c r="G232" i="3"/>
  <c r="T227" i="3"/>
  <c r="W224" i="3"/>
  <c r="O224" i="3"/>
  <c r="G224" i="3"/>
  <c r="T219" i="3"/>
  <c r="W216" i="3"/>
  <c r="O216" i="3"/>
  <c r="G216" i="3"/>
  <c r="J244" i="3"/>
  <c r="B244" i="3"/>
  <c r="J236" i="3"/>
  <c r="B236" i="3"/>
  <c r="W215" i="3"/>
  <c r="O215" i="3"/>
  <c r="G215" i="3"/>
  <c r="J212" i="3"/>
  <c r="B212" i="3"/>
  <c r="T210" i="3"/>
  <c r="U209" i="3"/>
  <c r="M209" i="3"/>
  <c r="W207" i="3"/>
  <c r="O207" i="3"/>
  <c r="G207" i="3"/>
  <c r="J204" i="3"/>
  <c r="B204" i="3"/>
  <c r="J243" i="3"/>
  <c r="B243" i="3"/>
  <c r="U240" i="3"/>
  <c r="M240" i="3"/>
  <c r="J235" i="3"/>
  <c r="B235" i="3"/>
  <c r="U232" i="3"/>
  <c r="M232" i="3"/>
  <c r="J227" i="3"/>
  <c r="B227" i="3"/>
  <c r="U224" i="3"/>
  <c r="M224" i="3"/>
  <c r="J219" i="3"/>
  <c r="B219" i="3"/>
  <c r="U216" i="3"/>
  <c r="M216" i="3"/>
  <c r="U255" i="3"/>
  <c r="J250" i="3"/>
  <c r="U247" i="3"/>
  <c r="P244" i="3"/>
  <c r="J242" i="3"/>
  <c r="T240" i="3"/>
  <c r="U239" i="3"/>
  <c r="P236" i="3"/>
  <c r="J234" i="3"/>
  <c r="T232" i="3"/>
  <c r="U231" i="3"/>
  <c r="P228" i="3"/>
  <c r="J226" i="3"/>
  <c r="T224" i="3"/>
  <c r="U223" i="3"/>
  <c r="P220" i="3"/>
  <c r="J218" i="3"/>
  <c r="T216" i="3"/>
  <c r="U215" i="3"/>
  <c r="P212" i="3"/>
  <c r="J210" i="3"/>
  <c r="U207" i="3"/>
  <c r="M207" i="3"/>
  <c r="P204" i="3"/>
  <c r="H204" i="3"/>
  <c r="J202" i="3"/>
  <c r="B202" i="3"/>
  <c r="J209" i="3"/>
  <c r="W204" i="3"/>
  <c r="O204" i="3"/>
  <c r="P203" i="3"/>
  <c r="J201" i="3"/>
  <c r="W243" i="3"/>
  <c r="O243" i="3"/>
  <c r="J240" i="3"/>
  <c r="W235" i="3"/>
  <c r="O235" i="3"/>
  <c r="J232" i="3"/>
  <c r="W227" i="3"/>
  <c r="O227" i="3"/>
  <c r="J224" i="3"/>
  <c r="W219" i="3"/>
  <c r="O219" i="3"/>
  <c r="J216" i="3"/>
  <c r="N274" i="4"/>
  <c r="O274" i="4" s="1"/>
  <c r="S274" i="4"/>
  <c r="U274" i="4"/>
  <c r="AA274" i="4"/>
  <c r="P216" i="4"/>
  <c r="S216" i="4"/>
  <c r="U216" i="4"/>
  <c r="AA216" i="4"/>
  <c r="S244" i="4"/>
  <c r="Q244" i="4"/>
  <c r="U244" i="4"/>
  <c r="AA244" i="4"/>
  <c r="U234" i="4"/>
  <c r="Q234" i="4"/>
  <c r="S234" i="4"/>
  <c r="Y234" i="4"/>
  <c r="J287" i="4"/>
  <c r="S287" i="4"/>
  <c r="AA287" i="4"/>
  <c r="L287" i="4"/>
  <c r="U287" i="4"/>
  <c r="M287" i="4"/>
  <c r="V287" i="4"/>
  <c r="N287" i="4"/>
  <c r="O287" i="4" s="1"/>
  <c r="P287" i="4"/>
  <c r="Q287" i="4"/>
  <c r="Y287" i="4"/>
  <c r="P280" i="4"/>
  <c r="AA280" i="4"/>
  <c r="Q280" i="4"/>
  <c r="S280" i="4"/>
  <c r="U280" i="4"/>
  <c r="S242" i="4"/>
  <c r="Q242" i="4"/>
  <c r="AA242" i="4"/>
  <c r="Q211" i="4"/>
  <c r="N211" i="4"/>
  <c r="O211" i="4" s="1"/>
  <c r="AB211" i="4"/>
  <c r="P211" i="4"/>
  <c r="S211" i="4"/>
  <c r="T211" i="4"/>
  <c r="V211" i="4"/>
  <c r="J230" i="4"/>
  <c r="Q230" i="4"/>
  <c r="S230" i="4"/>
  <c r="U230" i="4"/>
  <c r="Y230" i="4"/>
  <c r="AA230" i="4"/>
  <c r="Q243" i="4"/>
  <c r="L243" i="4"/>
  <c r="N243" i="4"/>
  <c r="O243" i="4" s="1"/>
  <c r="Z243" i="4"/>
  <c r="P243" i="4"/>
  <c r="AA243" i="4"/>
  <c r="R243" i="4"/>
  <c r="AB243" i="4"/>
  <c r="S243" i="4"/>
  <c r="T243" i="4"/>
  <c r="J243" i="4"/>
  <c r="V243" i="4"/>
  <c r="P224" i="4"/>
  <c r="S224" i="4"/>
  <c r="U224" i="4"/>
  <c r="AA224" i="4"/>
  <c r="P206" i="4"/>
  <c r="L206" i="4"/>
  <c r="U206" i="4"/>
  <c r="M206" i="4"/>
  <c r="V206" i="4"/>
  <c r="N206" i="4"/>
  <c r="O206" i="4" s="1"/>
  <c r="Q206" i="4"/>
  <c r="Y206" i="4"/>
  <c r="R206" i="4"/>
  <c r="Z206" i="4"/>
  <c r="J206" i="4"/>
  <c r="S206" i="4"/>
  <c r="AA206" i="4"/>
  <c r="P288" i="4"/>
  <c r="U279" i="4"/>
  <c r="L279" i="4"/>
  <c r="P275" i="4"/>
  <c r="T272" i="4"/>
  <c r="S270" i="4"/>
  <c r="S266" i="4"/>
  <c r="P263" i="4"/>
  <c r="AA262" i="4"/>
  <c r="P259" i="4"/>
  <c r="AA258" i="4"/>
  <c r="U257" i="4"/>
  <c r="Y256" i="4"/>
  <c r="L256" i="4"/>
  <c r="Y255" i="4"/>
  <c r="P255" i="4"/>
  <c r="Q252" i="4"/>
  <c r="Y249" i="4"/>
  <c r="Q249" i="4"/>
  <c r="AA247" i="4"/>
  <c r="R247" i="4"/>
  <c r="Q238" i="4"/>
  <c r="Y237" i="4"/>
  <c r="Q237" i="4"/>
  <c r="N233" i="4"/>
  <c r="O233" i="4" s="1"/>
  <c r="Z231" i="4"/>
  <c r="Q231" i="4"/>
  <c r="Y228" i="4"/>
  <c r="AB227" i="4"/>
  <c r="R227" i="4"/>
  <c r="L213" i="4"/>
  <c r="S209" i="4"/>
  <c r="L205" i="4"/>
  <c r="N275" i="4"/>
  <c r="O275" i="4" s="1"/>
  <c r="S272" i="4"/>
  <c r="N263" i="4"/>
  <c r="O263" i="4" s="1"/>
  <c r="Y262" i="4"/>
  <c r="N259" i="4"/>
  <c r="O259" i="4" s="1"/>
  <c r="P249" i="4"/>
  <c r="Z247" i="4"/>
  <c r="Q247" i="4"/>
  <c r="AA246" i="4"/>
  <c r="P237" i="4"/>
  <c r="V233" i="4"/>
  <c r="M233" i="4"/>
  <c r="Y231" i="4"/>
  <c r="P231" i="4"/>
  <c r="AA227" i="4"/>
  <c r="P227" i="4"/>
  <c r="V215" i="4"/>
  <c r="N215" i="4"/>
  <c r="O215" i="4" s="1"/>
  <c r="R209" i="4"/>
  <c r="S204" i="4"/>
  <c r="AA288" i="4"/>
  <c r="S284" i="4"/>
  <c r="AA279" i="4"/>
  <c r="S279" i="4"/>
  <c r="J279" i="4"/>
  <c r="V275" i="4"/>
  <c r="M275" i="4"/>
  <c r="AB272" i="4"/>
  <c r="Q272" i="4"/>
  <c r="V263" i="4"/>
  <c r="M263" i="4"/>
  <c r="V259" i="4"/>
  <c r="M259" i="4"/>
  <c r="J256" i="4"/>
  <c r="L255" i="4"/>
  <c r="N249" i="4"/>
  <c r="O249" i="4" s="1"/>
  <c r="Y247" i="4"/>
  <c r="P247" i="4"/>
  <c r="U240" i="4"/>
  <c r="N237" i="4"/>
  <c r="O237" i="4" s="1"/>
  <c r="L233" i="4"/>
  <c r="N231" i="4"/>
  <c r="O231" i="4" s="1"/>
  <c r="Z227" i="4"/>
  <c r="N227" i="4"/>
  <c r="O227" i="4" s="1"/>
  <c r="P225" i="4"/>
  <c r="S221" i="4"/>
  <c r="U215" i="4"/>
  <c r="M215" i="4"/>
  <c r="V213" i="4"/>
  <c r="J213" i="4"/>
  <c r="AA209" i="4"/>
  <c r="P209" i="4"/>
  <c r="T205" i="4"/>
  <c r="J205" i="4"/>
  <c r="Y288" i="4"/>
  <c r="V285" i="4"/>
  <c r="J285" i="4"/>
  <c r="P284" i="4"/>
  <c r="Z279" i="4"/>
  <c r="R279" i="4"/>
  <c r="U275" i="4"/>
  <c r="L275" i="4"/>
  <c r="AA272" i="4"/>
  <c r="M272" i="4"/>
  <c r="U263" i="4"/>
  <c r="L263" i="4"/>
  <c r="U259" i="4"/>
  <c r="L259" i="4"/>
  <c r="U258" i="4"/>
  <c r="V249" i="4"/>
  <c r="M249" i="4"/>
  <c r="N247" i="4"/>
  <c r="O247" i="4" s="1"/>
  <c r="V237" i="4"/>
  <c r="M237" i="4"/>
  <c r="L231" i="4"/>
  <c r="L227" i="4"/>
  <c r="U222" i="4"/>
  <c r="AB215" i="4"/>
  <c r="T215" i="4"/>
  <c r="L215" i="4"/>
  <c r="T213" i="4"/>
  <c r="Z209" i="4"/>
  <c r="N209" i="4"/>
  <c r="O209" i="4" s="1"/>
  <c r="AB205" i="4"/>
  <c r="S205" i="4"/>
  <c r="S262" i="4"/>
  <c r="S258" i="4"/>
  <c r="U249" i="4"/>
  <c r="L249" i="4"/>
  <c r="L247" i="4"/>
  <c r="U237" i="4"/>
  <c r="L237" i="4"/>
  <c r="Z215" i="4"/>
  <c r="R215" i="4"/>
  <c r="J215" i="4"/>
  <c r="U290" i="4"/>
  <c r="AB285" i="4"/>
  <c r="AA284" i="4"/>
  <c r="V283" i="4"/>
  <c r="AB281" i="4"/>
  <c r="R281" i="4"/>
  <c r="Y278" i="4"/>
  <c r="Z275" i="4"/>
  <c r="V271" i="4"/>
  <c r="V267" i="4"/>
  <c r="AA265" i="4"/>
  <c r="P265" i="4"/>
  <c r="AB264" i="4"/>
  <c r="Q264" i="4"/>
  <c r="Z263" i="4"/>
  <c r="Z259" i="4"/>
  <c r="AB256" i="4"/>
  <c r="AA249" i="4"/>
  <c r="S249" i="4"/>
  <c r="T247" i="4"/>
  <c r="J247" i="4"/>
  <c r="U238" i="4"/>
  <c r="AA237" i="4"/>
  <c r="S237" i="4"/>
  <c r="Y233" i="4"/>
  <c r="AB231" i="4"/>
  <c r="S231" i="4"/>
  <c r="T227" i="4"/>
  <c r="Y215" i="4"/>
  <c r="V214" i="4"/>
  <c r="M214" i="4"/>
  <c r="Z213" i="4"/>
  <c r="Q213" i="4"/>
  <c r="V209" i="4"/>
  <c r="J209" i="4"/>
  <c r="Y204" i="4"/>
  <c r="N218" i="4"/>
  <c r="O218" i="4" s="1"/>
  <c r="V218" i="4"/>
  <c r="P218" i="4"/>
  <c r="Q218" i="4"/>
  <c r="Y218" i="4"/>
  <c r="J218" i="4"/>
  <c r="R218" i="4"/>
  <c r="Z218" i="4"/>
  <c r="L218" i="4"/>
  <c r="T218" i="4"/>
  <c r="AB218" i="4"/>
  <c r="S218" i="4"/>
  <c r="U218" i="4"/>
  <c r="AA218" i="4"/>
  <c r="M289" i="4"/>
  <c r="U289" i="4"/>
  <c r="Q289" i="4"/>
  <c r="Y289" i="4"/>
  <c r="J288" i="4"/>
  <c r="R288" i="4"/>
  <c r="Z288" i="4"/>
  <c r="N288" i="4"/>
  <c r="O288" i="4" s="1"/>
  <c r="V288" i="4"/>
  <c r="P248" i="4"/>
  <c r="J248" i="4"/>
  <c r="R248" i="4"/>
  <c r="Z248" i="4"/>
  <c r="L248" i="4"/>
  <c r="T248" i="4"/>
  <c r="AB248" i="4"/>
  <c r="N248" i="4"/>
  <c r="O248" i="4" s="1"/>
  <c r="V248" i="4"/>
  <c r="Q248" i="4"/>
  <c r="S248" i="4"/>
  <c r="U248" i="4"/>
  <c r="Y248" i="4"/>
  <c r="AA290" i="4"/>
  <c r="R290" i="4"/>
  <c r="S289" i="4"/>
  <c r="T288" i="4"/>
  <c r="J286" i="4"/>
  <c r="R286" i="4"/>
  <c r="Z286" i="4"/>
  <c r="L286" i="4"/>
  <c r="T286" i="4"/>
  <c r="AB286" i="4"/>
  <c r="P286" i="4"/>
  <c r="Q285" i="4"/>
  <c r="Y285" i="4"/>
  <c r="M285" i="4"/>
  <c r="U285" i="4"/>
  <c r="U284" i="4"/>
  <c r="L260" i="4"/>
  <c r="T260" i="4"/>
  <c r="AB260" i="4"/>
  <c r="M260" i="4"/>
  <c r="U260" i="4"/>
  <c r="N260" i="4"/>
  <c r="O260" i="4" s="1"/>
  <c r="V260" i="4"/>
  <c r="P260" i="4"/>
  <c r="Q260" i="4"/>
  <c r="Y260" i="4"/>
  <c r="J260" i="4"/>
  <c r="R260" i="4"/>
  <c r="Z260" i="4"/>
  <c r="AA289" i="4"/>
  <c r="P289" i="4"/>
  <c r="AB288" i="4"/>
  <c r="Q288" i="4"/>
  <c r="L268" i="4"/>
  <c r="T268" i="4"/>
  <c r="AB268" i="4"/>
  <c r="M268" i="4"/>
  <c r="U268" i="4"/>
  <c r="N268" i="4"/>
  <c r="O268" i="4" s="1"/>
  <c r="V268" i="4"/>
  <c r="P268" i="4"/>
  <c r="Q268" i="4"/>
  <c r="Y268" i="4"/>
  <c r="J268" i="4"/>
  <c r="R268" i="4"/>
  <c r="Z268" i="4"/>
  <c r="N250" i="4"/>
  <c r="O250" i="4" s="1"/>
  <c r="V250" i="4"/>
  <c r="J250" i="4"/>
  <c r="R250" i="4"/>
  <c r="Z250" i="4"/>
  <c r="L250" i="4"/>
  <c r="T250" i="4"/>
  <c r="AB250" i="4"/>
  <c r="AA250" i="4"/>
  <c r="P250" i="4"/>
  <c r="Q250" i="4"/>
  <c r="S250" i="4"/>
  <c r="U250" i="4"/>
  <c r="AA248" i="4"/>
  <c r="N289" i="4"/>
  <c r="O289" i="4" s="1"/>
  <c r="P290" i="4"/>
  <c r="L290" i="4"/>
  <c r="T290" i="4"/>
  <c r="AB290" i="4"/>
  <c r="L289" i="4"/>
  <c r="M288" i="4"/>
  <c r="L284" i="4"/>
  <c r="T284" i="4"/>
  <c r="AB284" i="4"/>
  <c r="N284" i="4"/>
  <c r="O284" i="4" s="1"/>
  <c r="V284" i="4"/>
  <c r="J284" i="4"/>
  <c r="R284" i="4"/>
  <c r="Z284" i="4"/>
  <c r="N282" i="4"/>
  <c r="O282" i="4" s="1"/>
  <c r="V282" i="4"/>
  <c r="P282" i="4"/>
  <c r="J282" i="4"/>
  <c r="R282" i="4"/>
  <c r="Z282" i="4"/>
  <c r="L282" i="4"/>
  <c r="T282" i="4"/>
  <c r="AB282" i="4"/>
  <c r="L276" i="4"/>
  <c r="T276" i="4"/>
  <c r="AB276" i="4"/>
  <c r="M276" i="4"/>
  <c r="U276" i="4"/>
  <c r="N276" i="4"/>
  <c r="O276" i="4" s="1"/>
  <c r="V276" i="4"/>
  <c r="P276" i="4"/>
  <c r="Q276" i="4"/>
  <c r="Y276" i="4"/>
  <c r="J276" i="4"/>
  <c r="R276" i="4"/>
  <c r="Z276" i="4"/>
  <c r="Y281" i="4"/>
  <c r="Q281" i="4"/>
  <c r="V280" i="4"/>
  <c r="N280" i="4"/>
  <c r="O280" i="4" s="1"/>
  <c r="P278" i="4"/>
  <c r="U277" i="4"/>
  <c r="M277" i="4"/>
  <c r="AB274" i="4"/>
  <c r="T274" i="4"/>
  <c r="L274" i="4"/>
  <c r="Y273" i="4"/>
  <c r="Q273" i="4"/>
  <c r="V272" i="4"/>
  <c r="N272" i="4"/>
  <c r="O272" i="4" s="1"/>
  <c r="P270" i="4"/>
  <c r="U269" i="4"/>
  <c r="M269" i="4"/>
  <c r="AB266" i="4"/>
  <c r="T266" i="4"/>
  <c r="L266" i="4"/>
  <c r="Y265" i="4"/>
  <c r="Q265" i="4"/>
  <c r="V264" i="4"/>
  <c r="N264" i="4"/>
  <c r="O264" i="4" s="1"/>
  <c r="P262" i="4"/>
  <c r="U261" i="4"/>
  <c r="M261" i="4"/>
  <c r="AB258" i="4"/>
  <c r="T258" i="4"/>
  <c r="L258" i="4"/>
  <c r="P256" i="4"/>
  <c r="N256" i="4"/>
  <c r="O256" i="4" s="1"/>
  <c r="V256" i="4"/>
  <c r="Z251" i="4"/>
  <c r="Y242" i="4"/>
  <c r="L236" i="4"/>
  <c r="T236" i="4"/>
  <c r="AB236" i="4"/>
  <c r="M236" i="4"/>
  <c r="U236" i="4"/>
  <c r="N236" i="4"/>
  <c r="O236" i="4" s="1"/>
  <c r="V236" i="4"/>
  <c r="P236" i="4"/>
  <c r="J236" i="4"/>
  <c r="R236" i="4"/>
  <c r="Z236" i="4"/>
  <c r="AA226" i="4"/>
  <c r="U246" i="4"/>
  <c r="P232" i="4"/>
  <c r="Q232" i="4"/>
  <c r="Y232" i="4"/>
  <c r="J232" i="4"/>
  <c r="R232" i="4"/>
  <c r="Z232" i="4"/>
  <c r="L232" i="4"/>
  <c r="T232" i="4"/>
  <c r="AB232" i="4"/>
  <c r="N232" i="4"/>
  <c r="O232" i="4" s="1"/>
  <c r="V232" i="4"/>
  <c r="AA220" i="4"/>
  <c r="AB280" i="4"/>
  <c r="T280" i="4"/>
  <c r="L280" i="4"/>
  <c r="V278" i="4"/>
  <c r="N278" i="4"/>
  <c r="O278" i="4" s="1"/>
  <c r="Z274" i="4"/>
  <c r="R274" i="4"/>
  <c r="J274" i="4"/>
  <c r="V270" i="4"/>
  <c r="N270" i="4"/>
  <c r="O270" i="4" s="1"/>
  <c r="Z266" i="4"/>
  <c r="R266" i="4"/>
  <c r="J266" i="4"/>
  <c r="V262" i="4"/>
  <c r="N262" i="4"/>
  <c r="O262" i="4" s="1"/>
  <c r="Z258" i="4"/>
  <c r="R258" i="4"/>
  <c r="J258" i="4"/>
  <c r="J254" i="4"/>
  <c r="R254" i="4"/>
  <c r="Z254" i="4"/>
  <c r="N254" i="4"/>
  <c r="O254" i="4" s="1"/>
  <c r="V254" i="4"/>
  <c r="P254" i="4"/>
  <c r="L252" i="4"/>
  <c r="T252" i="4"/>
  <c r="AB252" i="4"/>
  <c r="P252" i="4"/>
  <c r="J252" i="4"/>
  <c r="R252" i="4"/>
  <c r="Z252" i="4"/>
  <c r="Q251" i="4"/>
  <c r="Y251" i="4"/>
  <c r="M251" i="4"/>
  <c r="U251" i="4"/>
  <c r="S246" i="4"/>
  <c r="Y220" i="4"/>
  <c r="M210" i="4"/>
  <c r="U210" i="4"/>
  <c r="N210" i="4"/>
  <c r="O210" i="4" s="1"/>
  <c r="V210" i="4"/>
  <c r="P210" i="4"/>
  <c r="Q210" i="4"/>
  <c r="Y210" i="4"/>
  <c r="J210" i="4"/>
  <c r="R210" i="4"/>
  <c r="Z210" i="4"/>
  <c r="L210" i="4"/>
  <c r="T210" i="4"/>
  <c r="AB210" i="4"/>
  <c r="U278" i="4"/>
  <c r="M278" i="4"/>
  <c r="Y274" i="4"/>
  <c r="Q274" i="4"/>
  <c r="U270" i="4"/>
  <c r="M270" i="4"/>
  <c r="Z269" i="4"/>
  <c r="R269" i="4"/>
  <c r="J269" i="4"/>
  <c r="Y266" i="4"/>
  <c r="Q266" i="4"/>
  <c r="U262" i="4"/>
  <c r="M262" i="4"/>
  <c r="Z261" i="4"/>
  <c r="R261" i="4"/>
  <c r="J261" i="4"/>
  <c r="Y258" i="4"/>
  <c r="Q258" i="4"/>
  <c r="V251" i="4"/>
  <c r="J251" i="4"/>
  <c r="L244" i="4"/>
  <c r="T244" i="4"/>
  <c r="AB244" i="4"/>
  <c r="N244" i="4"/>
  <c r="O244" i="4" s="1"/>
  <c r="V244" i="4"/>
  <c r="P244" i="4"/>
  <c r="J244" i="4"/>
  <c r="R244" i="4"/>
  <c r="Z244" i="4"/>
  <c r="U242" i="4"/>
  <c r="N234" i="4"/>
  <c r="O234" i="4" s="1"/>
  <c r="V234" i="4"/>
  <c r="P234" i="4"/>
  <c r="J234" i="4"/>
  <c r="R234" i="4"/>
  <c r="Z234" i="4"/>
  <c r="L234" i="4"/>
  <c r="T234" i="4"/>
  <c r="AB234" i="4"/>
  <c r="AA232" i="4"/>
  <c r="U226" i="4"/>
  <c r="U281" i="4"/>
  <c r="Z280" i="4"/>
  <c r="R280" i="4"/>
  <c r="J280" i="4"/>
  <c r="AB278" i="4"/>
  <c r="T278" i="4"/>
  <c r="L278" i="4"/>
  <c r="Y277" i="4"/>
  <c r="P274" i="4"/>
  <c r="U273" i="4"/>
  <c r="Z272" i="4"/>
  <c r="R272" i="4"/>
  <c r="J272" i="4"/>
  <c r="AB270" i="4"/>
  <c r="T270" i="4"/>
  <c r="L270" i="4"/>
  <c r="Y269" i="4"/>
  <c r="P266" i="4"/>
  <c r="U265" i="4"/>
  <c r="Z264" i="4"/>
  <c r="R264" i="4"/>
  <c r="J264" i="4"/>
  <c r="AB262" i="4"/>
  <c r="T262" i="4"/>
  <c r="L262" i="4"/>
  <c r="Y261" i="4"/>
  <c r="P258" i="4"/>
  <c r="Z256" i="4"/>
  <c r="Q256" i="4"/>
  <c r="U254" i="4"/>
  <c r="V252" i="4"/>
  <c r="T251" i="4"/>
  <c r="Y244" i="4"/>
  <c r="P240" i="4"/>
  <c r="Q240" i="4"/>
  <c r="Y240" i="4"/>
  <c r="J240" i="4"/>
  <c r="R240" i="4"/>
  <c r="Z240" i="4"/>
  <c r="L240" i="4"/>
  <c r="T240" i="4"/>
  <c r="AB240" i="4"/>
  <c r="N240" i="4"/>
  <c r="O240" i="4" s="1"/>
  <c r="V240" i="4"/>
  <c r="AA234" i="4"/>
  <c r="L228" i="4"/>
  <c r="T228" i="4"/>
  <c r="AB228" i="4"/>
  <c r="M228" i="4"/>
  <c r="U228" i="4"/>
  <c r="N228" i="4"/>
  <c r="O228" i="4" s="1"/>
  <c r="V228" i="4"/>
  <c r="P228" i="4"/>
  <c r="J228" i="4"/>
  <c r="R228" i="4"/>
  <c r="Z228" i="4"/>
  <c r="M202" i="4"/>
  <c r="U202" i="4"/>
  <c r="N202" i="4"/>
  <c r="O202" i="4" s="1"/>
  <c r="V202" i="4"/>
  <c r="P202" i="4"/>
  <c r="Q202" i="4"/>
  <c r="Y202" i="4"/>
  <c r="J202" i="4"/>
  <c r="R202" i="4"/>
  <c r="Z202" i="4"/>
  <c r="L202" i="4"/>
  <c r="T202" i="4"/>
  <c r="AB202" i="4"/>
  <c r="J246" i="4"/>
  <c r="R246" i="4"/>
  <c r="Z246" i="4"/>
  <c r="L246" i="4"/>
  <c r="T246" i="4"/>
  <c r="AB246" i="4"/>
  <c r="N246" i="4"/>
  <c r="O246" i="4" s="1"/>
  <c r="V246" i="4"/>
  <c r="P246" i="4"/>
  <c r="N226" i="4"/>
  <c r="O226" i="4" s="1"/>
  <c r="V226" i="4"/>
  <c r="P226" i="4"/>
  <c r="Q226" i="4"/>
  <c r="Y226" i="4"/>
  <c r="J226" i="4"/>
  <c r="R226" i="4"/>
  <c r="Z226" i="4"/>
  <c r="L226" i="4"/>
  <c r="T226" i="4"/>
  <c r="AB226" i="4"/>
  <c r="Z278" i="4"/>
  <c r="R278" i="4"/>
  <c r="V274" i="4"/>
  <c r="Z270" i="4"/>
  <c r="R270" i="4"/>
  <c r="V266" i="4"/>
  <c r="Z262" i="4"/>
  <c r="R262" i="4"/>
  <c r="V258" i="4"/>
  <c r="S254" i="4"/>
  <c r="S252" i="4"/>
  <c r="AB251" i="4"/>
  <c r="R251" i="4"/>
  <c r="Y246" i="4"/>
  <c r="N242" i="4"/>
  <c r="O242" i="4" s="1"/>
  <c r="V242" i="4"/>
  <c r="P242" i="4"/>
  <c r="J242" i="4"/>
  <c r="R242" i="4"/>
  <c r="Z242" i="4"/>
  <c r="L242" i="4"/>
  <c r="T242" i="4"/>
  <c r="AB242" i="4"/>
  <c r="U232" i="4"/>
  <c r="L220" i="4"/>
  <c r="T220" i="4"/>
  <c r="AB220" i="4"/>
  <c r="M220" i="4"/>
  <c r="U220" i="4"/>
  <c r="N220" i="4"/>
  <c r="O220" i="4" s="1"/>
  <c r="V220" i="4"/>
  <c r="P220" i="4"/>
  <c r="J220" i="4"/>
  <c r="R220" i="4"/>
  <c r="Z220" i="4"/>
  <c r="U253" i="4"/>
  <c r="U245" i="4"/>
  <c r="P238" i="4"/>
  <c r="P230" i="4"/>
  <c r="V224" i="4"/>
  <c r="N224" i="4"/>
  <c r="O224" i="4" s="1"/>
  <c r="P222" i="4"/>
  <c r="U221" i="4"/>
  <c r="Y217" i="4"/>
  <c r="V216" i="4"/>
  <c r="N216" i="4"/>
  <c r="O216" i="4" s="1"/>
  <c r="U213" i="4"/>
  <c r="M213" i="4"/>
  <c r="Z212" i="4"/>
  <c r="R212" i="4"/>
  <c r="J212" i="4"/>
  <c r="Y209" i="4"/>
  <c r="Q209" i="4"/>
  <c r="V208" i="4"/>
  <c r="N208" i="4"/>
  <c r="O208" i="4" s="1"/>
  <c r="U205" i="4"/>
  <c r="Z204" i="4"/>
  <c r="R204" i="4"/>
  <c r="J204" i="4"/>
  <c r="Q201" i="4"/>
  <c r="U243" i="4"/>
  <c r="M243" i="4"/>
  <c r="V238" i="4"/>
  <c r="N238" i="4"/>
  <c r="O238" i="4" s="1"/>
  <c r="U235" i="4"/>
  <c r="M235" i="4"/>
  <c r="V230" i="4"/>
  <c r="N230" i="4"/>
  <c r="O230" i="4" s="1"/>
  <c r="U227" i="4"/>
  <c r="M227" i="4"/>
  <c r="AB224" i="4"/>
  <c r="T224" i="4"/>
  <c r="L224" i="4"/>
  <c r="V222" i="4"/>
  <c r="N222" i="4"/>
  <c r="O222" i="4" s="1"/>
  <c r="U219" i="4"/>
  <c r="M219" i="4"/>
  <c r="AB216" i="4"/>
  <c r="T216" i="4"/>
  <c r="L216" i="4"/>
  <c r="P212" i="4"/>
  <c r="U211" i="4"/>
  <c r="M211" i="4"/>
  <c r="AB208" i="4"/>
  <c r="T208" i="4"/>
  <c r="L208" i="4"/>
  <c r="P204" i="4"/>
  <c r="U203" i="4"/>
  <c r="M203" i="4"/>
  <c r="AB238" i="4"/>
  <c r="T238" i="4"/>
  <c r="L238" i="4"/>
  <c r="AB230" i="4"/>
  <c r="T230" i="4"/>
  <c r="L230" i="4"/>
  <c r="Z224" i="4"/>
  <c r="R224" i="4"/>
  <c r="J224" i="4"/>
  <c r="AB222" i="4"/>
  <c r="T222" i="4"/>
  <c r="L222" i="4"/>
  <c r="Z216" i="4"/>
  <c r="R216" i="4"/>
  <c r="J216" i="4"/>
  <c r="V212" i="4"/>
  <c r="N212" i="4"/>
  <c r="O212" i="4" s="1"/>
  <c r="Z208" i="4"/>
  <c r="R208" i="4"/>
  <c r="J208" i="4"/>
  <c r="V204" i="4"/>
  <c r="N204" i="4"/>
  <c r="O204" i="4" s="1"/>
  <c r="M201" i="4"/>
  <c r="Y224" i="4"/>
  <c r="Q224" i="4"/>
  <c r="Y216" i="4"/>
  <c r="Q216" i="4"/>
  <c r="U212" i="4"/>
  <c r="M212" i="4"/>
  <c r="Z211" i="4"/>
  <c r="R211" i="4"/>
  <c r="J211" i="4"/>
  <c r="AB209" i="4"/>
  <c r="T209" i="4"/>
  <c r="Y208" i="4"/>
  <c r="Q208" i="4"/>
  <c r="U204" i="4"/>
  <c r="M204" i="4"/>
  <c r="Z203" i="4"/>
  <c r="R203" i="4"/>
  <c r="U255" i="4"/>
  <c r="U247" i="4"/>
  <c r="Y243" i="4"/>
  <c r="U239" i="4"/>
  <c r="Z238" i="4"/>
  <c r="R238" i="4"/>
  <c r="Y235" i="4"/>
  <c r="U231" i="4"/>
  <c r="Z230" i="4"/>
  <c r="R230" i="4"/>
  <c r="Y227" i="4"/>
  <c r="Z222" i="4"/>
  <c r="R222" i="4"/>
  <c r="Y219" i="4"/>
  <c r="AB212" i="4"/>
  <c r="T212" i="4"/>
  <c r="Y211" i="4"/>
  <c r="AB204" i="4"/>
  <c r="T204" i="4"/>
  <c r="N166" i="4"/>
  <c r="O166" i="4" s="1"/>
  <c r="P189" i="4"/>
  <c r="P173" i="4"/>
  <c r="P157" i="4"/>
  <c r="P141" i="4"/>
  <c r="P125" i="4"/>
  <c r="P109" i="4"/>
  <c r="P93" i="4"/>
  <c r="P77" i="4"/>
  <c r="P61" i="4"/>
  <c r="P45" i="4"/>
  <c r="P13" i="4"/>
  <c r="N126" i="4"/>
  <c r="O126" i="4" s="1"/>
  <c r="P196" i="4"/>
  <c r="P188" i="4"/>
  <c r="P180" i="4"/>
  <c r="P172" i="4"/>
  <c r="P164" i="4"/>
  <c r="P156" i="4"/>
  <c r="P148" i="4"/>
  <c r="P140" i="4"/>
  <c r="P132" i="4"/>
  <c r="P124" i="4"/>
  <c r="P116" i="4"/>
  <c r="P108" i="4"/>
  <c r="P100" i="4"/>
  <c r="P92" i="4"/>
  <c r="P84" i="4"/>
  <c r="P76" i="4"/>
  <c r="P68" i="4"/>
  <c r="P60" i="4"/>
  <c r="P52" i="4"/>
  <c r="P44" i="4"/>
  <c r="P36" i="4"/>
  <c r="P20" i="4"/>
  <c r="P12" i="4"/>
  <c r="P4" i="4"/>
  <c r="P197" i="4"/>
  <c r="P181" i="4"/>
  <c r="P165" i="4"/>
  <c r="P149" i="4"/>
  <c r="P133" i="4"/>
  <c r="P117" i="4"/>
  <c r="P101" i="4"/>
  <c r="P85" i="4"/>
  <c r="P69" i="4"/>
  <c r="P53" i="4"/>
  <c r="P37" i="4"/>
  <c r="P5" i="4"/>
  <c r="N102" i="4"/>
  <c r="O102" i="4" s="1"/>
  <c r="P195" i="4"/>
  <c r="P187" i="4"/>
  <c r="P179" i="4"/>
  <c r="P171" i="4"/>
  <c r="P163" i="4"/>
  <c r="P155" i="4"/>
  <c r="P147" i="4"/>
  <c r="P139" i="4"/>
  <c r="P131" i="4"/>
  <c r="P123" i="4"/>
  <c r="P115" i="4"/>
  <c r="P107" i="4"/>
  <c r="P99" i="4"/>
  <c r="P91" i="4"/>
  <c r="P83" i="4"/>
  <c r="P75" i="4"/>
  <c r="P67" i="4"/>
  <c r="P59" i="4"/>
  <c r="P51" i="4"/>
  <c r="P43" i="4"/>
  <c r="P35" i="4"/>
  <c r="P19" i="4"/>
  <c r="P11" i="4"/>
  <c r="P3" i="4"/>
  <c r="N62" i="4"/>
  <c r="O62" i="4" s="1"/>
  <c r="P194" i="4"/>
  <c r="P186" i="4"/>
  <c r="P178" i="4"/>
  <c r="P170" i="4"/>
  <c r="P162" i="4"/>
  <c r="P154" i="4"/>
  <c r="P146" i="4"/>
  <c r="P138" i="4"/>
  <c r="P130" i="4"/>
  <c r="P122" i="4"/>
  <c r="P114" i="4"/>
  <c r="P106" i="4"/>
  <c r="P98" i="4"/>
  <c r="P90" i="4"/>
  <c r="P82" i="4"/>
  <c r="P74" i="4"/>
  <c r="P66" i="4"/>
  <c r="P58" i="4"/>
  <c r="P50" i="4"/>
  <c r="P42" i="4"/>
  <c r="P34" i="4"/>
  <c r="P18" i="4"/>
  <c r="P10" i="4"/>
  <c r="N38" i="4"/>
  <c r="O38" i="4" s="1"/>
  <c r="P193" i="4"/>
  <c r="P185" i="4"/>
  <c r="P177" i="4"/>
  <c r="P169" i="4"/>
  <c r="P161" i="4"/>
  <c r="P153" i="4"/>
  <c r="P145" i="4"/>
  <c r="P137" i="4"/>
  <c r="P129" i="4"/>
  <c r="P121" i="4"/>
  <c r="P113" i="4"/>
  <c r="P105" i="4"/>
  <c r="P97" i="4"/>
  <c r="P89" i="4"/>
  <c r="P81" i="4"/>
  <c r="P73" i="4"/>
  <c r="P65" i="4"/>
  <c r="P57" i="4"/>
  <c r="P49" i="4"/>
  <c r="P41" i="4"/>
  <c r="P33" i="4"/>
  <c r="P17" i="4"/>
  <c r="P9" i="4"/>
  <c r="P200" i="4"/>
  <c r="P192" i="4"/>
  <c r="P184" i="4"/>
  <c r="P176" i="4"/>
  <c r="P168" i="4"/>
  <c r="P160" i="4"/>
  <c r="P152" i="4"/>
  <c r="P144" i="4"/>
  <c r="P136" i="4"/>
  <c r="P128" i="4"/>
  <c r="P120" i="4"/>
  <c r="P112" i="4"/>
  <c r="P104" i="4"/>
  <c r="P96" i="4"/>
  <c r="P88" i="4"/>
  <c r="P80" i="4"/>
  <c r="P72" i="4"/>
  <c r="P64" i="4"/>
  <c r="P56" i="4"/>
  <c r="P48" i="4"/>
  <c r="P40" i="4"/>
  <c r="P32" i="4"/>
  <c r="P16" i="4"/>
  <c r="P8" i="4"/>
  <c r="P199" i="4"/>
  <c r="P191" i="4"/>
  <c r="P183" i="4"/>
  <c r="P175" i="4"/>
  <c r="P167" i="4"/>
  <c r="P159" i="4"/>
  <c r="P151" i="4"/>
  <c r="P143" i="4"/>
  <c r="P135" i="4"/>
  <c r="P127" i="4"/>
  <c r="P119" i="4"/>
  <c r="P111" i="4"/>
  <c r="P103" i="4"/>
  <c r="P95" i="4"/>
  <c r="P87" i="4"/>
  <c r="P79" i="4"/>
  <c r="P71" i="4"/>
  <c r="P63" i="4"/>
  <c r="P55" i="4"/>
  <c r="P47" i="4"/>
  <c r="P39" i="4"/>
  <c r="P31" i="4"/>
  <c r="P15" i="4"/>
  <c r="N190" i="4"/>
  <c r="O190" i="4" s="1"/>
  <c r="P198" i="4"/>
  <c r="P190" i="4"/>
  <c r="P182" i="4"/>
  <c r="P174" i="4"/>
  <c r="P158" i="4"/>
  <c r="P150" i="4"/>
  <c r="P142" i="4"/>
  <c r="P134" i="4"/>
  <c r="P126" i="4"/>
  <c r="P118" i="4"/>
  <c r="P110" i="4"/>
  <c r="P102" i="4"/>
  <c r="P94" i="4"/>
  <c r="P86" i="4"/>
  <c r="P78" i="4"/>
  <c r="P70" i="4"/>
  <c r="P62" i="4"/>
  <c r="P54" i="4"/>
  <c r="P46" i="4"/>
  <c r="P38" i="4"/>
  <c r="P30" i="4"/>
  <c r="P14" i="4"/>
  <c r="P6" i="4"/>
  <c r="B2" i="3"/>
  <c r="P26" i="4"/>
  <c r="P25" i="4"/>
  <c r="P24" i="4"/>
  <c r="P23" i="4"/>
  <c r="P22" i="4"/>
  <c r="P28" i="4"/>
  <c r="P27" i="4"/>
  <c r="N182" i="4"/>
  <c r="O182" i="4" s="1"/>
  <c r="N118" i="4"/>
  <c r="O118" i="4" s="1"/>
  <c r="N54" i="4"/>
  <c r="O54" i="4" s="1"/>
  <c r="N174" i="4"/>
  <c r="O174" i="4" s="1"/>
  <c r="N110" i="4"/>
  <c r="O110" i="4" s="1"/>
  <c r="N46" i="4"/>
  <c r="O46" i="4" s="1"/>
  <c r="O24" i="4"/>
  <c r="N158" i="4"/>
  <c r="O158" i="4" s="1"/>
  <c r="N94" i="4"/>
  <c r="O94" i="4" s="1"/>
  <c r="N30" i="4"/>
  <c r="O30" i="4" s="1"/>
  <c r="N150" i="4"/>
  <c r="O150" i="4" s="1"/>
  <c r="N86" i="4"/>
  <c r="O86" i="4" s="1"/>
  <c r="N22" i="4"/>
  <c r="O22" i="4" s="1"/>
  <c r="N142" i="4"/>
  <c r="O142" i="4" s="1"/>
  <c r="N78" i="4"/>
  <c r="O78" i="4" s="1"/>
  <c r="N14" i="4"/>
  <c r="O14" i="4" s="1"/>
  <c r="N198" i="4"/>
  <c r="O198" i="4" s="1"/>
  <c r="N134" i="4"/>
  <c r="O134" i="4" s="1"/>
  <c r="N70" i="4"/>
  <c r="O70" i="4" s="1"/>
  <c r="N6" i="4"/>
  <c r="O6" i="4" s="1"/>
  <c r="N199" i="4"/>
  <c r="O199" i="4" s="1"/>
  <c r="N191" i="4"/>
  <c r="O191" i="4" s="1"/>
  <c r="N183" i="4"/>
  <c r="O183" i="4" s="1"/>
  <c r="N167" i="4"/>
  <c r="O167" i="4" s="1"/>
  <c r="N159" i="4"/>
  <c r="O159" i="4" s="1"/>
  <c r="N151" i="4"/>
  <c r="O151" i="4" s="1"/>
  <c r="N143" i="4"/>
  <c r="O143" i="4" s="1"/>
  <c r="N135" i="4"/>
  <c r="O135" i="4" s="1"/>
  <c r="N127" i="4"/>
  <c r="O127" i="4" s="1"/>
  <c r="N111" i="4"/>
  <c r="O111" i="4" s="1"/>
  <c r="N103" i="4"/>
  <c r="O103" i="4" s="1"/>
  <c r="N95" i="4"/>
  <c r="O95" i="4" s="1"/>
  <c r="N87" i="4"/>
  <c r="O87" i="4" s="1"/>
  <c r="N71" i="4"/>
  <c r="O71" i="4" s="1"/>
  <c r="N63" i="4"/>
  <c r="O63" i="4" s="1"/>
  <c r="N55" i="4"/>
  <c r="O55" i="4" s="1"/>
  <c r="N47" i="4"/>
  <c r="O47" i="4" s="1"/>
  <c r="N39" i="4"/>
  <c r="O39" i="4" s="1"/>
  <c r="N31" i="4"/>
  <c r="O31" i="4" s="1"/>
  <c r="N23" i="4"/>
  <c r="O23" i="4" s="1"/>
  <c r="N15" i="4"/>
  <c r="O15" i="4" s="1"/>
  <c r="N7" i="4"/>
  <c r="O7" i="4" s="1"/>
  <c r="N197" i="4"/>
  <c r="O197" i="4" s="1"/>
  <c r="N189" i="4"/>
  <c r="O189" i="4" s="1"/>
  <c r="N181" i="4"/>
  <c r="O181" i="4" s="1"/>
  <c r="N173" i="4"/>
  <c r="O173" i="4" s="1"/>
  <c r="N165" i="4"/>
  <c r="O165" i="4" s="1"/>
  <c r="N157" i="4"/>
  <c r="O157" i="4" s="1"/>
  <c r="N149" i="4"/>
  <c r="O149" i="4" s="1"/>
  <c r="N141" i="4"/>
  <c r="O141" i="4" s="1"/>
  <c r="N133" i="4"/>
  <c r="O133" i="4" s="1"/>
  <c r="N125" i="4"/>
  <c r="O125" i="4" s="1"/>
  <c r="N117" i="4"/>
  <c r="O117" i="4" s="1"/>
  <c r="N109" i="4"/>
  <c r="O109" i="4" s="1"/>
  <c r="N101" i="4"/>
  <c r="O101" i="4" s="1"/>
  <c r="N93" i="4"/>
  <c r="O93" i="4" s="1"/>
  <c r="N85" i="4"/>
  <c r="O85" i="4" s="1"/>
  <c r="N77" i="4"/>
  <c r="O77" i="4" s="1"/>
  <c r="N69" i="4"/>
  <c r="O69" i="4" s="1"/>
  <c r="N61" i="4"/>
  <c r="O61" i="4" s="1"/>
  <c r="N53" i="4"/>
  <c r="O53" i="4" s="1"/>
  <c r="N45" i="4"/>
  <c r="O45" i="4" s="1"/>
  <c r="N37" i="4"/>
  <c r="O37" i="4" s="1"/>
  <c r="N29" i="4"/>
  <c r="O29" i="4" s="1"/>
  <c r="N21" i="4"/>
  <c r="O21" i="4" s="1"/>
  <c r="N13" i="4"/>
  <c r="O13" i="4" s="1"/>
  <c r="N5" i="4"/>
  <c r="O5" i="4" s="1"/>
  <c r="N196" i="4"/>
  <c r="O196" i="4" s="1"/>
  <c r="N188" i="4"/>
  <c r="O188" i="4" s="1"/>
  <c r="N180" i="4"/>
  <c r="O180" i="4" s="1"/>
  <c r="N172" i="4"/>
  <c r="O172" i="4" s="1"/>
  <c r="N164" i="4"/>
  <c r="O164" i="4" s="1"/>
  <c r="N156" i="4"/>
  <c r="O156" i="4" s="1"/>
  <c r="N148" i="4"/>
  <c r="O148" i="4" s="1"/>
  <c r="N140" i="4"/>
  <c r="O140" i="4" s="1"/>
  <c r="N132" i="4"/>
  <c r="O132" i="4" s="1"/>
  <c r="N124" i="4"/>
  <c r="O124" i="4" s="1"/>
  <c r="N116" i="4"/>
  <c r="O116" i="4" s="1"/>
  <c r="N108" i="4"/>
  <c r="O108" i="4" s="1"/>
  <c r="N100" i="4"/>
  <c r="O100" i="4" s="1"/>
  <c r="N92" i="4"/>
  <c r="O92" i="4" s="1"/>
  <c r="N84" i="4"/>
  <c r="O84" i="4" s="1"/>
  <c r="N76" i="4"/>
  <c r="O76" i="4" s="1"/>
  <c r="N68" i="4"/>
  <c r="O68" i="4" s="1"/>
  <c r="N60" i="4"/>
  <c r="O60" i="4" s="1"/>
  <c r="N52" i="4"/>
  <c r="O52" i="4" s="1"/>
  <c r="N44" i="4"/>
  <c r="O44" i="4" s="1"/>
  <c r="N36" i="4"/>
  <c r="O36" i="4" s="1"/>
  <c r="N28" i="4"/>
  <c r="O28" i="4" s="1"/>
  <c r="N20" i="4"/>
  <c r="O20" i="4" s="1"/>
  <c r="N12" i="4"/>
  <c r="O12" i="4" s="1"/>
  <c r="N4" i="4"/>
  <c r="O4" i="4" s="1"/>
  <c r="N195" i="4"/>
  <c r="O195" i="4" s="1"/>
  <c r="N187" i="4"/>
  <c r="O187" i="4" s="1"/>
  <c r="N179" i="4"/>
  <c r="O179" i="4" s="1"/>
  <c r="N163" i="4"/>
  <c r="O163" i="4" s="1"/>
  <c r="N155" i="4"/>
  <c r="O155" i="4" s="1"/>
  <c r="N147" i="4"/>
  <c r="O147" i="4" s="1"/>
  <c r="N139" i="4"/>
  <c r="O139" i="4" s="1"/>
  <c r="N131" i="4"/>
  <c r="O131" i="4" s="1"/>
  <c r="N115" i="4"/>
  <c r="O115" i="4" s="1"/>
  <c r="N107" i="4"/>
  <c r="O107" i="4" s="1"/>
  <c r="N99" i="4"/>
  <c r="O99" i="4" s="1"/>
  <c r="N91" i="4"/>
  <c r="O91" i="4" s="1"/>
  <c r="N83" i="4"/>
  <c r="O83" i="4" s="1"/>
  <c r="N75" i="4"/>
  <c r="O75" i="4" s="1"/>
  <c r="N67" i="4"/>
  <c r="O67" i="4" s="1"/>
  <c r="N51" i="4"/>
  <c r="O51" i="4" s="1"/>
  <c r="N43" i="4"/>
  <c r="O43" i="4" s="1"/>
  <c r="N35" i="4"/>
  <c r="O35" i="4" s="1"/>
  <c r="N27" i="4"/>
  <c r="O27" i="4" s="1"/>
  <c r="N19" i="4"/>
  <c r="O19" i="4" s="1"/>
  <c r="N11" i="4"/>
  <c r="O11" i="4" s="1"/>
  <c r="N3" i="4"/>
  <c r="O3" i="4" s="1"/>
  <c r="N194" i="4"/>
  <c r="O194" i="4" s="1"/>
  <c r="N186" i="4"/>
  <c r="O186" i="4" s="1"/>
  <c r="N178" i="4"/>
  <c r="O178" i="4" s="1"/>
  <c r="N170" i="4"/>
  <c r="O170" i="4" s="1"/>
  <c r="N162" i="4"/>
  <c r="O162" i="4" s="1"/>
  <c r="N154" i="4"/>
  <c r="O154" i="4" s="1"/>
  <c r="N146" i="4"/>
  <c r="O146" i="4" s="1"/>
  <c r="N138" i="4"/>
  <c r="O138" i="4" s="1"/>
  <c r="N130" i="4"/>
  <c r="O130" i="4" s="1"/>
  <c r="N122" i="4"/>
  <c r="O122" i="4" s="1"/>
  <c r="N114" i="4"/>
  <c r="O114" i="4" s="1"/>
  <c r="N106" i="4"/>
  <c r="O106" i="4" s="1"/>
  <c r="N98" i="4"/>
  <c r="O98" i="4" s="1"/>
  <c r="N90" i="4"/>
  <c r="O90" i="4" s="1"/>
  <c r="N82" i="4"/>
  <c r="O82" i="4" s="1"/>
  <c r="N74" i="4"/>
  <c r="O74" i="4" s="1"/>
  <c r="N66" i="4"/>
  <c r="O66" i="4" s="1"/>
  <c r="N58" i="4"/>
  <c r="O58" i="4" s="1"/>
  <c r="N50" i="4"/>
  <c r="O50" i="4" s="1"/>
  <c r="N42" i="4"/>
  <c r="O42" i="4" s="1"/>
  <c r="N34" i="4"/>
  <c r="O34" i="4" s="1"/>
  <c r="N26" i="4"/>
  <c r="O26" i="4" s="1"/>
  <c r="N18" i="4"/>
  <c r="O18" i="4" s="1"/>
  <c r="N10" i="4"/>
  <c r="O10" i="4" s="1"/>
  <c r="N2" i="4"/>
  <c r="O2" i="4" s="1"/>
  <c r="N193" i="4"/>
  <c r="O193" i="4" s="1"/>
  <c r="N185" i="4"/>
  <c r="O185" i="4" s="1"/>
  <c r="N161" i="4"/>
  <c r="O161" i="4" s="1"/>
  <c r="N145" i="4"/>
  <c r="O145" i="4" s="1"/>
  <c r="N137" i="4"/>
  <c r="O137" i="4" s="1"/>
  <c r="N129" i="4"/>
  <c r="O129" i="4" s="1"/>
  <c r="N121" i="4"/>
  <c r="O121" i="4" s="1"/>
  <c r="N113" i="4"/>
  <c r="O113" i="4" s="1"/>
  <c r="N105" i="4"/>
  <c r="O105" i="4" s="1"/>
  <c r="N97" i="4"/>
  <c r="O97" i="4" s="1"/>
  <c r="N81" i="4"/>
  <c r="O81" i="4" s="1"/>
  <c r="N73" i="4"/>
  <c r="O73" i="4" s="1"/>
  <c r="N57" i="4"/>
  <c r="O57" i="4" s="1"/>
  <c r="N49" i="4"/>
  <c r="O49" i="4" s="1"/>
  <c r="N41" i="4"/>
  <c r="O41" i="4" s="1"/>
  <c r="N25" i="4"/>
  <c r="O25" i="4" s="1"/>
  <c r="N17" i="4"/>
  <c r="O17" i="4" s="1"/>
  <c r="N9" i="4"/>
  <c r="O9" i="4" s="1"/>
  <c r="N200" i="4"/>
  <c r="O200" i="4" s="1"/>
  <c r="N176" i="4"/>
  <c r="O176" i="4" s="1"/>
  <c r="N168" i="4"/>
  <c r="O168" i="4" s="1"/>
  <c r="N160" i="4"/>
  <c r="O160" i="4" s="1"/>
  <c r="N152" i="4"/>
  <c r="O152" i="4" s="1"/>
  <c r="N144" i="4"/>
  <c r="O144" i="4" s="1"/>
  <c r="N136" i="4"/>
  <c r="O136" i="4" s="1"/>
  <c r="N112" i="4"/>
  <c r="O112" i="4" s="1"/>
  <c r="N104" i="4"/>
  <c r="O104" i="4" s="1"/>
  <c r="N96" i="4"/>
  <c r="O96" i="4" s="1"/>
  <c r="N88" i="4"/>
  <c r="O88" i="4" s="1"/>
  <c r="N80" i="4"/>
  <c r="O80" i="4" s="1"/>
  <c r="N48" i="4"/>
  <c r="O48" i="4" s="1"/>
  <c r="N40" i="4"/>
  <c r="O40" i="4" s="1"/>
  <c r="N32" i="4"/>
  <c r="O32" i="4" s="1"/>
  <c r="N16" i="4"/>
  <c r="O16" i="4" s="1"/>
  <c r="N8" i="4"/>
  <c r="O8" i="4" s="1"/>
  <c r="B195" i="3"/>
  <c r="B163" i="3"/>
  <c r="B131" i="3"/>
  <c r="B99" i="3"/>
  <c r="B67" i="3"/>
  <c r="B35" i="3"/>
  <c r="B34" i="3"/>
  <c r="B187" i="3"/>
  <c r="B155" i="3"/>
  <c r="B123" i="3"/>
  <c r="B91" i="3"/>
  <c r="B59" i="3"/>
  <c r="B27" i="3"/>
  <c r="B186" i="3"/>
  <c r="B154" i="3"/>
  <c r="B58" i="3"/>
  <c r="B179" i="3"/>
  <c r="B147" i="3"/>
  <c r="B115" i="3"/>
  <c r="B83" i="3"/>
  <c r="B51" i="3"/>
  <c r="B19" i="3"/>
  <c r="B146" i="3"/>
  <c r="B114" i="3"/>
  <c r="B82" i="3"/>
  <c r="B18" i="3"/>
  <c r="B171" i="3"/>
  <c r="B139" i="3"/>
  <c r="B107" i="3"/>
  <c r="B75" i="3"/>
  <c r="B43" i="3"/>
  <c r="B11" i="3"/>
  <c r="B170" i="3"/>
  <c r="B138" i="3"/>
  <c r="B106" i="3"/>
  <c r="B74" i="3"/>
  <c r="B42" i="3"/>
  <c r="B10" i="3"/>
  <c r="B193" i="3"/>
  <c r="B185" i="3"/>
  <c r="B169" i="3"/>
  <c r="B161" i="3"/>
  <c r="B153" i="3"/>
  <c r="B137" i="3"/>
  <c r="B129" i="3"/>
  <c r="B121" i="3"/>
  <c r="B113" i="3"/>
  <c r="B105" i="3"/>
  <c r="B97" i="3"/>
  <c r="B89" i="3"/>
  <c r="B81" i="3"/>
  <c r="B73" i="3"/>
  <c r="B65" i="3"/>
  <c r="B57" i="3"/>
  <c r="B49" i="3"/>
  <c r="B41" i="3"/>
  <c r="B33" i="3"/>
  <c r="B25" i="3"/>
  <c r="B17" i="3"/>
  <c r="B9" i="3"/>
  <c r="B200" i="3"/>
  <c r="B184" i="3"/>
  <c r="B176" i="3"/>
  <c r="B168" i="3"/>
  <c r="B160" i="3"/>
  <c r="B152" i="3"/>
  <c r="B144" i="3"/>
  <c r="B136" i="3"/>
  <c r="B128" i="3"/>
  <c r="B120" i="3"/>
  <c r="B112" i="3"/>
  <c r="B104" i="3"/>
  <c r="B96" i="3"/>
  <c r="B88" i="3"/>
  <c r="B80" i="3"/>
  <c r="B72" i="3"/>
  <c r="B64" i="3"/>
  <c r="B56" i="3"/>
  <c r="B48" i="3"/>
  <c r="B40" i="3"/>
  <c r="B32" i="3"/>
  <c r="B24" i="3"/>
  <c r="B16" i="3"/>
  <c r="B8" i="3"/>
  <c r="B15" i="3"/>
  <c r="B7" i="3"/>
  <c r="B14" i="3"/>
  <c r="B5" i="3"/>
  <c r="B165" i="3"/>
  <c r="B141" i="3"/>
  <c r="B101" i="3"/>
  <c r="B77" i="3"/>
  <c r="B37" i="3"/>
  <c r="B13" i="3"/>
  <c r="B4" i="3"/>
  <c r="B196" i="3"/>
  <c r="B188" i="3"/>
  <c r="B180" i="3"/>
  <c r="B172" i="3"/>
  <c r="B164" i="3"/>
  <c r="B156" i="3"/>
  <c r="B148" i="3"/>
  <c r="B140" i="3"/>
  <c r="B132" i="3"/>
  <c r="B124" i="3"/>
  <c r="B116" i="3"/>
  <c r="B108" i="3"/>
  <c r="B100" i="3"/>
  <c r="B92" i="3"/>
  <c r="B84" i="3"/>
  <c r="B76" i="3"/>
  <c r="B68" i="3"/>
  <c r="B60" i="3"/>
  <c r="B52" i="3"/>
  <c r="B44" i="3"/>
  <c r="B36" i="3"/>
  <c r="B28" i="3"/>
  <c r="B20" i="3"/>
  <c r="B12" i="3"/>
  <c r="B6" i="3"/>
  <c r="AA49" i="4"/>
  <c r="Z124" i="4"/>
  <c r="Y57" i="4"/>
  <c r="AA145" i="4"/>
  <c r="AA137" i="4"/>
  <c r="Z178" i="4"/>
  <c r="AA113" i="4"/>
  <c r="Y81" i="4"/>
  <c r="M154" i="4"/>
  <c r="M122" i="4"/>
  <c r="AA73" i="4"/>
  <c r="Z82" i="4"/>
  <c r="J126" i="4"/>
  <c r="AA179" i="4"/>
  <c r="Z31" i="4"/>
  <c r="AA190" i="4"/>
  <c r="AA170" i="4"/>
  <c r="AA103" i="4"/>
  <c r="AA71" i="4"/>
  <c r="AA39" i="4"/>
  <c r="Z161" i="4"/>
  <c r="Y193" i="4"/>
  <c r="Y133" i="4"/>
  <c r="M103" i="4"/>
  <c r="L101" i="4"/>
  <c r="J125" i="4"/>
  <c r="AA195" i="4"/>
  <c r="L133" i="4"/>
  <c r="AA189" i="4"/>
  <c r="AA165" i="4"/>
  <c r="AA95" i="4"/>
  <c r="AA31" i="4"/>
  <c r="Z156" i="4"/>
  <c r="Z68" i="4"/>
  <c r="Y189" i="4"/>
  <c r="Y46" i="4"/>
  <c r="M90" i="4"/>
  <c r="L69" i="4"/>
  <c r="J94" i="4"/>
  <c r="AA187" i="4"/>
  <c r="AA164" i="4"/>
  <c r="AA125" i="4"/>
  <c r="AA93" i="4"/>
  <c r="AA61" i="4"/>
  <c r="Z60" i="4"/>
  <c r="Y122" i="4"/>
  <c r="M71" i="4"/>
  <c r="L37" i="4"/>
  <c r="Y173" i="4"/>
  <c r="Y109" i="4"/>
  <c r="Y30" i="4"/>
  <c r="M186" i="4"/>
  <c r="M58" i="4"/>
  <c r="J62" i="4"/>
  <c r="AA173" i="4"/>
  <c r="AA181" i="4"/>
  <c r="AA53" i="4"/>
  <c r="Z188" i="4"/>
  <c r="Z146" i="4"/>
  <c r="Y162" i="4"/>
  <c r="M167" i="4"/>
  <c r="L197" i="4"/>
  <c r="AA174" i="4"/>
  <c r="AA108" i="4"/>
  <c r="AA76" i="4"/>
  <c r="AA44" i="4"/>
  <c r="Z180" i="4"/>
  <c r="Z132" i="4"/>
  <c r="Z84" i="4"/>
  <c r="Y71" i="4"/>
  <c r="M135" i="4"/>
  <c r="AB152" i="4"/>
  <c r="J80" i="4"/>
  <c r="U200" i="4"/>
  <c r="L200" i="4"/>
  <c r="M200" i="4"/>
  <c r="J200" i="4"/>
  <c r="AA200" i="4"/>
  <c r="Y200" i="4"/>
  <c r="V192" i="4"/>
  <c r="Y192" i="4"/>
  <c r="L192" i="4"/>
  <c r="M192" i="4"/>
  <c r="Z192" i="4"/>
  <c r="J192" i="4"/>
  <c r="AA192" i="4"/>
  <c r="R184" i="4"/>
  <c r="Y184" i="4"/>
  <c r="L184" i="4"/>
  <c r="Z184" i="4"/>
  <c r="AA184" i="4"/>
  <c r="M184" i="4"/>
  <c r="J184" i="4"/>
  <c r="R176" i="4"/>
  <c r="Y176" i="4"/>
  <c r="L176" i="4"/>
  <c r="M176" i="4"/>
  <c r="J176" i="4"/>
  <c r="AA176" i="4"/>
  <c r="Z176" i="4"/>
  <c r="V168" i="4"/>
  <c r="Y168" i="4"/>
  <c r="L168" i="4"/>
  <c r="M168" i="4"/>
  <c r="J168" i="4"/>
  <c r="AA168" i="4"/>
  <c r="R160" i="4"/>
  <c r="Y160" i="4"/>
  <c r="L160" i="4"/>
  <c r="M160" i="4"/>
  <c r="Z160" i="4"/>
  <c r="J160" i="4"/>
  <c r="AA160" i="4"/>
  <c r="V152" i="4"/>
  <c r="Y152" i="4"/>
  <c r="L152" i="4"/>
  <c r="Z152" i="4"/>
  <c r="M152" i="4"/>
  <c r="J152" i="4"/>
  <c r="R144" i="4"/>
  <c r="Y144" i="4"/>
  <c r="L144" i="4"/>
  <c r="M144" i="4"/>
  <c r="Z144" i="4"/>
  <c r="J144" i="4"/>
  <c r="AA144" i="4"/>
  <c r="V128" i="4"/>
  <c r="Y128" i="4"/>
  <c r="L128" i="4"/>
  <c r="M128" i="4"/>
  <c r="Z128" i="4"/>
  <c r="AA128" i="4"/>
  <c r="J128" i="4"/>
  <c r="V120" i="4"/>
  <c r="Y120" i="4"/>
  <c r="L120" i="4"/>
  <c r="Z120" i="4"/>
  <c r="AA120" i="4"/>
  <c r="M120" i="4"/>
  <c r="J120" i="4"/>
  <c r="U112" i="4"/>
  <c r="Y112" i="4"/>
  <c r="L112" i="4"/>
  <c r="M112" i="4"/>
  <c r="Z112" i="4"/>
  <c r="J112" i="4"/>
  <c r="AA112" i="4"/>
  <c r="V104" i="4"/>
  <c r="Y104" i="4"/>
  <c r="L104" i="4"/>
  <c r="Z104" i="4"/>
  <c r="M104" i="4"/>
  <c r="J104" i="4"/>
  <c r="AA104" i="4"/>
  <c r="R96" i="4"/>
  <c r="Y96" i="4"/>
  <c r="L96" i="4"/>
  <c r="M96" i="4"/>
  <c r="Z96" i="4"/>
  <c r="AA96" i="4"/>
  <c r="J96" i="4"/>
  <c r="R80" i="4"/>
  <c r="Y80" i="4"/>
  <c r="L80" i="4"/>
  <c r="M80" i="4"/>
  <c r="Z80" i="4"/>
  <c r="AA80" i="4"/>
  <c r="R72" i="4"/>
  <c r="Y72" i="4"/>
  <c r="L72" i="4"/>
  <c r="Z72" i="4"/>
  <c r="M72" i="4"/>
  <c r="J72" i="4"/>
  <c r="AA72" i="4"/>
  <c r="V64" i="4"/>
  <c r="Y64" i="4"/>
  <c r="L64" i="4"/>
  <c r="M64" i="4"/>
  <c r="Z64" i="4"/>
  <c r="AA64" i="4"/>
  <c r="J64" i="4"/>
  <c r="V56" i="4"/>
  <c r="Y56" i="4"/>
  <c r="L56" i="4"/>
  <c r="Z56" i="4"/>
  <c r="AA56" i="4"/>
  <c r="M56" i="4"/>
  <c r="J56" i="4"/>
  <c r="R48" i="4"/>
  <c r="Y48" i="4"/>
  <c r="L48" i="4"/>
  <c r="M48" i="4"/>
  <c r="Z48" i="4"/>
  <c r="J48" i="4"/>
  <c r="AA48" i="4"/>
  <c r="Q40" i="4"/>
  <c r="Y40" i="4"/>
  <c r="L40" i="4"/>
  <c r="Z40" i="4"/>
  <c r="M40" i="4"/>
  <c r="J40" i="4"/>
  <c r="AA40" i="4"/>
  <c r="R32" i="4"/>
  <c r="Y32" i="4"/>
  <c r="J32" i="4"/>
  <c r="L32" i="4"/>
  <c r="M32" i="4"/>
  <c r="Z32" i="4"/>
  <c r="AA32" i="4"/>
  <c r="V24" i="4"/>
  <c r="Z24" i="4"/>
  <c r="AB200" i="4"/>
  <c r="AB72" i="4"/>
  <c r="V136" i="4"/>
  <c r="Y136" i="4"/>
  <c r="L136" i="4"/>
  <c r="Z136" i="4"/>
  <c r="AA136" i="4"/>
  <c r="M136" i="4"/>
  <c r="J136" i="4"/>
  <c r="AB192" i="4"/>
  <c r="AB128" i="4"/>
  <c r="AB64" i="4"/>
  <c r="V88" i="4"/>
  <c r="Y88" i="4"/>
  <c r="L88" i="4"/>
  <c r="Z88" i="4"/>
  <c r="AA88" i="4"/>
  <c r="M88" i="4"/>
  <c r="J88" i="4"/>
  <c r="AB184" i="4"/>
  <c r="AB120" i="4"/>
  <c r="AB56" i="4"/>
  <c r="Z168" i="4"/>
  <c r="Q193" i="4"/>
  <c r="M193" i="4"/>
  <c r="J193" i="4"/>
  <c r="L193" i="4"/>
  <c r="Q185" i="4"/>
  <c r="M185" i="4"/>
  <c r="J185" i="4"/>
  <c r="L185" i="4"/>
  <c r="Q177" i="4"/>
  <c r="M177" i="4"/>
  <c r="J177" i="4"/>
  <c r="Y177" i="4"/>
  <c r="L177" i="4"/>
  <c r="Q169" i="4"/>
  <c r="M169" i="4"/>
  <c r="J169" i="4"/>
  <c r="L169" i="4"/>
  <c r="Y169" i="4"/>
  <c r="Q161" i="4"/>
  <c r="M161" i="4"/>
  <c r="J161" i="4"/>
  <c r="L161" i="4"/>
  <c r="Q153" i="4"/>
  <c r="M153" i="4"/>
  <c r="J153" i="4"/>
  <c r="L153" i="4"/>
  <c r="Y153" i="4"/>
  <c r="Q145" i="4"/>
  <c r="M145" i="4"/>
  <c r="J145" i="4"/>
  <c r="L145" i="4"/>
  <c r="Q137" i="4"/>
  <c r="M137" i="4"/>
  <c r="J137" i="4"/>
  <c r="L137" i="4"/>
  <c r="Q129" i="4"/>
  <c r="M129" i="4"/>
  <c r="J129" i="4"/>
  <c r="L129" i="4"/>
  <c r="Q121" i="4"/>
  <c r="M121" i="4"/>
  <c r="J121" i="4"/>
  <c r="L121" i="4"/>
  <c r="Q113" i="4"/>
  <c r="M113" i="4"/>
  <c r="J113" i="4"/>
  <c r="Y113" i="4"/>
  <c r="L113" i="4"/>
  <c r="Q105" i="4"/>
  <c r="M105" i="4"/>
  <c r="J105" i="4"/>
  <c r="L105" i="4"/>
  <c r="Y105" i="4"/>
  <c r="Q97" i="4"/>
  <c r="M97" i="4"/>
  <c r="J97" i="4"/>
  <c r="L97" i="4"/>
  <c r="Q89" i="4"/>
  <c r="M89" i="4"/>
  <c r="J89" i="4"/>
  <c r="L89" i="4"/>
  <c r="Y89" i="4"/>
  <c r="T81" i="4"/>
  <c r="M81" i="4"/>
  <c r="J81" i="4"/>
  <c r="L81" i="4"/>
  <c r="U73" i="4"/>
  <c r="M73" i="4"/>
  <c r="J73" i="4"/>
  <c r="L73" i="4"/>
  <c r="Y73" i="4"/>
  <c r="Q65" i="4"/>
  <c r="M65" i="4"/>
  <c r="J65" i="4"/>
  <c r="L65" i="4"/>
  <c r="Q57" i="4"/>
  <c r="M57" i="4"/>
  <c r="J57" i="4"/>
  <c r="L57" i="4"/>
  <c r="M49" i="4"/>
  <c r="J49" i="4"/>
  <c r="Y49" i="4"/>
  <c r="L49" i="4"/>
  <c r="T41" i="4"/>
  <c r="M41" i="4"/>
  <c r="J41" i="4"/>
  <c r="L41" i="4"/>
  <c r="Y41" i="4"/>
  <c r="V33" i="4"/>
  <c r="M33" i="4"/>
  <c r="J33" i="4"/>
  <c r="L33" i="4"/>
  <c r="AB193" i="4"/>
  <c r="AB185" i="4"/>
  <c r="AB177" i="4"/>
  <c r="AB169" i="4"/>
  <c r="AB161" i="4"/>
  <c r="AB153" i="4"/>
  <c r="AB145" i="4"/>
  <c r="AB137" i="4"/>
  <c r="AB129" i="4"/>
  <c r="AB121" i="4"/>
  <c r="AB113" i="4"/>
  <c r="AB105" i="4"/>
  <c r="AB97" i="4"/>
  <c r="AB89" i="4"/>
  <c r="AB81" i="4"/>
  <c r="AB73" i="4"/>
  <c r="AB65" i="4"/>
  <c r="AB57" i="4"/>
  <c r="AB49" i="4"/>
  <c r="AB41" i="4"/>
  <c r="AB33" i="4"/>
  <c r="AA196" i="4"/>
  <c r="AA162" i="4"/>
  <c r="AA153" i="4"/>
  <c r="AA135" i="4"/>
  <c r="AA116" i="4"/>
  <c r="AA52" i="4"/>
  <c r="Z169" i="4"/>
  <c r="Z97" i="4"/>
  <c r="Z58" i="4"/>
  <c r="Z33" i="4"/>
  <c r="Y186" i="4"/>
  <c r="Y146" i="4"/>
  <c r="Y78" i="4"/>
  <c r="M194" i="4"/>
  <c r="M162" i="4"/>
  <c r="M130" i="4"/>
  <c r="M98" i="4"/>
  <c r="M66" i="4"/>
  <c r="M34" i="4"/>
  <c r="L173" i="4"/>
  <c r="L141" i="4"/>
  <c r="L109" i="4"/>
  <c r="L77" i="4"/>
  <c r="L45" i="4"/>
  <c r="S199" i="4"/>
  <c r="J199" i="4"/>
  <c r="L199" i="4"/>
  <c r="V191" i="4"/>
  <c r="J191" i="4"/>
  <c r="L191" i="4"/>
  <c r="M191" i="4"/>
  <c r="Y191" i="4"/>
  <c r="R183" i="4"/>
  <c r="J183" i="4"/>
  <c r="L183" i="4"/>
  <c r="R175" i="4"/>
  <c r="J175" i="4"/>
  <c r="L175" i="4"/>
  <c r="M175" i="4"/>
  <c r="R167" i="4"/>
  <c r="J167" i="4"/>
  <c r="L167" i="4"/>
  <c r="R159" i="4"/>
  <c r="J159" i="4"/>
  <c r="L159" i="4"/>
  <c r="M159" i="4"/>
  <c r="S151" i="4"/>
  <c r="J151" i="4"/>
  <c r="L151" i="4"/>
  <c r="Y151" i="4"/>
  <c r="V143" i="4"/>
  <c r="J143" i="4"/>
  <c r="L143" i="4"/>
  <c r="M143" i="4"/>
  <c r="Y143" i="4"/>
  <c r="R135" i="4"/>
  <c r="J135" i="4"/>
  <c r="L135" i="4"/>
  <c r="S127" i="4"/>
  <c r="J127" i="4"/>
  <c r="L127" i="4"/>
  <c r="M127" i="4"/>
  <c r="Y127" i="4"/>
  <c r="R119" i="4"/>
  <c r="J119" i="4"/>
  <c r="L119" i="4"/>
  <c r="U111" i="4"/>
  <c r="J111" i="4"/>
  <c r="L111" i="4"/>
  <c r="Y111" i="4"/>
  <c r="M111" i="4"/>
  <c r="V103" i="4"/>
  <c r="J103" i="4"/>
  <c r="L103" i="4"/>
  <c r="J95" i="4"/>
  <c r="L95" i="4"/>
  <c r="M95" i="4"/>
  <c r="V87" i="4"/>
  <c r="J87" i="4"/>
  <c r="L87" i="4"/>
  <c r="Y87" i="4"/>
  <c r="R79" i="4"/>
  <c r="J79" i="4"/>
  <c r="L79" i="4"/>
  <c r="M79" i="4"/>
  <c r="Y79" i="4"/>
  <c r="R71" i="4"/>
  <c r="J71" i="4"/>
  <c r="L71" i="4"/>
  <c r="V63" i="4"/>
  <c r="J63" i="4"/>
  <c r="L63" i="4"/>
  <c r="M63" i="4"/>
  <c r="Y63" i="4"/>
  <c r="R55" i="4"/>
  <c r="J55" i="4"/>
  <c r="L55" i="4"/>
  <c r="R47" i="4"/>
  <c r="J47" i="4"/>
  <c r="L47" i="4"/>
  <c r="Y47" i="4"/>
  <c r="M47" i="4"/>
  <c r="J39" i="4"/>
  <c r="L39" i="4"/>
  <c r="V31" i="4"/>
  <c r="J31" i="4"/>
  <c r="L31" i="4"/>
  <c r="M31" i="4"/>
  <c r="AB199" i="4"/>
  <c r="AB191" i="4"/>
  <c r="AB183" i="4"/>
  <c r="AB175" i="4"/>
  <c r="AB167" i="4"/>
  <c r="AB159" i="4"/>
  <c r="AB151" i="4"/>
  <c r="AB143" i="4"/>
  <c r="AB135" i="4"/>
  <c r="AB127" i="4"/>
  <c r="AB119" i="4"/>
  <c r="AB111" i="4"/>
  <c r="AB103" i="4"/>
  <c r="AB95" i="4"/>
  <c r="AB87" i="4"/>
  <c r="AB79" i="4"/>
  <c r="AB71" i="4"/>
  <c r="AB63" i="4"/>
  <c r="AB55" i="4"/>
  <c r="AB47" i="4"/>
  <c r="AB39" i="4"/>
  <c r="AB31" i="4"/>
  <c r="AA194" i="4"/>
  <c r="AA186" i="4"/>
  <c r="AA178" i="4"/>
  <c r="AA169" i="4"/>
  <c r="AA151" i="4"/>
  <c r="AA142" i="4"/>
  <c r="AA92" i="4"/>
  <c r="AA70" i="4"/>
  <c r="Z199" i="4"/>
  <c r="Z177" i="4"/>
  <c r="Z167" i="4"/>
  <c r="Z145" i="4"/>
  <c r="Z131" i="4"/>
  <c r="Z119" i="4"/>
  <c r="Z106" i="4"/>
  <c r="Z81" i="4"/>
  <c r="Z67" i="4"/>
  <c r="Z55" i="4"/>
  <c r="Z42" i="4"/>
  <c r="Y183" i="4"/>
  <c r="Y161" i="4"/>
  <c r="Y142" i="4"/>
  <c r="Y121" i="4"/>
  <c r="Y95" i="4"/>
  <c r="Y45" i="4"/>
  <c r="L195" i="4"/>
  <c r="L163" i="4"/>
  <c r="Q198" i="4"/>
  <c r="L198" i="4"/>
  <c r="J198" i="4"/>
  <c r="Z198" i="4"/>
  <c r="M198" i="4"/>
  <c r="V190" i="4"/>
  <c r="L190" i="4"/>
  <c r="M190" i="4"/>
  <c r="Y190" i="4"/>
  <c r="Z190" i="4"/>
  <c r="V182" i="4"/>
  <c r="L182" i="4"/>
  <c r="J182" i="4"/>
  <c r="Z182" i="4"/>
  <c r="M182" i="4"/>
  <c r="Y182" i="4"/>
  <c r="L174" i="4"/>
  <c r="M174" i="4"/>
  <c r="Z174" i="4"/>
  <c r="Q166" i="4"/>
  <c r="L166" i="4"/>
  <c r="J166" i="4"/>
  <c r="Y166" i="4"/>
  <c r="Z166" i="4"/>
  <c r="M166" i="4"/>
  <c r="V158" i="4"/>
  <c r="L158" i="4"/>
  <c r="M158" i="4"/>
  <c r="Z158" i="4"/>
  <c r="V150" i="4"/>
  <c r="L150" i="4"/>
  <c r="J150" i="4"/>
  <c r="Z150" i="4"/>
  <c r="M150" i="4"/>
  <c r="L142" i="4"/>
  <c r="M142" i="4"/>
  <c r="Z142" i="4"/>
  <c r="Q134" i="4"/>
  <c r="L134" i="4"/>
  <c r="J134" i="4"/>
  <c r="Z134" i="4"/>
  <c r="M134" i="4"/>
  <c r="V126" i="4"/>
  <c r="L126" i="4"/>
  <c r="M126" i="4"/>
  <c r="Y126" i="4"/>
  <c r="Z126" i="4"/>
  <c r="V118" i="4"/>
  <c r="L118" i="4"/>
  <c r="J118" i="4"/>
  <c r="Z118" i="4"/>
  <c r="M118" i="4"/>
  <c r="Y118" i="4"/>
  <c r="L110" i="4"/>
  <c r="M110" i="4"/>
  <c r="Z110" i="4"/>
  <c r="Q102" i="4"/>
  <c r="L102" i="4"/>
  <c r="J102" i="4"/>
  <c r="Y102" i="4"/>
  <c r="Z102" i="4"/>
  <c r="M102" i="4"/>
  <c r="V94" i="4"/>
  <c r="L94" i="4"/>
  <c r="M94" i="4"/>
  <c r="Z94" i="4"/>
  <c r="V86" i="4"/>
  <c r="L86" i="4"/>
  <c r="Y86" i="4"/>
  <c r="J86" i="4"/>
  <c r="Z86" i="4"/>
  <c r="M86" i="4"/>
  <c r="V78" i="4"/>
  <c r="L78" i="4"/>
  <c r="M78" i="4"/>
  <c r="Z78" i="4"/>
  <c r="Q70" i="4"/>
  <c r="L70" i="4"/>
  <c r="J70" i="4"/>
  <c r="Z70" i="4"/>
  <c r="M70" i="4"/>
  <c r="V62" i="4"/>
  <c r="L62" i="4"/>
  <c r="M62" i="4"/>
  <c r="Y62" i="4"/>
  <c r="Z62" i="4"/>
  <c r="V54" i="4"/>
  <c r="L54" i="4"/>
  <c r="J54" i="4"/>
  <c r="Z54" i="4"/>
  <c r="M54" i="4"/>
  <c r="Y54" i="4"/>
  <c r="V46" i="4"/>
  <c r="L46" i="4"/>
  <c r="M46" i="4"/>
  <c r="Z46" i="4"/>
  <c r="V38" i="4"/>
  <c r="L38" i="4"/>
  <c r="J38" i="4"/>
  <c r="Y38" i="4"/>
  <c r="Z38" i="4"/>
  <c r="M38" i="4"/>
  <c r="V30" i="4"/>
  <c r="L30" i="4"/>
  <c r="M30" i="4"/>
  <c r="Z30" i="4"/>
  <c r="AB198" i="4"/>
  <c r="AB190" i="4"/>
  <c r="AB182" i="4"/>
  <c r="AB174" i="4"/>
  <c r="AB166" i="4"/>
  <c r="AB158" i="4"/>
  <c r="AB150" i="4"/>
  <c r="AB142" i="4"/>
  <c r="AB134" i="4"/>
  <c r="AB126" i="4"/>
  <c r="AB118" i="4"/>
  <c r="AB110" i="4"/>
  <c r="AB102" i="4"/>
  <c r="AB94" i="4"/>
  <c r="AB86" i="4"/>
  <c r="AB78" i="4"/>
  <c r="AB70" i="4"/>
  <c r="AB62" i="4"/>
  <c r="AB54" i="4"/>
  <c r="AB46" i="4"/>
  <c r="AB38" i="4"/>
  <c r="AB30" i="4"/>
  <c r="AA193" i="4"/>
  <c r="AA185" i="4"/>
  <c r="AA177" i="4"/>
  <c r="AA159" i="4"/>
  <c r="AA150" i="4"/>
  <c r="AA141" i="4"/>
  <c r="AA121" i="4"/>
  <c r="AA111" i="4"/>
  <c r="AA89" i="4"/>
  <c r="AA79" i="4"/>
  <c r="AA69" i="4"/>
  <c r="AA57" i="4"/>
  <c r="AA47" i="4"/>
  <c r="Z154" i="4"/>
  <c r="Z143" i="4"/>
  <c r="Z130" i="4"/>
  <c r="Z105" i="4"/>
  <c r="Z79" i="4"/>
  <c r="Z66" i="4"/>
  <c r="Z41" i="4"/>
  <c r="Y199" i="4"/>
  <c r="Y159" i="4"/>
  <c r="Y137" i="4"/>
  <c r="Y119" i="4"/>
  <c r="Y94" i="4"/>
  <c r="Y42" i="4"/>
  <c r="M183" i="4"/>
  <c r="M151" i="4"/>
  <c r="M119" i="4"/>
  <c r="M87" i="4"/>
  <c r="M55" i="4"/>
  <c r="L194" i="4"/>
  <c r="L162" i="4"/>
  <c r="L130" i="4"/>
  <c r="M197" i="4"/>
  <c r="J197" i="4"/>
  <c r="Z197" i="4"/>
  <c r="Q189" i="4"/>
  <c r="M189" i="4"/>
  <c r="Z189" i="4"/>
  <c r="Q181" i="4"/>
  <c r="M181" i="4"/>
  <c r="J181" i="4"/>
  <c r="Z181" i="4"/>
  <c r="S173" i="4"/>
  <c r="M173" i="4"/>
  <c r="Z173" i="4"/>
  <c r="S165" i="4"/>
  <c r="M165" i="4"/>
  <c r="J165" i="4"/>
  <c r="Y165" i="4"/>
  <c r="Z165" i="4"/>
  <c r="V157" i="4"/>
  <c r="M157" i="4"/>
  <c r="Z157" i="4"/>
  <c r="Y157" i="4"/>
  <c r="S149" i="4"/>
  <c r="M149" i="4"/>
  <c r="J149" i="4"/>
  <c r="Z149" i="4"/>
  <c r="M141" i="4"/>
  <c r="Z141" i="4"/>
  <c r="Y141" i="4"/>
  <c r="M133" i="4"/>
  <c r="J133" i="4"/>
  <c r="Z133" i="4"/>
  <c r="V125" i="4"/>
  <c r="M125" i="4"/>
  <c r="Z125" i="4"/>
  <c r="Q117" i="4"/>
  <c r="M117" i="4"/>
  <c r="J117" i="4"/>
  <c r="Z117" i="4"/>
  <c r="V109" i="4"/>
  <c r="M109" i="4"/>
  <c r="Z109" i="4"/>
  <c r="S101" i="4"/>
  <c r="M101" i="4"/>
  <c r="J101" i="4"/>
  <c r="Y101" i="4"/>
  <c r="Z101" i="4"/>
  <c r="R93" i="4"/>
  <c r="M93" i="4"/>
  <c r="Z93" i="4"/>
  <c r="Y93" i="4"/>
  <c r="V85" i="4"/>
  <c r="M85" i="4"/>
  <c r="J85" i="4"/>
  <c r="Z85" i="4"/>
  <c r="Q77" i="4"/>
  <c r="M77" i="4"/>
  <c r="Z77" i="4"/>
  <c r="Y77" i="4"/>
  <c r="S69" i="4"/>
  <c r="M69" i="4"/>
  <c r="J69" i="4"/>
  <c r="Z69" i="4"/>
  <c r="Q61" i="4"/>
  <c r="M61" i="4"/>
  <c r="Y61" i="4"/>
  <c r="Z61" i="4"/>
  <c r="R53" i="4"/>
  <c r="M53" i="4"/>
  <c r="J53" i="4"/>
  <c r="Z53" i="4"/>
  <c r="V45" i="4"/>
  <c r="M45" i="4"/>
  <c r="Z45" i="4"/>
  <c r="V37" i="4"/>
  <c r="M37" i="4"/>
  <c r="J37" i="4"/>
  <c r="Y37" i="4"/>
  <c r="Z37" i="4"/>
  <c r="AB197" i="4"/>
  <c r="AB189" i="4"/>
  <c r="AB181" i="4"/>
  <c r="AB173" i="4"/>
  <c r="AB165" i="4"/>
  <c r="AB157" i="4"/>
  <c r="AB149" i="4"/>
  <c r="AB141" i="4"/>
  <c r="AB133" i="4"/>
  <c r="AB125" i="4"/>
  <c r="AB117" i="4"/>
  <c r="AB109" i="4"/>
  <c r="AB101" i="4"/>
  <c r="AB93" i="4"/>
  <c r="AB85" i="4"/>
  <c r="AB77" i="4"/>
  <c r="AB69" i="4"/>
  <c r="AB61" i="4"/>
  <c r="AB53" i="4"/>
  <c r="AB45" i="4"/>
  <c r="AB37" i="4"/>
  <c r="AA167" i="4"/>
  <c r="AA158" i="4"/>
  <c r="AA149" i="4"/>
  <c r="AA140" i="4"/>
  <c r="AA110" i="4"/>
  <c r="AA78" i="4"/>
  <c r="AA46" i="4"/>
  <c r="Z185" i="4"/>
  <c r="Z175" i="4"/>
  <c r="Z153" i="4"/>
  <c r="Z129" i="4"/>
  <c r="Z103" i="4"/>
  <c r="Z90" i="4"/>
  <c r="Z65" i="4"/>
  <c r="Z39" i="4"/>
  <c r="Y198" i="4"/>
  <c r="Y175" i="4"/>
  <c r="Y158" i="4"/>
  <c r="Y135" i="4"/>
  <c r="Y117" i="4"/>
  <c r="Y65" i="4"/>
  <c r="Y39" i="4"/>
  <c r="M146" i="4"/>
  <c r="M114" i="4"/>
  <c r="M82" i="4"/>
  <c r="M50" i="4"/>
  <c r="L189" i="4"/>
  <c r="L157" i="4"/>
  <c r="L125" i="4"/>
  <c r="L93" i="4"/>
  <c r="L61" i="4"/>
  <c r="Q196" i="4"/>
  <c r="L196" i="4"/>
  <c r="M196" i="4"/>
  <c r="Y196" i="4"/>
  <c r="J196" i="4"/>
  <c r="Q188" i="4"/>
  <c r="L188" i="4"/>
  <c r="M188" i="4"/>
  <c r="Y188" i="4"/>
  <c r="J188" i="4"/>
  <c r="Q180" i="4"/>
  <c r="L180" i="4"/>
  <c r="M180" i="4"/>
  <c r="Y180" i="4"/>
  <c r="J180" i="4"/>
  <c r="Q172" i="4"/>
  <c r="L172" i="4"/>
  <c r="M172" i="4"/>
  <c r="Y172" i="4"/>
  <c r="J172" i="4"/>
  <c r="Q164" i="4"/>
  <c r="L164" i="4"/>
  <c r="M164" i="4"/>
  <c r="Y164" i="4"/>
  <c r="J164" i="4"/>
  <c r="T156" i="4"/>
  <c r="L156" i="4"/>
  <c r="M156" i="4"/>
  <c r="Y156" i="4"/>
  <c r="J156" i="4"/>
  <c r="S148" i="4"/>
  <c r="L148" i="4"/>
  <c r="M148" i="4"/>
  <c r="Y148" i="4"/>
  <c r="J148" i="4"/>
  <c r="Q140" i="4"/>
  <c r="L140" i="4"/>
  <c r="M140" i="4"/>
  <c r="Y140" i="4"/>
  <c r="J140" i="4"/>
  <c r="Q132" i="4"/>
  <c r="L132" i="4"/>
  <c r="M132" i="4"/>
  <c r="Y132" i="4"/>
  <c r="J132" i="4"/>
  <c r="Q124" i="4"/>
  <c r="L124" i="4"/>
  <c r="M124" i="4"/>
  <c r="Y124" i="4"/>
  <c r="J124" i="4"/>
  <c r="Q116" i="4"/>
  <c r="L116" i="4"/>
  <c r="M116" i="4"/>
  <c r="Y116" i="4"/>
  <c r="J116" i="4"/>
  <c r="Q108" i="4"/>
  <c r="L108" i="4"/>
  <c r="M108" i="4"/>
  <c r="Y108" i="4"/>
  <c r="J108" i="4"/>
  <c r="Q100" i="4"/>
  <c r="L100" i="4"/>
  <c r="M100" i="4"/>
  <c r="Y100" i="4"/>
  <c r="J100" i="4"/>
  <c r="Q92" i="4"/>
  <c r="L92" i="4"/>
  <c r="M92" i="4"/>
  <c r="Y92" i="4"/>
  <c r="J92" i="4"/>
  <c r="Q84" i="4"/>
  <c r="L84" i="4"/>
  <c r="M84" i="4"/>
  <c r="Y84" i="4"/>
  <c r="J84" i="4"/>
  <c r="Q76" i="4"/>
  <c r="L76" i="4"/>
  <c r="M76" i="4"/>
  <c r="Y76" i="4"/>
  <c r="J76" i="4"/>
  <c r="Q68" i="4"/>
  <c r="L68" i="4"/>
  <c r="M68" i="4"/>
  <c r="Y68" i="4"/>
  <c r="J68" i="4"/>
  <c r="L60" i="4"/>
  <c r="M60" i="4"/>
  <c r="Y60" i="4"/>
  <c r="J60" i="4"/>
  <c r="V52" i="4"/>
  <c r="L52" i="4"/>
  <c r="M52" i="4"/>
  <c r="Y52" i="4"/>
  <c r="J52" i="4"/>
  <c r="V44" i="4"/>
  <c r="L44" i="4"/>
  <c r="M44" i="4"/>
  <c r="Y44" i="4"/>
  <c r="J44" i="4"/>
  <c r="L36" i="4"/>
  <c r="M36" i="4"/>
  <c r="Y36" i="4"/>
  <c r="J36" i="4"/>
  <c r="AB196" i="4"/>
  <c r="AB188" i="4"/>
  <c r="AB180" i="4"/>
  <c r="AB172" i="4"/>
  <c r="AB164" i="4"/>
  <c r="AB156" i="4"/>
  <c r="AB148" i="4"/>
  <c r="AB140" i="4"/>
  <c r="AB132" i="4"/>
  <c r="AB124" i="4"/>
  <c r="AB116" i="4"/>
  <c r="AB108" i="4"/>
  <c r="AB100" i="4"/>
  <c r="AB92" i="4"/>
  <c r="AB84" i="4"/>
  <c r="AB76" i="4"/>
  <c r="AB68" i="4"/>
  <c r="AB60" i="4"/>
  <c r="AB52" i="4"/>
  <c r="AB44" i="4"/>
  <c r="AB36" i="4"/>
  <c r="AA199" i="4"/>
  <c r="AA191" i="4"/>
  <c r="AA183" i="4"/>
  <c r="AA175" i="4"/>
  <c r="AA166" i="4"/>
  <c r="AA157" i="4"/>
  <c r="AA148" i="4"/>
  <c r="AA138" i="4"/>
  <c r="AA129" i="4"/>
  <c r="AA119" i="4"/>
  <c r="AA109" i="4"/>
  <c r="AA97" i="4"/>
  <c r="AA87" i="4"/>
  <c r="AA77" i="4"/>
  <c r="AA65" i="4"/>
  <c r="AA55" i="4"/>
  <c r="AA45" i="4"/>
  <c r="AA33" i="4"/>
  <c r="Z172" i="4"/>
  <c r="Z127" i="4"/>
  <c r="Z100" i="4"/>
  <c r="Z89" i="4"/>
  <c r="Z63" i="4"/>
  <c r="Z36" i="4"/>
  <c r="Y197" i="4"/>
  <c r="Y174" i="4"/>
  <c r="Y134" i="4"/>
  <c r="Y110" i="4"/>
  <c r="Y85" i="4"/>
  <c r="Y33" i="4"/>
  <c r="M138" i="4"/>
  <c r="M74" i="4"/>
  <c r="L181" i="4"/>
  <c r="L149" i="4"/>
  <c r="L117" i="4"/>
  <c r="L85" i="4"/>
  <c r="L53" i="4"/>
  <c r="J30" i="4"/>
  <c r="T195" i="4"/>
  <c r="M195" i="4"/>
  <c r="Y195" i="4"/>
  <c r="J195" i="4"/>
  <c r="U187" i="4"/>
  <c r="M187" i="4"/>
  <c r="Y187" i="4"/>
  <c r="J187" i="4"/>
  <c r="L187" i="4"/>
  <c r="V179" i="4"/>
  <c r="M179" i="4"/>
  <c r="Y179" i="4"/>
  <c r="J179" i="4"/>
  <c r="V171" i="4"/>
  <c r="M171" i="4"/>
  <c r="Y171" i="4"/>
  <c r="J171" i="4"/>
  <c r="L171" i="4"/>
  <c r="AA171" i="4"/>
  <c r="V163" i="4"/>
  <c r="M163" i="4"/>
  <c r="Y163" i="4"/>
  <c r="J163" i="4"/>
  <c r="AA163" i="4"/>
  <c r="V155" i="4"/>
  <c r="M155" i="4"/>
  <c r="Y155" i="4"/>
  <c r="J155" i="4"/>
  <c r="L155" i="4"/>
  <c r="AA155" i="4"/>
  <c r="V147" i="4"/>
  <c r="M147" i="4"/>
  <c r="Y147" i="4"/>
  <c r="J147" i="4"/>
  <c r="AA147" i="4"/>
  <c r="V139" i="4"/>
  <c r="M139" i="4"/>
  <c r="Y139" i="4"/>
  <c r="J139" i="4"/>
  <c r="L139" i="4"/>
  <c r="AA139" i="4"/>
  <c r="V131" i="4"/>
  <c r="M131" i="4"/>
  <c r="Y131" i="4"/>
  <c r="J131" i="4"/>
  <c r="AA131" i="4"/>
  <c r="V123" i="4"/>
  <c r="M123" i="4"/>
  <c r="Y123" i="4"/>
  <c r="J123" i="4"/>
  <c r="L123" i="4"/>
  <c r="AA123" i="4"/>
  <c r="V115" i="4"/>
  <c r="M115" i="4"/>
  <c r="Y115" i="4"/>
  <c r="J115" i="4"/>
  <c r="AA115" i="4"/>
  <c r="V107" i="4"/>
  <c r="M107" i="4"/>
  <c r="Y107" i="4"/>
  <c r="J107" i="4"/>
  <c r="L107" i="4"/>
  <c r="AA107" i="4"/>
  <c r="V99" i="4"/>
  <c r="M99" i="4"/>
  <c r="Y99" i="4"/>
  <c r="J99" i="4"/>
  <c r="AA99" i="4"/>
  <c r="V91" i="4"/>
  <c r="M91" i="4"/>
  <c r="Y91" i="4"/>
  <c r="J91" i="4"/>
  <c r="L91" i="4"/>
  <c r="AA91" i="4"/>
  <c r="V83" i="4"/>
  <c r="M83" i="4"/>
  <c r="Y83" i="4"/>
  <c r="J83" i="4"/>
  <c r="AA83" i="4"/>
  <c r="V75" i="4"/>
  <c r="M75" i="4"/>
  <c r="Y75" i="4"/>
  <c r="J75" i="4"/>
  <c r="L75" i="4"/>
  <c r="AA75" i="4"/>
  <c r="V67" i="4"/>
  <c r="M67" i="4"/>
  <c r="Y67" i="4"/>
  <c r="J67" i="4"/>
  <c r="AA67" i="4"/>
  <c r="Q59" i="4"/>
  <c r="M59" i="4"/>
  <c r="Y59" i="4"/>
  <c r="J59" i="4"/>
  <c r="L59" i="4"/>
  <c r="AA59" i="4"/>
  <c r="V51" i="4"/>
  <c r="M51" i="4"/>
  <c r="Y51" i="4"/>
  <c r="J51" i="4"/>
  <c r="AA51" i="4"/>
  <c r="U43" i="4"/>
  <c r="M43" i="4"/>
  <c r="Y43" i="4"/>
  <c r="J43" i="4"/>
  <c r="L43" i="4"/>
  <c r="AA43" i="4"/>
  <c r="V35" i="4"/>
  <c r="M35" i="4"/>
  <c r="Y35" i="4"/>
  <c r="J35" i="4"/>
  <c r="AA35" i="4"/>
  <c r="AB195" i="4"/>
  <c r="AB187" i="4"/>
  <c r="AB179" i="4"/>
  <c r="AB171" i="4"/>
  <c r="AB163" i="4"/>
  <c r="AB155" i="4"/>
  <c r="AB147" i="4"/>
  <c r="AB139" i="4"/>
  <c r="AB131" i="4"/>
  <c r="AB123" i="4"/>
  <c r="AB115" i="4"/>
  <c r="AB107" i="4"/>
  <c r="AB99" i="4"/>
  <c r="AB91" i="4"/>
  <c r="AB83" i="4"/>
  <c r="AB75" i="4"/>
  <c r="AB67" i="4"/>
  <c r="AB59" i="4"/>
  <c r="AB51" i="4"/>
  <c r="AB43" i="4"/>
  <c r="AB35" i="4"/>
  <c r="Z171" i="4"/>
  <c r="Z99" i="4"/>
  <c r="Z35" i="4"/>
  <c r="L179" i="4"/>
  <c r="L147" i="4"/>
  <c r="L115" i="4"/>
  <c r="L83" i="4"/>
  <c r="L51" i="4"/>
  <c r="T194" i="4"/>
  <c r="J194" i="4"/>
  <c r="Y194" i="4"/>
  <c r="U186" i="4"/>
  <c r="J186" i="4"/>
  <c r="L186" i="4"/>
  <c r="Q178" i="4"/>
  <c r="J178" i="4"/>
  <c r="Y178" i="4"/>
  <c r="Q170" i="4"/>
  <c r="J170" i="4"/>
  <c r="L170" i="4"/>
  <c r="Q162" i="4"/>
  <c r="J162" i="4"/>
  <c r="Q154" i="4"/>
  <c r="J154" i="4"/>
  <c r="L154" i="4"/>
  <c r="Q146" i="4"/>
  <c r="J146" i="4"/>
  <c r="Q138" i="4"/>
  <c r="J138" i="4"/>
  <c r="L138" i="4"/>
  <c r="Y138" i="4"/>
  <c r="Q130" i="4"/>
  <c r="J130" i="4"/>
  <c r="Y130" i="4"/>
  <c r="Q122" i="4"/>
  <c r="J122" i="4"/>
  <c r="L122" i="4"/>
  <c r="AA122" i="4"/>
  <c r="Q114" i="4"/>
  <c r="J114" i="4"/>
  <c r="AA114" i="4"/>
  <c r="Y114" i="4"/>
  <c r="Q106" i="4"/>
  <c r="J106" i="4"/>
  <c r="L106" i="4"/>
  <c r="AA106" i="4"/>
  <c r="Q98" i="4"/>
  <c r="J98" i="4"/>
  <c r="Y98" i="4"/>
  <c r="AA98" i="4"/>
  <c r="Q90" i="4"/>
  <c r="J90" i="4"/>
  <c r="L90" i="4"/>
  <c r="AA90" i="4"/>
  <c r="Q82" i="4"/>
  <c r="J82" i="4"/>
  <c r="AA82" i="4"/>
  <c r="Q74" i="4"/>
  <c r="J74" i="4"/>
  <c r="L74" i="4"/>
  <c r="Y74" i="4"/>
  <c r="AA74" i="4"/>
  <c r="Q66" i="4"/>
  <c r="J66" i="4"/>
  <c r="AA66" i="4"/>
  <c r="Y66" i="4"/>
  <c r="U58" i="4"/>
  <c r="J58" i="4"/>
  <c r="L58" i="4"/>
  <c r="AA58" i="4"/>
  <c r="J50" i="4"/>
  <c r="AA50" i="4"/>
  <c r="Y50" i="4"/>
  <c r="T42" i="4"/>
  <c r="J42" i="4"/>
  <c r="L42" i="4"/>
  <c r="AA42" i="4"/>
  <c r="V34" i="4"/>
  <c r="J34" i="4"/>
  <c r="Y34" i="4"/>
  <c r="AA34" i="4"/>
  <c r="AB194" i="4"/>
  <c r="AB186" i="4"/>
  <c r="AB178" i="4"/>
  <c r="AB170" i="4"/>
  <c r="AB162" i="4"/>
  <c r="AB154" i="4"/>
  <c r="AB146" i="4"/>
  <c r="AB138" i="4"/>
  <c r="AB130" i="4"/>
  <c r="AB122" i="4"/>
  <c r="AB114" i="4"/>
  <c r="AB106" i="4"/>
  <c r="AB98" i="4"/>
  <c r="AB90" i="4"/>
  <c r="AB82" i="4"/>
  <c r="AB74" i="4"/>
  <c r="AB66" i="4"/>
  <c r="AB58" i="4"/>
  <c r="AB50" i="4"/>
  <c r="AB42" i="4"/>
  <c r="AB34" i="4"/>
  <c r="AA154" i="4"/>
  <c r="Z170" i="4"/>
  <c r="Z123" i="4"/>
  <c r="Z98" i="4"/>
  <c r="Z59" i="4"/>
  <c r="Z34" i="4"/>
  <c r="Y170" i="4"/>
  <c r="Y106" i="4"/>
  <c r="L178" i="4"/>
  <c r="L146" i="4"/>
  <c r="L114" i="4"/>
  <c r="L82" i="4"/>
  <c r="L50" i="4"/>
  <c r="L7" i="4"/>
  <c r="AA26" i="4"/>
  <c r="Y21" i="4"/>
  <c r="M23" i="4"/>
  <c r="J25" i="4"/>
  <c r="AA28" i="4"/>
  <c r="M28" i="4"/>
  <c r="AB29" i="4"/>
  <c r="AB28" i="4"/>
  <c r="Y29" i="4"/>
  <c r="J29" i="4"/>
  <c r="Y28" i="4"/>
  <c r="J28" i="4"/>
  <c r="Z29" i="4"/>
  <c r="L29" i="4"/>
  <c r="Z28" i="4"/>
  <c r="L28" i="4"/>
  <c r="AA29" i="4"/>
  <c r="M29" i="4"/>
  <c r="AB22" i="4"/>
  <c r="AB23" i="4"/>
  <c r="AA27" i="4"/>
  <c r="AA11" i="4"/>
  <c r="Z25" i="4"/>
  <c r="Y22" i="4"/>
  <c r="M24" i="4"/>
  <c r="L21" i="4"/>
  <c r="J26" i="4"/>
  <c r="AB21" i="4"/>
  <c r="AA25" i="4"/>
  <c r="Z23" i="4"/>
  <c r="M22" i="4"/>
  <c r="L27" i="4"/>
  <c r="J24" i="4"/>
  <c r="AA24" i="4"/>
  <c r="Z22" i="4"/>
  <c r="Y27" i="4"/>
  <c r="M21" i="4"/>
  <c r="L26" i="4"/>
  <c r="J23" i="4"/>
  <c r="AB27" i="4"/>
  <c r="AA23" i="4"/>
  <c r="Z21" i="4"/>
  <c r="Y26" i="4"/>
  <c r="M17" i="4"/>
  <c r="L25" i="4"/>
  <c r="J22" i="4"/>
  <c r="AB26" i="4"/>
  <c r="AA22" i="4"/>
  <c r="Z9" i="4"/>
  <c r="Y25" i="4"/>
  <c r="M27" i="4"/>
  <c r="L24" i="4"/>
  <c r="J21" i="4"/>
  <c r="AB25" i="4"/>
  <c r="AA21" i="4"/>
  <c r="Z27" i="4"/>
  <c r="Y24" i="4"/>
  <c r="M26" i="4"/>
  <c r="L23" i="4"/>
  <c r="AB24" i="4"/>
  <c r="AA19" i="4"/>
  <c r="Z26" i="4"/>
  <c r="Y23" i="4"/>
  <c r="M25" i="4"/>
  <c r="L22" i="4"/>
  <c r="J27" i="4"/>
  <c r="Z17" i="4"/>
  <c r="L15" i="4"/>
  <c r="AA3" i="4"/>
  <c r="M9" i="4"/>
  <c r="Y15" i="4"/>
  <c r="Y7" i="4"/>
  <c r="AB14" i="4"/>
  <c r="AB6" i="4"/>
  <c r="AA20" i="4"/>
  <c r="AA12" i="4"/>
  <c r="AA4" i="4"/>
  <c r="Z18" i="4"/>
  <c r="Z10" i="4"/>
  <c r="Y16" i="4"/>
  <c r="Y8" i="4"/>
  <c r="M18" i="4"/>
  <c r="M10" i="4"/>
  <c r="L16" i="4"/>
  <c r="L8" i="4"/>
  <c r="J14" i="4"/>
  <c r="J6" i="4"/>
  <c r="J5" i="4"/>
  <c r="AB20" i="4"/>
  <c r="AB12" i="4"/>
  <c r="AB4" i="4"/>
  <c r="AA18" i="4"/>
  <c r="AA10" i="4"/>
  <c r="Z16" i="4"/>
  <c r="Z8" i="4"/>
  <c r="Y14" i="4"/>
  <c r="Y6" i="4"/>
  <c r="M16" i="4"/>
  <c r="M8" i="4"/>
  <c r="L14" i="4"/>
  <c r="L6" i="4"/>
  <c r="J20" i="4"/>
  <c r="J12" i="4"/>
  <c r="J4" i="4"/>
  <c r="AB13" i="4"/>
  <c r="J13" i="4"/>
  <c r="AB19" i="4"/>
  <c r="AB11" i="4"/>
  <c r="AB3" i="4"/>
  <c r="AA17" i="4"/>
  <c r="AA9" i="4"/>
  <c r="Z15" i="4"/>
  <c r="Z7" i="4"/>
  <c r="Y13" i="4"/>
  <c r="Y5" i="4"/>
  <c r="M15" i="4"/>
  <c r="M7" i="4"/>
  <c r="L13" i="4"/>
  <c r="L5" i="4"/>
  <c r="J19" i="4"/>
  <c r="J11" i="4"/>
  <c r="J3" i="4"/>
  <c r="AB5" i="4"/>
  <c r="AB18" i="4"/>
  <c r="AB10" i="4"/>
  <c r="AA16" i="4"/>
  <c r="AA8" i="4"/>
  <c r="Z14" i="4"/>
  <c r="Z6" i="4"/>
  <c r="Y20" i="4"/>
  <c r="Y12" i="4"/>
  <c r="Y4" i="4"/>
  <c r="M14" i="4"/>
  <c r="M6" i="4"/>
  <c r="L20" i="4"/>
  <c r="L12" i="4"/>
  <c r="L4" i="4"/>
  <c r="J18" i="4"/>
  <c r="J10" i="4"/>
  <c r="AB17" i="4"/>
  <c r="AB9" i="4"/>
  <c r="AA15" i="4"/>
  <c r="AA7" i="4"/>
  <c r="Z13" i="4"/>
  <c r="Z5" i="4"/>
  <c r="Y19" i="4"/>
  <c r="Y11" i="4"/>
  <c r="Y3" i="4"/>
  <c r="M13" i="4"/>
  <c r="M5" i="4"/>
  <c r="L19" i="4"/>
  <c r="L11" i="4"/>
  <c r="L3" i="4"/>
  <c r="J17" i="4"/>
  <c r="J9" i="4"/>
  <c r="AB16" i="4"/>
  <c r="AB8" i="4"/>
  <c r="AA14" i="4"/>
  <c r="AA6" i="4"/>
  <c r="Z20" i="4"/>
  <c r="Z12" i="4"/>
  <c r="Z4" i="4"/>
  <c r="Y18" i="4"/>
  <c r="Y10" i="4"/>
  <c r="M20" i="4"/>
  <c r="M12" i="4"/>
  <c r="M4" i="4"/>
  <c r="L18" i="4"/>
  <c r="L10" i="4"/>
  <c r="J16" i="4"/>
  <c r="J8" i="4"/>
  <c r="AB15" i="4"/>
  <c r="AB7" i="4"/>
  <c r="AA13" i="4"/>
  <c r="AA5" i="4"/>
  <c r="Z19" i="4"/>
  <c r="Z11" i="4"/>
  <c r="Z3" i="4"/>
  <c r="Y17" i="4"/>
  <c r="Y9" i="4"/>
  <c r="M19" i="4"/>
  <c r="M11" i="4"/>
  <c r="M3" i="4"/>
  <c r="L17" i="4"/>
  <c r="L9" i="4"/>
  <c r="J15" i="4"/>
  <c r="J7" i="4"/>
  <c r="AA2" i="4"/>
  <c r="AB2" i="4"/>
  <c r="Y2" i="4"/>
  <c r="Z2" i="4"/>
  <c r="V185" i="4"/>
  <c r="V169" i="4"/>
  <c r="V121" i="4"/>
  <c r="V105" i="4"/>
  <c r="V57" i="4"/>
  <c r="R136" i="4"/>
  <c r="V41" i="4"/>
  <c r="Q33" i="4"/>
  <c r="V9" i="4"/>
  <c r="S183" i="4"/>
  <c r="Q58" i="4"/>
  <c r="V177" i="4"/>
  <c r="V113" i="4"/>
  <c r="V49" i="4"/>
  <c r="R39" i="4"/>
  <c r="V161" i="4"/>
  <c r="V97" i="4"/>
  <c r="Q187" i="4"/>
  <c r="T67" i="4"/>
  <c r="V153" i="4"/>
  <c r="V89" i="4"/>
  <c r="V25" i="4"/>
  <c r="Q155" i="4"/>
  <c r="U97" i="4"/>
  <c r="V145" i="4"/>
  <c r="V81" i="4"/>
  <c r="V17" i="4"/>
  <c r="Q123" i="4"/>
  <c r="V2" i="4"/>
  <c r="V137" i="4"/>
  <c r="V73" i="4"/>
  <c r="Q91" i="4"/>
  <c r="V193" i="4"/>
  <c r="V129" i="4"/>
  <c r="V65" i="4"/>
  <c r="R143" i="4"/>
  <c r="R56" i="4"/>
  <c r="Q190" i="4"/>
  <c r="Q158" i="4"/>
  <c r="Q126" i="4"/>
  <c r="Q94" i="4"/>
  <c r="Q60" i="4"/>
  <c r="Q34" i="4"/>
  <c r="S188" i="4"/>
  <c r="S68" i="4"/>
  <c r="T105" i="4"/>
  <c r="U147" i="4"/>
  <c r="V194" i="4"/>
  <c r="V186" i="4"/>
  <c r="V178" i="4"/>
  <c r="V170" i="4"/>
  <c r="V162" i="4"/>
  <c r="V154" i="4"/>
  <c r="V146" i="4"/>
  <c r="V138" i="4"/>
  <c r="V130" i="4"/>
  <c r="V122" i="4"/>
  <c r="V114" i="4"/>
  <c r="V106" i="4"/>
  <c r="V98" i="4"/>
  <c r="V90" i="4"/>
  <c r="V82" i="4"/>
  <c r="V74" i="4"/>
  <c r="V66" i="4"/>
  <c r="V58" i="4"/>
  <c r="V50" i="4"/>
  <c r="V42" i="4"/>
  <c r="V10" i="4"/>
  <c r="R120" i="4"/>
  <c r="R31" i="4"/>
  <c r="Q182" i="4"/>
  <c r="Q150" i="4"/>
  <c r="Q118" i="4"/>
  <c r="Q86" i="4"/>
  <c r="Q52" i="4"/>
  <c r="Q30" i="4"/>
  <c r="S172" i="4"/>
  <c r="S36" i="4"/>
  <c r="T66" i="4"/>
  <c r="U59" i="4"/>
  <c r="V200" i="4"/>
  <c r="V184" i="4"/>
  <c r="V176" i="4"/>
  <c r="V160" i="4"/>
  <c r="V144" i="4"/>
  <c r="V112" i="4"/>
  <c r="V96" i="4"/>
  <c r="V80" i="4"/>
  <c r="V72" i="4"/>
  <c r="V48" i="4"/>
  <c r="V40" i="4"/>
  <c r="V32" i="4"/>
  <c r="V16" i="4"/>
  <c r="V8" i="4"/>
  <c r="R200" i="4"/>
  <c r="R103" i="4"/>
  <c r="R16" i="4"/>
  <c r="Q179" i="4"/>
  <c r="Q147" i="4"/>
  <c r="Q115" i="4"/>
  <c r="Q83" i="4"/>
  <c r="Q51" i="4"/>
  <c r="S132" i="4"/>
  <c r="S28" i="4"/>
  <c r="T52" i="4"/>
  <c r="V199" i="4"/>
  <c r="V183" i="4"/>
  <c r="V175" i="4"/>
  <c r="V167" i="4"/>
  <c r="V159" i="4"/>
  <c r="V151" i="4"/>
  <c r="V135" i="4"/>
  <c r="V127" i="4"/>
  <c r="V119" i="4"/>
  <c r="V111" i="4"/>
  <c r="V95" i="4"/>
  <c r="V79" i="4"/>
  <c r="V71" i="4"/>
  <c r="V55" i="4"/>
  <c r="V47" i="4"/>
  <c r="V39" i="4"/>
  <c r="V15" i="4"/>
  <c r="V7" i="4"/>
  <c r="R95" i="4"/>
  <c r="Q174" i="4"/>
  <c r="Q142" i="4"/>
  <c r="Q110" i="4"/>
  <c r="Q78" i="4"/>
  <c r="Q49" i="4"/>
  <c r="S4" i="4"/>
  <c r="T170" i="4"/>
  <c r="U42" i="4"/>
  <c r="V198" i="4"/>
  <c r="V174" i="4"/>
  <c r="V166" i="4"/>
  <c r="V142" i="4"/>
  <c r="V134" i="4"/>
  <c r="V110" i="4"/>
  <c r="V102" i="4"/>
  <c r="V70" i="4"/>
  <c r="V14" i="4"/>
  <c r="V6" i="4"/>
  <c r="Q171" i="4"/>
  <c r="Q139" i="4"/>
  <c r="Q107" i="4"/>
  <c r="Q75" i="4"/>
  <c r="Q43" i="4"/>
  <c r="S124" i="4"/>
  <c r="T169" i="4"/>
  <c r="V197" i="4"/>
  <c r="V189" i="4"/>
  <c r="V181" i="4"/>
  <c r="V173" i="4"/>
  <c r="V165" i="4"/>
  <c r="V149" i="4"/>
  <c r="V141" i="4"/>
  <c r="V133" i="4"/>
  <c r="V117" i="4"/>
  <c r="V101" i="4"/>
  <c r="V93" i="4"/>
  <c r="V77" i="4"/>
  <c r="V69" i="4"/>
  <c r="V61" i="4"/>
  <c r="V53" i="4"/>
  <c r="V29" i="4"/>
  <c r="V21" i="4"/>
  <c r="V13" i="4"/>
  <c r="V5" i="4"/>
  <c r="Q42" i="4"/>
  <c r="Q12" i="4"/>
  <c r="S100" i="4"/>
  <c r="T155" i="4"/>
  <c r="U162" i="4"/>
  <c r="V196" i="4"/>
  <c r="V188" i="4"/>
  <c r="V180" i="4"/>
  <c r="V172" i="4"/>
  <c r="V164" i="4"/>
  <c r="V156" i="4"/>
  <c r="V148" i="4"/>
  <c r="V140" i="4"/>
  <c r="V132" i="4"/>
  <c r="V124" i="4"/>
  <c r="V116" i="4"/>
  <c r="V108" i="4"/>
  <c r="V100" i="4"/>
  <c r="V92" i="4"/>
  <c r="V84" i="4"/>
  <c r="V76" i="4"/>
  <c r="V68" i="4"/>
  <c r="V60" i="4"/>
  <c r="V36" i="4"/>
  <c r="V4" i="4"/>
  <c r="S60" i="4"/>
  <c r="Q195" i="4"/>
  <c r="Q163" i="4"/>
  <c r="Q131" i="4"/>
  <c r="Q99" i="4"/>
  <c r="Q67" i="4"/>
  <c r="S92" i="4"/>
  <c r="T116" i="4"/>
  <c r="U161" i="4"/>
  <c r="V195" i="4"/>
  <c r="V187" i="4"/>
  <c r="V59" i="4"/>
  <c r="V43" i="4"/>
  <c r="V11" i="4"/>
  <c r="V3" i="4"/>
  <c r="U157" i="4"/>
  <c r="T157" i="4"/>
  <c r="S157" i="4"/>
  <c r="U125" i="4"/>
  <c r="T125" i="4"/>
  <c r="S125" i="4"/>
  <c r="U85" i="4"/>
  <c r="T85" i="4"/>
  <c r="S85" i="4"/>
  <c r="U37" i="4"/>
  <c r="T37" i="4"/>
  <c r="Q37" i="4"/>
  <c r="R165" i="4"/>
  <c r="R101" i="4"/>
  <c r="R37" i="4"/>
  <c r="Q149" i="4"/>
  <c r="Q85" i="4"/>
  <c r="R141" i="4"/>
  <c r="R77" i="4"/>
  <c r="Q125" i="4"/>
  <c r="U189" i="4"/>
  <c r="T189" i="4"/>
  <c r="U141" i="4"/>
  <c r="T141" i="4"/>
  <c r="S141" i="4"/>
  <c r="U101" i="4"/>
  <c r="T101" i="4"/>
  <c r="U61" i="4"/>
  <c r="T61" i="4"/>
  <c r="S61" i="4"/>
  <c r="U29" i="4"/>
  <c r="T29" i="4"/>
  <c r="Q29" i="4"/>
  <c r="S29" i="4"/>
  <c r="S37" i="4"/>
  <c r="T117" i="4"/>
  <c r="R181" i="4"/>
  <c r="R117" i="4"/>
  <c r="Q165" i="4"/>
  <c r="Q101" i="4"/>
  <c r="S5" i="4"/>
  <c r="U197" i="4"/>
  <c r="T197" i="4"/>
  <c r="S197" i="4"/>
  <c r="U165" i="4"/>
  <c r="T165" i="4"/>
  <c r="U109" i="4"/>
  <c r="T109" i="4"/>
  <c r="S109" i="4"/>
  <c r="U53" i="4"/>
  <c r="Q53" i="4"/>
  <c r="S53" i="4"/>
  <c r="T53" i="4"/>
  <c r="U13" i="4"/>
  <c r="S13" i="4"/>
  <c r="Q13" i="4"/>
  <c r="R125" i="4"/>
  <c r="R199" i="4"/>
  <c r="R157" i="4"/>
  <c r="R112" i="4"/>
  <c r="R29" i="4"/>
  <c r="R7" i="4"/>
  <c r="Q141" i="4"/>
  <c r="U173" i="4"/>
  <c r="T173" i="4"/>
  <c r="U133" i="4"/>
  <c r="T133" i="4"/>
  <c r="S133" i="4"/>
  <c r="U93" i="4"/>
  <c r="T93" i="4"/>
  <c r="S93" i="4"/>
  <c r="U77" i="4"/>
  <c r="T77" i="4"/>
  <c r="S77" i="4"/>
  <c r="U45" i="4"/>
  <c r="T45" i="4"/>
  <c r="S45" i="4"/>
  <c r="Q45" i="4"/>
  <c r="U5" i="4"/>
  <c r="T5" i="4"/>
  <c r="R61" i="4"/>
  <c r="T200" i="4"/>
  <c r="S200" i="4"/>
  <c r="Q200" i="4"/>
  <c r="T192" i="4"/>
  <c r="U192" i="4"/>
  <c r="S192" i="4"/>
  <c r="Q192" i="4"/>
  <c r="T184" i="4"/>
  <c r="S184" i="4"/>
  <c r="U184" i="4"/>
  <c r="Q184" i="4"/>
  <c r="T176" i="4"/>
  <c r="S176" i="4"/>
  <c r="U176" i="4"/>
  <c r="Q176" i="4"/>
  <c r="T168" i="4"/>
  <c r="U168" i="4"/>
  <c r="S168" i="4"/>
  <c r="Q168" i="4"/>
  <c r="T160" i="4"/>
  <c r="S160" i="4"/>
  <c r="U160" i="4"/>
  <c r="Q160" i="4"/>
  <c r="T152" i="4"/>
  <c r="U152" i="4"/>
  <c r="S152" i="4"/>
  <c r="Q152" i="4"/>
  <c r="T144" i="4"/>
  <c r="S144" i="4"/>
  <c r="U144" i="4"/>
  <c r="Q144" i="4"/>
  <c r="T136" i="4"/>
  <c r="S136" i="4"/>
  <c r="Q136" i="4"/>
  <c r="U136" i="4"/>
  <c r="T128" i="4"/>
  <c r="U128" i="4"/>
  <c r="S128" i="4"/>
  <c r="Q128" i="4"/>
  <c r="T120" i="4"/>
  <c r="S120" i="4"/>
  <c r="U120" i="4"/>
  <c r="Q120" i="4"/>
  <c r="T112" i="4"/>
  <c r="S112" i="4"/>
  <c r="Q112" i="4"/>
  <c r="T104" i="4"/>
  <c r="U104" i="4"/>
  <c r="S104" i="4"/>
  <c r="Q104" i="4"/>
  <c r="T96" i="4"/>
  <c r="S96" i="4"/>
  <c r="U96" i="4"/>
  <c r="Q96" i="4"/>
  <c r="T88" i="4"/>
  <c r="U88" i="4"/>
  <c r="S88" i="4"/>
  <c r="Q88" i="4"/>
  <c r="T80" i="4"/>
  <c r="S80" i="4"/>
  <c r="U80" i="4"/>
  <c r="Q80" i="4"/>
  <c r="T72" i="4"/>
  <c r="S72" i="4"/>
  <c r="U72" i="4"/>
  <c r="Q72" i="4"/>
  <c r="T64" i="4"/>
  <c r="U64" i="4"/>
  <c r="S64" i="4"/>
  <c r="Q64" i="4"/>
  <c r="T56" i="4"/>
  <c r="S56" i="4"/>
  <c r="U56" i="4"/>
  <c r="Q56" i="4"/>
  <c r="T48" i="4"/>
  <c r="U48" i="4"/>
  <c r="S48" i="4"/>
  <c r="Q48" i="4"/>
  <c r="T40" i="4"/>
  <c r="S40" i="4"/>
  <c r="U40" i="4"/>
  <c r="T32" i="4"/>
  <c r="U32" i="4"/>
  <c r="S32" i="4"/>
  <c r="Q32" i="4"/>
  <c r="T24" i="4"/>
  <c r="S24" i="4"/>
  <c r="U24" i="4"/>
  <c r="T16" i="4"/>
  <c r="S16" i="4"/>
  <c r="U16" i="4"/>
  <c r="T8" i="4"/>
  <c r="U8" i="4"/>
  <c r="S8" i="4"/>
  <c r="Q8" i="4"/>
  <c r="R197" i="4"/>
  <c r="R152" i="4"/>
  <c r="R133" i="4"/>
  <c r="R111" i="4"/>
  <c r="R88" i="4"/>
  <c r="R69" i="4"/>
  <c r="R24" i="4"/>
  <c r="R5" i="4"/>
  <c r="T199" i="4"/>
  <c r="U199" i="4"/>
  <c r="Q199" i="4"/>
  <c r="T191" i="4"/>
  <c r="U191" i="4"/>
  <c r="S191" i="4"/>
  <c r="Q191" i="4"/>
  <c r="T183" i="4"/>
  <c r="U183" i="4"/>
  <c r="Q183" i="4"/>
  <c r="T175" i="4"/>
  <c r="U175" i="4"/>
  <c r="S175" i="4"/>
  <c r="Q175" i="4"/>
  <c r="T167" i="4"/>
  <c r="U167" i="4"/>
  <c r="Q167" i="4"/>
  <c r="S167" i="4"/>
  <c r="T159" i="4"/>
  <c r="U159" i="4"/>
  <c r="Q159" i="4"/>
  <c r="S159" i="4"/>
  <c r="T151" i="4"/>
  <c r="Q151" i="4"/>
  <c r="U151" i="4"/>
  <c r="T143" i="4"/>
  <c r="U143" i="4"/>
  <c r="Q143" i="4"/>
  <c r="T135" i="4"/>
  <c r="U135" i="4"/>
  <c r="Q135" i="4"/>
  <c r="S135" i="4"/>
  <c r="T127" i="4"/>
  <c r="U127" i="4"/>
  <c r="Q127" i="4"/>
  <c r="T119" i="4"/>
  <c r="S119" i="4"/>
  <c r="U119" i="4"/>
  <c r="Q119" i="4"/>
  <c r="T111" i="4"/>
  <c r="S111" i="4"/>
  <c r="Q111" i="4"/>
  <c r="T103" i="4"/>
  <c r="U103" i="4"/>
  <c r="S103" i="4"/>
  <c r="Q103" i="4"/>
  <c r="T95" i="4"/>
  <c r="S95" i="4"/>
  <c r="U95" i="4"/>
  <c r="Q95" i="4"/>
  <c r="T87" i="4"/>
  <c r="S87" i="4"/>
  <c r="Q87" i="4"/>
  <c r="U87" i="4"/>
  <c r="T79" i="4"/>
  <c r="S79" i="4"/>
  <c r="U79" i="4"/>
  <c r="Q79" i="4"/>
  <c r="T71" i="4"/>
  <c r="S71" i="4"/>
  <c r="U71" i="4"/>
  <c r="Q71" i="4"/>
  <c r="T63" i="4"/>
  <c r="U63" i="4"/>
  <c r="Q63" i="4"/>
  <c r="S63" i="4"/>
  <c r="T55" i="4"/>
  <c r="U55" i="4"/>
  <c r="Q55" i="4"/>
  <c r="S55" i="4"/>
  <c r="T47" i="4"/>
  <c r="U47" i="4"/>
  <c r="Q47" i="4"/>
  <c r="S47" i="4"/>
  <c r="T39" i="4"/>
  <c r="U39" i="4"/>
  <c r="Q39" i="4"/>
  <c r="S39" i="4"/>
  <c r="T31" i="4"/>
  <c r="U31" i="4"/>
  <c r="Q31" i="4"/>
  <c r="S31" i="4"/>
  <c r="T23" i="4"/>
  <c r="U23" i="4"/>
  <c r="Q23" i="4"/>
  <c r="S23" i="4"/>
  <c r="T15" i="4"/>
  <c r="U15" i="4"/>
  <c r="Q15" i="4"/>
  <c r="S15" i="4"/>
  <c r="T7" i="4"/>
  <c r="U7" i="4"/>
  <c r="Q7" i="4"/>
  <c r="S7" i="4"/>
  <c r="R192" i="4"/>
  <c r="R173" i="4"/>
  <c r="R151" i="4"/>
  <c r="R128" i="4"/>
  <c r="R109" i="4"/>
  <c r="R87" i="4"/>
  <c r="R64" i="4"/>
  <c r="R45" i="4"/>
  <c r="R23" i="4"/>
  <c r="Q157" i="4"/>
  <c r="Q93" i="4"/>
  <c r="Q24" i="4"/>
  <c r="S189" i="4"/>
  <c r="S143" i="4"/>
  <c r="U181" i="4"/>
  <c r="T181" i="4"/>
  <c r="S181" i="4"/>
  <c r="U149" i="4"/>
  <c r="T149" i="4"/>
  <c r="U117" i="4"/>
  <c r="S117" i="4"/>
  <c r="U69" i="4"/>
  <c r="T69" i="4"/>
  <c r="U21" i="4"/>
  <c r="T21" i="4"/>
  <c r="S21" i="4"/>
  <c r="R189" i="4"/>
  <c r="Q173" i="4"/>
  <c r="Q109" i="4"/>
  <c r="R191" i="4"/>
  <c r="R168" i="4"/>
  <c r="R149" i="4"/>
  <c r="R127" i="4"/>
  <c r="R104" i="4"/>
  <c r="R85" i="4"/>
  <c r="R63" i="4"/>
  <c r="R40" i="4"/>
  <c r="R21" i="4"/>
  <c r="Q197" i="4"/>
  <c r="Q133" i="4"/>
  <c r="Q69" i="4"/>
  <c r="Q21" i="4"/>
  <c r="T13" i="4"/>
  <c r="T198" i="4"/>
  <c r="U198" i="4"/>
  <c r="S198" i="4"/>
  <c r="T190" i="4"/>
  <c r="U190" i="4"/>
  <c r="S190" i="4"/>
  <c r="T182" i="4"/>
  <c r="U182" i="4"/>
  <c r="S182" i="4"/>
  <c r="T174" i="4"/>
  <c r="U174" i="4"/>
  <c r="S174" i="4"/>
  <c r="T166" i="4"/>
  <c r="U166" i="4"/>
  <c r="S166" i="4"/>
  <c r="T158" i="4"/>
  <c r="U158" i="4"/>
  <c r="S158" i="4"/>
  <c r="T150" i="4"/>
  <c r="U150" i="4"/>
  <c r="S150" i="4"/>
  <c r="T142" i="4"/>
  <c r="U142" i="4"/>
  <c r="S142" i="4"/>
  <c r="T134" i="4"/>
  <c r="U134" i="4"/>
  <c r="S134" i="4"/>
  <c r="T126" i="4"/>
  <c r="U126" i="4"/>
  <c r="S126" i="4"/>
  <c r="T118" i="4"/>
  <c r="U118" i="4"/>
  <c r="S118" i="4"/>
  <c r="T110" i="4"/>
  <c r="U110" i="4"/>
  <c r="S110" i="4"/>
  <c r="T102" i="4"/>
  <c r="U102" i="4"/>
  <c r="S102" i="4"/>
  <c r="T94" i="4"/>
  <c r="U94" i="4"/>
  <c r="S94" i="4"/>
  <c r="T86" i="4"/>
  <c r="U86" i="4"/>
  <c r="S86" i="4"/>
  <c r="T78" i="4"/>
  <c r="U78" i="4"/>
  <c r="S78" i="4"/>
  <c r="T70" i="4"/>
  <c r="U70" i="4"/>
  <c r="S70" i="4"/>
  <c r="T62" i="4"/>
  <c r="U62" i="4"/>
  <c r="S62" i="4"/>
  <c r="T54" i="4"/>
  <c r="U54" i="4"/>
  <c r="S54" i="4"/>
  <c r="T46" i="4"/>
  <c r="U46" i="4"/>
  <c r="S46" i="4"/>
  <c r="T38" i="4"/>
  <c r="U38" i="4"/>
  <c r="S38" i="4"/>
  <c r="T30" i="4"/>
  <c r="U30" i="4"/>
  <c r="S30" i="4"/>
  <c r="T22" i="4"/>
  <c r="U22" i="4"/>
  <c r="S22" i="4"/>
  <c r="T14" i="4"/>
  <c r="U14" i="4"/>
  <c r="S14" i="4"/>
  <c r="T6" i="4"/>
  <c r="U6" i="4"/>
  <c r="S6" i="4"/>
  <c r="R198" i="4"/>
  <c r="R190" i="4"/>
  <c r="R182" i="4"/>
  <c r="R174" i="4"/>
  <c r="R166" i="4"/>
  <c r="R158" i="4"/>
  <c r="R150" i="4"/>
  <c r="R142" i="4"/>
  <c r="R134" i="4"/>
  <c r="R126" i="4"/>
  <c r="R118" i="4"/>
  <c r="R110" i="4"/>
  <c r="R102" i="4"/>
  <c r="R94" i="4"/>
  <c r="R86" i="4"/>
  <c r="R78" i="4"/>
  <c r="R70" i="4"/>
  <c r="R62" i="4"/>
  <c r="R54" i="4"/>
  <c r="R46" i="4"/>
  <c r="R38" i="4"/>
  <c r="R30" i="4"/>
  <c r="R22" i="4"/>
  <c r="R14" i="4"/>
  <c r="R6" i="4"/>
  <c r="Q156" i="4"/>
  <c r="Q148" i="4"/>
  <c r="Q50" i="4"/>
  <c r="Q41" i="4"/>
  <c r="Q22" i="4"/>
  <c r="S187" i="4"/>
  <c r="T106" i="4"/>
  <c r="U98" i="4"/>
  <c r="U196" i="4"/>
  <c r="T196" i="4"/>
  <c r="U188" i="4"/>
  <c r="T188" i="4"/>
  <c r="U180" i="4"/>
  <c r="U172" i="4"/>
  <c r="T172" i="4"/>
  <c r="U164" i="4"/>
  <c r="T164" i="4"/>
  <c r="U156" i="4"/>
  <c r="U148" i="4"/>
  <c r="T148" i="4"/>
  <c r="U140" i="4"/>
  <c r="T140" i="4"/>
  <c r="U132" i="4"/>
  <c r="T132" i="4"/>
  <c r="U124" i="4"/>
  <c r="T124" i="4"/>
  <c r="U116" i="4"/>
  <c r="U108" i="4"/>
  <c r="T108" i="4"/>
  <c r="U100" i="4"/>
  <c r="T100" i="4"/>
  <c r="U92" i="4"/>
  <c r="U84" i="4"/>
  <c r="T84" i="4"/>
  <c r="U76" i="4"/>
  <c r="T76" i="4"/>
  <c r="U68" i="4"/>
  <c r="T68" i="4"/>
  <c r="U60" i="4"/>
  <c r="T60" i="4"/>
  <c r="U52" i="4"/>
  <c r="U44" i="4"/>
  <c r="T44" i="4"/>
  <c r="U36" i="4"/>
  <c r="T36" i="4"/>
  <c r="U28" i="4"/>
  <c r="U20" i="4"/>
  <c r="T20" i="4"/>
  <c r="U12" i="4"/>
  <c r="T12" i="4"/>
  <c r="U4" i="4"/>
  <c r="T4" i="4"/>
  <c r="R196" i="4"/>
  <c r="R188" i="4"/>
  <c r="R180" i="4"/>
  <c r="R172" i="4"/>
  <c r="R164" i="4"/>
  <c r="R156" i="4"/>
  <c r="R148" i="4"/>
  <c r="R140" i="4"/>
  <c r="R132" i="4"/>
  <c r="R124" i="4"/>
  <c r="R116" i="4"/>
  <c r="R108" i="4"/>
  <c r="R100" i="4"/>
  <c r="R92" i="4"/>
  <c r="R84" i="4"/>
  <c r="R76" i="4"/>
  <c r="R68" i="4"/>
  <c r="R60" i="4"/>
  <c r="R52" i="4"/>
  <c r="R44" i="4"/>
  <c r="R36" i="4"/>
  <c r="R28" i="4"/>
  <c r="R20" i="4"/>
  <c r="R12" i="4"/>
  <c r="R4" i="4"/>
  <c r="Q194" i="4"/>
  <c r="Q186" i="4"/>
  <c r="Q38" i="4"/>
  <c r="Q20" i="4"/>
  <c r="S164" i="4"/>
  <c r="T145" i="4"/>
  <c r="T92" i="4"/>
  <c r="U137" i="4"/>
  <c r="U195" i="4"/>
  <c r="T187" i="4"/>
  <c r="U179" i="4"/>
  <c r="T179" i="4"/>
  <c r="T171" i="4"/>
  <c r="U171" i="4"/>
  <c r="S171" i="4"/>
  <c r="U163" i="4"/>
  <c r="T163" i="4"/>
  <c r="S163" i="4"/>
  <c r="U155" i="4"/>
  <c r="S155" i="4"/>
  <c r="T147" i="4"/>
  <c r="S147" i="4"/>
  <c r="U139" i="4"/>
  <c r="T139" i="4"/>
  <c r="S139" i="4"/>
  <c r="U131" i="4"/>
  <c r="S131" i="4"/>
  <c r="T123" i="4"/>
  <c r="S123" i="4"/>
  <c r="U115" i="4"/>
  <c r="T115" i="4"/>
  <c r="S115" i="4"/>
  <c r="T107" i="4"/>
  <c r="U107" i="4"/>
  <c r="S107" i="4"/>
  <c r="U99" i="4"/>
  <c r="T99" i="4"/>
  <c r="S99" i="4"/>
  <c r="U91" i="4"/>
  <c r="S91" i="4"/>
  <c r="T83" i="4"/>
  <c r="S83" i="4"/>
  <c r="U75" i="4"/>
  <c r="T75" i="4"/>
  <c r="S75" i="4"/>
  <c r="U67" i="4"/>
  <c r="S67" i="4"/>
  <c r="T59" i="4"/>
  <c r="S59" i="4"/>
  <c r="U51" i="4"/>
  <c r="T51" i="4"/>
  <c r="S51" i="4"/>
  <c r="T43" i="4"/>
  <c r="S43" i="4"/>
  <c r="T35" i="4"/>
  <c r="U35" i="4"/>
  <c r="S35" i="4"/>
  <c r="U27" i="4"/>
  <c r="S27" i="4"/>
  <c r="T19" i="4"/>
  <c r="S19" i="4"/>
  <c r="U11" i="4"/>
  <c r="T11" i="4"/>
  <c r="S11" i="4"/>
  <c r="U3" i="4"/>
  <c r="Q3" i="4"/>
  <c r="S3" i="4"/>
  <c r="R195" i="4"/>
  <c r="R187" i="4"/>
  <c r="R179" i="4"/>
  <c r="R171" i="4"/>
  <c r="R163" i="4"/>
  <c r="R155" i="4"/>
  <c r="R147" i="4"/>
  <c r="R139" i="4"/>
  <c r="R131" i="4"/>
  <c r="R123" i="4"/>
  <c r="R115" i="4"/>
  <c r="R107" i="4"/>
  <c r="R99" i="4"/>
  <c r="R91" i="4"/>
  <c r="R83" i="4"/>
  <c r="R75" i="4"/>
  <c r="R67" i="4"/>
  <c r="R59" i="4"/>
  <c r="R51" i="4"/>
  <c r="R43" i="4"/>
  <c r="R35" i="4"/>
  <c r="R27" i="4"/>
  <c r="R19" i="4"/>
  <c r="R11" i="4"/>
  <c r="R3" i="4"/>
  <c r="Q81" i="4"/>
  <c r="Q73" i="4"/>
  <c r="Q46" i="4"/>
  <c r="Q28" i="4"/>
  <c r="Q19" i="4"/>
  <c r="S196" i="4"/>
  <c r="S180" i="4"/>
  <c r="S140" i="4"/>
  <c r="S116" i="4"/>
  <c r="S84" i="4"/>
  <c r="S52" i="4"/>
  <c r="S20" i="4"/>
  <c r="T91" i="4"/>
  <c r="U83" i="4"/>
  <c r="U19" i="4"/>
  <c r="U194" i="4"/>
  <c r="S194" i="4"/>
  <c r="T186" i="4"/>
  <c r="S186" i="4"/>
  <c r="U178" i="4"/>
  <c r="T178" i="4"/>
  <c r="S178" i="4"/>
  <c r="U170" i="4"/>
  <c r="S170" i="4"/>
  <c r="T162" i="4"/>
  <c r="S162" i="4"/>
  <c r="U154" i="4"/>
  <c r="S154" i="4"/>
  <c r="T154" i="4"/>
  <c r="T146" i="4"/>
  <c r="S146" i="4"/>
  <c r="U146" i="4"/>
  <c r="U138" i="4"/>
  <c r="T138" i="4"/>
  <c r="S138" i="4"/>
  <c r="U130" i="4"/>
  <c r="S130" i="4"/>
  <c r="T122" i="4"/>
  <c r="S122" i="4"/>
  <c r="U114" i="4"/>
  <c r="T114" i="4"/>
  <c r="S114" i="4"/>
  <c r="U106" i="4"/>
  <c r="S106" i="4"/>
  <c r="T98" i="4"/>
  <c r="S98" i="4"/>
  <c r="U90" i="4"/>
  <c r="S90" i="4"/>
  <c r="T90" i="4"/>
  <c r="T82" i="4"/>
  <c r="S82" i="4"/>
  <c r="U82" i="4"/>
  <c r="U74" i="4"/>
  <c r="T74" i="4"/>
  <c r="S74" i="4"/>
  <c r="U66" i="4"/>
  <c r="S66" i="4"/>
  <c r="T58" i="4"/>
  <c r="S58" i="4"/>
  <c r="U50" i="4"/>
  <c r="T50" i="4"/>
  <c r="S50" i="4"/>
  <c r="S42" i="4"/>
  <c r="T34" i="4"/>
  <c r="U34" i="4"/>
  <c r="S34" i="4"/>
  <c r="U26" i="4"/>
  <c r="S26" i="4"/>
  <c r="T26" i="4"/>
  <c r="T18" i="4"/>
  <c r="S18" i="4"/>
  <c r="U18" i="4"/>
  <c r="U10" i="4"/>
  <c r="T10" i="4"/>
  <c r="S10" i="4"/>
  <c r="Q2" i="4"/>
  <c r="R194" i="4"/>
  <c r="R186" i="4"/>
  <c r="R178" i="4"/>
  <c r="R170" i="4"/>
  <c r="R162" i="4"/>
  <c r="R154" i="4"/>
  <c r="R146" i="4"/>
  <c r="R138" i="4"/>
  <c r="R130" i="4"/>
  <c r="R122" i="4"/>
  <c r="R114" i="4"/>
  <c r="R106" i="4"/>
  <c r="R98" i="4"/>
  <c r="R90" i="4"/>
  <c r="R82" i="4"/>
  <c r="R74" i="4"/>
  <c r="R66" i="4"/>
  <c r="R58" i="4"/>
  <c r="R50" i="4"/>
  <c r="R42" i="4"/>
  <c r="R34" i="4"/>
  <c r="R26" i="4"/>
  <c r="R18" i="4"/>
  <c r="R10" i="4"/>
  <c r="Q54" i="4"/>
  <c r="Q36" i="4"/>
  <c r="Q27" i="4"/>
  <c r="Q18" i="4"/>
  <c r="S195" i="4"/>
  <c r="S179" i="4"/>
  <c r="T131" i="4"/>
  <c r="T28" i="4"/>
  <c r="U123" i="4"/>
  <c r="M2" i="4"/>
  <c r="U2" i="4"/>
  <c r="S2" i="4"/>
  <c r="T2" i="4"/>
  <c r="U193" i="4"/>
  <c r="S193" i="4"/>
  <c r="T193" i="4"/>
  <c r="T185" i="4"/>
  <c r="S185" i="4"/>
  <c r="U185" i="4"/>
  <c r="U177" i="4"/>
  <c r="T177" i="4"/>
  <c r="S177" i="4"/>
  <c r="U169" i="4"/>
  <c r="S169" i="4"/>
  <c r="T161" i="4"/>
  <c r="S161" i="4"/>
  <c r="U153" i="4"/>
  <c r="S153" i="4"/>
  <c r="T153" i="4"/>
  <c r="S145" i="4"/>
  <c r="U145" i="4"/>
  <c r="T137" i="4"/>
  <c r="S137" i="4"/>
  <c r="U129" i="4"/>
  <c r="S129" i="4"/>
  <c r="T129" i="4"/>
  <c r="T121" i="4"/>
  <c r="S121" i="4"/>
  <c r="U121" i="4"/>
  <c r="U113" i="4"/>
  <c r="T113" i="4"/>
  <c r="S113" i="4"/>
  <c r="U105" i="4"/>
  <c r="S105" i="4"/>
  <c r="T97" i="4"/>
  <c r="S97" i="4"/>
  <c r="U89" i="4"/>
  <c r="S89" i="4"/>
  <c r="T89" i="4"/>
  <c r="S81" i="4"/>
  <c r="U81" i="4"/>
  <c r="T73" i="4"/>
  <c r="S73" i="4"/>
  <c r="U65" i="4"/>
  <c r="S65" i="4"/>
  <c r="T65" i="4"/>
  <c r="T57" i="4"/>
  <c r="S57" i="4"/>
  <c r="U57" i="4"/>
  <c r="U49" i="4"/>
  <c r="T49" i="4"/>
  <c r="S49" i="4"/>
  <c r="U41" i="4"/>
  <c r="S41" i="4"/>
  <c r="U33" i="4"/>
  <c r="T33" i="4"/>
  <c r="S33" i="4"/>
  <c r="U25" i="4"/>
  <c r="S25" i="4"/>
  <c r="T25" i="4"/>
  <c r="U17" i="4"/>
  <c r="S17" i="4"/>
  <c r="U9" i="4"/>
  <c r="T9" i="4"/>
  <c r="S9" i="4"/>
  <c r="R2" i="4"/>
  <c r="R193" i="4"/>
  <c r="R185" i="4"/>
  <c r="R177" i="4"/>
  <c r="R169" i="4"/>
  <c r="R161" i="4"/>
  <c r="R153" i="4"/>
  <c r="R145" i="4"/>
  <c r="R137" i="4"/>
  <c r="R129" i="4"/>
  <c r="R121" i="4"/>
  <c r="R113" i="4"/>
  <c r="R105" i="4"/>
  <c r="R97" i="4"/>
  <c r="R89" i="4"/>
  <c r="R81" i="4"/>
  <c r="R73" i="4"/>
  <c r="R65" i="4"/>
  <c r="R57" i="4"/>
  <c r="R49" i="4"/>
  <c r="R41" i="4"/>
  <c r="R33" i="4"/>
  <c r="R25" i="4"/>
  <c r="R17" i="4"/>
  <c r="R9" i="4"/>
  <c r="Q62" i="4"/>
  <c r="Q44" i="4"/>
  <c r="Q35" i="4"/>
  <c r="Q26" i="4"/>
  <c r="Q17" i="4"/>
  <c r="S156" i="4"/>
  <c r="S108" i="4"/>
  <c r="S76" i="4"/>
  <c r="S44" i="4"/>
  <c r="S12" i="4"/>
  <c r="T180" i="4"/>
  <c r="T130" i="4"/>
  <c r="T27" i="4"/>
  <c r="U122" i="4"/>
  <c r="J2" i="4"/>
  <c r="L2" i="4"/>
  <c r="O178" i="3"/>
  <c r="W178" i="3"/>
  <c r="P178" i="3"/>
  <c r="U178" i="3"/>
  <c r="T178" i="3"/>
  <c r="S178" i="3"/>
  <c r="J178" i="3"/>
  <c r="O130" i="3"/>
  <c r="W130" i="3"/>
  <c r="U130" i="3"/>
  <c r="P130" i="3"/>
  <c r="S130" i="3"/>
  <c r="J130" i="3"/>
  <c r="T130" i="3"/>
  <c r="O98" i="3"/>
  <c r="W98" i="3"/>
  <c r="U98" i="3"/>
  <c r="P98" i="3"/>
  <c r="T98" i="3"/>
  <c r="S98" i="3"/>
  <c r="J98" i="3"/>
  <c r="O66" i="3"/>
  <c r="W66" i="3"/>
  <c r="U66" i="3"/>
  <c r="P66" i="3"/>
  <c r="J66" i="3"/>
  <c r="S66" i="3"/>
  <c r="T66" i="3"/>
  <c r="O26" i="3"/>
  <c r="W26" i="3"/>
  <c r="U26" i="3"/>
  <c r="P26" i="3"/>
  <c r="J26" i="3"/>
  <c r="S26" i="3"/>
  <c r="T26" i="3"/>
  <c r="P199" i="3"/>
  <c r="O199" i="3"/>
  <c r="U199" i="3"/>
  <c r="T199" i="3"/>
  <c r="J199" i="3"/>
  <c r="W199" i="3"/>
  <c r="S199" i="3"/>
  <c r="M199" i="3"/>
  <c r="P191" i="3"/>
  <c r="U191" i="3"/>
  <c r="T191" i="3"/>
  <c r="S191" i="3"/>
  <c r="W191" i="3"/>
  <c r="O191" i="3"/>
  <c r="J191" i="3"/>
  <c r="M191" i="3"/>
  <c r="P183" i="3"/>
  <c r="W183" i="3"/>
  <c r="U183" i="3"/>
  <c r="T183" i="3"/>
  <c r="O183" i="3"/>
  <c r="S183" i="3"/>
  <c r="J183" i="3"/>
  <c r="M183" i="3"/>
  <c r="P175" i="3"/>
  <c r="U175" i="3"/>
  <c r="T175" i="3"/>
  <c r="S175" i="3"/>
  <c r="O175" i="3"/>
  <c r="W175" i="3"/>
  <c r="J175" i="3"/>
  <c r="M175" i="3"/>
  <c r="P167" i="3"/>
  <c r="U167" i="3"/>
  <c r="T167" i="3"/>
  <c r="W167" i="3"/>
  <c r="S167" i="3"/>
  <c r="J167" i="3"/>
  <c r="O167" i="3"/>
  <c r="M167" i="3"/>
  <c r="P159" i="3"/>
  <c r="U159" i="3"/>
  <c r="O159" i="3"/>
  <c r="T159" i="3"/>
  <c r="S159" i="3"/>
  <c r="W159" i="3"/>
  <c r="J159" i="3"/>
  <c r="M159" i="3"/>
  <c r="P151" i="3"/>
  <c r="U151" i="3"/>
  <c r="T151" i="3"/>
  <c r="S151" i="3"/>
  <c r="J151" i="3"/>
  <c r="O151" i="3"/>
  <c r="W151" i="3"/>
  <c r="M151" i="3"/>
  <c r="P143" i="3"/>
  <c r="U143" i="3"/>
  <c r="W143" i="3"/>
  <c r="T143" i="3"/>
  <c r="S143" i="3"/>
  <c r="O143" i="3"/>
  <c r="J143" i="3"/>
  <c r="M143" i="3"/>
  <c r="P135" i="3"/>
  <c r="U135" i="3"/>
  <c r="O135" i="3"/>
  <c r="T135" i="3"/>
  <c r="S135" i="3"/>
  <c r="J135" i="3"/>
  <c r="W135" i="3"/>
  <c r="M135" i="3"/>
  <c r="P127" i="3"/>
  <c r="U127" i="3"/>
  <c r="T127" i="3"/>
  <c r="S127" i="3"/>
  <c r="W127" i="3"/>
  <c r="J127" i="3"/>
  <c r="O127" i="3"/>
  <c r="M127" i="3"/>
  <c r="P119" i="3"/>
  <c r="U119" i="3"/>
  <c r="W119" i="3"/>
  <c r="T119" i="3"/>
  <c r="O119" i="3"/>
  <c r="S119" i="3"/>
  <c r="J119" i="3"/>
  <c r="M119" i="3"/>
  <c r="P111" i="3"/>
  <c r="U111" i="3"/>
  <c r="T111" i="3"/>
  <c r="S111" i="3"/>
  <c r="O111" i="3"/>
  <c r="J111" i="3"/>
  <c r="W111" i="3"/>
  <c r="M111" i="3"/>
  <c r="P103" i="3"/>
  <c r="U103" i="3"/>
  <c r="T103" i="3"/>
  <c r="W103" i="3"/>
  <c r="S103" i="3"/>
  <c r="J103" i="3"/>
  <c r="O103" i="3"/>
  <c r="M103" i="3"/>
  <c r="P95" i="3"/>
  <c r="U95" i="3"/>
  <c r="O95" i="3"/>
  <c r="T95" i="3"/>
  <c r="S95" i="3"/>
  <c r="W95" i="3"/>
  <c r="J95" i="3"/>
  <c r="M95" i="3"/>
  <c r="P87" i="3"/>
  <c r="U87" i="3"/>
  <c r="T87" i="3"/>
  <c r="S87" i="3"/>
  <c r="J87" i="3"/>
  <c r="O87" i="3"/>
  <c r="W87" i="3"/>
  <c r="M87" i="3"/>
  <c r="P79" i="3"/>
  <c r="U79" i="3"/>
  <c r="W79" i="3"/>
  <c r="T79" i="3"/>
  <c r="S79" i="3"/>
  <c r="O79" i="3"/>
  <c r="J79" i="3"/>
  <c r="M79" i="3"/>
  <c r="P71" i="3"/>
  <c r="U71" i="3"/>
  <c r="O71" i="3"/>
  <c r="T71" i="3"/>
  <c r="S71" i="3"/>
  <c r="J71" i="3"/>
  <c r="W71" i="3"/>
  <c r="M71" i="3"/>
  <c r="P63" i="3"/>
  <c r="U63" i="3"/>
  <c r="T63" i="3"/>
  <c r="S63" i="3"/>
  <c r="W63" i="3"/>
  <c r="J63" i="3"/>
  <c r="O63" i="3"/>
  <c r="M63" i="3"/>
  <c r="P55" i="3"/>
  <c r="U55" i="3"/>
  <c r="W55" i="3"/>
  <c r="T55" i="3"/>
  <c r="O55" i="3"/>
  <c r="S55" i="3"/>
  <c r="J55" i="3"/>
  <c r="H55" i="3"/>
  <c r="M55" i="3"/>
  <c r="P47" i="3"/>
  <c r="U47" i="3"/>
  <c r="T47" i="3"/>
  <c r="S47" i="3"/>
  <c r="O47" i="3"/>
  <c r="J47" i="3"/>
  <c r="H47" i="3"/>
  <c r="W47" i="3"/>
  <c r="M47" i="3"/>
  <c r="P39" i="3"/>
  <c r="U39" i="3"/>
  <c r="T39" i="3"/>
  <c r="W39" i="3"/>
  <c r="S39" i="3"/>
  <c r="J39" i="3"/>
  <c r="H39" i="3"/>
  <c r="O39" i="3"/>
  <c r="M39" i="3"/>
  <c r="P31" i="3"/>
  <c r="U31" i="3"/>
  <c r="O31" i="3"/>
  <c r="T31" i="3"/>
  <c r="S31" i="3"/>
  <c r="W31" i="3"/>
  <c r="J31" i="3"/>
  <c r="H31" i="3"/>
  <c r="M31" i="3"/>
  <c r="P23" i="3"/>
  <c r="U23" i="3"/>
  <c r="T23" i="3"/>
  <c r="S23" i="3"/>
  <c r="J23" i="3"/>
  <c r="O23" i="3"/>
  <c r="H23" i="3"/>
  <c r="W23" i="3"/>
  <c r="M23" i="3"/>
  <c r="P2" i="3"/>
  <c r="G196" i="3"/>
  <c r="G188" i="3"/>
  <c r="G172" i="3"/>
  <c r="G164" i="3"/>
  <c r="G148" i="3"/>
  <c r="G140" i="3"/>
  <c r="G132" i="3"/>
  <c r="G124" i="3"/>
  <c r="G116" i="3"/>
  <c r="G108" i="3"/>
  <c r="G100" i="3"/>
  <c r="G84" i="3"/>
  <c r="G76" i="3"/>
  <c r="G68" i="3"/>
  <c r="G60" i="3"/>
  <c r="G52" i="3"/>
  <c r="G44" i="3"/>
  <c r="G36" i="3"/>
  <c r="G20" i="3"/>
  <c r="H199" i="3"/>
  <c r="H191" i="3"/>
  <c r="H183" i="3"/>
  <c r="H175" i="3"/>
  <c r="H167" i="3"/>
  <c r="H159" i="3"/>
  <c r="H151" i="3"/>
  <c r="H143" i="3"/>
  <c r="H135" i="3"/>
  <c r="H127" i="3"/>
  <c r="H119" i="3"/>
  <c r="H111" i="3"/>
  <c r="H103" i="3"/>
  <c r="H95" i="3"/>
  <c r="H87" i="3"/>
  <c r="H79" i="3"/>
  <c r="H71" i="3"/>
  <c r="H63" i="3"/>
  <c r="H51" i="3"/>
  <c r="H32" i="3"/>
  <c r="J195" i="3"/>
  <c r="J172" i="3"/>
  <c r="J131" i="3"/>
  <c r="J89" i="3"/>
  <c r="J67" i="3"/>
  <c r="J25" i="3"/>
  <c r="M188" i="3"/>
  <c r="M124" i="3"/>
  <c r="M60" i="3"/>
  <c r="M18" i="3"/>
  <c r="O194" i="3"/>
  <c r="W194" i="3"/>
  <c r="P194" i="3"/>
  <c r="U194" i="3"/>
  <c r="S194" i="3"/>
  <c r="J194" i="3"/>
  <c r="T194" i="3"/>
  <c r="O162" i="3"/>
  <c r="W162" i="3"/>
  <c r="U162" i="3"/>
  <c r="P162" i="3"/>
  <c r="T162" i="3"/>
  <c r="S162" i="3"/>
  <c r="J162" i="3"/>
  <c r="O122" i="3"/>
  <c r="W122" i="3"/>
  <c r="U122" i="3"/>
  <c r="T122" i="3"/>
  <c r="J122" i="3"/>
  <c r="P122" i="3"/>
  <c r="S122" i="3"/>
  <c r="O82" i="3"/>
  <c r="W82" i="3"/>
  <c r="U82" i="3"/>
  <c r="P82" i="3"/>
  <c r="S82" i="3"/>
  <c r="J82" i="3"/>
  <c r="T82" i="3"/>
  <c r="O50" i="3"/>
  <c r="W50" i="3"/>
  <c r="U50" i="3"/>
  <c r="P50" i="3"/>
  <c r="T50" i="3"/>
  <c r="J50" i="3"/>
  <c r="S50" i="3"/>
  <c r="O153" i="3"/>
  <c r="W153" i="3"/>
  <c r="P153" i="3"/>
  <c r="U153" i="3"/>
  <c r="T153" i="3"/>
  <c r="M153" i="3"/>
  <c r="S153" i="3"/>
  <c r="P198" i="3"/>
  <c r="T198" i="3"/>
  <c r="O198" i="3"/>
  <c r="U198" i="3"/>
  <c r="W198" i="3"/>
  <c r="S198" i="3"/>
  <c r="M198" i="3"/>
  <c r="J198" i="3"/>
  <c r="P190" i="3"/>
  <c r="T190" i="3"/>
  <c r="S190" i="3"/>
  <c r="W190" i="3"/>
  <c r="U190" i="3"/>
  <c r="M190" i="3"/>
  <c r="O190" i="3"/>
  <c r="J190" i="3"/>
  <c r="P182" i="3"/>
  <c r="T182" i="3"/>
  <c r="O182" i="3"/>
  <c r="S182" i="3"/>
  <c r="W182" i="3"/>
  <c r="U182" i="3"/>
  <c r="M182" i="3"/>
  <c r="J182" i="3"/>
  <c r="P174" i="3"/>
  <c r="T174" i="3"/>
  <c r="S174" i="3"/>
  <c r="U174" i="3"/>
  <c r="O174" i="3"/>
  <c r="M174" i="3"/>
  <c r="W174" i="3"/>
  <c r="J174" i="3"/>
  <c r="P166" i="3"/>
  <c r="T166" i="3"/>
  <c r="W166" i="3"/>
  <c r="S166" i="3"/>
  <c r="O166" i="3"/>
  <c r="U166" i="3"/>
  <c r="M166" i="3"/>
  <c r="J166" i="3"/>
  <c r="P158" i="3"/>
  <c r="O158" i="3"/>
  <c r="T158" i="3"/>
  <c r="S158" i="3"/>
  <c r="U158" i="3"/>
  <c r="W158" i="3"/>
  <c r="M158" i="3"/>
  <c r="J158" i="3"/>
  <c r="P150" i="3"/>
  <c r="T150" i="3"/>
  <c r="S150" i="3"/>
  <c r="W150" i="3"/>
  <c r="U150" i="3"/>
  <c r="O150" i="3"/>
  <c r="M150" i="3"/>
  <c r="J150" i="3"/>
  <c r="P142" i="3"/>
  <c r="W142" i="3"/>
  <c r="T142" i="3"/>
  <c r="S142" i="3"/>
  <c r="O142" i="3"/>
  <c r="U142" i="3"/>
  <c r="M142" i="3"/>
  <c r="J142" i="3"/>
  <c r="P134" i="3"/>
  <c r="T134" i="3"/>
  <c r="S134" i="3"/>
  <c r="U134" i="3"/>
  <c r="O134" i="3"/>
  <c r="W134" i="3"/>
  <c r="M134" i="3"/>
  <c r="J134" i="3"/>
  <c r="P126" i="3"/>
  <c r="U126" i="3"/>
  <c r="T126" i="3"/>
  <c r="S126" i="3"/>
  <c r="W126" i="3"/>
  <c r="O126" i="3"/>
  <c r="M126" i="3"/>
  <c r="J126" i="3"/>
  <c r="P118" i="3"/>
  <c r="T118" i="3"/>
  <c r="O118" i="3"/>
  <c r="S118" i="3"/>
  <c r="W118" i="3"/>
  <c r="U118" i="3"/>
  <c r="M118" i="3"/>
  <c r="J118" i="3"/>
  <c r="P110" i="3"/>
  <c r="T110" i="3"/>
  <c r="S110" i="3"/>
  <c r="U110" i="3"/>
  <c r="O110" i="3"/>
  <c r="W110" i="3"/>
  <c r="M110" i="3"/>
  <c r="J110" i="3"/>
  <c r="P102" i="3"/>
  <c r="T102" i="3"/>
  <c r="W102" i="3"/>
  <c r="S102" i="3"/>
  <c r="O102" i="3"/>
  <c r="U102" i="3"/>
  <c r="M102" i="3"/>
  <c r="J102" i="3"/>
  <c r="P94" i="3"/>
  <c r="O94" i="3"/>
  <c r="T94" i="3"/>
  <c r="S94" i="3"/>
  <c r="W94" i="3"/>
  <c r="U94" i="3"/>
  <c r="M94" i="3"/>
  <c r="J94" i="3"/>
  <c r="P86" i="3"/>
  <c r="T86" i="3"/>
  <c r="U86" i="3"/>
  <c r="S86" i="3"/>
  <c r="W86" i="3"/>
  <c r="O86" i="3"/>
  <c r="M86" i="3"/>
  <c r="J86" i="3"/>
  <c r="P78" i="3"/>
  <c r="W78" i="3"/>
  <c r="T78" i="3"/>
  <c r="S78" i="3"/>
  <c r="O78" i="3"/>
  <c r="U78" i="3"/>
  <c r="M78" i="3"/>
  <c r="J78" i="3"/>
  <c r="P70" i="3"/>
  <c r="T70" i="3"/>
  <c r="S70" i="3"/>
  <c r="U70" i="3"/>
  <c r="O70" i="3"/>
  <c r="W70" i="3"/>
  <c r="M70" i="3"/>
  <c r="J70" i="3"/>
  <c r="P62" i="3"/>
  <c r="U62" i="3"/>
  <c r="T62" i="3"/>
  <c r="S62" i="3"/>
  <c r="W62" i="3"/>
  <c r="O62" i="3"/>
  <c r="M62" i="3"/>
  <c r="J62" i="3"/>
  <c r="P54" i="3"/>
  <c r="T54" i="3"/>
  <c r="O54" i="3"/>
  <c r="S54" i="3"/>
  <c r="W54" i="3"/>
  <c r="H54" i="3"/>
  <c r="U54" i="3"/>
  <c r="M54" i="3"/>
  <c r="J54" i="3"/>
  <c r="P46" i="3"/>
  <c r="T46" i="3"/>
  <c r="S46" i="3"/>
  <c r="U46" i="3"/>
  <c r="H46" i="3"/>
  <c r="O46" i="3"/>
  <c r="W46" i="3"/>
  <c r="M46" i="3"/>
  <c r="J46" i="3"/>
  <c r="P38" i="3"/>
  <c r="T38" i="3"/>
  <c r="W38" i="3"/>
  <c r="S38" i="3"/>
  <c r="O38" i="3"/>
  <c r="U38" i="3"/>
  <c r="H38" i="3"/>
  <c r="M38" i="3"/>
  <c r="J38" i="3"/>
  <c r="P30" i="3"/>
  <c r="O30" i="3"/>
  <c r="T30" i="3"/>
  <c r="S30" i="3"/>
  <c r="H30" i="3"/>
  <c r="W30" i="3"/>
  <c r="U30" i="3"/>
  <c r="M30" i="3"/>
  <c r="J30" i="3"/>
  <c r="P22" i="3"/>
  <c r="T22" i="3"/>
  <c r="U22" i="3"/>
  <c r="S22" i="3"/>
  <c r="W22" i="3"/>
  <c r="O22" i="3"/>
  <c r="H22" i="3"/>
  <c r="M22" i="3"/>
  <c r="J22" i="3"/>
  <c r="S2" i="3"/>
  <c r="G187" i="3"/>
  <c r="G171" i="3"/>
  <c r="G147" i="3"/>
  <c r="G123" i="3"/>
  <c r="G107" i="3"/>
  <c r="G83" i="3"/>
  <c r="G59" i="3"/>
  <c r="G43" i="3"/>
  <c r="G27" i="3"/>
  <c r="G19" i="3"/>
  <c r="H198" i="3"/>
  <c r="H190" i="3"/>
  <c r="H182" i="3"/>
  <c r="H174" i="3"/>
  <c r="H166" i="3"/>
  <c r="H158" i="3"/>
  <c r="H150" i="3"/>
  <c r="H142" i="3"/>
  <c r="H134" i="3"/>
  <c r="H126" i="3"/>
  <c r="H118" i="3"/>
  <c r="H110" i="3"/>
  <c r="H102" i="3"/>
  <c r="H94" i="3"/>
  <c r="H86" i="3"/>
  <c r="H78" i="3"/>
  <c r="H70" i="3"/>
  <c r="H62" i="3"/>
  <c r="H50" i="3"/>
  <c r="J193" i="3"/>
  <c r="J129" i="3"/>
  <c r="J84" i="3"/>
  <c r="J65" i="3"/>
  <c r="J43" i="3"/>
  <c r="M122" i="3"/>
  <c r="M100" i="3"/>
  <c r="M36" i="3"/>
  <c r="O186" i="3"/>
  <c r="W186" i="3"/>
  <c r="U186" i="3"/>
  <c r="T186" i="3"/>
  <c r="J186" i="3"/>
  <c r="P186" i="3"/>
  <c r="S186" i="3"/>
  <c r="O146" i="3"/>
  <c r="W146" i="3"/>
  <c r="U146" i="3"/>
  <c r="P146" i="3"/>
  <c r="S146" i="3"/>
  <c r="J146" i="3"/>
  <c r="T146" i="3"/>
  <c r="O90" i="3"/>
  <c r="W90" i="3"/>
  <c r="U90" i="3"/>
  <c r="P90" i="3"/>
  <c r="J90" i="3"/>
  <c r="T90" i="3"/>
  <c r="S90" i="3"/>
  <c r="O58" i="3"/>
  <c r="W58" i="3"/>
  <c r="U58" i="3"/>
  <c r="S58" i="3"/>
  <c r="T58" i="3"/>
  <c r="J58" i="3"/>
  <c r="P58" i="3"/>
  <c r="O177" i="3"/>
  <c r="W177" i="3"/>
  <c r="P177" i="3"/>
  <c r="U177" i="3"/>
  <c r="T177" i="3"/>
  <c r="M177" i="3"/>
  <c r="S177" i="3"/>
  <c r="O145" i="3"/>
  <c r="W145" i="3"/>
  <c r="U145" i="3"/>
  <c r="T145" i="3"/>
  <c r="P145" i="3"/>
  <c r="M145" i="3"/>
  <c r="S145" i="3"/>
  <c r="W192" i="3"/>
  <c r="U192" i="3"/>
  <c r="T192" i="3"/>
  <c r="S192" i="3"/>
  <c r="P192" i="3"/>
  <c r="M192" i="3"/>
  <c r="O192" i="3"/>
  <c r="J192" i="3"/>
  <c r="O197" i="3"/>
  <c r="P197" i="3"/>
  <c r="T197" i="3"/>
  <c r="W197" i="3"/>
  <c r="U197" i="3"/>
  <c r="S197" i="3"/>
  <c r="J197" i="3"/>
  <c r="O189" i="3"/>
  <c r="P189" i="3"/>
  <c r="W189" i="3"/>
  <c r="T189" i="3"/>
  <c r="U189" i="3"/>
  <c r="S189" i="3"/>
  <c r="J189" i="3"/>
  <c r="O181" i="3"/>
  <c r="P181" i="3"/>
  <c r="T181" i="3"/>
  <c r="W181" i="3"/>
  <c r="U181" i="3"/>
  <c r="S181" i="3"/>
  <c r="J181" i="3"/>
  <c r="O173" i="3"/>
  <c r="P173" i="3"/>
  <c r="W173" i="3"/>
  <c r="T173" i="3"/>
  <c r="S173" i="3"/>
  <c r="U173" i="3"/>
  <c r="J173" i="3"/>
  <c r="O165" i="3"/>
  <c r="P165" i="3"/>
  <c r="W165" i="3"/>
  <c r="T165" i="3"/>
  <c r="S165" i="3"/>
  <c r="J165" i="3"/>
  <c r="U165" i="3"/>
  <c r="O157" i="3"/>
  <c r="P157" i="3"/>
  <c r="T157" i="3"/>
  <c r="S157" i="3"/>
  <c r="U157" i="3"/>
  <c r="W157" i="3"/>
  <c r="J157" i="3"/>
  <c r="O149" i="3"/>
  <c r="P149" i="3"/>
  <c r="W149" i="3"/>
  <c r="T149" i="3"/>
  <c r="U149" i="3"/>
  <c r="S149" i="3"/>
  <c r="J149" i="3"/>
  <c r="O141" i="3"/>
  <c r="P141" i="3"/>
  <c r="W141" i="3"/>
  <c r="T141" i="3"/>
  <c r="S141" i="3"/>
  <c r="U141" i="3"/>
  <c r="J141" i="3"/>
  <c r="O133" i="3"/>
  <c r="P133" i="3"/>
  <c r="U133" i="3"/>
  <c r="T133" i="3"/>
  <c r="W133" i="3"/>
  <c r="S133" i="3"/>
  <c r="J133" i="3"/>
  <c r="O125" i="3"/>
  <c r="P125" i="3"/>
  <c r="W125" i="3"/>
  <c r="U125" i="3"/>
  <c r="T125" i="3"/>
  <c r="S125" i="3"/>
  <c r="J125" i="3"/>
  <c r="O117" i="3"/>
  <c r="P117" i="3"/>
  <c r="T117" i="3"/>
  <c r="W117" i="3"/>
  <c r="U117" i="3"/>
  <c r="S117" i="3"/>
  <c r="J117" i="3"/>
  <c r="O109" i="3"/>
  <c r="P109" i="3"/>
  <c r="U109" i="3"/>
  <c r="W109" i="3"/>
  <c r="T109" i="3"/>
  <c r="S109" i="3"/>
  <c r="J109" i="3"/>
  <c r="O101" i="3"/>
  <c r="P101" i="3"/>
  <c r="W101" i="3"/>
  <c r="T101" i="3"/>
  <c r="U101" i="3"/>
  <c r="S101" i="3"/>
  <c r="J101" i="3"/>
  <c r="O93" i="3"/>
  <c r="P93" i="3"/>
  <c r="U93" i="3"/>
  <c r="T93" i="3"/>
  <c r="S93" i="3"/>
  <c r="W93" i="3"/>
  <c r="J93" i="3"/>
  <c r="O85" i="3"/>
  <c r="P85" i="3"/>
  <c r="U85" i="3"/>
  <c r="W85" i="3"/>
  <c r="T85" i="3"/>
  <c r="S85" i="3"/>
  <c r="J85" i="3"/>
  <c r="O77" i="3"/>
  <c r="P77" i="3"/>
  <c r="W77" i="3"/>
  <c r="T77" i="3"/>
  <c r="S77" i="3"/>
  <c r="U77" i="3"/>
  <c r="J77" i="3"/>
  <c r="O69" i="3"/>
  <c r="P69" i="3"/>
  <c r="S69" i="3"/>
  <c r="U69" i="3"/>
  <c r="T69" i="3"/>
  <c r="W69" i="3"/>
  <c r="J69" i="3"/>
  <c r="O61" i="3"/>
  <c r="P61" i="3"/>
  <c r="S61" i="3"/>
  <c r="W61" i="3"/>
  <c r="U61" i="3"/>
  <c r="T61" i="3"/>
  <c r="J61" i="3"/>
  <c r="O53" i="3"/>
  <c r="P53" i="3"/>
  <c r="S53" i="3"/>
  <c r="T53" i="3"/>
  <c r="U53" i="3"/>
  <c r="J53" i="3"/>
  <c r="W53" i="3"/>
  <c r="H53" i="3"/>
  <c r="O45" i="3"/>
  <c r="P45" i="3"/>
  <c r="S45" i="3"/>
  <c r="U45" i="3"/>
  <c r="W45" i="3"/>
  <c r="T45" i="3"/>
  <c r="J45" i="3"/>
  <c r="H45" i="3"/>
  <c r="O37" i="3"/>
  <c r="P37" i="3"/>
  <c r="W37" i="3"/>
  <c r="S37" i="3"/>
  <c r="T37" i="3"/>
  <c r="J37" i="3"/>
  <c r="U37" i="3"/>
  <c r="H37" i="3"/>
  <c r="O29" i="3"/>
  <c r="P29" i="3"/>
  <c r="S29" i="3"/>
  <c r="U29" i="3"/>
  <c r="T29" i="3"/>
  <c r="W29" i="3"/>
  <c r="J29" i="3"/>
  <c r="H29" i="3"/>
  <c r="O21" i="3"/>
  <c r="P21" i="3"/>
  <c r="U21" i="3"/>
  <c r="S21" i="3"/>
  <c r="W21" i="3"/>
  <c r="T21" i="3"/>
  <c r="J21" i="3"/>
  <c r="H21" i="3"/>
  <c r="T2" i="3"/>
  <c r="G194" i="3"/>
  <c r="G186" i="3"/>
  <c r="G178" i="3"/>
  <c r="G170" i="3"/>
  <c r="G162" i="3"/>
  <c r="G154" i="3"/>
  <c r="G146" i="3"/>
  <c r="G138" i="3"/>
  <c r="G130" i="3"/>
  <c r="G122" i="3"/>
  <c r="G114" i="3"/>
  <c r="G106" i="3"/>
  <c r="G98" i="3"/>
  <c r="G90" i="3"/>
  <c r="G82" i="3"/>
  <c r="G74" i="3"/>
  <c r="G66" i="3"/>
  <c r="G58" i="3"/>
  <c r="G50" i="3"/>
  <c r="G34" i="3"/>
  <c r="G26" i="3"/>
  <c r="G18" i="3"/>
  <c r="H197" i="3"/>
  <c r="H189" i="3"/>
  <c r="H181" i="3"/>
  <c r="H173" i="3"/>
  <c r="H165" i="3"/>
  <c r="H157" i="3"/>
  <c r="H149" i="3"/>
  <c r="H141" i="3"/>
  <c r="H133" i="3"/>
  <c r="H125" i="3"/>
  <c r="H117" i="3"/>
  <c r="H109" i="3"/>
  <c r="H101" i="3"/>
  <c r="H93" i="3"/>
  <c r="H85" i="3"/>
  <c r="H77" i="3"/>
  <c r="H69" i="3"/>
  <c r="H61" i="3"/>
  <c r="H48" i="3"/>
  <c r="H26" i="3"/>
  <c r="J169" i="3"/>
  <c r="J105" i="3"/>
  <c r="J41" i="3"/>
  <c r="M181" i="3"/>
  <c r="M162" i="3"/>
  <c r="M117" i="3"/>
  <c r="M98" i="3"/>
  <c r="M53" i="3"/>
  <c r="W188" i="3"/>
  <c r="P188" i="3"/>
  <c r="O188" i="3"/>
  <c r="S188" i="3"/>
  <c r="T188" i="3"/>
  <c r="U188" i="3"/>
  <c r="W180" i="3"/>
  <c r="P180" i="3"/>
  <c r="O180" i="3"/>
  <c r="S180" i="3"/>
  <c r="T180" i="3"/>
  <c r="U180" i="3"/>
  <c r="W164" i="3"/>
  <c r="P164" i="3"/>
  <c r="O164" i="3"/>
  <c r="S164" i="3"/>
  <c r="T164" i="3"/>
  <c r="U164" i="3"/>
  <c r="W156" i="3"/>
  <c r="P156" i="3"/>
  <c r="O156" i="3"/>
  <c r="S156" i="3"/>
  <c r="T156" i="3"/>
  <c r="U156" i="3"/>
  <c r="W148" i="3"/>
  <c r="P148" i="3"/>
  <c r="O148" i="3"/>
  <c r="S148" i="3"/>
  <c r="U148" i="3"/>
  <c r="T148" i="3"/>
  <c r="W140" i="3"/>
  <c r="P140" i="3"/>
  <c r="O140" i="3"/>
  <c r="S140" i="3"/>
  <c r="T140" i="3"/>
  <c r="U140" i="3"/>
  <c r="W124" i="3"/>
  <c r="P124" i="3"/>
  <c r="O124" i="3"/>
  <c r="S124" i="3"/>
  <c r="U124" i="3"/>
  <c r="T124" i="3"/>
  <c r="W108" i="3"/>
  <c r="P108" i="3"/>
  <c r="O108" i="3"/>
  <c r="U108" i="3"/>
  <c r="S108" i="3"/>
  <c r="T108" i="3"/>
  <c r="W92" i="3"/>
  <c r="P92" i="3"/>
  <c r="O92" i="3"/>
  <c r="U92" i="3"/>
  <c r="S92" i="3"/>
  <c r="T92" i="3"/>
  <c r="W76" i="3"/>
  <c r="P76" i="3"/>
  <c r="O76" i="3"/>
  <c r="S76" i="3"/>
  <c r="U76" i="3"/>
  <c r="T76" i="3"/>
  <c r="W60" i="3"/>
  <c r="P60" i="3"/>
  <c r="O60" i="3"/>
  <c r="S60" i="3"/>
  <c r="U60" i="3"/>
  <c r="T60" i="3"/>
  <c r="W44" i="3"/>
  <c r="P44" i="3"/>
  <c r="O44" i="3"/>
  <c r="U44" i="3"/>
  <c r="S44" i="3"/>
  <c r="H44" i="3"/>
  <c r="T44" i="3"/>
  <c r="W28" i="3"/>
  <c r="P28" i="3"/>
  <c r="O28" i="3"/>
  <c r="U28" i="3"/>
  <c r="S28" i="3"/>
  <c r="T28" i="3"/>
  <c r="H28" i="3"/>
  <c r="U2" i="3"/>
  <c r="W2" i="3"/>
  <c r="G193" i="3"/>
  <c r="G185" i="3"/>
  <c r="G177" i="3"/>
  <c r="G169" i="3"/>
  <c r="G161" i="3"/>
  <c r="G153" i="3"/>
  <c r="G145" i="3"/>
  <c r="G137" i="3"/>
  <c r="G121" i="3"/>
  <c r="G97" i="3"/>
  <c r="G81" i="3"/>
  <c r="G57" i="3"/>
  <c r="G33" i="3"/>
  <c r="G17" i="3"/>
  <c r="H188" i="3"/>
  <c r="H180" i="3"/>
  <c r="H164" i="3"/>
  <c r="H156" i="3"/>
  <c r="H148" i="3"/>
  <c r="H140" i="3"/>
  <c r="H124" i="3"/>
  <c r="H116" i="3"/>
  <c r="H108" i="3"/>
  <c r="H100" i="3"/>
  <c r="H92" i="3"/>
  <c r="H76" i="3"/>
  <c r="H60" i="3"/>
  <c r="H24" i="3"/>
  <c r="J164" i="3"/>
  <c r="J145" i="3"/>
  <c r="M180" i="3"/>
  <c r="M157" i="3"/>
  <c r="M93" i="3"/>
  <c r="M74" i="3"/>
  <c r="M29" i="3"/>
  <c r="O138" i="3"/>
  <c r="W138" i="3"/>
  <c r="U138" i="3"/>
  <c r="T138" i="3"/>
  <c r="J138" i="3"/>
  <c r="P138" i="3"/>
  <c r="S138" i="3"/>
  <c r="O42" i="3"/>
  <c r="W42" i="3"/>
  <c r="U42" i="3"/>
  <c r="P42" i="3"/>
  <c r="S42" i="3"/>
  <c r="J42" i="3"/>
  <c r="T42" i="3"/>
  <c r="W196" i="3"/>
  <c r="P196" i="3"/>
  <c r="O196" i="3"/>
  <c r="S196" i="3"/>
  <c r="T196" i="3"/>
  <c r="U196" i="3"/>
  <c r="W172" i="3"/>
  <c r="P172" i="3"/>
  <c r="O172" i="3"/>
  <c r="S172" i="3"/>
  <c r="U172" i="3"/>
  <c r="T172" i="3"/>
  <c r="W132" i="3"/>
  <c r="P132" i="3"/>
  <c r="O132" i="3"/>
  <c r="U132" i="3"/>
  <c r="S132" i="3"/>
  <c r="T132" i="3"/>
  <c r="W116" i="3"/>
  <c r="P116" i="3"/>
  <c r="O116" i="3"/>
  <c r="U116" i="3"/>
  <c r="S116" i="3"/>
  <c r="T116" i="3"/>
  <c r="W100" i="3"/>
  <c r="P100" i="3"/>
  <c r="O100" i="3"/>
  <c r="S100" i="3"/>
  <c r="T100" i="3"/>
  <c r="U100" i="3"/>
  <c r="W84" i="3"/>
  <c r="P84" i="3"/>
  <c r="O84" i="3"/>
  <c r="U84" i="3"/>
  <c r="S84" i="3"/>
  <c r="T84" i="3"/>
  <c r="W68" i="3"/>
  <c r="P68" i="3"/>
  <c r="O68" i="3"/>
  <c r="U68" i="3"/>
  <c r="S68" i="3"/>
  <c r="T68" i="3"/>
  <c r="W52" i="3"/>
  <c r="P52" i="3"/>
  <c r="O52" i="3"/>
  <c r="U52" i="3"/>
  <c r="S52" i="3"/>
  <c r="T52" i="3"/>
  <c r="H52" i="3"/>
  <c r="W36" i="3"/>
  <c r="P36" i="3"/>
  <c r="O36" i="3"/>
  <c r="S36" i="3"/>
  <c r="T36" i="3"/>
  <c r="U36" i="3"/>
  <c r="H36" i="3"/>
  <c r="W20" i="3"/>
  <c r="P20" i="3"/>
  <c r="O20" i="3"/>
  <c r="U20" i="3"/>
  <c r="S20" i="3"/>
  <c r="T20" i="3"/>
  <c r="H20" i="3"/>
  <c r="P195" i="3"/>
  <c r="O195" i="3"/>
  <c r="W195" i="3"/>
  <c r="U195" i="3"/>
  <c r="M195" i="3"/>
  <c r="S195" i="3"/>
  <c r="T195" i="3"/>
  <c r="P187" i="3"/>
  <c r="O187" i="3"/>
  <c r="W187" i="3"/>
  <c r="S187" i="3"/>
  <c r="M187" i="3"/>
  <c r="T187" i="3"/>
  <c r="U187" i="3"/>
  <c r="P179" i="3"/>
  <c r="O179" i="3"/>
  <c r="W179" i="3"/>
  <c r="T179" i="3"/>
  <c r="U179" i="3"/>
  <c r="M179" i="3"/>
  <c r="S179" i="3"/>
  <c r="P171" i="3"/>
  <c r="O171" i="3"/>
  <c r="W171" i="3"/>
  <c r="U171" i="3"/>
  <c r="S171" i="3"/>
  <c r="M171" i="3"/>
  <c r="T171" i="3"/>
  <c r="P163" i="3"/>
  <c r="O163" i="3"/>
  <c r="W163" i="3"/>
  <c r="T163" i="3"/>
  <c r="M163" i="3"/>
  <c r="S163" i="3"/>
  <c r="U163" i="3"/>
  <c r="P155" i="3"/>
  <c r="O155" i="3"/>
  <c r="W155" i="3"/>
  <c r="T155" i="3"/>
  <c r="S155" i="3"/>
  <c r="U155" i="3"/>
  <c r="M155" i="3"/>
  <c r="P147" i="3"/>
  <c r="O147" i="3"/>
  <c r="W147" i="3"/>
  <c r="M147" i="3"/>
  <c r="S147" i="3"/>
  <c r="T147" i="3"/>
  <c r="U147" i="3"/>
  <c r="P139" i="3"/>
  <c r="O139" i="3"/>
  <c r="W139" i="3"/>
  <c r="S139" i="3"/>
  <c r="T139" i="3"/>
  <c r="M139" i="3"/>
  <c r="U139" i="3"/>
  <c r="U131" i="3"/>
  <c r="P131" i="3"/>
  <c r="O131" i="3"/>
  <c r="W131" i="3"/>
  <c r="M131" i="3"/>
  <c r="S131" i="3"/>
  <c r="T131" i="3"/>
  <c r="U123" i="3"/>
  <c r="P123" i="3"/>
  <c r="O123" i="3"/>
  <c r="W123" i="3"/>
  <c r="S123" i="3"/>
  <c r="M123" i="3"/>
  <c r="T123" i="3"/>
  <c r="U115" i="3"/>
  <c r="P115" i="3"/>
  <c r="O115" i="3"/>
  <c r="W115" i="3"/>
  <c r="T115" i="3"/>
  <c r="M115" i="3"/>
  <c r="S115" i="3"/>
  <c r="U107" i="3"/>
  <c r="P107" i="3"/>
  <c r="O107" i="3"/>
  <c r="W107" i="3"/>
  <c r="S107" i="3"/>
  <c r="M107" i="3"/>
  <c r="T107" i="3"/>
  <c r="U99" i="3"/>
  <c r="P99" i="3"/>
  <c r="O99" i="3"/>
  <c r="W99" i="3"/>
  <c r="T99" i="3"/>
  <c r="M99" i="3"/>
  <c r="S99" i="3"/>
  <c r="U91" i="3"/>
  <c r="P91" i="3"/>
  <c r="O91" i="3"/>
  <c r="W91" i="3"/>
  <c r="T91" i="3"/>
  <c r="S91" i="3"/>
  <c r="M91" i="3"/>
  <c r="U83" i="3"/>
  <c r="P83" i="3"/>
  <c r="O83" i="3"/>
  <c r="W83" i="3"/>
  <c r="M83" i="3"/>
  <c r="S83" i="3"/>
  <c r="T83" i="3"/>
  <c r="U75" i="3"/>
  <c r="P75" i="3"/>
  <c r="O75" i="3"/>
  <c r="W75" i="3"/>
  <c r="S75" i="3"/>
  <c r="T75" i="3"/>
  <c r="M75" i="3"/>
  <c r="U67" i="3"/>
  <c r="P67" i="3"/>
  <c r="O67" i="3"/>
  <c r="W67" i="3"/>
  <c r="M67" i="3"/>
  <c r="S67" i="3"/>
  <c r="T67" i="3"/>
  <c r="U59" i="3"/>
  <c r="P59" i="3"/>
  <c r="O59" i="3"/>
  <c r="W59" i="3"/>
  <c r="S59" i="3"/>
  <c r="M59" i="3"/>
  <c r="T59" i="3"/>
  <c r="U51" i="3"/>
  <c r="P51" i="3"/>
  <c r="O51" i="3"/>
  <c r="W51" i="3"/>
  <c r="T51" i="3"/>
  <c r="M51" i="3"/>
  <c r="S51" i="3"/>
  <c r="U43" i="3"/>
  <c r="P43" i="3"/>
  <c r="O43" i="3"/>
  <c r="W43" i="3"/>
  <c r="M43" i="3"/>
  <c r="S43" i="3"/>
  <c r="T43" i="3"/>
  <c r="U35" i="3"/>
  <c r="P35" i="3"/>
  <c r="O35" i="3"/>
  <c r="W35" i="3"/>
  <c r="S35" i="3"/>
  <c r="T35" i="3"/>
  <c r="M35" i="3"/>
  <c r="U27" i="3"/>
  <c r="P27" i="3"/>
  <c r="O27" i="3"/>
  <c r="W27" i="3"/>
  <c r="T27" i="3"/>
  <c r="M27" i="3"/>
  <c r="S27" i="3"/>
  <c r="U19" i="3"/>
  <c r="P19" i="3"/>
  <c r="O19" i="3"/>
  <c r="W19" i="3"/>
  <c r="S19" i="3"/>
  <c r="M19" i="3"/>
  <c r="T19" i="3"/>
  <c r="H2" i="3"/>
  <c r="G192" i="3"/>
  <c r="G40" i="3"/>
  <c r="G16" i="3"/>
  <c r="H195" i="3"/>
  <c r="H187" i="3"/>
  <c r="H179" i="3"/>
  <c r="H171" i="3"/>
  <c r="H163" i="3"/>
  <c r="H155" i="3"/>
  <c r="H147" i="3"/>
  <c r="H139" i="3"/>
  <c r="H131" i="3"/>
  <c r="H123" i="3"/>
  <c r="H115" i="3"/>
  <c r="H107" i="3"/>
  <c r="H99" i="3"/>
  <c r="H91" i="3"/>
  <c r="H83" i="3"/>
  <c r="H75" i="3"/>
  <c r="H67" i="3"/>
  <c r="H59" i="3"/>
  <c r="H42" i="3"/>
  <c r="H19" i="3"/>
  <c r="J163" i="3"/>
  <c r="J140" i="3"/>
  <c r="J99" i="3"/>
  <c r="J76" i="3"/>
  <c r="J35" i="3"/>
  <c r="M197" i="3"/>
  <c r="M178" i="3"/>
  <c r="M156" i="3"/>
  <c r="M133" i="3"/>
  <c r="M114" i="3"/>
  <c r="M92" i="3"/>
  <c r="M69" i="3"/>
  <c r="M50" i="3"/>
  <c r="M28" i="3"/>
  <c r="W3" i="3"/>
  <c r="P3" i="3"/>
  <c r="O3" i="3"/>
  <c r="J2" i="3"/>
  <c r="G199" i="3"/>
  <c r="G191" i="3"/>
  <c r="G183" i="3"/>
  <c r="G175" i="3"/>
  <c r="G167" i="3"/>
  <c r="G159" i="3"/>
  <c r="G151" i="3"/>
  <c r="G143" i="3"/>
  <c r="G135" i="3"/>
  <c r="G127" i="3"/>
  <c r="G119" i="3"/>
  <c r="G111" i="3"/>
  <c r="G103" i="3"/>
  <c r="G95" i="3"/>
  <c r="G87" i="3"/>
  <c r="G79" i="3"/>
  <c r="G71" i="3"/>
  <c r="G63" i="3"/>
  <c r="G55" i="3"/>
  <c r="G47" i="3"/>
  <c r="G39" i="3"/>
  <c r="G31" i="3"/>
  <c r="G23" i="3"/>
  <c r="G12" i="3"/>
  <c r="H194" i="3"/>
  <c r="H186" i="3"/>
  <c r="H178" i="3"/>
  <c r="H162" i="3"/>
  <c r="H154" i="3"/>
  <c r="H146" i="3"/>
  <c r="H138" i="3"/>
  <c r="H130" i="3"/>
  <c r="H122" i="3"/>
  <c r="H98" i="3"/>
  <c r="H90" i="3"/>
  <c r="H82" i="3"/>
  <c r="H66" i="3"/>
  <c r="H58" i="3"/>
  <c r="J180" i="3"/>
  <c r="J139" i="3"/>
  <c r="J116" i="3"/>
  <c r="J75" i="3"/>
  <c r="J52" i="3"/>
  <c r="M196" i="3"/>
  <c r="M173" i="3"/>
  <c r="M132" i="3"/>
  <c r="M109" i="3"/>
  <c r="M90" i="3"/>
  <c r="M68" i="3"/>
  <c r="M45" i="3"/>
  <c r="M26" i="3"/>
  <c r="O154" i="3"/>
  <c r="W154" i="3"/>
  <c r="P154" i="3"/>
  <c r="U154" i="3"/>
  <c r="J154" i="3"/>
  <c r="T154" i="3"/>
  <c r="S154" i="3"/>
  <c r="O114" i="3"/>
  <c r="W114" i="3"/>
  <c r="U114" i="3"/>
  <c r="P114" i="3"/>
  <c r="T114" i="3"/>
  <c r="S114" i="3"/>
  <c r="J114" i="3"/>
  <c r="O74" i="3"/>
  <c r="W74" i="3"/>
  <c r="U74" i="3"/>
  <c r="T74" i="3"/>
  <c r="J74" i="3"/>
  <c r="P74" i="3"/>
  <c r="S74" i="3"/>
  <c r="O34" i="3"/>
  <c r="W34" i="3"/>
  <c r="U34" i="3"/>
  <c r="P34" i="3"/>
  <c r="S34" i="3"/>
  <c r="T34" i="3"/>
  <c r="J34" i="3"/>
  <c r="O185" i="3"/>
  <c r="W185" i="3"/>
  <c r="U185" i="3"/>
  <c r="T185" i="3"/>
  <c r="M185" i="3"/>
  <c r="P185" i="3"/>
  <c r="S185" i="3"/>
  <c r="O161" i="3"/>
  <c r="W161" i="3"/>
  <c r="U161" i="3"/>
  <c r="T161" i="3"/>
  <c r="P161" i="3"/>
  <c r="M161" i="3"/>
  <c r="S161" i="3"/>
  <c r="O129" i="3"/>
  <c r="W129" i="3"/>
  <c r="U129" i="3"/>
  <c r="P129" i="3"/>
  <c r="T129" i="3"/>
  <c r="M129" i="3"/>
  <c r="S129" i="3"/>
  <c r="O121" i="3"/>
  <c r="W121" i="3"/>
  <c r="U121" i="3"/>
  <c r="T121" i="3"/>
  <c r="M121" i="3"/>
  <c r="P121" i="3"/>
  <c r="S121" i="3"/>
  <c r="O113" i="3"/>
  <c r="W113" i="3"/>
  <c r="U113" i="3"/>
  <c r="P113" i="3"/>
  <c r="T113" i="3"/>
  <c r="M113" i="3"/>
  <c r="S113" i="3"/>
  <c r="O105" i="3"/>
  <c r="W105" i="3"/>
  <c r="U105" i="3"/>
  <c r="T105" i="3"/>
  <c r="P105" i="3"/>
  <c r="M105" i="3"/>
  <c r="S105" i="3"/>
  <c r="O97" i="3"/>
  <c r="W97" i="3"/>
  <c r="U97" i="3"/>
  <c r="T97" i="3"/>
  <c r="P97" i="3"/>
  <c r="M97" i="3"/>
  <c r="S97" i="3"/>
  <c r="O89" i="3"/>
  <c r="W89" i="3"/>
  <c r="U89" i="3"/>
  <c r="P89" i="3"/>
  <c r="T89" i="3"/>
  <c r="M89" i="3"/>
  <c r="S89" i="3"/>
  <c r="O81" i="3"/>
  <c r="W81" i="3"/>
  <c r="U81" i="3"/>
  <c r="T81" i="3"/>
  <c r="M81" i="3"/>
  <c r="S81" i="3"/>
  <c r="P81" i="3"/>
  <c r="O73" i="3"/>
  <c r="W73" i="3"/>
  <c r="U73" i="3"/>
  <c r="P73" i="3"/>
  <c r="T73" i="3"/>
  <c r="M73" i="3"/>
  <c r="S73" i="3"/>
  <c r="O65" i="3"/>
  <c r="W65" i="3"/>
  <c r="U65" i="3"/>
  <c r="P65" i="3"/>
  <c r="T65" i="3"/>
  <c r="M65" i="3"/>
  <c r="S65" i="3"/>
  <c r="O57" i="3"/>
  <c r="W57" i="3"/>
  <c r="U57" i="3"/>
  <c r="T57" i="3"/>
  <c r="S57" i="3"/>
  <c r="M57" i="3"/>
  <c r="P57" i="3"/>
  <c r="O49" i="3"/>
  <c r="W49" i="3"/>
  <c r="U49" i="3"/>
  <c r="P49" i="3"/>
  <c r="T49" i="3"/>
  <c r="M49" i="3"/>
  <c r="H49" i="3"/>
  <c r="S49" i="3"/>
  <c r="O41" i="3"/>
  <c r="W41" i="3"/>
  <c r="U41" i="3"/>
  <c r="T41" i="3"/>
  <c r="P41" i="3"/>
  <c r="M41" i="3"/>
  <c r="S41" i="3"/>
  <c r="H41" i="3"/>
  <c r="O33" i="3"/>
  <c r="W33" i="3"/>
  <c r="U33" i="3"/>
  <c r="T33" i="3"/>
  <c r="P33" i="3"/>
  <c r="M33" i="3"/>
  <c r="H33" i="3"/>
  <c r="S33" i="3"/>
  <c r="O25" i="3"/>
  <c r="W25" i="3"/>
  <c r="U25" i="3"/>
  <c r="P25" i="3"/>
  <c r="T25" i="3"/>
  <c r="M25" i="3"/>
  <c r="H25" i="3"/>
  <c r="S25" i="3"/>
  <c r="P17" i="3"/>
  <c r="O17" i="3"/>
  <c r="W17" i="3"/>
  <c r="U17" i="3"/>
  <c r="T17" i="3"/>
  <c r="S17" i="3"/>
  <c r="M17" i="3"/>
  <c r="H17" i="3"/>
  <c r="M2" i="3"/>
  <c r="G198" i="3"/>
  <c r="G190" i="3"/>
  <c r="G182" i="3"/>
  <c r="G174" i="3"/>
  <c r="G166" i="3"/>
  <c r="G158" i="3"/>
  <c r="G150" i="3"/>
  <c r="G142" i="3"/>
  <c r="G134" i="3"/>
  <c r="G126" i="3"/>
  <c r="G118" i="3"/>
  <c r="G110" i="3"/>
  <c r="G102" i="3"/>
  <c r="G94" i="3"/>
  <c r="G86" i="3"/>
  <c r="G78" i="3"/>
  <c r="G70" i="3"/>
  <c r="G62" i="3"/>
  <c r="G54" i="3"/>
  <c r="G46" i="3"/>
  <c r="G38" i="3"/>
  <c r="G30" i="3"/>
  <c r="G22" i="3"/>
  <c r="G4" i="3"/>
  <c r="H185" i="3"/>
  <c r="H177" i="3"/>
  <c r="H161" i="3"/>
  <c r="H153" i="3"/>
  <c r="H145" i="3"/>
  <c r="H137" i="3"/>
  <c r="H129" i="3"/>
  <c r="H121" i="3"/>
  <c r="H113" i="3"/>
  <c r="H105" i="3"/>
  <c r="H97" i="3"/>
  <c r="H89" i="3"/>
  <c r="H81" i="3"/>
  <c r="H73" i="3"/>
  <c r="H65" i="3"/>
  <c r="H57" i="3"/>
  <c r="H35" i="3"/>
  <c r="J179" i="3"/>
  <c r="J156" i="3"/>
  <c r="J115" i="3"/>
  <c r="J92" i="3"/>
  <c r="J73" i="3"/>
  <c r="J51" i="3"/>
  <c r="J28" i="3"/>
  <c r="M194" i="3"/>
  <c r="M172" i="3"/>
  <c r="M149" i="3"/>
  <c r="M130" i="3"/>
  <c r="M108" i="3"/>
  <c r="M85" i="3"/>
  <c r="M66" i="3"/>
  <c r="M44" i="3"/>
  <c r="M21" i="3"/>
  <c r="O170" i="3"/>
  <c r="W170" i="3"/>
  <c r="P170" i="3"/>
  <c r="U170" i="3"/>
  <c r="J170" i="3"/>
  <c r="T170" i="3"/>
  <c r="S170" i="3"/>
  <c r="O106" i="3"/>
  <c r="W106" i="3"/>
  <c r="U106" i="3"/>
  <c r="P106" i="3"/>
  <c r="J106" i="3"/>
  <c r="T106" i="3"/>
  <c r="S106" i="3"/>
  <c r="P18" i="3"/>
  <c r="O18" i="3"/>
  <c r="W18" i="3"/>
  <c r="U18" i="3"/>
  <c r="S18" i="3"/>
  <c r="J18" i="3"/>
  <c r="T18" i="3"/>
  <c r="O193" i="3"/>
  <c r="W193" i="3"/>
  <c r="P193" i="3"/>
  <c r="U193" i="3"/>
  <c r="T193" i="3"/>
  <c r="M193" i="3"/>
  <c r="S193" i="3"/>
  <c r="O169" i="3"/>
  <c r="W169" i="3"/>
  <c r="U169" i="3"/>
  <c r="T169" i="3"/>
  <c r="P169" i="3"/>
  <c r="M169" i="3"/>
  <c r="S169" i="3"/>
  <c r="O137" i="3"/>
  <c r="W137" i="3"/>
  <c r="U137" i="3"/>
  <c r="P137" i="3"/>
  <c r="T137" i="3"/>
  <c r="M137" i="3"/>
  <c r="S137" i="3"/>
  <c r="W200" i="3"/>
  <c r="O200" i="3"/>
  <c r="U200" i="3"/>
  <c r="P200" i="3"/>
  <c r="T200" i="3"/>
  <c r="S200" i="3"/>
  <c r="M200" i="3"/>
  <c r="J200" i="3"/>
  <c r="W184" i="3"/>
  <c r="U184" i="3"/>
  <c r="T184" i="3"/>
  <c r="O184" i="3"/>
  <c r="S184" i="3"/>
  <c r="M184" i="3"/>
  <c r="J184" i="3"/>
  <c r="P184" i="3"/>
  <c r="W176" i="3"/>
  <c r="O176" i="3"/>
  <c r="P176" i="3"/>
  <c r="U176" i="3"/>
  <c r="T176" i="3"/>
  <c r="S176" i="3"/>
  <c r="M176" i="3"/>
  <c r="J176" i="3"/>
  <c r="W168" i="3"/>
  <c r="U168" i="3"/>
  <c r="T168" i="3"/>
  <c r="S168" i="3"/>
  <c r="M168" i="3"/>
  <c r="J168" i="3"/>
  <c r="P168" i="3"/>
  <c r="O168" i="3"/>
  <c r="W160" i="3"/>
  <c r="U160" i="3"/>
  <c r="O160" i="3"/>
  <c r="T160" i="3"/>
  <c r="P160" i="3"/>
  <c r="S160" i="3"/>
  <c r="M160" i="3"/>
  <c r="J160" i="3"/>
  <c r="W152" i="3"/>
  <c r="P152" i="3"/>
  <c r="U152" i="3"/>
  <c r="T152" i="3"/>
  <c r="S152" i="3"/>
  <c r="O152" i="3"/>
  <c r="M152" i="3"/>
  <c r="J152" i="3"/>
  <c r="W144" i="3"/>
  <c r="U144" i="3"/>
  <c r="T144" i="3"/>
  <c r="S144" i="3"/>
  <c r="M144" i="3"/>
  <c r="O144" i="3"/>
  <c r="J144" i="3"/>
  <c r="P144" i="3"/>
  <c r="W136" i="3"/>
  <c r="U136" i="3"/>
  <c r="O136" i="3"/>
  <c r="P136" i="3"/>
  <c r="T136" i="3"/>
  <c r="S136" i="3"/>
  <c r="M136" i="3"/>
  <c r="J136" i="3"/>
  <c r="W128" i="3"/>
  <c r="U128" i="3"/>
  <c r="T128" i="3"/>
  <c r="S128" i="3"/>
  <c r="P128" i="3"/>
  <c r="O128" i="3"/>
  <c r="M128" i="3"/>
  <c r="J128" i="3"/>
  <c r="W120" i="3"/>
  <c r="U120" i="3"/>
  <c r="T120" i="3"/>
  <c r="O120" i="3"/>
  <c r="S120" i="3"/>
  <c r="M120" i="3"/>
  <c r="J120" i="3"/>
  <c r="P120" i="3"/>
  <c r="W112" i="3"/>
  <c r="U112" i="3"/>
  <c r="O112" i="3"/>
  <c r="P112" i="3"/>
  <c r="T112" i="3"/>
  <c r="S112" i="3"/>
  <c r="M112" i="3"/>
  <c r="J112" i="3"/>
  <c r="W104" i="3"/>
  <c r="U104" i="3"/>
  <c r="T104" i="3"/>
  <c r="S104" i="3"/>
  <c r="M104" i="3"/>
  <c r="J104" i="3"/>
  <c r="P104" i="3"/>
  <c r="O104" i="3"/>
  <c r="W96" i="3"/>
  <c r="U96" i="3"/>
  <c r="O96" i="3"/>
  <c r="T96" i="3"/>
  <c r="P96" i="3"/>
  <c r="S96" i="3"/>
  <c r="M96" i="3"/>
  <c r="J96" i="3"/>
  <c r="W88" i="3"/>
  <c r="U88" i="3"/>
  <c r="P88" i="3"/>
  <c r="T88" i="3"/>
  <c r="S88" i="3"/>
  <c r="O88" i="3"/>
  <c r="M88" i="3"/>
  <c r="J88" i="3"/>
  <c r="W80" i="3"/>
  <c r="U80" i="3"/>
  <c r="T80" i="3"/>
  <c r="S80" i="3"/>
  <c r="O80" i="3"/>
  <c r="M80" i="3"/>
  <c r="J80" i="3"/>
  <c r="P80" i="3"/>
  <c r="W72" i="3"/>
  <c r="U72" i="3"/>
  <c r="O72" i="3"/>
  <c r="P72" i="3"/>
  <c r="T72" i="3"/>
  <c r="S72" i="3"/>
  <c r="M72" i="3"/>
  <c r="J72" i="3"/>
  <c r="W64" i="3"/>
  <c r="U64" i="3"/>
  <c r="T64" i="3"/>
  <c r="S64" i="3"/>
  <c r="P64" i="3"/>
  <c r="M64" i="3"/>
  <c r="J64" i="3"/>
  <c r="O64" i="3"/>
  <c r="W56" i="3"/>
  <c r="U56" i="3"/>
  <c r="T56" i="3"/>
  <c r="O56" i="3"/>
  <c r="S56" i="3"/>
  <c r="M56" i="3"/>
  <c r="J56" i="3"/>
  <c r="P56" i="3"/>
  <c r="W48" i="3"/>
  <c r="U48" i="3"/>
  <c r="O48" i="3"/>
  <c r="P48" i="3"/>
  <c r="T48" i="3"/>
  <c r="S48" i="3"/>
  <c r="M48" i="3"/>
  <c r="J48" i="3"/>
  <c r="W40" i="3"/>
  <c r="U40" i="3"/>
  <c r="T40" i="3"/>
  <c r="S40" i="3"/>
  <c r="M40" i="3"/>
  <c r="P40" i="3"/>
  <c r="J40" i="3"/>
  <c r="O40" i="3"/>
  <c r="W32" i="3"/>
  <c r="U32" i="3"/>
  <c r="O32" i="3"/>
  <c r="T32" i="3"/>
  <c r="P32" i="3"/>
  <c r="S32" i="3"/>
  <c r="M32" i="3"/>
  <c r="J32" i="3"/>
  <c r="W24" i="3"/>
  <c r="U24" i="3"/>
  <c r="P24" i="3"/>
  <c r="T24" i="3"/>
  <c r="S24" i="3"/>
  <c r="O24" i="3"/>
  <c r="M24" i="3"/>
  <c r="J24" i="3"/>
  <c r="P16" i="3"/>
  <c r="W16" i="3"/>
  <c r="U16" i="3"/>
  <c r="T16" i="3"/>
  <c r="S16" i="3"/>
  <c r="M16" i="3"/>
  <c r="J16" i="3"/>
  <c r="O16" i="3"/>
  <c r="O2" i="3"/>
  <c r="G197" i="3"/>
  <c r="G189" i="3"/>
  <c r="G181" i="3"/>
  <c r="G173" i="3"/>
  <c r="G165" i="3"/>
  <c r="G157" i="3"/>
  <c r="G149" i="3"/>
  <c r="G141" i="3"/>
  <c r="G133" i="3"/>
  <c r="G125" i="3"/>
  <c r="G117" i="3"/>
  <c r="G109" i="3"/>
  <c r="G101" i="3"/>
  <c r="G93" i="3"/>
  <c r="G85" i="3"/>
  <c r="G77" i="3"/>
  <c r="G69" i="3"/>
  <c r="G61" i="3"/>
  <c r="G53" i="3"/>
  <c r="G45" i="3"/>
  <c r="G37" i="3"/>
  <c r="G29" i="3"/>
  <c r="G21" i="3"/>
  <c r="H200" i="3"/>
  <c r="H192" i="3"/>
  <c r="H184" i="3"/>
  <c r="H176" i="3"/>
  <c r="H168" i="3"/>
  <c r="H160" i="3"/>
  <c r="H152" i="3"/>
  <c r="H144" i="3"/>
  <c r="H136" i="3"/>
  <c r="H128" i="3"/>
  <c r="H120" i="3"/>
  <c r="H112" i="3"/>
  <c r="H104" i="3"/>
  <c r="H96" i="3"/>
  <c r="H88" i="3"/>
  <c r="H80" i="3"/>
  <c r="H72" i="3"/>
  <c r="H64" i="3"/>
  <c r="H56" i="3"/>
  <c r="H34" i="3"/>
  <c r="J196" i="3"/>
  <c r="J177" i="3"/>
  <c r="J155" i="3"/>
  <c r="J132" i="3"/>
  <c r="J113" i="3"/>
  <c r="J91" i="3"/>
  <c r="J68" i="3"/>
  <c r="J49" i="3"/>
  <c r="J27" i="3"/>
  <c r="M189" i="3"/>
  <c r="M170" i="3"/>
  <c r="M148" i="3"/>
  <c r="M125" i="3"/>
  <c r="M106" i="3"/>
  <c r="M84" i="3"/>
  <c r="M61" i="3"/>
  <c r="M42" i="3"/>
  <c r="M20" i="3"/>
  <c r="G13" i="3"/>
  <c r="G5" i="3"/>
  <c r="H10" i="3"/>
  <c r="J15" i="3"/>
  <c r="J7" i="3"/>
  <c r="M12" i="3"/>
  <c r="M4" i="3"/>
  <c r="S8" i="3"/>
  <c r="T13" i="3"/>
  <c r="T5" i="3"/>
  <c r="U10" i="3"/>
  <c r="W15" i="3"/>
  <c r="W7" i="3"/>
  <c r="O12" i="3"/>
  <c r="O4" i="3"/>
  <c r="P10" i="3"/>
  <c r="H9" i="3"/>
  <c r="J14" i="3"/>
  <c r="J6" i="3"/>
  <c r="M11" i="3"/>
  <c r="S15" i="3"/>
  <c r="S7" i="3"/>
  <c r="T12" i="3"/>
  <c r="T4" i="3"/>
  <c r="U9" i="3"/>
  <c r="W14" i="3"/>
  <c r="W6" i="3"/>
  <c r="O11" i="3"/>
  <c r="P9" i="3"/>
  <c r="G11" i="3"/>
  <c r="H8" i="3"/>
  <c r="J13" i="3"/>
  <c r="J5" i="3"/>
  <c r="M10" i="3"/>
  <c r="S14" i="3"/>
  <c r="S6" i="3"/>
  <c r="T11" i="3"/>
  <c r="U8" i="3"/>
  <c r="W13" i="3"/>
  <c r="W5" i="3"/>
  <c r="O10" i="3"/>
  <c r="P8" i="3"/>
  <c r="G10" i="3"/>
  <c r="H15" i="3"/>
  <c r="H7" i="3"/>
  <c r="J12" i="3"/>
  <c r="J4" i="3"/>
  <c r="M9" i="3"/>
  <c r="S13" i="3"/>
  <c r="S5" i="3"/>
  <c r="T10" i="3"/>
  <c r="U15" i="3"/>
  <c r="U7" i="3"/>
  <c r="W12" i="3"/>
  <c r="W4" i="3"/>
  <c r="O9" i="3"/>
  <c r="P15" i="3"/>
  <c r="P7" i="3"/>
  <c r="G9" i="3"/>
  <c r="H14" i="3"/>
  <c r="H6" i="3"/>
  <c r="J11" i="3"/>
  <c r="M8" i="3"/>
  <c r="S12" i="3"/>
  <c r="S4" i="3"/>
  <c r="T9" i="3"/>
  <c r="U14" i="3"/>
  <c r="U6" i="3"/>
  <c r="W11" i="3"/>
  <c r="O8" i="3"/>
  <c r="P14" i="3"/>
  <c r="P6" i="3"/>
  <c r="G8" i="3"/>
  <c r="H13" i="3"/>
  <c r="H5" i="3"/>
  <c r="J10" i="3"/>
  <c r="M15" i="3"/>
  <c r="M7" i="3"/>
  <c r="S11" i="3"/>
  <c r="T8" i="3"/>
  <c r="U13" i="3"/>
  <c r="U5" i="3"/>
  <c r="W10" i="3"/>
  <c r="O15" i="3"/>
  <c r="O7" i="3"/>
  <c r="P13" i="3"/>
  <c r="P5" i="3"/>
  <c r="G15" i="3"/>
  <c r="G7" i="3"/>
  <c r="H12" i="3"/>
  <c r="H4" i="3"/>
  <c r="J9" i="3"/>
  <c r="M14" i="3"/>
  <c r="M6" i="3"/>
  <c r="U12" i="3"/>
  <c r="U4" i="3"/>
  <c r="W9" i="3"/>
  <c r="O14" i="3"/>
  <c r="O6" i="3"/>
  <c r="G14" i="3"/>
  <c r="G6" i="3"/>
  <c r="H11" i="3"/>
  <c r="J8" i="3"/>
  <c r="M13" i="3"/>
  <c r="M5" i="3"/>
  <c r="U11" i="3"/>
  <c r="M3" i="3"/>
  <c r="U3" i="3"/>
  <c r="J3" i="3"/>
  <c r="T3" i="3"/>
  <c r="H3" i="3"/>
  <c r="S3" i="3"/>
  <c r="G3" i="3"/>
  <c r="L22" i="3"/>
  <c r="L21" i="3"/>
  <c r="A2" i="6" l="1"/>
  <c r="B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Sem Chavez</author>
  </authors>
  <commentList>
    <comment ref="A1" authorId="0" shapeId="0" xr:uid="{58DDA6A3-ABDC-4AC4-A6D7-E546013777F9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
</t>
        </r>
      </text>
    </comment>
    <comment ref="B1" authorId="0" shapeId="0" xr:uid="{08EDD738-F5FF-4B62-AF70-946032BE2779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
</t>
        </r>
      </text>
    </comment>
    <comment ref="H1" authorId="0" shapeId="0" xr:uid="{AB5BD87D-9E64-4307-95B4-460B0D1704E9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L1" authorId="0" shapeId="0" xr:uid="{3B942A92-DD19-4D59-88DE-E68F02AC1587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
</t>
        </r>
      </text>
    </comment>
    <comment ref="D2" authorId="0" shapeId="0" xr:uid="{00356DAC-761D-4504-9749-FF75B6388840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A = PrecioUni: 0
C = PrecioUni &gt; 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Sem Chavez</author>
  </authors>
  <commentList>
    <comment ref="A1" authorId="0" shapeId="0" xr:uid="{10C00B87-99F6-4B6A-AB67-F5CC14191FE4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C1" authorId="0" shapeId="0" xr:uid="{EB3AFAE4-CF79-45E2-98BB-D2C83016DDFB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
</t>
        </r>
      </text>
    </comment>
    <comment ref="H1" authorId="0" shapeId="0" xr:uid="{2D19EBE9-4737-4528-B24C-418126A07858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LLENAR SI ES COMODITY</t>
        </r>
      </text>
    </comment>
    <comment ref="L1" authorId="0" shapeId="0" xr:uid="{72E874CE-EFF3-40FE-8CFA-365FCC3A3B95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N1" authorId="0" shapeId="0" xr:uid="{64B321EB-5BD2-4032-9A60-EB0FB076E4AB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Sem Chavez</author>
  </authors>
  <commentList>
    <comment ref="A1" authorId="0" shapeId="0" xr:uid="{DD8A1493-5909-43DF-91DD-5AD9251C8E67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obligaorio</t>
        </r>
      </text>
    </comment>
    <comment ref="C1" authorId="0" shapeId="0" xr:uid="{A430FBCF-A636-4E0E-9421-38D7975122C9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D1" authorId="0" shapeId="0" xr:uid="{BE2DCCEA-EE67-4FED-8648-AE6088AC671C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G1" authorId="0" shapeId="0" xr:uid="{96D64911-F6D8-42F8-A61B-BD14C7F4C387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</t>
        </r>
      </text>
    </comment>
    <comment ref="J1" authorId="0" shapeId="0" xr:uid="{7F05060D-07CC-4624-868B-09153DE6B369}">
      <text>
        <r>
          <rPr>
            <b/>
            <sz val="9"/>
            <color indexed="81"/>
            <rFont val="Tahoma"/>
            <family val="2"/>
          </rPr>
          <t>Sem Chavez:</t>
        </r>
        <r>
          <rPr>
            <sz val="9"/>
            <color indexed="81"/>
            <rFont val="Tahoma"/>
            <family val="2"/>
          </rPr>
          <t xml:space="preserve">
Campo Obligatorio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31885-0661-4C7B-B5ED-5CBBFCB1DD34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<sst xmlns="http://schemas.openxmlformats.org/spreadsheetml/2006/main" count="36077" uniqueCount="29842">
  <si>
    <t>CompaniaSocio</t>
  </si>
  <si>
    <t xml:space="preserve">GRUPO TRANSPESA SAC           </t>
  </si>
  <si>
    <t xml:space="preserve">CONTROL                       </t>
  </si>
  <si>
    <t xml:space="preserve">TRANSPORTES ADRIEL            </t>
  </si>
  <si>
    <t xml:space="preserve">FABRICACIONES BRA S.A.C.      </t>
  </si>
  <si>
    <t xml:space="preserve">ALMACENES ALTRA SAC           </t>
  </si>
  <si>
    <t xml:space="preserve">CONSORCIO AEROMARITIMO TRANSP </t>
  </si>
  <si>
    <t xml:space="preserve">AGENCIA DE ADUANA AMT S.A.C.  </t>
  </si>
  <si>
    <t xml:space="preserve">GRUPO DISOR SAC               </t>
  </si>
  <si>
    <t xml:space="preserve">Almacenes -Transpesa          </t>
  </si>
  <si>
    <t>ALQALM</t>
  </si>
  <si>
    <t>CompaniaNombre</t>
  </si>
  <si>
    <t>MONT 30</t>
  </si>
  <si>
    <t>MONT 32</t>
  </si>
  <si>
    <t>MONT 33</t>
  </si>
  <si>
    <t>TALLER</t>
  </si>
  <si>
    <t>Proyecto</t>
  </si>
  <si>
    <t>NumeroPlaca</t>
  </si>
  <si>
    <t>10000000</t>
  </si>
  <si>
    <t>20000000</t>
  </si>
  <si>
    <t>30000000</t>
  </si>
  <si>
    <t>40000000</t>
  </si>
  <si>
    <t>50000000</t>
  </si>
  <si>
    <t>60000000</t>
  </si>
  <si>
    <t>70000000</t>
  </si>
  <si>
    <t>80000000</t>
  </si>
  <si>
    <t>ACM</t>
  </si>
  <si>
    <t>ACT</t>
  </si>
  <si>
    <t>CDR</t>
  </si>
  <si>
    <t>CMP</t>
  </si>
  <si>
    <t>CSG</t>
  </si>
  <si>
    <t>EPA</t>
  </si>
  <si>
    <t>LOC</t>
  </si>
  <si>
    <t>MAD</t>
  </si>
  <si>
    <t>OEC</t>
  </si>
  <si>
    <t>PRD</t>
  </si>
  <si>
    <t>RAU</t>
  </si>
  <si>
    <t>SER</t>
  </si>
  <si>
    <t>SNT</t>
  </si>
  <si>
    <t>STE</t>
  </si>
  <si>
    <t>STO</t>
  </si>
  <si>
    <t>VTA</t>
  </si>
  <si>
    <t>Clasificacion</t>
  </si>
  <si>
    <t>Descripcion</t>
  </si>
  <si>
    <t>ClasificacionNombre</t>
  </si>
  <si>
    <t>Serv.Terc.Ext.</t>
  </si>
  <si>
    <t>Stocks de almacen</t>
  </si>
  <si>
    <t>Ventas</t>
  </si>
  <si>
    <t>SINIESTRO</t>
  </si>
  <si>
    <t>Servicios</t>
  </si>
  <si>
    <t>Req. Automática Stock</t>
  </si>
  <si>
    <t>Producción</t>
  </si>
  <si>
    <t>Obras en Curso</t>
  </si>
  <si>
    <t>NORMAL</t>
  </si>
  <si>
    <t>URGENTE</t>
  </si>
  <si>
    <t>ENTREGA PARCIAL</t>
  </si>
  <si>
    <t>Consignacion</t>
  </si>
  <si>
    <t>Compra Directa</t>
  </si>
  <si>
    <t>Cargo Directo</t>
  </si>
  <si>
    <t>Activos Mayores</t>
  </si>
  <si>
    <t>Activos Menores</t>
  </si>
  <si>
    <t>ComprasAlmacenFlag</t>
  </si>
  <si>
    <t>Dirigido a</t>
  </si>
  <si>
    <t>Compras</t>
  </si>
  <si>
    <t>Almacen</t>
  </si>
  <si>
    <t>C</t>
  </si>
  <si>
    <t>A</t>
  </si>
  <si>
    <t xml:space="preserve">A021      </t>
  </si>
  <si>
    <t>BRA-M.PRIM</t>
  </si>
  <si>
    <t>CONSIGNA01</t>
  </si>
  <si>
    <t>T-TRANSITO</t>
  </si>
  <si>
    <t xml:space="preserve">Almacén Trujillo              </t>
  </si>
  <si>
    <t xml:space="preserve">Almacén Lima                  </t>
  </si>
  <si>
    <t xml:space="preserve">Almacén Mina-Trujillo         </t>
  </si>
  <si>
    <t xml:space="preserve">Almacén Commodities           </t>
  </si>
  <si>
    <t xml:space="preserve">Almacén para Herramientas     </t>
  </si>
  <si>
    <t xml:space="preserve">Almacen inmovilizado          </t>
  </si>
  <si>
    <t xml:space="preserve">Almacen Salaverry             </t>
  </si>
  <si>
    <t xml:space="preserve">CAJA EMERGENCIAS              </t>
  </si>
  <si>
    <t xml:space="preserve">PROVICIONAL CONDICION FLOTA   </t>
  </si>
  <si>
    <t xml:space="preserve">PRODUCTOS SEGUNDO USO         </t>
  </si>
  <si>
    <t xml:space="preserve">ALMACEN ALTRA                 </t>
  </si>
  <si>
    <t xml:space="preserve">Almacen Ventas Trujillo       </t>
  </si>
  <si>
    <t xml:space="preserve">Bra Materia Prima Trujillo    </t>
  </si>
  <si>
    <t xml:space="preserve">Consignación  Consumo         </t>
  </si>
  <si>
    <t xml:space="preserve">MERC. TRANSITO TRUJILLO       </t>
  </si>
  <si>
    <t>AlmacenCodigo</t>
  </si>
  <si>
    <t>MonedaCodigo</t>
  </si>
  <si>
    <t xml:space="preserve">ALMACEN SALAVERRY             </t>
  </si>
  <si>
    <t xml:space="preserve">&lt;Departamento Default&gt;        </t>
  </si>
  <si>
    <t xml:space="preserve">ALMACEN Y MAQUINARIA          </t>
  </si>
  <si>
    <t xml:space="preserve">AUDITORIA                     </t>
  </si>
  <si>
    <t xml:space="preserve">COMBUSTIBLE                   </t>
  </si>
  <si>
    <t xml:space="preserve">CONTABILIDAD                  </t>
  </si>
  <si>
    <t xml:space="preserve">FACTURACION                   </t>
  </si>
  <si>
    <t xml:space="preserve">FINANZAS                      </t>
  </si>
  <si>
    <t xml:space="preserve">FLOTA Y PATIO                 </t>
  </si>
  <si>
    <t xml:space="preserve">GERENCIA                      </t>
  </si>
  <si>
    <t xml:space="preserve">LEGAL                         </t>
  </si>
  <si>
    <t xml:space="preserve">LOGISTICA Y ALMACEN           </t>
  </si>
  <si>
    <t xml:space="preserve">MANTENIMIENTO                 </t>
  </si>
  <si>
    <t xml:space="preserve">OPERACIONES                   </t>
  </si>
  <si>
    <t xml:space="preserve">OPERACIONES PAITA             </t>
  </si>
  <si>
    <t xml:space="preserve">OPERACIONES PIURA             </t>
  </si>
  <si>
    <t xml:space="preserve">PRODUCCION Y DISEÑO           </t>
  </si>
  <si>
    <t xml:space="preserve">RECEPCION                     </t>
  </si>
  <si>
    <t xml:space="preserve">RECURSOS HUMANOS              </t>
  </si>
  <si>
    <t xml:space="preserve">SEGURIDAD                     </t>
  </si>
  <si>
    <t xml:space="preserve">SISTEMAS                      </t>
  </si>
  <si>
    <t>999</t>
  </si>
  <si>
    <t>SAL</t>
  </si>
  <si>
    <t>AYM</t>
  </si>
  <si>
    <t>AUD</t>
  </si>
  <si>
    <t>COM</t>
  </si>
  <si>
    <t xml:space="preserve">AC </t>
  </si>
  <si>
    <t>FAC</t>
  </si>
  <si>
    <t>FIN</t>
  </si>
  <si>
    <t xml:space="preserve">FP </t>
  </si>
  <si>
    <t>GER</t>
  </si>
  <si>
    <t>LEG</t>
  </si>
  <si>
    <t>ALM</t>
  </si>
  <si>
    <t>MAN</t>
  </si>
  <si>
    <t xml:space="preserve">OP </t>
  </si>
  <si>
    <t>OPA</t>
  </si>
  <si>
    <t>OPI</t>
  </si>
  <si>
    <t>PRO</t>
  </si>
  <si>
    <t>REC</t>
  </si>
  <si>
    <t>RRH</t>
  </si>
  <si>
    <t>SEG</t>
  </si>
  <si>
    <t>SIS</t>
  </si>
  <si>
    <t>Departamento</t>
  </si>
  <si>
    <t>NombreDep</t>
  </si>
  <si>
    <t>PrioridadCodigo</t>
  </si>
  <si>
    <t>CentroCostos</t>
  </si>
  <si>
    <t>DefaultPrime</t>
  </si>
  <si>
    <t>Terreno La Encalada U.C.11348 Valle Santa Catalina</t>
  </si>
  <si>
    <t>NombreCosto</t>
  </si>
  <si>
    <t>CentroCosto</t>
  </si>
  <si>
    <t>DefaultAfe</t>
  </si>
  <si>
    <t>ALAMCEN LUBRICANTES</t>
  </si>
  <si>
    <t>CF 02</t>
  </si>
  <si>
    <t>CF 03</t>
  </si>
  <si>
    <t>CF 04</t>
  </si>
  <si>
    <t>CF BAJA</t>
  </si>
  <si>
    <t>CF 06</t>
  </si>
  <si>
    <t>CF 09</t>
  </si>
  <si>
    <t>CF 08</t>
  </si>
  <si>
    <t>MOTONIV</t>
  </si>
  <si>
    <t>RETROEX</t>
  </si>
  <si>
    <t>RODILLO</t>
  </si>
  <si>
    <t>CUCHARON</t>
  </si>
  <si>
    <t>MONT 04</t>
  </si>
  <si>
    <t>MONT 06</t>
  </si>
  <si>
    <t>MONT 12</t>
  </si>
  <si>
    <t>MONT 14</t>
  </si>
  <si>
    <t>MONT 16</t>
  </si>
  <si>
    <t>MONT 18</t>
  </si>
  <si>
    <t>MONT 22</t>
  </si>
  <si>
    <t>MONT 24</t>
  </si>
  <si>
    <t>MONT 26</t>
  </si>
  <si>
    <t>MONT 28</t>
  </si>
  <si>
    <t>SANTA CAT</t>
  </si>
  <si>
    <t>MONT FGZN25</t>
  </si>
  <si>
    <t>PLATAF TIJE</t>
  </si>
  <si>
    <t>TRANSPALETA</t>
  </si>
  <si>
    <t>CONTENEDOR</t>
  </si>
  <si>
    <t>GAMY</t>
  </si>
  <si>
    <t>CAMION</t>
  </si>
  <si>
    <t>MOTO</t>
  </si>
  <si>
    <t>BALANZA</t>
  </si>
  <si>
    <t>TERMONEBULIZADOR</t>
  </si>
  <si>
    <t>TOLVA ENSA</t>
  </si>
  <si>
    <t>LAVADERO</t>
  </si>
  <si>
    <t>GRUPO ELECT</t>
  </si>
  <si>
    <t>GRANOS SALAVERRY</t>
  </si>
  <si>
    <t>COMBUSTIBLE</t>
  </si>
  <si>
    <t>TORRE LUZ</t>
  </si>
  <si>
    <t>CAMARAS</t>
  </si>
  <si>
    <t>CONTABILIDAD</t>
  </si>
  <si>
    <t>FLETE TERCEROS</t>
  </si>
  <si>
    <t>VARIOS</t>
  </si>
  <si>
    <t>GRANOS ENCALADA</t>
  </si>
  <si>
    <t>CONST LARREA</t>
  </si>
  <si>
    <t>LOCAL LIMA</t>
  </si>
  <si>
    <t>GRANOS LARREA</t>
  </si>
  <si>
    <t>PAITA</t>
  </si>
  <si>
    <t>FINANZAS</t>
  </si>
  <si>
    <t>GERENCIA</t>
  </si>
  <si>
    <t>LOGISTICA</t>
  </si>
  <si>
    <t>MANTENIMIENTO</t>
  </si>
  <si>
    <t>NEUMATICPS</t>
  </si>
  <si>
    <t>OPERACIONES</t>
  </si>
  <si>
    <t>PATIO</t>
  </si>
  <si>
    <t>RECEPCION</t>
  </si>
  <si>
    <t>RECURSOS</t>
  </si>
  <si>
    <t>SEGURIDAD</t>
  </si>
  <si>
    <t>ESTIBAS</t>
  </si>
  <si>
    <t>SISTEMAS</t>
  </si>
  <si>
    <t>FLOTA</t>
  </si>
  <si>
    <t>LEGAL</t>
  </si>
  <si>
    <t>PROCESOS</t>
  </si>
  <si>
    <t>PROYECTOS</t>
  </si>
  <si>
    <t>PIURA</t>
  </si>
  <si>
    <t>SSOMAC</t>
  </si>
  <si>
    <t>ADMINISTRATIVOS</t>
  </si>
  <si>
    <t>ALMACENES</t>
  </si>
  <si>
    <t>MERCADERIAS</t>
  </si>
  <si>
    <t>Placa</t>
  </si>
  <si>
    <t>CuantiaMonetariaPendienteFlag</t>
  </si>
  <si>
    <t>AGEN</t>
  </si>
  <si>
    <t>ALMA</t>
  </si>
  <si>
    <t>MAQU</t>
  </si>
  <si>
    <t>MERC</t>
  </si>
  <si>
    <t>TRAN</t>
  </si>
  <si>
    <t xml:space="preserve">AGENCIA DE ADUANAS            </t>
  </si>
  <si>
    <t xml:space="preserve">Servicio de Almacenaje        </t>
  </si>
  <si>
    <t xml:space="preserve">Maquinaria Pesada             </t>
  </si>
  <si>
    <t xml:space="preserve">VENTA DE PRODUCTOS VARIOS     </t>
  </si>
  <si>
    <t>Servicio de Transporte de Carg</t>
  </si>
  <si>
    <t>UnidadNegocio</t>
  </si>
  <si>
    <t>UnidadReplicacion</t>
  </si>
  <si>
    <t>LocalForeignFlag</t>
  </si>
  <si>
    <t xml:space="preserve">MURANO-2 W-214706                                                                                   </t>
  </si>
  <si>
    <t xml:space="preserve">MURANO-1 W-318979                                                                                   </t>
  </si>
  <si>
    <t xml:space="preserve">Camioneta Montero 4E-3033                                                                           </t>
  </si>
  <si>
    <t xml:space="preserve">Camioneta Kia Placa RD-6073                                                                         </t>
  </si>
  <si>
    <t xml:space="preserve">Camioneta Murano RD6267                                                                             </t>
  </si>
  <si>
    <t xml:space="preserve">Camioneta Murano RD6311                                                                             </t>
  </si>
  <si>
    <t xml:space="preserve">Areas                                                                                               </t>
  </si>
  <si>
    <t xml:space="preserve">Auto Toyota Corolla                                                                                 </t>
  </si>
  <si>
    <t xml:space="preserve">Carreta 001                                                                                         </t>
  </si>
  <si>
    <t xml:space="preserve">Carreta 02                                                                                          </t>
  </si>
  <si>
    <t xml:space="preserve">Carreta 03                                                                                          </t>
  </si>
  <si>
    <t xml:space="preserve">Carreta 04                                                                                          </t>
  </si>
  <si>
    <t xml:space="preserve">Carreta 05                                                                                          </t>
  </si>
  <si>
    <t xml:space="preserve">CATER                                                                                               </t>
  </si>
  <si>
    <t xml:space="preserve">AUTO GERENCIA- LIMA                                                                                 </t>
  </si>
  <si>
    <t xml:space="preserve">CLARK                                                                                               </t>
  </si>
  <si>
    <t xml:space="preserve">Camiones                                                                                            </t>
  </si>
  <si>
    <t xml:space="preserve">Camioneta Chasis DO84121                                                                            </t>
  </si>
  <si>
    <t xml:space="preserve">CONTROL DE FLOTA TRUJILLO                                                                           </t>
  </si>
  <si>
    <t xml:space="preserve">CONTROL DE FLOTA LIMA                                                                               </t>
  </si>
  <si>
    <t xml:space="preserve">AUTO MARCA FORD                                                                                     </t>
  </si>
  <si>
    <t xml:space="preserve">Moto placa MD-26364                                                                                 </t>
  </si>
  <si>
    <t xml:space="preserve">Moto placa MD-26474                                                                                 </t>
  </si>
  <si>
    <t xml:space="preserve">Camioneta Susuki OD-1017                                                                            </t>
  </si>
  <si>
    <t xml:space="preserve">Camioneta Susuki OD-1020                                                                            </t>
  </si>
  <si>
    <t xml:space="preserve">Camioneta Mitsubishi OD-1034                                                                        </t>
  </si>
  <si>
    <t xml:space="preserve">AUTO CHEVROLET CD-8194                                                                              </t>
  </si>
  <si>
    <t xml:space="preserve">Camioneta OO-9147                                                                                   </t>
  </si>
  <si>
    <t xml:space="preserve">PALA PARA CARGADOR FRONTAL                                                                          </t>
  </si>
  <si>
    <t xml:space="preserve">PD9016                                                                                              </t>
  </si>
  <si>
    <t xml:space="preserve">PD9549                                                                                              </t>
  </si>
  <si>
    <t xml:space="preserve">Camioneta Lima PD9696                                                                               </t>
  </si>
  <si>
    <t xml:space="preserve">Camioneta Mitsubishi PD-9981                                                                        </t>
  </si>
  <si>
    <t xml:space="preserve">PIO639                                                                                              </t>
  </si>
  <si>
    <t xml:space="preserve">Camioneta Piu 084                                                                                   </t>
  </si>
  <si>
    <t xml:space="preserve">Camioneta PIX-980                                                                                   </t>
  </si>
  <si>
    <t xml:space="preserve">Camioneta Fiat QD-1619                                                                              </t>
  </si>
  <si>
    <t xml:space="preserve">Camioneta Grand Vitara RD-5305                                                                      </t>
  </si>
  <si>
    <t xml:space="preserve">Camioneta Montero RD-5306                                                                           </t>
  </si>
  <si>
    <t xml:space="preserve">Camioneta Mitsubishi Outlander 4WD                                                                  </t>
  </si>
  <si>
    <t xml:space="preserve">CAMIONETA KIA SORENTO                                                                               </t>
  </si>
  <si>
    <t xml:space="preserve">RU1440                                                                                              </t>
  </si>
  <si>
    <t xml:space="preserve">Taller                                                                                              </t>
  </si>
  <si>
    <t xml:space="preserve">Termoking 001                                                                                       </t>
  </si>
  <si>
    <t xml:space="preserve">Termoking 002                                                                                       </t>
  </si>
  <si>
    <t xml:space="preserve">Torno                                                                                               </t>
  </si>
  <si>
    <t xml:space="preserve">TOYOTA                                                                                              </t>
  </si>
  <si>
    <t xml:space="preserve">YALE                                                                                                </t>
  </si>
  <si>
    <t xml:space="preserve">Carreta ZD-1937                                                                                     </t>
  </si>
  <si>
    <t xml:space="preserve">Carreta ZD-4479                                                                                     </t>
  </si>
  <si>
    <t xml:space="preserve">Carreta ZD-1109                                                                                     </t>
  </si>
  <si>
    <t xml:space="preserve">Carreta ZD-1659                                                                                     </t>
  </si>
  <si>
    <t xml:space="preserve">Carreta ZD-2172                                                                                     </t>
  </si>
  <si>
    <t xml:space="preserve">Carreta ZD-2450                                                                                     </t>
  </si>
  <si>
    <t xml:space="preserve">Carreta ZD-2456                                                                                     </t>
  </si>
  <si>
    <t xml:space="preserve">Carreta ZD-3056                                                                                     </t>
  </si>
  <si>
    <t xml:space="preserve">Carreta ZD-3117                                                                                     </t>
  </si>
  <si>
    <t xml:space="preserve">Carreta ZD-3171                                                                                     </t>
  </si>
  <si>
    <t xml:space="preserve">Carreta ZD-3272                                                                                     </t>
  </si>
  <si>
    <t xml:space="preserve">Carreta ZD-3410                                                                                     </t>
  </si>
  <si>
    <t xml:space="preserve">Carreta ZD-3779                                                                                     </t>
  </si>
  <si>
    <t xml:space="preserve">Carreta ZD-3781                                                                                     </t>
  </si>
  <si>
    <t xml:space="preserve">Carreta ZD-3842                                                                                     </t>
  </si>
  <si>
    <t xml:space="preserve">Carreta ZD-3850                                                                                     </t>
  </si>
  <si>
    <t xml:space="preserve">Carreta ZD-3898                                                                                     </t>
  </si>
  <si>
    <t xml:space="preserve">Carreta ZD-3899                                                                                     </t>
  </si>
  <si>
    <t xml:space="preserve">Carreta ZD-3980                                                                                     </t>
  </si>
  <si>
    <t xml:space="preserve">Carreta ZD-3981                                                                                     </t>
  </si>
  <si>
    <t xml:space="preserve">Carreta ZD-3982                                                                                     </t>
  </si>
  <si>
    <t xml:space="preserve">Carreta ZD-4017                                                                                     </t>
  </si>
  <si>
    <t xml:space="preserve">Carreta ZD-4143                                                                                     </t>
  </si>
  <si>
    <t xml:space="preserve">Carreta ZD-4161                                                                                     </t>
  </si>
  <si>
    <t xml:space="preserve">Carreta ZD-4162                                                                                     </t>
  </si>
  <si>
    <t xml:space="preserve">Carreta ZD-4163                                                                                     </t>
  </si>
  <si>
    <t xml:space="preserve">Carreta ZD-4173                                                                                     </t>
  </si>
  <si>
    <t xml:space="preserve">Carreta ZD-4179                                                                                     </t>
  </si>
  <si>
    <t xml:space="preserve">Carreta ZD-4197                                                                                     </t>
  </si>
  <si>
    <t xml:space="preserve">Carreta ZD-4198                                                                                     </t>
  </si>
  <si>
    <t xml:space="preserve">Carreta ZD-4299                                                                                     </t>
  </si>
  <si>
    <t xml:space="preserve">Carreta ZD-4300                                                                                     </t>
  </si>
  <si>
    <t xml:space="preserve">Carreta ZD-4301                                                                                     </t>
  </si>
  <si>
    <t xml:space="preserve">Carreta ZD-4302                                                                                     </t>
  </si>
  <si>
    <t xml:space="preserve">Carreta ZD-4303                                                                                     </t>
  </si>
  <si>
    <t xml:space="preserve">Carreta ZD-4304                                                                                     </t>
  </si>
  <si>
    <t xml:space="preserve">Carreta ZD-4335                                                                                     </t>
  </si>
  <si>
    <t xml:space="preserve">Carreta ZD-4338                                                                                     </t>
  </si>
  <si>
    <t xml:space="preserve">Carreta ZD-4340                                                                                     </t>
  </si>
  <si>
    <t xml:space="preserve">Carreta ZD-4342                                                                                     </t>
  </si>
  <si>
    <t xml:space="preserve">Camabaja ZD-4451                                                                                    </t>
  </si>
  <si>
    <t xml:space="preserve">Carreta ZD-4478                                                                                     </t>
  </si>
  <si>
    <t xml:space="preserve">Carreta ZD-4482                                                                                     </t>
  </si>
  <si>
    <t xml:space="preserve">Carreta ZD-4489                                                                                     </t>
  </si>
  <si>
    <t xml:space="preserve">Carreta ZD-4490                                                                                     </t>
  </si>
  <si>
    <t xml:space="preserve">Carreta ZD-4501                                                                                     </t>
  </si>
  <si>
    <t xml:space="preserve">Carreta ZD-4505                                                                                     </t>
  </si>
  <si>
    <t xml:space="preserve">Carreta ZD-4509                                                                                     </t>
  </si>
  <si>
    <t xml:space="preserve">Carreta ZD-4511                                                                                     </t>
  </si>
  <si>
    <t xml:space="preserve">Carreta ZD-4560                                                                                     </t>
  </si>
  <si>
    <t xml:space="preserve">Carreta ZD-4562                                                                                     </t>
  </si>
  <si>
    <t xml:space="preserve">Carreta ZD-4567                                                                                     </t>
  </si>
  <si>
    <t xml:space="preserve">Carreta ZD-4788                                                                                     </t>
  </si>
  <si>
    <t xml:space="preserve">Carreta con Baranda ZD-4789                                                                         </t>
  </si>
  <si>
    <t xml:space="preserve">Carreta ZD-4791                                                                                     </t>
  </si>
  <si>
    <t xml:space="preserve">Carreta con Baranda ZD-4792                                                                         </t>
  </si>
  <si>
    <t xml:space="preserve">Carreta ZD-4794                                                                                     </t>
  </si>
  <si>
    <t xml:space="preserve">Carreta ZD-4795                                                                                     </t>
  </si>
  <si>
    <t xml:space="preserve">Carreta ZD-4796                                                                                     </t>
  </si>
  <si>
    <t xml:space="preserve">Carreta ZD-4835                                                                                     </t>
  </si>
  <si>
    <t xml:space="preserve">Carreta ZD-4838                                                                                     </t>
  </si>
  <si>
    <t xml:space="preserve">Carreta ZD-4839                                                                                     </t>
  </si>
  <si>
    <t xml:space="preserve">Carreta ZD-4840                                                                                     </t>
  </si>
  <si>
    <t xml:space="preserve">Carreta ZD-4842                                                                                     </t>
  </si>
  <si>
    <t xml:space="preserve">Carreta ZD-4843                                                                                     </t>
  </si>
  <si>
    <t xml:space="preserve">Careta ZD-4847                                                                                      </t>
  </si>
  <si>
    <t xml:space="preserve">Carreta ZD-4848                                                                                     </t>
  </si>
  <si>
    <t xml:space="preserve">Carreta ZD-4850                                                                                     </t>
  </si>
  <si>
    <t xml:space="preserve">Carreta ZD-4851                                                                                     </t>
  </si>
  <si>
    <t xml:space="preserve">Furgon ZD-5033                                                                                      </t>
  </si>
  <si>
    <t xml:space="preserve">Carreta ZD-5269                                                                                     </t>
  </si>
  <si>
    <t xml:space="preserve">Carreta ZD-5272                                                                                     </t>
  </si>
  <si>
    <t xml:space="preserve">Carreta ZD-5273                                                                                     </t>
  </si>
  <si>
    <t xml:space="preserve">Carreta ZD-5274                                                                                     </t>
  </si>
  <si>
    <t xml:space="preserve">Carreta ZD-5275                                                                                     </t>
  </si>
  <si>
    <t xml:space="preserve">CARRETA PLATAFORMA ZD5394                                                                           </t>
  </si>
  <si>
    <t xml:space="preserve">Furgon Metalico ZD-5395                                                                             </t>
  </si>
  <si>
    <t xml:space="preserve">Furgon Metalico ZD-5396                                                                             </t>
  </si>
  <si>
    <t xml:space="preserve">Furgon Metalico ZD-5397                                                                             </t>
  </si>
  <si>
    <t xml:space="preserve">Furgon Metalico ZD-5398                                                                             </t>
  </si>
  <si>
    <t xml:space="preserve">Furgon Metalico ZD-5462                                                                             </t>
  </si>
  <si>
    <t xml:space="preserve">Furgon Meralico ZD-5463                                                                             </t>
  </si>
  <si>
    <t xml:space="preserve">Furgon Metalico ZD-5464                                                                             </t>
  </si>
  <si>
    <t xml:space="preserve">Furgon Metalico ZD-5465                                                                             </t>
  </si>
  <si>
    <t xml:space="preserve">Furgon Metalico ZD-5466                                                                             </t>
  </si>
  <si>
    <t xml:space="preserve">Cortinero ZD-5467                                                                                   </t>
  </si>
  <si>
    <t xml:space="preserve">Cortinero ZD-5468                                                                                   </t>
  </si>
  <si>
    <t xml:space="preserve">Furgon Metalico ZD-5469                                                                             </t>
  </si>
  <si>
    <t xml:space="preserve">Furgon Cortinero ZD-5724                                                                            </t>
  </si>
  <si>
    <t xml:space="preserve">Furgon Metalico ZD-5725                                                                             </t>
  </si>
  <si>
    <t xml:space="preserve">Furgon Cortinero ZD-5726                                                                            </t>
  </si>
  <si>
    <t xml:space="preserve">Furgon Metalico ZD-5733                                                                             </t>
  </si>
  <si>
    <t xml:space="preserve">Furgon Metalico ZD-5734                                                                             </t>
  </si>
  <si>
    <t xml:space="preserve">Furgon Metalico ZD-5740                                                                             </t>
  </si>
  <si>
    <t xml:space="preserve">Furgon Metalico ZD-5741                                                                             </t>
  </si>
  <si>
    <t xml:space="preserve">Furgon Cortinero ZD-6469                                                                            </t>
  </si>
  <si>
    <t xml:space="preserve">Furgon cortinero ZD-6470                                                                            </t>
  </si>
  <si>
    <t xml:space="preserve">Carreta ZG-1116                                                                                     </t>
  </si>
  <si>
    <t xml:space="preserve">Carreta ZG-4815                                                                                     </t>
  </si>
  <si>
    <t xml:space="preserve">Bombona ZG-5892 - Exsa                                                                              </t>
  </si>
  <si>
    <t xml:space="preserve">Bombona ZG-8468 - Exsa                                                                              </t>
  </si>
  <si>
    <t xml:space="preserve">Bombona ZG-8469 - Exsa                                                                              </t>
  </si>
  <si>
    <t xml:space="preserve">BOMBONA EXSA ZG-9138                                                                                </t>
  </si>
  <si>
    <t xml:space="preserve">Bombona ZG-2901 - Exsa                                                                              </t>
  </si>
  <si>
    <t>DescripcionLocal</t>
  </si>
  <si>
    <t>CodigoDestino</t>
  </si>
  <si>
    <t>Dir. Destino</t>
  </si>
  <si>
    <t>DireccionDestino</t>
  </si>
  <si>
    <t>Comentario</t>
  </si>
  <si>
    <t>Estado</t>
  </si>
  <si>
    <t>UltimoUsuario</t>
  </si>
  <si>
    <t>UltimoUsuarioNumero</t>
  </si>
  <si>
    <t>Referencia</t>
  </si>
  <si>
    <t xml:space="preserve">CONTR. COMBUST. Y G.V         </t>
  </si>
  <si>
    <t xml:space="preserve">GERENCIA OPERACIONES          </t>
  </si>
  <si>
    <t xml:space="preserve">ADMINISTRAC. LIMA             </t>
  </si>
  <si>
    <t xml:space="preserve">OPERACIONES LIMA              </t>
  </si>
  <si>
    <t xml:space="preserve">LA ENCALADA                   </t>
  </si>
  <si>
    <t xml:space="preserve">FUNDO LA REA                  </t>
  </si>
  <si>
    <t xml:space="preserve">CONTROL DE FLOTA              </t>
  </si>
  <si>
    <t xml:space="preserve">ALMACEN TRUJILLO              </t>
  </si>
  <si>
    <t xml:space="preserve">ALMACEN LIMA                  </t>
  </si>
  <si>
    <t xml:space="preserve">PRODUCCION                    </t>
  </si>
  <si>
    <t xml:space="preserve">SALAVERRY                     </t>
  </si>
  <si>
    <t xml:space="preserve">GERENCIA DE MNTO Y LOG        </t>
  </si>
  <si>
    <t xml:space="preserve">Costos Directos               </t>
  </si>
  <si>
    <t xml:space="preserve">GERENCIA ADMIN.               </t>
  </si>
  <si>
    <t xml:space="preserve">LOGISTICA                     </t>
  </si>
  <si>
    <t xml:space="preserve">OPERACIONES TRUJILLO          </t>
  </si>
  <si>
    <t xml:space="preserve">VIGILANCIA                    </t>
  </si>
  <si>
    <t>CampoReferencia</t>
  </si>
  <si>
    <t>RevisionTecnicaPendienteFlag</t>
  </si>
  <si>
    <t>DefaultCampoReferencia</t>
  </si>
  <si>
    <t>UnidadNegocioCompra</t>
  </si>
  <si>
    <t>Comentarios</t>
  </si>
  <si>
    <t>TransaccionOperacion</t>
  </si>
  <si>
    <t>RequisicionNumero</t>
  </si>
  <si>
    <t>PreparadaPor</t>
  </si>
  <si>
    <t>Costos</t>
  </si>
  <si>
    <t>Item</t>
  </si>
  <si>
    <t>Condicion</t>
  </si>
  <si>
    <t>Commodity</t>
  </si>
  <si>
    <t>UnidadCodigo</t>
  </si>
  <si>
    <t>RedefinidoFlag</t>
  </si>
  <si>
    <t>CantidadPedida</t>
  </si>
  <si>
    <t>CantidadOrdenCompra</t>
  </si>
  <si>
    <t>CantidadRecibida</t>
  </si>
  <si>
    <t>PrecioUnitario</t>
  </si>
  <si>
    <t>PrecioxCantidad</t>
  </si>
  <si>
    <t>CotizacionSecuencia</t>
  </si>
  <si>
    <t>CotizacionCantidad</t>
  </si>
  <si>
    <t>CotizacionPrecioUnitario</t>
  </si>
  <si>
    <t>CotizacionPrecioUnitarioconIGV</t>
  </si>
  <si>
    <t>CotizacionProveedor</t>
  </si>
  <si>
    <t>CotizacionRegistros</t>
  </si>
  <si>
    <t>ControlPresupuestalFlag</t>
  </si>
  <si>
    <t>IGVExoneradoFlag</t>
  </si>
  <si>
    <t>GenerarContratoFlag</t>
  </si>
  <si>
    <t>CuentaContable</t>
  </si>
  <si>
    <t>Afe</t>
  </si>
  <si>
    <t>ACCESS POINT TP-LINK EAP225-OUTDOOR, 1200 MBPS, DUAL BAND, 8</t>
  </si>
  <si>
    <t>ACEITE SOLO 2 TIEMPOS ( PARA MOTOFUMIGAORA, ATOMIZADORA ETC)</t>
  </si>
  <si>
    <t>ALTERNADOR 4N3288P/ARRANC. 31120KRFTCGL 125 HONDA COD(24539)</t>
  </si>
  <si>
    <t>ARMADURA NISSAN NAVARA YD22 9SPL 25D 54DI 140L 12V (YPARM01)</t>
  </si>
  <si>
    <t>ARMARIO COMPACTO AE CHAPA DE ACERO 300x300x200 MM IP66/NEMA4</t>
  </si>
  <si>
    <t>ARO DISCO 13 X 22.5 MOD.AMERICANO 10 HCOS MAXION BRAZIL C/VA</t>
  </si>
  <si>
    <t>ASIENTO DE VALVULA DE ESCAPE FREIGHTLINER M2 112 A4570531332</t>
  </si>
  <si>
    <t>AVISO DE POZO A TIERRA EN ALTO RELIEVE EN VINIL CELTEX ADHES</t>
  </si>
  <si>
    <t>BARRA CORTA (BRAZO) ESTABILIZADORA POST. FH13 VOLVO 20994418</t>
  </si>
  <si>
    <t>BARRA CORTA (BRAZO) ESTABILIZADORA POST.FH/FM VOLVO 20443061</t>
  </si>
  <si>
    <t>BENDIX COMPLETO C/PLANETARIO Y PIÑONES ORIGINAL VOLVO FH 400</t>
  </si>
  <si>
    <t>BENDIX DE 10 DIENTES (ZEN) - MIT. DAKAR 4x4 HNZ-1024 (10D/6R</t>
  </si>
  <si>
    <t>BOCINA DE HORQUILLA DE EMBRAGUE FREIGHTLINER CL120 FUL 12815</t>
  </si>
  <si>
    <t>BOCINA GRANDE EJE LEVAS 1 7/8 X 1 1/2 X 2 (B-8601/WA04-5003)</t>
  </si>
  <si>
    <t>BOMBA AGUA LIMPIAPARABRISA FREIGHTLINER M2 112 A22-71173-000</t>
  </si>
  <si>
    <t>BOMBA ALTA PRESION MOD.BN-120 800 RPM,7.5 HP (HIDROLAVADORA)</t>
  </si>
  <si>
    <t>CAJA EXTERNA 2 X 4" CON MARCO PARA CABLE CANAL A-013 STARELE</t>
  </si>
  <si>
    <t>CAJA PARA DISTRIBUCION 4 ELEMENTOS RIEL PARA SOBREPONER STAR</t>
  </si>
  <si>
    <t>CALENDARIO 34x32 COUCHE ACABADO MATE FULL COLOR CON TACO FEC</t>
  </si>
  <si>
    <t>CALENDARIO DE ESCRITORIO 16x24 CM PAPEL COUCHE 250 GR F/COLO</t>
  </si>
  <si>
    <t>CARBON AMOLADORA GRANDE ALEMANA Y TRONZA GC0200 014.171 BOSH</t>
  </si>
  <si>
    <t>CASQUILLO MUELLE POSTERIOR ALTERNATIVO FTL M2 112 16-18035-0</t>
  </si>
  <si>
    <t>CHAPAS DE PUERTA DE CABINA FREIGHTLINER M2 112 A22-63159-000</t>
  </si>
  <si>
    <t>COMPRESOR DE AIRE 1 CILINDRO FREIGHTLINER M2 112 A4571302415</t>
  </si>
  <si>
    <t>CONDUCTOR ELECTRICO CABLEADO 750 V LIBRE HALOGENOS 10MM2 AMA</t>
  </si>
  <si>
    <t>CONDUCTOR ELECTRICO PVC THW-90 750V 14 AWG AZUL 90° (INDECO)</t>
  </si>
  <si>
    <t>CONDUCTOR ELECTRICO PVC THW-90 750V 14 AWG BLA. 90° (INDECO)</t>
  </si>
  <si>
    <t>CONDUCTOR ELECTRICO PVC THW-90 750V 14 AWG NEGRO 90° (INDEC)</t>
  </si>
  <si>
    <t>CONDUCTOR ELECTRICO PVC THW-90 750V 14 AWG ROJO 90° (INDECO)</t>
  </si>
  <si>
    <t>CONTROL DE NIVEL DE LIQUIDOS DE BOYA Y CONTACTO ST65AB RADAR</t>
  </si>
  <si>
    <t>CORTINA CAUTIVA 14.570 X 2.797 Y 3.112 EN LONA ROJO DE 900GR</t>
  </si>
  <si>
    <t>CORTINA CAUTIVA 14.66 X 2.75 X 3.07 EN LONA RAL 3105 COLOR R</t>
  </si>
  <si>
    <t>CORTINA CAUTIVA 14.68 X 2.67 X 2.97 EN LONA RAL 3105 COLOR R</t>
  </si>
  <si>
    <t>CUBO DE EMBRAGUE MIT.DAKAR 4D56 INTERCULER (10)MBC645 DAIKIN</t>
  </si>
  <si>
    <t>CULATA DE COMPRESORA 2 PISTONES FREIGHTLINER M2 112 A0011304</t>
  </si>
  <si>
    <t>DEPOSITO DE AGUA DE RADIADOR FREIGHTLINER CL120 05-23045-001</t>
  </si>
  <si>
    <t>DESARMADOR DE GOLPE CRUZ 1/4" x 6" (65-252) STANLEY VANADIUM</t>
  </si>
  <si>
    <t>DESARMADOR DE GOLPE PLANO 1/4" x 6" (65-249)STANLEY VANADIUM</t>
  </si>
  <si>
    <t>Disco de embr. Kia R2/Sportage(9") R-206-46-460 nw/-9634 NKK</t>
  </si>
  <si>
    <t>EJE DE BOMBA ACEITE CORONA FTL M2 112 RT40145 TDA A3297Q1603</t>
  </si>
  <si>
    <t>EMPAQUE DE BOMBA DE AGUA FREIGHTL.M2 112 A4572010380 JGO X 2</t>
  </si>
  <si>
    <t>EMPAQUETADURA DE CULATA PARA FIAT 1700 FIORINO CN-22120G (AM</t>
  </si>
  <si>
    <t>EMPAQUETADURA DE MULTIPLE DE ESCAPE FREIGHTLINER CL120 23539</t>
  </si>
  <si>
    <t>EQUIPO FLUORESCENTE 2 X 40 C/ACCESORIOS PHILIPS SOCKET TICIN</t>
  </si>
  <si>
    <t>FAJA DE DISTRIBUCION 97 D/R (987.949.615=A36 4R25MM)F9111099</t>
  </si>
  <si>
    <t>FAJA DENTADA VENTILADOR MITSUBISHI BANDO RPF 3430 13x1065 LI</t>
  </si>
  <si>
    <t>FILTRO ACEITE B179 BALDWIN ( LF-3462 FLEETG) ( PH3593A FRAM)</t>
  </si>
  <si>
    <t>FILTRO DE ACEITE 16510 - 61A02 SUZUKI (PER-4476)-LF-3614 FLG</t>
  </si>
  <si>
    <t>FILTRO DE ACEITE 32670-12620/LF3335 FLETGUARD(DMX 550335:FTL</t>
  </si>
  <si>
    <t>FILTRO DE ACEITE DMX P558615 (BT7349 BALDWIN) GEN. ELECTRICO</t>
  </si>
  <si>
    <t>FILTRO DE ACEITE LF-16227 FLEE (KIA 2630042040 (263104A000))</t>
  </si>
  <si>
    <t>FILTRO DE AIRE PRIMARIO 7600 P613336 (INTERNATIONAL)(AF26103</t>
  </si>
  <si>
    <t>FILTRO DE AIRE PRIMARIO P777409 (11110022) ( MANN C291420/2)</t>
  </si>
  <si>
    <t>FILTRO DE AIRE RS3744 BALDWIN ( AF 25437 FLEE)/P537876 DONAL</t>
  </si>
  <si>
    <t>FILTRO DE AIRE TOY- HILUX 0.986AF2.180 F6010291(LYS AFL4810)</t>
  </si>
  <si>
    <t>FILTRO DE COMBUSTIBLE HENGST E500KP A5410900151 (FF5405 FTL)</t>
  </si>
  <si>
    <t>FILTRO DE PETROLEO BF 825 BALDWIN (T-160 PUROLATOR)(P556245)</t>
  </si>
  <si>
    <t>FILTRO SECADOR D/AIRE T250W(BA5374 BALDWIN)-A0004293795:HENG</t>
  </si>
  <si>
    <t>FILTRO SECADOR DE AIRE 23260134 (23690622)VOLVO FMX 22223804</t>
  </si>
  <si>
    <t>FILTRO SEGURIDAD HVAC PRINCIPAL/AUXILIAR BOA 84032457001:FTL</t>
  </si>
  <si>
    <t>FILTRO SEP/COMB. DMX P551329 (BF1280 BALDWIN) GEN. ELECTRICO</t>
  </si>
  <si>
    <t>FILTRO SEPARADOR DE AGUA FABPN122R50418 FREIGHTL.(1346 BALD)</t>
  </si>
  <si>
    <t>FLOTADOR DE COMBUS (A22-68359-00)FREIGHLINER CL120 BOYA DE C</t>
  </si>
  <si>
    <t>FOCO DE 24V 5W UN CONTACTO LATERAL BA15S R5W 67NARVA (17181)</t>
  </si>
  <si>
    <t>FOCO DE 24V 70W H3 T/PASTILLA C/FILAMEN FLOSSER PK22S(48700)</t>
  </si>
  <si>
    <t>FORMATO INVENTARIO DE UNIDADES 1/3 OFICIO SERIE 001 ( X 50 )</t>
  </si>
  <si>
    <t>GARRUCHA CON CHAPA DE ACERO, RUEDA DE 44 mm (cort. flotante)</t>
  </si>
  <si>
    <t>GULF UNIV TRACTO TRANSMISSION FLUID SAE 80W (01GN0054800005)</t>
  </si>
  <si>
    <t>INTER. TERMOMAGNET. BTDIN 2x16A 240V/440V 10KA/6KA FN820YC16</t>
  </si>
  <si>
    <t>INTER. TERMOMAGNET. BTDIN 2x20A 240V/440V 10KA/6KA FN820YC20</t>
  </si>
  <si>
    <t>INTER. TERMOMAGNET. BTDIN 2x32A 240V/440V 10KA/6KA FN820YC32</t>
  </si>
  <si>
    <t>INTER. TERMOMAGNETICO BTDIN 3x16A 240V/440V 10KA/6KA FE83/16</t>
  </si>
  <si>
    <t>INTERRUPTOR TERMOMAGNETICO BTDIN 2 X 63 A 240V/440V 10KA/6KA</t>
  </si>
  <si>
    <t>INTERRUPTOR TERMOMAGNETICO BTDIN 3 X 20 A 240V/440V 10KA/6KA</t>
  </si>
  <si>
    <t>JEBE DE VALVULA DE TOP BRAKE FREIGHTLINER M2 112 A5419970445</t>
  </si>
  <si>
    <t>JEBE ORING 2.5*10.5 (PARA TUBO DE BBA DE ACEITE DE SELECTOR)</t>
  </si>
  <si>
    <t>KIT DE REPARACION DE COMPRESORA FREIGHTLINER CL120 BW107516N</t>
  </si>
  <si>
    <t>KIT DE REPARACION DE COMPRESORA OM457/EUR A0011301015 WABCOB</t>
  </si>
  <si>
    <t>KIT DE REPARACION DE GOBERNADOR FREIGHTLNER CL120 BW 276121N</t>
  </si>
  <si>
    <t>KIT DE RODAJES Y EMPAQUES CAJA FREIGHTLINER M2 112 FUL K3339</t>
  </si>
  <si>
    <t>KIT DE RODAJES Y EMPAQUES CAJA FREIGHTLINER M2 112 FUL K3342</t>
  </si>
  <si>
    <t>KIT EMPAQUE ALTA FREIGHTLINER M2112 VICTOR REINZ A4600160420</t>
  </si>
  <si>
    <t>KIT REPARACION SUSPENSION NEUMATICA TA250/300U WATSON SRK-64</t>
  </si>
  <si>
    <t>KIT RETEN CAJA DE DIRECCION FREIGHTLINER M2112 RGT TAS000001</t>
  </si>
  <si>
    <t>KIT S SMARTPANEL RC 125B LED34/840PSU W60/L60 + ACC SUSPENSI</t>
  </si>
  <si>
    <t>LAINA DE SATELITE DE REENVIO FREIGHTL M2 112 TDA 1229 O 2929</t>
  </si>
  <si>
    <t>LIQUIDACION DE GASTOS DE VIAJE TRANSPESA TRUJILLO(TAL X 100)</t>
  </si>
  <si>
    <t>LUMINARIA LED PANEL 120-277V 6500K 40W PSU W59L59 LA PHILIPS</t>
  </si>
  <si>
    <t>MADERA TORNILLO 33.5CM ANCHOX3 CM ESPESOR X3 .60 MT DE LARGO</t>
  </si>
  <si>
    <t>MANG EX/P 3/4 R12 C/T BRIDA 3/4 X 1 COD 62 R-90° LONG 1.95 M</t>
  </si>
  <si>
    <t>MANG. 3/4 R1 C/MISMOS TER. FJX 3/4x3/4 RECTO 45 LONG. 3.5 MT</t>
  </si>
  <si>
    <t>MANGUERA 1/2 R2 C/T CON ADAPTADOR LONG. 30 MTS PARA LAVADERO</t>
  </si>
  <si>
    <t>MANGUERA 5/8" R2 C/T BRIDA 5/8 X 3/4 AS/PL 5/8X5/8 LONG 1.60</t>
  </si>
  <si>
    <t>MANGUERA ALTA PRESION 1/2 R2 C/TERM. M-H ACOPLE 1/2 X 2.50 M</t>
  </si>
  <si>
    <t>MANGUERA DE 5/8" R12 C/CAMBIO DE SALVADOR 3/8LONG. 0.80 MTS.</t>
  </si>
  <si>
    <t>MANGUERA DE A/P CON TREMINALES1x1 1/4 CAT RECTO 45° x 1.3 MT</t>
  </si>
  <si>
    <t>MANGUERA DE ALTA PRESION 3/8" R2 C/TERM. 3/8" x M18 - L=40cm</t>
  </si>
  <si>
    <t>MANGUERA DE E/P DE 1" R12 C/T BRIDA R90° 1 X 1 LONG. 0.80 MT</t>
  </si>
  <si>
    <t>MANGUERA DE E/P DE 1" R12 C/T BRIDA R90° 1 X 1 LONG. 1.20 MT</t>
  </si>
  <si>
    <t>MANGUERA EX/P R12 C/T BRIDA 1/2x1/2 90 x AS/PL 1/2x1/2 L0.80</t>
  </si>
  <si>
    <t>MANGUERA HIDRAULICA 1" x 0.87 MT C/TERM BRIDA R-90 CARG 01 L</t>
  </si>
  <si>
    <t>MANGUERA HIDRAULICA DE 3/4 R2 X 1.90 C/TERM. HEMBRA - HEMBRA</t>
  </si>
  <si>
    <t>MEDIDOR PRESION DE AIRE 150PSI DUAL RECTO NEGRO X2-10BTMYERS</t>
  </si>
  <si>
    <t>MICAS 7 MLS 96 X 110 MM. CJA X 100 UND. ( PARA TARJ.D PROP.)</t>
  </si>
  <si>
    <t>NOTA DE RECEPCION - IMPLEMENTOS DE CARRETA (Talon.x 100 hjs)</t>
  </si>
  <si>
    <t>ORING BOMBA DE INYECCION INF FREIGHTLINER M2 112 A0239976548</t>
  </si>
  <si>
    <t>ORING BOMBA DE INYECCION SUP FREIGHTLINER M2 112 A0239976448</t>
  </si>
  <si>
    <t>PACK PISCO BIONDI ITALIA 500 ML ETIQ TRANSPESA+BOLSA DE CUER</t>
  </si>
  <si>
    <t>PISTOLA DE IMPACTO NEUMATICA 1" 1550 Lbs(Caña Larga) 205-CPT</t>
  </si>
  <si>
    <t>PISTOLA DE INFLADO/MANOMETRO 0-150 PSI CON MANG. COD205-25/D</t>
  </si>
  <si>
    <t>PISTOLA NEGRA DE 3/4 ELITE CATLOW COD. NEL-3BX (COMBUSTIBLE)</t>
  </si>
  <si>
    <t>PORTACARBON ALTERNADOR TOYOTA DENSO INB220 BH631(MONTACARGA)</t>
  </si>
  <si>
    <t>PORTACARBON ARRANCADOR 39MT 12V C/SENSOR C/PERNO DELCO INTER</t>
  </si>
  <si>
    <t>PORTACARBON ARRANCADOR MITSUBISHI DAKAR 4D34 UF-1. 142/4-KOR</t>
  </si>
  <si>
    <t>PORTACARBON PARA ARRANCADOR VOLVO FH MITSUBISHI 24V UF1187/4</t>
  </si>
  <si>
    <t>RAP KLEANER(Limpiador de carbonilla, hollín y desengrasante)</t>
  </si>
  <si>
    <t>REGULADOR FRENO AUTOMATICO (RATCHET) FREIG. CL120 GUN AS1172</t>
  </si>
  <si>
    <t>REGULADOR TRIPLE DE PRESION DE 1/2" G-7604A Y MANOMETRO GATX</t>
  </si>
  <si>
    <t>RELAY DE TABLERO DE VOLVO 24V 87A BOSCH 03320 19203 (209203)</t>
  </si>
  <si>
    <t>RELAY TOYOTA TERCEL C/OVALADO AUTO 12V A-CIRC IN257 YR662 (M</t>
  </si>
  <si>
    <t>RESPIRADOR 2 VIAS 6200 DE CAUCHO CON CARTUCHO P/GASES-ASTARA</t>
  </si>
  <si>
    <t>RESPIRADOR MEDIA CARA ADVANTAGE L200S,CARTUCHO VAP.ORGA81535</t>
  </si>
  <si>
    <t>RETEN DE CAJA POST VOLVO FH 12 380 1652776 ( 90*145*10/9.5 )</t>
  </si>
  <si>
    <t>SELENIO RECTIFICADOR CGL5 CABLES 8284 31 31600KRFT00 CGL-125</t>
  </si>
  <si>
    <t>SELENOIDE HYUNDAI SONATA EXCELL NISSAN AD PATROL SUNNY 12V-Z</t>
  </si>
  <si>
    <t>SENSOR ABS LH FRENO TRACCION 1ER EJE VOLVO FH13 21361890 (C)</t>
  </si>
  <si>
    <t>SENSOR ABS LH FRENO TRACCION 2DO EJE VOLVO FH13 21247161 (A)</t>
  </si>
  <si>
    <t>SENSOR ABS RH FRENO TRACCION 1ER EJE VOLVO FH13 400 21361891</t>
  </si>
  <si>
    <t>SENSOR ABS RH FRENO TRACCION 2DO EJE VOLVO FH13 400 21361891</t>
  </si>
  <si>
    <t>SENSOR POSICION LEVA/CIGUEÑAL FREIGHTLINER M2112 A0011533120</t>
  </si>
  <si>
    <t>SENSOR PRESION DE ACEITE VOLVO FH13 400 85139619 ( 21634024)</t>
  </si>
  <si>
    <t>STICK. SEÑAL VINIL FOTO. OBLIGATORIO GUANTE DE SEGURID 20x30</t>
  </si>
  <si>
    <t>STICK. SEÑAL VINIL FOTOL. PUNTO REUNION EN CASO EMERG. 20x30</t>
  </si>
  <si>
    <t>STICK. SEÑAL VINIL FOTOL. TENER SUJETADO LOS CILINDROS 20x30</t>
  </si>
  <si>
    <t>STICKER CAMION 2COL LOGOTIPO GRUPO TRANSPESA 2PTA + 1 DELANT</t>
  </si>
  <si>
    <t>STICKER FREIGHTL. 2COL LOGOTIPO GRUPO TRANSPESA/CIR+DEL+2PTA</t>
  </si>
  <si>
    <t>STICKER REFLECTVO3M GT PUERTAS (83 X 60) Y FRONTAL(122 X 15)</t>
  </si>
  <si>
    <t>STICKER SEÑAL VINIL FOTO. PROHIB. TRANSPORTAR PERSONAS 20x30</t>
  </si>
  <si>
    <t>STICKER SEÑAL VINIL FOTOLU. PROHIB. INGRESO AREA RESTR 20x30</t>
  </si>
  <si>
    <t>STICKER SEÑAL VINIL FOTOLUMI. PROHIB.INGRESO CON ARMAS20X 30</t>
  </si>
  <si>
    <t>STICKER SEÑAL VINIL FOTOLUMINISCEN CUIDADO PISO MOJADO 20x30</t>
  </si>
  <si>
    <t>STICKER SEÑAL VINIL FOTOLUMINISCEN. RIESGO ELECTRICO 20 X 30</t>
  </si>
  <si>
    <t>STICKER SEÑAL VINIL FOTOLUMINISCENTE 30 X 20 ESCALERA SALIDA</t>
  </si>
  <si>
    <t>STICKER SEÑAL VINIL FOTOLUMINISCENTE 30 X 20 EXTINTOR RODANT</t>
  </si>
  <si>
    <t>STICKER SEÑAL VINIL FOTOLUMINISCENTE PROHIBIDO FUMAR 20 X 30</t>
  </si>
  <si>
    <t>STICKER SEÑAL VINIL FOTOLUMINISCENTE SALIDA IZQUIERA 20 X 30</t>
  </si>
  <si>
    <t>STICKER SEÑAL VINIL FOTOLUMINISCENTE SALIDA IZQUIERA 30 x 60</t>
  </si>
  <si>
    <t>STICKER SEÑAL VINIL REFLECTIVO 20X30 VELOCIDAD MAXIMA 10KM/H</t>
  </si>
  <si>
    <t>STICKER VINIL REFLECTIVO 3M GT BLANCO PARA CORTINA 1.50 X 35</t>
  </si>
  <si>
    <t>TABLERO METALICO TRIFASICO 380/220V IP40 18 POLOS C/IG 3x150</t>
  </si>
  <si>
    <t>TAPA DE TANQUE DE HIDROLINA FREIGHTLINER M2 112 14-15611-000</t>
  </si>
  <si>
    <t>TERMINAL DE BARRA LARGA ROTULA VROTULA VO 20710008 IZQUIERDO</t>
  </si>
  <si>
    <t>TOMACOR. UNIVERSAL DUPLEX 2P+T16A/250V AP1222-DOMINIO SENCIA</t>
  </si>
  <si>
    <t>TOMACORRIENTE ADOSAR 3 X 32A + T-380/440 V. IP44 ROJO PKF32W</t>
  </si>
  <si>
    <t>TOMACORRIENTE AEREO 63A 415 VAC, 3P + T. 6H 234-6 (IP67)-PCE</t>
  </si>
  <si>
    <t>TOMACORRIENTE UNIVERSAL DOBLE 16A/250V AP1222-DOMINIO SENCIA</t>
  </si>
  <si>
    <t>TORQUIMETRO CLICK 120-600 LBS/PIE CONEX.3/4" SNAP-ON QD4R600</t>
  </si>
  <si>
    <t>TUERCA ESPARRAGO DE TURBO COMPRESOR VOLVO L120F VOE 20412308</t>
  </si>
  <si>
    <t>VALVULA AIRE VENTILADOR FREIGHTLINER M2 112 NRG 12-18208-110</t>
  </si>
  <si>
    <t>VALVULA DE PRESION DE ACEITE FREIGHTLINER M2 112 A5411800715</t>
  </si>
  <si>
    <t>VALVULA DE SUSPENSION DE BOLSA D AIRE MACK85123102(85148635)</t>
  </si>
  <si>
    <t>VALVULA NIVEL BOLSA AIRE 90054007 NEW STAR USA ( KD2204 FTL)</t>
  </si>
  <si>
    <t>VALVULA PRINCIPAL DE FRENO VOLVO FH13 400 20456400(21390585)</t>
  </si>
  <si>
    <t>DescripcionItem</t>
  </si>
  <si>
    <t>ABRAZADERA</t>
  </si>
  <si>
    <t>ADOQUIN</t>
  </si>
  <si>
    <t>ADREDON</t>
  </si>
  <si>
    <t>AE/AL</t>
  </si>
  <si>
    <t>AE/INC</t>
  </si>
  <si>
    <t>AGERSA</t>
  </si>
  <si>
    <t>AGUARRAZ</t>
  </si>
  <si>
    <t>ALCOHOL-METRO-RECCO-I-ALT-07</t>
  </si>
  <si>
    <t>AMBIENTADOR</t>
  </si>
  <si>
    <t>APLICADOR</t>
  </si>
  <si>
    <t>ASERRIN</t>
  </si>
  <si>
    <t>AVENA</t>
  </si>
  <si>
    <t>AZUFRE</t>
  </si>
  <si>
    <t>BANDERA</t>
  </si>
  <si>
    <t>BARBIQUEJOS</t>
  </si>
  <si>
    <t>BARNIZ</t>
  </si>
  <si>
    <t>BAYOVAR+MAYONESA</t>
  </si>
  <si>
    <t>BENCINA</t>
  </si>
  <si>
    <t>BL2/INC</t>
  </si>
  <si>
    <t>BLOCK</t>
  </si>
  <si>
    <t>BOMBARDAS</t>
  </si>
  <si>
    <t>BONKFLEX</t>
  </si>
  <si>
    <t>BROCA</t>
  </si>
  <si>
    <t>CAL</t>
  </si>
  <si>
    <t>CARBURUMDUM</t>
  </si>
  <si>
    <t>CASQUILLO</t>
  </si>
  <si>
    <t>CERA</t>
  </si>
  <si>
    <t>CERAMICA</t>
  </si>
  <si>
    <t>COBALTO</t>
  </si>
  <si>
    <t>COSTALILLOS</t>
  </si>
  <si>
    <t>COVERTOR</t>
  </si>
  <si>
    <t>D´LIBANO</t>
  </si>
  <si>
    <t>DESENGRSANTE</t>
  </si>
  <si>
    <t>DIBUJO</t>
  </si>
  <si>
    <t>DR/INC</t>
  </si>
  <si>
    <t>ECOACUICOLA</t>
  </si>
  <si>
    <t>ENCENDEDOR</t>
  </si>
  <si>
    <t>ERRR</t>
  </si>
  <si>
    <t>ESCUADRA</t>
  </si>
  <si>
    <t>FAJA</t>
  </si>
  <si>
    <t>FASTENERS</t>
  </si>
  <si>
    <t>FENDER</t>
  </si>
  <si>
    <t>FORMATO</t>
  </si>
  <si>
    <t>FRAGUA</t>
  </si>
  <si>
    <t>FRAZADA</t>
  </si>
  <si>
    <t>GRASA</t>
  </si>
  <si>
    <t>GUIRNALDA</t>
  </si>
  <si>
    <t>IBUPROFENO</t>
  </si>
  <si>
    <t>IMPRESION</t>
  </si>
  <si>
    <t>IMPRIMANTE</t>
  </si>
  <si>
    <t>JUGO</t>
  </si>
  <si>
    <t>JUGUETES</t>
  </si>
  <si>
    <t>K</t>
  </si>
  <si>
    <t>KIT</t>
  </si>
  <si>
    <t>LANCETAS</t>
  </si>
  <si>
    <t>LAPICERO</t>
  </si>
  <si>
    <t>LAPIZ</t>
  </si>
  <si>
    <t>LAVATORIO</t>
  </si>
  <si>
    <t>LAVAVAJILLA</t>
  </si>
  <si>
    <t>LIMPIATIPO</t>
  </si>
  <si>
    <t>LUPA</t>
  </si>
  <si>
    <t>MACHETE</t>
  </si>
  <si>
    <t>MANTECA</t>
  </si>
  <si>
    <t>MARROQUIN</t>
  </si>
  <si>
    <t>MASIILAFINA</t>
  </si>
  <si>
    <t>MENTONERA</t>
  </si>
  <si>
    <t>MERLUZA</t>
  </si>
  <si>
    <t>MERTHIOLATE</t>
  </si>
  <si>
    <t>MIGRALIVIA</t>
  </si>
  <si>
    <t>MONDADIENTES</t>
  </si>
  <si>
    <t>MONESTERINO</t>
  </si>
  <si>
    <t>MTOX</t>
  </si>
  <si>
    <t>MULTIBIOTICOS</t>
  </si>
  <si>
    <t>MUÑECAS</t>
  </si>
  <si>
    <t>NIPLES</t>
  </si>
  <si>
    <t>NUMERALES</t>
  </si>
  <si>
    <t>NYLON</t>
  </si>
  <si>
    <t>okokok</t>
  </si>
  <si>
    <t>ORGANIZADOR</t>
  </si>
  <si>
    <t>OXIGENO</t>
  </si>
  <si>
    <t>OXIMETRO</t>
  </si>
  <si>
    <t>PARIHUELAS</t>
  </si>
  <si>
    <t>PEDESTAL</t>
  </si>
  <si>
    <t>PERCHEROS</t>
  </si>
  <si>
    <t>PERCIANAS</t>
  </si>
  <si>
    <t>PERFORADOR</t>
  </si>
  <si>
    <t>PERIODICO</t>
  </si>
  <si>
    <t>PERN%1/4</t>
  </si>
  <si>
    <t>PIÑON4303412</t>
  </si>
  <si>
    <t>PLASTILINA</t>
  </si>
  <si>
    <t>PLATINA%5/8</t>
  </si>
  <si>
    <t>PLOMADA</t>
  </si>
  <si>
    <t>POETT</t>
  </si>
  <si>
    <t>POVIS</t>
  </si>
  <si>
    <t>Prolevan</t>
  </si>
  <si>
    <t>prueba</t>
  </si>
  <si>
    <t>PUERTA</t>
  </si>
  <si>
    <t>PULVERIZADORES</t>
  </si>
  <si>
    <t>PUNTAS</t>
  </si>
  <si>
    <t>RASPADOR</t>
  </si>
  <si>
    <t>RASTRILLOS</t>
  </si>
  <si>
    <t>REGALOS</t>
  </si>
  <si>
    <t>SACAGRAPAS</t>
  </si>
  <si>
    <t>SANDWICH</t>
  </si>
  <si>
    <t>SELLO</t>
  </si>
  <si>
    <t>SENSOR</t>
  </si>
  <si>
    <t>SERPENTINA</t>
  </si>
  <si>
    <t>SILICONA</t>
  </si>
  <si>
    <t>SOLDADURA</t>
  </si>
  <si>
    <t>SPLITER</t>
  </si>
  <si>
    <t>TAFILETE</t>
  </si>
  <si>
    <t>TERMINALES</t>
  </si>
  <si>
    <t>TEROMASI</t>
  </si>
  <si>
    <t>TOMACORRIENTE</t>
  </si>
  <si>
    <t>TRAMPA</t>
  </si>
  <si>
    <t>TRANSISTOR</t>
  </si>
  <si>
    <t>TUERCA</t>
  </si>
  <si>
    <t>VANISH</t>
  </si>
  <si>
    <t>VARSOL</t>
  </si>
  <si>
    <t>VASELINA</t>
  </si>
  <si>
    <t>VIDRIO</t>
  </si>
  <si>
    <t>YESO</t>
  </si>
  <si>
    <t>ABRAZADERA DE 1 1/2 DE 1 OREJA</t>
  </si>
  <si>
    <t>ABRAZADERA DE ACERO 24 X 4 X 9</t>
  </si>
  <si>
    <t>ACEITE GASOL 10W/30 0888070015</t>
  </si>
  <si>
    <t>ACEITE GASOL 10W/30 0888070016</t>
  </si>
  <si>
    <t>ACEITE SHELL HELLIX.25W50 (GL)</t>
  </si>
  <si>
    <t>ACETILENO EN BOTELLA DE 10 KG.</t>
  </si>
  <si>
    <t>ACOPLE RAPIDO 1/4 MACHO-HEMBRA</t>
  </si>
  <si>
    <t>ACOPLE RAPIDO DE 1/2" COMPLETO</t>
  </si>
  <si>
    <t>ACOPLE RAPIDO MACHO 1/4-BRONCE</t>
  </si>
  <si>
    <t>ACTUADOR DE INYECTOR DELPHI FM</t>
  </si>
  <si>
    <t>ADAPTADOR DE FUENTE ADP 12V 1A</t>
  </si>
  <si>
    <t>ADAPTADOR DE IMPACTO 3/4 A 1/2</t>
  </si>
  <si>
    <t>ADAPTADOR DE MEMORIA UNIVERSAL</t>
  </si>
  <si>
    <t>AECITE SYNTETICO CW400 PORSCHE</t>
  </si>
  <si>
    <t>AGUJA P/MAQUINA DE COSER SACOS</t>
  </si>
  <si>
    <t>AGUJA PARA PITON CARG. FRONTAL</t>
  </si>
  <si>
    <t>ALCOHOLIMETRO ALCOSCAN IBLOW10</t>
  </si>
  <si>
    <t>ALICATE DE CORTE Nº 08 STANLEY</t>
  </si>
  <si>
    <t>ALMOHADA ABSORBENTE DE 18"x18"</t>
  </si>
  <si>
    <t>ANILLO EXTERIOR (OLLA) 1524888</t>
  </si>
  <si>
    <t>ANILLO RETEN VOLVO VO 21415427</t>
  </si>
  <si>
    <t>ARANDELA 3/8 FAN DE VENTILADOR</t>
  </si>
  <si>
    <t>ARANDELA DE SEGURIDAD 21806437</t>
  </si>
  <si>
    <t>ASBESTO GRUESO P/EMPAQUETADURA</t>
  </si>
  <si>
    <t>ASIENTO ADMISION D12D 31832270</t>
  </si>
  <si>
    <t>AUTORROSCANTE C/R 5/32 X 1 1/2</t>
  </si>
  <si>
    <t>AZUCAR RUBIA INDUSTRIAL LAREDO</t>
  </si>
  <si>
    <t>AZUFRE PURO INDUSTRIAL X 25 KG</t>
  </si>
  <si>
    <t>BARRA DE ACERO SAE 1045 DE 3/4</t>
  </si>
  <si>
    <t>BARRA DE NYLON DIA.180mm X 1MT</t>
  </si>
  <si>
    <t>BARRA PERFORADA DE 7/8*7.30 MT</t>
  </si>
  <si>
    <t>BARRA REDONDA LISA 3/4 X 6 MTS</t>
  </si>
  <si>
    <t>BARRA REDONDA LISA 5/8 X 6 MTS</t>
  </si>
  <si>
    <t>BARRAS DE NYLON DIA.55mm X 1MT</t>
  </si>
  <si>
    <t>BASTO DE FIJACION ATRAPA POLVO</t>
  </si>
  <si>
    <t>BATERIA ETNA S1223 (23 PLACAS)</t>
  </si>
  <si>
    <t>BATTILANA INTERNACIONAL S.A.C.</t>
  </si>
  <si>
    <t>BENDIX MITSUBISHI 10D (HNZ801)</t>
  </si>
  <si>
    <t>BISAGRA VOLVO RH FH12 20545095</t>
  </si>
  <si>
    <t>BISAGRA VOLVO RH FH12 20545098</t>
  </si>
  <si>
    <t>BLOQUEADOR 100 UVA 3M SPS 50 +</t>
  </si>
  <si>
    <t>BOCINA CAT. DELCO REMY(BRONCE)</t>
  </si>
  <si>
    <t>BOCINA JEBE 56112 V0100 NISSAN</t>
  </si>
  <si>
    <t>BOLSA EJE LEVANTE 578-92-3-353</t>
  </si>
  <si>
    <t>BOLSA INKA PLUS 20-20-7 X 50KG</t>
  </si>
  <si>
    <t>BOMBA DE ACEITE MOTOR 20709848</t>
  </si>
  <si>
    <t>BOMBA DE ACEITE SUZUKI PICK UP</t>
  </si>
  <si>
    <t>BOMBA DE AGUA VMG BA336 P/FIAT</t>
  </si>
  <si>
    <t>BOQUILLA CORTE OXI-PROPANO N°0</t>
  </si>
  <si>
    <t>BUSHING MACHO 1/4 X HEMBRA 1/4</t>
  </si>
  <si>
    <t>CABLE ACERO PAR REMOLQUE CHICO</t>
  </si>
  <si>
    <t>CABLE AMR CMR CAT 6 COLOR GRIS</t>
  </si>
  <si>
    <t>CABLE AUDIO 2 X14 ROJO Y NEGRO</t>
  </si>
  <si>
    <t>CADENA HIDRAULICA (Nissan-K25)</t>
  </si>
  <si>
    <t>CAJA DE DISTRIBUCION DE 7 VÍAS</t>
  </si>
  <si>
    <t>CAJA PARA ARRANCADOR LE1-D18 C</t>
  </si>
  <si>
    <t>CAMISETA DE MOTOR (Nissan-K25)</t>
  </si>
  <si>
    <t>CAMPO COMPLETO NAVARA 12V -KOR</t>
  </si>
  <si>
    <t>CAÑERIA A/P 3/16 C/T LONG.1 MT</t>
  </si>
  <si>
    <t>CAPACITOR 540-648MFD X 125V AC</t>
  </si>
  <si>
    <t>CARTER INFER VOLVO COD 3090853</t>
  </si>
  <si>
    <t>CERRA POMO STEELOCK DORM ACERO</t>
  </si>
  <si>
    <t>CERRADURA PICO DE LORO SOPRANO</t>
  </si>
  <si>
    <t>CHAPA DE CONTACTO D8700 VL 21A</t>
  </si>
  <si>
    <t>CHICHISTE CEN.LIQ.FRESA SANDIA</t>
  </si>
  <si>
    <t>CHIMPUNERAS 40X25X18 (LOGO GT)</t>
  </si>
  <si>
    <t>CILINDRO SOLO 425 (FUMIGADORA)</t>
  </si>
  <si>
    <t>CINTA MASKINGTAPE 1/2" PEGAFAN</t>
  </si>
  <si>
    <t>CLAXON CARACOL VOLVO FH/FM 24V</t>
  </si>
  <si>
    <t>CLEAN SANDING DISCO PURPLE 220</t>
  </si>
  <si>
    <t>CODO 1 1/2x90 PVC S/ROSCA C-10</t>
  </si>
  <si>
    <t>COLA SINTETICA TEKNOCOLA * 4KG</t>
  </si>
  <si>
    <t>COLIRIO EYEMO GOTAS OFTALMICAS</t>
  </si>
  <si>
    <t>COMPRESORA AIRE WABCO 21353433</t>
  </si>
  <si>
    <t>CONDENSADOR 12 UF PARA ESMERIL</t>
  </si>
  <si>
    <t>CONECTOR DE 90 1/2" X 1/4" NPT</t>
  </si>
  <si>
    <t>CONECTOR RECTO 1/2" X 1/2" NPT</t>
  </si>
  <si>
    <t>CONTACTOR LC1D4010-BOBINA 220V</t>
  </si>
  <si>
    <t>CORNETA DE AIRE 24V - 23150684</t>
  </si>
  <si>
    <t>CUBIERTA INF.COLUMNA DIRECCION</t>
  </si>
  <si>
    <t>CUBO DE EMBRAGUE 2104-30892598</t>
  </si>
  <si>
    <t>DADO BUJIA 1/2 x 13/16 Stanley</t>
  </si>
  <si>
    <t>DADO HEXAG. 4 mm X 1/4 STANLEY</t>
  </si>
  <si>
    <t>DADO HEXAG. 5 mm X 1/4 STANLEY</t>
  </si>
  <si>
    <t>DADO HEXAG. 6 mm X 1/4 STANLEY</t>
  </si>
  <si>
    <t>DADO HEXAG. 9 mm X 1/4 STANLEY</t>
  </si>
  <si>
    <t>DADO HEXAG.10 mm X 1/4 STANLEY</t>
  </si>
  <si>
    <t>DADO HEXAG.11 mm X 1/4 STANLEY</t>
  </si>
  <si>
    <t>DADO HEXAG.12 mm X 1/4 STANLEY</t>
  </si>
  <si>
    <t>DADO HEXAG.13 mm X 1/4 STANLEY</t>
  </si>
  <si>
    <t>DESAGUE LAVATORIO 1 1/4" X 11"</t>
  </si>
  <si>
    <t>DESARMADOR ESTRELLA DE 1/4 x 6</t>
  </si>
  <si>
    <t>DET. TROME SMART BEBE x 150 GR</t>
  </si>
  <si>
    <t>DISCO DURO LENOVO 2TB 7200 RPM</t>
  </si>
  <si>
    <t>DISCOS INTERMEDIOS (VOLVO 380)</t>
  </si>
  <si>
    <t>EJE PULIDO 1 1/2" (SAEW 10.45)</t>
  </si>
  <si>
    <t>EMBLEMA VOE11400025 (C.FRONT.)</t>
  </si>
  <si>
    <t>EMPAQUETADURA DE MOTOR STD K25</t>
  </si>
  <si>
    <t>ENGRAPADOR ARTESCO M-727 NEGRO</t>
  </si>
  <si>
    <t>ENVASE FIESTA BAJA RECTANGULAR</t>
  </si>
  <si>
    <t>ENVASE PICNIC 10.5 ONZ 2BL/INC</t>
  </si>
  <si>
    <t>ENVASE ULTRADOMICO 20 KG DR/DR</t>
  </si>
  <si>
    <t>ESCOBILLA DE COPA 4 1/2 FAESIN</t>
  </si>
  <si>
    <t>ESCOBILLON DE 50 CMS (PIONERO)</t>
  </si>
  <si>
    <t>ESPUMA EXPANSIVA X 300 TEKBOND</t>
  </si>
  <si>
    <t>ESTUCHE DE HEXAGONALES STANLEY</t>
  </si>
  <si>
    <t>EXTENSIÓN DE BODEGA LD 3175930</t>
  </si>
  <si>
    <t>EXTENSIÓN DE BODEGA LI 3175929</t>
  </si>
  <si>
    <t>FAJA 9.5 x 915 (3/8 X 36) 2360</t>
  </si>
  <si>
    <t>FAJA A-36 (3370) DENTADA BANDO</t>
  </si>
  <si>
    <t>FAJA A-43 (3440) DENTADA BANDO</t>
  </si>
  <si>
    <t>FAJA DE ALTERNADOR 7PK 1090 14</t>
  </si>
  <si>
    <t>FAJA PARA VENTILADOR - RODILLO</t>
  </si>
  <si>
    <t>FARO PIRATA RBL 458 H3 AUTOPAL</t>
  </si>
  <si>
    <t>FIERRO REDONDO LISO 3/4'' X 6M</t>
  </si>
  <si>
    <t>FIERRO REDONDO LISO DE 1 1/4''</t>
  </si>
  <si>
    <t>FIERRO SOLIDO CUADRADO DE 1/2"</t>
  </si>
  <si>
    <t>FIERRO SOLIDO CUADRADO DE 5/8"</t>
  </si>
  <si>
    <t>FILTRO AD BLUE A0001421089:MBC</t>
  </si>
  <si>
    <t>FILTRO DE ACEITE 3517857 VOLVO</t>
  </si>
  <si>
    <t>FILTRO DE AIRE PARA FIAT - S/M</t>
  </si>
  <si>
    <t>FILTRO DE COMBUSTIBLE FS 19657</t>
  </si>
  <si>
    <t>FILTRO HIDRAULICO VOE 17438619</t>
  </si>
  <si>
    <t>FOLDER PLASTICO DOBLE CARATULA</t>
  </si>
  <si>
    <t>FRASCO 250 CC COLOMBIANO C-086</t>
  </si>
  <si>
    <t>FRUGO SQR MANGO 1.0 TB PQ X 12</t>
  </si>
  <si>
    <t>FRUGOS KIDS DZN 150 ML TCA X24</t>
  </si>
  <si>
    <t>FRUGOS KIDS DZN 150 TCA*24 UND</t>
  </si>
  <si>
    <t>FUENTE DE PODER GAMEMAX RG850W</t>
  </si>
  <si>
    <t>FX890 - ENGRANAJE INTERMITENTE</t>
  </si>
  <si>
    <t>GALL. BLACK OUT X 32 SAN JORGE</t>
  </si>
  <si>
    <t>GARRUCHA IND. DE 4'' GIRATORIA</t>
  </si>
  <si>
    <t>GARRUCHA IND. DE 5'' GIRATORIA</t>
  </si>
  <si>
    <t>Gas GLP 55/45 x 15K (TRUJILLO)</t>
  </si>
  <si>
    <t>GASEOSA CONCORDIA FRESA 500 ML</t>
  </si>
  <si>
    <t>GASEOSA PEPSI COLA 650 ML CX12</t>
  </si>
  <si>
    <t>GASEOSA PEPSI COLA LATA 355 ML</t>
  </si>
  <si>
    <t>GFA VIDRIO 1100ML AMBAR RETORN</t>
  </si>
  <si>
    <t>GFA VIDRO 630ML; AMBAR; RETORN</t>
  </si>
  <si>
    <t>GRILLETE ACER. FORJADO CIC 3/4</t>
  </si>
  <si>
    <t>GUARDAPOLVO DE ROTULA - SUZUKI</t>
  </si>
  <si>
    <t>GUIAS DE VALVULAS (Nissan-K25)</t>
  </si>
  <si>
    <t>HARINA SR EXTPULSO TOCUYO 50KG</t>
  </si>
  <si>
    <t>IMPERMEABILIZANTE SIKA X 20 LT</t>
  </si>
  <si>
    <t>IMPRESORAS EPSON ECOTANK M3170</t>
  </si>
  <si>
    <t>INSECTICIDA SIPER FLY X 500 ML</t>
  </si>
  <si>
    <t>JEBE DE INYECTOR INTER 3070136</t>
  </si>
  <si>
    <t>JEBE DE INYECTOR INTER 3070137</t>
  </si>
  <si>
    <t>JEBE DE INYECTOR INTER 3070138</t>
  </si>
  <si>
    <t>JEBE FRISA ESPONJOSO 1 X 1 1/4</t>
  </si>
  <si>
    <t>JEBE FRISA ESPONJOSO 3/4" x 1"</t>
  </si>
  <si>
    <t>JEBE ORING 1.8*1.80 (selector)</t>
  </si>
  <si>
    <t>JEBE ORING 2 X 22 (MONTACARGA)</t>
  </si>
  <si>
    <t>JEBE ORING 2.5*16.5 (selector)</t>
  </si>
  <si>
    <t>JEBE ORING 3 x 20 (MONTACARGA)</t>
  </si>
  <si>
    <t>JEBE ORING 4 X 49 (Montacarga)</t>
  </si>
  <si>
    <t>JGO CAMISETA CILINDRO 20854656</t>
  </si>
  <si>
    <t>JUEGO DESARMADOR TORX x 4 PZAS</t>
  </si>
  <si>
    <t>JUEGO FRENO CANGREJO PARA BICI</t>
  </si>
  <si>
    <t>JUEGO MANGO LLAVE TORX STANLEY</t>
  </si>
  <si>
    <t>JUNTA PLANA L120E VOE 13969011</t>
  </si>
  <si>
    <t>JUNTA TORICA VOLVO L90E 926254</t>
  </si>
  <si>
    <t>KIT DE CRUCETAS MACK - 3918979</t>
  </si>
  <si>
    <t>KIT DE EMBRAGUE 15.5 SP 108925</t>
  </si>
  <si>
    <t>KIT SEGUROS DE TAPAS LATERALES</t>
  </si>
  <si>
    <t>LADRILLO KING KONG - 18 HUECOS</t>
  </si>
  <si>
    <t>LADRILLO KING KONG C/ARTESANAL</t>
  </si>
  <si>
    <t>LIJA DE AGUA Nº 1000 EN PLIEGO</t>
  </si>
  <si>
    <t>LINTERNA LED DE PLASTICO 15 CM</t>
  </si>
  <si>
    <t>LINTERNA RECARGABLE FRONTAL 3W</t>
  </si>
  <si>
    <t>LLANTA POSTERIOR VICRA 8.25*20</t>
  </si>
  <si>
    <t>LLAVE ALLEN 1/4" CORTA GERMANY</t>
  </si>
  <si>
    <t>LLAVE ARTICULADA 8 X 9 STANLEY</t>
  </si>
  <si>
    <t>LLAVE DE PASO COMBUSTIBLE 1/2"</t>
  </si>
  <si>
    <t>LLAVE FRANCESA DE 10" (87-433)</t>
  </si>
  <si>
    <t>MALETIN (PARA KIT ANTIDERRAME)</t>
  </si>
  <si>
    <t>MALLA NYLON TEJIDA 1.2 X 30 MT</t>
  </si>
  <si>
    <t>MANGUERA 1/2 R2 C/T LONG. 1.78</t>
  </si>
  <si>
    <t>MANGUERA 1/8 R7 LONG. 1.30 MTS</t>
  </si>
  <si>
    <t>MANGUERA 3/4" R1 LONG 1.40 MTS</t>
  </si>
  <si>
    <t>MANGUERA DE 1/4 LONG. 0.60 MTS</t>
  </si>
  <si>
    <t>MANGUERA DE 1/4" R1 x 0.50 MT.</t>
  </si>
  <si>
    <t>MANGUERA DE 1/4" R1 x 4.50 MT.</t>
  </si>
  <si>
    <t>MANGUERA DE 1/4" R2 x 0.50 MT.</t>
  </si>
  <si>
    <t>MANGUERA DE 1/4" R2 x 0.70 MT.</t>
  </si>
  <si>
    <t>MANGUERA DE 1/4" R2 x 5.30 MT.</t>
  </si>
  <si>
    <t>MANGUERA EN CODO 1 1/8 X 1 1/8</t>
  </si>
  <si>
    <t>MANGUERA MULTIUSO 1" REFORZADA</t>
  </si>
  <si>
    <t>MANGUERA PARA GAS - MONTACARGA</t>
  </si>
  <si>
    <t>MANGUERA PLASTICA DE 3/4 VERDE</t>
  </si>
  <si>
    <t>MANGUITO DE EMBRAG VO 20478729</t>
  </si>
  <si>
    <t>MANOMETRO C/GLICERINA 1000 PSI</t>
  </si>
  <si>
    <t>MASILLA PREMIUM 3M BOBY FILLER</t>
  </si>
  <si>
    <t>MAZAMORRA MORADA NEGRITA 160GR</t>
  </si>
  <si>
    <t>MEMORIA RAM 8GB - 1600MHZ DDR3</t>
  </si>
  <si>
    <t>MEMORIA RAM 8GB - 1600MHZ DDR4</t>
  </si>
  <si>
    <t>MEMORIA RAM KINGSTON DDR3 4 GB</t>
  </si>
  <si>
    <t>METAL BANCADA NDC (MITSUBISHI)</t>
  </si>
  <si>
    <t>MICROMETRO MITUTOYO 100-125 mm</t>
  </si>
  <si>
    <t>MIOPRES FORTE TABL. RECUBIERTA</t>
  </si>
  <si>
    <t>MODULO BOLSAS DE AIRE 20514449</t>
  </si>
  <si>
    <t>MODULO BOLSAS DE AIRE 20514450</t>
  </si>
  <si>
    <t>MOUSE OPTICO LOGITECH M100 USB</t>
  </si>
  <si>
    <t>MUELLE POSTERIOR 4000-56946000</t>
  </si>
  <si>
    <t>NEUMATICO GOOD YEAR 185R14 G32</t>
  </si>
  <si>
    <t>NITRA. DE CALC. CRIST. x 25 KG</t>
  </si>
  <si>
    <t>PAD ORGANIC PLUS 3240 PAD-7228</t>
  </si>
  <si>
    <t>PALANCA DE LUCES MACK 21750459</t>
  </si>
  <si>
    <t>PALANCA DE MARCHA COD 20476045</t>
  </si>
  <si>
    <t>PANASONIC ALCALINA AAA x 2 UNI</t>
  </si>
  <si>
    <t>PASADOR PARA PALANCA DE CAMBIO</t>
  </si>
  <si>
    <t>PASAMURO AS/PL MACHO 3/8 X 1/4</t>
  </si>
  <si>
    <t>pasta c/junta construye x 20kg</t>
  </si>
  <si>
    <t>PASTA DENTO x 150 Gr + Cepillo</t>
  </si>
  <si>
    <t>PASTILLA PANADOL 500MG x 2 UND</t>
  </si>
  <si>
    <t>PATRON FILTRO 11037868 - VOLVO</t>
  </si>
  <si>
    <t>PEDAL DE ACELERADOR - 21116880</t>
  </si>
  <si>
    <t>PEGAMENTO OATEY DE 1/16 GL A/C</t>
  </si>
  <si>
    <t>PEPSI COLA PET 2800 ML SH C/04</t>
  </si>
  <si>
    <t>PEPSI COLA PET 2800 ML SH C/06</t>
  </si>
  <si>
    <t>PERCIANAS DE ALUMINIO DE 25 MM</t>
  </si>
  <si>
    <t>PERNO 6 X 70 C/A PLANO ACERADO</t>
  </si>
  <si>
    <t>PERNO DE 3/4 X 5" C/TUERCA G 8</t>
  </si>
  <si>
    <t>PERNO DE 3/4 X 7 C/TUERCA STOP</t>
  </si>
  <si>
    <t>PERNO DE 9/16 X 5 1/2 C/TUERCA</t>
  </si>
  <si>
    <t>PERNO DE PARADOR CONTROL MOTOR</t>
  </si>
  <si>
    <t>PERNO DE RUEDA NISSAN C/TUERCA</t>
  </si>
  <si>
    <t>PERNO DE SOCKET M-10 X 30 INOX</t>
  </si>
  <si>
    <t>PERNO HEX 3/4 X 3- 1/2" HF G-8</t>
  </si>
  <si>
    <t>PERNO M-10 x 150 mm - (GR10.9)</t>
  </si>
  <si>
    <t>PERNO MILIMETRICO 1/4 C/TUERCA</t>
  </si>
  <si>
    <t>PERNO PARTIDO DE 35MM (ESTAÑO)</t>
  </si>
  <si>
    <t>PERNO S/M PARA CAJA DE CAMBIOS</t>
  </si>
  <si>
    <t>PERNO SOCKET ALLEN 5/16 X 3/4"</t>
  </si>
  <si>
    <t>PILA DURACEL 1500 AA X 4 T/LAP</t>
  </si>
  <si>
    <t>PINTURA COLOR NEGRO MATE EN GL</t>
  </si>
  <si>
    <t>PINTURA ESMALTE ACRILICO NEGRO</t>
  </si>
  <si>
    <t>PINTURA FORMULA EPOXICA BLANCA</t>
  </si>
  <si>
    <t>PINTURA LATEX SUPERMATE BLANCO</t>
  </si>
  <si>
    <t>PINTURA LATEX SUPERMATE PASTEL</t>
  </si>
  <si>
    <t>PINTURA SUPER MATE BLANCO HUMO</t>
  </si>
  <si>
    <t>PIÑON LEVAS 46431643 PARA FIAT</t>
  </si>
  <si>
    <t>PISTOLA DE SOLDAR 30W (CAUTIN)</t>
  </si>
  <si>
    <t>PLANCHA ESTRUCTURAL 16.0 (5/8)</t>
  </si>
  <si>
    <t>PLANCHA ESTRUCTURAL 19.0 (3/4)</t>
  </si>
  <si>
    <t>PLANCHA ESTRUCTURAL 2.5 (3/32)</t>
  </si>
  <si>
    <t>PLANCHA ESTRUCTURAL 4.5 (3/16)</t>
  </si>
  <si>
    <t>PLATINA DE COBRE DE 2" * 3/16"</t>
  </si>
  <si>
    <t>PLUG RJ-45 CAT.5 AMP (PANDUIT)</t>
  </si>
  <si>
    <t>POLINES DE IMPULSION - RODILLO</t>
  </si>
  <si>
    <t>PORTAZAPATA DE 22.5 (CALABERA)</t>
  </si>
  <si>
    <t>PRECINTO METAL GRANDE P/TOYOTA</t>
  </si>
  <si>
    <t>PRESSURE MONITOR 1170090 L120E</t>
  </si>
  <si>
    <t>PRIME 100 PREMIX LECHE X 24 KG</t>
  </si>
  <si>
    <t>PUENTE PARA BATERIA - 21107822</t>
  </si>
  <si>
    <t>PUENTE PARA BATERIA - 21107826</t>
  </si>
  <si>
    <t>RACOR - SURTIDOR VOLVO 1521812</t>
  </si>
  <si>
    <t>RECEPTACLE CIGARRERA CAS216806</t>
  </si>
  <si>
    <t>REDUCCION DE 3'' X 1.1/2'' PVC</t>
  </si>
  <si>
    <t>REDUCCION PVC DE 3'' A 2.1/2''</t>
  </si>
  <si>
    <t>RELAY TABLERO 12V 4 TERMINALES</t>
  </si>
  <si>
    <t>RELOJ DE AMPERIMETRO (52SL60A)</t>
  </si>
  <si>
    <t>RESISTENCIA 1 K OMHIOS X 1/2 W</t>
  </si>
  <si>
    <t>RETEN 20 x 30 x 7 (Montacarga)</t>
  </si>
  <si>
    <t>RETEN 26.5 x 37 x 3.5/7 (Fiat)</t>
  </si>
  <si>
    <t>RETEN 44 x 60 x 7 (Montacarga)</t>
  </si>
  <si>
    <t>RETEN BARREDOR 16 x 25 x 2/4.5</t>
  </si>
  <si>
    <t>RETEN CUADRADO 24.5 X 32.X 3.2</t>
  </si>
  <si>
    <t>RETEN HIDRAULICO 30 X 40 X 8/7</t>
  </si>
  <si>
    <t>RETEN HIDRAULICO 55 x 65 x 5/7</t>
  </si>
  <si>
    <t>RETEN HIDRULICO 63.5 x 76 x 11</t>
  </si>
  <si>
    <t>RETEN PASE DE AGUA 20 X 28 X 7</t>
  </si>
  <si>
    <t>RETEN PASE DE AGUA 21 X 15 X 3</t>
  </si>
  <si>
    <t>RODAJE 32021 SKF (Para corona)</t>
  </si>
  <si>
    <t>RODAJE 47.2 X 82.5 X 23 TIMKEN</t>
  </si>
  <si>
    <t>RODAJE DE PLANETARIO VO 184838</t>
  </si>
  <si>
    <t>RODAJE PARA ALTERNADOR 8*23*14</t>
  </si>
  <si>
    <t>RODAMIENTO Y PISTA SKF 32030 X</t>
  </si>
  <si>
    <t>RODILLO PARA PINTOR 4" M/CORTO</t>
  </si>
  <si>
    <t>RODILLO PARA PINTOR 4" M/LARGO</t>
  </si>
  <si>
    <t>RODILLO PARA PINTOR TORO DE 7"</t>
  </si>
  <si>
    <t>ROUTER 2 YXEL 4 PORT. ETHERNET</t>
  </si>
  <si>
    <t>SEGURO DE 35MM (EJE DE LEVA Z)</t>
  </si>
  <si>
    <t>SENSOR DE TEMPERATURA 11419485</t>
  </si>
  <si>
    <t>SENSOR DE VELOCIDAD - 23777574</t>
  </si>
  <si>
    <t>SEVEN UP PET 750 ML SHRINK C/6</t>
  </si>
  <si>
    <t>SOBRELENTE CLUTE L/CLARA ASTRO</t>
  </si>
  <si>
    <t>SOLDADURA NAZCA PLUS 6011 1/8"</t>
  </si>
  <si>
    <t>SOLVENTE DIELECTRICO ECOLOGICO</t>
  </si>
  <si>
    <t>SOPLADORA 600 WTS KAILI KP-205</t>
  </si>
  <si>
    <t>SOPORTE DE RESORTE VOE 4720854</t>
  </si>
  <si>
    <t>STICK PELIGRO RIESGO ELECTRICO</t>
  </si>
  <si>
    <t>STICKER VINIL PLOTEADO 3M MACK</t>
  </si>
  <si>
    <t>STRETCH FILM EN ROLLO 18" x 2O</t>
  </si>
  <si>
    <t>SULFATO DE COBRE PENTA x 25 KG</t>
  </si>
  <si>
    <t>TANQUE DE EXPANSION 4700387130</t>
  </si>
  <si>
    <t>TAPA BRIDA DE ARRANCADOR VOLVO</t>
  </si>
  <si>
    <t>TAPA DIAM 73 ABRE FACIL DR/INC</t>
  </si>
  <si>
    <t>TAPA REGISTRO DE 4" ACERO INOX</t>
  </si>
  <si>
    <t>TAPAS DE FACEPLATE DE 01 PUNTO</t>
  </si>
  <si>
    <t>TAPAS DE FACEPLATE DE 02 PUNTO</t>
  </si>
  <si>
    <t>TAPON DE FIERRO GALVANIZADO 1"</t>
  </si>
  <si>
    <t>TAPON HEMBRA 1 1/2"PVC C/ROSCA</t>
  </si>
  <si>
    <t>TAPON REJILLA 2" BRONCE SIMPLE</t>
  </si>
  <si>
    <t>TARUGOS ANARANJADOS/ TIRAFONES</t>
  </si>
  <si>
    <t>TEE BRONCE 3/8 x 1/4 NPT X 3/8</t>
  </si>
  <si>
    <t>TEE BRONCE 3/8 x 3/8 x 1/4 NPT</t>
  </si>
  <si>
    <t>TEE BRONCE 3/8 x 3/8 x 1/8 NPT</t>
  </si>
  <si>
    <t>TEE DE 3/8" X 3/8" MACHO EMBRA</t>
  </si>
  <si>
    <t>TEE DE FIERRO GALVANIZADO 1/2"</t>
  </si>
  <si>
    <t>TEFLON IMPRESORA LASER P1606DN</t>
  </si>
  <si>
    <t>TEFLON IMPRESORA LASER P2015DN</t>
  </si>
  <si>
    <t>TERMINAL AISLADO PIN 12-10 AWG</t>
  </si>
  <si>
    <t>TERMINAL DE MANGUERA M16 X 3/8</t>
  </si>
  <si>
    <t>TERMINALES DE DIRECCION SUZUKI</t>
  </si>
  <si>
    <t>TERMOMETRO CON CANASTILLA 150°</t>
  </si>
  <si>
    <t>TINTA EPSON T504120-AL (NEGRA)</t>
  </si>
  <si>
    <t>TINTA EPSON T534120-AL (NEGRA)</t>
  </si>
  <si>
    <t>TINTA EPSON T544120-AL (NEGRA)</t>
  </si>
  <si>
    <t>TINTA PELIKAN PARA TAMPON AZUL</t>
  </si>
  <si>
    <t>TINTA PELIKAN PARA TAMPON ROJO</t>
  </si>
  <si>
    <t>TIPOS NUMERICOS PARA PLAQUETAS</t>
  </si>
  <si>
    <t>TONNER SAMSUNG D111L 2020/2070</t>
  </si>
  <si>
    <t>TORNILLO VOE 13965176 (984729)</t>
  </si>
  <si>
    <t>TRIPLE KOLA PET 2800ML SH C/06</t>
  </si>
  <si>
    <t>TUBO C-10 1" X 5 MTRS PLASTICA</t>
  </si>
  <si>
    <t>TUBO LAC RECT 40MM * 80MM *1.5</t>
  </si>
  <si>
    <t>TUBO LAC RECT 40MM * 80MM *3.0</t>
  </si>
  <si>
    <t>TUBO LAC REDONDO 2 * 1.8 * 6MT</t>
  </si>
  <si>
    <t>TUBO PVC DE LUZ 3/4" X 3 MTS -</t>
  </si>
  <si>
    <t>TUBO SCH40 A53/API 5L GRB 1/2"</t>
  </si>
  <si>
    <t>TUERCA C/ 3 ANILLOS DE PRESION</t>
  </si>
  <si>
    <t>TUERCA DE FIJACION DE INYECTOR</t>
  </si>
  <si>
    <t>TUERCA PUNTA EJE TIPO CASTILLO</t>
  </si>
  <si>
    <t>TURBO COMPRESOR D12D FH13 HX55</t>
  </si>
  <si>
    <t>UNIDAD DE IMAGEN RICOH MP 305+</t>
  </si>
  <si>
    <t>UNION DE CAÑERIA DE 1/2 SIMPLE</t>
  </si>
  <si>
    <t>UNION MANGUITO P/EMPALME 10 MM</t>
  </si>
  <si>
    <t>UNION MANGUITO P/EMPALME 16 MM</t>
  </si>
  <si>
    <t>UPS APC 800I-MS AVR 800VA 450W</t>
  </si>
  <si>
    <t>UPS APC BACK 650EI 650 VA 400W</t>
  </si>
  <si>
    <t>UPS CDPR-UPR 1008I 1000VA 500W</t>
  </si>
  <si>
    <t>VALVULA CHECK VALVE 9305208100</t>
  </si>
  <si>
    <t>VALVULA COMPUERTA 1/2" 250 LBS</t>
  </si>
  <si>
    <t>VALVULA DE FRENO 801360 BENDIX</t>
  </si>
  <si>
    <t>VALVULA DE FRENO MANUAL 229635</t>
  </si>
  <si>
    <t>VALVULA DE SUCCION DENSO JAPON</t>
  </si>
  <si>
    <t>VALVULA INGRESO AJUSTABLE 7/8"</t>
  </si>
  <si>
    <t>VALVULA SPLIT (Supermarcha) M2</t>
  </si>
  <si>
    <t>VASELINA EN LATA 5 G S/PERFUME</t>
  </si>
  <si>
    <t>VASO 10 ONZAS TERMIX (x25 UND)</t>
  </si>
  <si>
    <t>VENTANA ACRILICA CON CORREDIZA</t>
  </si>
  <si>
    <t>YODOPOVIDONE SOLUCION X 120 ML</t>
  </si>
  <si>
    <t>ZENDA GARRAFA VIDRO 630ML CX12</t>
  </si>
  <si>
    <t>ABRAZADERA DE 1 1/2"PESADO DE 2 OREJAS</t>
  </si>
  <si>
    <t>ABRAZADERA DE 1 3/8</t>
  </si>
  <si>
    <t>ABRAZADERA DE 2 1/4</t>
  </si>
  <si>
    <t>ABRAZADERA DE 4" IND INOX T-516/98-103</t>
  </si>
  <si>
    <t>ABSORBENTE 20398651</t>
  </si>
  <si>
    <t>ACCESORIO BOMBA 5/8 NISSSAN X99005N325</t>
  </si>
  <si>
    <t>ACCESORIO DE BOMBIM DE EMBRAGUE 270586</t>
  </si>
  <si>
    <t>ACEITE CAJA DIRECCION ATF MD-3-PORSCHE</t>
  </si>
  <si>
    <t>ACEITE TGMO GL 5W30</t>
  </si>
  <si>
    <t>ACERO BOEHLER VCN DE 1 3/8 EN PULGADAS</t>
  </si>
  <si>
    <t>ACONDICIONAMIENTO ADAPTADOR HIDRAULICO</t>
  </si>
  <si>
    <t>ACOPLAMIENTO MACHO MACHO 1/2 X 1/2 NPT</t>
  </si>
  <si>
    <t>ACOPLE 4 TIPO C - BOSS LOCK/DIXVAL0024</t>
  </si>
  <si>
    <t>ACORDEON DE TUBO DE ESCAPE REFORZADO FIAT FIORINO</t>
  </si>
  <si>
    <t>ADAPTADOR 3/8 X M10</t>
  </si>
  <si>
    <t>ADAPTADOR UNIVERSAL REDONDO PLANO 220V</t>
  </si>
  <si>
    <t>ADAPTADORES DE WIFI</t>
  </si>
  <si>
    <t>ADITIVO COMBUSTIBLE</t>
  </si>
  <si>
    <t>AIRE ACONDICIONADO SPLIT PARED DE12000</t>
  </si>
  <si>
    <t>ALAMBRE MIG 70S-6 1.0 PLASTICO EXP FIL</t>
  </si>
  <si>
    <t>ALICATE PINZA DE 6"</t>
  </si>
  <si>
    <t>ALTERNADOR 12V 145M</t>
  </si>
  <si>
    <t>AMOLADORA 4.1/2 BOSCH GWS 9.125 (900W)</t>
  </si>
  <si>
    <t>AMORTIGUADOR DE SUSPENSION 65489 19.5"</t>
  </si>
  <si>
    <t>AMORTIGUADOR POSTERIOR FLEIGHTLINER GABRIEL 85724</t>
  </si>
  <si>
    <t>AMORTIGUADOR POSTERIOR GRANDE 20721166</t>
  </si>
  <si>
    <t>AMORTIGUADOR POSTERIOR KYB 444169/6803</t>
  </si>
  <si>
    <t>AMPLIFICADOR BOCINA</t>
  </si>
  <si>
    <t>ANILLO DE COBRE 16MM - Diam. Ext. 23mm</t>
  </si>
  <si>
    <t>ANILLO DE COBRE M22</t>
  </si>
  <si>
    <t>ANILLO PLANO DE 3/8</t>
  </si>
  <si>
    <t>ANILLO PLANO DE 5/8</t>
  </si>
  <si>
    <t>ANILLO PLANO DE 7/8</t>
  </si>
  <si>
    <t>ANILLO RETEN 943133</t>
  </si>
  <si>
    <t>ANILLO RETEN 945495</t>
  </si>
  <si>
    <t>ANILLO RETEN CARGADOR FRONTAL N°4 L120E VOE990757</t>
  </si>
  <si>
    <t>ANILLO RETEN VOE 421158 CAJA REENVIO DE ENGRANAJE</t>
  </si>
  <si>
    <t>ANILLOS DE MOTOR WILLYS 134 STD (JEEP)</t>
  </si>
  <si>
    <t>ANTEOJO EVOLUTION TRANSPARENTE + STRAP</t>
  </si>
  <si>
    <t>ARANDELA COBRE 18MM</t>
  </si>
  <si>
    <t>ARANDELA DE DE AJUSTE 1.98 VO(1652327)</t>
  </si>
  <si>
    <t>ARANDELA DE DE AJUSTE 2.02 VO(1652328)</t>
  </si>
  <si>
    <t>ARCH 5CM NEGRO BANT</t>
  </si>
  <si>
    <t>ARRANCADOR 20572417</t>
  </si>
  <si>
    <t>ARRESTOR DE OXIGENO</t>
  </si>
  <si>
    <t>ARTICULACION UNION 16284721 - CARGADOR</t>
  </si>
  <si>
    <t>AUTOPERFORANTE DE 10 X 1 1/2 COMPLETO.</t>
  </si>
  <si>
    <t>AUTOROSCANTE 10 x 1</t>
  </si>
  <si>
    <t>AZUCAR RUBIA AMEROP</t>
  </si>
  <si>
    <t>AZUCAR RUBIA PRECIO UNO X PAQ 05 (5X1)</t>
  </si>
  <si>
    <t>BANDEJA METALICA (IMPLEMENTO UNIDADES)</t>
  </si>
  <si>
    <t>BARNIZ GLAZURIT 255</t>
  </si>
  <si>
    <t>BARNIZ MARINO CAOBA</t>
  </si>
  <si>
    <t>BARRA AGUJERIADA 2"</t>
  </si>
  <si>
    <t>BARRA DE BRONCE 3/4</t>
  </si>
  <si>
    <t>BARRA DE COBRE PARA TIERRA DE 4 PUNTOS</t>
  </si>
  <si>
    <t>BARRA PERFORADA DE ACERO AL CARBONO 45 MM X 27 MM</t>
  </si>
  <si>
    <t>BARRA PERFORADA DIAM. EXT. 2" INT 23MM</t>
  </si>
  <si>
    <t>BARRA PERFORADA DIAM. EXT. 2" INT 25MM</t>
  </si>
  <si>
    <t>BARRA PERFORADA DIAM. EXT. 3" INT 47MM</t>
  </si>
  <si>
    <t>BARRA PERFORADA DIAM. EXT. 3" INT 48MM</t>
  </si>
  <si>
    <t>BASE CACHIMBA DESAGUE 250MM*200MM S-25</t>
  </si>
  <si>
    <t>BASE DE EMPAQUETADURA EN U P/HIDROLAVADORA BN-120</t>
  </si>
  <si>
    <t>BASE DE PALANCA DE CAMBIOS 4305413 FTL</t>
  </si>
  <si>
    <t>BASE DE PAQUETE DE MUELLE L/D 20703965</t>
  </si>
  <si>
    <t>BASE ETEHING PRIMER</t>
  </si>
  <si>
    <t>BASE GRIS SHER-PRIMER SHERWIN WILLIAMS</t>
  </si>
  <si>
    <t>BASE PLATE 22943669</t>
  </si>
  <si>
    <t>BASE ZINCROMATO X10</t>
  </si>
  <si>
    <t>BASEMIX 201 * 27 KG</t>
  </si>
  <si>
    <t>BASTON PARA TRAPEADOR CABEZAL PLASTICO</t>
  </si>
  <si>
    <t>BATERIA BOSCH 12 V 11P S5 60 DH 60AH MONT MITSUBI</t>
  </si>
  <si>
    <t>BIOMBO DE 3 CUERPOS</t>
  </si>
  <si>
    <t>BISAG BISA ALUM 3x3</t>
  </si>
  <si>
    <t>BISAGRA 4 x 3 x 2.5</t>
  </si>
  <si>
    <t>BOCINA COD 21246652</t>
  </si>
  <si>
    <t>BOCINA DE 100 WATTS</t>
  </si>
  <si>
    <t>BOLA DE REMOLQUE 2"</t>
  </si>
  <si>
    <t>BOLSA DE AIRE 1R14-232-038 CONTINENTAL</t>
  </si>
  <si>
    <t>BOLSA DE AIRE 23611</t>
  </si>
  <si>
    <t>BOLSA DE AIRE 8325-MAF8050 ROAD CHOICE</t>
  </si>
  <si>
    <t>BOMBA DE ACEITE DE CAJA FREIGHTLINER M2 112 K3367</t>
  </si>
  <si>
    <t>BOMBILLA DE YODO 12V 60/55W TIPO ESTRELLA (48881)</t>
  </si>
  <si>
    <t>BOQUILLA DE SOLDAR A GAS PROPANO Nº 5 MOD. VICTOR</t>
  </si>
  <si>
    <t>BOTIN C/PUNTA ACERO PLANTA PU TALLA 43</t>
  </si>
  <si>
    <t>BROCA 1/4" CONCRETO</t>
  </si>
  <si>
    <t>BROCA 10 MM COBALTO</t>
  </si>
  <si>
    <t>BROCA 3/16" COBALTO</t>
  </si>
  <si>
    <t>BROCA COBALTO 13 MM</t>
  </si>
  <si>
    <t>BROCA CONICA M-22.5</t>
  </si>
  <si>
    <t>BROCA DE 10 mm RUKO</t>
  </si>
  <si>
    <t>BUJE MUELLE DELANTERO 16-14603-000:FTL</t>
  </si>
  <si>
    <t>BUJI PORSCHE CAYENE</t>
  </si>
  <si>
    <t>BUSHING 1 1/8 * 5/8</t>
  </si>
  <si>
    <t>CABLE COLOR AMARILLO - VERDE DE 12 AMP</t>
  </si>
  <si>
    <t>CABLE CORDON MOTRIZ Nª 14 COLOR BLANCO</t>
  </si>
  <si>
    <t>CABLE CORDON MOTRIZ Nª 16 COLOR MARRON</t>
  </si>
  <si>
    <t>CABLE DE ACELERADOR MOTOCICLETA CGL125</t>
  </si>
  <si>
    <t>CABLE DE EMBRAGUE 22870 KEW900 CGL 125</t>
  </si>
  <si>
    <t>CABLE GPT # 10 ROJO</t>
  </si>
  <si>
    <t>CABLE PARA SOLDAR WS Nº 3/0 AWG INDECO</t>
  </si>
  <si>
    <t>CABLE TELEFONICO PLANO 4 HILOS PSK-T40</t>
  </si>
  <si>
    <t>CABLE THW # 8 NEGRO</t>
  </si>
  <si>
    <t>CABLE USB IMPRESORA</t>
  </si>
  <si>
    <t>CABLE UTP CAT.6 AMP</t>
  </si>
  <si>
    <t>CABLE UTP SOLIDO 4P CAT6 23 AWG 250 MHZ SATRA CMR</t>
  </si>
  <si>
    <t>CABLE VULCANIZADO NLT 380 V 3 x 14 AWG</t>
  </si>
  <si>
    <t>CADENA ACERADA 3/8"</t>
  </si>
  <si>
    <t>CAJA CANASTA BLANCA</t>
  </si>
  <si>
    <t>CAJA DE PASO METALICO PESADO 15x15x7cm</t>
  </si>
  <si>
    <t>CAJA HERMETICA DE 20X 20 X4 SOBREPONER</t>
  </si>
  <si>
    <t>CAJA PLAST X 20 DIV</t>
  </si>
  <si>
    <t>CAMISA MANGA LARGA OXFORD GRIS T "XXL"</t>
  </si>
  <si>
    <t>CAMISETA DE MOTOR FREIGHTLINER M2 112 A4600111910</t>
  </si>
  <si>
    <t>CAMISETAS - RODILLO</t>
  </si>
  <si>
    <t>CANDADO ANTIPALANCA GRANDE FORTE 90 MM</t>
  </si>
  <si>
    <t>CANDADO DE YALE 60"</t>
  </si>
  <si>
    <t>CANDADO/SEGURO CABLE DE ACELERADOR Y/0 ASFIXIADOR</t>
  </si>
  <si>
    <t>CAÑERIA HIDRAULICA 1 C/T SEGUN MUESTRA</t>
  </si>
  <si>
    <t>CAÑITA PARA SOPLETE</t>
  </si>
  <si>
    <t>CAÑO JARDIN 1/2 CIM</t>
  </si>
  <si>
    <t>CAÑO OVALIN CROMADO</t>
  </si>
  <si>
    <t>CARBON P/ALTERNADOR FRIHGTLINER M2 112</t>
  </si>
  <si>
    <t>CARGADOR DE LAPTOP TOSHIBA 19V 3.42AMP</t>
  </si>
  <si>
    <t>CARTULINA A4 ROSADO</t>
  </si>
  <si>
    <t>CARTULINA HILO/OPALINA T/A4 BLCA/CREMA</t>
  </si>
  <si>
    <t>CASQUILLO DE BARRA EN V SAMPA 20523294</t>
  </si>
  <si>
    <t>CEMENTO AZUL EN KG.</t>
  </si>
  <si>
    <t>CERROJO 6 UYUSTOOLS</t>
  </si>
  <si>
    <t>CHALECO DRILL CAROLINA IGNIFUGO T: XXL</t>
  </si>
  <si>
    <t>CHAPA DE LUZ ROJA 12V. 35A. (IRS112RT)</t>
  </si>
  <si>
    <t>CHAPA METALICO PARA TABLEROS METALICOS</t>
  </si>
  <si>
    <t>CHECK - LIST DE TRACTOR / ACOPLADO (talon. x 100)</t>
  </si>
  <si>
    <t>CHECK 20999392 MACK</t>
  </si>
  <si>
    <t>CHICHARRON DE PRENSA SUIZA TRADICIONAL</t>
  </si>
  <si>
    <t>CHUMACERA 1 1/2 SKF</t>
  </si>
  <si>
    <t>CHUMACERA PARA CARRETILLA (ABRAZADERA)</t>
  </si>
  <si>
    <t>CILINDRO EMBRAGUE 23417523 ALTERNATIVO</t>
  </si>
  <si>
    <t>CINTA AUTOADHESIVA ALUMINIO 2 X 50 YDS</t>
  </si>
  <si>
    <t>CINTA PARA JUNTA FIBRA DE VIDRIO 2 1/2</t>
  </si>
  <si>
    <t>CINTA PLASTICO VOE11400586 ( C.FRONT.)</t>
  </si>
  <si>
    <t>CINTA VULCANIZANTE SCOTCH 23-3M DE 3/4 x 9.15 MTS</t>
  </si>
  <si>
    <t>CINTURON ESTRUCTURERO C/ CABO DE NYLON</t>
  </si>
  <si>
    <t>CLAXON CARACOL 12V BOSCH 0 986 AH0 706</t>
  </si>
  <si>
    <t>CLAXON ELECTRICO FREIGHTLINER M2 112 06-52125-047</t>
  </si>
  <si>
    <t>CLIPS WINGO MARIPOSA GIGANTE CAJA x 12</t>
  </si>
  <si>
    <t>CODO 1 1/2 x 90 PVC</t>
  </si>
  <si>
    <t>CODO 2 1/2 x 90 PVC</t>
  </si>
  <si>
    <t>CODO DE 5/8 PVC LUZ</t>
  </si>
  <si>
    <t>CODO GIRATORIO MARCA ALEMITE (MAQUINA DE ENGRASE)</t>
  </si>
  <si>
    <t>COJIN DE SHAMPU H&amp;S</t>
  </si>
  <si>
    <t>COLCHON ESPUMA 85 CM X 7" (MACK/VOLVO)</t>
  </si>
  <si>
    <t>COLGANTE VINTAGE CAMPANA COBRE 10396-1</t>
  </si>
  <si>
    <t>COLLARIN DE EMBRAGUE GUN125 3123071050</t>
  </si>
  <si>
    <t>COMBA HERRAGRO 3 LB</t>
  </si>
  <si>
    <t>COMBA HERRAGRO 4 LB</t>
  </si>
  <si>
    <t>COMBA HERRAGRO 6 LB</t>
  </si>
  <si>
    <t>COMPRESOR DE ANILLOS DE 70-120 MM COD14522 TRUPER</t>
  </si>
  <si>
    <t>COMPRESORA 2 HP 24L</t>
  </si>
  <si>
    <t>CONCORDIA FRESA PET 3000ML C/04 SHRINK</t>
  </si>
  <si>
    <t>CONCORDIA NARANJA PET 500ML CAIXA C/12</t>
  </si>
  <si>
    <t>CONDUCTOR ELECTRICO PVC THW90 750V 10AWG AZUL 90°</t>
  </si>
  <si>
    <t>CONDUCTOR ELECTRICO PVC THW90 750V 10AWG ROJO 90°</t>
  </si>
  <si>
    <t>CONDUCTOR ELECTRICO THW CABLEADO THW 10 AWG NEGRO</t>
  </si>
  <si>
    <t>CONDUCTOR ELECTRICO THW CABLEADO THW 12 AWG NEGRO</t>
  </si>
  <si>
    <t>CONECTOR 3/16 X 1/4</t>
  </si>
  <si>
    <t>CONECTOR MACHO - HEMBRA 12 MP - 12 FJX</t>
  </si>
  <si>
    <t>CONECTOR PVC 1" SEL</t>
  </si>
  <si>
    <t>CONEXION DE 1/2" FJX (MANG. HIDROLAV.)</t>
  </si>
  <si>
    <t>CONTACTOR POTENCIA 3P AC3 12A 1NA 220V</t>
  </si>
  <si>
    <t>CRISTAL INCOLORO C/LAMINA DE SEGURIDAD</t>
  </si>
  <si>
    <t>CRUCETA 20829NC KYM</t>
  </si>
  <si>
    <t>CUADERNO DE ACTAS OFICIO RAYADO/CUADR.</t>
  </si>
  <si>
    <t>CUADERNO SKETCHBOOK</t>
  </si>
  <si>
    <t>CUBO DE EMBRAGUE 15.5" FREIGHTLINER M2</t>
  </si>
  <si>
    <t>CUBO DE EMBRAGUE SUZUKI (8-1/2") SZC-527 (DAIKIN)</t>
  </si>
  <si>
    <t>CUCHILLA BLANCA DE 1/2 X 4" PARA TORNO</t>
  </si>
  <si>
    <t>CUCHILLA BLANCA DE 1/4 X 4" PARA TORNO</t>
  </si>
  <si>
    <t>CUCHILLA DE CORTE 7/8 X 1/8 X 5/32 X 6</t>
  </si>
  <si>
    <t>CUERPO 2 PIEZAS EMBUTIDO OVAL 0.18 ETP</t>
  </si>
  <si>
    <t>CUERPO FILTRO COMB ( 21023285)21870628</t>
  </si>
  <si>
    <t>CURITAS (CURE BAND)</t>
  </si>
  <si>
    <t>CURVA PVC DE 2" SAP</t>
  </si>
  <si>
    <t>CURVA PVC SAP DE 3"</t>
  </si>
  <si>
    <t>DADO 3/4 X 28MM HEX</t>
  </si>
  <si>
    <t>DADO TORX C/SEGURO 1/2 X T25 - STANLEY</t>
  </si>
  <si>
    <t>DADO TORX C/SEGURO 1/2 X T27 - STANLEY</t>
  </si>
  <si>
    <t>DADO TORX C/SEGURO 1/2 X T55 - STANLEY (97-93369)</t>
  </si>
  <si>
    <t>DADO TORX HEMBRA ENC. 1/2" X E11 (92-546) STANLEY</t>
  </si>
  <si>
    <t>DEPOSITO AGUA DE RADIADOR VOLVO FH 13 400 1676400</t>
  </si>
  <si>
    <t>DESAGUE FERRETTI PUSH UP MAX COD 92556</t>
  </si>
  <si>
    <t>DESARMADOR PLANO 4"</t>
  </si>
  <si>
    <t>DESARMADOR PLANO 6"</t>
  </si>
  <si>
    <t>DESARMADOR PROF 3/16 X 4 PLANO STANLEY</t>
  </si>
  <si>
    <t>DESPACHADOR DE 2 KG</t>
  </si>
  <si>
    <t>DETECTOR DE BILLETE</t>
  </si>
  <si>
    <t>DETERGENTE MARSELLA</t>
  </si>
  <si>
    <t>DIODO PESADO 14/28 V POSITIVO - MONARK</t>
  </si>
  <si>
    <t>DIODO POSITIVO BOSCH 12/24V COD 080572</t>
  </si>
  <si>
    <t>DISCO DE 3 1/2" x3''x5/16'' ACERO INOX</t>
  </si>
  <si>
    <t>DISCO DE ACERO VOLVO L90E VOE 11037031</t>
  </si>
  <si>
    <t>DISCO DE EMBRAGUE 15" INTERNO FM12/FMX</t>
  </si>
  <si>
    <t>DISCO DESBASTE DE 4 1/2' x 1/4" x 7/8"</t>
  </si>
  <si>
    <t>DOLOREX TAB. X 10mg</t>
  </si>
  <si>
    <t>DRIZA NYLON DE 5/32</t>
  </si>
  <si>
    <t>DROKASA PERU S.A.C.</t>
  </si>
  <si>
    <t>EJE DE LEVAS HPKRFEJLEVAS COD:20389 CGL 125 HONDA</t>
  </si>
  <si>
    <t>EJE DE LEVAS SUZUKI</t>
  </si>
  <si>
    <t>EJE PROPULSOR DE 2" FREIGHTLINER M2 112 FUL S1659</t>
  </si>
  <si>
    <t>EJE SECUNDARIO VOLVO FH 13 400 8172933</t>
  </si>
  <si>
    <t>ELEMENTO FILTRANTE 17211KEW900 CGL 125</t>
  </si>
  <si>
    <t>EMP LLENADO ACEITE MB4000 A 4600180180</t>
  </si>
  <si>
    <t>EMPAQUE DE CULATA FREIGHTLINER M2 112 A4600160420</t>
  </si>
  <si>
    <t>EMPAQUE DE CULATA FREIGHTLINER M2 112 A4600160720</t>
  </si>
  <si>
    <t>EMPAQUETADURA DE ASBESTO TAPA DE MANDO</t>
  </si>
  <si>
    <t>EMPAQUETADURA DE CARBURADOR INFERIOR (MONTACARGA)</t>
  </si>
  <si>
    <t>EMPAQUETADURA DE CARBURADOR SUPERIOR (MONTACARGA)</t>
  </si>
  <si>
    <t>EMPAQUETADURA DE MULTIPLE DE ESCAPE S60 -23533983</t>
  </si>
  <si>
    <t>EMPAQUETADURA PARA GENERADOR ELECTRICO</t>
  </si>
  <si>
    <t>ENCHUFE DE CARRETA (Cable15) - Philips</t>
  </si>
  <si>
    <t>ENCHUFE INDUSTRIAL 2 x 15 A COLOR AMARILLO 515 PV</t>
  </si>
  <si>
    <t>ENTERO DE ANCHOVETA</t>
  </si>
  <si>
    <t>ENVASE A-10 BL2/INC</t>
  </si>
  <si>
    <t>ENVASE A-10 DR2/INC</t>
  </si>
  <si>
    <t>ENVASE A-11 DR2/INC</t>
  </si>
  <si>
    <t>ENVASE A-15 BL2/INC</t>
  </si>
  <si>
    <t>ESCOBILLA DE FIERRO</t>
  </si>
  <si>
    <t>ESENCIA DE VAINILLA</t>
  </si>
  <si>
    <t>ESMALTE SINTETICO ROJO OXIDO -GOLDFISH</t>
  </si>
  <si>
    <t>ESPARRAGO M-10 x 70</t>
  </si>
  <si>
    <t>ESPATULA CINTAR 12"</t>
  </si>
  <si>
    <t>ESPEJO EXTENSIBLE P/INSPECCION STANLEY</t>
  </si>
  <si>
    <t>ESPUMA ZEBRA 1 1/2"</t>
  </si>
  <si>
    <t>ESTUCHE CD"S FUNDAS</t>
  </si>
  <si>
    <t>EVERVESS GINGER ALE PET 1,5 SHRINK C/6</t>
  </si>
  <si>
    <t>EXTENSION DE 3 MTS.</t>
  </si>
  <si>
    <t>FAJA 3410 (A-40 - 1/2 13 x 1015 BANDO)</t>
  </si>
  <si>
    <t>FAJA 6PK 1875 BANDO</t>
  </si>
  <si>
    <t>FAJA 8PK 2070 ALTERNADOR INTERNATIONAL</t>
  </si>
  <si>
    <t>FAJA 9 RANURAS 132563 548 FTL (1548MM)</t>
  </si>
  <si>
    <t>FAJA ACANALADA 490J</t>
  </si>
  <si>
    <t>FAJA AX-49 (CL-120)</t>
  </si>
  <si>
    <t>FAJA B-41 JASON USA</t>
  </si>
  <si>
    <t>FAJA DE FRENO FRENOSA FA-2042XD EN JGO</t>
  </si>
  <si>
    <t>FANTA 500 PET PQX12</t>
  </si>
  <si>
    <t>FARO DELANTERO DERECHO NISSAN FRONTIER</t>
  </si>
  <si>
    <t>FARO DELANTERO IZQUIERDO 23992215 MACK</t>
  </si>
  <si>
    <t>FARO LATERAL OJO LOCO IMPORTADO (rojo)</t>
  </si>
  <si>
    <t>FARO LED INTERMITENTE LH A06-71928-000</t>
  </si>
  <si>
    <t>FARO NEBLINERO REDONDO AMBAR COMET 500</t>
  </si>
  <si>
    <t>FARO POSTERIOR SEÑALERA 2000 DER. LISA</t>
  </si>
  <si>
    <t>FARO SEÑALERA LED IZQUIERDA PARA TOLVA</t>
  </si>
  <si>
    <t>FIDEO ALIANZA CANUTO 250 GR (20BOLSAS)</t>
  </si>
  <si>
    <t>FIERRO REDONDO SOLIDO BRONCE GRAFITADO</t>
  </si>
  <si>
    <t>FIJACION VO 3173988</t>
  </si>
  <si>
    <t>FILTRO ACEITE EURO A4711800209:DETROIT</t>
  </si>
  <si>
    <t>FILTRO DE ACEITE 1230 A 045 MITSUBISHI</t>
  </si>
  <si>
    <t>FILTRO DE ACEITE 3831236 - VOLVO-P553771 DONALSON</t>
  </si>
  <si>
    <t>FILTRO DE ACEITE BT427 BALDWIN ( LF-3345 FLEETG.)</t>
  </si>
  <si>
    <t>FILTRO DE ACEITE BT7349 BALDWIN ( LF-3959 FLETG.)</t>
  </si>
  <si>
    <t>FILTRO DE ACEITE DN P550633 (PT9417)/HF 35361 FTL</t>
  </si>
  <si>
    <t>FILTRO DE ACEITE FLEETGUARD LF 691A (1R-0716 CAT)</t>
  </si>
  <si>
    <t>FILTRO DE ACEITE FLEETGUARD LF3536 (TORRE DE LUZ)</t>
  </si>
  <si>
    <t>FILTRO DE ACEITE OC 52030 (ME215002) (263104A000)</t>
  </si>
  <si>
    <t>FILTRO DE ACEITE PER-4622 PUROLATOR (LYS LF-3006)</t>
  </si>
  <si>
    <t>FILTRO DE AIRE 11110022 " VOLVO L120E"</t>
  </si>
  <si>
    <t>FILTRO DE AIRE 11110023 " VOLVO L120E"</t>
  </si>
  <si>
    <t>FILTRO DE AIRE DONALDSON P528708 (BALDWIN PA2798)</t>
  </si>
  <si>
    <t>FILTRO DE AIRE FLEETGUARD AF 25437 (142-1339 CAT)</t>
  </si>
  <si>
    <t>FILTRO DE COMBUSTIBLE 16405-02N0A NISSAN FRONTIER</t>
  </si>
  <si>
    <t>FILTRO DE COMBUSTIBLE 550834 DONALDSON</t>
  </si>
  <si>
    <t>FILTRO DE PETROLEO 11708555 (11110668)</t>
  </si>
  <si>
    <t>FILTRO DE PETROLEO MB220900 MITSUBISHI</t>
  </si>
  <si>
    <t>FILTRO DE PETROLEO ME132525 MITSUBISHI</t>
  </si>
  <si>
    <t>FILTRO PARA MASCARA DE CARA COMPLETA 3M 2091 P100</t>
  </si>
  <si>
    <t>FILTRO SEPARADOR DE AGUA 8159975 VOLVO</t>
  </si>
  <si>
    <t>FOCO PHILIPS DE 400</t>
  </si>
  <si>
    <t>FOCO PL. C. 9 WATTS</t>
  </si>
  <si>
    <t>FOCO POSTERIOR 12 V</t>
  </si>
  <si>
    <t>FORMATO DE DATOS -SOLICITUD DE SERVICIO N°001-200</t>
  </si>
  <si>
    <t>FORMATO IMPRESION DE PAGOS (Tal. x 100) SERIE 001</t>
  </si>
  <si>
    <t>FORMATO IMPRESION DE PAGOS (Tal. x 100) SERIE 002</t>
  </si>
  <si>
    <t>FORMATO INSPECCION PROCESO DE MEZCLA(TAL.x 100 H)</t>
  </si>
  <si>
    <t>FORMATO REPORTE DE OCURRENCIAS(x 100H)</t>
  </si>
  <si>
    <t>FORRO DE DISCO DE EMBRAGUE FRENOSA FE-50142-FV302</t>
  </si>
  <si>
    <t>FOTOCHECK TRANSPESA</t>
  </si>
  <si>
    <t>FOTOCOPIA A1 REPORT</t>
  </si>
  <si>
    <t>FRASCO 212-10 C-014</t>
  </si>
  <si>
    <t>FRASCO 250 ML C-086</t>
  </si>
  <si>
    <t>FRASCO 314 ML C-196</t>
  </si>
  <si>
    <t>FRASCO 370-14 C-015</t>
  </si>
  <si>
    <t>FRASCO 370-16 C-016</t>
  </si>
  <si>
    <t>FRASCO 370-17 C-029</t>
  </si>
  <si>
    <t>FRASCO 458ML C-3000</t>
  </si>
  <si>
    <t>FRASCO 580-16 C-080</t>
  </si>
  <si>
    <t>FRASCO 580-17 C-017</t>
  </si>
  <si>
    <t>FRUGOS FRESH 500 ML</t>
  </si>
  <si>
    <t>FUENTE DE PODER CAMARA ADP 12V1A VICOM</t>
  </si>
  <si>
    <t>FUNDA DE CONECTOR 8 VIAS HEMBRA BLANCO</t>
  </si>
  <si>
    <t>FUSIBLE TERMICO 25 AMP - 1208-8575 FTL</t>
  </si>
  <si>
    <t>Gas GLP 55/45 x 15K</t>
  </si>
  <si>
    <t>GAS R-22 X 13.600KG</t>
  </si>
  <si>
    <t>GOLILLA FUL 4301842</t>
  </si>
  <si>
    <t>GOLILLA FUL 4303185</t>
  </si>
  <si>
    <t>GRAPAS ACERADA 6 MM</t>
  </si>
  <si>
    <t>GRAPAS KAMASA 8 MM.</t>
  </si>
  <si>
    <t>GRASERA DE 5/16 45º</t>
  </si>
  <si>
    <t>GRASERA DE 5/16 90º</t>
  </si>
  <si>
    <t>GRASERA DE 90º 13MM</t>
  </si>
  <si>
    <t>GRASERA DE M-10 45º</t>
  </si>
  <si>
    <t>GRASERA DE M-10 90º</t>
  </si>
  <si>
    <t>GRIFERIAS PARA SSHH</t>
  </si>
  <si>
    <t>GUANTE ANTICORTE CLUTE DYNEMMA D3-FLEX</t>
  </si>
  <si>
    <t>GUANTE DE CUERO REFORZADO P/SOLDAR 20"</t>
  </si>
  <si>
    <t>GUANTE NITRILO EN PALMA Y DEDOS EN-788</t>
  </si>
  <si>
    <t>GUANTES QUIRURGICOS Nº 7 1/2 ( 1 PAR )</t>
  </si>
  <si>
    <t>GUARDAPOLVO PALANCA DE CAMBIO FREIGHTLINER CL 120</t>
  </si>
  <si>
    <t>GUIA DE VALVULA PARA FIAT 2101-1007026</t>
  </si>
  <si>
    <t>GUIA DE VALVULA PARA FIAT 2101-1007032</t>
  </si>
  <si>
    <t>GUIAS DE ADMISION Y ESCAPE A5410531230</t>
  </si>
  <si>
    <t>HILO PAVILO DE 10/4</t>
  </si>
  <si>
    <t>HOSE RETAINER VOLVO L120E VOE 21619223</t>
  </si>
  <si>
    <t>IK 2.0 REF PET CJX8</t>
  </si>
  <si>
    <t>IMPERMEABILIZANTE (SIKA PARA CONCRETO)</t>
  </si>
  <si>
    <t>IMPRESION EN MONOMATT - MATE DE 1 X 1M</t>
  </si>
  <si>
    <t>IMPULSADOR DE FRENO</t>
  </si>
  <si>
    <t>INCA COLA DE 295 ML</t>
  </si>
  <si>
    <t>INCA COLA DE 300 ML</t>
  </si>
  <si>
    <t>INCA COLA DE 500 ML</t>
  </si>
  <si>
    <t>INCA COLA DE 625 ML</t>
  </si>
  <si>
    <t>INT. TERMOMAGNETICO 40A FIJO SCHNEIDER</t>
  </si>
  <si>
    <t>INTERCOOLER PARA FH13 400/420 20758814</t>
  </si>
  <si>
    <t>INTERRUPTOR TERMOMAGNETICO 2 X 10 AMP.</t>
  </si>
  <si>
    <t>INTERRUPTOR TERMOMAGNETICO 2 X 16 AMP.</t>
  </si>
  <si>
    <t>INTERRUPTOR TERMOMAGNETICO 2 X 25 AMP.</t>
  </si>
  <si>
    <t>INTERRUPTOR TERMOMAGNETICO 2 X 50 AMP.</t>
  </si>
  <si>
    <t>INTERRUPTOR TERMOMAGNETICO 2P X 32 AMP. PARA RIEL</t>
  </si>
  <si>
    <t>INTERRUPTOR TERMOMAGNETICO 3 X 63 AMP.</t>
  </si>
  <si>
    <t>INTERRUPTOR TERMOMAGNETICO BTDIN 3 X 25 FN820YC25</t>
  </si>
  <si>
    <t>INTERRUPTOR TERMOMAGNETICO DE 3 x 32 A</t>
  </si>
  <si>
    <t>INTERRUPTOR TERMOMAGNETICO TRIF. 3x40A</t>
  </si>
  <si>
    <t>JEBE 3/4</t>
  </si>
  <si>
    <t>JEBE BOLSA METALICO</t>
  </si>
  <si>
    <t>JEBE DE BASE DE BOMBA DE AGUA FH13 400</t>
  </si>
  <si>
    <t>JEBE ORING 1.6 x 10</t>
  </si>
  <si>
    <t>JEBE ORING 1.8*2.40</t>
  </si>
  <si>
    <t>JEBE ORING 2 x 10.9</t>
  </si>
  <si>
    <t>JEBE ORING 2 x 11 (para piston hidr. de motoniv.)</t>
  </si>
  <si>
    <t>JEBE ORING 2 x 11.5</t>
  </si>
  <si>
    <t>JEBE ORING 2.4*11.3</t>
  </si>
  <si>
    <t>JEBE ORING 2.5 x 12</t>
  </si>
  <si>
    <t>JEBE ORING 2.5 x 16</t>
  </si>
  <si>
    <t>JEBE ORING 2.5 x 20</t>
  </si>
  <si>
    <t>JEBE ORING 2.5 x 24</t>
  </si>
  <si>
    <t>JEBE ORING 2.5 x 26</t>
  </si>
  <si>
    <t>JEBE ORING 2.5 X 38</t>
  </si>
  <si>
    <t>JEBE ORING 2.5 x 45</t>
  </si>
  <si>
    <t>JEBE ORING 2.5*10. (PARA SUPER MARCHA)</t>
  </si>
  <si>
    <t>JEBE ORING 2.5*15.5</t>
  </si>
  <si>
    <t>JEBE ORING 2.6 x 14</t>
  </si>
  <si>
    <t>JEBE ORING 2.6 X 38</t>
  </si>
  <si>
    <t>JEBE ORING 2.6 x 41</t>
  </si>
  <si>
    <t>JEBE ORING 2.62 x 7</t>
  </si>
  <si>
    <t>JEBE ORING 3 x 39.5</t>
  </si>
  <si>
    <t>JEBE ORING 3 x 50.5</t>
  </si>
  <si>
    <t>JEBE ORING 3*66 (PARA INTERCOOLER F12)</t>
  </si>
  <si>
    <t>JEBE ORING 3.5 * 40</t>
  </si>
  <si>
    <t>JEBE ORING 3.5 X 18</t>
  </si>
  <si>
    <t>JEBE ORING 3.5 X 19</t>
  </si>
  <si>
    <t>JEBE ORING 3.5 x 20</t>
  </si>
  <si>
    <t>JEBE ORING 3.5 X 21</t>
  </si>
  <si>
    <t>JEBE ORING 3.5 X 23</t>
  </si>
  <si>
    <t>JEBE ORING 3.5 X 25</t>
  </si>
  <si>
    <t>JEBE ORING 3.5 x 38</t>
  </si>
  <si>
    <t>JEBE ORING 3.5 x 41</t>
  </si>
  <si>
    <t>JEBE ORING 3.5 x 44</t>
  </si>
  <si>
    <t>JEBE ORING 3.5 x 72</t>
  </si>
  <si>
    <t>JEBE ORING 3.5*31.3</t>
  </si>
  <si>
    <t>JEBE ORING 3.5*37.3</t>
  </si>
  <si>
    <t>JEBE ORING 3.5*68.2</t>
  </si>
  <si>
    <t>JEBE ORING 32.9*3.5</t>
  </si>
  <si>
    <t>JEBE ORING 36 x 3.5</t>
  </si>
  <si>
    <t>JEBE ORING 36.7 x 4</t>
  </si>
  <si>
    <t>JEBE ORING 4.5 X 39</t>
  </si>
  <si>
    <t>JEBE ORING 5.3 X 38</t>
  </si>
  <si>
    <t>JEBE ORING 5.3 X 58</t>
  </si>
  <si>
    <t>JEBE ORING 5.3 X 59</t>
  </si>
  <si>
    <t>JEBE ORING 57.1*3.5</t>
  </si>
  <si>
    <t>JEBE ORING 9.2*1.78</t>
  </si>
  <si>
    <t>JEBE PARA TANQUE DE COMBUSTIBLE - MOTO</t>
  </si>
  <si>
    <t>JEBE T/ANILLO 32 MM</t>
  </si>
  <si>
    <t>JUEGO DE LLAVES ALLEN TORX - 10 PIEZAS (T9 - T40)</t>
  </si>
  <si>
    <t>JUEGO DE ZAPATAS DE FRENO 044950K120 TOYOTA HILUX</t>
  </si>
  <si>
    <t>JUGUETE BINGO CHICO</t>
  </si>
  <si>
    <t>JUGUETE PUZZLE 60 PZAS MINNIE - MALETA</t>
  </si>
  <si>
    <t>JUGUETE SET MASCARA</t>
  </si>
  <si>
    <t>JUGUETE SET MUÑECAS</t>
  </si>
  <si>
    <t>JUGUETES SET MUÑECA</t>
  </si>
  <si>
    <t>JUNTA VOE 11037012 VALVULA LUBRICACION</t>
  </si>
  <si>
    <t>JUNTA VOE 11144070 VALVULA LUBRICACION</t>
  </si>
  <si>
    <t>KING PIN SOLDABLE 2" (PLANCHA DE 1/2")</t>
  </si>
  <si>
    <t>KIT DE EMBRAGUE AMERICANO 15" C124C217</t>
  </si>
  <si>
    <t>KIT DE ORINGS VITON</t>
  </si>
  <si>
    <t>KIT DE RETEN 11709881 ( C.FRONT L120F)</t>
  </si>
  <si>
    <t>KIT DE RODAJES DE BOCAMASA 11E 72 -CA1</t>
  </si>
  <si>
    <t>KIT DE SISTEMA DE ARRASTRE CGL 108-38T</t>
  </si>
  <si>
    <t>KIT PIN Y BOCINA MUÑON C/RODAJE PARA VOLVO FH-400</t>
  </si>
  <si>
    <t>KIT RESORTES NISSAN</t>
  </si>
  <si>
    <t>KIT TINTAS HP OV COMPATIBLES 01 BK-3CL</t>
  </si>
  <si>
    <t>KIT VALVULA PEDAL FRENO 287368N BENDIX</t>
  </si>
  <si>
    <t>LAINA DE PLANETARIO FREIGHTLINER M2 112 1229L3002</t>
  </si>
  <si>
    <t>LAINA PASADOR MUÑON 0.015" (0.20)/TDA R210225:FTL</t>
  </si>
  <si>
    <t>LAINAS DE CAJA AUXILIAR FREIGHTLINER M2 112 K2805</t>
  </si>
  <si>
    <t>LAMINADO AFRANELADO</t>
  </si>
  <si>
    <t>LAMINAS CONTRAIBLES</t>
  </si>
  <si>
    <t>LAZO P/REGALO CINTA</t>
  </si>
  <si>
    <t>LEJIA SAPOLIO 5000G</t>
  </si>
  <si>
    <t>LIJA DE ACERO N°100</t>
  </si>
  <si>
    <t>LIJA DE PARED Nº 80</t>
  </si>
  <si>
    <t>LIJA EN DISCO N 120</t>
  </si>
  <si>
    <t>LIJA EN DISCO N 150</t>
  </si>
  <si>
    <t>LIJA EN DISCO N 180</t>
  </si>
  <si>
    <t>LIJA EN DISCO N 220</t>
  </si>
  <si>
    <t>LIJA EN DISCO N 320</t>
  </si>
  <si>
    <t>LIJA EN DISCO N 400</t>
  </si>
  <si>
    <t>LIJA EN DISCO N 800</t>
  </si>
  <si>
    <t>LIJA EN DISCO N°240</t>
  </si>
  <si>
    <t>LIJA ORBITAL EN SECO N° 120 (EN PAPEL DESPEGABLE)</t>
  </si>
  <si>
    <t>LIMPIADOR HIDRAULICO 50 X 60 X 5/7 SKF</t>
  </si>
  <si>
    <t>LINNER 1.6 KP44-116-15 M400 (LINMA300049) MAQ.MIG</t>
  </si>
  <si>
    <t>LINTERNA OPALUX LED</t>
  </si>
  <si>
    <t>LLANTA 16 x 5 x 10.5 SOLIDEAL Magnun ERP (Solida)</t>
  </si>
  <si>
    <t>LLANTA 21 x 7 x 15 CUSHION MARCA WATTS</t>
  </si>
  <si>
    <t>LLANTA 6.5 - 10 Rim 5.00 SOLIDEAL Magnun (Solida)</t>
  </si>
  <si>
    <t>LLANTA BRIDGESTONE M729 EZ 295/80R22.5</t>
  </si>
  <si>
    <t>LLANTA C/CAMARA 3.5x 8 PARA CARRETILLA</t>
  </si>
  <si>
    <t>LLANTA FIRESTONE 20.5-25 16PR SRG L3 T</t>
  </si>
  <si>
    <t>LLANTA GOOD YEAR 195-R14 GF-46 08PR TL</t>
  </si>
  <si>
    <t>LLANTA GOOD YEAR MOD.G286A-425/65R22.5</t>
  </si>
  <si>
    <t>LLANTA MICHELIN R13</t>
  </si>
  <si>
    <t>LLAVE AJUSTABLE 12" STANLEY 95-IB87434</t>
  </si>
  <si>
    <t>LLAVE CORONA 16-17 MM STANLEY 97-86138</t>
  </si>
  <si>
    <t>LLAVE DE CONTROL 1'' CIM BRONCE PESADO</t>
  </si>
  <si>
    <t>LLAVE DE PASO 1" TIPO VALVULA ESFERICA</t>
  </si>
  <si>
    <t>LLAVE THERMOMAGNETICA SCHNEIDER 40 Amp</t>
  </si>
  <si>
    <t>LUBRICANTE DESENLLANTE (ENVASE X 3.629 KG)(8 LBS)</t>
  </si>
  <si>
    <t>LUBRICANTE DESENLLANTE MURPHYS (ENVASE X 25 LBS )</t>
  </si>
  <si>
    <t>LUNA FARO DELANTERO IZQUIERDO 20379428</t>
  </si>
  <si>
    <t>MALETIN PARA LAPTOP</t>
  </si>
  <si>
    <t>MANGUERA 1 1/2" R2 C/MISMOS TERMINALES LONG 1 MTS</t>
  </si>
  <si>
    <t>MANGUERA 1 R12 C/LOS MISMOS TERMINALES LONG. 1.5M</t>
  </si>
  <si>
    <t>MANGUERA 1" R12 C/T BRIDA 1 X 1.90 LONG. 0.80 MTS</t>
  </si>
  <si>
    <t>MANGUERA 1/2 C/T OJO M18 X M22 H.R LONG. 0.20 MTS</t>
  </si>
  <si>
    <t>MANGUERA 1/2 R2 C/T</t>
  </si>
  <si>
    <t>MANGUERA 1/2 R5 C/T R-R LONG. 1.60 MTS</t>
  </si>
  <si>
    <t>MANGUERA 1/2" R2 C/T R-R LONG. 2.65 MT</t>
  </si>
  <si>
    <t>MANGUERA 1/4 R1 C/T 90 X 90 LONG 2 MTS</t>
  </si>
  <si>
    <t>MANGUERA 1/4 R2 C/MISMOS TERMINALES LONG 3.50 MTS</t>
  </si>
  <si>
    <t>MANGUERA 1/4 R2 C/T ASIENTO PLANO R-90</t>
  </si>
  <si>
    <t>MANGUERA 1/4 R2 C/T R-50 LONG 4.60 MTS</t>
  </si>
  <si>
    <t>MANGUERA 1/4 R2 C/T R-R LONG. 0.25 MTS</t>
  </si>
  <si>
    <t>MANGUERA 1/4 R2 C/T R-R LONG. 4.20 MTS</t>
  </si>
  <si>
    <t>MANGUERA 1/4" WP 190 BAR 2750 C/TERM. RECTO Y 90º</t>
  </si>
  <si>
    <t>MANGUERA 3/16 R7 X 5 MTS CON CAMBIO DE TERMINALES</t>
  </si>
  <si>
    <t>MANGUERA 3/8 R2 C/CAMBIO DE TERMINAL LONG 1.20 MT</t>
  </si>
  <si>
    <t>MANGUERA 3/8 R2 C/T R-45 LONG 1.70 MTS</t>
  </si>
  <si>
    <t>MANGUERA 4SH 1 1/4" X 1.57 MTS C/T BRIDA 45 - 110</t>
  </si>
  <si>
    <t>MANGUERA CIEGA P.E. 16 MM C-2.5 (R500)</t>
  </si>
  <si>
    <t>MANGUERA DE 3'' P/SUCCION AGUA EUROFLEX/FORCEFLEX</t>
  </si>
  <si>
    <t>MANGUERA DE 3/4" R12 C/SALVADORA 3/4 LOG 1.40 MTS</t>
  </si>
  <si>
    <t>MANGUERA DE A/P 1/4 R2. LONG. 0.30 MTS</t>
  </si>
  <si>
    <t>MANGUERA DE ALTA PRESION DE 3/8" R2 - LONG.1.25MT</t>
  </si>
  <si>
    <t>MANGUERA DE1/4 R1 CON CASCOS LONGITUD 4.60 METROS</t>
  </si>
  <si>
    <t>MANGUERA EN CODO 1"</t>
  </si>
  <si>
    <t>MANGUERA HIDRAULICA DE A/P PARA CABINA</t>
  </si>
  <si>
    <t>MANGUERA JEBE Y LONA 1/4 LONG 1.50 MTS</t>
  </si>
  <si>
    <t>MANGUERA N12 943369</t>
  </si>
  <si>
    <t>MARTILLO PLANCHADOR</t>
  </si>
  <si>
    <t>MASA VENTILADOR EMBRAGUE MACK 23150081</t>
  </si>
  <si>
    <t>MEDICINA EN GENERAL</t>
  </si>
  <si>
    <t>METALES COMPR.ROMER</t>
  </si>
  <si>
    <t>METALES DE BANCADA (COJINETE) 21141948</t>
  </si>
  <si>
    <t>MICA (CRISTAL) PARA VISERA DE FM/ FH12</t>
  </si>
  <si>
    <t>MICA REFLECTIVA LADO IZQUIERDO PORSCHE</t>
  </si>
  <si>
    <t>MODULO MOTOR TRACTO</t>
  </si>
  <si>
    <t>MODULO MULTIPLEX M2</t>
  </si>
  <si>
    <t>MONITOR FRENO ESTACIONAMIENTO 11170071</t>
  </si>
  <si>
    <t>MONITOR LG 19 38A 18.5" LED 1366 X 768</t>
  </si>
  <si>
    <t>MONITOR VIEW SONIC 19" LED DISPLAY 13666 X 768 HD</t>
  </si>
  <si>
    <t>NEUMATICO CONVENCIONAL HFX OTR 23.5-25</t>
  </si>
  <si>
    <t>NEUMATICO MICHELIN 315/35 R20 110W PIRELLI P-ZERO</t>
  </si>
  <si>
    <t>NIPLE 1/4 X 1/4 NPT</t>
  </si>
  <si>
    <t>NIPLE 2" x 3 BRONCE</t>
  </si>
  <si>
    <t>NIPLE DE 1" 1/2 PVC</t>
  </si>
  <si>
    <t>NIPLE DE 1" X 2" SCH-40 P/SOLDAR NEGRO</t>
  </si>
  <si>
    <t>NIPLE DE ACERO INOX SS 304 1/2 X 1-1/2</t>
  </si>
  <si>
    <t>NIVEL 50 cm STANLEY</t>
  </si>
  <si>
    <t>NOVARUMDUM PASTA/ASENTAR VALVULAS ADEX</t>
  </si>
  <si>
    <t>Ø 153 BL2/INC VENTA</t>
  </si>
  <si>
    <t>Ø 154 DR2/INC VENTA</t>
  </si>
  <si>
    <t>OCRE AMARILLO BAYER</t>
  </si>
  <si>
    <t>ORING 1"</t>
  </si>
  <si>
    <t>ORING DE INYECTOR FREIGHTLINER M2 112 A5419970545</t>
  </si>
  <si>
    <t>ORING DE INYECTOR FREIGHTLINER M2 112 A5419970645</t>
  </si>
  <si>
    <t>PACKING KIT REGULADOR LPG CT91A65-1610</t>
  </si>
  <si>
    <t>PALANCA 1/2 STNALEY</t>
  </si>
  <si>
    <t>PALANCA PARA MACHOS DE 1/8-3/4 GERMANY</t>
  </si>
  <si>
    <t>PANETON BUON NATALE</t>
  </si>
  <si>
    <t>PAÑ HUGGIES NEW BORN DISNEY MAXI 10X20</t>
  </si>
  <si>
    <t>PAÑ.HUGGIES ACTIVESEC CM/SP XXGDE 2X48</t>
  </si>
  <si>
    <t>PARED 25 X 40 ONDAS</t>
  </si>
  <si>
    <t>PASADOR DE 1/4 x 2"</t>
  </si>
  <si>
    <t>PASADOR DE EJE DESLIZANTE FREIGTLINER CL120 62504</t>
  </si>
  <si>
    <t>PASAMURO 1/4 x 3/16</t>
  </si>
  <si>
    <t>PASTILLA DAKTARIN GEL ORAL TBL X 40 GR</t>
  </si>
  <si>
    <t>PASTILLA DE FRENO PARA TRACTOR "VOLVO"</t>
  </si>
  <si>
    <t>PERNO 12 X 90 CTA NYLON C/ANILLO PLANO</t>
  </si>
  <si>
    <t>PERNO CENTRO 947359</t>
  </si>
  <si>
    <t>PERNO DE ARRANCADOR</t>
  </si>
  <si>
    <t>PERNO ESPARRAGO VOE21456567 ( C.FRONT)</t>
  </si>
  <si>
    <t>PERNO FLANGE 6 X 40</t>
  </si>
  <si>
    <t>PERNO G-5.8 M8 x 35</t>
  </si>
  <si>
    <t>PERNO HEX M-16 X 80</t>
  </si>
  <si>
    <t>PERNO HEX M-5 X 200</t>
  </si>
  <si>
    <t>PERNO HEX. 1/4 X 2"</t>
  </si>
  <si>
    <t>PERNO HEX. 3/4 X 3"</t>
  </si>
  <si>
    <t>PERNO HEX. 5/16 X 5</t>
  </si>
  <si>
    <t>PERNO HEX. 5/8 * 10</t>
  </si>
  <si>
    <t>PERNO M-10 x 110 MM</t>
  </si>
  <si>
    <t>PERNO M-10 X 25 N.F</t>
  </si>
  <si>
    <t>PERNO M-10 X 70 C/T</t>
  </si>
  <si>
    <t>PERNO M-14 X 40 C/TUERCA STOP + ANILLO</t>
  </si>
  <si>
    <t>PERNO M-22 G°10.9 TIPO CHUPON C/TUERCA</t>
  </si>
  <si>
    <t>PERNO PARA ZAPATA 7/8 X 2 1/2 C/TUERCA</t>
  </si>
  <si>
    <t>PERUVIAN GOLDFIELDS</t>
  </si>
  <si>
    <t>PETROLEO - TERCEROS</t>
  </si>
  <si>
    <t>PILA CR 1616 3V (CAMIONETA MITSUBISHI)</t>
  </si>
  <si>
    <t>PINTURA ANYPSA MATIZADOS BRILLO BLANCO</t>
  </si>
  <si>
    <t>PINTURA DUCO BLANCO</t>
  </si>
  <si>
    <t>PINTURA GLOSS NEGRO</t>
  </si>
  <si>
    <t>PINTURA GLOSS VERDE</t>
  </si>
  <si>
    <t>PIÑON ARRASTRE 15T XL185 RIFFEL BRASIL</t>
  </si>
  <si>
    <t>PISCO BIONDI ITALIA 500 ML BOLSA CUERO</t>
  </si>
  <si>
    <t>PISTON PIN 20405577</t>
  </si>
  <si>
    <t>PISTON STD ME202096</t>
  </si>
  <si>
    <t>PITON CURVO V3-20-4</t>
  </si>
  <si>
    <t>PLACA DE JUNTA PARA MOCHILA FUMIGADORA MARCA SOLO</t>
  </si>
  <si>
    <t>PLACA HERMETICA RECTANGULAR P/TOMACORRIENTE 1C-DH</t>
  </si>
  <si>
    <t>PLANCHA AC. INOX 304 MATE(1/8)3.0 MMX 122CMX244CM</t>
  </si>
  <si>
    <t>PLANCHA AC. INOX 304 MATE(1/8)3.0 MMX 150CMX100CM</t>
  </si>
  <si>
    <t>PLANCHA BHN 450 3/8</t>
  </si>
  <si>
    <t>PLANCHA DE EMPASTAR</t>
  </si>
  <si>
    <t>PLANCHA GALVANIZADA 0.90 * 1200 * 2400</t>
  </si>
  <si>
    <t>PLANCHA GALVANIZADA 1.00 * 1200 * 2400</t>
  </si>
  <si>
    <t>PLANCHA GALVANIZADA 1.45 X 1200 X 2400</t>
  </si>
  <si>
    <t>PLANCHA TECNOPOR 1"</t>
  </si>
  <si>
    <t>PLATINA 1/8 x 1 1/4</t>
  </si>
  <si>
    <t>PLATINA 3/16 X 21/2</t>
  </si>
  <si>
    <t>PLAVIPISO ESTOPEROL</t>
  </si>
  <si>
    <t>PLOMOS DE (2 - ONZ)</t>
  </si>
  <si>
    <t>PLOMOS DE (4 - ONZ)</t>
  </si>
  <si>
    <t>PLOMOS DE (6 - ONZ)</t>
  </si>
  <si>
    <t>POLEA DE DIRECCION HIDRAULICA 1341A037</t>
  </si>
  <si>
    <t>POLO MANGA LARGA ALGODON MELANGE T:XXL</t>
  </si>
  <si>
    <t>PONCHO AMORTIGUADOR</t>
  </si>
  <si>
    <t>PONSTAN RD 200MG TB</t>
  </si>
  <si>
    <t>PORCELANATO STONE MARRON ZTD1263Z38-F-ROCCE 12x60</t>
  </si>
  <si>
    <t>POST-IT(NOTAS ADHES.) CIRCULAR X 250 H</t>
  </si>
  <si>
    <t>POWERADE 473 ML MDN</t>
  </si>
  <si>
    <t>PRECINTO DE SEGURIDAD 110 LITOGRAFIADO</t>
  </si>
  <si>
    <t>PRE-FILTRO PERKINS S/CEBADOR FCD-302/3 (F6050059)</t>
  </si>
  <si>
    <t>PRESILLA PARA CABLE</t>
  </si>
  <si>
    <t>PRISIONERO M-8 x 20</t>
  </si>
  <si>
    <t>PROCREATIN 7 X 10KG</t>
  </si>
  <si>
    <t>PUERTA HERMETICA PARA TABLERO METALICO</t>
  </si>
  <si>
    <t>PUERTA L/D 20360543</t>
  </si>
  <si>
    <t>PULIDOR FINO EN GL.</t>
  </si>
  <si>
    <t>PULP MANGO 1000X 36</t>
  </si>
  <si>
    <t>RACHE RECTO DE 20 DIENTES PARA CARRETA</t>
  </si>
  <si>
    <t>RAYO #18 X162-9G POST. 97284-52164-RO MOTO LINEAL</t>
  </si>
  <si>
    <t>REFLECTARIO HALOGENURO CONTEMPO PHILIPS 400 WATTS</t>
  </si>
  <si>
    <t>REFLECTOR LED DE 50 W 120-277V PHILIPS</t>
  </si>
  <si>
    <t>REGLA * 30 CM METAL</t>
  </si>
  <si>
    <t>REGLA * 60 CM METAL</t>
  </si>
  <si>
    <t>REGULADOR DE VOLTAJE INTERNATIONAL 12V</t>
  </si>
  <si>
    <t>RELAY ALTERNADOR MITSUBISHI NISSAN A866X39183 12V</t>
  </si>
  <si>
    <t>RELE ENCAPSULADO DC 12/60HZ 14 PINES PLANO DC 12V</t>
  </si>
  <si>
    <t>REMACHE CIEGO PARA GUIA DE ADMISION ( VO-975577 )</t>
  </si>
  <si>
    <t>REMACHE POP 1/4 X 1</t>
  </si>
  <si>
    <t>REMACHE POP 1/8 X 1</t>
  </si>
  <si>
    <t>REPAIR KIT 21223246</t>
  </si>
  <si>
    <t>RESISTENCIA 5W2K7RK</t>
  </si>
  <si>
    <t>RESORTE MELLIZO PARA ZAPATA DE CARRETA</t>
  </si>
  <si>
    <t>RETEN - 65 X 79 X 7</t>
  </si>
  <si>
    <t>RETEN 100 x 110 x 7</t>
  </si>
  <si>
    <t>RETEN 120 x 130 x 7</t>
  </si>
  <si>
    <t>RETEN 15.5 x 25 x 5</t>
  </si>
  <si>
    <t>RETEN 25 x 35 x 7mm</t>
  </si>
  <si>
    <t>RETEN 50 - 60 - 1.9</t>
  </si>
  <si>
    <t>RETEN 50 - 60 - 5/7</t>
  </si>
  <si>
    <t>RETEN 55 X 65 X 3.5</t>
  </si>
  <si>
    <t>RETEN 60.4-79.4-9.3</t>
  </si>
  <si>
    <t>RETEN 91205KSH890 (34-50-07)CGL 125 HONDA/COD5462</t>
  </si>
  <si>
    <t>RETEN DE CAJA DE DIRECCION 26-34-4.5/7</t>
  </si>
  <si>
    <t>RETEN DE RUEDA DELANTERA 110-145-12/21</t>
  </si>
  <si>
    <t>RETEN DE SALIDA 1 CORONA 140 160 14 X A11205Y2729</t>
  </si>
  <si>
    <t>RETEN DE VALVULA SLP FH13 400 20864662</t>
  </si>
  <si>
    <t>RETEN HIDRAULICO 18 X 26 X 5/6 ESTOCAS</t>
  </si>
  <si>
    <t>RETEN HIDRAULICO 63-73-12 (Montacarga)</t>
  </si>
  <si>
    <t>RETEN HIDRAULICO 64-76X 9.5 MONTACARGA</t>
  </si>
  <si>
    <t>RETEN RUEDA DELANTERA M2 CHR 35058:SKF</t>
  </si>
  <si>
    <t>RETEN WB 28 X 38 X 9/12 (piston selector de caja)</t>
  </si>
  <si>
    <t>RETINAX HD3 - SHELL</t>
  </si>
  <si>
    <t>RODAJE 110995 BOWER</t>
  </si>
  <si>
    <t>RODAJE 32207 TIMKEN</t>
  </si>
  <si>
    <t>RODAJE B17 17*47*14</t>
  </si>
  <si>
    <t>RODAJE B8/85 NSK (ALTERNADOR MONT CAT)</t>
  </si>
  <si>
    <t>RODAJE BOMBA DE AGUA TOYOTA 2L W35-119 (16x35x12)</t>
  </si>
  <si>
    <t>RODAJE DC 1546 x 14</t>
  </si>
  <si>
    <t>RODAJE N</t>
  </si>
  <si>
    <t>RODAJE NSK 15X46X14</t>
  </si>
  <si>
    <t>RODAJE NSK 6212 ZNR</t>
  </si>
  <si>
    <t>RODAJE NSK 6905 2RS</t>
  </si>
  <si>
    <t>RODAJE NVP 309 ECNR</t>
  </si>
  <si>
    <t>RODAJE PARA ALTERNADOR KOYO 6303-2RSCM</t>
  </si>
  <si>
    <t>RODAJE SKF 40x90x25</t>
  </si>
  <si>
    <t>RODAJE SKF 6000-2RS</t>
  </si>
  <si>
    <t>RODAJE SKF 6009-2RS</t>
  </si>
  <si>
    <t>RODAJE SKF BT1-0377</t>
  </si>
  <si>
    <t>RODAJE SKF CONE 683</t>
  </si>
  <si>
    <t>RODAMIENTO MUÑON M2 TDA A1228E1305:FTL</t>
  </si>
  <si>
    <t>RODAMIENTO RTLO169118B FUL 4302712:FTL</t>
  </si>
  <si>
    <t>RODILLO CHICO DE 3"</t>
  </si>
  <si>
    <t>RODILLO N7S 1653900</t>
  </si>
  <si>
    <t>ROLL SCREEN 2*1 MTS</t>
  </si>
  <si>
    <t>ROTOPLAST ¾ VALVULA</t>
  </si>
  <si>
    <t>RUEDA 5" PARA COCHE</t>
  </si>
  <si>
    <t>SACO DE POLIETILENO</t>
  </si>
  <si>
    <t>SEGMENTO DE PISTON 4720864 ENBRAGUE DELANTERA 1 A</t>
  </si>
  <si>
    <t>SEGURO BRONCE R1700</t>
  </si>
  <si>
    <t>SEGURO DE EJE RETRO M2 112 FUL 4303336</t>
  </si>
  <si>
    <t>SEGURO PARA CAJA DE CAMBIO COD.1652688</t>
  </si>
  <si>
    <t>SEGURO PARA CAJA DE MULTIPLE DE ESCAPE</t>
  </si>
  <si>
    <t>SEGURO SEEGER 47mm.</t>
  </si>
  <si>
    <t>SELENOIDE MAGNETO DE ARRANCADOR VOLVO 24 V MONARK</t>
  </si>
  <si>
    <t>SELLADOR CARROC.NEG</t>
  </si>
  <si>
    <t>SELLADOR P/PLASTICO</t>
  </si>
  <si>
    <t>SELLO MECANICO 12mm</t>
  </si>
  <si>
    <t>SELLO MECANICO 18mm</t>
  </si>
  <si>
    <t>SELLO MECANICO 36.5</t>
  </si>
  <si>
    <t>SELLO VENTANA M2 LH</t>
  </si>
  <si>
    <t>SENSOR ABS LH POSTERIOR VOLVO 85153602</t>
  </si>
  <si>
    <t>SENSOR ARBOL DE LEVA 20459016 CARG.VOE</t>
  </si>
  <si>
    <t>SENSOR DE OXIGENO LSH-25C 4 CABLES 12W COD 986507</t>
  </si>
  <si>
    <t>SENSOR DE PRESION DE ACEITE CUA028X493</t>
  </si>
  <si>
    <t>SENSOR DE RETROCESO M2 112 POL 21 465P</t>
  </si>
  <si>
    <t>SENSOR DE VELOCIDAD DUAL FUL K3454:FLT</t>
  </si>
  <si>
    <t>SENSOR DE VELOCIDAD DUAL FUL K3455:FLT</t>
  </si>
  <si>
    <t>SENSOR DE VELOCIDAD FREIGHTLINER M2 691957 0D 21Y</t>
  </si>
  <si>
    <t>SEPARADOR DE CORONA</t>
  </si>
  <si>
    <t>SEPARADOR PARA FIAT</t>
  </si>
  <si>
    <t>SOBRE BLANCO OFICIO</t>
  </si>
  <si>
    <t>SOBRE MANILA OFICIO</t>
  </si>
  <si>
    <t>SOGA NYLON X130 MTS</t>
  </si>
  <si>
    <t>SOLDADURA DE ALUMINIO 1/8 X 12 SILICIOS (ALUFORT)</t>
  </si>
  <si>
    <t>SOPLETE S472-SAGOLA</t>
  </si>
  <si>
    <t>SOPORTE DE CAJA LADO L (camioneta Mitsubishi 4x4)</t>
  </si>
  <si>
    <t>SPEEDFOL K SL x 1LT</t>
  </si>
  <si>
    <t>SPRITE 1.5 PET PQX6</t>
  </si>
  <si>
    <t>STICKER AUTOADESIVO STICKER-SISTEMA/20X70 1 COLOR</t>
  </si>
  <si>
    <t>STICKER LETRA (VALVULA DE DESCARGA, TIERRA,SCULY)</t>
  </si>
  <si>
    <t>STICKER SEÑAL VINIL PROHIBIDO HACER FUEGO 20 X 30</t>
  </si>
  <si>
    <t>STICKER VINIL PLOTEADO 3M FREIGHTLINER</t>
  </si>
  <si>
    <t>STOVE BOLT M-3 X 10</t>
  </si>
  <si>
    <t>STOVE BOLT M-6 X 25</t>
  </si>
  <si>
    <t>SUMIDERO ARO Y TAPA</t>
  </si>
  <si>
    <t>SUMIDERO CROMADO 4"</t>
  </si>
  <si>
    <t>SUPLE CORTO DE 1/2"</t>
  </si>
  <si>
    <t>SUPLE LARGO DE 1/2"</t>
  </si>
  <si>
    <t>SUPLE LARGO DE 1/4"</t>
  </si>
  <si>
    <t>SUSP. TEE PRINCIPAL POWER PARA DRYWALL</t>
  </si>
  <si>
    <t>SUSP. TEE TERCIARIA POWER PARA DRYWALL</t>
  </si>
  <si>
    <t>SUSPENSION NEUMATICA DE 17 C/LIMITADOR</t>
  </si>
  <si>
    <t>SWITCH VOE 11039219</t>
  </si>
  <si>
    <t>TABLERO METALICO C/PLACA IP65 250A 400x300x200 mm</t>
  </si>
  <si>
    <t>TALL NECKING AE/INC</t>
  </si>
  <si>
    <t>TALL NECKING DR2/AE</t>
  </si>
  <si>
    <t>TAPA CIEGA MET.P/INT RIEL DIN UNIPOLAR</t>
  </si>
  <si>
    <t>TAPA DE RADIADOR 5 17223 002 FTL 20 PSI SNP CL 18</t>
  </si>
  <si>
    <t>TAPA DIAM 73 BL/INC</t>
  </si>
  <si>
    <t>TAPON HEMBRA PVC 3"</t>
  </si>
  <si>
    <t>TEE 1 1/2 X 1/8 205</t>
  </si>
  <si>
    <t>TEE INOX</t>
  </si>
  <si>
    <t>TEFLON LIQUIDO(PEGAMENTO) EN CHISGUETE</t>
  </si>
  <si>
    <t>TEFLON ROJO 25MMX10</t>
  </si>
  <si>
    <t>TELEFONO PANASONIC IP-NT551X-B (ANEXO)</t>
  </si>
  <si>
    <t>TEMPORIZADOR ANALOGICO MA4N-A HANYOUNG NUX UNIDAD</t>
  </si>
  <si>
    <t>TENSOR TEMPLADOR CORREA VOLVO 20739751</t>
  </si>
  <si>
    <t>TERMINAL DE ENCHUFE</t>
  </si>
  <si>
    <t>TERMINAL DE OJO 4MM</t>
  </si>
  <si>
    <t>TERMINAL DE OJO 8MM</t>
  </si>
  <si>
    <t>TERMINAL PARA BARRA CORTA FH13 3093647</t>
  </si>
  <si>
    <t>TERMOSTATO ME191593</t>
  </si>
  <si>
    <t>TESTEADOR PARA RJ45</t>
  </si>
  <si>
    <t>THERMO SWITCH KR222</t>
  </si>
  <si>
    <t>TIRAFON DE 1/4 x 2"</t>
  </si>
  <si>
    <t>TIRAFON DE 1/4 x 3"</t>
  </si>
  <si>
    <t>TIRAFON DE 3/16 X 1</t>
  </si>
  <si>
    <t>TOBERA PARA INYECTOR FH13 400 L216 PBA</t>
  </si>
  <si>
    <t>TONER SHARP AR5520D</t>
  </si>
  <si>
    <t>TONNER CE 285A PARA IMPRESORA HP-P1102</t>
  </si>
  <si>
    <t>TONNER CF226X PARA IMPRESORA HP M402DN</t>
  </si>
  <si>
    <t>TONNER RICOH MP305+</t>
  </si>
  <si>
    <t>TOPE FIJACION GRAMPA PARA SUJETAR EW35</t>
  </si>
  <si>
    <t>TORNILLO AUTOPERFORANTE PARA MADERA 2"</t>
  </si>
  <si>
    <t>TORNILLO DE PLASTICO PARA INODORO (TANQUE - TAZA)</t>
  </si>
  <si>
    <t>TORNILLO WAFER 8 x 1/2 P/FINA PLATEADO</t>
  </si>
  <si>
    <t>TORNILLO WAFER 8 x 3/4 P/FINA PLATEADO</t>
  </si>
  <si>
    <t>TORTUGA LED C/CAPUC</t>
  </si>
  <si>
    <t>TRANSFORMADOR ALPHA</t>
  </si>
  <si>
    <t>TRANSFORMADOR PARA CERRADURA ELECTRICA (SCO-4254)</t>
  </si>
  <si>
    <t>TUBO CUADRADO DE 40 mm x 2.0 mm x 6 mt</t>
  </si>
  <si>
    <t>TUBO DE 2" (FIERRO)</t>
  </si>
  <si>
    <t>TUBO DE 3" (FIERRO)</t>
  </si>
  <si>
    <t>TUBO DE ABASTO DE 1/2'' X 1/2'' X 35cm</t>
  </si>
  <si>
    <t>TUBO DE ACERO DE 3"</t>
  </si>
  <si>
    <t>TUBO DE ACERO DE 5"</t>
  </si>
  <si>
    <t>TUBO ELECTROSOLDADO 2 x 1 x 1.5 x 6 MT</t>
  </si>
  <si>
    <t>TUBO FO GALVANIZADO STANDARD C/R 1/2''</t>
  </si>
  <si>
    <t>TUBO NEGRO CUADRADO LAC 30 * 2.0 * 6MT</t>
  </si>
  <si>
    <t>TUBO NEGRO CUADRADO LAC 30 X 2.0 X 6MT</t>
  </si>
  <si>
    <t>TUBO NEGRO CUADRADO LAC 40 * 2.0 * 6MT</t>
  </si>
  <si>
    <t>TUBO NEGRO REDONDO LAC 1 * 2.5 * 6.4MT</t>
  </si>
  <si>
    <t>TUBO PLASTICO (deposito-bombin) 980832</t>
  </si>
  <si>
    <t>TUBO RECTANGULAR DE 1 X 2 X 2.0 X 6MTS</t>
  </si>
  <si>
    <t>TUBO RECTANGULAR DE 1 X 2 X 2.5 X 6MTS</t>
  </si>
  <si>
    <t>TUBO REDONDO 4" X 3.00 MM X 6.40MT LAC</t>
  </si>
  <si>
    <t>TUERCA DE CAMIONETA</t>
  </si>
  <si>
    <t>TUERCA EMBRAGUE D300 TE-1414/PT-209-HD</t>
  </si>
  <si>
    <t>TUERCA HC DE 5/16 C / SEGURO DE N YLON</t>
  </si>
  <si>
    <t>TUERCA M-22 CAMPANA</t>
  </si>
  <si>
    <t>TUERCA PU400 956983</t>
  </si>
  <si>
    <t>TUERCA STOP 1/2" HC</t>
  </si>
  <si>
    <t>TUERCA STOP 1/4" HC</t>
  </si>
  <si>
    <t>TUNGSTENO 3/32 GRIS</t>
  </si>
  <si>
    <t>TURBO COMPRESOR PARA FH12 D12C 8148987</t>
  </si>
  <si>
    <t>ULE AZUL</t>
  </si>
  <si>
    <t>UNIDAD CLIMATIZADOR VOLVO COD 20939667</t>
  </si>
  <si>
    <t>UNIDAD COMPRESORA VOLVO FH 13 22013935</t>
  </si>
  <si>
    <t>UNIDAD ELECTRONICA E-ECU VOLVO L120F VOE 60100000</t>
  </si>
  <si>
    <t>UNIDAD ELECTRONICA V-ECU VOLVO L120E VOE 11185050</t>
  </si>
  <si>
    <t>UNION DE 1/2 FIERRO</t>
  </si>
  <si>
    <t>UNION TE 3/8 X 1/4 X 3/8 PARA MANGUERA</t>
  </si>
  <si>
    <t>UNION UNIVERSAL 1'' PVC GRIS A PRESION</t>
  </si>
  <si>
    <t>UNION VOLVO 1521810</t>
  </si>
  <si>
    <t>UÑAS PARA LAVATORIO</t>
  </si>
  <si>
    <t>VALVULA (CILINDRO K125174)COMPR. ROMER</t>
  </si>
  <si>
    <t>VALVULA CONTROL DE ALTURA DE 1/4 NPT (W&amp;C U.S.A.)</t>
  </si>
  <si>
    <t>VALVULA DE COMPRENSION MACK - 21596644</t>
  </si>
  <si>
    <t>VALVULA DE COMPRESORA WABCO 4123520504</t>
  </si>
  <si>
    <t>VALVULA DE ESCAPE FREIGHTLINER M2 112 A4570500327</t>
  </si>
  <si>
    <t>VALVULA DE FRENO DE ESTACIONAMIENTO SEALCO 110800</t>
  </si>
  <si>
    <t>VALVULA DE GAS NI16310-FU460 VAPORIZADOR ASSEMBLY</t>
  </si>
  <si>
    <t>VALVULA NIVEL BOLSA AIRE MACK 22586327</t>
  </si>
  <si>
    <t>VALVULA NIVEL BOLSA AIRE MACK 85148634</t>
  </si>
  <si>
    <t>VALVULA NIVEL BOLSA AIRE MACK 85149415</t>
  </si>
  <si>
    <t>VALVULA PURGA SECADOR DE AIRE (800405)</t>
  </si>
  <si>
    <t>VARILLA DE MEDIDOR DE ACEITE D13A FH13</t>
  </si>
  <si>
    <t>VARILLA ROSCADA 5/8</t>
  </si>
  <si>
    <t>VASTAGO CROMADO HIDRAULICO 50 X 850 MM</t>
  </si>
  <si>
    <t>VENTILADOR DE ALUMINIO PARA MONTACARGA</t>
  </si>
  <si>
    <t>VENTILADOR DE TORRE</t>
  </si>
  <si>
    <t>VENTILADOR EMBRAGUE M2 (HOR 999142 FR)</t>
  </si>
  <si>
    <t>VIDRIO DOBLE INCOLORO ALTA TEMPERATURA</t>
  </si>
  <si>
    <t>VINO TINTO MARISCAL</t>
  </si>
  <si>
    <t>VIOLETA DE GENCIANA</t>
  </si>
  <si>
    <t>VISERA 8189314 (FH)</t>
  </si>
  <si>
    <t>VISIVER (GENTAMICINA) GOTAS OFTALMICAS</t>
  </si>
  <si>
    <t>VOLANTES EN PAPEL COUCHE 1/4 DE HOJA BOND A COLOR</t>
  </si>
  <si>
    <t>WASHER VOE 13930888</t>
  </si>
  <si>
    <t>WHISKY CREAM BAYLES</t>
  </si>
  <si>
    <t>WINCHA 3 MT. KAMASA</t>
  </si>
  <si>
    <t>WINCHA DE 50 METROS</t>
  </si>
  <si>
    <t>ZAPATA SUZUKI APV MODERNO 07-14 (3366)</t>
  </si>
  <si>
    <t>ZAPATOS DE SEGURIDAD DIELECTRICO VOLCANO TALLA 41</t>
  </si>
  <si>
    <t>ZAPATOS DE SEGURIDAD DIELECTRICO VOLCANO TALLA 43</t>
  </si>
  <si>
    <t>ZOCALO PARA MAMPARA</t>
  </si>
  <si>
    <t>ZOCALO PARA VENTANA</t>
  </si>
  <si>
    <t>Cortineras</t>
  </si>
  <si>
    <t>Thermoking</t>
  </si>
  <si>
    <t>Contenedor</t>
  </si>
  <si>
    <t>Camioncito</t>
  </si>
  <si>
    <t>Cuatrimoto</t>
  </si>
  <si>
    <t>Siniestros</t>
  </si>
  <si>
    <t>Molienda con ensacado - granos</t>
  </si>
  <si>
    <t>Cargadores frontales</t>
  </si>
  <si>
    <t>Montacarga</t>
  </si>
  <si>
    <t>Excavadora</t>
  </si>
  <si>
    <t>Materiales en desuso</t>
  </si>
  <si>
    <t>Alquiler de Unidades</t>
  </si>
  <si>
    <t>Directorio</t>
  </si>
  <si>
    <t>Sistemas - Tecnologias de la Informacion</t>
  </si>
  <si>
    <t>Gerencia de Finanzas</t>
  </si>
  <si>
    <t>CURTIDURIA SARCO SAC</t>
  </si>
  <si>
    <t>MORAVA SAC</t>
  </si>
  <si>
    <t>ALMER PERU</t>
  </si>
  <si>
    <t>ABRAZADERA DE 1 1/2"</t>
  </si>
  <si>
    <t>ABRAZADERA DE 1 1/2" PESADA DOBLE OREJA</t>
  </si>
  <si>
    <t>ABRAZADERA DE 1 1/4"</t>
  </si>
  <si>
    <t>ABRAZADERA DE 1 3/4"</t>
  </si>
  <si>
    <t>ABRAZADERA DE 13/16"</t>
  </si>
  <si>
    <t>ABRAZADERA DE 2 1/2"</t>
  </si>
  <si>
    <t>ABRAZADERA DE 3 1/2"</t>
  </si>
  <si>
    <t>ABRAZADERA DE MUELLE DELANTERO 20560239</t>
  </si>
  <si>
    <t>ACCESORIO BOMBIN DE EMBRAGUE 3/4 NISSAN X99000W025</t>
  </si>
  <si>
    <t>ACCESORIO DE CELULAR</t>
  </si>
  <si>
    <t>ACEITE CRUDO DE SOYA</t>
  </si>
  <si>
    <t>ACEITE DIFERENCIAL LT 75W 85 TIPO GL-5 XLITRO RAVA</t>
  </si>
  <si>
    <t>ACEITE DIRECCION PENTOSIN X 1LT PORSCHE</t>
  </si>
  <si>
    <t>ACEITE ECOLOGICO POLYELSTER EN LATA PARA TERMOKING</t>
  </si>
  <si>
    <t>ACEITE INDUSTRIAL C/SILICONA PARA MAQUINA DE COSER</t>
  </si>
  <si>
    <t>ACERO CK ( SAE 1045 ) REDONDO DE 2-1/4"</t>
  </si>
  <si>
    <t>ACIDO BORICO x 25 KG</t>
  </si>
  <si>
    <t>ACOPLE 2"</t>
  </si>
  <si>
    <t>ACOPLE RAPIDO HEMBRA 1/4 NPT ( CUERPO )</t>
  </si>
  <si>
    <t>ACOPLE RAPIDO HIDRAULICO DE 1/2" X 1/2"</t>
  </si>
  <si>
    <t>ACORDEON DE TUBO DE ESCAPE REFORZADO 2" MONTACARGA</t>
  </si>
  <si>
    <t>ACRILICO 3MM CRISTAL</t>
  </si>
  <si>
    <t>ADAPTADOR BUSING OTR</t>
  </si>
  <si>
    <t>ADAPTADOR DE 5V X 2A</t>
  </si>
  <si>
    <t>ADAPTADOR P/DADO DE 3/4"H - 1/2"M (88-908) STANLEY</t>
  </si>
  <si>
    <t>ADAPTADOR USB 3.1 TIPO CA DISPLAY PORT / HDMI 60HZ</t>
  </si>
  <si>
    <t>ADERENTE DE PLASTICO</t>
  </si>
  <si>
    <t>AIRE ACONDICIONADO SPLIT PARED DE18.000</t>
  </si>
  <si>
    <t>AIRE ACONDICIONADO SPLIT PARED DE60.000</t>
  </si>
  <si>
    <t>ALCAYATA ROSCADA S/M</t>
  </si>
  <si>
    <t>ALCOHOL ISOPROPILICO</t>
  </si>
  <si>
    <t>ALCOHOL POLIVINILICO</t>
  </si>
  <si>
    <t>ALICATE DE CORTE DIAGONAL Nº 06 STANLEY</t>
  </si>
  <si>
    <t>ALICATE PINZA P/ ANILLOS DE RETENCION 7" ( 84271 )</t>
  </si>
  <si>
    <t>ALICATE PINZA P/ ANILLOS DE RETENCION 7" ( 84273 )</t>
  </si>
  <si>
    <t>ALICATE PINZA P/ ANILLOS DE RETENCION 7" ( 84274 )</t>
  </si>
  <si>
    <t>ALMA O TOPE DE 12 MM</t>
  </si>
  <si>
    <t>AMORTIGUADOR 3198849</t>
  </si>
  <si>
    <t>AMORTIGUADOR 3986315</t>
  </si>
  <si>
    <t>AMORTIGUADOR DE SUSP. POSTERIOR MACK HDR 60670 006</t>
  </si>
  <si>
    <t>ANGULO 1/4" X 1 1/2"</t>
  </si>
  <si>
    <t>ANILLO - CONO PARA CAÑERIA DE INYECCION</t>
  </si>
  <si>
    <t>ANILLO DE COBRE 16MM - Diam. Ext. 20 mm</t>
  </si>
  <si>
    <t>ANILLO DE COBRE 24MM</t>
  </si>
  <si>
    <t>ANILLO DE COBRE M-10</t>
  </si>
  <si>
    <t>ANILLO DE PRESION M6</t>
  </si>
  <si>
    <t>ANILLO JEBE 11700195</t>
  </si>
  <si>
    <t>ANILLO PLANO DE 1/2"</t>
  </si>
  <si>
    <t>ANILLO PLANO DE 1/4"</t>
  </si>
  <si>
    <t>ANILLO PLANO DE 1/8"</t>
  </si>
  <si>
    <t>ANILLO PLANO DE 3/4"</t>
  </si>
  <si>
    <t>ANILLO PLANO DE 5/16</t>
  </si>
  <si>
    <t>ANILLO RASCADOR ARTICULA (VOE-11005099)</t>
  </si>
  <si>
    <t>ANILLO RETEN 1547252</t>
  </si>
  <si>
    <t>ANILLO RETEN 1547254</t>
  </si>
  <si>
    <t>ANILLO RETEN DE CARGADOR FRONTAL L120E VOE14211856</t>
  </si>
  <si>
    <t>ANILLO TD 70G 271117</t>
  </si>
  <si>
    <t>ANILLO TORICO 466922</t>
  </si>
  <si>
    <t>ANILLO TORICO 976013</t>
  </si>
  <si>
    <t>ANILLO TORICO 976055</t>
  </si>
  <si>
    <t>ANILLO TORICO 976974</t>
  </si>
  <si>
    <t>ANILLO TORICO 990736</t>
  </si>
  <si>
    <t>ARANDE LA DE DE AJUSTE 2.02 VO(1652328)</t>
  </si>
  <si>
    <t>ARANDELA VO 11102146</t>
  </si>
  <si>
    <t>ARANDELA VO 11102823</t>
  </si>
  <si>
    <t>ARBOL DE LEVAS A4600500401 (4570503001)</t>
  </si>
  <si>
    <t>ARGON STD</t>
  </si>
  <si>
    <t>ARNES T/PARACAIDISTA MSA 04 ARGOLLAS XL</t>
  </si>
  <si>
    <t>ARO DE VENTILAD VOE11435280 ( C.FRONT.)</t>
  </si>
  <si>
    <t>ARO DETECNOPOR 25 CM</t>
  </si>
  <si>
    <t>ARRANCADOR DIRECTO 32A 380V C/ RELE TERMICO 12-18A</t>
  </si>
  <si>
    <t>ASIENTO DE VALVULA DE ESCAPE SLP FH13 400 20530103</t>
  </si>
  <si>
    <t>ASIENTO DE VALVULA DE TOP BRAKE M2 112 A5410532032</t>
  </si>
  <si>
    <t>ASPIRADORA MULTIUSOS</t>
  </si>
  <si>
    <t>AUTOROSCANTE PAN 6X1</t>
  </si>
  <si>
    <t>AZUCAR BLANCA PULVERIZADA SACO POR 25kg</t>
  </si>
  <si>
    <t>AZUCAR RUBIA DOMESTICA CARTAVIO(x50 kg)</t>
  </si>
  <si>
    <t>AZUCAR RUBIA PRECIO UNO X PAQ 24 (24X1)</t>
  </si>
  <si>
    <t>AZUCAR RUBIA PRECIO UNO X PAQ 50 (10X5)</t>
  </si>
  <si>
    <t>BARNIZ DD</t>
  </si>
  <si>
    <t>BARRA CALIBRADA 1/4"</t>
  </si>
  <si>
    <t>BARRA DE ACERO 90 MM. (SAE 1045) P/ EJE DE CARRETA</t>
  </si>
  <si>
    <t>BARRA DE FIERRO 3/4"</t>
  </si>
  <si>
    <t>BARRA PERFORADA 61 MM EXT. X 36 MM INT.</t>
  </si>
  <si>
    <t>BASE DE BARRA SUZUKI</t>
  </si>
  <si>
    <t>BASE DE ESTRIBO GRANDE L/I VOLVO FH13/FH12 3175927</t>
  </si>
  <si>
    <t>BASE VENCEACRIL GRIS</t>
  </si>
  <si>
    <t>BATERIA ALLIANCE 12V 950 CCA ( AE113MF)</t>
  </si>
  <si>
    <t>BATERIA PARA TOSHIBA</t>
  </si>
  <si>
    <t>BENDIX PERKINS 10D MOTOR 4236 ( HNZ118)</t>
  </si>
  <si>
    <t>BICARBONATO DE SODIO</t>
  </si>
  <si>
    <t>BOCINA HYUNDAI SONATA(BRONCE) PB5203-1X</t>
  </si>
  <si>
    <t>BOLSA AIRE LEVANTE HOLLAND RL300 (G YEAR 2B14-476)</t>
  </si>
  <si>
    <t>BOLSA PLASTICA NEGRA</t>
  </si>
  <si>
    <t>BOMBA DE AGUA 20744939 (21468471)- D13A/FH13 VOLVO</t>
  </si>
  <si>
    <t>BOMBA DE FRENO NISSAN FRONTIER B4220083</t>
  </si>
  <si>
    <t>BOMBA DE GASOLINA MONTACARGA 23100UB010</t>
  </si>
  <si>
    <t>BRAHMA CHOPP GARRAFA VIDRIO 630 ML CX12</t>
  </si>
  <si>
    <t>BRIDA DE CORONA - VOLVO FH13 (20801083)</t>
  </si>
  <si>
    <t>BRIDAS INOX 2" X 1/8</t>
  </si>
  <si>
    <t>BROCA 24.5MM COBALTO</t>
  </si>
  <si>
    <t>BROCA P/CEMENTO 3/16</t>
  </si>
  <si>
    <t>BRONCE GDE. DE POSTE</t>
  </si>
  <si>
    <t>BUJIA PRECALENTADORA PZ-30 (1353-18140)</t>
  </si>
  <si>
    <t>BUJIA SUZUKI PICK UP</t>
  </si>
  <si>
    <t>BUJIA W16EX-U (Denso) 3203 / (+3) BOSCH</t>
  </si>
  <si>
    <t>BUZO DE MOTOR CULATA</t>
  </si>
  <si>
    <t>CABLE 2MM</t>
  </si>
  <si>
    <t>CABLE MANDO 20475038</t>
  </si>
  <si>
    <t>CABLE MANDO 21002866</t>
  </si>
  <si>
    <t>CABLE MELLIZO 2 x 16</t>
  </si>
  <si>
    <t>CABLE MELLIZO 2 x 18</t>
  </si>
  <si>
    <t>CABLE THW 4mm - ROJO</t>
  </si>
  <si>
    <t>CABLE VULCANIZADO NLT 2 x 14 AWG INDECO</t>
  </si>
  <si>
    <t>CABLE VULCANIZADO NMY 2 x 12 AWG INDECO ( 100 MTS)</t>
  </si>
  <si>
    <t>CADENA ARRASTRE 428H 142L RIFFEL BRASIL</t>
  </si>
  <si>
    <t>CAJA DE CARTON VACIO</t>
  </si>
  <si>
    <t>CAJA RECTANGULAR PVC</t>
  </si>
  <si>
    <t>CAMISETAS STD - FIAT</t>
  </si>
  <si>
    <t>CAMPO DE ARRANCADOR COMPLETO VOLVO 24 V</t>
  </si>
  <si>
    <t>CANALETA CERRADA BLANCO 40 X 25 X 2 MTS</t>
  </si>
  <si>
    <t>CANALETA DE 15 X 10 X 2 MTRS C/ ADESIVO</t>
  </si>
  <si>
    <t>CANOPLAS 1-1/2" INOX</t>
  </si>
  <si>
    <t>CANTO PVC</t>
  </si>
  <si>
    <t>CAÑERIA ALTA PRESION 10 MM C/T AS/PLANO LONG 0.80M</t>
  </si>
  <si>
    <t>CAÑERIA ALTA PRESION KOMATSU 3/4 X 1 LONG 2.80 MTS</t>
  </si>
  <si>
    <t>CARBON PARA TRONZADORA D28710 (JGO X 2)</t>
  </si>
  <si>
    <t>CARETA TRANSPARENTE P/MASCARA DE SOLDAR</t>
  </si>
  <si>
    <t>CARGADOR DE LAPTOP SONY VAIO PCG-71318L</t>
  </si>
  <si>
    <t>CARPAS PARA CARRETAS</t>
  </si>
  <si>
    <t>CARTUCHO VO/GA MAS FILTRO 7583P100 PARA RESPIRADOR</t>
  </si>
  <si>
    <t>CASCO COLOR AMARILLO</t>
  </si>
  <si>
    <t>CELDA DE CARGA PARA BALANZA DE CAMIONES</t>
  </si>
  <si>
    <t>CEMENTO MOCHICA ROJO</t>
  </si>
  <si>
    <t>CENTRO GIRATORIO N°4</t>
  </si>
  <si>
    <t>CHALECO DRILL NAR. C/REFLEX T "STANDAR"</t>
  </si>
  <si>
    <t>CHAPA CAPOT 25116467</t>
  </si>
  <si>
    <t>CHAPA DE LUZ 2 GOLPES S/FUSIBLE-MARILIA</t>
  </si>
  <si>
    <t>CHECK VALVE 15165282</t>
  </si>
  <si>
    <t>CILINDRO HIDRAULICO 5 ETAPAS - HYDROTIP</t>
  </si>
  <si>
    <t>CINTA ADHESIVA 3M 2"</t>
  </si>
  <si>
    <t>CINTA DE PELIGRO -COLOR GRIS 3M (ROLLO)</t>
  </si>
  <si>
    <t>CINTA LED BLANCA 12V</t>
  </si>
  <si>
    <t>CINTA REFLECTIVA DE ROJO - BLANCO RIMAC</t>
  </si>
  <si>
    <t>CINTA VULCANIZADO 3m</t>
  </si>
  <si>
    <t>CIZALLA TRUPER DE 14</t>
  </si>
  <si>
    <t>CJA BLCA PALATUM ARTIS GEVIER CUARTO A-8X6 A130706</t>
  </si>
  <si>
    <t>CJA BLCA PALATUM ARTISCHOCKHERZEN EN A-8X6 A130706</t>
  </si>
  <si>
    <t>CLAXON ELECTRICO DE 24V HELLA 002768431</t>
  </si>
  <si>
    <t>CODO MACHO 1/2 x 1/4</t>
  </si>
  <si>
    <t>COJINETE DE RODILLOS 184697 RODAMIENTOS</t>
  </si>
  <si>
    <t>COJINETE RODILLO VOLVO L90E VOE 7011076</t>
  </si>
  <si>
    <t>COLADOR PARA PINTURA</t>
  </si>
  <si>
    <t>COLLARINES HAWAIANAS</t>
  </si>
  <si>
    <t>COMANDO ELEVALUNA DERECHO MACK 23929134</t>
  </si>
  <si>
    <t>CONDUCTOR ELECTRICO PVC THW90 750V 10AWG NEGRO 90°</t>
  </si>
  <si>
    <t>CONDUCTOR ELECTRICO PVC THW90 750V 10AWG VERDE 90°</t>
  </si>
  <si>
    <t>CONDUCTOR ELECTRICO THW CABLEADO THW 10 AWG BLANCO</t>
  </si>
  <si>
    <t>CONDUCTOR ELECTRICO THW CABLEADO THW 12 AWG BLANCO</t>
  </si>
  <si>
    <t>CONDUCTOR ELECTRICO VULCANIZADO NLT 500 3 X 12 AWG</t>
  </si>
  <si>
    <t>CONECTOR PVC 3/4 SEL</t>
  </si>
  <si>
    <t>CONECTOR RECTO 1/2" X 3/8" NPT COMPLETO</t>
  </si>
  <si>
    <t>CONECTOR RECTO MACHO 3/8" X 3/8" HEMBRA</t>
  </si>
  <si>
    <t>CONECTOR SAP 1 1/2''</t>
  </si>
  <si>
    <t>CONECTORES 3/8 X M16</t>
  </si>
  <si>
    <t>CONTACTO DE ARRANCADOR TOYOTA CUADRADO CHICO L1106</t>
  </si>
  <si>
    <t>CONTACTOR TRIPOLAR 32A (AC3) BOB 220VAC LC1E3210M6</t>
  </si>
  <si>
    <t>CORTE DE MANGA CARPA</t>
  </si>
  <si>
    <t>CRUCETA CARDAN PRINCIPAL N12 VKU - 4593</t>
  </si>
  <si>
    <t>CRUCETA CARDAN PRINCIPAL TDA CP281X FTL</t>
  </si>
  <si>
    <t>CUBREZAPATOS DESECHABLES DE POLIETILENO</t>
  </si>
  <si>
    <t>CUCHILLA ACERADA PARA CUCHARON DE CARGADOR FRONTAL</t>
  </si>
  <si>
    <t>CUCHILLA CUTTER 25MM - STANLEY (10-486)</t>
  </si>
  <si>
    <t>CUENTA HILO DE ROSCA</t>
  </si>
  <si>
    <t>CULATA DE COMPRESORA 2 PISTONES CHK TAIZHOU M2 112</t>
  </si>
  <si>
    <t>CURVA PVC 1 1/2" SAP</t>
  </si>
  <si>
    <t>DADO 17mm P/PALANCA DE 1/2 LARGO CORONA</t>
  </si>
  <si>
    <t>DADO ESTRELLADO Nª13 PARA ENCASTRE 1/2"</t>
  </si>
  <si>
    <t>DADO ESTRELLADO Nª17 PARA ENCASTRE 1/2"</t>
  </si>
  <si>
    <t>DADO ESTRELLADO Nª19 PARA ENCASTRE 1/2"</t>
  </si>
  <si>
    <t>DADO HEXAGONAL Nº 08 PARA ENCASTRE 1/2"</t>
  </si>
  <si>
    <t>DADO LARGO HEXAGONAL 1/4 X 1/4. TOPTUL.</t>
  </si>
  <si>
    <t>DADO LARGO HEXAGONAL 5 mm x 1/4 STANLEY</t>
  </si>
  <si>
    <t>DADO STANLEY E1/2 10</t>
  </si>
  <si>
    <t>DADO STANLEY E1/2 11</t>
  </si>
  <si>
    <t>DADO TUBULAR DE IMPACTO ENC 1/2 X 21 MM</t>
  </si>
  <si>
    <t>DADO TUBULAR HEXAGONAL #13 ENCASTRE 1/2</t>
  </si>
  <si>
    <t>DESARMADOR CAMBIABLE</t>
  </si>
  <si>
    <t>DESCAL -50. LIMPIADOR DE INCRUSTACIONES</t>
  </si>
  <si>
    <t>DISCO DE EMBRAGUE KIA RIO 12 (8-1/2) MBD005 DAIKIM</t>
  </si>
  <si>
    <t>DISCO DE TELA 4 1/2"</t>
  </si>
  <si>
    <t>DISCO DE TRAPO 4 1/2</t>
  </si>
  <si>
    <t>DRIZA NYLON DE 3/16"</t>
  </si>
  <si>
    <t>DRIZA NYLON DE 7/16"</t>
  </si>
  <si>
    <t>DRIZZA NYLON DE 3/8"</t>
  </si>
  <si>
    <t>EJE DESLIZANTE FREIGHTLINER CL120 S3108</t>
  </si>
  <si>
    <t>ELECTROVALVULA FAN C/ENCH A06-26631-000</t>
  </si>
  <si>
    <t>EMBUDO DE RADIADOR FREIGHTLINER CL120 05 16254 000</t>
  </si>
  <si>
    <t>EMBUDO PLASTICO N° 4</t>
  </si>
  <si>
    <t>EMPAQ. CULATA 12251KRFSOO CGL 125 HONDA</t>
  </si>
  <si>
    <t>EMPAQ. MAGNETO C/ARR-B50 11395KRFB41 CGL 125 HONDA</t>
  </si>
  <si>
    <t>EMPAQUE DE BALANCIN COD. 20792871 (C.F)</t>
  </si>
  <si>
    <t>EMPAQUE METALICO 338</t>
  </si>
  <si>
    <t>EMPAQUE METALICO 339</t>
  </si>
  <si>
    <t>EMPAQUETADURA DE TRANSMISION VO11708284</t>
  </si>
  <si>
    <t>Empaquetadura de Valancin SNP CL 0.16 A45570160221</t>
  </si>
  <si>
    <t>EMPAQUETADURA PLATO-CULATA COMPR. ROMER</t>
  </si>
  <si>
    <t>EMPAQUETADURA VARIAS</t>
  </si>
  <si>
    <t>EMPAQUETADURAS PARA TUBO DE AGUA PARA FREIGHTLINER</t>
  </si>
  <si>
    <t>EMPAQUETAURA DE COMPRESORA WABCO EN KIT</t>
  </si>
  <si>
    <t>ENVASE A-8 1/2 DR/DR</t>
  </si>
  <si>
    <t>ENVASE A-8 1/5 DR/DR</t>
  </si>
  <si>
    <t>ENVASE A-8 1/6 DR/DR</t>
  </si>
  <si>
    <t>ENVASE PICNIC ALTO NORMAL 15 ONZ BL/INC</t>
  </si>
  <si>
    <t>Envase picnic alto normal(savsa) BL/INC</t>
  </si>
  <si>
    <t>EQUIPO MATA ZANCUDOS</t>
  </si>
  <si>
    <t>ESCALON COD 20533138</t>
  </si>
  <si>
    <t>ESCOBILLON DE MADERA</t>
  </si>
  <si>
    <t>ESCUADRA PROFESIONAL C/TOPE 10" STANLEY</t>
  </si>
  <si>
    <t>ESMALTE ACRILICO S/M</t>
  </si>
  <si>
    <t>ESPARADRAPO EN ROLLO</t>
  </si>
  <si>
    <t>ESPECIA MIX B14748A2</t>
  </si>
  <si>
    <t>ESPEJO 10MM DER. S/ACCESORIOS (INVERSO)</t>
  </si>
  <si>
    <t>ESPEJO RETROVISOR COMPLETO L/D 21103767</t>
  </si>
  <si>
    <t>ESPIGA + TOMACORRIENTE 16A / 200 - 250V</t>
  </si>
  <si>
    <t>ESPONJA DE LIMPIEZA SUPERFICIE DE METAL</t>
  </si>
  <si>
    <t>ESPONJA SCOTCH BRITE</t>
  </si>
  <si>
    <t>EXTENSION 1/2" x 5" 86-407 Cr-V STANLEY</t>
  </si>
  <si>
    <t>EXTENSION DE PUERTA R 20467038/21300059</t>
  </si>
  <si>
    <t>FAJA 4PK 810 (BANDO)</t>
  </si>
  <si>
    <t>FAJA A-26</t>
  </si>
  <si>
    <t>FAJA AX-29 RPF -3300</t>
  </si>
  <si>
    <t>FAJA DE ALTERNADOR SIN A/C 2KD TOYOTA (9091602523)</t>
  </si>
  <si>
    <t>FANTA INGLESA 500 ML</t>
  </si>
  <si>
    <t>FANTA NARANJA 300 ML</t>
  </si>
  <si>
    <t>FARO NEBLINERO RECT.CLARO X 2 (BH1011B)</t>
  </si>
  <si>
    <t>FARO POSTERIOR DE 2 COLORES RECTANGULAR</t>
  </si>
  <si>
    <t>FELPUDO GRIS NOMAD 3M DE 1.20 X 1.00 MT</t>
  </si>
  <si>
    <t>FILTRO ACEITE 96879797 (AUTO CHEVROLET)</t>
  </si>
  <si>
    <t>FILTRO ACEITE LF3349</t>
  </si>
  <si>
    <t>FILTRO COMBUSTIBLE DONALSON DMX P550662</t>
  </si>
  <si>
    <t>FILTRO DE ACEITE 3971482701( 8973713340) CHEVROLET</t>
  </si>
  <si>
    <t>FILTRO DE AGUA BW5141 BALDWIN (WF-2096 FLEFTGUARD)</t>
  </si>
  <si>
    <t>FILTRO DE AIRE - S/M</t>
  </si>
  <si>
    <t>FILTRO DE AIRE DE MOTOR DMX-P634517:FTL</t>
  </si>
  <si>
    <t>FILTRO DE AIRE HONDA</t>
  </si>
  <si>
    <t>FILTRO DE AIRE RS3704 BALDWIN (P821575)</t>
  </si>
  <si>
    <t>FILTRO DE COMBUSTIBLE 20879812 (D 13 A)</t>
  </si>
  <si>
    <t>FILTRO DE COMBUSTIBLE P551429 DONALDSON (FS-19912)</t>
  </si>
  <si>
    <t>FILTRO DE HIDROLINA 349619 01P(S) VOLVO</t>
  </si>
  <si>
    <t>FILTRO DE MALLA PARA TANQUE DE PETROLEO</t>
  </si>
  <si>
    <t>FILTRO DE PETROLEO 1132400791 CHEVROLET</t>
  </si>
  <si>
    <t>FILTRO RETORNO HIDRAULICO CAT9137503800</t>
  </si>
  <si>
    <t>FILTROS PARA RESPIRADOR 3M 2097 C/OZONO /SOLDADURA</t>
  </si>
  <si>
    <t>FOCO DE 24V 5W TIPO LAGRIMA WT10 158 NARVA (17197)</t>
  </si>
  <si>
    <t>FORRO DE ZAPATA PLF 00625 6240 HD 5/8" - 20" x 25"</t>
  </si>
  <si>
    <t>FRASCO 1700 ML C-143</t>
  </si>
  <si>
    <t>FRASCOS 370-17 C-029</t>
  </si>
  <si>
    <t>FRENO SINCRONIZADOR DE SELECTOR 1668456</t>
  </si>
  <si>
    <t>FRENO TURBO BRAKE FREIGHTLINER M2 112 RA4571401806</t>
  </si>
  <si>
    <t>FUFFER 50 X 65 X 5.5</t>
  </si>
  <si>
    <t>FX890 - ENGRANAJE 15</t>
  </si>
  <si>
    <t>FX890 - ENGRANAJE 34</t>
  </si>
  <si>
    <t>GANCHO PARA EXTINTOR</t>
  </si>
  <si>
    <t>GARRAFEIRA PLAST ; 12 GFA 620ML; BRAHMA</t>
  </si>
  <si>
    <t>GASA ESTERIL MEDIANA</t>
  </si>
  <si>
    <t>GASOLINA 90 OCT-LIMA</t>
  </si>
  <si>
    <t>GATA HIDRAULICA 20TN</t>
  </si>
  <si>
    <t>GINGISONA B EN SOBRE</t>
  </si>
  <si>
    <t>GLADE AMB + REPUESTO</t>
  </si>
  <si>
    <t>GOMA EN FRASCO CHICO</t>
  </si>
  <si>
    <t>GONIOMETRO UTUSTOOLS</t>
  </si>
  <si>
    <t>GRAMPAS 5/16 EN CAJA</t>
  </si>
  <si>
    <t>GRAPAS ACERADAS DE 1/2" C/C 11 MILLARES</t>
  </si>
  <si>
    <t>GRASA PREMALUBE /NCH</t>
  </si>
  <si>
    <t>GRASERA DE 1/4 RECTA</t>
  </si>
  <si>
    <t>GRASERA DE 3/8 RECTA</t>
  </si>
  <si>
    <t>GRIFO CIM</t>
  </si>
  <si>
    <t>GRILLETE ACERADO 1/2</t>
  </si>
  <si>
    <t>GUANTE VIRUTEX CALIBRE 35 TALLA 10 (XL)</t>
  </si>
  <si>
    <t>GUANTES DE CUERO REFORZADO P/SOLDAR 18"</t>
  </si>
  <si>
    <t>GUIA DE CADENA DE DISTRIBUCION ME190013</t>
  </si>
  <si>
    <t>GUIAS DE VALVULA ADMISION PERKINS D728N</t>
  </si>
  <si>
    <t>H2OH LIMONETO 335 ML</t>
  </si>
  <si>
    <t>HIPOCLORITO DE SODIO</t>
  </si>
  <si>
    <t>HOJA DE MUELLE ELEFANTE 601-4 (3400052)</t>
  </si>
  <si>
    <t>HOJA DE MUELLE ELEFANTE 601-6 (3400054)</t>
  </si>
  <si>
    <t>HOJA DE SIERRA 12" x 1" x 10D. SANDFLEX</t>
  </si>
  <si>
    <t>HUMEDECEDOR DACTILAR</t>
  </si>
  <si>
    <t>INKAFER ESP. x 50 KG</t>
  </si>
  <si>
    <t>INTERRUPTOR FIJO 3 X 40 415 V 15KA 63 S</t>
  </si>
  <si>
    <t>INTERRUPTOR PEDAL EMBRAGUE S9650010|092</t>
  </si>
  <si>
    <t>INTERRUPTOR TRIPLE UNIPOLAR DE 10A 250V</t>
  </si>
  <si>
    <t>INYECTOR CUMMINS ISM</t>
  </si>
  <si>
    <t>JEBE 45 x 16 x 18 mm</t>
  </si>
  <si>
    <t>JEBE DE COPA 27/32 BOMBIN DE FRENO FIAT</t>
  </si>
  <si>
    <t>JEBE DE TAPA DE DISTRIBUCION SLP FH13 400 20817742</t>
  </si>
  <si>
    <t>JEBE DE VALVULA P/ HIDROLAVADORA BN-120</t>
  </si>
  <si>
    <t>JEBE NITRILO 1/2*3/4</t>
  </si>
  <si>
    <t>JEBE O´RING 2*13( SECADOR DE AIRE FH13)</t>
  </si>
  <si>
    <t>JEBE ORING 1.78 x 20</t>
  </si>
  <si>
    <t>JEBE ORING 1.78*12.7</t>
  </si>
  <si>
    <t>JEBE ORING 1.78*14.8</t>
  </si>
  <si>
    <t>JEBE ORING 1.78*18.7</t>
  </si>
  <si>
    <t>JEBE ORING 115 VITON</t>
  </si>
  <si>
    <t>JEBE ORING 2.62 x 25</t>
  </si>
  <si>
    <t>JEBE ORING 2.62 x 41</t>
  </si>
  <si>
    <t>JEBE ORING 2.62*26.5</t>
  </si>
  <si>
    <t>JEBE ORING 3.30 x 40</t>
  </si>
  <si>
    <t>JEBE ORING 3.5 x 105</t>
  </si>
  <si>
    <t>JEBE ORING 3.5 x 3.8</t>
  </si>
  <si>
    <t>JEBE ORING 3.5 x 7.5</t>
  </si>
  <si>
    <t>JEBE ORING 3.5*37 (PARA PULMON TYPE 24)</t>
  </si>
  <si>
    <t>JEBE ORING 3.53*15.2</t>
  </si>
  <si>
    <t>JEBE ORING 4*25 (PARA TAPON DE CARTER DE KENWORTH)</t>
  </si>
  <si>
    <t>JEBE ORING 4.5 x 23 Toyota (Montacarga)</t>
  </si>
  <si>
    <t>JEBE ORING 4.5 x 25 Toyota (Montacarga)</t>
  </si>
  <si>
    <t>JEBE ORING 5.7 X 49.2 ( BOMBA DE AGUA C/F L-120E )</t>
  </si>
  <si>
    <t>JEBE ORING 69.85*3.5</t>
  </si>
  <si>
    <t>JEBE ORING 7.0 MM (CARGADOR VOLVO L90E)</t>
  </si>
  <si>
    <t>JEBE ORING DE 3 x 83</t>
  </si>
  <si>
    <t>JEBE ORING TAPA DE PARKEO CARG. FRONTAL</t>
  </si>
  <si>
    <t>JEBE RETEN 5.7*59.2(PARA BRIDA DE FH12)</t>
  </si>
  <si>
    <t>JEBES Y RESORTES DE BOMBA DE FRENO PARA MONTACARGA</t>
  </si>
  <si>
    <t>JGO DE EMPAQUE CAJA FUL K3288 FREIGHTL.</t>
  </si>
  <si>
    <t>JUEGO BOCINAS DE EJE DE LEVAS - RODILLO</t>
  </si>
  <si>
    <t>JUEGO DE PASTILLAS DELT DE FRENO 4 X 2 41060-2S790</t>
  </si>
  <si>
    <t>JUEGO DE RETENES 11707055 VAL.FRENO PIE</t>
  </si>
  <si>
    <t>JUGUETE CARRO POLICE</t>
  </si>
  <si>
    <t>KIT ANTIFLAMA VICTOR</t>
  </si>
  <si>
    <t>KIT DE EMBRAGUE FIAT</t>
  </si>
  <si>
    <t>KIT DE LINEA DE AIRE DE 1/2 PARA PISTOLA NEUMATICA</t>
  </si>
  <si>
    <t>KIT DE ORING EN PZAS</t>
  </si>
  <si>
    <t>KIT DE PISTON 0.50 (1692) CGL 125 HONDA</t>
  </si>
  <si>
    <t>KIT DE REPUESTOS RETENES DE HIDROLAVADORA SSRT-120</t>
  </si>
  <si>
    <t>KIT DE RETENES DE BARRAS P´ MOTO LINEAL</t>
  </si>
  <si>
    <t>KIT MARCO</t>
  </si>
  <si>
    <t>KIT PREPAGO DIREC TV</t>
  </si>
  <si>
    <t>KIT REPAR. DOSIFICADOR ADBLUE SNP CL 22</t>
  </si>
  <si>
    <t>KIT RODAJE DE BOCAMAZA F-581079AA FERSA</t>
  </si>
  <si>
    <t>LAINA 0.2</t>
  </si>
  <si>
    <t>LATEX 20L</t>
  </si>
  <si>
    <t>LECHE ENSURE LIQUIDO</t>
  </si>
  <si>
    <t>LIGA N° 62 C/ IMPRESION - SACO DE 25 KG</t>
  </si>
  <si>
    <t>LIJA DE FIERRO N°150</t>
  </si>
  <si>
    <t>LIJA DE FIERRO N°180</t>
  </si>
  <si>
    <t>LIJA EN DISCO GR 320</t>
  </si>
  <si>
    <t>LIMATONES DE 3.1/2" ( X 6 PZS) FL-00406</t>
  </si>
  <si>
    <t>LINTERNA ANTICHISPAS</t>
  </si>
  <si>
    <t>LINTERNA DE TRANSITO</t>
  </si>
  <si>
    <t>LLANTA 16 x 6 x 10.5 BEAUTRAK MS PRESS ON - SOLIDA</t>
  </si>
  <si>
    <t>LLANTA 185/70 R13 SP SPORT LM701 DUNLOP</t>
  </si>
  <si>
    <t>LLANTA 18-90/90 PIRELLI TRACCION 050 13014-PDT1890</t>
  </si>
  <si>
    <t>LLANTA BRIDGESTONE 185/60 R14 082H GIII</t>
  </si>
  <si>
    <t>LLANTA BRIDGESTONE 245/75R16 M/T DUELER</t>
  </si>
  <si>
    <t>LLANTA BRIDGESTONE 295/80 R22.5 16 R227</t>
  </si>
  <si>
    <t>LLAVE DE FUERZA EASY PACT SCHNEIDER 100</t>
  </si>
  <si>
    <t>LLAVE DIFERENCIAL STD TICINO 2 x 25 Amp</t>
  </si>
  <si>
    <t>LLAVE EN L TORX T-50</t>
  </si>
  <si>
    <t>LLAVE FRANCESA DE 8"</t>
  </si>
  <si>
    <t>LLAVE RATCHET 3/8 X 8" STANLEY 97-86203</t>
  </si>
  <si>
    <t>LLAVERO CON ETIQUETA</t>
  </si>
  <si>
    <t>MACHO 1/8 NPT P/TUBO</t>
  </si>
  <si>
    <t>MACHOS 3/8" X 24 UNF</t>
  </si>
  <si>
    <t>MACHOS DE 3/8 HSS NC</t>
  </si>
  <si>
    <t>MACHOS DE 3/8 HSS NF</t>
  </si>
  <si>
    <t>MALLA ANTIPAJAROS 16 X250M ,COLOR VERDE</t>
  </si>
  <si>
    <t>MANGUERA 1/2 MISMOS TERMINALES C/ACOPLES LONG 2.50</t>
  </si>
  <si>
    <t>MANGUERA 1/2 R2 C/T JIC 1/2 x 5/8 R-R LONG 1.40 MT</t>
  </si>
  <si>
    <t>MANGUERA 1/2 R5 C/T R-R C/LONG 0.45 MTS</t>
  </si>
  <si>
    <t>MANGUERA 1/2 R5 C/T R-R C/LONG 0.65 MTS</t>
  </si>
  <si>
    <t>MANGUERA 1/2 R5 C/T R-R C/LONG 0.70 MTS</t>
  </si>
  <si>
    <t>MANGUERA 1/2 R5 C/T R-R C/LONG 2.00 MTS</t>
  </si>
  <si>
    <t>MANGUERA 1/2 R6 C/T 1/2 x M22 KOMATSU LONG 1.40 MT</t>
  </si>
  <si>
    <t>MANGUERA 3/8" R2 C/T RECTO 3/8 X 1/2 LONG 2.60 MTS</t>
  </si>
  <si>
    <t>MANGUERA A/P 1" R2 C/MISMOS TERMINALES LONG. 3 MTS</t>
  </si>
  <si>
    <t>MANGUERA A/P 1/2 R2 C/T R-45 LONG. 1.70</t>
  </si>
  <si>
    <t>MANGUERA CODO DE 5/8</t>
  </si>
  <si>
    <t>MANGUERA DE 1/4" R1 C/MISMOS TERMINALES LONG 2 MTS</t>
  </si>
  <si>
    <t>MANGUERA DE 3'' P/SUCCION AZUL KANAFLEX</t>
  </si>
  <si>
    <t>MANGUERA DE A/P 3/8" C/MISMOS TERM. - LONG.1.50 MT</t>
  </si>
  <si>
    <t>MANGUERA DE EX / PRESION 1-1/4" R12 LONG. 1.30 MTS</t>
  </si>
  <si>
    <t>MANGUERA DEPOSITO DE ACEITE VO 20909063</t>
  </si>
  <si>
    <t>MANGUERA FORMADA (Doble medida) - Volvo</t>
  </si>
  <si>
    <t>MANGUERA FORMADA S/M</t>
  </si>
  <si>
    <t>MANGUERA HIDRAULICA 1" R12 LONG. 1.3 MT</t>
  </si>
  <si>
    <t>MANGUERA JEBE Y LONA</t>
  </si>
  <si>
    <t>MANGUERA PARA ENFRIADOR DE ACEITE DE CAJA 20592715</t>
  </si>
  <si>
    <t>MANGUERA PARA MOTONIVELADORA (11110594)</t>
  </si>
  <si>
    <t>MANGUERA VOLVO FH12 INTERCOOLER INFERIOR UNIVERSAL</t>
  </si>
  <si>
    <t>MANGUITO DE CAJA 1° Y 2° FREIGHTLINER M2 112 16118</t>
  </si>
  <si>
    <t>MANGUITO DE CAJA 3°/4° FREIGHTLINER M2 112 4304317</t>
  </si>
  <si>
    <t>MANGUITO VO 20794342</t>
  </si>
  <si>
    <t>MANOMETRO DE PRESION</t>
  </si>
  <si>
    <t>MEMORIA RAM 4GB - 1333MHZ DDR3 KINGSTON</t>
  </si>
  <si>
    <t>METAL DE BANCADA STD</t>
  </si>
  <si>
    <t>METAL EJE LEVAS STD MAHLE ALEMAN VOLVO FH12 276630</t>
  </si>
  <si>
    <t>MINIFUSIBLE DE 5 AMP</t>
  </si>
  <si>
    <t>MOBIL GREASE SPECIAL</t>
  </si>
  <si>
    <t>MODULOS x5 JGOS DE MELAMINE PARA SSHH, CON PUERTAS</t>
  </si>
  <si>
    <t>Monitor Samsung LS19F355HNLX, 18.5" LED, 1366x768,</t>
  </si>
  <si>
    <t>MOUSE GENIUS USB,PS2</t>
  </si>
  <si>
    <t>MULTIMETRO FLUKE 117</t>
  </si>
  <si>
    <t>NEUMATICO 825-20 APOLLO AMARDELUXE DELT</t>
  </si>
  <si>
    <t>NEUMATICO 825-20 APOLLO AMARDELUXE POST</t>
  </si>
  <si>
    <t>NEUMATICO MICHELIN MULTI D 295/80R 22.5</t>
  </si>
  <si>
    <t>NIPLE (PURGADOR) 1/4</t>
  </si>
  <si>
    <t>NIPLE (PURGADOR) 3/8</t>
  </si>
  <si>
    <t>NIPLE DE 1/2'' X 6'' FIERRO GALVANIZADO</t>
  </si>
  <si>
    <t>NITROGENO INDUSTRIAL</t>
  </si>
  <si>
    <t>NUMERADORA 6 DIGITOS</t>
  </si>
  <si>
    <t>ONE VAINSA MODERN CONA SIENTO MELANINE DUAL BLANCO</t>
  </si>
  <si>
    <t>ORDEN DE CARGA TRANSPESA (talon. x 100)</t>
  </si>
  <si>
    <t>ORING 3.6*25 DEVITOM</t>
  </si>
  <si>
    <t>ORING PRIMETRAL ROSADO DETROIT 23528491</t>
  </si>
  <si>
    <t>ORING S/M</t>
  </si>
  <si>
    <t>ORING VOE 4880492 FRENO ESTACIONAMIENTO VOE 990737</t>
  </si>
  <si>
    <t>PALANCA DE CAMBIOS VOLVO L120E 11171771</t>
  </si>
  <si>
    <t>PALANCA DE LUCES DIRECCIONALES COLUMBIA</t>
  </si>
  <si>
    <t>PALANCA REGULADORA ARBOL LEVAS 243864A030 (GUIA 1)</t>
  </si>
  <si>
    <t>PALIER DE FIAT CIB C.V. JOINT F1-001 A22 F20 048.1</t>
  </si>
  <si>
    <t>PANTALON DRILL N. MUNDO100%ALG. C/CINTA 1" TALLA32</t>
  </si>
  <si>
    <t>PAPEL CREPE METALICO</t>
  </si>
  <si>
    <t>PARACETAMOL DE 500mg</t>
  </si>
  <si>
    <t>PARRILLA 60 X 60 CED</t>
  </si>
  <si>
    <t>PASACABLE CINTA PARA JALAR CABLE 15 MTS</t>
  </si>
  <si>
    <t>PASADOR DE 1/8" x 2"</t>
  </si>
  <si>
    <t>PASADOR DE 3/16 x 2"</t>
  </si>
  <si>
    <t>PASADOR DE 3/16 x 3"</t>
  </si>
  <si>
    <t>PASADOR DE 5/16 x 2"</t>
  </si>
  <si>
    <t>PASADOR DE 5/16 x 4"</t>
  </si>
  <si>
    <t>PASADOR DE 5/32 x 2"</t>
  </si>
  <si>
    <t>PASTA P/ DETECTAR AGUA KK-230 KOLOR KUT</t>
  </si>
  <si>
    <t>PASTILLA CARBURADA TRIANGULAR SIN HUECO</t>
  </si>
  <si>
    <t>PASTILLA METAL PREMIUM PAD-7228 (HILUX)</t>
  </si>
  <si>
    <t>PASTILLA VULCANIZADA</t>
  </si>
  <si>
    <t>PEDAL DE ACELERADOR 91A5108400 MONT-CAT</t>
  </si>
  <si>
    <t>PELOTA PARA FUTBILTO</t>
  </si>
  <si>
    <t>PEPSI COLA BOTELLA VIDRIO 237 ML X C/24</t>
  </si>
  <si>
    <t>PEPSI COLA PET 3000 ML C/04 SHRINK LISO</t>
  </si>
  <si>
    <t>PERNO 12 X 150 C/TCA</t>
  </si>
  <si>
    <t>PERNO DE 1/2 X 1" HC</t>
  </si>
  <si>
    <t>PERNO DE 1/2 X 2" HC</t>
  </si>
  <si>
    <t>PERNO DE 1/2 X 3" HC</t>
  </si>
  <si>
    <t>PERNO DE 1/2 X 5" HC</t>
  </si>
  <si>
    <t>PERNO DE 1/4 X 1" HF</t>
  </si>
  <si>
    <t>PERNO DE 1/4 X 2" HF</t>
  </si>
  <si>
    <t>PERNO DE 3/4 X 2" HC</t>
  </si>
  <si>
    <t>PERNO DE 3/4 X 5" HC C/TUERCA DE SEGURO</t>
  </si>
  <si>
    <t>PERNO DE 3/8 X 1" HC</t>
  </si>
  <si>
    <t>PERNO DE 3/8 X 4" HC</t>
  </si>
  <si>
    <t>PERNO DE 5/16 X 2 HC</t>
  </si>
  <si>
    <t>PERNO DE 5/16*3/4 HC</t>
  </si>
  <si>
    <t>PERNO DE 5/8 X 1 8-G</t>
  </si>
  <si>
    <t>PERNO DE 9/16 X 1 HC</t>
  </si>
  <si>
    <t>PERNO DE 9/16 X 3 HC</t>
  </si>
  <si>
    <t>PERNO DE 9/16 X 4 HC</t>
  </si>
  <si>
    <t>PERNO FLANGE M6 X 15</t>
  </si>
  <si>
    <t>PERNO HEX. M-16 X 50</t>
  </si>
  <si>
    <t>PERNO HEXAGONAL M10 x 50 C/ANILLO PLANO</t>
  </si>
  <si>
    <t>PERNO REGULADOR DE EMBRAGUE PT-833 D100/300 PIONER</t>
  </si>
  <si>
    <t>PERNOS ROSCA CORRIDA</t>
  </si>
  <si>
    <t>PETIT DURAZNO 445 ML</t>
  </si>
  <si>
    <t>PICA PICA CON DISEÑO</t>
  </si>
  <si>
    <t>PIEDRA CALIZA BLANCO</t>
  </si>
  <si>
    <t>PIEDRA DE 8'' X 1'' X 1.1/4'' P/ESMERIL</t>
  </si>
  <si>
    <t>PIEDRA PARA CHISPERO</t>
  </si>
  <si>
    <t>PILA RECARGABLE BLISTER X 2 PZA P/AA TW</t>
  </si>
  <si>
    <t>PINTURA GLOSS BLANCO</t>
  </si>
  <si>
    <t>PINTURA GLOSS DORADO</t>
  </si>
  <si>
    <t>PINTURA GLOSS MARRON</t>
  </si>
  <si>
    <t>PINTURA H.S AMARILLA</t>
  </si>
  <si>
    <t>PISO ENTRADA OFICINA</t>
  </si>
  <si>
    <t>PISTON VOLVO 1521943</t>
  </si>
  <si>
    <t>PISTONES PARA TOYOTA</t>
  </si>
  <si>
    <t>PLACA CARBURADA PARA SOLDAR HB 05 (yT5)</t>
  </si>
  <si>
    <t>PLACA DE ALUMINIO 2 MOD COLOR CHAMPAGNE</t>
  </si>
  <si>
    <t>PLANCHA ALUZINC NATURAL CM4 (TR4) 0.40mm x 3m x 1m</t>
  </si>
  <si>
    <t>PLANCHA COMERCIAL DE 3/8" X 1200 X 2400</t>
  </si>
  <si>
    <t>PLANCHA DE ACERO INOX (3/32) 2.5*100*60</t>
  </si>
  <si>
    <t>PLANCHA FIBRAFORTE TIPO OPACA 345 ONDA 177 L=3.05M</t>
  </si>
  <si>
    <t>PLANCHA GALVANIZADA 1/20" * 1200 * 2400</t>
  </si>
  <si>
    <t>PLANTILLAS DE LETRAS</t>
  </si>
  <si>
    <t>PLATINA 3/16 X 1 1/2</t>
  </si>
  <si>
    <t>PLATINA 3/16 X 3 x 6</t>
  </si>
  <si>
    <t>PLATO DE EMBRAGUE SCHNEIDER ( 7079833 )</t>
  </si>
  <si>
    <t>PLOMOS DE (10 - ONZ)</t>
  </si>
  <si>
    <t>PLOMOS DE (8 - ONZ.)</t>
  </si>
  <si>
    <t>PLUMILLA N° 24 BOSCH</t>
  </si>
  <si>
    <t>PLUMILLA N° 24 HELLA</t>
  </si>
  <si>
    <t>PLUMON ANARANJADO PARA PIZARRA ACRILICA</t>
  </si>
  <si>
    <t>POLO BOOGIE C/BLANCO</t>
  </si>
  <si>
    <t>POLYURETHANO BLANCO GRIS S/M (AYRTHANE)</t>
  </si>
  <si>
    <t>PORTADIODO 24SI 12V DELCO REMY 10519680</t>
  </si>
  <si>
    <t>PORTADIODO MITSUBISHI 65 MM DIODOS PERNO IZQUIERDO</t>
  </si>
  <si>
    <t>PORTAFUSIBLES AEREOS</t>
  </si>
  <si>
    <t>POSTES DE SEÑALIZACION DE PVC C/NARANJA</t>
  </si>
  <si>
    <t>PRISIONERO M-10 x 30</t>
  </si>
  <si>
    <t>PRISIONERO M-8 x 1/2</t>
  </si>
  <si>
    <t>PULIDOR FINO EN CREMA PARA AUTO-SAPOLIO</t>
  </si>
  <si>
    <t>PULSADOR PARADA DE EMERGENCIA XB4BS8442</t>
  </si>
  <si>
    <t>PULSADOR PARADA DE EMERGENCIA XB5AS8442</t>
  </si>
  <si>
    <t>PW MDN 473ML PET X 6</t>
  </si>
  <si>
    <t>RACHET 5396-40010141</t>
  </si>
  <si>
    <t>RACHET RECTO DE 27 DIENTES PARA CARRETA</t>
  </si>
  <si>
    <t>RACOR DE SEIS DIEN VOE969216 (C.FRONT.)</t>
  </si>
  <si>
    <t>RACOR DE SEIS DIEN VOE976172 (C.FRONT.)</t>
  </si>
  <si>
    <t>RACOR DE SEIS DIEN VOE976621 (C.FRONT.)</t>
  </si>
  <si>
    <t>RADIO BASE CON MOVIL</t>
  </si>
  <si>
    <t>RAYO #17 X159-10G DELT. 97606-41158-RO MOTO LINEAL</t>
  </si>
  <si>
    <t>REDUCCION CAMPANA DE 1/2 F. GALVANIZADO</t>
  </si>
  <si>
    <t>REFRACTOMETRO ADBLUE</t>
  </si>
  <si>
    <t>REGULADOR DE PRESION COMPRESORA DE AIRE</t>
  </si>
  <si>
    <t>REGULADOR DE VOLTAJE VOLVO 24V TK-08195</t>
  </si>
  <si>
    <t>REJILLA 3</t>
  </si>
  <si>
    <t>RELAY REGULADOR DE VOLTAJE VRH2009108 (MONTACARGA)</t>
  </si>
  <si>
    <t>RELAY VOLVO f12 28V 311301-311304-BOSCH</t>
  </si>
  <si>
    <t>RELE TERMICO REG 4-6</t>
  </si>
  <si>
    <t>RELE TERMICO REG 5-8</t>
  </si>
  <si>
    <t>REMACHE DE GOLPE 1/8</t>
  </si>
  <si>
    <t>REMACHE POP 3/16 X 1</t>
  </si>
  <si>
    <t>REMACHE POP 5/32 X 1</t>
  </si>
  <si>
    <t>REPARACION HORTON M2 (HOR 994348 - FTL)</t>
  </si>
  <si>
    <t>RESORTE DE PEDAL DE EMBRAGUE 8189666 (VO 82332690)</t>
  </si>
  <si>
    <t>RESORTE DE TORNAMESA</t>
  </si>
  <si>
    <t>RESORTE SEGURO DE RODILLO FRENO MODERNO</t>
  </si>
  <si>
    <t>RESORTE TORNAMESA FW35 HLD XB 07628 FTL</t>
  </si>
  <si>
    <t>RESPIRADOR ANTIPOLVO</t>
  </si>
  <si>
    <t>RETEN 31mm - RODILLO</t>
  </si>
  <si>
    <t>RETEN 35 X 42.5/8 DH</t>
  </si>
  <si>
    <t>RETEN 44.45 x 53.75 x 9.52 (PARA CARGADOR FRONTAL)</t>
  </si>
  <si>
    <t>RETEN 72.2 -100-12.7</t>
  </si>
  <si>
    <t>RETEN 91216KSH890 (20-34-07)CGL 125 HONDA/COD12320</t>
  </si>
  <si>
    <t>RETEN HIDRAULICO 28 X 35.3 X 7/8 (Fiat)</t>
  </si>
  <si>
    <t>RETEN HIDRAULICO 63-73-9.5 (Montacarga)</t>
  </si>
  <si>
    <t>RETEN ORING 3.5 X 158.3 (BOMBA DE AGUA)</t>
  </si>
  <si>
    <t>RETEN PASE 14.8-20-7</t>
  </si>
  <si>
    <t>RETEN S/M</t>
  </si>
  <si>
    <t>RETEN SKF 48548 / 10</t>
  </si>
  <si>
    <t>RETEN VALVULA 859171</t>
  </si>
  <si>
    <t>RETENEDOR CJ 1653990</t>
  </si>
  <si>
    <t>RETENEDOR DE PREFILTRO (140173) SPERIAN</t>
  </si>
  <si>
    <t>RIGOTAX 10 MG. CAPS.</t>
  </si>
  <si>
    <t>RIMER REGULABLE DE 46.56 HSS PARA ACERO</t>
  </si>
  <si>
    <t>RODAJE 6190622 NACHI</t>
  </si>
  <si>
    <t>RODAJE 629-2RSH KOYO</t>
  </si>
  <si>
    <t>RODAJE CON PISTA TIMKEN 3782/3720 09708</t>
  </si>
  <si>
    <t>RODAJE DV4050 - KOYO</t>
  </si>
  <si>
    <t>RODAJE HC 57620 / 3320 KOYO CAJA FULLER</t>
  </si>
  <si>
    <t>RODAJE KOYO 61903-ZZ</t>
  </si>
  <si>
    <t>RODAJE NAC 40 TRK -1</t>
  </si>
  <si>
    <t>RODAJE NSK 30TAG 002</t>
  </si>
  <si>
    <t>RODAJE NSK 6202 - 16MDDU (COCHE ACEITE)</t>
  </si>
  <si>
    <t>RODAJE NSK B15-70AT1</t>
  </si>
  <si>
    <t>RODAJE PARA ALTERNADOR SKF 6203-2RSH/C3</t>
  </si>
  <si>
    <t>RODAJE SKF 6006-2RS1</t>
  </si>
  <si>
    <t>RODAJE SKF 6207-2RS1</t>
  </si>
  <si>
    <t>RODAJE SKF 6300-2RS1</t>
  </si>
  <si>
    <t>RODAJE SKF 6302-2RS1</t>
  </si>
  <si>
    <t>RODAJE SKF 6309-2RS1</t>
  </si>
  <si>
    <t>RODAJE SKF 6403-2RS1</t>
  </si>
  <si>
    <t>RODAJE T-1113-904 / Toyota (Montacarga)</t>
  </si>
  <si>
    <t>Roseta Con Jack RJ45</t>
  </si>
  <si>
    <t>ROTULA (RH) 12742701</t>
  </si>
  <si>
    <t>RUEDA DENTADA PARA SENSOR ABS VOLVO FH 13 20424109</t>
  </si>
  <si>
    <t>SALCHICHA BLANCA 221</t>
  </si>
  <si>
    <t>SEGMENTO DE PISTON 4720869 EMBRAGUE 3-4</t>
  </si>
  <si>
    <t>SEGMENTO DE PISTON 4871048 EMBRAGUE 3-4</t>
  </si>
  <si>
    <t>SELENOIDE DELCO 39MT 12V C/EMBO (ZM841)</t>
  </si>
  <si>
    <t>SELENOIDE DELCO 39MT 12V C/EMBO 1483006</t>
  </si>
  <si>
    <t>SELENOIDE TOYOTA AVENSIS COROLLA 12V-2M</t>
  </si>
  <si>
    <t>SELENOIDE ZM-531.12V</t>
  </si>
  <si>
    <t>SELLADOR P/PARED CPP</t>
  </si>
  <si>
    <t>SELLO BOMBA AGUA 36.50 EMBOCINADO (USA)</t>
  </si>
  <si>
    <t>SELLO DE TOBERA DE INYECTOR KIA SORENTO</t>
  </si>
  <si>
    <t>SELLO MECANICO FB-16</t>
  </si>
  <si>
    <t>SENSOR DE CAJA VOE11039557 ( C.FRONT. )</t>
  </si>
  <si>
    <t>SENSOR DE FLUJO DE AIRE BOSH 0281002554</t>
  </si>
  <si>
    <t>SENSOR DE POSICION DE LEVA VOLVO FH12 380 20508011</t>
  </si>
  <si>
    <t>SENSOR DE TEMPERATURA DE REFRIGERANTE ONAN 1930432</t>
  </si>
  <si>
    <t>SENSOR NIVEL BOLSA AIRE DER FH 20583428</t>
  </si>
  <si>
    <t>SENSOR PRESION DE ACEITE VOLVO 22899626</t>
  </si>
  <si>
    <t>SET DE PIANO MUSICAL</t>
  </si>
  <si>
    <t>SIKA CERAM 140 - BLANCO FLEXIBLE X 25KG</t>
  </si>
  <si>
    <t>SIKA EN POLVO X 1 KG</t>
  </si>
  <si>
    <t>SIKA GRIS PARA TECHO</t>
  </si>
  <si>
    <t>SIKA IMPERMEABILIZANTE LIQUIDO X 4 LTRS</t>
  </si>
  <si>
    <t>SILENCIADOR 20580850</t>
  </si>
  <si>
    <t>SILICONA 3M x 480 CC</t>
  </si>
  <si>
    <t>SILICONA SIKAFLEX 11FC COLOR GRIS/NEGRO</t>
  </si>
  <si>
    <t>SINCRONIZADOR COMPLETO M2 112 FUL K3497</t>
  </si>
  <si>
    <t>SINOLIT BOLSA X 25KG</t>
  </si>
  <si>
    <t>SIX PACK CHOCMAN S/B</t>
  </si>
  <si>
    <t>SOLDADURA ALCOR 5SI 1/8 X 3.25 MM X 2KG</t>
  </si>
  <si>
    <t>SOLDADURA INOX 3/32"</t>
  </si>
  <si>
    <t>SOLDADURA UTP 84 FIERRO FUNDIDO DE 1/8"</t>
  </si>
  <si>
    <t>SOLENOIDE VOLVO 24 V MONARK 183 450 001</t>
  </si>
  <si>
    <t>SPOT LLANO NEGRO SOC</t>
  </si>
  <si>
    <t>SPRITE 237 VRE CJX24</t>
  </si>
  <si>
    <t>SPRITE 295 VRE CJX24</t>
  </si>
  <si>
    <t>STICKER ROMBO NFPA DE COMBUSTIBLE 1-4-0</t>
  </si>
  <si>
    <t>STOVE BOLT 1/4 X 1/2</t>
  </si>
  <si>
    <t>SUPER FLY MATA MOSCA</t>
  </si>
  <si>
    <t>SUSP. TEE SECUNDARIO POWER PARA DRYWALL</t>
  </si>
  <si>
    <t>SWITCH DE CUBO LIBRE</t>
  </si>
  <si>
    <t>SWITCH DE FRENO NISSAN (720 25320H8500)</t>
  </si>
  <si>
    <t>TABLERO 8 ELEMENTOS RIEL P/EMP STRONGER</t>
  </si>
  <si>
    <t>TALL NECKING AL2/INC</t>
  </si>
  <si>
    <t>TALL NECKING BL2/INC</t>
  </si>
  <si>
    <t>TALL NECKING DR2/INC</t>
  </si>
  <si>
    <t>TAMBOR HP 19A CF219A</t>
  </si>
  <si>
    <t>TANQUE DE AIRE 46 L 1/2 X 3/4 X 1/4 NPT</t>
  </si>
  <si>
    <t>TAPA CIEGA MET.P/INT RIEL DIN TRIFÁSICO</t>
  </si>
  <si>
    <t>TAPA DE NEUMATICO OTR TRV C6 (C.FRONT.)</t>
  </si>
  <si>
    <t>tapa diam 63 RTS white pasteurizable CPO sin boton</t>
  </si>
  <si>
    <t>TAPAS DIAM 65 DR2/DR</t>
  </si>
  <si>
    <t>TAPAS DIAM 70 DR/INC</t>
  </si>
  <si>
    <t>TAPERS PARA BOTIQUIN</t>
  </si>
  <si>
    <t>TAPON 20405693 L120E</t>
  </si>
  <si>
    <t>TAPON DE 1/2 (MACHO)</t>
  </si>
  <si>
    <t>TAPON DE 3/4 (MACHO)</t>
  </si>
  <si>
    <t>TAPON DE 3/8 (MACHO)</t>
  </si>
  <si>
    <t>TAPON DE 5/16(MACHO)</t>
  </si>
  <si>
    <t>TAPON DE BRONCE 3/4"</t>
  </si>
  <si>
    <t>TAPON DE CABEZAL 306</t>
  </si>
  <si>
    <t>TARJETA SIM CARD 2FF/3FF 256KB IFI ALTA</t>
  </si>
  <si>
    <t>TARUGO MAD 5/16 PULG</t>
  </si>
  <si>
    <t>TARUGOS DE 3/8" x 2"</t>
  </si>
  <si>
    <t>TAZA BLANCO/ROJO DECORATIVA CON LOGO GT</t>
  </si>
  <si>
    <t>TEE 3/8 X M16 X 5/32</t>
  </si>
  <si>
    <t>TEE CORREDIZA 1/2 X12" (733/8154) BAHCO</t>
  </si>
  <si>
    <t>TEE PVC DE 3/4" C-10</t>
  </si>
  <si>
    <t>TELEFONO EQUIPO DADO</t>
  </si>
  <si>
    <t>TELEFONO INALAMBRICO</t>
  </si>
  <si>
    <t>TEMPLADOR 5/8 X 10 "</t>
  </si>
  <si>
    <t>TEMPLADOR DE CADENA 243804A030 PARA KIA</t>
  </si>
  <si>
    <t>TEMPLE BLANCO X 5 KG</t>
  </si>
  <si>
    <t>TEN PACK MOD SIMB NAVI MENSAJEROS (10D)</t>
  </si>
  <si>
    <t>TENSIOMETRO DIGITAL B/VELCRO CON PUENTE</t>
  </si>
  <si>
    <t>TERMA CAPACIDAD 30LT</t>
  </si>
  <si>
    <t>TERMINAL COMPRESION ESTAÑO BARRIL 95 MM</t>
  </si>
  <si>
    <t>TERMINAL COMPRESION ESTAÑO T35 MM -8 MM</t>
  </si>
  <si>
    <t>TERMINAL DE DIRECCION BARRA LARGA MW-423 (4640059)</t>
  </si>
  <si>
    <t>TERMINAL DE OJO 25MM</t>
  </si>
  <si>
    <t>TERMINAL DE OJO 3/8"</t>
  </si>
  <si>
    <t>TERMINAL DE OJO DE 3/16" AZUL 16-14 AWG</t>
  </si>
  <si>
    <t>TERMINAL DE OJO DE 5/16" C/ SEGURO AZUL</t>
  </si>
  <si>
    <t>TERNEBAT BIO x 25 KG</t>
  </si>
  <si>
    <t>THINNER ACRILICO ALTO BRILLO / KLAP 300</t>
  </si>
  <si>
    <t>TINA RADIADOR FREIGHTLINER LADO DERECHO</t>
  </si>
  <si>
    <t>TIRA LINEA + TIZA ( x 30 MT.) 47-442/47671 STANLEY</t>
  </si>
  <si>
    <t>TOBERA MT-32 4259120</t>
  </si>
  <si>
    <t>TOBERA PARA INYECTOR</t>
  </si>
  <si>
    <t>TOMACORRIENTE DUPLEX 2P +TIERRA D5MM 16AA 127/250V</t>
  </si>
  <si>
    <t>TOMACORRIENTE SIMPLE CON LINEA A TIERRA</t>
  </si>
  <si>
    <t>TOMACORRIENTE TRIPLE</t>
  </si>
  <si>
    <t>TONER HP 78A NEGRO PARA LASER JET CE278A(HP-P1606)</t>
  </si>
  <si>
    <t>TONNER CF280X PARA IMPRESORA HP 400 M401, 400 M425</t>
  </si>
  <si>
    <t>TONNER TK-1122 IMPRESORA KYOCERA FS-1060 / FS-1070</t>
  </si>
  <si>
    <t>TOPES S/M</t>
  </si>
  <si>
    <t>TORNILLO A10 FREIGHTLINER N915036010100</t>
  </si>
  <si>
    <t>TORNILLO SPACK 6x 50</t>
  </si>
  <si>
    <t>TORNILLO VO 11102062</t>
  </si>
  <si>
    <t>TORNILLO WAFER 6 X 1</t>
  </si>
  <si>
    <t>TORNILLO WAFER 8 x 1</t>
  </si>
  <si>
    <t>TORNILLO WAFER 8 X 1 1/2 P/FINA -TAIWAN</t>
  </si>
  <si>
    <t>TORNILLO WAFER 8 x 1/2 P/BROCA PLATEADO</t>
  </si>
  <si>
    <t>TORPEDO L/I 21430598</t>
  </si>
  <si>
    <t>TRANSFORMADOR 12V-2A</t>
  </si>
  <si>
    <t>TRANSFORMADOR 150VOLT 220-130 4 BORNERS</t>
  </si>
  <si>
    <t>TRAPEADOR YUTE CHICO</t>
  </si>
  <si>
    <t>TRIPLAY 4 X 8 X 18MM</t>
  </si>
  <si>
    <t>TUBERIA CORRUGADA METALICA 1'' FLEXIBLE</t>
  </si>
  <si>
    <t>TUBERIA DE CONEXION VOLVO FH13 20555313</t>
  </si>
  <si>
    <t>TUBO DE ABASTO DE 1/2'' X 7/8'' X 35 CM</t>
  </si>
  <si>
    <t>TUBO DE ABASTO VAINSA D ACERO P/INODORO</t>
  </si>
  <si>
    <t>TUBO DE ACERO INOX 1-1/2 " X 1.2 X 6 MT</t>
  </si>
  <si>
    <t>TUBO DE ACERO INOX 1-1/2 " X 1.5 X 6 MT</t>
  </si>
  <si>
    <t>TUBO DE ACERO INOX 2 1/2 " X 1.5 X 6 MT</t>
  </si>
  <si>
    <t>TUBO DE ESCAPE DE 3'' P/VIBRACION (MOTONIVELADORA)</t>
  </si>
  <si>
    <t>TUBO ELECTROSOLDADO RED.1.1/4 x 1.5 MM.</t>
  </si>
  <si>
    <t>TUBO ELECTROSOLDADO RED.1.3/4 x 1.5 MM.</t>
  </si>
  <si>
    <t>TUBO LAC RECT. 2" x 4" x 2.0 mm x 6 MTS</t>
  </si>
  <si>
    <t>TUBO NEG.RECT.LAC 40 X 60 X 2.0 X 6 MTS</t>
  </si>
  <si>
    <t>TUBO NEGRO LAC CUADRADO 75 X 2.0 X 6 mt</t>
  </si>
  <si>
    <t>TUBO NEGRO RECTANGULAR 40MM x 80MM x 2.5 MM x 6 MT</t>
  </si>
  <si>
    <t>TUBO NEGRO REDONDO 2 1/2 x 2.0mm. x 6.0</t>
  </si>
  <si>
    <t>TUBO NEGRO REDONDO DE 1" x 2.0 MM x 6.0 MT (33 MM)</t>
  </si>
  <si>
    <t>TUBO REDONDO 3/4 X 2.00 MM X 6.40MT LAC</t>
  </si>
  <si>
    <t>TUBO REDONDO DE 3/4"</t>
  </si>
  <si>
    <t>TUBO SP LAF RED MECAN 1" x 0.75 x 6.00m</t>
  </si>
  <si>
    <t>TUBULADURA FREIGHTLINER M2 112 A9060170524 (LAPIZ)</t>
  </si>
  <si>
    <t>TUERCA 1227Z1716 FTL</t>
  </si>
  <si>
    <t>TUERCA DE BRONCE 3/8</t>
  </si>
  <si>
    <t>TUERCA DE CORONA - VOLVO FH13 (1673393)</t>
  </si>
  <si>
    <t>TUERCA DE RUEDA M-12</t>
  </si>
  <si>
    <t>TUERCA HC DE 1" ALTA</t>
  </si>
  <si>
    <t>ULTRASOL K (EX-SACOS NPC) SACOS x 25 KG</t>
  </si>
  <si>
    <t>UNIDAD DE MANDO IECU</t>
  </si>
  <si>
    <t>UNION DE BRONCE 1/4 PARA MANGUERA DE HIDRALAVADORA</t>
  </si>
  <si>
    <t>UNION PVC 1 1/2" SAP</t>
  </si>
  <si>
    <t>UNION PVC 1 1/4" SAP</t>
  </si>
  <si>
    <t>UPS FORZA 1000VA MODELO NT-1012U 500W 220V 6 TOMAS</t>
  </si>
  <si>
    <t>VALE DE COMBUSTIBLE SERIE 005 (tal x50)</t>
  </si>
  <si>
    <t>VALE DE COMBUSTIBLE SERIE 005 (tal. x 50) GLP LIMA</t>
  </si>
  <si>
    <t>VALVULA CORTE COMBUSTIBLE 322504000 FTL</t>
  </si>
  <si>
    <t>VALVULA DE ESCAPE 20441486 SLP FH12 380</t>
  </si>
  <si>
    <t>VALVULA DE ESCAPE SLP FH13 400 21016539</t>
  </si>
  <si>
    <t>VALVULA DE LIBERACION RAPIDA (desfogue)</t>
  </si>
  <si>
    <t>VALVULA E6 PEDL DOBLE BW 286171N ( PARA FREIGHTL.)</t>
  </si>
  <si>
    <t>VALVULA PITON TRJ 650-02 (CARG. FRONT.)</t>
  </si>
  <si>
    <t>VALVULA REGULADORA EA0001532459 DETROIT</t>
  </si>
  <si>
    <t>VALVULA RELAY WABCO NL10/NL12 (6886834)</t>
  </si>
  <si>
    <t>VARILLA 9.5 MM X 2.4 M. ALUMINIO PULIDO</t>
  </si>
  <si>
    <t>VASO DESCARTABLE Nº5</t>
  </si>
  <si>
    <t>VENTILADOR COMPLETO MACK (FAN) 22211446</t>
  </si>
  <si>
    <t>VINIFAN TAMAÑO CARTA</t>
  </si>
  <si>
    <t>WEBCAM LOGITECH C270</t>
  </si>
  <si>
    <t>WHISKY JHONNY WALKER</t>
  </si>
  <si>
    <t>WICH PARA MONTACARGA</t>
  </si>
  <si>
    <t>YESO FINO</t>
  </si>
  <si>
    <t>YOGURT BIO SBELT FRESH UP FRESA PLATANO</t>
  </si>
  <si>
    <t>ZENDA GV 1100ML CX12</t>
  </si>
  <si>
    <t>ACERO 42 CR VCL. 140 RED. 1-1/4</t>
  </si>
  <si>
    <t>ACERO 42 CR VCL. 140 RED. 1-1/8</t>
  </si>
  <si>
    <t>ACERO 42 CR VCL. 140 RED. 115 MM. P/ EJE DE CARRETA</t>
  </si>
  <si>
    <t>ACERO 42 CR VCL. 140 RED. 1-3/4</t>
  </si>
  <si>
    <t>ACERO 42 CR VCL. 140 RED. 28 MM</t>
  </si>
  <si>
    <t>ACERO 42 CR VCL. 140 RED. 60 MM</t>
  </si>
  <si>
    <t>ARRANQUE DIRECTOTRIFASICO 380 DE 3.4 HP CON BOBINA 380</t>
  </si>
  <si>
    <t>BASE FILTRO COMBUSTIBLE CEBADOR M2 RK 50401FTL</t>
  </si>
  <si>
    <t>BLOQUEADOR DE BATERIA 001559001 HELLA</t>
  </si>
  <si>
    <t>BOMBA DE AGUA 22195450</t>
  </si>
  <si>
    <t>BOMBA DE AGUA JEEP VIASA 71 GT-43004</t>
  </si>
  <si>
    <t>BOMBA DE AGUA NIS LD 28/Z20 GWN-05A</t>
  </si>
  <si>
    <t>CARTER DE ACEITE FTL MB4000 A4600100213</t>
  </si>
  <si>
    <t>FILTRO PARA POLVO 3M 7093</t>
  </si>
  <si>
    <t>GABINETE PARED 8RU 42 X 53 X 53 SATRA</t>
  </si>
  <si>
    <t>IPONLAC PRIMER CH (A+B)</t>
  </si>
  <si>
    <t>LIMPIATAPIZ SAPOLIO</t>
  </si>
  <si>
    <t>MATA TODO SAPOLIO</t>
  </si>
  <si>
    <t>PEPSI COLA GARRAFA VIDRO 1250CX12</t>
  </si>
  <si>
    <t>PISTON 11144403 EMBRAGUE 3-4</t>
  </si>
  <si>
    <t>PLAF LED</t>
  </si>
  <si>
    <t>RADIADOR HOSE L120E 11410996</t>
  </si>
  <si>
    <t>REDUCTOR 3/8 X 1/4</t>
  </si>
  <si>
    <t>REDUCTOR 3/8 X 1/8</t>
  </si>
  <si>
    <t>REDUCTOR HEMBRA 3/8 X 3/8 NPT</t>
  </si>
  <si>
    <t>RODAJE KOYO 6201-2RSC3</t>
  </si>
  <si>
    <t>SENSOR DE OXIGENO APV GC416</t>
  </si>
  <si>
    <t>VALVULA DE ADMISION Y ESCAPE (Nissan-K25)</t>
  </si>
  <si>
    <t>VALVULA DE ADMISION Y ESCAPE PERKINS D728N</t>
  </si>
  <si>
    <t>U DE PLASTICO</t>
  </si>
  <si>
    <t>¢ 83 E.O 2AL/INC AUXILIAR CONSERVERA</t>
  </si>
  <si>
    <t>¢ 83 E.O 2AL/INC METALPREN</t>
  </si>
  <si>
    <t>¢ 83 E.O 2DR/INC AUXILIAR CONSERVERA</t>
  </si>
  <si>
    <t>¢ 83 E.O AL/DR METALPREN</t>
  </si>
  <si>
    <t>¢100 AL2/INC INESA</t>
  </si>
  <si>
    <t>¢65 E.O AL/INC AUX CONSER</t>
  </si>
  <si>
    <t>¢65 E.O DR2/DR AUXILIAR CONSERVERA</t>
  </si>
  <si>
    <t>¢65 E.O DR2/DR METALPREN</t>
  </si>
  <si>
    <t>¢65 E.O DR2/INC AUXILIAR CONSERVERA</t>
  </si>
  <si>
    <t>¢73 E.O 2DR/INC AUXILIAR CONSERVERA</t>
  </si>
  <si>
    <t>¢73 E.O 2DR/INC ECOACUICOLA</t>
  </si>
  <si>
    <t>¢73 E.O 2DR/INC METALPREN</t>
  </si>
  <si>
    <t>¢73 E.O AL2/INC INESA</t>
  </si>
  <si>
    <t>¢73 E.O DR2/INC INESA</t>
  </si>
  <si>
    <t>¢99 3DR/INC AUXILIAR CONSERVERA</t>
  </si>
  <si>
    <t>¢99 E.O 2DR/INC METALPREN</t>
  </si>
  <si>
    <t>¢99 E.O 3DR/INC AUXILIAR CONSERVERA</t>
  </si>
  <si>
    <t>17-14781-000-SSTP SEGURO GANCHO CAPOT(FTL)</t>
  </si>
  <si>
    <t>20405847 VALVULA</t>
  </si>
  <si>
    <t>21679835 JUNTA</t>
  </si>
  <si>
    <t>23 12734 160 FTL ABRAZADERA MUELLE</t>
  </si>
  <si>
    <t>759900 OCEAN FOCO H7 24V. 70 W. (KOREA ORIGINAL) || 48728</t>
  </si>
  <si>
    <t>ABC ESCARCHADO N-6</t>
  </si>
  <si>
    <t>ABONO MATCH 50 EC</t>
  </si>
  <si>
    <t>ABRAZADERA DE 15 X 30 NORMA</t>
  </si>
  <si>
    <t>ABRAZADERA (113-121W1) 4 1/2</t>
  </si>
  <si>
    <t>ABRAZADERA 1/2 DE 1 OREJA</t>
  </si>
  <si>
    <t>ABRAZADERA 1/4</t>
  </si>
  <si>
    <t>ABRAZADERA 12-18 NORMA</t>
  </si>
  <si>
    <t>ABRAZADERA 1629499</t>
  </si>
  <si>
    <t>ABRAZADERA 20-32 NORMA</t>
  </si>
  <si>
    <t>ABRAZADERA 23505048 DETROIT</t>
  </si>
  <si>
    <t>ABRAZADERA 25-40 NORMA</t>
  </si>
  <si>
    <t>ABRAZADERA 30-45 NORMA</t>
  </si>
  <si>
    <t>ABRAZADERA 3-9/16 IND. ZINC (T-514 / 86-91)</t>
  </si>
  <si>
    <t>ABRAZADERA 5" CONSERTIN ESCAPE MACK 8071883</t>
  </si>
  <si>
    <t>ABRAZADERA 50-70</t>
  </si>
  <si>
    <t>ABRAZADERA 5-1/2" T/CREM INOX (120/140) NORMA</t>
  </si>
  <si>
    <t>ABRAZADERA 8149204 (ACORDEON) MACK</t>
  </si>
  <si>
    <t>ABRAZADERA DE W1 16-27 7/8''</t>
  </si>
  <si>
    <t>ABRAZADERA DE .3/8</t>
  </si>
  <si>
    <t>ABRAZADERA DE 1 1/16"</t>
  </si>
  <si>
    <t>ABRAZADERA DE 1 OREJA 1"</t>
  </si>
  <si>
    <t>ABRAZADERA DE 1"</t>
  </si>
  <si>
    <t>ABRAZADERA DE 1" METALICA 2 OREJAS P/TUBO SEL</t>
  </si>
  <si>
    <t>ABRAZADERA DE 1" NORMA</t>
  </si>
  <si>
    <t>ABRAZADERA DE 1" PESADA 1 OREJA</t>
  </si>
  <si>
    <t>ABRAZADERA DE 1" PESADA DOBLE OREJA</t>
  </si>
  <si>
    <t>ABRAZADERA DE 1/2"</t>
  </si>
  <si>
    <t>ABRAZADERA DE 2 1/4" industrial inox 56-59mm</t>
  </si>
  <si>
    <t>ABRAZADERA DE 2 7/8'' IND.</t>
  </si>
  <si>
    <t>ABRAZADERA DE 2"</t>
  </si>
  <si>
    <t>ABRAZADERA DE 3 3/4</t>
  </si>
  <si>
    <t>ABRAZADERA DE 3 "</t>
  </si>
  <si>
    <t>ABRAZADERA DE 3.1/2 REFORZADA</t>
  </si>
  <si>
    <t>ABRAZADERA DE 3.9/16" IND INOX T-514/86-91</t>
  </si>
  <si>
    <t>ABRAZADERA DE 3/4"</t>
  </si>
  <si>
    <t>ABRAZADERA DE 3/4" METALICA 1 OREJA P/TUBO SEL</t>
  </si>
  <si>
    <t>ABRAZADERA DE 3/4" METALICA 2 OREJAS P/TUBO SEL</t>
  </si>
  <si>
    <t>ABRAZADERA DE 3/4" NORMA</t>
  </si>
  <si>
    <t>ABRAZADERA DE 4"</t>
  </si>
  <si>
    <t>ABRAZADERA DE 4.3/8(9MM)T/CREM.INOX(90/110)ZEBRA WURTH</t>
  </si>
  <si>
    <t>ABRAZADERA DE 5/8</t>
  </si>
  <si>
    <t>ABRAZADERA DE 7/8'' DELGADA</t>
  </si>
  <si>
    <t>ABRAZADERA DE APRIETE EN ACERO INOX IDABLE</t>
  </si>
  <si>
    <t>ABRAZADERA DE MANGUERA 12485-250 FTL</t>
  </si>
  <si>
    <t>ABRAZADERA DE MUELLE DELANTERO FH12/FM12 - 24x4x225 C/T</t>
  </si>
  <si>
    <t>ABRAZADERA DE MUELLE DELANTERO FH12/FM12 - 24x4x250 C/T</t>
  </si>
  <si>
    <t>ABRAZADERA DE MUELLE DELANTERO RH 20529990</t>
  </si>
  <si>
    <t>ABRAZADERA DE PAQUETE DE MUELLE L/D 20375243</t>
  </si>
  <si>
    <t>ABRAZADERA DE PULMON DE AIRE 7"</t>
  </si>
  <si>
    <t>ABRAZADERA DE PULMON DE AIRE 8"</t>
  </si>
  <si>
    <t>ABRAZADERA DE PULMON DE AIRE 9"</t>
  </si>
  <si>
    <t>ABRAZADERA GBS W1 104 - 112 ANCHA 4 -1/4</t>
  </si>
  <si>
    <t>ABRAZADERA INDUSTRIAL 122 - 130 mm</t>
  </si>
  <si>
    <t>ABRAZADERA INDUSTRIAL T-509</t>
  </si>
  <si>
    <t>ABRAZADERA NORMA 3 '' TS T12/W1 70-90</t>
  </si>
  <si>
    <t>ABRAZADERA P/ TUBO DE 1"</t>
  </si>
  <si>
    <t>ABRAZADERA P/MANGUERA 16-27 NORMA</t>
  </si>
  <si>
    <t>ABRAZADERA P/MANGUERA INTERCOOLER INTERNATIONAL 1517672C91</t>
  </si>
  <si>
    <t>ABRAZADERA P/RIEL 1 - 1/4"</t>
  </si>
  <si>
    <t>ABRAZADERA PARA INTERCOOLER FTL CL120 BRZ B9224 0411FRU</t>
  </si>
  <si>
    <t>ABRAZADERA PARA TUBO 2" ( 2 OREJAS )</t>
  </si>
  <si>
    <t>ABRAZADERA TS 12/W1 60-80 (2 3/4)</t>
  </si>
  <si>
    <t>ABRAZADERA TW 5/8</t>
  </si>
  <si>
    <t>ABRAZADERA VOE 1542778</t>
  </si>
  <si>
    <t>ACC. DE BOMBIN DE EMBRAGUE 23105540</t>
  </si>
  <si>
    <t>ACC. DE BOMBIN DE EMBRAGUE 85102142</t>
  </si>
  <si>
    <t>ACCES POINT D-LINK DAP 1665 AC 1200 DUAL BAND</t>
  </si>
  <si>
    <t>ACCES POINT TP LINK -WA901ND</t>
  </si>
  <si>
    <t>ACCESORIO DE B/ EMBRAGUE 7/8 SEIKEN (MONTACARGA)</t>
  </si>
  <si>
    <t>ACCESORIO DE BOMBA DE AGUA OM457</t>
  </si>
  <si>
    <t>ACCESORIO DE BOMBA DE FRENO (unidades menores)</t>
  </si>
  <si>
    <t>ACCESORIO DE BOMBIN DE FRENO NISSAN</t>
  </si>
  <si>
    <t>ACCESORIO DE GOBERNADOR 6645225-1 SLP (RK-225)</t>
  </si>
  <si>
    <t>ACCESORIO DE SELECTOR CAJA SR1700 SLP 3094465</t>
  </si>
  <si>
    <t>ACCESORIO DE TIMON 8098</t>
  </si>
  <si>
    <t>ACCESORIO DE VALVULA DE DESFOGUE AIRE FTL 50 MM.</t>
  </si>
  <si>
    <t>ACCESORIO DE VALVULA SIMPLE 1-1/4</t>
  </si>
  <si>
    <t>ACCESORIO ELECTROVALVULA CILINDRO SELECTOR VOLVO 400</t>
  </si>
  <si>
    <t>ACCESORIO MANOS LIBRES MOTOROLA PARA MOVIL MOD. AARMN4027 y</t>
  </si>
  <si>
    <t>ACCESORIO P/TANQUE BAJO 7/8</t>
  </si>
  <si>
    <t>ACCESORIO PARA INGRESO DE AGUA - INODORO</t>
  </si>
  <si>
    <t>ACCESORIO T R E N D N E T ® T U - S 9 INTERFAZ USB-232</t>
  </si>
  <si>
    <t>ACCESORIOS DE FRENO MANO</t>
  </si>
  <si>
    <t>ACCESORIOS DE FRENO POST( 314147)</t>
  </si>
  <si>
    <t>ACEITE 3 EN 1 EN FRASCO DE 80ML</t>
  </si>
  <si>
    <t>ACEITE 3 EN 1 EN FRASCO DE 90ML</t>
  </si>
  <si>
    <t>ACEITE 4 EN UNO</t>
  </si>
  <si>
    <t>ACEITE AEROSHELL FLUID 41</t>
  </si>
  <si>
    <t>ACEITE CAJA MOBIL DELVAC 1TRANS FLUID 40</t>
  </si>
  <si>
    <t>ACEITE CASTROL ALTO KM 25/60</t>
  </si>
  <si>
    <t>ACEITE CIL 5L</t>
  </si>
  <si>
    <t>ACEITE CVT CAJA ATM TOYOTA RAVA</t>
  </si>
  <si>
    <t>ACEITE DE CAJA VOLVO 1161280 EN LT.</t>
  </si>
  <si>
    <t>ACEITE ECOLOGICO P/R134A POLYELSTER LE32H1 (RL 32H)</t>
  </si>
  <si>
    <t>ACEITE ENGRANAJE OIL LF 75W RAVA</t>
  </si>
  <si>
    <t>ACEITE FRIOL SOYA</t>
  </si>
  <si>
    <t>ACEITE GULF HARMONY AW 68</t>
  </si>
  <si>
    <t>ACEITE GULF MAX SAE 10W 30</t>
  </si>
  <si>
    <t>ACEITE GULF UNIV TRACTOR TRANSMISSION FLUID SAE 85W(55GLN)</t>
  </si>
  <si>
    <t>ACEITE HERRAMIENTA NEUMATICO TURBINA R-32</t>
  </si>
  <si>
    <t>ACEITE M-MOBILFLUID 424</t>
  </si>
  <si>
    <t>ACEITE MOBIL 1000 10w30</t>
  </si>
  <si>
    <t>ACEITE MOBIL 2000 SAE 5W-30</t>
  </si>
  <si>
    <t>ACEITE MOBIL DELVAC 1450 P (SAE 50)</t>
  </si>
  <si>
    <t>ACEITE MOBIL DELVAC MX 15W40</t>
  </si>
  <si>
    <t>ACEITE MOBIL HD 85W140 PARA CORONA</t>
  </si>
  <si>
    <t>ACEITE MOBIL NUTO H 46 (TELLU-46)</t>
  </si>
  <si>
    <t>ACEITE MOBIL SUPER 1000 20W50</t>
  </si>
  <si>
    <t>ACEITE MOBILUBE HD 80W90</t>
  </si>
  <si>
    <t>ACEITE SAE 30 (PARA GENERADOR ELECTRICO)</t>
  </si>
  <si>
    <t>ACEITE SHELL S2 MX TELLUS46</t>
  </si>
  <si>
    <t>ACEITE SHELL SPIRAX S2 A 85W-140 PARA CORONA</t>
  </si>
  <si>
    <t>ACEITE SHELL SPIRAX S2 SAE 80W90</t>
  </si>
  <si>
    <t>ACEITE SHELL SPIRAX S4 CX 10W</t>
  </si>
  <si>
    <t>ACEITE SHELL TRANSMISION SPIRAX S4 TXM 724432</t>
  </si>
  <si>
    <t>ACEITE SYNTETICO PORSCHE CW40</t>
  </si>
  <si>
    <t>ACEITE TGMO 1/4 L 5W30</t>
  </si>
  <si>
    <t>ACEITERA PRESOL 500 ML</t>
  </si>
  <si>
    <t>ACELERADOR BARNIZ</t>
  </si>
  <si>
    <t>ACELERANTE DE FRAGUADO SIKA 3</t>
  </si>
  <si>
    <t>ACERO 34 CR ( VCN 150 ) RED. 155 MM.</t>
  </si>
  <si>
    <t>ACERO 34 CR ( VCN 150 ) RED. 170 MM.</t>
  </si>
  <si>
    <t>ACERO 34 CR ( VCN 150 ) RED. 85 MM.</t>
  </si>
  <si>
    <t>ACERO BOEHLE VCN DE 20MM EN PULGADAS</t>
  </si>
  <si>
    <t>ACERO BOHLER H1045</t>
  </si>
  <si>
    <t>ACERO CHAVETA 8MM X43 MM</t>
  </si>
  <si>
    <t>ACERO CK ( SAE 1045 ) REDONDO DE 2''</t>
  </si>
  <si>
    <t>ACERO CK45 (SAE 1045) 11/2"</t>
  </si>
  <si>
    <t>ACERO CK45 (SAE 1045) RED. 50 MM.</t>
  </si>
  <si>
    <t>ACERO CR 42 MM (VL140) RED. 51MM.)</t>
  </si>
  <si>
    <t>ACERO HEXAGONAL DE 1 1/4</t>
  </si>
  <si>
    <t>ACERO VCN-150 - 1 5/8</t>
  </si>
  <si>
    <t>ACETILENO EN BOTELLA DE 6KG.</t>
  </si>
  <si>
    <t>ACETILENO EN BOTELLA DE 7 KG.</t>
  </si>
  <si>
    <t>ACETILENO EN BOTELLA DE 9 KG.</t>
  </si>
  <si>
    <t>ACICLOVIR AL 5 % CREMA X 5 GR</t>
  </si>
  <si>
    <t>ACIDO FERRICO FRASCO (1000ML)</t>
  </si>
  <si>
    <t>ACIDO FOSF. SOL. 85% BID x 50 KG</t>
  </si>
  <si>
    <t>ACIDO FOSFO. SOL. 85% BID x 35 KG</t>
  </si>
  <si>
    <t>ACIDO MURIATICO</t>
  </si>
  <si>
    <t>ACONCAGUA DURAZNO MITADES 24/822G</t>
  </si>
  <si>
    <t>ACONDICIONADOR DE METALES</t>
  </si>
  <si>
    <t>ACOPLAMIENTO HEMBRA 1/4" X 1/4"NPT.BRONCE (N447/18300404)</t>
  </si>
  <si>
    <t>ACOPLAMIENTO MACHO MACHO 3/8 x 3/8 NPT</t>
  </si>
  <si>
    <t>ACOPLAMIENTO VENTILADOR 23150080</t>
  </si>
  <si>
    <t>ACOPLE DE BRONCE DE 3/8</t>
  </si>
  <si>
    <t>ACOPLE P/DESCARGA 6 - 2" CAMLOCK</t>
  </si>
  <si>
    <t>ACOPLE RAPIDO DE 3/4x3/4</t>
  </si>
  <si>
    <t>ACOPLE RAPIDO 1 1/2" PARA TERMOSTATO</t>
  </si>
  <si>
    <t>ACOPLE RAPIDO 3/4 Completo</t>
  </si>
  <si>
    <t>ACOPLE RAPIDO 5/16</t>
  </si>
  <si>
    <t>ACOPLE RAPIDO COMPLETO 3/8</t>
  </si>
  <si>
    <t>ACOPLE RAPIDO DE 1/2 CON CONTRATUERCA</t>
  </si>
  <si>
    <t>ACOPLE RAPIDO HEMBRA 1/4-BRONCE</t>
  </si>
  <si>
    <t>ACOPLE RAPIDO HIDRAULICO 1" COMPLETO</t>
  </si>
  <si>
    <t>acople rapido hidraulico de punta 1/2 '' NPT FASTER</t>
  </si>
  <si>
    <t>ACOPLE RAPIDO HIDRULICO HEMBRA NPT 1" X 1"</t>
  </si>
  <si>
    <t>ACOPLE RAPIDO HIDRULICO MACHO DE PUNTA 1/2 '' NPT FASTER</t>
  </si>
  <si>
    <t>ACOPLE RAPIDO MACHO 1/4(7911002)</t>
  </si>
  <si>
    <t>ACOPLE RAPIDO MACHO 5/16x1/4</t>
  </si>
  <si>
    <t>ACOPLE RAPIDO MACHO DE BOLA 1/2" NPT BALFLEX</t>
  </si>
  <si>
    <t>ACRILICO RAPIDO EN POLVO (PEGAMENTO) 230 GR.</t>
  </si>
  <si>
    <t>ACRILICO RAPIDO EN POLVO (PEGAMENTO) 460 GR.</t>
  </si>
  <si>
    <t>ACTUADOR DE INYECTOR DELPHI FH12 380</t>
  </si>
  <si>
    <t>ACTUADOR DE INYECTOR DELPHI VOLVO FH13 400 + RESORTE</t>
  </si>
  <si>
    <t>ACTUADOR DELPHI D12 (VOLVO 380)</t>
  </si>
  <si>
    <t>ACTUADOR TURBO A4571400269</t>
  </si>
  <si>
    <t>ACUICOLA NAYLAMP S.R.L.</t>
  </si>
  <si>
    <t>ACUMULADOR L90 17262258</t>
  </si>
  <si>
    <t>ACUMULADORES 11173693 ( C.FRONT. L120F )</t>
  </si>
  <si>
    <t>ACUMULADORES DE FRENO 17258321( C.FRONT. L120F )</t>
  </si>
  <si>
    <t>ACUMULADORES DE FRENO 17262261( C.FRONT. L120E )</t>
  </si>
  <si>
    <t>ADAPTACION DE SOPORTE DE BATERIA</t>
  </si>
  <si>
    <t>ADAPTADOR 1 1/2" HECHIZO</t>
  </si>
  <si>
    <t>ADAPTADOR 220VAC 12V 1 A (FUENTES PARA CAMARAS)</t>
  </si>
  <si>
    <t>ADAPTADOR 1</t>
  </si>
  <si>
    <t>ADAPTADOR 1/2 " X 1/2"M-M</t>
  </si>
  <si>
    <t>ADAPTADOR 1/2 " X M18</t>
  </si>
  <si>
    <t>ADAPTADOR 1078490</t>
  </si>
  <si>
    <t>ADAPTADOR 3/8 X 1/2 RECTO</t>
  </si>
  <si>
    <t>ADAPTADOR 45° 1+1 NPT M-5</t>
  </si>
  <si>
    <t>ADAPTADOR 90 1/2 " X 1/2" NPT</t>
  </si>
  <si>
    <t>ADAPTADOR 90 1/2" X 3/8"</t>
  </si>
  <si>
    <t>ADAPTADOR 90 3/8 X 1/2</t>
  </si>
  <si>
    <t>ADAPTADOR 90 AS/PL MACHO 3/4 X ASP/PL HEMBRA 3/4</t>
  </si>
  <si>
    <t>ADAPTADOR 90 AS/PLANO 1/4 X M10</t>
  </si>
  <si>
    <t>ADAPTADOR 90 MM HECHIZO</t>
  </si>
  <si>
    <t>ADAPTADOR 90° M22 X M18</t>
  </si>
  <si>
    <t>ADAPTADOR 90° x 3/8 x 3/8 NPT</t>
  </si>
  <si>
    <t>ADAPTADOR AISLADO 1/4X 3/8 C/TUERCA</t>
  </si>
  <si>
    <t>ADAPTADOR BOSCH (DESTORNILLADOR)</t>
  </si>
  <si>
    <t>ADAPTADOR BRONCE 1/2"</t>
  </si>
  <si>
    <t>ADAPTADOR DE 1 1/2 PVC P/AGUA</t>
  </si>
  <si>
    <t>ADAPTADOR DE 1/2 CPVC</t>
  </si>
  <si>
    <t>ADAPTADOR DE 2 AGUA HECHIZO</t>
  </si>
  <si>
    <t>ADAPTADOR DE 3 AGUA HECHIZA</t>
  </si>
  <si>
    <t>ADAPTADOR DE ENCHUFE 3*2</t>
  </si>
  <si>
    <t>ADAPTADOR DE IMPACTO DE 1" A 3/4</t>
  </si>
  <si>
    <t>ADAPTADOR DE RESPIRADOR</t>
  </si>
  <si>
    <t>ADAPTADOR DE RG6 A BNC</t>
  </si>
  <si>
    <t>ADAPTADOR DE TUBERIA FLEXIBLE BG-26P 3/4</t>
  </si>
  <si>
    <t>ADAPTADOR DE TUBERIA FLEXIBLE BG-34P 1 PULG</t>
  </si>
  <si>
    <t>ADAPTADOR DE TUBERIA FLEXIBLE DE 1 1/2" BG-48P</t>
  </si>
  <si>
    <t>ADAPTADOR DE VGA A HDMI</t>
  </si>
  <si>
    <t>ADAPTADOR HEMBRA 1/2 X 1/2</t>
  </si>
  <si>
    <t>ADAPTADOR H-H 3/8</t>
  </si>
  <si>
    <t>ADAPTADOR HIDRAULICO ASIENTO PLANO RECTO 1/2 " X 1/2"</t>
  </si>
  <si>
    <t>ADAPTADOR M16 X M18</t>
  </si>
  <si>
    <t>ADAPTADOR MAGNETICO 5/16"</t>
  </si>
  <si>
    <t>ADAPTADOR MAGNETICO 5/16" BOSCH</t>
  </si>
  <si>
    <t>ADAPTADOR M-M AMBOS EXTREMOS 3/4</t>
  </si>
  <si>
    <t>ADAPTADOR NEMA UPS UNIVERSAL</t>
  </si>
  <si>
    <t>ADAPTADOR NPT RECTO 3/4*1/2</t>
  </si>
  <si>
    <t>ADAPTADOR P/ACOPLE RAP.1/4"RHEMBRA BRONCE(N-576/104)</t>
  </si>
  <si>
    <t>ADAPTADOR P/AGUA 0.90 M 1 1/2</t>
  </si>
  <si>
    <t>ADAPTADOR PARA CELULAR</t>
  </si>
  <si>
    <t>ADAPTADOR PASAMURO M22 * 1/2</t>
  </si>
  <si>
    <t>ADAPTADOR PVC DE 1" C-10</t>
  </si>
  <si>
    <t>ADAPTADOR PVC DE 1" P/ AGUA</t>
  </si>
  <si>
    <t>ADAPTADOR PVC DE 1/2" A 7/8</t>
  </si>
  <si>
    <t>ADAPTADOR PVC DE 1/2" C-10</t>
  </si>
  <si>
    <t>ADAPTADOR PVC DE 2" PARA AGUA</t>
  </si>
  <si>
    <t>ADAPTADOR PVC DE 3" PARA AGUA</t>
  </si>
  <si>
    <t>ADAPTADOR PVC DE 3/4" P/ AGUA</t>
  </si>
  <si>
    <t>ADAPTADOR PVC DE 4" PARA AGUA</t>
  </si>
  <si>
    <t>ADAPTADOR RECTO AS/PL 3/8 X M14</t>
  </si>
  <si>
    <t>ADAPTADOR RECTO M14 X M16</t>
  </si>
  <si>
    <t>ADAPTADOR RECTO M14 X M18</t>
  </si>
  <si>
    <t>ADAPTADOR RECTO M-M 3/8" X 1/2"</t>
  </si>
  <si>
    <t>ADAPTADOR RECTO M-M NPT 3/8" *3/8"</t>
  </si>
  <si>
    <t>ADAPTADOR TELEVISION SONY 19.5 V</t>
  </si>
  <si>
    <t>ADAPTADOR USB DWA - 171 , 2.4 GHZ/5GHZ</t>
  </si>
  <si>
    <t>ADAPTADOR USB INALAMBRICO TP LINK 722</t>
  </si>
  <si>
    <t>ADAPTADOR USB WIRELES TP LINK WN 722N 2.4GHZ</t>
  </si>
  <si>
    <t>ADAPTADORES 3/8 X 1/4</t>
  </si>
  <si>
    <t>ADAPTADORES DE 1/2 TUBO</t>
  </si>
  <si>
    <t>ADHESIVO CA-40 DE 1 (Onza)</t>
  </si>
  <si>
    <t>ADITAMENTO DE CORTE CA2460 (0381-1928) 614383 VICTOR</t>
  </si>
  <si>
    <t>ADITIVO BARAM</t>
  </si>
  <si>
    <t>ADITIVO DE LIMPIEZA W002</t>
  </si>
  <si>
    <t>AERO-OM COMPRIMIDO MASTICABLE x 40mg</t>
  </si>
  <si>
    <t>AFIRMADO FINO</t>
  </si>
  <si>
    <t>AGENDA ARTESCO MEDIANA</t>
  </si>
  <si>
    <t>AGRODORAL S.A.</t>
  </si>
  <si>
    <t>AGROINDUSTRIAS JOSYMAR S.A.</t>
  </si>
  <si>
    <t>AGROINDUSTRIAS SAVARIN</t>
  </si>
  <si>
    <t>AGRONEGOCIOS GENESIS S.A.C.</t>
  </si>
  <si>
    <t>AGUA CIELO S/GAS 0.625 LT.</t>
  </si>
  <si>
    <t>AGUA EN BOTELLA DE 625 ML AGUAFIEL</t>
  </si>
  <si>
    <t>AGUA FIEL EN BIDONES X 20 LT.</t>
  </si>
  <si>
    <t>AGUA OXIGENADA 10 VOL X 500ML LASE</t>
  </si>
  <si>
    <t>AGUA OXIGENADA 10 VOL x 60 ml</t>
  </si>
  <si>
    <t>AGUA OXIGENADA EN FRASCO 250 ml</t>
  </si>
  <si>
    <t>AGUA OXIGENADA x 120 ML</t>
  </si>
  <si>
    <t>AGUA OZONIZADA SAN CARLOS C/GAS PET 500M</t>
  </si>
  <si>
    <t>AGUA OZONIZADA SAN CARLOS S/G 630M</t>
  </si>
  <si>
    <t>AGUA OZONIZADA SAN CARLOS S/GAS PET 2,25</t>
  </si>
  <si>
    <t>AGUA SAN LUIS 1L</t>
  </si>
  <si>
    <t>AGUA SAN LUIS C/G 2.25 LT</t>
  </si>
  <si>
    <t>AGUA SAN LUIS C/GAS 650 ML</t>
  </si>
  <si>
    <t>AGUA SAN LUIS EN BOTELLA 625ML</t>
  </si>
  <si>
    <t>AGUA SAN LUIS S/G 7 LT</t>
  </si>
  <si>
    <t>AGUA SAN LUIS S/G BIB 20 LT</t>
  </si>
  <si>
    <t>AGUA SAN MATEO EN BIDONES X 7 LT.</t>
  </si>
  <si>
    <t>AGUA SAN MATEO EN BOTELLA DE 0.5 LT.</t>
  </si>
  <si>
    <t>AGUA SAN MATEO EN BOTELLA DE 2.5 LT.</t>
  </si>
  <si>
    <t>AGUA SAN MATEO EN BOTELLA DE 600 ml</t>
  </si>
  <si>
    <t>AGUA SAN MATEO EN BOTELLA DE 600 ml C/GAS</t>
  </si>
  <si>
    <t>AGUA SAN MATEO EN BOTELLA DE 625 ML.</t>
  </si>
  <si>
    <t>AGUJA P/SOPLETE SAGOLA</t>
  </si>
  <si>
    <t>AGUJA PAÑETERA</t>
  </si>
  <si>
    <t>AGUJA PARA PITON</t>
  </si>
  <si>
    <t>AHORRADOR MINIESPI</t>
  </si>
  <si>
    <t>AIRE ACONDICIONADO DE EQUIPO DE AAC DE 2400 BTU MARCA YORK</t>
  </si>
  <si>
    <t>AIRE ACONDICIONADO. SANSUNG F-AR24HVSSAWNED</t>
  </si>
  <si>
    <t>AISLADOR ARRANCADOR 721106 CL-120</t>
  </si>
  <si>
    <t>AISLADOR ARRANCADOR 721107 CL-120</t>
  </si>
  <si>
    <t>AISLADOR ARRANCADOR 721108 CL-120</t>
  </si>
  <si>
    <t>AISLADOR POLIMERICO T/SUSPENSION 36 KV 46KV L.F 1150MM</t>
  </si>
  <si>
    <t>AISLADOR SOPORTE DE CAPOT FREIGHTLINER CL120 A17 15140 001</t>
  </si>
  <si>
    <t>AISLADOR TOBERA DE GAS 2° CUERPO (KP34CT-B25) M-400</t>
  </si>
  <si>
    <t>AISLANTE DE ARRANCADOR DE CL DELCO REMY 10504018</t>
  </si>
  <si>
    <t>AISLANTE DE PERNO SALIDA DELCO 37/41/42 MT 63 AMP 791114</t>
  </si>
  <si>
    <t>AJEPER S.A.</t>
  </si>
  <si>
    <t>AL/TW-700.45/0.75 KV 14 AWG VEREDE</t>
  </si>
  <si>
    <t>ALAMBRE GALVANIZADO N°16</t>
  </si>
  <si>
    <t>ALAMBRE NEGRO Nº08</t>
  </si>
  <si>
    <t>ALAMBRE NEGRO Nº16</t>
  </si>
  <si>
    <t>ALARMA DE RETROCESO 12-24V 107DB COD 575</t>
  </si>
  <si>
    <t>ALCALI BICARBONATO DE SODIO x 25 KG</t>
  </si>
  <si>
    <t>ALCAYATA ACERO 2" (4.0x50mm)</t>
  </si>
  <si>
    <t>ALCOHOL 1LT 70°/96º</t>
  </si>
  <si>
    <t>ALCOHOL 70% X 120 ML</t>
  </si>
  <si>
    <t>ALCOHOL 70% X 250ML</t>
  </si>
  <si>
    <t>ALCOHOL 500 ML 70°/96º</t>
  </si>
  <si>
    <t>ALCOHOL EN GEL 1LT 70°/96º</t>
  </si>
  <si>
    <t>ALCOHOL EN GEL 70°/96°</t>
  </si>
  <si>
    <t>ALCOHOL INDUSTRIAL 96% X GL</t>
  </si>
  <si>
    <t>ALCOHOLIMETRO ALCOSCAN AL7000</t>
  </si>
  <si>
    <t>ALCOHOLIMETRO DIGITAL PORTATIL M/BACTRACK</t>
  </si>
  <si>
    <t>ALFABETO DE GOLPE N° 6</t>
  </si>
  <si>
    <t>ALGODON BOLX50G</t>
  </si>
  <si>
    <t>ALGODON EN BOLSA 100 GR.</t>
  </si>
  <si>
    <t>ALGODON EN BOLSA 25 GR.</t>
  </si>
  <si>
    <t>ALGODON-ZIG ZAG X 25 GR</t>
  </si>
  <si>
    <t>ALICATE DE CORTE DIAGONAL Nº 08</t>
  </si>
  <si>
    <t>ALICATE DE CORTE FRONTAL 6" STANLEY</t>
  </si>
  <si>
    <t>ALICATE DE PRESION 10"</t>
  </si>
  <si>
    <t>ALICATE MECANICO 08" M/NEGRO 84112 STANLEY</t>
  </si>
  <si>
    <t>ALICATE MULTIUSO DE 9 -1/2 ( 84-223 ) STANLEY</t>
  </si>
  <si>
    <t>ALICATE PINZA P/ ANILLOS 9" RECT EXTERNO</t>
  </si>
  <si>
    <t>ALICATE PINZA P/ ANILLOS 9" RECT INTERNO</t>
  </si>
  <si>
    <t>ALICATE PRESION</t>
  </si>
  <si>
    <t>ALICATE PUNTA FINA 8" STANLEY</t>
  </si>
  <si>
    <t>ALICATE PUNTA Nº 06 STANLEY</t>
  </si>
  <si>
    <t>ALICATE REGULABLE</t>
  </si>
  <si>
    <t>ALICATE TENAZA Nº 06 TRUPER</t>
  </si>
  <si>
    <t>ALICATE UNIVERSAL</t>
  </si>
  <si>
    <t>ALICATE UNIVERSAL STANLEY</t>
  </si>
  <si>
    <t>ALICORP S.A.A.</t>
  </si>
  <si>
    <t>ALIMENTO PARA PERRO MIMASK CAR/CER/VEG X 15 KG</t>
  </si>
  <si>
    <t>ALIMENTO PARA PERRO RICOCAN CLASIC BL X 22 KG</t>
  </si>
  <si>
    <t>ALMA PARA CAÑERIA DE 1/2</t>
  </si>
  <si>
    <t>ALMA PARA CAÑERIA DE 1/4</t>
  </si>
  <si>
    <t>ALMA PARA CAÑERIA DE 1/8"</t>
  </si>
  <si>
    <t>ALMA PARA CAÑERIA DE 3/16</t>
  </si>
  <si>
    <t>ALMA PARA CAÑERIA DE 3/8"</t>
  </si>
  <si>
    <t>ALMA PARA CAÑERIA DE 4 MM.</t>
  </si>
  <si>
    <t>ALMA PARA CAÑERIA DE 5/16"</t>
  </si>
  <si>
    <t>ALMA PARA CAÑERIA DE 5/32"</t>
  </si>
  <si>
    <t>ALMA PARA CAÑERIA DE 5/8"</t>
  </si>
  <si>
    <t>ALMA PARA CAÑERIA DE 6 MM</t>
  </si>
  <si>
    <t>ALMA PARA CAÑERIA DE 8 MM</t>
  </si>
  <si>
    <t>ALMANAQUE CORPORATIVO</t>
  </si>
  <si>
    <t>ALMANAQUES 2012</t>
  </si>
  <si>
    <t>ALMOHADILLA FX-890</t>
  </si>
  <si>
    <t>ALMOHADILLA TRODAT 4911 NEGRO</t>
  </si>
  <si>
    <t>ALMOHADILLA TRODAT 4912 NEGRO</t>
  </si>
  <si>
    <t>ALTERNADOR 20849349 (para motor D12D)</t>
  </si>
  <si>
    <t>ALTERNADOR 20850236 (para motor D13A)</t>
  </si>
  <si>
    <t>ALTERNADOR 28 SI 12V/200A DELCO REMY M2 112</t>
  </si>
  <si>
    <t>ALTERNADOR D4CB (HYUNDAI)</t>
  </si>
  <si>
    <t>ALTERNADOR DELCO REMY 24SI 12V 160AMP MACK</t>
  </si>
  <si>
    <t>ALTERNADOR DELCO REMY 28SI 160A PARA M2 Y CL</t>
  </si>
  <si>
    <t>ALTERNADOR HONDA CGL 125</t>
  </si>
  <si>
    <t>ALTERNADOR NISSAN E15 12V (MONT- CAT)</t>
  </si>
  <si>
    <t>ALUMINIO DE 7/16</t>
  </si>
  <si>
    <t>ALUMINIO DE TECHO 0.81 mm x 2454 mm MF 3003 H 20</t>
  </si>
  <si>
    <t>ALUMINIO REDONDO DE 1.1/2''</t>
  </si>
  <si>
    <t>ALUMINIO(LISO) DE TECHO 0.80MM * 2.45 MT</t>
  </si>
  <si>
    <t>AMARILLO OCRE PINTURA</t>
  </si>
  <si>
    <t>AMBIENTADOR POETT/GLADE SPRAY</t>
  </si>
  <si>
    <t>AMBIENTADOR TOQUE SAPOLIO</t>
  </si>
  <si>
    <t>AMEROP PERU S.A.</t>
  </si>
  <si>
    <t>AMOLADORA 4.1/2 BOSCH GWS 15-125</t>
  </si>
  <si>
    <t>AMOLADORA BOSCH 4.5" - GWS 7 - 115</t>
  </si>
  <si>
    <t>AMOLADORA BOSCH 5" - 1500W 11000 RPM MOD. GWS14 - 125CIH</t>
  </si>
  <si>
    <t>AMOLADORA BOSCH 9" - GWS 20 - 180</t>
  </si>
  <si>
    <t>AMOLADORA MAKUTE 4.5" - G010 - 1400W</t>
  </si>
  <si>
    <t>AMOLADORA RECTA BOSCH GGS 28L 500W 33000RPM</t>
  </si>
  <si>
    <t>AMORTIGUADOR DELANTERO-CAMIONETA</t>
  </si>
  <si>
    <t>AMORTIGUADOR POSTERIOR MACK 1000-SA3148 ROAD CHOICE</t>
  </si>
  <si>
    <t>AMORTIGUADOR 10-13809-000 MONROE 65148</t>
  </si>
  <si>
    <t>AMORTIGUADOR 6828 0/0 21 TOY.LANDCRUISER 88/90 (MONROE)</t>
  </si>
  <si>
    <t>AMORTIGUADOR DE ASIENTO MACK 800-6222082001</t>
  </si>
  <si>
    <t>AMORTIGUADOR DE CABINA 66161</t>
  </si>
  <si>
    <t>AMORTIGUADOR DE CABINA MACK 11.375/8.25" 66115 (83045 HD)</t>
  </si>
  <si>
    <t>AMORTIGUADOR DE CABINA DELANTERO 21111925 (3198836-4 )</t>
  </si>
  <si>
    <t>AMORTIGUADOR DE CABINA POST FREIGHTLINER 18-60766-000 FTL</t>
  </si>
  <si>
    <t>AMORTIGUADOR DE CABINA POST. FH12 TEKNOPAR UK (3198859)</t>
  </si>
  <si>
    <t>AMORTIGUADOR DE CALANDRA L/I</t>
  </si>
  <si>
    <t>AMORTIGUADOR DE CAPOT A17 21720 FTL</t>
  </si>
  <si>
    <t>AMORTIGUADOR DE CAPOT CABINA MACK - 82713432</t>
  </si>
  <si>
    <t>AMORTIGUADOR DE CARRETA</t>
  </si>
  <si>
    <t>AMORTIGUADOR DE CHASIS DELANT. MACK 15.5/24.81" 65494</t>
  </si>
  <si>
    <t>AMORTIGUADOR DELANTERO DERECHO PARA CAMIONETA SUZUKI</t>
  </si>
  <si>
    <t>AMORTIGUADOR DELANTERO FREIGHTLINER 65139 M2 MONROE USA</t>
  </si>
  <si>
    <t>AMORTIGUADOR DELANTERO IZQUIERDO PARA CAMIONETA SUZUKI</t>
  </si>
  <si>
    <t>AMORTIGUADOR DELANTERO MACK 21436096 MONRROE 065494</t>
  </si>
  <si>
    <t>AMORTIGUADOR DELANTERO MONROE (TOYOTA ) D65344</t>
  </si>
  <si>
    <t>AMORTIGUADOR DELT 4 X 2 56110-25GX5</t>
  </si>
  <si>
    <t>AMORTIGUADOR NISSAN FIERA 2WD/TOYOTA HIACE-FIAT</t>
  </si>
  <si>
    <t>AMORTIGUADOR PARA SUSPENSION HOLLAND</t>
  </si>
  <si>
    <t>AMORTIGUADOR PARA SUSPENSION WATSON 17186 (GBL 85323 HD)</t>
  </si>
  <si>
    <t>AMORTIGUADOR POSTERIOR 7600 GABRIEL 85072</t>
  </si>
  <si>
    <t>AMORTIGUADOR POSTERIOR FREIGHTLINER 16-18708 (65490)</t>
  </si>
  <si>
    <t>AMORTIGUADOR POSTERIOR PARA CAMIONETA SUZUKI</t>
  </si>
  <si>
    <t>AMORTIGUADOR TELESCOPICO GL-125 TW PARA MOTO</t>
  </si>
  <si>
    <t>AMORTIGUADOR TIMON 6990-401765X1 MACK</t>
  </si>
  <si>
    <t>AMORTIGUADOR VOE 11435548</t>
  </si>
  <si>
    <t>AMORTIGUADOR VOLVO 21137458</t>
  </si>
  <si>
    <t>AMPOLLA DE 1000W</t>
  </si>
  <si>
    <t>AMPOLLA DE C100 HALOGENA METALICA</t>
  </si>
  <si>
    <t>ANCLAJE TORNAMESA VOLVO</t>
  </si>
  <si>
    <t>ANGULO 1/8 x 1 (3.0 X 25MM)</t>
  </si>
  <si>
    <t>ANGULO 3" X 3/16 X 6 MTS</t>
  </si>
  <si>
    <t>ANGULO A36 1/8 x 1 (3.0 X 25MM)</t>
  </si>
  <si>
    <t>ANGULO A36 1/8 x 1 1/2 x 1 1/2 x 6mt.</t>
  </si>
  <si>
    <t>ANGULO A36 3.0 X 30 X 30 STD</t>
  </si>
  <si>
    <t>ANGULO A36 3/16" X 1 1/2" X1 1/2" X 6 MT.</t>
  </si>
  <si>
    <t>ANGULO A36 3/16" X 2" X 2" X 6 MT.</t>
  </si>
  <si>
    <t>ANGULO DE 1 1/4 X 1 1/4 X 6MT. (30 x 30 mm.)</t>
  </si>
  <si>
    <t>ANGULO DE 1 X 1 X 1.5 X 6MTS</t>
  </si>
  <si>
    <t>ANGULO DE 3/4 X 1/2</t>
  </si>
  <si>
    <t>ANGULO DE 6" X3/4 X 20 CM</t>
  </si>
  <si>
    <t>ANGULO DE ALUMINIO 1*1*3/32 ( 6 MTRS</t>
  </si>
  <si>
    <t>ANGULO DE FIERRO DE 1/4"</t>
  </si>
  <si>
    <t>ANGULO ESQ 30 X 30 X 0.30 X 3.00</t>
  </si>
  <si>
    <t>ANGULO GUIA DE VENTANA</t>
  </si>
  <si>
    <t>ANGULO PERIMET. POWER 15/16</t>
  </si>
  <si>
    <t>ANGULOS GUIA</t>
  </si>
  <si>
    <t>ANGULOS MEDIA LUNA</t>
  </si>
  <si>
    <t>ANILLO 1 1/2 X 5/8 ACERO INOX</t>
  </si>
  <si>
    <t>ANILLO 11.077.0</t>
  </si>
  <si>
    <t>ANILLO 200MM RIEGO UF</t>
  </si>
  <si>
    <t>ANILLO 6 X40</t>
  </si>
  <si>
    <t>ANILLO 931216 VAL. SELE. VELOC</t>
  </si>
  <si>
    <t>ANILLO A4579971145 MBC</t>
  </si>
  <si>
    <t>ANILLO ACERADO DE 7/8</t>
  </si>
  <si>
    <t>ANILLO ACOPLAMIENTO 1521878</t>
  </si>
  <si>
    <t>ANILLO ACOPLAMIENTO 1521879</t>
  </si>
  <si>
    <t>ANILLO APOYO VOE 11107203</t>
  </si>
  <si>
    <t>ANILLO BISELADO 1 1/2" INOX</t>
  </si>
  <si>
    <t>ANILLO BISELADO 2" INOX</t>
  </si>
  <si>
    <t>ANILLO C/ORING 18 x 25 x 1.5</t>
  </si>
  <si>
    <t>ANILLO DE 14X20 NJUNTA TEORICA N007603014104</t>
  </si>
  <si>
    <t>ANILLO DE ACOPLE 20760515</t>
  </si>
  <si>
    <t>ANILLO DE ALUMINIO</t>
  </si>
  <si>
    <t>ANILLO DE ALUMINIO 1"</t>
  </si>
  <si>
    <t>ANILLO DE ALUMINIO 12 X 18 X 120</t>
  </si>
  <si>
    <t>ANILLO DE ALUMINIO 13.5 MM DIAM. INTERIOR</t>
  </si>
  <si>
    <t>ANILLO DE ALUMINIO 26</t>
  </si>
  <si>
    <t>ANILLO DE ALUMINIO DE 16 X 23 X 1.6 P/CAÑERIA</t>
  </si>
  <si>
    <t>ANILLO DE ALUMINIO M-10</t>
  </si>
  <si>
    <t>ANILLO DE ALUMINIO M-12</t>
  </si>
  <si>
    <t>ANILLO DE ALUMINIO M-14</t>
  </si>
  <si>
    <t>ANILLO DE ALUMINIO M-16</t>
  </si>
  <si>
    <t>ANILLO DE ALUMINIO M-19</t>
  </si>
  <si>
    <t>ANILLO DE ALUMINIO M-20</t>
  </si>
  <si>
    <t>ANILLO DE ALUMINIO M-22</t>
  </si>
  <si>
    <t>ANILLO DE ALUMINIO M-24</t>
  </si>
  <si>
    <t>ANILLO DE ALUMINIO M-30</t>
  </si>
  <si>
    <t>ANILLO DE ALUMINIO M-8</t>
  </si>
  <si>
    <t>ANILLO DE ALUMINIO PARA CONECTOR M-12</t>
  </si>
  <si>
    <t>ANILLO DE ALUMINIO PARA CONECTOR M-16</t>
  </si>
  <si>
    <t>ANILLO DE BRONCE DE CORONA FREIGHTLINER M2 112 TDA 1229S498</t>
  </si>
  <si>
    <t>ANILLO DE CERA PARA ASENTAR INODORO</t>
  </si>
  <si>
    <t>ANILLO DE CJ DE CAMBIO VOLVO 1652820</t>
  </si>
  <si>
    <t>ANILLO DE COBRE</t>
  </si>
  <si>
    <t>ANILLO DE COBRE 1 1/4</t>
  </si>
  <si>
    <t>ANILLO DE COBRE 30 MM</t>
  </si>
  <si>
    <t>ANILLO DE COBRE 5/8 (M-22)</t>
  </si>
  <si>
    <t>ANILLO DE COBRE M11 X 18 X 1.2 P/CAÑERIA 1118120</t>
  </si>
  <si>
    <t>ANILLO DE COBRE M14 X 20 X 1.6 P/CAÑERIA 420160</t>
  </si>
  <si>
    <t>ANILLO DE COBRE M18 X 25 X 1.6 P/CAÑERIA 1825160 LAIDA</t>
  </si>
  <si>
    <t>ANILLO DE COMPRESORA 010 FREIGHTLINER CL120 BW 107640</t>
  </si>
  <si>
    <t>ANILLO DE COMPRESORA 010 FREIGHTLINER CL120 BW 5005362 ATG</t>
  </si>
  <si>
    <t>ANILLO DE COMPRESORA STD WABCO FH13 ( 1698687 )</t>
  </si>
  <si>
    <t>ANILLO DE COMPRESORA T500 0.10 (272561/225515)</t>
  </si>
  <si>
    <t>ANILLO DE INYECTOR DE COBRE 72095210 EMEN-(MONT)</t>
  </si>
  <si>
    <t>ANILLO DE JEBE 160 mm. ALCANTARILLADO</t>
  </si>
  <si>
    <t>ANILLO DE JEBE PARA TUBO PVC 10''</t>
  </si>
  <si>
    <t>ANILLO DE JEBE PARA TUBO PVC 6''</t>
  </si>
  <si>
    <t>ANILLO DE JEBE PARA TUBO PVC 8''</t>
  </si>
  <si>
    <t>ANILLO DE LUBRICACION 1700</t>
  </si>
  <si>
    <t>ANILLO DE MOTOR D12A MAHLE ALEMAN</t>
  </si>
  <si>
    <t>ANILLO DE MULTIPLE DE ESCAPE EN JGO. 8-470323</t>
  </si>
  <si>
    <t>ANILLO DE PISTON STANDAR</t>
  </si>
  <si>
    <t>ANILLO DE PRESION 1/2</t>
  </si>
  <si>
    <t>ANILLO DE PRESION 7/8</t>
  </si>
  <si>
    <t>ANILLO DE PRESION CONICA CHICA VOLVO FH 13 400 1524668</t>
  </si>
  <si>
    <t>ANILLO DE PRESION DE 1"</t>
  </si>
  <si>
    <t>ANILLO DE PRESION DE 1/4"</t>
  </si>
  <si>
    <t>ANILLO DE PRESION DE 3/4"</t>
  </si>
  <si>
    <t>ANILLO DE PRESION DE 3/8"</t>
  </si>
  <si>
    <t>ANILLO DE PRESION DE 5/16"</t>
  </si>
  <si>
    <t>ANILLO DE PRESION DE 5/32"</t>
  </si>
  <si>
    <t>ANILLO DE PRESION DE 5/8</t>
  </si>
  <si>
    <t>ANILLO DE PRESION DE 7/16"</t>
  </si>
  <si>
    <t>ANILLO DE PRESION DE 9/16"</t>
  </si>
  <si>
    <t>ANILLO DE PRESION M16</t>
  </si>
  <si>
    <t>ANILLO DE PUNTA DE INYECTOR - RODILLO</t>
  </si>
  <si>
    <t>ANILLO DE SELLADO VOLVO L120F VOE 11048019</t>
  </si>
  <si>
    <t>ANILLO DE SELLADO VOLVO L120F VOE 11048081</t>
  </si>
  <si>
    <t>ANILLO DE TAPA DE CORONA 22685789</t>
  </si>
  <si>
    <t>ANILLO GUIA PISTON ELEVACION VOLVO L120F VOE 11107289</t>
  </si>
  <si>
    <t>ANILLO GUIA VOE 11107217</t>
  </si>
  <si>
    <t>ANILLO GUIA VOE11107254</t>
  </si>
  <si>
    <t>ANILLO JEBE 750 VO 958228 CARGADOR</t>
  </si>
  <si>
    <t>ANILLO JEBE F88 955984</t>
  </si>
  <si>
    <t>ANILLO JEBE VOLVO 3094588</t>
  </si>
  <si>
    <t>ANILLO LAVATORIO</t>
  </si>
  <si>
    <t>ANILLO MOTOR D12D 2769497</t>
  </si>
  <si>
    <t>ANILLO OBTURADOR 4609970145 MBB</t>
  </si>
  <si>
    <t>ANILLO ORING VOE 13949238 VOE 993326</t>
  </si>
  <si>
    <t>ANILLO ORING VOE 968203</t>
  </si>
  <si>
    <t>ANILLO PARA DESAGUE 8"</t>
  </si>
  <si>
    <t>ANILLO PARA MULTIPLE DE ESCAPE DE FH</t>
  </si>
  <si>
    <t>ANILLO PLANO 1"</t>
  </si>
  <si>
    <t>ANILLO PLANO 1" GRADO 8 (5MM)</t>
  </si>
  <si>
    <t>ANILLO PLANO DE 1 3/8" F436</t>
  </si>
  <si>
    <t>ANILLO PLANO DE 3/16"</t>
  </si>
  <si>
    <t>ANILLO PLANO DE 3/8" INOX</t>
  </si>
  <si>
    <t>ANILLO PLANO DE 5/32"</t>
  </si>
  <si>
    <t>ANILLO PLANO DE 5/8" EXTERIOR CHICO</t>
  </si>
  <si>
    <t>ANILLO PLANO DE 5/8" EXTERIOR GRANDE</t>
  </si>
  <si>
    <t>ANILLO PLANO DE 7/16"</t>
  </si>
  <si>
    <t>ANILLO PLANO DE 7/8(ESPESOR 5MM)</t>
  </si>
  <si>
    <t>ANILLO PLANO DE 9/16"</t>
  </si>
  <si>
    <t>ANILLO PLANO M-10</t>
  </si>
  <si>
    <t>ANILLO PLANO M-12</t>
  </si>
  <si>
    <t>ANILLO PLANO M-14</t>
  </si>
  <si>
    <t>ANILLO PLANO M-16</t>
  </si>
  <si>
    <t>ANILLO PLANO M-17</t>
  </si>
  <si>
    <t>ANILLO PLANO M-18</t>
  </si>
  <si>
    <t>ANILLO PLANO M-20 G-8°</t>
  </si>
  <si>
    <t>ANILLO PLANO M-27</t>
  </si>
  <si>
    <t>ANILLO PLANO M-5</t>
  </si>
  <si>
    <t>ANILLO PLANO M-6</t>
  </si>
  <si>
    <t>ANILLO PLANO M-8</t>
  </si>
  <si>
    <t>ANILLO PRESION DE 3/8" INOX</t>
  </si>
  <si>
    <t>ANILLO RASCADOR 11005015</t>
  </si>
  <si>
    <t>ANILLO RETEN 11005014</t>
  </si>
  <si>
    <t>ANILLO RETEN 13960213</t>
  </si>
  <si>
    <t>ANILLO RETEN 20405569 L120E</t>
  </si>
  <si>
    <t>ANILLO RETEN 20405769 ARO SELLADOR</t>
  </si>
  <si>
    <t>ANILLO RETEN 20450739</t>
  </si>
  <si>
    <t>ANILLO RETEN 20483426</t>
  </si>
  <si>
    <t>ANILLO RETEN 21108676</t>
  </si>
  <si>
    <t>ANILLO RETEN 25559715</t>
  </si>
  <si>
    <t>ANILLO RETEN 2D CORONA 21126859</t>
  </si>
  <si>
    <t>ANILLO RETEN BRAZO (VOE-11048020)</t>
  </si>
  <si>
    <t>ANILLO RETEN DE BOMBA DE AGUA MACK 21103569</t>
  </si>
  <si>
    <t>ANILLO RETEN DE CARGADOR FRONTAL N°4 L120E VCE990756</t>
  </si>
  <si>
    <t>ANILLO RETEN DE CARGADOR FRONTAL N°4 L120E VOE990756</t>
  </si>
  <si>
    <t>ANILLO RETEN DE INYECTOR (COBRE) VOE20799064</t>
  </si>
  <si>
    <t>ANILLO RETEN FH13 400 21503575 (TERMOSTATO)</t>
  </si>
  <si>
    <t>ANILLO RETEN INYECTOR TORICO 11700426</t>
  </si>
  <si>
    <t>ANILLO RETEN L120E VOE 20460061</t>
  </si>
  <si>
    <t>ANILLO RETEN L120E VOE 20504411</t>
  </si>
  <si>
    <t>ANILLO RETEN S/M</t>
  </si>
  <si>
    <t>ANILLO RETEN VOE 14211856</t>
  </si>
  <si>
    <t>ANILLO RETEN VOE 20405822</t>
  </si>
  <si>
    <t>ANILLO RETEN VOLVO 20430678</t>
  </si>
  <si>
    <t>ANILLO RETEN VOLVO FH13 400 3192302</t>
  </si>
  <si>
    <t>ANILLO RETEN VOLVO L120F 20412325</t>
  </si>
  <si>
    <t>ANILLO RETEN VOLVO L120F 20459961</t>
  </si>
  <si>
    <t>ANILLO RETEN VOLVO L90E VOE 11035345</t>
  </si>
  <si>
    <t>ANILLO RETEN VOLVO L90E VOE 973936</t>
  </si>
  <si>
    <t>ANILLO TD 120A 275321</t>
  </si>
  <si>
    <t>ANILLO TERICO INYECTOR BOMBA 20460073</t>
  </si>
  <si>
    <t>ANILLO TORICO 11103303</t>
  </si>
  <si>
    <t>ANILLO TORICO 20405578 L120E</t>
  </si>
  <si>
    <t>ANILLO TORICO 21532261</t>
  </si>
  <si>
    <t>ANILLOS - JGO- TOYOTA 4E 0.50</t>
  </si>
  <si>
    <t>ANILLOS 0.25 CG200/XL200 TP</t>
  </si>
  <si>
    <t>ANILLOS 0.5 GX-140</t>
  </si>
  <si>
    <t>ANILLOS DE BOMBA DE COMBUSTBLE TOYOTA</t>
  </si>
  <si>
    <t>ANILLOS DE MOTOR</t>
  </si>
  <si>
    <t>ANILLOS DE MOTOR C4.236V-C4.2361 5R (41158041)-MONT</t>
  </si>
  <si>
    <t>ANILLOS DE MOTOR M2 112 A4600300124</t>
  </si>
  <si>
    <t>ANILLOS DE MOTOR STD (Nissan-K25)</t>
  </si>
  <si>
    <t>ANILLOS DE MOTOR STD SUZUKI PICK UP</t>
  </si>
  <si>
    <t>ANILLOS DE MOTOR STD TD122 EN JUEGO</t>
  </si>
  <si>
    <t>ANILLOS DE PISTON MAHLE ALEMAN 27D12D-MA</t>
  </si>
  <si>
    <t>ANILLOS DE PISTON SWM31071-1</t>
  </si>
  <si>
    <t>ANILLOS NPR (MITSUBISHI)</t>
  </si>
  <si>
    <t>ANILLOS PARA COLLARIN DE EMBRAGUE</t>
  </si>
  <si>
    <t>ANILLOS PERKINS D728N</t>
  </si>
  <si>
    <t>ANILLOS STD KIA SORENTO</t>
  </si>
  <si>
    <t>ANTENA LATERAL PARA VEHICULO</t>
  </si>
  <si>
    <t>ANTENA PARA RADIO BASE</t>
  </si>
  <si>
    <t>ANTENA PARA RADIO BASE+CABLE+BASE</t>
  </si>
  <si>
    <t>ANTENA PARA TV</t>
  </si>
  <si>
    <t>ANTEOJO EVOLUTION OSCURO + STRAP</t>
  </si>
  <si>
    <t>ANTISALPICADURAS EN AEROSOL PARA PISTOLAS MIG</t>
  </si>
  <si>
    <t>ANTISARRO MURIATEX PARA BAÑOS</t>
  </si>
  <si>
    <t>ANTORCHA DE CORTE AGA X-21 GULLCO</t>
  </si>
  <si>
    <t>ANTORCHA DE CORTE AGA X-31 JUNIOR PROFES GULLCO</t>
  </si>
  <si>
    <t>ANTORCHA DE CORTE VICTOR 50-60CM</t>
  </si>
  <si>
    <t>ANTORCHA M400 EURO (0.8 - 1.2) PROMA 30003</t>
  </si>
  <si>
    <t>ANTORCHA MIG/MAG 400 AMP MILLER LIGHTNING</t>
  </si>
  <si>
    <t>ANTORCHA MIG/MAG 450 A</t>
  </si>
  <si>
    <t>APLIQUE EXTERIOR</t>
  </si>
  <si>
    <t>APOSITO GASA/ALGODON 10CM X 10 CM</t>
  </si>
  <si>
    <t>APOSITO GASA/ALGODON 10CM X 20CM</t>
  </si>
  <si>
    <t>APOSITO GASA/ALGODON 12CM X 20CM</t>
  </si>
  <si>
    <t>AQR MZA 500 ML PFM*12</t>
  </si>
  <si>
    <t>AQR MZA S/G 1500ML PFM*6</t>
  </si>
  <si>
    <t>AQR MZA S/G 500 ML PFM x 12</t>
  </si>
  <si>
    <t>AQR NJA S/G 1500ML PFM*6</t>
  </si>
  <si>
    <t>AQR PERA S/G 1500 ML PFM*6</t>
  </si>
  <si>
    <t>AQR PERA S/G 500ML PFM*12</t>
  </si>
  <si>
    <t>AQR PIÑA S/G 1500ML PFM*6</t>
  </si>
  <si>
    <t>AQR PIÑA S/G 500ML PFM*12</t>
  </si>
  <si>
    <t>ARANDELA 20944716</t>
  </si>
  <si>
    <t>ARANDELA - 946446</t>
  </si>
  <si>
    <t>ARANDELA N000000001070</t>
  </si>
  <si>
    <t>ARANDELA 1075814</t>
  </si>
  <si>
    <t>ARANDELA DE 1/4</t>
  </si>
  <si>
    <t>ARANDELA DE 1/4'' CON JEBE</t>
  </si>
  <si>
    <t>ARANDELA DE 5/16</t>
  </si>
  <si>
    <t>ARANDELA DE ALUMINIO DE 22 CNS ( PARA TAPON DE COMBUSTIBLE)</t>
  </si>
  <si>
    <t>ARANDELA DE ALUMINIO M-10 X 16 X 1.2</t>
  </si>
  <si>
    <t>ARANDELA DE ALUMINIO M-12 X 18 X 1.2</t>
  </si>
  <si>
    <t>ARANDELA DE ALUMINIO M-14 X 20 X 1.6</t>
  </si>
  <si>
    <t>ARANDELA DE ALUMINIO M-8 X 13 X 1.0</t>
  </si>
  <si>
    <t>ARANDELA DE ALUMINIO M-8 X 13 X 1.2</t>
  </si>
  <si>
    <t>ARANDELA DE CAJA 4302398</t>
  </si>
  <si>
    <t>ARANDELA DE CALIBRACIÓN CUMMINS</t>
  </si>
  <si>
    <t>ARANDELA DE CALIBRACIÓN VOLVO</t>
  </si>
  <si>
    <t>ARANDELA DE PRESION CONICA GRANDE VOLVO FH 13 400 1524887</t>
  </si>
  <si>
    <t>ARANDELA DE PUNTA PROPAR EJE LISA</t>
  </si>
  <si>
    <t>ARANDELA DESGASTE VO 11102049</t>
  </si>
  <si>
    <t>ARANDELA N12 947083 VOE L120E</t>
  </si>
  <si>
    <t>ARANDELA NYLON PARA SUSPENSION TA300T WATSON</t>
  </si>
  <si>
    <t>ARANDELAS 20852765</t>
  </si>
  <si>
    <t>ARBOL DE LEVAS 20742610</t>
  </si>
  <si>
    <t>ARBOL EJE LEVAS 22431886</t>
  </si>
  <si>
    <t>ARCH 5CM AZUL BANT</t>
  </si>
  <si>
    <t>ARCHIVADOR PALANCA GRANDE ANGOSTO</t>
  </si>
  <si>
    <t>ARCHIVADOR 1/2 OFICIO</t>
  </si>
  <si>
    <t>ARCHIVADOR ACORDEON ALFABETICO</t>
  </si>
  <si>
    <t>ARCHIVADOR ACORDEON T/OF. #4306 13DIV.NEGRO</t>
  </si>
  <si>
    <t>ARCHIVADOR DE PALANCA GRANDE</t>
  </si>
  <si>
    <t>ARCO SIERRA 12</t>
  </si>
  <si>
    <t>ARCOMIX INDUSTRIAL x M3</t>
  </si>
  <si>
    <t>ARENA FINA</t>
  </si>
  <si>
    <t>ARENA GRUESA</t>
  </si>
  <si>
    <t>ARENA GRUESA x M3</t>
  </si>
  <si>
    <t>ARMADURA MIT. SONATA (INDUCIDO PARA MONTACARGA) 12V 618313</t>
  </si>
  <si>
    <t>ARMADURA SONATA 12V IM8317 ARM110300</t>
  </si>
  <si>
    <t>ARMADURA DE ARRANCADOR 29R - 11D MONTACARGA MITSUBISHI</t>
  </si>
  <si>
    <t>ARMADURA DELCO 39MT 14SPL 68DI 21D 197L 12V</t>
  </si>
  <si>
    <t>ARMADURA DELCO 39MT 20SPL 21D 197L 12V 105162</t>
  </si>
  <si>
    <t>ARMADURA MITSUBISHI/NISSAN 12V COL 29D C/HUECO - KO 618317</t>
  </si>
  <si>
    <t>ARMADURA NAVARA YD25 12V 9SPL 25D 140L 53M-KOR</t>
  </si>
  <si>
    <t>ARMADURA VOLVO FH/FM MODERNO 13SPL 23D 60DI</t>
  </si>
  <si>
    <t>ARMAZON DE CABINA</t>
  </si>
  <si>
    <t>ARMAZON DE METAL P/ATRAPA POLVO 24" (61 CM)</t>
  </si>
  <si>
    <t>ARMELLA 1/4"</t>
  </si>
  <si>
    <t>ARMELLA 3/4"</t>
  </si>
  <si>
    <t>ARMELLA CERRADA DE 1-1/2"</t>
  </si>
  <si>
    <t>ARNES FAROL DEL CL120 HAL 224 396 007</t>
  </si>
  <si>
    <t>ARNES FOCO DELANTERO LH CL A06-40545-000</t>
  </si>
  <si>
    <t>ARNES FOCO DELANTERO RH CL A06-40545-001</t>
  </si>
  <si>
    <t>ARNES SAFELIGHT 3 ANILLOS 3M</t>
  </si>
  <si>
    <t>ARNES SEGURIDAD 3 ANILLOS-PROTESAFE</t>
  </si>
  <si>
    <t>ARO 1.40-18 44701-KRF-S20 MOTO LINEAL</t>
  </si>
  <si>
    <t>ARO 1.85-18 42701-KRF-S20 MOTO LINEAL</t>
  </si>
  <si>
    <t>ARO 22.5" x 8.25" CENTURION (disco europeo)</t>
  </si>
  <si>
    <t>ARO DE CARGADOR FRONTAL L120E DE 19.5 X25 VO11180257</t>
  </si>
  <si>
    <t>ARO DE FIERRO 13.00 X 22.5 AMERICANO 10H FIJACIO</t>
  </si>
  <si>
    <t>ARO DE LLAVERO</t>
  </si>
  <si>
    <t>ARO DISCO 13 X 22.5 EUROPEO 10 HCOS MAXION BRASIL C/VALVULA</t>
  </si>
  <si>
    <t>ARO DISCO 14.00 X 22.50 MOD. AMERICANO ALUMINIO 10 HUECOS</t>
  </si>
  <si>
    <t>ARO DISCO AMERICANO 13.0 * 22.5 - FIJACI</t>
  </si>
  <si>
    <t>ARO DISCO AMERICANO 13.0 * 22.5 FORZA - FIERRO OFFSET75</t>
  </si>
  <si>
    <t>ARO DISCO AMERICANO 8.25 * 22.5 AF</t>
  </si>
  <si>
    <t>ARO R16 MITSUBISHI</t>
  </si>
  <si>
    <t>ARO RASCADOR VOE 11005061</t>
  </si>
  <si>
    <t>ARO SELLADOR 1RA CORONA MACK 23396652</t>
  </si>
  <si>
    <t>ARO SUNTECH AMERICANO 8.25 X 22.5</t>
  </si>
  <si>
    <t>ARRANCADOR ARG.</t>
  </si>
  <si>
    <t>ARRANCADOR 24V 5.5KW D12D/D13 (21632127)</t>
  </si>
  <si>
    <t>ARRANCADOR DE MOTOR 39 MT 12V DELCO REMY</t>
  </si>
  <si>
    <t>ARRANCADOR DE MOTOR MK 22398223</t>
  </si>
  <si>
    <t>ARRANCADOR DE MOTOR VOLVO 440 FM FH 24V 12 DIENTES CORKI</t>
  </si>
  <si>
    <t>ARRANCADOR DE MOTOR VOLVO FH13 400 COREA</t>
  </si>
  <si>
    <t>ARRANCADOR DIRECTO 12A 380 V 50/60 HZ / RELE TERMICO 7-10A</t>
  </si>
  <si>
    <t>ARRANCADOR DIRECTO 32A 220/240V C/ RELE TERMICO 9-13A</t>
  </si>
  <si>
    <t>ARRANCADOR ELECT.32A10/20HP 220/440VAC ALTISTART ATS22D32S6</t>
  </si>
  <si>
    <t>ARRANCADOR ELECT.77A 20/50HP 200/480V-3RW55261HA14-SIEMENS</t>
  </si>
  <si>
    <t>ARRANCADOR FLUORESCENTE S10 PHILIPS (CHANCHITO)</t>
  </si>
  <si>
    <t>ARRANCADOR INDUSTRAL K21 K25 12V CAMPO CHICO</t>
  </si>
  <si>
    <t>ARRESTOR PARA REGULADOR-FLASHBACK M-H288 P/SOLDAR</t>
  </si>
  <si>
    <t>ARTICULACION 15001907 - CARGADOR</t>
  </si>
  <si>
    <t>ASEPTIL ROJO 20 ML</t>
  </si>
  <si>
    <t>ASFALTO LIQUIDO</t>
  </si>
  <si>
    <t>ASIENTO ADMISION 20459962 (C.F)</t>
  </si>
  <si>
    <t>ASIENTO ADMISION STD D12A</t>
  </si>
  <si>
    <t>ASIENTO DE ESCAPE 20459963 (C.F)</t>
  </si>
  <si>
    <t>ASIENTO 105 X 1.5</t>
  </si>
  <si>
    <t>ASIENTO 110 X 1.5</t>
  </si>
  <si>
    <t>ASIENTO 38 X 48</t>
  </si>
  <si>
    <t>ASIENTO 90 X 1.5</t>
  </si>
  <si>
    <t>ASIENTO BOLA COD 8171931</t>
  </si>
  <si>
    <t>ASIENTO DE BOLA COD 8171932</t>
  </si>
  <si>
    <t>ASIENTO DE ESCAPE D12D 31653690</t>
  </si>
  <si>
    <t>ASIENTO DE VALVULA DE ADMISION FREIGHTL M2 112 A5410532631</t>
  </si>
  <si>
    <t>ASIENTO DE VALVULA DE ADMISION SLP FH12 380</t>
  </si>
  <si>
    <t>ASIENTO DE VALVULA DE ADMISION SLP FH13 400 20561997</t>
  </si>
  <si>
    <t>ASIENTO DE VALVULA DE ESCAPE SLP FH12 380</t>
  </si>
  <si>
    <t>ASIENTO DE VALVULA DE ESCAPE VOLVO 468448</t>
  </si>
  <si>
    <t>ASIENTO EXT. REST. VALVULA 14775KPS900 CGL 125 HONDA</t>
  </si>
  <si>
    <t>ASIENTO PARA BICI</t>
  </si>
  <si>
    <t>ASIENTO PERKINS D728N</t>
  </si>
  <si>
    <t>ASPA DE VENTILADOR FREIGHTLINER CL120 KYS 4735 41392 01</t>
  </si>
  <si>
    <t>ASTA DE BANDERA</t>
  </si>
  <si>
    <t>ATADOR DE CABLE DE CV250 X 4.8 mm 250W KSS</t>
  </si>
  <si>
    <t>ATADOR DE CABLE DE CV300 x 7.6 mm</t>
  </si>
  <si>
    <t>ATIZOR 500 MG</t>
  </si>
  <si>
    <t>ATOMIZADORA PORT 423-12 LITROS. MARCA SOLO</t>
  </si>
  <si>
    <t>AUSTRAL GROUP</t>
  </si>
  <si>
    <t>AUTOPERFORANTE DE 1/4 X 1"</t>
  </si>
  <si>
    <t>AUTOPERFORANTE DE 1/8 X 1"</t>
  </si>
  <si>
    <t>AUTOPERFORANTE DE 10 X 3"</t>
  </si>
  <si>
    <t>AUTOPERFORANTE DE 10 X 3/14 C/ARANDELA NEOPRENE</t>
  </si>
  <si>
    <t>AUTOPERFORANTE DE 3/16 X 1</t>
  </si>
  <si>
    <t>AUTOPERFORANTE DE 3/16 X 2</t>
  </si>
  <si>
    <t>AUTOPERFORANTE DE 5/32X 1"</t>
  </si>
  <si>
    <t>AUTOPERFORANTE PUNTA DE 10 X 1 1/2</t>
  </si>
  <si>
    <t>AUTOPERFORANTE PUNTA DE 6 X 1</t>
  </si>
  <si>
    <t>AUTOPERFORANTE PUNTA DE 6 X 1 1/2</t>
  </si>
  <si>
    <t>AUTORADIO PIONNER MVH-85UB</t>
  </si>
  <si>
    <t>AUTOROSCANTE 6 x 1</t>
  </si>
  <si>
    <t>AUTOROSCANTE 8 x 1</t>
  </si>
  <si>
    <t>AUTOROSCANTE PAN 8X1 ¼</t>
  </si>
  <si>
    <t>AUTORROSCANTE C/R 1/4 X 1</t>
  </si>
  <si>
    <t>AUTORROSCANTE C/R 1/4 X 1 1/2 INOX</t>
  </si>
  <si>
    <t>AUTORROSCANTE C/R 1/4 X 2 1/2</t>
  </si>
  <si>
    <t>AUTORROSCANTE C/R 1/8</t>
  </si>
  <si>
    <t>AUTORROSCANTE C/R 1/8 X 1"</t>
  </si>
  <si>
    <t>AUTORROSCANTE C/R 1/8 X 5/8</t>
  </si>
  <si>
    <t>AUTORROSCANTE C/R 12 X 1 1/2"</t>
  </si>
  <si>
    <t>AUTORROSCANTE C/R 3/16 X 1/2</t>
  </si>
  <si>
    <t>AUTORROSCANTE C/R 3/16 X 2</t>
  </si>
  <si>
    <t>AUTORROSCANTE C/R 3/4</t>
  </si>
  <si>
    <t>AUTORROSCANTE C/R 5/32 X 1</t>
  </si>
  <si>
    <t>AUTORROSCANTE C/R 5/32 X 1/2</t>
  </si>
  <si>
    <t>AUTORROSCANTE C/R 5/32 X 2</t>
  </si>
  <si>
    <t>AUTORROSCANTE C/R 5/32 X 3/4</t>
  </si>
  <si>
    <t>AUTORROSCANTE C/R M-10 X 1</t>
  </si>
  <si>
    <t>AUTORROSCANTE C/R M-10 X 1/2</t>
  </si>
  <si>
    <t>AUTORROSCANTE C/R M-10 X 2</t>
  </si>
  <si>
    <t>AUTORROSCANTE C/R M-6 X 3/8</t>
  </si>
  <si>
    <t>AUTORROSCANTE C/R M-8 X 1 1/4</t>
  </si>
  <si>
    <t>AUTORROSCANTE C/R M-8 X 1/2</t>
  </si>
  <si>
    <t>AUTORROSCANTE C/R M-8 X 2 1/2</t>
  </si>
  <si>
    <t>AUTORROSCANTE FLAT PHILIPS 8 X 1</t>
  </si>
  <si>
    <t>AUTORROSCANTE SPACK 5 X 30</t>
  </si>
  <si>
    <t>AUXILIAR DE ARRANCADOR VOLVO FH13 400</t>
  </si>
  <si>
    <t>AVICOLA YUGOSLAVIA S.A.C.</t>
  </si>
  <si>
    <t>AVISO DE LUCES DE EMERGENCIA EN ALTO RELIEVE VINIL ADHESIVO</t>
  </si>
  <si>
    <t>AVISO DE RIESGO ELECTRICO EN ALTO RELIEVE EN VINIL ADHESIVO</t>
  </si>
  <si>
    <t>AYUDIN CHICO</t>
  </si>
  <si>
    <t>AZUCAR BLANCA DOMESTICA CARTAVIO (x50 kg)</t>
  </si>
  <si>
    <t>AZUCAR BLANCA DOMESTICA PARAMONGA</t>
  </si>
  <si>
    <t>AZUCAR BLANCA DOMESTICA SOL DE LAREDO 50 KG</t>
  </si>
  <si>
    <t>AZUCAR BLANCA ESPECIAL /B MAYAGUEZ(x50kg)</t>
  </si>
  <si>
    <t>AZUCAR BLANCA ESPECIAL CALIMEÑA/CASTILLA X 50KG</t>
  </si>
  <si>
    <t>AZUCAR BLANCA INDUSTRIAL SOL DE LAREDO BIG BAG</t>
  </si>
  <si>
    <t>AZUCAR BLANCA INDUSTRIAL SOL DE LAREDO(x 50kg)</t>
  </si>
  <si>
    <t>AZUCAR BLANCA LA CABAÑA X 50 KG</t>
  </si>
  <si>
    <t>AZUCAR BLANCA REFINADA CASA GRANDE</t>
  </si>
  <si>
    <t>AZUCAR BLANCA REFINADA GRANO FINO MANUELITA X 25 KG</t>
  </si>
  <si>
    <t>AZUCAR BLANCA REFINADA LA CABAÑA X 50 KG</t>
  </si>
  <si>
    <t>AZUCAR BLANCA REFINADA MANUELITA X 1000 KG</t>
  </si>
  <si>
    <t>AZUCAR BLANCA REFINADA MANUELITA X 25 KG</t>
  </si>
  <si>
    <t>AZUCAR BLANCA REFINADA MANUELITA X 50 KG</t>
  </si>
  <si>
    <t>AZUCAR BLANCA REFINADA SAN ANTONIO</t>
  </si>
  <si>
    <t>AZUCAR BLANCA REFINADA SOL DE LAREDO (X 50KG)</t>
  </si>
  <si>
    <t>AZUCAR BLANCA X 50 KG</t>
  </si>
  <si>
    <t>AZUCAR FINITA NEGRITA 5 KG</t>
  </si>
  <si>
    <t>AZUCAR REFINADA ESPECIAL</t>
  </si>
  <si>
    <t>AZUCAR RUBIA CAÑA BRAVA</t>
  </si>
  <si>
    <t>AZUCAR RUBIA CASA GRANDE</t>
  </si>
  <si>
    <t>AZUCAR RUBIA DOMESTICA 50 KG MANUELITA (SACO POLIPROPILENO)</t>
  </si>
  <si>
    <t>AZUCAR RUBIA PARAMONGA</t>
  </si>
  <si>
    <t>AZUCAR RUBIA POMALCA X 50 KG.</t>
  </si>
  <si>
    <t>AZUCAR RUBIA SAN ANTONIO</t>
  </si>
  <si>
    <t>AZUCAR RUBIA SOL DE LAREDO 50 KG</t>
  </si>
  <si>
    <t>AZUCAR RUBIA TUMAN X 50 KG</t>
  </si>
  <si>
    <t>AZUFRE PANTERA 720 SC</t>
  </si>
  <si>
    <t>B.C .GR 2010124152 - 50.KG</t>
  </si>
  <si>
    <t>B0MBA MANUAL (CEBADOR) bosch</t>
  </si>
  <si>
    <t>BABYMELLOWS 16*100 GR</t>
  </si>
  <si>
    <t>BACK UP JEBE ORING 2236</t>
  </si>
  <si>
    <t>BALANCIN (RODILLO ADMISION) 21637266 D13A</t>
  </si>
  <si>
    <t>BALANCIN 21432929</t>
  </si>
  <si>
    <t>BALANCIN 21637266</t>
  </si>
  <si>
    <t>BALANCIN C/VARILLA HPKRFVARILLAS CGL 125 HONDA (COD:20867)</t>
  </si>
  <si>
    <t>BALANCIN ESC 2 4 6 M 11 4003914CUM</t>
  </si>
  <si>
    <t>BALANCIN ESCAPE 22004720</t>
  </si>
  <si>
    <t>BALANCIN SUZUKI</t>
  </si>
  <si>
    <t>Balancin válvula escape 20749290</t>
  </si>
  <si>
    <t>BALANZA DE 20 KG CORONA</t>
  </si>
  <si>
    <t>BALASTRO ELCTRONICO PHILIPS DE 36W</t>
  </si>
  <si>
    <t>BALASTROS DE HALOGENURO 400 W</t>
  </si>
  <si>
    <t>BALDE ESCURRIDOR DE MOPA</t>
  </si>
  <si>
    <t>BALDE PLASTICO "20 LT"</t>
  </si>
  <si>
    <t>BALDE PLASTICO "4 LT"</t>
  </si>
  <si>
    <t>BALDEADOR PARA PISOS X 30 CM</t>
  </si>
  <si>
    <t>BALDEADOR PARA PISOS X 50 CM</t>
  </si>
  <si>
    <t>BALDOSA COMET 2*4*12MM BR-OWA</t>
  </si>
  <si>
    <t>BALDOSA CONSTRUTEX 0.61 X 1.22 X 12MM</t>
  </si>
  <si>
    <t>BALDOSAS C7RAS SERENE - BET 2X4X1/2 ETERNIT</t>
  </si>
  <si>
    <t>BALON DE GAS DE COCINA</t>
  </si>
  <si>
    <t>BANCAS PARA COMEDOR 18MM</t>
  </si>
  <si>
    <t>BANDA ADHESIVAS (CURITAS)</t>
  </si>
  <si>
    <t>BANDEJA ARTESCO PORTA PAPEL 2 PISOS</t>
  </si>
  <si>
    <t>BANDERA DE DRILL - PELIGRO (rojo)</t>
  </si>
  <si>
    <t>BANDERIN FRANELA ROJO PELIGRO DE 40 X 40</t>
  </si>
  <si>
    <t>BANDERIN ROJO 30X30 CM PARA PERTIGA</t>
  </si>
  <si>
    <t>BANDERITA POST-IT 25.4 MM X 43.2 MM / (CAJA X 50 UNID.)</t>
  </si>
  <si>
    <t>BANDERITA POST-IT 686 X 24 2" / EN BLISTER</t>
  </si>
  <si>
    <t>BANNER - POLITICAS TRANSPESA (40 X 60cm)</t>
  </si>
  <si>
    <t>BANNER 13 OZ DE 1.00 X 2.00 MTS FULL COLOR</t>
  </si>
  <si>
    <t>BANNER 13 OZ DE 12.50 X 3.50 MTS FULL COLOR</t>
  </si>
  <si>
    <t>BANNER 13 OZ DE 2.50 X 1.50 MTS FULL COLOR</t>
  </si>
  <si>
    <t>BANNER 13 OZ DE 4.50 X 2.50 MTS FULL COLOR</t>
  </si>
  <si>
    <t>BANNER 2 X 3.8 MT HORIZONTAL</t>
  </si>
  <si>
    <t>BANNER IMPRESO DE 1.00 X 1.00 MTS LACTARIO</t>
  </si>
  <si>
    <t>BANNER IMPRESO DE 3.60 X 2.00 MTS FULL COLOR, CON BASTIDOR</t>
  </si>
  <si>
    <t>BANNER IMPRESO ROTULADO CON LAMINA DE VIDRIO 2.95 X 1.50M</t>
  </si>
  <si>
    <t>BAQUELITA HYUNDAI ELANTRA 43D 49 MM SD1147</t>
  </si>
  <si>
    <t>BARNIZ CC900</t>
  </si>
  <si>
    <t>BARNIZ CPP COLOR MADERA</t>
  </si>
  <si>
    <t>BARNIZ DE BOBINADO AL FRIO</t>
  </si>
  <si>
    <t>BARNIZ H.S 8937</t>
  </si>
  <si>
    <t>BARNIZ MARINO TRANSPARENTE MATE</t>
  </si>
  <si>
    <t>BARRA AGUJERIADA 1 3/4" (45 MM)</t>
  </si>
  <si>
    <t>BARRA CORTA DIRECCION 20393186 FH13</t>
  </si>
  <si>
    <t>BARRA CROMADA INDUCCION ELECTRODOS</t>
  </si>
  <si>
    <t>BARRA DE ACERO 1"</t>
  </si>
  <si>
    <t>BARRA DE ACERO 115 MM. (SAE 1045) P/ EJE DE CARRETA</t>
  </si>
  <si>
    <t>BARRA DE ALUMINIO CUADRADA DE 1/2''</t>
  </si>
  <si>
    <t>BARRA DE ALUMINIO REDONDA 2"</t>
  </si>
  <si>
    <t>BARRA DE ALUMINIO REDONDA DE 1"</t>
  </si>
  <si>
    <t>BARRA DE ALUMINIO REDONDO DE 1 1/2''</t>
  </si>
  <si>
    <t>BARRA DE BRONCE LISO 2.5"</t>
  </si>
  <si>
    <t>BARRA DE ESTAÑO</t>
  </si>
  <si>
    <t>BARRA DE NYLON DE 3/4 (20MM)</t>
  </si>
  <si>
    <t>BARRA DE NYLON DIA.37mm</t>
  </si>
  <si>
    <t>BARRA DE NYLON DIA.50mm X 1MT</t>
  </si>
  <si>
    <t>BARRA DE TEFLON DE 50 MM x 1 MT</t>
  </si>
  <si>
    <t>BARRA DIRECCION CORTA 14-17299 FTL</t>
  </si>
  <si>
    <t>BARRA EN V CORONA FH13 (20703338)</t>
  </si>
  <si>
    <t>BARRA ESTIB E 2342-2591 DE ALUMINIO</t>
  </si>
  <si>
    <t>BARRA ESTIBA E2342-2591 ALUMINIO</t>
  </si>
  <si>
    <t>BARRA HEX INT 32 MM X 300 PARA PLAQUITA INTERCAMBIABLE</t>
  </si>
  <si>
    <t>BARRA INOX 1/4" X 6 MTRS</t>
  </si>
  <si>
    <t>BARRA PERFORADA 75 MM X 50MM X 3 M</t>
  </si>
  <si>
    <t>BARRA PERFORADA DE 3" X 49MM</t>
  </si>
  <si>
    <t>BARRA PERFORADA DE 3" X 50MM</t>
  </si>
  <si>
    <t>BARRA PERFORADA DIAM EXT. 1 3/4 MM X INT. 28 MM</t>
  </si>
  <si>
    <t>BARRA PERFORADA DIAM EXT. 60 MM X INT. 22 MM</t>
  </si>
  <si>
    <t>BARRA PERFORADA DIAM. EXT. 51 MM X INT. 22MM</t>
  </si>
  <si>
    <t>BARRA PERFORADA DIAM. EXT. 65 MM X INT. 39MM</t>
  </si>
  <si>
    <t>BARRA PERFORADA DIAM. EXT. 76 MM X INT. 47MM</t>
  </si>
  <si>
    <t>BARRA PERFORADA DIAM. EXT. 89 MM X INT. 38 MM</t>
  </si>
  <si>
    <t>BARRA PERFORADA DIAM. EXT. 89 MM X INT. 48 MM</t>
  </si>
  <si>
    <t>BARRA PERFORADA DIAM. EXT. 89 MM X INT. 49 MM</t>
  </si>
  <si>
    <t>BARRA RED ACERO INOX 1 1/2</t>
  </si>
  <si>
    <t>BARRA RED ACERO INOX 1/2</t>
  </si>
  <si>
    <t>BARRA RED ACERO INOX 5/8</t>
  </si>
  <si>
    <t>BARRA REDONDA 1060 BOHLER 1''</t>
  </si>
  <si>
    <t>BARRA REDONDA CORRUGADA 1 X 9 MTS</t>
  </si>
  <si>
    <t>BARRA REDONDA DE FIERRO LISO 1"</t>
  </si>
  <si>
    <t>BARRA REDONDA INOX 5/16"</t>
  </si>
  <si>
    <t>BARRA REDONDA LISA 1/2 X 6 MTS</t>
  </si>
  <si>
    <t>BARRA REDONDA LISA 1045 DE 1 1/2"</t>
  </si>
  <si>
    <t>BARRA REDONDA LISA 1045 DE 1 1/4"</t>
  </si>
  <si>
    <t>BARRA REDONDA LISA 1045 DE 1-3/8"</t>
  </si>
  <si>
    <t>BARRA REDONDA LISA 1045 DE 2"</t>
  </si>
  <si>
    <t>BARRA REDONDA LISA 1045 DE 2-1/2"</t>
  </si>
  <si>
    <t>BARRA REDONDA LISA 1045 DE 3"</t>
  </si>
  <si>
    <t>BARRA REDONDA LISO 1/2"</t>
  </si>
  <si>
    <t>BARRA REDONDA PUL. SAE1045 1"</t>
  </si>
  <si>
    <t>BARRA REDONDA PUL. SAE1045 120 MM.</t>
  </si>
  <si>
    <t>BARRA REDONDO LISA 3/4''</t>
  </si>
  <si>
    <t>BARRA RETRACTIL PARA CONOS 2.20 MT.</t>
  </si>
  <si>
    <t>BARRA TEMPLADORA SUZUKI</t>
  </si>
  <si>
    <t>BARRAS DE NYLON DE 60 MM</t>
  </si>
  <si>
    <t>BARRAS DE NYLON DE 65 MM</t>
  </si>
  <si>
    <t>BARRETA HEXAGONAL</t>
  </si>
  <si>
    <t>BASE AL DUCO</t>
  </si>
  <si>
    <t>BASE ANTIGRAVILLA CPP</t>
  </si>
  <si>
    <t>BASE BALANC.COMP. 14400KRFS00 CGL 125 HONDA (COD:8302)</t>
  </si>
  <si>
    <t>BASE CAPOT 25113067 LH</t>
  </si>
  <si>
    <t>BASE CAPOT 25116463 RH</t>
  </si>
  <si>
    <t>BASE CATALIZADA SHERWIN WILLIAMS LAZZUDUR</t>
  </si>
  <si>
    <t>BASE COMBO EN GL</t>
  </si>
  <si>
    <t>BASE DE ESPEJO VOLVO FH-13</t>
  </si>
  <si>
    <t>BASE DE ESTRIBO CHICO L/D VOLVO FH12/FH13 20529640</t>
  </si>
  <si>
    <t>BASE DE ESTRIBO CHICO L/I VOLVO FH12/FH13 20529638</t>
  </si>
  <si>
    <t>BASE DE FOCO LED</t>
  </si>
  <si>
    <t>BASE DE FRENO DELANTERO COMPLETO</t>
  </si>
  <si>
    <t>BASE DE MANIJA DE EMBRAGUE CGL/CCG(53172-KCS-W60 HONDA)</t>
  </si>
  <si>
    <t>BASE DE MANIJA DE FRENO CGL/CCG(53171-KCS-W60 HONDA)</t>
  </si>
  <si>
    <t>BASE DE TECNOPOR N-25</t>
  </si>
  <si>
    <t>BASE EPOXICO PRIMER 9505</t>
  </si>
  <si>
    <t>BASE EPOXICO PRIMER SHERWIN 8976 + ENDURECEDOR</t>
  </si>
  <si>
    <t>BASE EPOXICO TEKNO</t>
  </si>
  <si>
    <t>BASE EXTINTOR</t>
  </si>
  <si>
    <t>BASE P/ AMOLADORA 1075268</t>
  </si>
  <si>
    <t>BASE P/ RELE 14 PINES PLANO P/ RIEL</t>
  </si>
  <si>
    <t>BASE PARA CONO</t>
  </si>
  <si>
    <t>BASE PARA RELAY</t>
  </si>
  <si>
    <t>BASE PARA RETORNO DE PISO 1 1/2</t>
  </si>
  <si>
    <t>BASE PLOMA FX-890</t>
  </si>
  <si>
    <t>BASE PORTA RELAY DE TABLERO S/CABLE 5 ENTRADA - HELLA</t>
  </si>
  <si>
    <t>BASE REDONDA P/ RELE 11 PIN 10A 250V T/TORNILLO-FINDER</t>
  </si>
  <si>
    <t>BASE VALVULA PITON TRJ 650-02 (CARG. FRONT.)</t>
  </si>
  <si>
    <t>BASE X4 AUTOMOTRIZ</t>
  </si>
  <si>
    <t>BASTAGO DE 1/2'' REPUESTO P/ CAÑO OVALIN</t>
  </si>
  <si>
    <t>BASTIDOR COD 20452847</t>
  </si>
  <si>
    <t>BASTON DE FIJACION ATRAPA POLVO BH01406NBDA</t>
  </si>
  <si>
    <t>BASTON LUMINOSO PARA DIRIGIR TRANSITO</t>
  </si>
  <si>
    <t>BATEA MOISES# 20 CM</t>
  </si>
  <si>
    <t>BATERIA 13 PLACAS 70 B24LS (58 AH/510A)( K2 144)</t>
  </si>
  <si>
    <t>BATERIA 13 PLACAS ENERJET 85 AMP</t>
  </si>
  <si>
    <t>BATERIA 17 PLACAS 125D31L(94AH/760A)(K2 72)</t>
  </si>
  <si>
    <t>BATERIA 21 PLACAS RECORD RP 120H-31S-1000-N</t>
  </si>
  <si>
    <t>BATERIA BOSCH 12 V 13P S5 60 DH 60AH MONT</t>
  </si>
  <si>
    <t>BATERIA BOSCH 12 V 60 AH 460 A (SAE) COD S560DH (11 Placas)</t>
  </si>
  <si>
    <t>BATERIA BOSCH 12V 11P 55 AMP CA18°-425A CA25°-415A</t>
  </si>
  <si>
    <t>BATERIA BOSCH 12V 11P 55 D 460CCA</t>
  </si>
  <si>
    <t>BATERIA BOSCH 12V 11P 65B24LS</t>
  </si>
  <si>
    <t>BATERIA BOSCH 12V 13 PLACAS 90D26LPRA (LANCRUISEPRADO)</t>
  </si>
  <si>
    <t>BATERIA BOSCH 12V 13 PLACAS S4 70D -24 (80D26L)</t>
  </si>
  <si>
    <t>BATERIA BOSCH 12V 13P 90D26R</t>
  </si>
  <si>
    <t>BATERIA BOSCH 12V 150AH 950A (SAE) 145G51 (N150) LIB MANT.</t>
  </si>
  <si>
    <t>BATERIA BOSCH 12V 200AH 33PLACAS CCA1200</t>
  </si>
  <si>
    <t>BATERIA BOSCH 12V 58AH 510A 70B24LS (13 PLACAS)</t>
  </si>
  <si>
    <t>BATERIA BOSCH 12V S3 112 AH CCA 930A 31-930 (33x17x23cm)</t>
  </si>
  <si>
    <t>BATERIA BOSCH 13 PLACAS 80D23LRAV4</t>
  </si>
  <si>
    <t>BATERIA BOSCH 15 PLACAS 200V 80AH RC140 360x163x226</t>
  </si>
  <si>
    <t>BATERIA BOSCH 46B20L(45AH/370A) BD(K2 180) (11PLACAS) 12V</t>
  </si>
  <si>
    <t>BATERIA BOSCH S560D (60AH / 600CA) (k2 120)(13 PLACAS)</t>
  </si>
  <si>
    <t>BATERIA BOSCH S665D (65AH/530A)</t>
  </si>
  <si>
    <t>BATERIA DE 9V DURACEL</t>
  </si>
  <si>
    <t>BATERIA ETNA PLATINIUM</t>
  </si>
  <si>
    <t>BATERIA ETNA S-98Z 12V / 15 PLACAS</t>
  </si>
  <si>
    <t>BATERIA ETNA V-13 PRO 12VC</t>
  </si>
  <si>
    <t>BATERIA MOTO LINEAL 10967 - 12N5-3B KOYO</t>
  </si>
  <si>
    <t>BATERIA MOTO LINEAL 12N7A-3A KOYO=CGL ( 31500 KRFT00 )</t>
  </si>
  <si>
    <t>BATERIA MOURA ME100HS</t>
  </si>
  <si>
    <t>BATERIA N100 (100AH /830 A) BOSCH</t>
  </si>
  <si>
    <t>BATERIA PARA LAPTO TOSHIBA</t>
  </si>
  <si>
    <t>BATERIA PARA LAPTOP 1510S</t>
  </si>
  <si>
    <t>BATERIA PARA LAPTOP SONY VAIO PCG-71318L (6-CELL LI-LON)</t>
  </si>
  <si>
    <t>BATERIA PARA PORTATIL HP 420</t>
  </si>
  <si>
    <t>BATERIA PARA PORTATIL HP 633805</t>
  </si>
  <si>
    <t>BATERIA VARTA 12V 1093CCA A0045419201</t>
  </si>
  <si>
    <t>BATERIA VOLTRON 23 PLACAS 150-160AH</t>
  </si>
  <si>
    <t>BDJA. NEU. GREEN GIANT PAX 12 27x20.5x3.8</t>
  </si>
  <si>
    <t>BEARING 20565150</t>
  </si>
  <si>
    <t>BEARING BALL F801006306</t>
  </si>
  <si>
    <t>BENDIX 11D 10SPLL 51L FIAT- ZEN</t>
  </si>
  <si>
    <t>BENDIX 11D TOYOTA BTD11D</t>
  </si>
  <si>
    <t>BENDIX 10 DIENTES (ZEN) - NISSAN (HNZ596) MONT CLARK</t>
  </si>
  <si>
    <t>BENDIX 18043</t>
  </si>
  <si>
    <t>BENDIX DE 11 DIENTES (ZEN) - 0392</t>
  </si>
  <si>
    <t>BENDIX DE ARRANCADOR (MTCGA.) / 830620 BRASILERO</t>
  </si>
  <si>
    <t>BENDIX DE ARRANCADOR 26D 6SSPL 133.5L VOLVO FH13 400 / 6024</t>
  </si>
  <si>
    <t>BENDIX DE ARRANCADOR 28D 148L 39MT C/ PLANETARIO DELCO REMY</t>
  </si>
  <si>
    <t>BENDIX DE ARRANCADOR D12D 20486514</t>
  </si>
  <si>
    <t>BENDIX DE ARRANCADOR NISSAN 1676GH</t>
  </si>
  <si>
    <t>BENDIX DE EMBRAGUE VOLVO 24 V 086456527 (CARG. FRONT.)</t>
  </si>
  <si>
    <t>BENDIX DE FTL 28D SSPL 148L ZEN HNZ1810</t>
  </si>
  <si>
    <t>BENDIX DE VOLVO - ZEN HNZ1661</t>
  </si>
  <si>
    <t>BENDIX DELCO CAT 10D3SPL 96L 40G HNZ093-ZEN</t>
  </si>
  <si>
    <t>BENDIX HYUNDAI 8 D(HNZ584 9D)</t>
  </si>
  <si>
    <t>BENDIX NISSAN HNZ1043 ZEN</t>
  </si>
  <si>
    <t>BENDIX NISSAN HNZ1592</t>
  </si>
  <si>
    <t>BENEDICTINO S/G X 3LT</t>
  </si>
  <si>
    <t>BENTONITA SODICA x 30 KG (MEJORADA)</t>
  </si>
  <si>
    <t>BERENJENA 250 REDONDO NEGRA</t>
  </si>
  <si>
    <t>BETAMETAZONA CREMA X 20 gr.</t>
  </si>
  <si>
    <t>BETAPLUSS 0.05 CREMA X 20GR</t>
  </si>
  <si>
    <t>BETOTAL PREMIX</t>
  </si>
  <si>
    <t>BIDON PLASTICO</t>
  </si>
  <si>
    <t>BIELA (CILINDRO K100185) COMPR. ROMER</t>
  </si>
  <si>
    <t>BIELA DE MOTOR FREIGHTLINER M2 112 RA4600300220</t>
  </si>
  <si>
    <t>BIELA DE MOTOR KIA SORENTO</t>
  </si>
  <si>
    <t>BIG COLA NEGRA 3300 ML x 12</t>
  </si>
  <si>
    <t>BIG COLA NEGRA 525 ML</t>
  </si>
  <si>
    <t>BILLA (5.000-1000) NBR CID</t>
  </si>
  <si>
    <t>BINDER DOBLE CLIP 3/4 (CAJA X 12)</t>
  </si>
  <si>
    <t>BISAGRA # 1</t>
  </si>
  <si>
    <t>BISAGRA # 4</t>
  </si>
  <si>
    <t>BISAGRA 20372039</t>
  </si>
  <si>
    <t>BISAGRA 20398136</t>
  </si>
  <si>
    <t>BISAGRA 2175975</t>
  </si>
  <si>
    <t>BISAGRA 3/4</t>
  </si>
  <si>
    <t>BISAGRA 4 x 3 ACERO INOX</t>
  </si>
  <si>
    <t>BISAGRA ACERO 3x3</t>
  </si>
  <si>
    <t>BISAGRA ALETA 1/2 X 4"</t>
  </si>
  <si>
    <t>BISAGRA ALETA 5/8 X 1"</t>
  </si>
  <si>
    <t>BISAGRA ALETA 5/8 X 4"</t>
  </si>
  <si>
    <t>BISAGRA ALUMINIZADA REMACHADA 4" BISA</t>
  </si>
  <si>
    <t>BISAGRA BISA DE 3''x3''</t>
  </si>
  <si>
    <t>BISAGRA DE 1/2'' X 2''</t>
  </si>
  <si>
    <t>BISAGRA DE 1/2'' X 2''1/2</t>
  </si>
  <si>
    <t>BISAGRA DE ALETA DE 3/8'' X 3''</t>
  </si>
  <si>
    <t>BISAGRA TRASERA MERIK AC ZNC 32MM</t>
  </si>
  <si>
    <t>BISEL TABLERO INSTRUMENTOS</t>
  </si>
  <si>
    <t>BISEL TABLERO INSTRUMENTOS EXT.</t>
  </si>
  <si>
    <t>BISEL TABLERO SUP.</t>
  </si>
  <si>
    <t>BIZCOCHO CHOCMAN 60X30 GR</t>
  </si>
  <si>
    <t>BLIDT DE LLAVERO (6 UND)</t>
  </si>
  <si>
    <t>BLOCK CONTACTO AUXILIAR FRONTAL 1NA+1NC GVAE11</t>
  </si>
  <si>
    <t>BLOCK DE CONTACTO NA ZBE-101 HARMONY</t>
  </si>
  <si>
    <t>BLOCK NO PARA PULSADOR ZBE 101-EO</t>
  </si>
  <si>
    <t>BLOCK PARED MEDIO 14*14*39*19</t>
  </si>
  <si>
    <t>BLOCK PARED MEDIO 14*19*19</t>
  </si>
  <si>
    <t>BLOCK VIDRIO 19 X 19 8 CM</t>
  </si>
  <si>
    <t>BLOQUE ZAPATA FRENOSA 4725 STD</t>
  </si>
  <si>
    <t>BLOQUE FRENOSA BL - 4551 MAT - 3240</t>
  </si>
  <si>
    <t>BLOQUEADOR DE LLAMA FR-50 (ACETILENO)</t>
  </si>
  <si>
    <t>BLOQUEADOR SOLAR BAHIA</t>
  </si>
  <si>
    <t>BLOQUEO DE SELECTOR 3192533</t>
  </si>
  <si>
    <t>BLOTADOR COMBUSTIBLE CASCADIA (FREIGHLINER CL120) BOYA DE C</t>
  </si>
  <si>
    <t>BOBINA CETOP 24VDC - HUADE</t>
  </si>
  <si>
    <t>BOBINA CONVENCIONAL 4 A 6 CILINDROS BOSCH 081054 (Jet)</t>
  </si>
  <si>
    <t>BOBINA DE ENCENDIDO 100(KD-9007E)</t>
  </si>
  <si>
    <t>BOBINA DE ENCENDIDO CG125 12V CYCLER</t>
  </si>
  <si>
    <t>BOBINA DE ENCENDIDO REGITAR NISSAN RUF351</t>
  </si>
  <si>
    <t>BOBINA DE ENCENDIDO SUZUKI F4070449 SWIFT</t>
  </si>
  <si>
    <t>BOBINA DE TERMONEBULIZADORA</t>
  </si>
  <si>
    <t>BOCAMAZA AMERICANO</t>
  </si>
  <si>
    <t>BOCAMAZA POSTERIOR FIAT</t>
  </si>
  <si>
    <t>BOCAMAZA Y TAMBOR DE FRENO AMERICANO ROD PAREJO</t>
  </si>
  <si>
    <t>BOCINA ACERADA 5" * 2 int</t>
  </si>
  <si>
    <t>BOCINA 1X CAT. DELCO REMY(BRONCE)</t>
  </si>
  <si>
    <t>BOCINA 5 1/8" x 6 5/8" Diám. 1.05</t>
  </si>
  <si>
    <t>BOCINA 6 1/2" x 5 1/4"</t>
  </si>
  <si>
    <t>BOCINA ARRANCADOR PB596 PARA CARG. FRONT.</t>
  </si>
  <si>
    <t>BOCINA ARRANCADOR PB597 4X PARA CARG. FRONT.</t>
  </si>
  <si>
    <t>BOCINA CAT. DELCO REMY NGC 117-COLECTOR(BRONCE)</t>
  </si>
  <si>
    <t>BOCINA CHERON</t>
  </si>
  <si>
    <t>BOCINA CHICA DE PITON</t>
  </si>
  <si>
    <t>BOCINA DE 2" INT. X 2.7/8" EXT.</t>
  </si>
  <si>
    <t>BOCINA DE 2" INT. X 73 MM</t>
  </si>
  <si>
    <t>BOCINA DE 5-1/4" INT. X 6-3/4 EXT.</t>
  </si>
  <si>
    <t>BOCINA DE 7" INT. X 5.5" EXT.</t>
  </si>
  <si>
    <t>BOCINA DE ACERO INT. 5-1/2" X EXT. 6-1/2</t>
  </si>
  <si>
    <t>BOCINA DE ARRANCADOR 1X PB512-1X</t>
  </si>
  <si>
    <t>BOCINA DE ARRANCADOR 1X PB583-1X</t>
  </si>
  <si>
    <t>BOCINA DE ARRANCADOR 2X PB508-2X</t>
  </si>
  <si>
    <t>BOCINA DE ARRANCADOR 2X PB583-2X</t>
  </si>
  <si>
    <t>BOCINA DE ARRANCADOR 3X PB583-3X</t>
  </si>
  <si>
    <t>BOCINA DE ARRANCADOR 508-1X</t>
  </si>
  <si>
    <t>BOCINA DE ARRANCADOR 553-3X</t>
  </si>
  <si>
    <t>BOCINA DE ARRANCADOR 572</t>
  </si>
  <si>
    <t>BOCINA DE ARRANCADOR 596-3X</t>
  </si>
  <si>
    <t>BOCINA DE ARRANCADOR 597 STANDAR</t>
  </si>
  <si>
    <t>BOCINA DE ARRANCADOR HYUNDAI (PB5112)(BRONCE)</t>
  </si>
  <si>
    <t>BOCINA DE ARRANCADOR HYUNDAI LADO COLECTOR</t>
  </si>
  <si>
    <t>BOCINA DE ARRANCADOR PB 5112 2X</t>
  </si>
  <si>
    <t>BOCINA DE ARRANCADOR PB 5162 - STD</t>
  </si>
  <si>
    <t>BOCINA DE ARRANCADOR PB 5203 1X</t>
  </si>
  <si>
    <t>BOCINA DE ARRANCADOR PB5181 - 1X</t>
  </si>
  <si>
    <t>BOCINA DE ARRANCADOR PB553 - 1X</t>
  </si>
  <si>
    <t>BOCINA DE BALANCIN 11019123 (CARG. FRONT.)</t>
  </si>
  <si>
    <t>BOCINA DE BIELA ME201016</t>
  </si>
  <si>
    <t>BOCINA DE BRONCE CHICA - STANDARD</t>
  </si>
  <si>
    <t>BOCINA DE INYECTOR D12 85104134</t>
  </si>
  <si>
    <t>BOCINA DE JEBE PARA TEMPLADOR</t>
  </si>
  <si>
    <t>BOCINA DE LEVAS</t>
  </si>
  <si>
    <t>BOCINA DE LEVAS CON ORING 1 5/8 X 2 X 7/8 M1520 (B8620)</t>
  </si>
  <si>
    <t>BOCINA DE MUELLE DELT FM12 20.5 X 52 MM 20427987</t>
  </si>
  <si>
    <t>BOCINA DE PASADOR DE PATIN</t>
  </si>
  <si>
    <t>BOCINA DE TOBERA INYECTOR FREIGHTLINER M2 112 A9060170860</t>
  </si>
  <si>
    <t>BOCINA EJE DE LEVAS 1 1/2 (B-8603)</t>
  </si>
  <si>
    <t>BOCINA EJE DE LEVAS 38MM</t>
  </si>
  <si>
    <t>BOCINA EJE DE LEVAS 41MM</t>
  </si>
  <si>
    <t>BOCINA INYECTOR D13A 21351717 SLP</t>
  </si>
  <si>
    <t>BOCINA JEBE PERNO BARRA ESTAB 56112-V0100</t>
  </si>
  <si>
    <t>BOCINA METAL PIN ZAPATA</t>
  </si>
  <si>
    <t>BOCINA MUELLE POST 3538115C1/16-18035-000</t>
  </si>
  <si>
    <t>BOCINA PB546-2X</t>
  </si>
  <si>
    <t>BOCINA PB547-3X</t>
  </si>
  <si>
    <t>BOCINA PB551-1X</t>
  </si>
  <si>
    <t>BOCINA SISTEMA DE CAMBIO</t>
  </si>
  <si>
    <t>BOCINA STD PARA ADAPTAR PB5225-STD</t>
  </si>
  <si>
    <t>BOCINAS DE BIELA</t>
  </si>
  <si>
    <t>BOCINAS DE BIELA - FIAT</t>
  </si>
  <si>
    <t>BOCINAS DE BIELA JUEGO PERKINS D728N</t>
  </si>
  <si>
    <t>BOCINAS DE BIELA KIA SORENTO</t>
  </si>
  <si>
    <t>BOCINAS DE BIELA MB4000 A4600380050</t>
  </si>
  <si>
    <t>BOLA DE ARRASTRE(GANCHO)</t>
  </si>
  <si>
    <t>BOLETA DE VENTA TRANSPESA</t>
  </si>
  <si>
    <t>BOLMA DE ACEITE DE MOTOR LASO ALEMAN FH12 380</t>
  </si>
  <si>
    <t>BOLSA AIRE 200-23A</t>
  </si>
  <si>
    <t>BOLSA AIRE LEVANTE - C25872</t>
  </si>
  <si>
    <t>BOLSA AIRE LEVANTE - C25873</t>
  </si>
  <si>
    <t>BOLSA AIRE LEVANTE WATSON AL86-1A-3-41-1</t>
  </si>
  <si>
    <t>BOLSA AIRE POSTERIOR 16-19468-000</t>
  </si>
  <si>
    <t>BOLSA 14 X 20 X 2</t>
  </si>
  <si>
    <t>BOLSA 20 x 30 NEGRA - (Paquete x 100 und)</t>
  </si>
  <si>
    <t>BOLSA AIRE SUSPENSION INTERNATIONAL - VEYSUS0006</t>
  </si>
  <si>
    <t>BOLSA BOTELLA</t>
  </si>
  <si>
    <t>BOLSA DE 16 X 19 CELOFAN</t>
  </si>
  <si>
    <t>BOLSA DE 5 X 10</t>
  </si>
  <si>
    <t>BOLSA DE 7 X 10 CELOFAN</t>
  </si>
  <si>
    <t>BOLSA DE 8 X 12 CELOFAN</t>
  </si>
  <si>
    <t>BOLSA DE AIRE 566-24-3-116 CONTINENTAL</t>
  </si>
  <si>
    <t>BOLSA DE AIRE 566-28-3-152 CONTINENTAL</t>
  </si>
  <si>
    <t>BOLSA DE AIRE CABINA MACK 21128983</t>
  </si>
  <si>
    <t>BOLSA DE AIRE 1000-AS8050 ROAD CHOICE</t>
  </si>
  <si>
    <t>BOLSA DE AIRE 1R12-534 CONTINENTAL</t>
  </si>
  <si>
    <t>BOLSA DE AIRE 1R14-190</t>
  </si>
  <si>
    <t>BOLSA DE AIRE 1R14-232- GOODYEAR</t>
  </si>
  <si>
    <t>BOLSA DE AIRE 566-26-3-172/C25872</t>
  </si>
  <si>
    <t>BOLSA DE AIRE AS-0039-TA 300T WATSON - GYR 1R14 036:GYEAR</t>
  </si>
  <si>
    <t>BOLSA DE AIRE ASIENTO 6222086 001 FTL / MACK</t>
  </si>
  <si>
    <t>BOLSA DE AIRE ASIENTO VOLVO FH13 20443545</t>
  </si>
  <si>
    <t>BOLSA DE AIRE CONNECT 17803-K (20582206)</t>
  </si>
  <si>
    <t>BOLSA DE AIRE DIESEL TECHNIC 2.62177 ( VO 20582215 )</t>
  </si>
  <si>
    <t>BOLSA DE AIRE FD 200-25 (PARA EJE LEVADIZO)</t>
  </si>
  <si>
    <t>BOLSA DE AIRE FRENOTRUCK 556416-K (VO 20582215) (37636)</t>
  </si>
  <si>
    <t>BOLSA DE AIRE GOODYEAR 566-26-3-072</t>
  </si>
  <si>
    <t>BOLSA DE AIRE MACK 1000-AS9375 ROOD CHOICE</t>
  </si>
  <si>
    <t>BOLSA DE AIRE MACK 25173621</t>
  </si>
  <si>
    <t>BOLSA DE AIRE PARA CABINA 7600 INTERNATIONAL</t>
  </si>
  <si>
    <t>BOLSA DE AIRE PARA CABINA FREIGHTLINER (18-52651-000)</t>
  </si>
  <si>
    <t>BOLSA DE AIRE SUSP. 1R13-038 </t>
  </si>
  <si>
    <t>BOLSA DE AIRE VO 20582215 / FIRESTONE (W01-M58-8474)</t>
  </si>
  <si>
    <t>BOLSA DE AIRE VOLVO FM 22058737</t>
  </si>
  <si>
    <t>BOLSA DE AIRE VOLVO FM 22058741</t>
  </si>
  <si>
    <t>BOLSA DE BASURA X 140 LT NEGRO C/FUELLE PQT X 100 UND</t>
  </si>
  <si>
    <t>BOLSA DE LEVANTE NEUMATICA JOSENG0167</t>
  </si>
  <si>
    <t>BOLSA DE PAPEL PARA HARINA</t>
  </si>
  <si>
    <t>BOLSA DE PAPEL POMALCA</t>
  </si>
  <si>
    <t>BOLSA DE PAPEL RUBIA TUMAN</t>
  </si>
  <si>
    <t>BOLSA DE PERNOS Y TARUGOS</t>
  </si>
  <si>
    <t>BOLSA DE POLIETILENO BIODEGRADABLE</t>
  </si>
  <si>
    <t>BOLSA DESGLOSABLE DE 8 X 12</t>
  </si>
  <si>
    <t>BOLSA DESUSPENSION AIRE POSTERIOR COLUMBIA/M2 FTL8536</t>
  </si>
  <si>
    <t>BOLSA INKAFERT ESPECIAL X 50 KG</t>
  </si>
  <si>
    <t>BOLSA MEZCLA 20-20-20 X 50 KG</t>
  </si>
  <si>
    <t>BOLSA MEZCLA NITRO-S X 50 KG</t>
  </si>
  <si>
    <t>BOLSA PARA KIT ANTIDERRAME</t>
  </si>
  <si>
    <t>BOLSA PLASTICA X 100 (UREA)</t>
  </si>
  <si>
    <t>BOLSA POLIETILENO ROJO 1 X 60</t>
  </si>
  <si>
    <t>BOLSA REUTILIZABLE GRANDE 43X45X24</t>
  </si>
  <si>
    <t>BOLSA SULF. AMON GRNLAR X 50 KG</t>
  </si>
  <si>
    <t>BOLSA SULPOMAG STANDARD X 50 KG</t>
  </si>
  <si>
    <t>BOLSA SUSPENSION NEUMATICA M2 112 FTL (GODDYEAR1R12303)</t>
  </si>
  <si>
    <t>BOLSA ZIPLOC 26.8*27.9*20PZAS</t>
  </si>
  <si>
    <t>BOMBA ALTA PRESION MOD.DS-300 50 BARMAXPRESION (HIDROLAV)</t>
  </si>
  <si>
    <t>BOMBA DE ACEITE - RODILLO</t>
  </si>
  <si>
    <t>BOMBA DE ACEITE 7553391</t>
  </si>
  <si>
    <t>BOMBA DE ACEITE DE CORONA FTL M2 112 RT70380 TDAA3303P1030</t>
  </si>
  <si>
    <t>BOMBA DE ACEITE DE MOTOR LASO ALEMAN FH12 380</t>
  </si>
  <si>
    <t>BOMBA DE ACEITE DE MOTOR VOLVO FH13 400 20824906</t>
  </si>
  <si>
    <t>BOMBA DE ACEITE FREIGHTLINER M2 112 A4571801501</t>
  </si>
  <si>
    <t>BOMBA DE ACEITE KIA SORENTO</t>
  </si>
  <si>
    <t>BOMBA DE ACEITE MITSUBISHI</t>
  </si>
  <si>
    <t>BOMBA DE ACEITE MOTOR 23287226 (CARG. FRONT 3)</t>
  </si>
  <si>
    <t>BOMBA DE ACEITE NISSAN</t>
  </si>
  <si>
    <t>BOMBA DE ACEITE PERKINS D728N</t>
  </si>
  <si>
    <t>BOMBA DE AGUA - RODILLO</t>
  </si>
  <si>
    <t>BOMBA DE AGUA 2" x 2 TIPO CARACOL(5.5-6.5H)MOTOR GASOLINERO</t>
  </si>
  <si>
    <t>BOMBA DE AGUA 20734268</t>
  </si>
  <si>
    <t>BOMBA DE AGUA 7665617</t>
  </si>
  <si>
    <t>BOMBA DE AGUA 85151110 MACK</t>
  </si>
  <si>
    <t>BOMBA DE AGUA CAT C5000</t>
  </si>
  <si>
    <t>BOMBA DE AGUA DE REFRIGERACION VOE22085821</t>
  </si>
  <si>
    <t>BOMBA DE AGUA FP (GRUPO ELECTROGENO)</t>
  </si>
  <si>
    <t>BOMBA DE AGUA FREIGHTLINER M2 112 A4602000001</t>
  </si>
  <si>
    <t>BOMBA DE AGUA GMB - MITSUBISHI LANCER/STELLAR GWM-23A-05A</t>
  </si>
  <si>
    <t>BOMBA DE AGUA LIMPIAPARABRISAS MK 216-22110112</t>
  </si>
  <si>
    <t>BOMBA DE AGUA LIMPIAPARABRISAS VOLVO L120F COD 11716534</t>
  </si>
  <si>
    <t>BOMBA DE AGUA MONTACARGA K25</t>
  </si>
  <si>
    <t>BOMBA DE AGUA OE GERMANY FH13 400 21468471</t>
  </si>
  <si>
    <t>BOMBA DE AGUA STD K25</t>
  </si>
  <si>
    <t>BOMBA DE AGUA SUZUKI PICK UP</t>
  </si>
  <si>
    <t>BOMBA DE ALTA PRESION VOE 20795413</t>
  </si>
  <si>
    <t>BOMBA DE ALTA PRESION VOLVO L120F VOE 21147445</t>
  </si>
  <si>
    <t>BOMBA DE COMBUSTIBLE 21067551</t>
  </si>
  <si>
    <t>BOMBA DE COMBUSTIBLE 21515763</t>
  </si>
  <si>
    <t>BOMBA DE COMBUSTIBLE C4.236V-4.246-ULPK001</t>
  </si>
  <si>
    <t>BOMBA DE COMBUSTIBLE GC416</t>
  </si>
  <si>
    <t>BOMBA DE COMBUSTIBLE M2 14-20360-004:FTL</t>
  </si>
  <si>
    <t>BOMBA DE COMBUSTIBLE VOE20460031</t>
  </si>
  <si>
    <t>BOMBA DE CONDENSADO 230 V 50/60 HZ 6 ALTURA</t>
  </si>
  <si>
    <t>BOMBA DE CONDENSADO EN LA MARCA ASPEC PUM 220V/60HZ</t>
  </si>
  <si>
    <t>BOMBA DE CONDENSADO EN LA MARCA ASPEC PUMP220V/60HZ</t>
  </si>
  <si>
    <t>BOMBA DE EMBRAGUE KIA SORENTO 416103E010</t>
  </si>
  <si>
    <t>BOMBA DE ENGRANAJE OMFB NPH 100 ISO IZQ. COD. 5545702</t>
  </si>
  <si>
    <t>BOMBA DE FRENO 9314612500 (PARA MONTACARGA)</t>
  </si>
  <si>
    <t>BOMBA DE FRENO PARA FIAT</t>
  </si>
  <si>
    <t>BOMBA DE PETROLEO PERKINS 4Cil. EM328</t>
  </si>
  <si>
    <t>BOMBA DE TOMAFUERZA ENGRANAJEB NPH82 OMFB</t>
  </si>
  <si>
    <t>BOMBA DE TRANSFERENCIA CR DENSO</t>
  </si>
  <si>
    <t>BOMBA DE TRANSFERENCIA FP (4983584)</t>
  </si>
  <si>
    <t>BOMBA HIDRAULICA 133 LTRS CONTINENTAL</t>
  </si>
  <si>
    <t>BOMBA PARA ACEITE CON MANIVELA 30 LTS (13055) PRESSOL</t>
  </si>
  <si>
    <t>BOMBA PETROLEO 4BT/6BT</t>
  </si>
  <si>
    <t>BOMBA ROCIADOR 21189159</t>
  </si>
  <si>
    <t>BOMBA SERVO DE DIREC D13A ZF ALEMAN (85114316)</t>
  </si>
  <si>
    <t>BOMBILLA DE YODO 12V 55W H7 IODO CHICO P 26D NARVA (48328)</t>
  </si>
  <si>
    <t>BOMBILLO 12V 83691665 (1281580) 211-2</t>
  </si>
  <si>
    <t>BOMBIN CEBADOR MANUAL 447 (BOSCH)</t>
  </si>
  <si>
    <t>BOMBIN DE EMBRAGUE (PEDAL) 20835246</t>
  </si>
  <si>
    <t>BOMBIN DE FRENO</t>
  </si>
  <si>
    <t>BOQUILLA DE CORTE # 3</t>
  </si>
  <si>
    <t>BOQUILLA DE CORTE AGA # 0</t>
  </si>
  <si>
    <t>BOQUILLA DE CORTE AGA Nº02</t>
  </si>
  <si>
    <t>BOQUILLA DE CORTE P/GAS PROPANO T/AGA N' 2 (275/2) STING</t>
  </si>
  <si>
    <t>BOQUILLA DE CORTE PARA GAS PROPANO AGA N° 1 (275/1)</t>
  </si>
  <si>
    <t>BOQUILLA DE OXIGENO (1NX.15-25 M/M)</t>
  </si>
  <si>
    <t>BOQUILLA INTERNA P/PINTAR SAGOLA</t>
  </si>
  <si>
    <t>BOQUILLA PARA LANZA MULTIGAS</t>
  </si>
  <si>
    <t>BOQUILLA PARA OXICORTE</t>
  </si>
  <si>
    <t>BOQUILLA T/ABANICO P/PINTAR SAGOLA</t>
  </si>
  <si>
    <t>BOQUILLA TOBERA Y TIG</t>
  </si>
  <si>
    <t>BOQUILLAS DE MAQUINA MIX</t>
  </si>
  <si>
    <t>BOQUILLAS PARA ENGRASADORA</t>
  </si>
  <si>
    <t>BORNE DE BRONCE PARA BATERIA - NEGATIVO (0643009REF)</t>
  </si>
  <si>
    <t>BORNE DE BRONCE PARA BATERIA - POSITIVO (0643009REF)</t>
  </si>
  <si>
    <t>BORNERA DE NEUTRO CU 3 X 15MM. 12 TERMINALES</t>
  </si>
  <si>
    <t>BORNERA BAQUELITA DE 12 POLOS 35A</t>
  </si>
  <si>
    <t>BORNERA DE TIERRA 2 X 10 DE 3 TERMINALES</t>
  </si>
  <si>
    <t>BORNERA DE TIERRA 2 X 10 DE 4 TERMINALES</t>
  </si>
  <si>
    <t>BORNERA L/TIERRA 4MM JB-4</t>
  </si>
  <si>
    <t>BORNERA NEUTRO DE 3 X 15 AISLADORES DE 4 TERMINALES</t>
  </si>
  <si>
    <t>BORNERA P/RIEL 4MM JB-4</t>
  </si>
  <si>
    <t>BORRADOR BLANCO GRANDE</t>
  </si>
  <si>
    <t>BORRADOR DE TINTA</t>
  </si>
  <si>
    <t>BOT CC VR 1.0 LT</t>
  </si>
  <si>
    <t>BOT CC VR 295 ML</t>
  </si>
  <si>
    <t>BOT FTA VR 10 oz (96200600)</t>
  </si>
  <si>
    <t>BOT IK VRE 192 ML</t>
  </si>
  <si>
    <t>BOT SP VR 10 OZ</t>
  </si>
  <si>
    <t>BOTA C/ PUNTA DE ACERO Nº 42</t>
  </si>
  <si>
    <t>BOTA C/ PUNTA DE ACERO Nº41</t>
  </si>
  <si>
    <t>BOTA C/PUNTA DE ACERO - PREMIUM</t>
  </si>
  <si>
    <t>BOTA COLOR MARRON #40</t>
  </si>
  <si>
    <t>BOTA DE JEBE 1/2 CAÑA C/NEGRO Nº 42</t>
  </si>
  <si>
    <t>BOTA DE JEBE C/ NEGRO # 38 EN PAR</t>
  </si>
  <si>
    <t>BOTA DE JEBE C/ NEGRO # 39 EN PAR</t>
  </si>
  <si>
    <t>BOTA DE JEBE C/ NEGRO # 40 EN PAR</t>
  </si>
  <si>
    <t>BOTA DE JEBE C/NEGRO N° 41</t>
  </si>
  <si>
    <t>BOTA DE JEBE C/NEGRO Nº 42 EN PAR</t>
  </si>
  <si>
    <t>BOTA DE JEBE JAGUARCITO N° 36</t>
  </si>
  <si>
    <t>BOTA DE PVC C/ BLANCO # 40 EN PAR</t>
  </si>
  <si>
    <t>BOTA DE PVC C/ BLANCO # 43</t>
  </si>
  <si>
    <t>BOTA DE PVC N° 41 COLOR NEGRO</t>
  </si>
  <si>
    <t>BOTA DE PVC N° 42</t>
  </si>
  <si>
    <t>BOTA DE PVC N° 43 COLOR NEGRO</t>
  </si>
  <si>
    <t>BOTA PARA PISTOLA (R20269-01)</t>
  </si>
  <si>
    <t>BOTELLA CC 625 VR</t>
  </si>
  <si>
    <t>BOTELLA DE 1LT TIPO SPRAY MIAMI HAUSE</t>
  </si>
  <si>
    <t>BOTELLA DE TINTA HP GT53 NEGRA</t>
  </si>
  <si>
    <t>BOTELLA INC KOLA 296 VRE (96010200)</t>
  </si>
  <si>
    <t>BOTELLA INCA COLA 625 VRE</t>
  </si>
  <si>
    <t>BOTELLA PET 500ML GSW CRISTAL SOPRAD</t>
  </si>
  <si>
    <t>BOTELLA PET 630 ML;CRISTAL;SOPLADO</t>
  </si>
  <si>
    <t>BOTELLA VIDRO 630ML;AMBAR;RETORN</t>
  </si>
  <si>
    <t>BOTELLA VRE IK 237 ML</t>
  </si>
  <si>
    <t>BOTELLAS IK VRE 1.0 CORONA</t>
  </si>
  <si>
    <t>BOTIN C/PUNTA ACERO ECONO LINE TCSG TALLA 40</t>
  </si>
  <si>
    <t>BOTIN C/PUNTA ACERO ECONO LINE TCSG TALLA 41</t>
  </si>
  <si>
    <t>BOTIN C/PUNTA ACERO TALLA 36</t>
  </si>
  <si>
    <t>BOTIN C/PUNTA ACERO TALLA 37</t>
  </si>
  <si>
    <t>BOTIN C/PUNTA ACERO TALLA 38</t>
  </si>
  <si>
    <t>BOTIN C/PUNTA ACERO TALLA 39</t>
  </si>
  <si>
    <t>BOTIN C/PUNTA ACERO TALLA 40</t>
  </si>
  <si>
    <t>BOTIN C/PUNTA ACERO TALLA 41 SPRO</t>
  </si>
  <si>
    <t>BOTIN C/PUNTA ACERO TALLA 42</t>
  </si>
  <si>
    <t>BOTIN C/PUNTA ACERO TALLA 42 NANTEREE PU</t>
  </si>
  <si>
    <t>BOTIN C/PUNTA ACERO TALLA 43</t>
  </si>
  <si>
    <t>BOTIN C/PUNTA ACERO TALLA 44</t>
  </si>
  <si>
    <t>BOTIN C/PUNTA ACERO TALLA 45</t>
  </si>
  <si>
    <t>BOTIN C/PUNTA ACERO TALLA 46</t>
  </si>
  <si>
    <t>BOTIN MARRON PLANTA GRIS SPRO T:39 ALPINISTA</t>
  </si>
  <si>
    <t>BOTIN MARRON PLANTA GRIS SPRO T:42</t>
  </si>
  <si>
    <t>BOTIN MARRON PLANTA GRIS SPRO T:43</t>
  </si>
  <si>
    <t>BOTIN NEGRO PARA ACERO CLUTE TALLA 43</t>
  </si>
  <si>
    <t>BOTIN VOLCANO SPRO C/PUNTA ACERO TALLA 38</t>
  </si>
  <si>
    <t>BOTIN VOLCANO SPRO C/PUNTA ACERO TALLA 39</t>
  </si>
  <si>
    <t>BOTIN VOLCANO SPRO C/PUNTA ACERO TALLA 40</t>
  </si>
  <si>
    <t>BOTIN VOLCANO SPRO C/PUNTA ACERO TALLA 41</t>
  </si>
  <si>
    <t>BOTIN VOLCANO SPRO C/PUNTA ACERO TALLA 42</t>
  </si>
  <si>
    <t>BOTIN VOLCANO SPRO C/PUNTA ACERO TALLA 43</t>
  </si>
  <si>
    <t>BOTIN VOLCANO SPRO C/PUNTA ACERO TALLA 44</t>
  </si>
  <si>
    <t>BOTIN VOLCANO SPRO C/PUNTA ACERO TALLA 45</t>
  </si>
  <si>
    <t>BOTIQUIN DE MADERA</t>
  </si>
  <si>
    <t>BOTON DE ARRANQUE UNIVERSAL MARILIA IM11031</t>
  </si>
  <si>
    <t>BOTON DE CLAXON HELLA</t>
  </si>
  <si>
    <t>BOTONERA ROJA</t>
  </si>
  <si>
    <t>BOTONERA VERDE</t>
  </si>
  <si>
    <t>BOVEDA DE PVC P/ PUESTA A TIERRA PROTEGEL</t>
  </si>
  <si>
    <t>BOWL DRAIN FITTING 7005-11040</t>
  </si>
  <si>
    <t>BOYA CON MARCADOR 20492526</t>
  </si>
  <si>
    <t>BOYA SENSOR DE COMBUSTIBLE MACK 22504865</t>
  </si>
  <si>
    <t>BRAHMA CHOPP GARRAFA VIDRIO 1100 ML CX12</t>
  </si>
  <si>
    <t>BRAHMA CHOPP GARRAFA VIDRO 630ML CX12</t>
  </si>
  <si>
    <t>BRAHMA CHOPP LATA 355 ML C/12</t>
  </si>
  <si>
    <t>BRAHMA CHOPP LATA 473 ML C/12</t>
  </si>
  <si>
    <t>BRAHMA CHOPP LN 355 ML SH TRANSP 6 -PACK</t>
  </si>
  <si>
    <t>BRAHMA CHOPP LT 269ML C15</t>
  </si>
  <si>
    <t>BRAKE PISTON VOE11103422 (PARA CARG. FRONT.)</t>
  </si>
  <si>
    <t>BRAQUET STANDARD 1X40W</t>
  </si>
  <si>
    <t>BRASSO LIMPIA METALES X 250 CM3</t>
  </si>
  <si>
    <t>BRAZO DE ESPEJO IZQ VOLVO ALTENATIVO</t>
  </si>
  <si>
    <t>BRAZO DE ESPEJO RH VOLVO FH13 400 COD 3091751</t>
  </si>
  <si>
    <t>BRAZO DE SEGURIDAD VO 1521974</t>
  </si>
  <si>
    <t>BRAZO LIMPIAPARABRIZA 8189632</t>
  </si>
  <si>
    <t>BRAZO LIMPIAPARABRIZA VOE15095429</t>
  </si>
  <si>
    <t>BRAZO PARA PLUMILLAS #18</t>
  </si>
  <si>
    <t>BRAZOMETALICO SOPORTE CCTV X 1mt</t>
  </si>
  <si>
    <t>BREA ANTIGRAVILLA(UNDERCOATING )</t>
  </si>
  <si>
    <t>BREA TEROPER</t>
  </si>
  <si>
    <t>BREA x BLOQUE DE 14 KG</t>
  </si>
  <si>
    <t>BREAKER 21301448</t>
  </si>
  <si>
    <t>BRIDA DE CARDAN - VOLVO FH</t>
  </si>
  <si>
    <t>BRIDA DE CORONA (EUROCAMBI)</t>
  </si>
  <si>
    <t>BRIDA HEMBRA 1/2</t>
  </si>
  <si>
    <t>BRIDAS INOX 1-1/2" X 1/8</t>
  </si>
  <si>
    <t>BRIDAS INOX. 1 1/2</t>
  </si>
  <si>
    <t>BRIDAS INOX. 1/2</t>
  </si>
  <si>
    <t>BRIDAS INOX. 2</t>
  </si>
  <si>
    <t>BRIDAS INOX. 3</t>
  </si>
  <si>
    <t>BRKT-RH 17QM322M</t>
  </si>
  <si>
    <t>BROCA 1/16"</t>
  </si>
  <si>
    <t>BROCA 1/2" HSS- COBALTO</t>
  </si>
  <si>
    <t>BROCA 1/4" COBALTO</t>
  </si>
  <si>
    <t>BROCA 1/4" HSS-G RUKO</t>
  </si>
  <si>
    <t>BROCA 1/8 HSS</t>
  </si>
  <si>
    <t>BROCA 11/16"</t>
  </si>
  <si>
    <t>BROCA 11/32" HSS</t>
  </si>
  <si>
    <t>BROCA 14MM COBALTO</t>
  </si>
  <si>
    <t>BROCA 16.5 MM COBALTO</t>
  </si>
  <si>
    <t>BROCA 20 mm</t>
  </si>
  <si>
    <t>BROCA 3/16 HSS</t>
  </si>
  <si>
    <t>BROCA 3/8 COBALTO</t>
  </si>
  <si>
    <t>BROCA 4.00 mm HSS</t>
  </si>
  <si>
    <t>BROCA 5.5 MM</t>
  </si>
  <si>
    <t>BROCA 5/32" HSS</t>
  </si>
  <si>
    <t>BROCA 5/8 COBALTO HSS</t>
  </si>
  <si>
    <t>BROCA 5mm HSS</t>
  </si>
  <si>
    <t>BROCA 6 MM PARA CEMENTO</t>
  </si>
  <si>
    <t>BROCA 6mm HSS</t>
  </si>
  <si>
    <t>BROCA 6mm RUKO</t>
  </si>
  <si>
    <t>BROCA 8.5 mm DE COBALTO</t>
  </si>
  <si>
    <t>BROCA 9/16" FIERRO (14mm)</t>
  </si>
  <si>
    <t>BROCA CENTRAR 2MM HSS</t>
  </si>
  <si>
    <t>BROCA CENTRAR 4MM HSS</t>
  </si>
  <si>
    <t>BROCA COBALTO 7/16</t>
  </si>
  <si>
    <t>BROCA CONICA 1 1/16 PULG</t>
  </si>
  <si>
    <t>BROCA DE CEMENTO DIAMANTADA DE 5/16"</t>
  </si>
  <si>
    <t>BROCA DE CENTRAR 2.5 BLACK CROSS HSS</t>
  </si>
  <si>
    <t>BROCA DE COBALTO 12 MM</t>
  </si>
  <si>
    <t>BROCA DE COBALTO 5/16"</t>
  </si>
  <si>
    <t>BROCA DE COBALTO 7 MM</t>
  </si>
  <si>
    <t>BROCA DE COBALTO M-17</t>
  </si>
  <si>
    <t>BROCA HSS TITANIO 13 MM</t>
  </si>
  <si>
    <t>BROCA HSS16.5 MM</t>
  </si>
  <si>
    <t>BROCA P/CEMENTO SDS PLUS-1 DE 1/4" X 4" X 6"</t>
  </si>
  <si>
    <t>BROCA P/CEMENTO SDS PLUS-1 DE 5/8" X 6" X 8"</t>
  </si>
  <si>
    <t>BROCA P/CEMENTO SDS PLUS-5 DE 7/16" X 6" X 8"</t>
  </si>
  <si>
    <t>BROCA PARA CEMENTO 1/2" (13 x 150 mm)</t>
  </si>
  <si>
    <t>BROCA PARA CEMENTO 3/4"</t>
  </si>
  <si>
    <t>BROCA PARA CEMENTO 3/8"</t>
  </si>
  <si>
    <t>BROCA RECTA P/CEMENTO 1/2''X6''</t>
  </si>
  <si>
    <t>BROCA RECTA P/CEMENTO 1/4''X6''</t>
  </si>
  <si>
    <t>BROCA SDS PLUS 1/2</t>
  </si>
  <si>
    <t>BROCHA 1.1/2"</t>
  </si>
  <si>
    <t>BROCHA DE 1"</t>
  </si>
  <si>
    <t>BROCHA DE 2"</t>
  </si>
  <si>
    <t>BROCHA DE 3/4"</t>
  </si>
  <si>
    <t>BROCHA DE 4"</t>
  </si>
  <si>
    <t>BROCHA DE NYLON 3"</t>
  </si>
  <si>
    <t>BROCHA MEDIANO</t>
  </si>
  <si>
    <t>BROCHA TUMI DE 1 1/2"</t>
  </si>
  <si>
    <t>BROCHA TUMI DE 1"</t>
  </si>
  <si>
    <t>BROCHA TUMI DE 2 1/2"</t>
  </si>
  <si>
    <t>BROCHA TUMI DE 3"</t>
  </si>
  <si>
    <t>BROCHA TUMI DE 4"</t>
  </si>
  <si>
    <t>BROCHA TUMI DE 5"</t>
  </si>
  <si>
    <t>BROCHURE INSTITUCIONAL LOGO GT)</t>
  </si>
  <si>
    <t>BRONCE DE 1.1/2'' DULCE REDONDO</t>
  </si>
  <si>
    <t>BRONCE DE 1/8 EN VARILLA</t>
  </si>
  <si>
    <t>BRONCE DE 19mm DULCE REDONDO</t>
  </si>
  <si>
    <t>BRONCE DE 3" EN KG</t>
  </si>
  <si>
    <t>BRONCE DE 3/4"DULCE REDONDO</t>
  </si>
  <si>
    <t>BRONCE DE POSTE EN BLOQUES</t>
  </si>
  <si>
    <t>BRONCE DULCE EN BARRA</t>
  </si>
  <si>
    <t>BRONCE DULCE EN BARRA DE 1 1/2"</t>
  </si>
  <si>
    <t>BRONCE DULCE HEXAGONAL DE 1 1/2"</t>
  </si>
  <si>
    <t>BRONCE FUNDIDO 2 1/2" EN KG.</t>
  </si>
  <si>
    <t>BRONCE GRAFITADO DE 1-1/4" EN BARRA</t>
  </si>
  <si>
    <t>BRONCE GRAFITADO DE 2 X 3/4 X 4"</t>
  </si>
  <si>
    <t>BRONCE GRAFITADO de 3/4" EN BARRA</t>
  </si>
  <si>
    <t>BRONCE GRAFITADO EN BARRA 5/8</t>
  </si>
  <si>
    <t>BRONCE GRAFITADO EN BARRA DE 1 1/2"</t>
  </si>
  <si>
    <t>BRONCE GRAFITADO EN BARRA DE 1"</t>
  </si>
  <si>
    <t>BRONCE GRAFITADO EN BARRA DE 2"</t>
  </si>
  <si>
    <t>BRONCE TREFILADO 1/2"</t>
  </si>
  <si>
    <t>BRONCE TREFILADO 5/16"</t>
  </si>
  <si>
    <t>BRONCE TREFILADO 7/16"</t>
  </si>
  <si>
    <t>BUCHING 1/2 X 3/8</t>
  </si>
  <si>
    <t>BUCKETS 14 PCS</t>
  </si>
  <si>
    <t>BUFFET 8 ONZAS AL/INC</t>
  </si>
  <si>
    <t>BUFFET 8 ONZAS ALTO BL2/INC</t>
  </si>
  <si>
    <t>BUFFET 8 ONZAS BL2/INC</t>
  </si>
  <si>
    <t>BUFFET 8 ONZAS DR2/DR</t>
  </si>
  <si>
    <t>BUFFET 8 ONZAS DR2/INC</t>
  </si>
  <si>
    <t>BUJE DE GOMA VO 20428165/JEBE DE BARRA ESTABILIZADORA</t>
  </si>
  <si>
    <t>BUJE DE SOPORTE DE EJE DE LEVAS</t>
  </si>
  <si>
    <t>BUJE DESLIZADOR FUL 4301844</t>
  </si>
  <si>
    <t>BUJE PAQUETE MUELLE POST A 680 322 01 50:FTL</t>
  </si>
  <si>
    <t>BUJE T/PIN PARA BARRA DE TORSION 5/8</t>
  </si>
  <si>
    <t>BUJE TENSOR SUSPENSION</t>
  </si>
  <si>
    <t>BUJE TRIFUNCIONAL SUS TA300T/TA250T WATSUS0084</t>
  </si>
  <si>
    <t>BUJIA 13/16" 3031 DENSO W16EXR-U-DENSO</t>
  </si>
  <si>
    <t>BUJIA BOSCH</t>
  </si>
  <si>
    <t>BUJIA BOSCH + (+31)</t>
  </si>
  <si>
    <t>BUJIA FR7DC+ (+11) LUZ 1.1MM BOSCH</t>
  </si>
  <si>
    <t>BUJIA FR7DC+ (+8) 5/8 242-235-666 LUZ 0.9MM BOSCH</t>
  </si>
  <si>
    <t>BUJIA DCPR 7E 3932</t>
  </si>
  <si>
    <t>BUJIA DPR8GA-9</t>
  </si>
  <si>
    <t>BUJIA FR8DCX+ (+19) 1.1 MM - BOSCH 242229660</t>
  </si>
  <si>
    <t>BUJIA HYUNDAI H1 KIA SORENTO 367104A000 HKT</t>
  </si>
  <si>
    <t>BUJIA INCANDECENTE B-081(11V) HKT</t>
  </si>
  <si>
    <t>BUJIA INCANDESCENTE WR7DC (BOSCH)</t>
  </si>
  <si>
    <t>BUJIA K16PR-U11 (DENSO)</t>
  </si>
  <si>
    <t>BUJIA K20PR-U11 5/8" (Denso)-3139</t>
  </si>
  <si>
    <t>BUJIA MOTOS ROCA BOSCH 241229718</t>
  </si>
  <si>
    <t>BUJIA NGK 6962 BKR6E (1E-5/8")</t>
  </si>
  <si>
    <t>BUJIA PARA MONTACARGA</t>
  </si>
  <si>
    <t>BUJIA PRECALENTADORA KIA SORENTO</t>
  </si>
  <si>
    <t>BUJIA TOYOTA HILUX 2Y 3Y PW16TT WR8DC +3</t>
  </si>
  <si>
    <t>BUJIA W16EX-U (Denso) 3027</t>
  </si>
  <si>
    <t>BUJIA W8DC (BOSCH) para montacarga</t>
  </si>
  <si>
    <t>BUJIA WR7DC + LUZ 0.8 MM +1 BOSCH 242235663</t>
  </si>
  <si>
    <t>BUJIAS 98069-58717 / 58916 DPR8EA-9 CG-125</t>
  </si>
  <si>
    <t>BUJIAS JAP para montacargas</t>
  </si>
  <si>
    <t>BUJIAS PRECALENTADORAS (Nissan-K25)</t>
  </si>
  <si>
    <t>BURN LATA 310 ML CJ X 24</t>
  </si>
  <si>
    <t>BURN VNR x 250 ml</t>
  </si>
  <si>
    <t>BUSCAPINA COMPOSITUM N COMP</t>
  </si>
  <si>
    <t>BUSHING 0560503240 MONT 22</t>
  </si>
  <si>
    <t>BUSHING 1 * 3/4 AP</t>
  </si>
  <si>
    <t>BUSHING 1/2 A 1/4</t>
  </si>
  <si>
    <t>BUSHING 1/2 A 1/4 HIDRAULICO</t>
  </si>
  <si>
    <t>BUSHING 1/2 A 3/8</t>
  </si>
  <si>
    <t>BUSHING 1/2 X M16</t>
  </si>
  <si>
    <t>BUSHING 1/4 X 1/8</t>
  </si>
  <si>
    <t>BUSHING 1/4x1/8</t>
  </si>
  <si>
    <t>BUSHING 11020804 L120E</t>
  </si>
  <si>
    <t>BUSHING 11020805 L120E</t>
  </si>
  <si>
    <t>BUSHING 3/4 X 3/8</t>
  </si>
  <si>
    <t>BUSHING 3/8 x 1/8</t>
  </si>
  <si>
    <t>BUSHING HEMBRA NPT MACHO 16 MM X 1/2 NPT</t>
  </si>
  <si>
    <t>BUSHING M26 X M16</t>
  </si>
  <si>
    <t>BUZO DE MOTOR</t>
  </si>
  <si>
    <t>BUZO DE MOTOR 4152447 PARA FIAT</t>
  </si>
  <si>
    <t>BUZO DE POLAR TALLA L</t>
  </si>
  <si>
    <t>BUZO DE POLAR TALLA S</t>
  </si>
  <si>
    <t>BUZO DE POLAR TALLA XL</t>
  </si>
  <si>
    <t>BUZO DE POLAR TALLA XXL</t>
  </si>
  <si>
    <t>BV CORTO SALMUERA PICNIC ALTO</t>
  </si>
  <si>
    <t>CABESTRILLO PARA EL BRAZO</t>
  </si>
  <si>
    <t>CABEZA DE COLLARIN MONTACARGA</t>
  </si>
  <si>
    <t>CABEZA DE ERIZO PLASTICO</t>
  </si>
  <si>
    <t>CABEZAL BOMBA DE COMBUSTBLE TOYOTA</t>
  </si>
  <si>
    <t>CABEZAL DE BOMBA DE INYECCION</t>
  </si>
  <si>
    <t>CABLE 1MM</t>
  </si>
  <si>
    <t>CABLE BUJIA (SEIWA)</t>
  </si>
  <si>
    <t>CABLE BUJIA NIS. FIERA Z20-24 22450-17G25/AN-213-C (PT-USA)</t>
  </si>
  <si>
    <t>CABLE BUJIA SUZ AERIO M13A -M15A-M18</t>
  </si>
  <si>
    <t>CABLE BUJIA SUZUKI ALTO 3 CIL 33705-50F61(E4090279)</t>
  </si>
  <si>
    <t>CABLE Y FUNDA COMPLETO EMBRAGUE CGL125 27E</t>
  </si>
  <si>
    <t>CABLE 2x14 170 MELLISO</t>
  </si>
  <si>
    <t>CABLE ACELERADOR</t>
  </si>
  <si>
    <t>CABLE ACERADO 1/2</t>
  </si>
  <si>
    <t>CABLE ACERADO 1/4</t>
  </si>
  <si>
    <t>CABLE ACERADO 3/8</t>
  </si>
  <si>
    <t>CABLE ACERADO 5/16</t>
  </si>
  <si>
    <t>CABLE ACERADO 5/8</t>
  </si>
  <si>
    <t>CABLE ACERADO PARA SEGUROS DE ESPEJO</t>
  </si>
  <si>
    <t>CABLE ACERO DE 1/2 PRENSADO</t>
  </si>
  <si>
    <t>CABLE ACERO PAR REMOLQUE GRANDE</t>
  </si>
  <si>
    <t>CABLE ADAPTADOR USB 2.0 RS232</t>
  </si>
  <si>
    <t>CABLE ALUMINIO 16 MM2</t>
  </si>
  <si>
    <t>CABLE ALUMINIO 3 X 50 + 1 X 16 MM2</t>
  </si>
  <si>
    <t>CABLE APPLE LIGHTNING A USB</t>
  </si>
  <si>
    <t>CABLE AUTOSOPORTADO 3x50 + 1NEUTRO DE 35mm + PORTANTE 16mm</t>
  </si>
  <si>
    <t>CABLE AUTOSOPORTADO DE 3X50MM +1N35MM</t>
  </si>
  <si>
    <t>CABLE COAXIAL</t>
  </si>
  <si>
    <t>CABLE COAXIAL MOVISTAR</t>
  </si>
  <si>
    <t>CABLE COMPUTADORA 9 HILOS</t>
  </si>
  <si>
    <t>CABLE COMUNICACION SERIAL</t>
  </si>
  <si>
    <t>CABLE CORDON MOTRIZ Nª 10 COLOR NEGRO</t>
  </si>
  <si>
    <t>CABLE CORDON MOTRIZ Nª 12 COLOR ROJO</t>
  </si>
  <si>
    <t>CABLE CORDON MOTRIZ Nª 14 COLOR AMARILLO</t>
  </si>
  <si>
    <t>CABLE CORDON MOTRIZ Nª 14 COLOR AZUL</t>
  </si>
  <si>
    <t>CABLE CORDON MOTRIZ Nª 14 COLOR ROJO</t>
  </si>
  <si>
    <t>CABLE CORDON MOTRIZ Nª 14 COLOR VERDE</t>
  </si>
  <si>
    <t>CABLE CORDON MOTRIZ Nª 16 COLOR AMARILLO</t>
  </si>
  <si>
    <t>CABLE CORDON MOTRIZ Nª 16 COLOR AZUL</t>
  </si>
  <si>
    <t>CABLE CORDON MOTRIZ Nª 16 COLOR NEGRO</t>
  </si>
  <si>
    <t>CABLE CORDON MOTRIZ Nª 16 COLOR ROJO</t>
  </si>
  <si>
    <t>CABLE CORDON MOTRIZ Nª 16 COLOR VERDE</t>
  </si>
  <si>
    <t>CABLE CORDON MOTRIZ Nª 18</t>
  </si>
  <si>
    <t>CABLE CORDON VULCANIZADO 2 X 14</t>
  </si>
  <si>
    <t>CABLE CORDON VULCANIZADO 2 X 16 NLT INDECO</t>
  </si>
  <si>
    <t>CABLE CORDON VULCANIZADO 2 X 18 NLT INDECO</t>
  </si>
  <si>
    <t>CABLE CORDON VULCANIZADO 3 X 16 NLT INDECO</t>
  </si>
  <si>
    <t>CABLE CPT DE 16mm</t>
  </si>
  <si>
    <t>CABLE DE 150 MM</t>
  </si>
  <si>
    <t>CABLE DE ACERO 1/16" EN GALV.</t>
  </si>
  <si>
    <t>CABLE DE ACERO 1/8'' GALVANIZADO C/ALMA DE CAÑAMO KOREA</t>
  </si>
  <si>
    <t>CABLE DE ACERO 1/8" EN MT.</t>
  </si>
  <si>
    <t>CABLE DE ANTENA</t>
  </si>
  <si>
    <t>CABLE DE BATERIA C/COCODRILOS ROJO Y NEGRO x 3MT</t>
  </si>
  <si>
    <t>CABLE DE BUJIA MITSUBISHI MD997313</t>
  </si>
  <si>
    <t>CABLE DE COBRE 25MM2 DE 7 HILOS DESNUDO SUAVE</t>
  </si>
  <si>
    <t>CABLE DE COBRE 35 MM2 DE 7 HILOS DESNUDO SUAVE</t>
  </si>
  <si>
    <t>CABLE DE COBRE 35 MM2 N2XOH</t>
  </si>
  <si>
    <t>CABLE DE EMBRAGUE APV TIPO 1 2371061J21</t>
  </si>
  <si>
    <t>CABLE DE EMBRAGUE MONTACARGA</t>
  </si>
  <si>
    <t>CABLE DE EMBRAGUE SOLO DE 2 MM X 2 MT</t>
  </si>
  <si>
    <t>CABLE DE EMBRAGUE UNIVERSAL X 3 MT H/C</t>
  </si>
  <si>
    <t>CABLE DE FRENO CGL HONDA</t>
  </si>
  <si>
    <t>CABLE DE PODER TREBOL PARA NOTEBOOK</t>
  </si>
  <si>
    <t>CABLE DE RED LINK</t>
  </si>
  <si>
    <t>CABLE DE TOTALIZADOR GILBARCO</t>
  </si>
  <si>
    <t>CABLE ELECTRICO THW Nº 14 AWG AZUL</t>
  </si>
  <si>
    <t>CABLE EMBRAGUE 90.5X108.5=KC5/KEWT-CB</t>
  </si>
  <si>
    <t>CABLE FLEXIBLE PEDAL DE EMBRAGUE - 25175065</t>
  </si>
  <si>
    <t>CABLE GPT # 06 AMARILLO Y VERDE</t>
  </si>
  <si>
    <t>CABLE GPT # 08 AWG</t>
  </si>
  <si>
    <t>CABLE GPT # 14</t>
  </si>
  <si>
    <t>CABLE GTP #12</t>
  </si>
  <si>
    <t>CABLE HDMI</t>
  </si>
  <si>
    <t>CABLE HDMI x 10 M</t>
  </si>
  <si>
    <t>CABLE INCENDIOA 4 X 22 SOLIDO</t>
  </si>
  <si>
    <t>CABLE LIGHTNING 1 METRO APLE</t>
  </si>
  <si>
    <t>CABLE MANDO 20475037 - GEAR SHIF</t>
  </si>
  <si>
    <t>CABLE MINI USB ( 1.82 Mt. ) GIGAWARE</t>
  </si>
  <si>
    <t>CABLE NYY 3x25mm</t>
  </si>
  <si>
    <t>CABLE P/ MAQUINA DE SOLDAR AWS 2/0</t>
  </si>
  <si>
    <t>CABLE PARA BATERIA Nª 2/0</t>
  </si>
  <si>
    <t>CABLE PARA PASAR CORRIENTE</t>
  </si>
  <si>
    <t>CABLE PARA PUERTA 20922589</t>
  </si>
  <si>
    <t>CABLE PARA PUESTA A TIERRA CPT 4 AWG</t>
  </si>
  <si>
    <t>CABLE PARA SOLDAR N°4</t>
  </si>
  <si>
    <t>CABLE PORTANTE 16 MM2</t>
  </si>
  <si>
    <t>CABLE POWER</t>
  </si>
  <si>
    <t>CABLE PUESTA A TIERRA 10 AWG CPT</t>
  </si>
  <si>
    <t>CABLE PUESTA A TIERRA 8 AWG CPT</t>
  </si>
  <si>
    <t>CABLE RED CATEGORIA 6 PATCH CORD</t>
  </si>
  <si>
    <t>CABLE REGULADOR DE TIMON MACK</t>
  </si>
  <si>
    <t>CABLE RETRACTIL LIGHTNING</t>
  </si>
  <si>
    <t>CABLE SOGA</t>
  </si>
  <si>
    <t>CABLE TELEFONICO</t>
  </si>
  <si>
    <t>CABLE TELEFONICO 2 HILOS</t>
  </si>
  <si>
    <t>CABLE TELEFONICO 2 HILOS CELAPSA</t>
  </si>
  <si>
    <t>CABLE TELEFONICO PARA AURICULAR</t>
  </si>
  <si>
    <t>CABLE THW - 10 AWG NEGRO INDECO</t>
  </si>
  <si>
    <t>CABLE THW - Nº12 AWG AMARILLO INDECO</t>
  </si>
  <si>
    <t>CABLE THW - Nº14 AWG NEGRO INDECO</t>
  </si>
  <si>
    <t>CABLE THW - Nº14 AWG ROJO INDECO</t>
  </si>
  <si>
    <t>CABLE THW (90) 0.6 KV 10 AWG ROJO</t>
  </si>
  <si>
    <t>CABLE THW (90) 2.5 MM2 AZUL</t>
  </si>
  <si>
    <t>CABLE THW 1</t>
  </si>
  <si>
    <t>CABLE THW 2.5 MM ROJO</t>
  </si>
  <si>
    <t>CABLE THW 25 MM2 NEGRO - INDECO</t>
  </si>
  <si>
    <t>CABLE THW 4mm - NEGRO</t>
  </si>
  <si>
    <t>CABLE THW 4MM AMARILLO PARA TIERRA</t>
  </si>
  <si>
    <t>CABLE THW N° 14 AWG BLANCO</t>
  </si>
  <si>
    <t>CABLE THW Nº12</t>
  </si>
  <si>
    <t>CABLE TW # 6</t>
  </si>
  <si>
    <t>CABLE USB A/B C/FILTRO P/IMPRESORA x 5Mts</t>
  </si>
  <si>
    <t>CABLE UTP CAT.6 SATRA X 305 MTS</t>
  </si>
  <si>
    <t>CABLE UTP CAT5e X 300 MTS</t>
  </si>
  <si>
    <t>CABLE UTP SOLIDO CAT6 4 X 23 AWG FIRTS CABLE COD:5754</t>
  </si>
  <si>
    <t>CABLE VELOCIMETRO * 1 MTS. MOTOCICLETA CGL125</t>
  </si>
  <si>
    <t>CABLE VELOCIMETRO DE MONTACARGA</t>
  </si>
  <si>
    <t>CABLE VGA PARA CONECTAR LA PC</t>
  </si>
  <si>
    <t>CABLE VOE11886789</t>
  </si>
  <si>
    <t>CABLE VULCANIZADO 2 X 18 COLORES</t>
  </si>
  <si>
    <t>CABLE VULCANIZADO 3 x 14 AWG</t>
  </si>
  <si>
    <t>CABLE VULCANIZADO 5 VIAS</t>
  </si>
  <si>
    <t>CABLE VULCANIZADO 500V 3 X 10AWG</t>
  </si>
  <si>
    <t>CABLE VULCANIZADO NMT 3 X12AWG INDECO</t>
  </si>
  <si>
    <t>CABLES DE MANDO 21343565 (21789683)</t>
  </si>
  <si>
    <t>CABLES DE MANDO 21343565 (21789684)</t>
  </si>
  <si>
    <t>CACHIMBA PVC ALC. 200 mm X 160 mm X 45° S20 U/F</t>
  </si>
  <si>
    <t>CADENA ARBOL DE LEVAS 243514A020 PARA KIA</t>
  </si>
  <si>
    <t>CADENA 23351-4A020 PARA KIA</t>
  </si>
  <si>
    <t>CADENA 24361-4A020 PARA KIA</t>
  </si>
  <si>
    <t>CADENA ARRASTRE 428H 120L KMC CHINA</t>
  </si>
  <si>
    <t>CADENA ARRASTRE CGL-108</t>
  </si>
  <si>
    <t>CADENA DE 3/8</t>
  </si>
  <si>
    <t>CADENA DE DISTRIBUCION (Nissan-K25)</t>
  </si>
  <si>
    <t>CADENA DE DISTRIBUCION KIA SORENTO</t>
  </si>
  <si>
    <t>CADENA DE DISTRIBUCION ME190012</t>
  </si>
  <si>
    <t>CADENA GALVANIZADA 3/16"</t>
  </si>
  <si>
    <t>CADENA GALVANIZADA 5/16"</t>
  </si>
  <si>
    <t>CADENA TIPO ESLABON DE 1/2</t>
  </si>
  <si>
    <t>CADENA TIPO ESLABON DE 1/8</t>
  </si>
  <si>
    <t>CADENA TIPO ESLABON DE 3/16</t>
  </si>
  <si>
    <t>CADENAS DE ESLABON DE 1/4</t>
  </si>
  <si>
    <t>CAFÉ NESCAFE TRADICIÓN LATA X 200 GR</t>
  </si>
  <si>
    <t>CAFETAL SELECTO 200GR</t>
  </si>
  <si>
    <t>CAIMANES ELECTRICOS MEDIANO</t>
  </si>
  <si>
    <t>CAJA DE PASE PVC DE 108 X 108 X 64 MM.</t>
  </si>
  <si>
    <t>CAJA C/IMPR. PULPA PALTA CONG. 24LB 2</t>
  </si>
  <si>
    <t>CAJA CARTON ARMD. MAQ. 15KG PALTO BLACK DIAMON</t>
  </si>
  <si>
    <t>CAJA CONEXION HERMETICA</t>
  </si>
  <si>
    <t>CAJA CONEXION MULTIFUNCIONAL</t>
  </si>
  <si>
    <t>CAJA DE CARTON 47.2 X 56 X 32.5</t>
  </si>
  <si>
    <t>CAJA DE CARTON VACIO 31.5 X 58 X 46.4</t>
  </si>
  <si>
    <t>CAJA DE CARTON VACIO SINEA 60 X 32.5 X 47.5</t>
  </si>
  <si>
    <t>CAJA DE DESAGUE DE CONCRETO</t>
  </si>
  <si>
    <t>CAJA DE DIRECCION 8098 FH12 ZF BRAZIL 250316</t>
  </si>
  <si>
    <t>CAJA DE DIRECCION VOLVO FH 13 250379</t>
  </si>
  <si>
    <t>CAJA DE FUERZA TIPO F1 32 x 32 x 16.5CM C/PLACA BASE</t>
  </si>
  <si>
    <t>CAJA DE FUERZA TIPO F1 46 X 25 X 12 CM C/PLACA BASE</t>
  </si>
  <si>
    <t>CAJA DE HERRAMIENTA DE 16" STANLEY</t>
  </si>
  <si>
    <t>CAJA DE PASE 12 X 12 X 4 (30 X 30 X 10 CM) F.G 1/27</t>
  </si>
  <si>
    <t>CAJA DE PASE 150X 110 X 70</t>
  </si>
  <si>
    <t>CAJA DE PASE 16X 16 X 6" (40X40X15 CM ) 1/27" C TAPA /PLANA</t>
  </si>
  <si>
    <t>CAJA DE PASE 30 X 30 X 10 (CM) C/TAPA PLANA</t>
  </si>
  <si>
    <t>CAJA DE PASE PESADA 300 X 300 X 100</t>
  </si>
  <si>
    <t>CAJA DE PASE PESADA 4 X 4 X 2 (100 X 100 X 50)</t>
  </si>
  <si>
    <t>CAJA DE PASE PESADA 6 X 6 X 3 (150 X 150 X 75MM)</t>
  </si>
  <si>
    <t>CAJA DE PASE PESADA 8 X 8 X 4(200X200X100M)</t>
  </si>
  <si>
    <t>CAJA DE PASO DE 250x200x100MM</t>
  </si>
  <si>
    <t>CAJA DE PASO METAL 6*6*4 R</t>
  </si>
  <si>
    <t>CAJA DE PASO METALICA 10cmx10cmx5cm</t>
  </si>
  <si>
    <t>CAJA DE PASO METALICA 10cmx10cmx7cm</t>
  </si>
  <si>
    <t>CAJA DE PASO METALICA 20cmx20cmx7cm</t>
  </si>
  <si>
    <t>CAJA DE PASO PVC 22 X 17 X 86</t>
  </si>
  <si>
    <t>CAJA DE PASO pvc 85x85x50 e-safe</t>
  </si>
  <si>
    <t>CAJA DE PULSADOR DOBLE DE METAL</t>
  </si>
  <si>
    <t>CAJA DE SEGURIDAD LAPTOP</t>
  </si>
  <si>
    <t>CAJA DE TELEFONO</t>
  </si>
  <si>
    <t>CAJA DERIVACION ADOSADO PLAST GRIS 105X105X55MM LISA C/TAPA</t>
  </si>
  <si>
    <t>CAJA DERIVACION ADOSADO PLAST GRIS 155X110X74MM LISA C/TAPA</t>
  </si>
  <si>
    <t>CAJA DERIVACION ADOSADO PVC BLANCA 124X85X49MM</t>
  </si>
  <si>
    <t>CAJA HERMETICA DE 10 X 10</t>
  </si>
  <si>
    <t>CAJA HERMETICA DE 10 X 10 PVC BLANCA</t>
  </si>
  <si>
    <t>CAJA HERMETICA DE 10 X 10 X 7cm</t>
  </si>
  <si>
    <t>CAJA HERMETICA DE 10 X 15 X 7cm</t>
  </si>
  <si>
    <t>CAJA HERMETICA DE 15 X 15 X 7cm</t>
  </si>
  <si>
    <t>CAJA HERMETICA DE 30 20 X 15</t>
  </si>
  <si>
    <t>CAJA HERMETICA DE 30 X 30 X 16cm PVC</t>
  </si>
  <si>
    <t>CAJA HERMETICA PVC 10 X 10</t>
  </si>
  <si>
    <t>CAJA HERMETICA PVC 20 X 15 X 10</t>
  </si>
  <si>
    <t>CAJA HERMETICA PVC DE 20X 25 X10</t>
  </si>
  <si>
    <t>CAJA HERMETICA PVC DE 20X 30 X10cm</t>
  </si>
  <si>
    <t>CAJA HEXAGONAL PVC</t>
  </si>
  <si>
    <t>CAJA MODULAR PVC 10x10x7cm</t>
  </si>
  <si>
    <t>CAJA MODULAR PVC 12.5 x 8 x 5cm BLANCO</t>
  </si>
  <si>
    <t>CAJA MODULAR PVC 15x15x7 cm</t>
  </si>
  <si>
    <t>CAJA MODULAR PVC 2 X 4 1.89 BLANCO SATRA</t>
  </si>
  <si>
    <t>CAJA P/ ARRANCADOR de 25-32 A</t>
  </si>
  <si>
    <t>CAJA PARA DISTRIBUCION 6 ELEMENTOS RIEL PARA SOBREPONER</t>
  </si>
  <si>
    <t>CAJA PARA PARA EMPOTRAR 12 POLOS BT E215P/12BN</t>
  </si>
  <si>
    <t>CAJA PARA PARA EMPOTRAR TABLERO DE 24 POLOS</t>
  </si>
  <si>
    <t>CAJA PLAST X 12 D 1/2 G</t>
  </si>
  <si>
    <t>CAJA PLASTICA X 12 DIV</t>
  </si>
  <si>
    <t>CAJA PLASTICA X 24 DIV</t>
  </si>
  <si>
    <t>CAJA PLASTICA X 8 DIV</t>
  </si>
  <si>
    <t>CAJA PLEXO IP55 310x240x124 S/ENTRADAS 92084</t>
  </si>
  <si>
    <t>CAJA PORTA OBJETO SUP.</t>
  </si>
  <si>
    <t>CAJA PORTAFUSIBLE S/CABLE 10F 20210T</t>
  </si>
  <si>
    <t>CAJA PORTAMEDIDOR TRIFASICO ELECTRONICO 46.5 X 25 X 12.5 CM</t>
  </si>
  <si>
    <t>CAJA PORTATIL ASIA</t>
  </si>
  <si>
    <t>CAJA POSTERIOR PARA MOTOCICLETA</t>
  </si>
  <si>
    <t>CAJA PVC OCTOGONAL</t>
  </si>
  <si>
    <t>CAJA PVC PASE EXTERNA 25x30x12 KBA Nº082</t>
  </si>
  <si>
    <t>CAJA PVC PASE EXTERNA 300 X300 X 160 MM C/CONOS IP 65</t>
  </si>
  <si>
    <t>CAJA SUMATORIA DE UNION PARA BALANZA CAMIONERA</t>
  </si>
  <si>
    <t>CAJA SUPERF</t>
  </si>
  <si>
    <t>CAJA SUPERFICIAL PARA RED</t>
  </si>
  <si>
    <t>CAJA SUPERFICIAL TOMA DATO 4 X 2 DEXSON BLANCO</t>
  </si>
  <si>
    <t>CAJA SUPERFICIAL UNIVERSAL 2 X 4 503CBP (TICINO)</t>
  </si>
  <si>
    <t>CAJAS ADOSABLES</t>
  </si>
  <si>
    <t>CALANDRA 20430349</t>
  </si>
  <si>
    <t>CALCULADORA CASIO FX-991 LAPLUS</t>
  </si>
  <si>
    <t>CALCULADORA DE ESCRITORIO</t>
  </si>
  <si>
    <t>CALENDARIO PARED 31 X 65 CM</t>
  </si>
  <si>
    <t>CALIBRADOR MANOMETRO DE AIRE 220 PSI ( 32311-TI )</t>
  </si>
  <si>
    <t>CALIBRADOR 20 HOJAS-METR-KLIEMANT</t>
  </si>
  <si>
    <t>CALIBRADOR 32 HOJAS STANLEY (78221)</t>
  </si>
  <si>
    <t>CALIBRADOR DE 6" MITUTOYO ( VERNIER )</t>
  </si>
  <si>
    <t>CALIBRADOR DE 8" MITUTOYO ( VERNIER )</t>
  </si>
  <si>
    <t>CALIBRADOR DE PARALELISMO VARILLA FX-890</t>
  </si>
  <si>
    <t>CALIBRADOR LAMINAS 0.03 - 1.00 MM ( X 26HJ ) 1544 BAHCO</t>
  </si>
  <si>
    <t>CALIBRADOR LAMINAS Mn. Y PULQ. (X32H.) 14397 TRUPER</t>
  </si>
  <si>
    <t>CAMARA 26 X 2 PITON AUTO CHENG</t>
  </si>
  <si>
    <t>CAMARA 11X20 (para llanta) USADA</t>
  </si>
  <si>
    <t>CAMARA 2.75*18 (para llanta)</t>
  </si>
  <si>
    <t>CAMARA 3.5x 8 PARA CARRETILLA</t>
  </si>
  <si>
    <t>CAMARA 4.00 - 8 KENDA PARA BUGGY</t>
  </si>
  <si>
    <t>CAMARA 7.5 - R16</t>
  </si>
  <si>
    <t>CAMARA 8.25 X 15 TR75A MASTER</t>
  </si>
  <si>
    <t>CAMARA ANALOGICA TUBULAR FW181RN-0360B 1/3</t>
  </si>
  <si>
    <t>CAMARA DAHUA TIPO TUBO 4MP 1080P</t>
  </si>
  <si>
    <t>CAMARA DE AIRE DE FRENO TIPO 30/30 AF RUIFRE0001</t>
  </si>
  <si>
    <t>CAMARA DE BICICLETA 29 X 1.90/2.35</t>
  </si>
  <si>
    <t>CAMARA DE FRENO DOBLE TIPO 30/30 PCMFRE0057</t>
  </si>
  <si>
    <t>CAMARA DE FRENO SIMPLE T24 RUIFRE0047</t>
  </si>
  <si>
    <t>CAMARA DE MOTO C-18-300 CS</t>
  </si>
  <si>
    <t>CAMARA DIGITAL PANASONIC DMCSD-FS12K</t>
  </si>
  <si>
    <t>CAMARA GARMIN DASH CAM 56</t>
  </si>
  <si>
    <t>CAMARA GR 13 CAMIONETA</t>
  </si>
  <si>
    <t>CAMARA IP TUBULAR METALICO 2.0 MP 1080P - DAHUA</t>
  </si>
  <si>
    <t>CAMARA KR 15 - CAMIONETA</t>
  </si>
  <si>
    <t>CAMARA LITE - BULLET 2K/2.7MM/ 4MP</t>
  </si>
  <si>
    <t>CAMARA LP DAHUA DOMO HDW</t>
  </si>
  <si>
    <t>CAMARA WEB CAM DE 720MP</t>
  </si>
  <si>
    <t>CAMARA WEB FHD 1920 X 1080</t>
  </si>
  <si>
    <t>CAMBIO DE LUZ DE PIE (MARILLIA)</t>
  </si>
  <si>
    <t>CAMILLA DE PLASTICO GT510-009A COLOR AMARILLA</t>
  </si>
  <si>
    <t>CAMILLA DE RESCATE REFORZADA</t>
  </si>
  <si>
    <t>CAMISA JEAN TALLA L (SOLDAR)</t>
  </si>
  <si>
    <t>CAMISA JEAN TALLA M (SOLDAR)</t>
  </si>
  <si>
    <t>CAMISA JEAN TALLA XL (SOLDAR)</t>
  </si>
  <si>
    <t>CAMISA MANGA CORTA TALLA L</t>
  </si>
  <si>
    <t>CAMISA MANGA CORTA OXFORD TALLA L</t>
  </si>
  <si>
    <t>CAMISA MANGA CORTA OXFORD TALLA S</t>
  </si>
  <si>
    <t>CAMISA MANGA CORTA OXFORD TALLA XXL</t>
  </si>
  <si>
    <t>CAMISA MANGA CORTA OXFORD TALLA M</t>
  </si>
  <si>
    <t>CAMISA MANGA CORTA OXFORD TALLA XL</t>
  </si>
  <si>
    <t>CAMISA MANGA CORTA OXFORD TALLA XXXL</t>
  </si>
  <si>
    <t>CAMISA MANGA LARGA CAROLINA IGNIFUGO T: L</t>
  </si>
  <si>
    <t>CAMISA MANGA LARGA CAROLINA IGNIFUGO T: M</t>
  </si>
  <si>
    <t>CAMISA MANGA LARGA CAROLINA IGNIFUGO T: S</t>
  </si>
  <si>
    <t>CAMISA MANGA LARGA CAROLINA IGNIFUGO T: XL</t>
  </si>
  <si>
    <t>CAMISA MANGA LARGA CAROLINA IGNIFUGO T: XXL</t>
  </si>
  <si>
    <t>CAMISA MANGA LARGA OXFORD GRIS T "L"</t>
  </si>
  <si>
    <t>CAMISA MANGA LARGA OXFORD GRIS T "M"</t>
  </si>
  <si>
    <t>CAMISA MANGA LARGA OXFORD GRIS T "S"</t>
  </si>
  <si>
    <t>CAMISA MANGA LARGA OXFORD TALLA L</t>
  </si>
  <si>
    <t>CAMISA MANGA LARGA OXFORD TALLA M</t>
  </si>
  <si>
    <t>CAMISA MANGA LARGA OXFORD TALLA S</t>
  </si>
  <si>
    <t>CAMISA MANGA LARGA OXFORD TALLA XL</t>
  </si>
  <si>
    <t>CAMISA MANGA LARGA OXFORD TALLA XXL</t>
  </si>
  <si>
    <t>CAMISA MANGA LARGA OXFORD TALLA XXXL</t>
  </si>
  <si>
    <t>CAMISA POPELINA CON BORDADO TALLA "L" Y "M"</t>
  </si>
  <si>
    <t>CAMISA SPORT</t>
  </si>
  <si>
    <t>CAMISETA DE INYECTOR FREIGHTLINER M2 112 A9060170488</t>
  </si>
  <si>
    <t>CAMISETA DE INYECTOR FREIGHTLINER M2 112 A9060170488 OEGE</t>
  </si>
  <si>
    <t>CAMISETA DE MOTOR</t>
  </si>
  <si>
    <t>CAMISETA DE MOTOR 276921</t>
  </si>
  <si>
    <t>CAMISETA DE MOTOR STD SUZUKI PICK UP</t>
  </si>
  <si>
    <t>CAMISETA FUNDICER KIA SORENTO</t>
  </si>
  <si>
    <t>CAMISETA FUNDICER MITSUBISHI</t>
  </si>
  <si>
    <t>CAMISETA PERKIN D728N</t>
  </si>
  <si>
    <t>CAMISETA SEMI-ACABADA DE 2 5/8"</t>
  </si>
  <si>
    <t>CAMLOCK DE ALUMINIO TIPO C DE 4 PULGADAS</t>
  </si>
  <si>
    <t>CAMPO ARRANCADOR VOLVO FM</t>
  </si>
  <si>
    <t>CAMPO DE ARRANCADOR MITSUBISHI 12V</t>
  </si>
  <si>
    <t>CAMPO REAL S.A.C.</t>
  </si>
  <si>
    <t>CAMPOS DE ARRANCADOR (MTCGA.CAT)</t>
  </si>
  <si>
    <t>CAMPOSOL S.A.</t>
  </si>
  <si>
    <t>CAMPOSOL SA</t>
  </si>
  <si>
    <t>CANAL "C" 4.5 x 51 x 190 x 51</t>
  </si>
  <si>
    <t>CANAL U DE 4 X 2 X 2.5 X 6M</t>
  </si>
  <si>
    <t>CANALETA 15 x 20 AUTOADESIVO</t>
  </si>
  <si>
    <t>CANALETA 24 x14</t>
  </si>
  <si>
    <t>CANALETA 25mmx 25mmx 2m AUTOADHESIVA</t>
  </si>
  <si>
    <t>CANALETA 3/4</t>
  </si>
  <si>
    <t>CANALETA 39 x 18</t>
  </si>
  <si>
    <t>CANALETA 39 x 19</t>
  </si>
  <si>
    <t>CANALETA 40 X 30</t>
  </si>
  <si>
    <t>CANALETA DE 2" X 2 MTS</t>
  </si>
  <si>
    <t>CANALETA DE 10 x 15 (1/2")</t>
  </si>
  <si>
    <t>CANALETA DE 10 x 20 (x 2 mt.)</t>
  </si>
  <si>
    <t>CANALETA DE PISO 50*12MM</t>
  </si>
  <si>
    <t>CANALETA DE PISO 60 X 13 ADHESIVO DEXSON GRIS</t>
  </si>
  <si>
    <t>CANALETA INDUSTRIAL 40x60 mm*2 mts 36207</t>
  </si>
  <si>
    <t>CANALETA RANURADA 25X 40</t>
  </si>
  <si>
    <t>CANALETA RANURADA 40 X 40</t>
  </si>
  <si>
    <t>CANASTA CON PRODUCTOS VARIOS</t>
  </si>
  <si>
    <t>CANASTA NAVIDEÑA</t>
  </si>
  <si>
    <t>CANASTA NAVIDEÑAS</t>
  </si>
  <si>
    <t>CANDADO BRONCE FORTE JUMBO DE 85 MM. ( J-85/S8 )</t>
  </si>
  <si>
    <t>CANDADO BRONCE YALE JUMBO DE 90 MM. (Y114/90)</t>
  </si>
  <si>
    <t>CANDADO DE 25 MM</t>
  </si>
  <si>
    <t>CANDADO DE 30 MM</t>
  </si>
  <si>
    <t>CANDADO DE 32 MM</t>
  </si>
  <si>
    <t>CANDADO DE 38 MM</t>
  </si>
  <si>
    <t>CANDADO DE 40 MM</t>
  </si>
  <si>
    <t>CANDADO DE 45 MM</t>
  </si>
  <si>
    <t>CANDADO DE 50 MM</t>
  </si>
  <si>
    <t>CANDADO DE 70 MM.</t>
  </si>
  <si>
    <t>CANDADO DE CABLE DE EMBRAGUE</t>
  </si>
  <si>
    <t>CANDADO DE CADENA PARA MOTOLINEAL</t>
  </si>
  <si>
    <t>CANDADO YUMBO STANLEY 100 MM</t>
  </si>
  <si>
    <t>CANOPLAS CUADRADA 1-1/2" INOX</t>
  </si>
  <si>
    <t>CANOPLAS 1" INOX</t>
  </si>
  <si>
    <t>CANOPLAS 1/2" INOX</t>
  </si>
  <si>
    <t>CANOPLAS 2" INOX</t>
  </si>
  <si>
    <t>CANOPLAS 3" INOX REDONDO</t>
  </si>
  <si>
    <t>CANOPLAS 3/8</t>
  </si>
  <si>
    <t>CAÑA DE OXICORTE ECONOMICO</t>
  </si>
  <si>
    <t>CAÑA SC A 106 API GRB SCH 40 2 1/2 (516MM) 6M</t>
  </si>
  <si>
    <t>CAÑA SC A 106 API GRB SCH 40 4"(6.02MM) 6M</t>
  </si>
  <si>
    <t>CAÑA TIMON (789 MM) 21185810</t>
  </si>
  <si>
    <t>CAÑERIA 3/8 C/T AS/PL 3/8 X 3/8 LONG 1.50 MTS</t>
  </si>
  <si>
    <t>CAÑERIA 3/8 C/T AS/PL 3/8 X 3/8 S/MUESTRA</t>
  </si>
  <si>
    <t>CAÑERIA 1/4 C/TERMINAL</t>
  </si>
  <si>
    <t>CAÑERIA 1/4 C/TERMINAL LONG 0.50 MTS</t>
  </si>
  <si>
    <t>CAÑERIA 1/4 C/TERMINAL LONG 0.80 MTS</t>
  </si>
  <si>
    <t>CAÑERIA 1/4 C/TERMINAL LONG 2.20 MT</t>
  </si>
  <si>
    <t>CAÑERIA 3/16</t>
  </si>
  <si>
    <t>CAÑERIA 3/16 C/TERMINAL LONG 0.50 MT</t>
  </si>
  <si>
    <t>CAÑERIA 3/16 C/TERMINAL LONG 0.70 MT</t>
  </si>
  <si>
    <t>CAÑERIA 3/16 C/TERMINAL LONG 0.80 MT</t>
  </si>
  <si>
    <t>CAÑERIA 3/16 C/TERMINAL LONG 1.50 MT</t>
  </si>
  <si>
    <t>CAÑERIA 3/16 C/TERMINAL LONG 1.60 MT</t>
  </si>
  <si>
    <t>CAÑERIA 3/16 C/TERMINAL LONG 1.90 MT</t>
  </si>
  <si>
    <t>CAÑERIA 3/16 C/TERMINAL LONG 2.60 MT</t>
  </si>
  <si>
    <t>CAÑERIA 3/16 C/TERMINAL LONG 3.30 MT</t>
  </si>
  <si>
    <t>CAÑERIA 3/4 CON TERMINALES</t>
  </si>
  <si>
    <t>CAÑERIA 5/16 C/TERMINALES</t>
  </si>
  <si>
    <t>CAÑERIA A/P 3/8 C/T AS/P 3/8 X 3/8 LONG 0.6 M</t>
  </si>
  <si>
    <t>CAÑERIA A/P 3/8 C/T AS/P 3/8 X 3/8 LONG 1.10 M</t>
  </si>
  <si>
    <t>CAÑERIA A/P 3/8 CON ADAPTADOR LONG 0.8 MT</t>
  </si>
  <si>
    <t>CAÑERIA ALTA PRESION 10 MM C/T AS/PLANO LONG 1.20 MTS</t>
  </si>
  <si>
    <t>CAÑERIA DE 1" x 30 CM, 1 CU, 1 CA, 1 CO, 1 TU</t>
  </si>
  <si>
    <t>CAÑERIA DE 3/16 C/TERM.</t>
  </si>
  <si>
    <t>CAÑERIA DE A/P 1" CON TERMINAL</t>
  </si>
  <si>
    <t>CAÑERIA DE A/P 8MM X 3.2 MT</t>
  </si>
  <si>
    <t>CAÑERIA DE A/P DE 3/16 C/TERM. CAÑERIA 3/16 DE 0.70/1.70 MT</t>
  </si>
  <si>
    <t>CAÑERIA DE AGUA PARA FIAT FIORINO</t>
  </si>
  <si>
    <t>CAÑERIA DE COBRE 3/4 SEGUN MUESTRA</t>
  </si>
  <si>
    <t>CAÑERIA DE TOP BRAKE FTL M2 112 A4600100655</t>
  </si>
  <si>
    <t>CAÑERIA INYECCION M12 X 5/8</t>
  </si>
  <si>
    <t>CAÑERIA M12 C/TERMINALES DE ALTA PRESION</t>
  </si>
  <si>
    <t>CAP. 63 MM BLANCA PASTEURILIZABLE S/B PIMIENTO</t>
  </si>
  <si>
    <t>CAP. 82MM BLANCA ESTERILIZABLE C/B ESPARRAGO</t>
  </si>
  <si>
    <t>CAPACITOR 25 MF 440VAC (CONTROL DEL SURTIDOR COMUSTIBLE)</t>
  </si>
  <si>
    <t>CAPACITOR D/SERV.CONT 40-MFD 440V</t>
  </si>
  <si>
    <t>CAPOT COD 20360439</t>
  </si>
  <si>
    <t>CAPOTIN DE PVC IMPERMIABLE TALLA L</t>
  </si>
  <si>
    <t>CAPOTIN DE PVC IMPERMIABLE TALLA M</t>
  </si>
  <si>
    <t>CAPS 3175370</t>
  </si>
  <si>
    <t>CAPUCHO RJ45</t>
  </si>
  <si>
    <t>CAPUCHON DE BUJIA</t>
  </si>
  <si>
    <t>CAPUCHON PARA PULSADOR SALIENTE GOMA TRANSPARENTE M0192470</t>
  </si>
  <si>
    <t>CAPUCHON PLASTICOS X 10 UND.</t>
  </si>
  <si>
    <t>CAPUCHON PLASTICOS X 50 UND.</t>
  </si>
  <si>
    <t>CAPUCHON TEJA PARA AUTOPERFORANTE</t>
  </si>
  <si>
    <t>CARBON 12V ALT. P/TOYOTA (5 X 7 X 15/14) FJX316</t>
  </si>
  <si>
    <t>CARBON AMOLADORA PEQUEÑA 5" 14/15 (125) INOX. 014.176 BOSH</t>
  </si>
  <si>
    <t>CARBON DE ALTERNADOR VOLVO L120E MODERNO BOSCH 080024</t>
  </si>
  <si>
    <t>CARBON DE AMOLADORA - 195026</t>
  </si>
  <si>
    <t>CARBON DE AMOLADORA HK291</t>
  </si>
  <si>
    <t>CARBON DE AMOLADORA HK314</t>
  </si>
  <si>
    <t>CARBON DE AMOLADORA HK375</t>
  </si>
  <si>
    <t>CARBON DE AMOLADORA - NAC. HK335 (JGO X 2)</t>
  </si>
  <si>
    <t>CARBON DE ARRANCADOR 24V MITSUBISHI FUSO ASIA NDSX-8216S2</t>
  </si>
  <si>
    <t>CARBON DE ARRANCADOR 24V VOLVO PNKSX6R24 688410</t>
  </si>
  <si>
    <t>CARBON DE ARRANCADOR 39MT 12V - 24V DELCO REMY 10529638</t>
  </si>
  <si>
    <t>CARBON DE ARRANCADOR TOYOTA 16R-18R FTSX104K</t>
  </si>
  <si>
    <t>CARBON ORIGINAL OSTER CROWN</t>
  </si>
  <si>
    <t>CARBON P/ALTERNADOR TOYOTA (5x8x28/27) FTX313FJ-FUJI (KRUG)</t>
  </si>
  <si>
    <t>CARBON P/AMOLADORA 4 1/2 (611.029) BOSCH</t>
  </si>
  <si>
    <t>CARBON P/ARRANCADOR 12V FREIGHTLINER CL120 DELCO 42MT-68112</t>
  </si>
  <si>
    <t>CARBON PARA ARRANCADOR 12V REC BRUSHES/KOHLE - CAMIONETA</t>
  </si>
  <si>
    <t>CARBON PARA ARRANCADOR DE MONTACARGA</t>
  </si>
  <si>
    <t>CARBON PARA ARRANCADOR HYUNDAI FJSX-8312S (MONTACARGA CAT)</t>
  </si>
  <si>
    <t>CARBON PARA ARRANCADOR L120E MONARK-BSX172/173 (087077079)</t>
  </si>
  <si>
    <t>CARBON PARA LIJADORA O TALADRO BOSCH</t>
  </si>
  <si>
    <t>CARBONES DE ALTERNADOR BX198S</t>
  </si>
  <si>
    <t>CARBONES DE ARRANCADOR FTL M2 112 39 MT 12V-24V WAI 68152</t>
  </si>
  <si>
    <t>CARBURADOR 16100KRFT00 (MOTO CGL 125)</t>
  </si>
  <si>
    <t>CARCASA SUPERIOR FX-890</t>
  </si>
  <si>
    <t>CARCAZA BASE BBA AGUA S13A/FH1 20505543 LASO</t>
  </si>
  <si>
    <t>CARDAN DE TIMON VOLVO FH12 JT-1877</t>
  </si>
  <si>
    <t>CARDAN DIRECCION F12/F10 ( 8189504 )</t>
  </si>
  <si>
    <t>CARDAN PROPELLER SHAFT 15085423 VOE</t>
  </si>
  <si>
    <t>CARGADOR DE CELULAR 5V</t>
  </si>
  <si>
    <t>CARGADOR DE HANDY</t>
  </si>
  <si>
    <t>CARGADOR DE LAPTOP LENOVO Z-570</t>
  </si>
  <si>
    <t>CARGADOR DE LAPTOP PROBOOK HP 4540S</t>
  </si>
  <si>
    <t>CARGADOR DE PILAS SONY</t>
  </si>
  <si>
    <t>CARGADOR MULTIPUNTOS 12V</t>
  </si>
  <si>
    <t>CARGADOR PARA AUTO 5V 2.4 A</t>
  </si>
  <si>
    <t>CARGADOR PARED 15W + CABLE MOTOROLA</t>
  </si>
  <si>
    <t>CARGADOR PORTATIL THOSHIBA L755 SP5102 CL</t>
  </si>
  <si>
    <t>CARGADOR ROUTER ETHERNET</t>
  </si>
  <si>
    <t>CARGADOR/ CABLE PARA CAMARA DE VIDEO</t>
  </si>
  <si>
    <t>CARPA ENJEBADAS C/ AZUL NARANJA 17X 7 MTS</t>
  </si>
  <si>
    <t>CARPAS PARA CAMIONETAS</t>
  </si>
  <si>
    <t>Carpeta A-4 P/PREC</t>
  </si>
  <si>
    <t>CARRETILLA BUGGY</t>
  </si>
  <si>
    <t>CARRO CONTROL</t>
  </si>
  <si>
    <t>CARRO ESCURRIDOR DE MOPA 1115421 DE 30 LITROS</t>
  </si>
  <si>
    <t>CARRUAJE DE CABEZAL FX-890</t>
  </si>
  <si>
    <t>CARTON DUPLEX IMP 70 X100</t>
  </si>
  <si>
    <t>CARTUCHO 100344 VAP. ORG. / GAS AC. SURVIVAIR AMARILLO</t>
  </si>
  <si>
    <t>CARTUCHO 3M 6003 CONTRA VAPORES</t>
  </si>
  <si>
    <t>CARTUCHO 6001 3M</t>
  </si>
  <si>
    <t>CARTUCHO 6002 3M</t>
  </si>
  <si>
    <t>CARTUCHO ADVANTAGE A2B2E1K1-P3 430374</t>
  </si>
  <si>
    <t>CARTUCHO COMBINADO VO/GA Y P100 1053 AMARILLO/ROSADO</t>
  </si>
  <si>
    <t>CARTUCHO DE FILTRO AD BLUE</t>
  </si>
  <si>
    <t>CARTUCHO DE TINTA HP 122 TRICOLOR</t>
  </si>
  <si>
    <t>CARTUCHO DEL FILTRO DE SIST DE BOMBA DE AGUA</t>
  </si>
  <si>
    <t>CARTUCHO PARA RESPIRADOR DE 2 VIAS</t>
  </si>
  <si>
    <t>CARTUCHO TINTA HP #46 NEGRO</t>
  </si>
  <si>
    <t>CARTULINA A4 AMARILLO</t>
  </si>
  <si>
    <t>CARTULINA A4 AZUL</t>
  </si>
  <si>
    <t>CARTULINA A4 MORADO</t>
  </si>
  <si>
    <t>CARTULINA A4 ROJO</t>
  </si>
  <si>
    <t>CARTULINA A4 VERDE OSCURO</t>
  </si>
  <si>
    <t>CARTULINA COLOR</t>
  </si>
  <si>
    <t>CARTULINA HILO BRASILERA 50 X 65 -180 GR</t>
  </si>
  <si>
    <t>CASCO 3M COLOR BLANCO</t>
  </si>
  <si>
    <t>CASCO COLOR AMARILLO ARSEG C/SUSP.RACHET</t>
  </si>
  <si>
    <t>CASCO COLOR AZUL</t>
  </si>
  <si>
    <t>CASCO COLOR BLANCO C/SUSPENSION RACHET C/ROSCA</t>
  </si>
  <si>
    <t>CASCO INTEGRA C/STICKER STD NEGRO FORTTE</t>
  </si>
  <si>
    <t>CASCO JOCKEY ECONOMICO COLOR BLANCO</t>
  </si>
  <si>
    <t>CASCO JOCKEY ECONOMICO COLOR ROJO</t>
  </si>
  <si>
    <t>CASCO LIBUS MILENIUM CON RATCHET COLOR AZUL</t>
  </si>
  <si>
    <t>CASCO PARA MOTO</t>
  </si>
  <si>
    <t>CASE TEROS ATX TE1056 BLACK</t>
  </si>
  <si>
    <t>CASING VOLVO COD 21148850</t>
  </si>
  <si>
    <t>CASQUILLO 85134672</t>
  </si>
  <si>
    <t>CASQUILLO ( VOE-11020802)</t>
  </si>
  <si>
    <t>CASQUILLO 11015609 (CARG. FRONT.)</t>
  </si>
  <si>
    <t>CASQUILLO 11088052 VOE L120E</t>
  </si>
  <si>
    <t>CASQUILLO 20523294</t>
  </si>
  <si>
    <t>CASQUILLO 3173775 (muñon - volvo)</t>
  </si>
  <si>
    <t>CASQUILLO DE HORQUILLA DE EMBRAGUE VOLVO 3150319</t>
  </si>
  <si>
    <t>CASQUILLO DE MUELLE DIE.TE 20533294</t>
  </si>
  <si>
    <t>CASQUILLO L120F 11015610</t>
  </si>
  <si>
    <t>CASQUILLO MUELLE BOCINA MUELLE 1618035000 SSTTP</t>
  </si>
  <si>
    <t>CASQUILLO PISTON ELEVACION VOLVO L120F VOE 11088150</t>
  </si>
  <si>
    <t>CASQUILLO VOE 11005427</t>
  </si>
  <si>
    <t>CASQUILLO VOE11088324</t>
  </si>
  <si>
    <t>CASQUILLO VOLVO 20533294</t>
  </si>
  <si>
    <t>CASQUILLO VOLVO VO 184428</t>
  </si>
  <si>
    <t>CASS.ROJA 510 ml</t>
  </si>
  <si>
    <t>CATALINA 38T CGL125 RIFFEL BRASIL</t>
  </si>
  <si>
    <t>CATALINA CG 37T TECNI</t>
  </si>
  <si>
    <t>CATALIZADOR 430 P/ESMALTE AURORA</t>
  </si>
  <si>
    <t>CATALIZADOR MACROPOXY 646</t>
  </si>
  <si>
    <t>CATALIZADOR SUMATE</t>
  </si>
  <si>
    <t>CAUTIN TIPO LAPICERO 100W M/MADERA</t>
  </si>
  <si>
    <t>CAUTIN TIPO LAPICERO 30W M/MADERA</t>
  </si>
  <si>
    <t>CAUTIN TIPO LAPICERO 60W</t>
  </si>
  <si>
    <t>CC 1.0 VRE CJ X 12</t>
  </si>
  <si>
    <t>CC 1.5 PET PQX6</t>
  </si>
  <si>
    <t>CC 295 VRE CJ X 24</t>
  </si>
  <si>
    <t>CC 400 ML VR CJ*20</t>
  </si>
  <si>
    <t>CC 500 PET PQ X 12</t>
  </si>
  <si>
    <t>CD"S EN BLANCO</t>
  </si>
  <si>
    <t>CD"S REGRABABLES IMATION</t>
  </si>
  <si>
    <t>CDI ELECTRONICO P¨´ MOTO LINEAL</t>
  </si>
  <si>
    <t>CELULAR BASICO 3G SKY F3P</t>
  </si>
  <si>
    <t>CELULAR LG 50K 943772622</t>
  </si>
  <si>
    <t>CELULAR LG 50K 952323194</t>
  </si>
  <si>
    <t>CEMENTO BLANCO</t>
  </si>
  <si>
    <t>CEMENTO INKA TIPO MS ANTISALITRE 42.5 KG</t>
  </si>
  <si>
    <t>CEMENTO MOCHICA TIPO ANTISALITRE 42.5 KG</t>
  </si>
  <si>
    <t>CEMENTO NACIONAL TIPO ICO</t>
  </si>
  <si>
    <t>CEMENTO PACASMAYO TIPO MS ANTISALITRE 42.5 KG</t>
  </si>
  <si>
    <t>CEMENTO PORTLAND</t>
  </si>
  <si>
    <t>CEMENTO UNIVERSAL DE CONTACTO (P/CARPAS)</t>
  </si>
  <si>
    <t>CERA CREMA P/ AUTO</t>
  </si>
  <si>
    <t>CERA DESMOLDANTE</t>
  </si>
  <si>
    <t>CERA EN BALDE</t>
  </si>
  <si>
    <t>CERA LIQUIDA</t>
  </si>
  <si>
    <t>CERA POLISH. NEGRO</t>
  </si>
  <si>
    <t>CERA TEKNO</t>
  </si>
  <si>
    <t>CERAMICA DE COCINA</t>
  </si>
  <si>
    <t>CERAMICO 45x45</t>
  </si>
  <si>
    <t>CERAMICO CELIMA ARIZONA CARAMELO</t>
  </si>
  <si>
    <t>CERAMICO MARMOLIZADO 46x46 BORGIA 1.90m2</t>
  </si>
  <si>
    <t>CERDA 0.100 VERDE X 100 MTS</t>
  </si>
  <si>
    <t>CERRADURA CANTOL CROMO PULIDO BL-30</t>
  </si>
  <si>
    <t>CERRADURA CANTOL DORADO</t>
  </si>
  <si>
    <t>CERRADURA CILINDRICA PITBULL</t>
  </si>
  <si>
    <t>CERRADURA ELECTRICA CANTOL</t>
  </si>
  <si>
    <t>CERRADURA POMO STANLEY DORM. BRONCE</t>
  </si>
  <si>
    <t>CERRADURA PUSH UP PARA GABINETES</t>
  </si>
  <si>
    <t>CERRADURA TAMBOR REDONDO CROMADO</t>
  </si>
  <si>
    <t>CERRADURA TRAVEX DORMITORIO</t>
  </si>
  <si>
    <t>CERROJO ACERO 3"</t>
  </si>
  <si>
    <t>CERROJO ZINCADO MERIK 27 MM (PUERTA POSTERIOR)</t>
  </si>
  <si>
    <t>CERVEZA PREMIUM TRES CRUCES</t>
  </si>
  <si>
    <t>CETIRIZINA X 10 MG</t>
  </si>
  <si>
    <t>CHALECO DRILL NAR. C/REFLEX T "L"</t>
  </si>
  <si>
    <t>CHALECO DRILL NAR. C/REFLEX T "M"</t>
  </si>
  <si>
    <t>CHALECO DRILL NAR. C/REFLEX T "S"</t>
  </si>
  <si>
    <t>CHALECO DRILL NAR. C/REFLEX T "XL"</t>
  </si>
  <si>
    <t>CHALECO DRILL NAR. C/REFLEX T "XXL"</t>
  </si>
  <si>
    <t>CHALECO DRILL NAR. C/REFLEX T "XXXL"</t>
  </si>
  <si>
    <t>CHALECO DRILL ROJO C/REFLEX T "L" VIGILANCIA</t>
  </si>
  <si>
    <t>CHALECO DRILL ROJO C/REFLEX T "M" VIGILANCIA</t>
  </si>
  <si>
    <t>CHALECO DRILL ROJO C/REFLEX T "S" VIGILANCIA</t>
  </si>
  <si>
    <t>CHALECO DRILL ROJO C/REFLEX T "XXL" VIGILANCIA</t>
  </si>
  <si>
    <t>CHALECO DE DRIL NARANJA TECNOLGIA C/ CINTA 3M 2" T/L</t>
  </si>
  <si>
    <t>CHALECO DRILL CAROLINA IGNIFUGO T: L</t>
  </si>
  <si>
    <t>CHALECO DRILL CAROLINA IGNIFUGO T: M</t>
  </si>
  <si>
    <t>CHALECO DRILL CAROLINA IGNIFUGO T: S</t>
  </si>
  <si>
    <t>CHALECO DRILL CAROLINA IGNIFUGO T: XL</t>
  </si>
  <si>
    <t>CHALECO DRILL VERDE 1619 C/REFL T: L</t>
  </si>
  <si>
    <t>CHALECO DRILL VERDE 1619 C/REFL T: M</t>
  </si>
  <si>
    <t>CHALECO DRILL VERDE FOSFORESCENTE C/REFLEX T "L"</t>
  </si>
  <si>
    <t>CHALECO DRILL VERDE FOSFORESCENTE C/REFLEX T "M"</t>
  </si>
  <si>
    <t>CHALECO DRILL VERDE FOSFORESCENTE C/REFLEX T "S"</t>
  </si>
  <si>
    <t>CHANCHITO ARRANQUE 12V (ZM401) PRECALENTADOR</t>
  </si>
  <si>
    <t>CHANCHITO ARRANQUE 39 MT 12V AUX. C/CABLE DELCO REMY SS419K</t>
  </si>
  <si>
    <t>CHANCHITO DELCO REMY 10515814 ( 24V )</t>
  </si>
  <si>
    <t>CHAPA ON OFF ON 2TERMINALES 12V 20A/ 24V</t>
  </si>
  <si>
    <t>CHAPA ARRANQUE 4292483 BOSTON(31297P)</t>
  </si>
  <si>
    <t>CHAPA C/LENGUETA ASAKI</t>
  </si>
  <si>
    <t>CHAPA CONTACTO 24 V DIS 3900 (MONTACARGA MITSUBISHI)</t>
  </si>
  <si>
    <t>CHAPA CORTACORRIENTE FTL M2 112 POL 51927</t>
  </si>
  <si>
    <t>CHAPA CUADRADA PVC C/LLAVE UNIVERSAL MS705-3</t>
  </si>
  <si>
    <t>CHAPA DE CONTACTO 15082297 (1626372)</t>
  </si>
  <si>
    <t>CHAPA DE CONTACTO PARA MOTOLINEAL 785-35100-KRF-T00-C</t>
  </si>
  <si>
    <t>CHAPA DE CONTACTO UNIVERSAL POLLAY (31242 PO)</t>
  </si>
  <si>
    <t>CHAPA DE CONTACTO VOLVO L90E 15082295</t>
  </si>
  <si>
    <t>CHAPA FORTE F-240</t>
  </si>
  <si>
    <t>CHAPA INTERRUPTOR ON OFF 250V 15A</t>
  </si>
  <si>
    <t>CHAPA PARA CAJON</t>
  </si>
  <si>
    <t>CHAPA PARA MAMPARA</t>
  </si>
  <si>
    <t>CHAPA PARA TABLERO TIBOX</t>
  </si>
  <si>
    <t>CHAPA T/TECLA 1 GOLPE 4 PATAS T/COLORES ASW17D</t>
  </si>
  <si>
    <t>CHAPAS PARA ESCRITORIO</t>
  </si>
  <si>
    <t>CHARGE AIR HOSE 11110354</t>
  </si>
  <si>
    <t>CHAVETA EJE PRINICPAL4304615</t>
  </si>
  <si>
    <t>CHAVO FLOTA PARA SOLDADOR</t>
  </si>
  <si>
    <t>CHECK - LIST DE CAMIONETA (talonario x 100)</t>
  </si>
  <si>
    <t>CHECK - LIST PARA IMPLEMENTOS DE UNIDADES(talonario x 100)</t>
  </si>
  <si>
    <t>CHECK - LIST PARA LIBERAR LA UNIDAD(talonario x 100)</t>
  </si>
  <si>
    <t>CHEMAYOLIC BLANCO FI PEGAMENTO X 25KG</t>
  </si>
  <si>
    <t>CHEVRON SUPREME MOTOR OIL SAE 10W-40 CAJA 12X1/4 GALON</t>
  </si>
  <si>
    <t>CHICOTE 3/8 x 400cm N/A (Monocomando)</t>
  </si>
  <si>
    <t>CHINCHE ( CAJA X 100 )</t>
  </si>
  <si>
    <t>CHINCHE PUSH PIN ( CAJA X 50)</t>
  </si>
  <si>
    <t>CHISPERO SIMPLE/TRIPLE</t>
  </si>
  <si>
    <t>CHOCMAN 54*30 GR.</t>
  </si>
  <si>
    <t>CHUCK AIRE C/CLIP</t>
  </si>
  <si>
    <t>CHUCK DE INFLADO DE 12"</t>
  </si>
  <si>
    <t>CHUCK DUAL LARGO 1/4 ESPIGA</t>
  </si>
  <si>
    <t>CHUCK PORTABROCA C/LLAVE 5/8</t>
  </si>
  <si>
    <t>CHUCK TALADRO 1/2"</t>
  </si>
  <si>
    <t>CHUCK TALADRO 5/8 BOSH</t>
  </si>
  <si>
    <t>CHUCK UNIVERSAL DE 3 MORDAZAS DE 16"</t>
  </si>
  <si>
    <t>CHUPON C/TUERCA FUSO L</t>
  </si>
  <si>
    <t>CIA. CERVECERA AMBEV PERÚ S.A.C.</t>
  </si>
  <si>
    <t>CIA.IND. TEXTIL CREDISA TRUTEX S.A.A (CREDITEX)</t>
  </si>
  <si>
    <t>CIBIERTA MAGIC IDROBOX 3MOD 98 X 122 MM GRIS C/SOP 25603 -</t>
  </si>
  <si>
    <t>CIERRAPUERTA BRAZO HIDRAULICO 2022 YALE-USA</t>
  </si>
  <si>
    <t>CIERRE 8189439</t>
  </si>
  <si>
    <t>CIERRE CAPOT RH CL112</t>
  </si>
  <si>
    <t>CIFRUT FRUITO.500 LT.X48</t>
  </si>
  <si>
    <t>CIGUEÑAL DE MOTOR FREIGHTLINER M2 112 DDERA4600300001</t>
  </si>
  <si>
    <t>CILINDRO BLOQUE 20783875(20772366)</t>
  </si>
  <si>
    <t>CILINDRO DE RANGO FUL A6690 :FTL</t>
  </si>
  <si>
    <t>CILINDRO DE RUEDA 9144600900</t>
  </si>
  <si>
    <t>CILINDRO DE TAMBOR TOYOTA HILUX</t>
  </si>
  <si>
    <t>CILINDRO EMBRAGUE 23417527</t>
  </si>
  <si>
    <t>CILINDRO HIDRAULICO 5 ETAPAS, 200Bar, BINOTTO</t>
  </si>
  <si>
    <t>CILINDRO HIDRAULICO MICROBUÑIDO 95*110*790MM</t>
  </si>
  <si>
    <t>CILINDRO MAESTRO - VOLVO 21564394 (Bomba de embrague)</t>
  </si>
  <si>
    <t>CILINDRO SELECTOR VOLVO 1656239</t>
  </si>
  <si>
    <t>CILINDRO SPLIT 1521976</t>
  </si>
  <si>
    <t>CILINDRO SPLITTER 4306632</t>
  </si>
  <si>
    <t>CINTA ADHESIVA PARA COLGAR CUADROS</t>
  </si>
  <si>
    <t>CINTA AISLANTE 3M 1000 NEGRO</t>
  </si>
  <si>
    <t>CINTA AISLANTE 3M 1700 NEGRO</t>
  </si>
  <si>
    <t>CINTA AISLANTE HELLA NEGRO</t>
  </si>
  <si>
    <t>CINTA AISLANTE PVC ALTA PERFORM 33+ 3/4" X 20MTS - 3M</t>
  </si>
  <si>
    <t>CINTA AISLANTE TEMFLEX 1700 3/4 ROJO (3M)</t>
  </si>
  <si>
    <t>CINTA AUTOADHESIVA 2.5 ancho</t>
  </si>
  <si>
    <t>CINTA BIMETALICA ESPANTAPAJARO DORADO X 100 M</t>
  </si>
  <si>
    <t>CINTA DE AGUA EN ROLLO</t>
  </si>
  <si>
    <t>CINTA DE ALGODON 1/2" 3401 - SOLSA</t>
  </si>
  <si>
    <t>CINTA DE ALGODON 3/4" 3401 - SOLSA</t>
  </si>
  <si>
    <t>CINTA DE IMPRESORA EPSON LX-300+ II</t>
  </si>
  <si>
    <t>CINTA DE IMPRESORA EPSON SO15329 FX890</t>
  </si>
  <si>
    <t>CINTA DE PAPEL AZUL 2"</t>
  </si>
  <si>
    <t>CINTA DE PELIGRO</t>
  </si>
  <si>
    <t>CINTA EMBALAJE EN ROLLO DE 2" x 110 ydas.</t>
  </si>
  <si>
    <t>CINTA ENGOMADA DE 2" KRAFT</t>
  </si>
  <si>
    <t>CINTA ESPIRAL DE PVC 10MM (10 MTS)</t>
  </si>
  <si>
    <t>CINTA ESPIRAL DE PVC 16MM (10 MTS)</t>
  </si>
  <si>
    <t>CINTA LED AMBAR</t>
  </si>
  <si>
    <t>CINTA MASKING TAPE 1"</t>
  </si>
  <si>
    <t>CINTA MASKING TAPE 3/4"</t>
  </si>
  <si>
    <t>CINTA MASKINGTAPE 2" PEGAFAN</t>
  </si>
  <si>
    <t>CINTA METRICA PRO MAGNETICA 5M/16 X 3/4 STANLEY</t>
  </si>
  <si>
    <t>CINTA P/JUNTA F/VIDRIO 90MT</t>
  </si>
  <si>
    <t>CINTA P/JUNTA PAPEL 50 X 76 M PARA DRYWALL</t>
  </si>
  <si>
    <t>CINTA PIFE</t>
  </si>
  <si>
    <t>CINTA PVC C/ BALNCO 15Mx60MMx0.2MM</t>
  </si>
  <si>
    <t>CINTA REFLECTIVA 2" AMBAR / AMARILLA</t>
  </si>
  <si>
    <t>CINTA REFLECTIVA DE 2" GRIS - BLANCO</t>
  </si>
  <si>
    <t>CINTA REFLECTIVA DE 2" ROJO - BLANCO</t>
  </si>
  <si>
    <t>CINTA REFLECTIVA DE 4" ROJO/BLANCO</t>
  </si>
  <si>
    <t>CINTA REFLECTIVA GRIS PARA CONO DE 4"</t>
  </si>
  <si>
    <t>CINTA REFLECTIVA PARA CONOS</t>
  </si>
  <si>
    <t>CINTA REFLECTIVA TELA DE 1-1/2 3M</t>
  </si>
  <si>
    <t>CINTA SCOTCH 3M SUPER 33 DE 3/4 x 66</t>
  </si>
  <si>
    <t>CINTA SCOTCH SHURTAPE TRANSPARENTE GRANDE</t>
  </si>
  <si>
    <t>CINTA SCOTH CHICA</t>
  </si>
  <si>
    <t>CINTA SELLADO EXTREME 3M</t>
  </si>
  <si>
    <t>CINTA SIKA MULTISEAL S 5cm x 10m ALUMINIO</t>
  </si>
  <si>
    <t>CINTA TEFLON AMARILLO PARA ALTA PRESION (COMBUSTIBLE)</t>
  </si>
  <si>
    <t>CINTA TEFLON P/AGUA CALIENTE</t>
  </si>
  <si>
    <t>CINTA TEFLON ROJO EURO</t>
  </si>
  <si>
    <t>CINTILLO PLASTICO 10"X4.8 MM (CV250)NEGRO KSS</t>
  </si>
  <si>
    <t>CIPSUR E.I.R.L.</t>
  </si>
  <si>
    <t>CIRCULINA GIRATORIA AMBAR</t>
  </si>
  <si>
    <t>CIRCULINA(STROBOCOPICA) 12V AMBAR</t>
  </si>
  <si>
    <t>CIRCULINA(STROBOCOPICA) 24V AMBAR</t>
  </si>
  <si>
    <t>CIZALLA DE 24"</t>
  </si>
  <si>
    <t>CLAMPING BAND VOLVO L120E 20834570</t>
  </si>
  <si>
    <t>CLAVIJA DE CAUCHO PATA PLANA T/INDUSTRIAL 15A</t>
  </si>
  <si>
    <t>CLAVO 1" PARA DISPARO - DRYWALL</t>
  </si>
  <si>
    <t>CLAVO ALCAYATA DE ACERO 1.1/2" (40mm)</t>
  </si>
  <si>
    <t>CLAVO ALCAYATA ESTRIADA 3.7 X 40</t>
  </si>
  <si>
    <t>CLAVO CON CABEZA DE 3/4"</t>
  </si>
  <si>
    <t>CLAVO DE 1 1/2"</t>
  </si>
  <si>
    <t>CLAVO DE 1X 16</t>
  </si>
  <si>
    <t>CLAVO DE 2.5"</t>
  </si>
  <si>
    <t>CLAVO DE 3/4 S/CABEZA</t>
  </si>
  <si>
    <t>CLAVO DE 4"</t>
  </si>
  <si>
    <t>CLAVO DE ACERO 2.1/2"</t>
  </si>
  <si>
    <t>CLAVO DE ACERO 3"</t>
  </si>
  <si>
    <t>CLAVO DE FIERRO DE 2"</t>
  </si>
  <si>
    <t>CLAVO DE FIJACION 1 1/4"</t>
  </si>
  <si>
    <t>CLAVO DE FIJACION 1" PARA DRYWALL</t>
  </si>
  <si>
    <t>CLAVO DE FIJACION 11/2" PARA DRYWALL</t>
  </si>
  <si>
    <t>CLAVO DE MADERA 2 1/2"</t>
  </si>
  <si>
    <t>CLAVO DE MADERA 2"</t>
  </si>
  <si>
    <t>CLAVO DE MADERA 3"</t>
  </si>
  <si>
    <t>CLAVO DE MADERA 4"</t>
  </si>
  <si>
    <t>CLAVO PARA ZAPATA # 16</t>
  </si>
  <si>
    <t>CLAVOS DE 2</t>
  </si>
  <si>
    <t>CLAVOS DE 2 1/2"</t>
  </si>
  <si>
    <t>CLAXON DE 12V HELLA 002952811</t>
  </si>
  <si>
    <t>CLAXON DE 24V (1135140)</t>
  </si>
  <si>
    <t>CLAXON PLATILLO 24V (HELLA)</t>
  </si>
  <si>
    <t>CLAXON T/PITO 12V PT10 105DB 420HZ - BOSCH</t>
  </si>
  <si>
    <t>CLAXON TONO ALTO HILUX B65100K010</t>
  </si>
  <si>
    <t>CLEAR COAT(LACA)</t>
  </si>
  <si>
    <t>CLIP LAGARTO TENAZA PARA CORRIENTE CHICO</t>
  </si>
  <si>
    <t>CLIP LAGARTO TENAZA PARA CORRIENTE GRANDE</t>
  </si>
  <si>
    <t>CLIPS WINGO EN CAJA x 100</t>
  </si>
  <si>
    <t>CLIPS WINGO MARIPOSA # 2 CAJA x 50</t>
  </si>
  <si>
    <t>CLORO GRANULADO</t>
  </si>
  <si>
    <t>CLORUR POT GRNLAR x 50 KG</t>
  </si>
  <si>
    <t>Cloruro de colina 60%</t>
  </si>
  <si>
    <t>CLORURO DE POTASIO STD BLANCO GRANEL x TON</t>
  </si>
  <si>
    <t>CLORURO DE SODIO DE 1 LITRO AL 99%</t>
  </si>
  <si>
    <t>CLUB ESPECIAL 650 ML X 14 UNI</t>
  </si>
  <si>
    <t>CLUTCH SERBO KIT 22066685</t>
  </si>
  <si>
    <t>COBRE EN BARRA</t>
  </si>
  <si>
    <t>COCA COLA 300 ML</t>
  </si>
  <si>
    <t>COCA COLA 300 VNR PQx12</t>
  </si>
  <si>
    <t>COCA COLA 3L PET*4</t>
  </si>
  <si>
    <t>COCA COLA 500 ML X 12UND</t>
  </si>
  <si>
    <t>COCA COLA 600 ML</t>
  </si>
  <si>
    <t>COCA COLA 625 ML VRE CJ12</t>
  </si>
  <si>
    <t>COCA COLA BIB 19 L+CO2</t>
  </si>
  <si>
    <t>COCA COLA LIGHT 410 PET*12</t>
  </si>
  <si>
    <t>COCACOLA DE 295 ML</t>
  </si>
  <si>
    <t>COCINA ELECTRICA 1 HORNILLA</t>
  </si>
  <si>
    <t>CODO 1" SAP INYECTOPLAST</t>
  </si>
  <si>
    <t>CODO C-10 5P 1" X 90 º PLASTICA</t>
  </si>
  <si>
    <t>CODO 1/2" CPVC</t>
  </si>
  <si>
    <t>CODO 1/2" x 90 FIERRO GALVANIZADO</t>
  </si>
  <si>
    <t>CODO 1-1/2 INOX.</t>
  </si>
  <si>
    <t>CODO 1x90 PVC S/ROSCA C-10</t>
  </si>
  <si>
    <t>CODO 2 1/2 X 90 FIERRO GALVANIZADO CHINO</t>
  </si>
  <si>
    <t>CODO 2 X 90° PVC</t>
  </si>
  <si>
    <t>CODO 3/4x90 PVC</t>
  </si>
  <si>
    <t>CODO 3/4x90 PVC S/ROSCA C-10</t>
  </si>
  <si>
    <t>CODO 90° 1/4 NPT x 5/16 CAÑERIA</t>
  </si>
  <si>
    <t>CODO 90º 5/16</t>
  </si>
  <si>
    <t>CODO ACERO INOX SS 304 C/R X 150 LBS</t>
  </si>
  <si>
    <t>CODO DE 1 1/4 PVC</t>
  </si>
  <si>
    <t>CODO DE 1" PVC 90°</t>
  </si>
  <si>
    <t>CODO DE 1" x 90° FIERRO GALVANIZADO</t>
  </si>
  <si>
    <t>CODO DE 1/2 S/P</t>
  </si>
  <si>
    <t>CODO DE 11/4 X 90 INYECTADA AGUA</t>
  </si>
  <si>
    <t>CODO DE BRONCE DE 1/2</t>
  </si>
  <si>
    <t>CODO DE BRONCE DE 1/4</t>
  </si>
  <si>
    <t>CODO DE BRONCE DE 3/8</t>
  </si>
  <si>
    <t>CODO DE CAÑERIA 1/4 x 1/2</t>
  </si>
  <si>
    <t>CODO DE FIERRO GALVANIZADO DE 3/4</t>
  </si>
  <si>
    <t>CODO DE PVC DE 4"</t>
  </si>
  <si>
    <t>CODO GIRATORIO DE 3/4 OPW</t>
  </si>
  <si>
    <t>CODO GIRATORIO DE 3/4" CATLOW 020030 (SURTIDOR /COMB.)</t>
  </si>
  <si>
    <t>CODO HIDRAULICO 50° 1/4 M-10</t>
  </si>
  <si>
    <t>CODO INOX DE 2"</t>
  </si>
  <si>
    <t>CODO INOX DE 3/4"</t>
  </si>
  <si>
    <t>CODO MACHO - MACHO 5/8 X 5/8</t>
  </si>
  <si>
    <t>CODO PVC 1/2"</t>
  </si>
  <si>
    <t>CODO PVC 1/2"x45</t>
  </si>
  <si>
    <t>CODO PVC 2" P/DESAGUE</t>
  </si>
  <si>
    <t>CODO PVC 2" X 45 P/DESAGUE</t>
  </si>
  <si>
    <t>CODO PVC 250 X90°P/DESAGUE</t>
  </si>
  <si>
    <t>CODO PVC 3" x 90°</t>
  </si>
  <si>
    <t>CODO PVC 4" X 2 P/DESAGUE</t>
  </si>
  <si>
    <t>CODO PVC 4" X 45 P/DESAGUE</t>
  </si>
  <si>
    <t>CODO PVC 4" X 90 P/DESAGUE</t>
  </si>
  <si>
    <t>CODO PVC 45°x8'' P/DESAGUE</t>
  </si>
  <si>
    <t>CODO PVC 6" X 45° (160 MM.) P/DESAGUE</t>
  </si>
  <si>
    <t>CODO PVC 6" X 90° (160 MM.) P/DESAGUE</t>
  </si>
  <si>
    <t>CODO PVC 8''X90°P/DESAGUE</t>
  </si>
  <si>
    <t>CODO PVC 90°x3'' P/DESAGUE</t>
  </si>
  <si>
    <t>CODO SOLDABLE 1 1/4" X 90°</t>
  </si>
  <si>
    <t>COJIN DE GOMA PARA MOTONIVELADORA (11110276)</t>
  </si>
  <si>
    <t>COJINETE AGUJAS VO 1654088</t>
  </si>
  <si>
    <t>COJINETE 183665 RODAMIENTOS</t>
  </si>
  <si>
    <t>COJINETE AGUJAS VO 1521453</t>
  </si>
  <si>
    <t>COJINETE DE AGUJAS 4785772 EMBRAGUE 3-4 VEL.</t>
  </si>
  <si>
    <t>COJINETE DE AGUJAS 4785772 EMBRAGUE ATRAS 2A</t>
  </si>
  <si>
    <t>COJINETE DE AGUJAS 4785772 EMBRAGUE DELANTERA 1A</t>
  </si>
  <si>
    <t>COJINETE DE AGUJAS VOLVO 3092047</t>
  </si>
  <si>
    <t>COJINETE DE BOLAS 20785448</t>
  </si>
  <si>
    <t>COJINETE DE RODILLO 11144999 EMBRAGUE ATRAS 2A</t>
  </si>
  <si>
    <t>COJINETE DE RODILLO 181006 EMBRAGUE ADELANTE 1RA</t>
  </si>
  <si>
    <t>COJINETE DE RODILLO184810 RODAMIENTOS</t>
  </si>
  <si>
    <t>COJINETE EJE SECUNDARIO VOLVO FH 13 400 85104619</t>
  </si>
  <si>
    <t>COJINETE RODILLO AGUJAS VO 183272 (rodaje tapa mando)</t>
  </si>
  <si>
    <t>COJINETE RODILLO 1656116</t>
  </si>
  <si>
    <t>COJINETE VOE 11145390 EMBRAGUE ADELANTE 1RA</t>
  </si>
  <si>
    <t>COJINETE VOLVO VO 11176539</t>
  </si>
  <si>
    <t>COJINETE(COLLARIN) DE EMBRAGUE 20569151 FH13</t>
  </si>
  <si>
    <t>COJINETE/RODAJE VO 11035001</t>
  </si>
  <si>
    <t>COJINTETE DE BOLAS 183592 EMBRAGUE 3-4 VELO</t>
  </si>
  <si>
    <t>COLA DAVID x 60 ML</t>
  </si>
  <si>
    <t>COLCHON DE ESPUMA (FTL)</t>
  </si>
  <si>
    <t>COLCHON DE ESPUMA FTL M2 Y VOLVO_1.90 X 0.65</t>
  </si>
  <si>
    <t>COLCHON DE ESPUMA FTL/COLUMBIA 2.00 X 0.85</t>
  </si>
  <si>
    <t>COLCHON DE ESPUMA INTERNATIONAL 1.85 X 0.7CM</t>
  </si>
  <si>
    <t>COLCHON DE ESPUMA MACK 2.00 x 0.95 mt</t>
  </si>
  <si>
    <t>COLCHON ESPUMA 1 PLAZA X 7"</t>
  </si>
  <si>
    <t>COLCHON RESORT DE PLAZA 1.5</t>
  </si>
  <si>
    <t>COLCHONETA CON FUNDA PLAVICUERO DE 1.90 X 0.70 X 5"</t>
  </si>
  <si>
    <t>COLECTOR DE ALTERNADOR DELCO 24SI COD 281861</t>
  </si>
  <si>
    <t>COLECTOR DE ALTERNADOR MERCEDEZ MODERNO SK25001(COD2891852)</t>
  </si>
  <si>
    <t>COLECTOR PARA ALTERNADOR</t>
  </si>
  <si>
    <t>COLGADOR P/CUADRO T/SERRUCHO</t>
  </si>
  <si>
    <t>COLLARIN 31230-35091 ARMADO TOY 1RZ/2RZ 44MM</t>
  </si>
  <si>
    <t>COLLARIN CERVICAL</t>
  </si>
  <si>
    <t>COLLARIN DE EMBRAGUE 30502-1W718/NISSAN FRONTIER</t>
  </si>
  <si>
    <t>COLLARIN DE EMBRAGUE FH12</t>
  </si>
  <si>
    <t>COLLARIN DE EMBRAGUE FIAT FIORINO F8020145</t>
  </si>
  <si>
    <t>COLLARIN DE EMBRAGUE FREIGTLINER</t>
  </si>
  <si>
    <t>COLLARIN DE EMBRAGUE FREIGTLINER M2</t>
  </si>
  <si>
    <t>COLLARIN DE EMBRAGUE KIA SORENTO</t>
  </si>
  <si>
    <t>COLLARIN DE EMBRAGUE M1990</t>
  </si>
  <si>
    <t>COLLARIN DE EMBRAGUE MACK SACHS 21580977</t>
  </si>
  <si>
    <t>COLLARIN DE EMBRAGUE SUZUKI APV/G15A/CHINOS</t>
  </si>
  <si>
    <t>COLLARIN DE EMBRAGUE TOYOTA KUN25 3123071011</t>
  </si>
  <si>
    <t>COLLARIN KOYO CT-52 A1(MONTACARGA)</t>
  </si>
  <si>
    <t>COLLARIN MIT. 4M40 (NTN)</t>
  </si>
  <si>
    <t>COLLARIN MIT.L200/4D55 FC55-17-11/2E ARM.31.5X35H (NTN)</t>
  </si>
  <si>
    <t>COLLARIN RCTS338SA1 SUZUKI</t>
  </si>
  <si>
    <t>COLONIA HENO DE PRAVIA 1 LT</t>
  </si>
  <si>
    <t>COLUMNA DIRECCION 20575175</t>
  </si>
  <si>
    <t>COLUMNA DIRECCION INF. M2</t>
  </si>
  <si>
    <t>COMBA HERRAGRO 8LB</t>
  </si>
  <si>
    <t>COMBOS - REGALOS NAVIDAD</t>
  </si>
  <si>
    <t>COMIDA PARA GATO - FRISKIES x 7kg</t>
  </si>
  <si>
    <t>COMIDA PARA GATO - MICHICAT x 9kg</t>
  </si>
  <si>
    <t>COMMAND GANCHO</t>
  </si>
  <si>
    <t>COMPAS INTERIOR 12" C INDIA</t>
  </si>
  <si>
    <t>COMPRENSOR A/A R22 ROTAR (AIRE ACONDICIONADO)</t>
  </si>
  <si>
    <t>COMPRESOR BILICINDRICO 457-460 CODA4571304815 WABCO</t>
  </si>
  <si>
    <t>COMPRESOR DE ANILLOS DE 3 1/2" - 7" STANLEY 95-IB79048</t>
  </si>
  <si>
    <t>COMPRESOR REMAN 85013935</t>
  </si>
  <si>
    <t>COMPRESORA AIRE WABCO FTL 4123520261</t>
  </si>
  <si>
    <t>COMPRESORA COMPLETA DE AIRE VOLVO 22016995</t>
  </si>
  <si>
    <t>CONCENTRADO CHICHA MORADA X 2LT</t>
  </si>
  <si>
    <t>CONCENTRADO DE LIMON 15TN6478</t>
  </si>
  <si>
    <t>CONCORDIA FRESA PET 1,5 SHRINK C/6</t>
  </si>
  <si>
    <t>CONCORDIA FRESA GARRAFA VIDRIO 355ML Cx24</t>
  </si>
  <si>
    <t>CONCORDIA FRESA GARRAFA VIDRO 285ML CAIX</t>
  </si>
  <si>
    <t>CONCORDIA FRESA PET 1,3 C/6</t>
  </si>
  <si>
    <t>CONCORDIA FRESA PET 2800 ML SH C/06</t>
  </si>
  <si>
    <t>CONCORDIA FRESA PET 500ML CAIXA C/12</t>
  </si>
  <si>
    <t>CONCORDIA NARANJA GARRAFA VIDRO 285ML CA</t>
  </si>
  <si>
    <t>CONCORDIA NARANJA PET 2800 ML C/04</t>
  </si>
  <si>
    <t>CONCORDIA PIÑA BOTELLA VIDRIO 355 ML X C/24</t>
  </si>
  <si>
    <t>CONCORDIA PIÑA PET 1.3 SHRINK</t>
  </si>
  <si>
    <t>CONCORDIA PIÑA PET 1.5 SHRINK C/6</t>
  </si>
  <si>
    <t>CONCORDIA PIÑA PET 3000ML C/04 SHRINK</t>
  </si>
  <si>
    <t>CONCORDIA PIÑA PET 500ML CAIXA C/12</t>
  </si>
  <si>
    <t>CONCRETO PRE MEZCLADO 210kg/cm2 MS H57-A5</t>
  </si>
  <si>
    <t>CONDENSADOR DE ARRANQUE 20 UF</t>
  </si>
  <si>
    <t>CONDENSADOR DE ARRANQUE 216-260 MFD 110/125V (B /AGUA)</t>
  </si>
  <si>
    <t>CONDENSADOR DE ARRANQUE 430-516 MFD</t>
  </si>
  <si>
    <t>CONDENSADOR ELECTROLITO 50 UF 220 VOL PARA ELECTROBOMBA</t>
  </si>
  <si>
    <t>CONDENSADOR P/ LAMPARA HALOGENURO 400W-BLANCO</t>
  </si>
  <si>
    <t>CONDENSADOR 12.5 UF PARA ELECTROBOMBA</t>
  </si>
  <si>
    <t>CONDUCTOR 25 MM2 750V TOXFREE ZH H07Z1-K</t>
  </si>
  <si>
    <t>CONDUCTOR ELECTRICO AUTOMOTRIZ GPT 300 V 14 AWG AZUL 75°</t>
  </si>
  <si>
    <t>CONDUCTOR ELECTRICO AUTOMOTRIZ GPT 300 V 14 AWG BLANCO 75°</t>
  </si>
  <si>
    <t>CONDUCTOR ELECTRICO CABLEADO 750 PVC 12 AWG ROJO THW-90</t>
  </si>
  <si>
    <t>CONDUCTOR ELECTRICO THW 35mm2</t>
  </si>
  <si>
    <t>CONDUCTOR ELECTRICO THW CABLEADO THW 10 AWG AMARILLO</t>
  </si>
  <si>
    <t>CONDUCTOR ELECTRICO THW CABLEADO THW 10 AWG AZUL</t>
  </si>
  <si>
    <t>CONDUCTOR ELECTRICO THW CABLEADO THW 10 AWG ROJO</t>
  </si>
  <si>
    <t>CONDUCTOR ELECTRICO THW CABLEADO THW 12 AWG AMARILLO</t>
  </si>
  <si>
    <t>CONDUCTOR ELECTRICO THW CABLEADO THW 12 AWG AZUL</t>
  </si>
  <si>
    <t>CONDUCTOR ELECTRICO THW CABLEADO THW 12 AWG ROJO</t>
  </si>
  <si>
    <t>CONDUCTOR ELECTRICO THW-90 CABLEADO 750V PVC 12 AWG NEGRO</t>
  </si>
  <si>
    <t>CONECCION GOTERO T/FRESA P/MAMGA RIEGO</t>
  </si>
  <si>
    <t>CONECTOR 5/8" X 1/4" NPT</t>
  </si>
  <si>
    <t>CONECTOR VALVULA DE BRONCE 3 VIAS</t>
  </si>
  <si>
    <t>CONECTOR 1 1/2 SEL</t>
  </si>
  <si>
    <t>CONECTOR 1/4 x M10 COMPLETO</t>
  </si>
  <si>
    <t>CONECTOR 1/4 X M12 COMPLETO</t>
  </si>
  <si>
    <t>CONECTOR 1/4 x M19 COMPLETO</t>
  </si>
  <si>
    <t>CONECTOR 12 - 8 MP ( ESPIGA MACHO 3/4 - 1/2 )</t>
  </si>
  <si>
    <t>CONECTOR 3/4</t>
  </si>
  <si>
    <t>CONECTOR 40 M12 * M16 C/CONTRA TUERCA</t>
  </si>
  <si>
    <t>CONECTOR 45 1/2 x 3/8</t>
  </si>
  <si>
    <t>CONECTOR 45° 1/4 X 3/8 NPT</t>
  </si>
  <si>
    <t>CONECTOR 45° 3/8 X 1/4 NPT</t>
  </si>
  <si>
    <t>CONECTOR 45° 5/8 X 1/2</t>
  </si>
  <si>
    <t>CONECTOR 45° 5/8 X 3/8 NPT</t>
  </si>
  <si>
    <t>CONECTOR 45° x 3/8 x 1/8 NPT</t>
  </si>
  <si>
    <t>CONECTOR 45º M16 X M16</t>
  </si>
  <si>
    <t>CONECTOR 45º M16 x M16</t>
  </si>
  <si>
    <t>CONECTOR 90 1/2" x 1/2" NPT</t>
  </si>
  <si>
    <t>CONECTOR 90 1/2 x 3/8 NPT COMPLETO</t>
  </si>
  <si>
    <t>CONECTOR 90 1/4 X M12</t>
  </si>
  <si>
    <t>CONECTOR 90 1/8 X 1/4 NPT</t>
  </si>
  <si>
    <t>CONECTOR 90 3/8 X 1/2 NPT COMPLETO</t>
  </si>
  <si>
    <t>CONECTOR 90 M10 X BSP 3/8</t>
  </si>
  <si>
    <t>CONECTOR 90 M12 * M16 C/CONTRA TUERCA</t>
  </si>
  <si>
    <t>CONECTOR 90° 1 1/4 X M42 S/M</t>
  </si>
  <si>
    <t>CONECTOR 90° 1/2 x M16</t>
  </si>
  <si>
    <t>CONECTOR 90° 3/4 x 1/2 COMPLETO</t>
  </si>
  <si>
    <t>CONECTOR 90° 3/4 x 5/8 COMPLETO</t>
  </si>
  <si>
    <t>CONECTOR 90° 3/8 x M16</t>
  </si>
  <si>
    <t>CONECTOR 90° x 1/4 x 3/8 NPT</t>
  </si>
  <si>
    <t>CONECTOR 90° x 3/4 x M22</t>
  </si>
  <si>
    <t>CONECTOR 90° x 3/8 x 1/8 NPT</t>
  </si>
  <si>
    <t>CONECTOR 90° x 3/8 x 3/8 NPT</t>
  </si>
  <si>
    <t>CONECTOR 90° x 5/8 x 1/2</t>
  </si>
  <si>
    <t>CONECTOR 90° x 5/8 x 3/8</t>
  </si>
  <si>
    <t>CONECTOR AB DE 3/4" COBREADO</t>
  </si>
  <si>
    <t>CONECTOR AB DE 5/8" DE COBRE</t>
  </si>
  <si>
    <t>CONECTOR BALUM DE VIDRIO</t>
  </si>
  <si>
    <t>CONECTOR BALUM ENERGIA X 2</t>
  </si>
  <si>
    <t>CONECTOR BIMETALICO 2 PERNOS</t>
  </si>
  <si>
    <t>CONECTOR BRONCE DE 1/4 X 1/4 NPT</t>
  </si>
  <si>
    <t>CONECTOR BRONCE DE 1/4 X 7/16 NF COMPLETO</t>
  </si>
  <si>
    <t>CONECTOR BRONCE DE 90° 1/4 X 1/4</t>
  </si>
  <si>
    <t>CONECTOR DE 1/4 X 1/8 NPT COMPLETO</t>
  </si>
  <si>
    <t>CONECTOR DE 6-9 PINES FREIGHTLINER M2 112/CL 120 402048</t>
  </si>
  <si>
    <t>CONECTOR DE 90 1/4 X 1/8 NPT</t>
  </si>
  <si>
    <t>CONECTOR DE 90 1/4 X M14</t>
  </si>
  <si>
    <t>CONECTOR DE 90 1/4 X M16</t>
  </si>
  <si>
    <t>CONECTOR DE 90° 5/16 X 1/4</t>
  </si>
  <si>
    <t>CONECTOR DE 90º 3/8 x 1/4 NPT</t>
  </si>
  <si>
    <t>CONECTOR DE 90º 5/32 X 1/8</t>
  </si>
  <si>
    <t>CONECTOR DE CARRETA HEMBRA PHIPLIS 15730</t>
  </si>
  <si>
    <t>CONECTOR DE CARRETA MACHO CON TAPA PHIPLIS 15720</t>
  </si>
  <si>
    <t>CONECTOR DE DE VIDEO P/CABLE COAXIAL</t>
  </si>
  <si>
    <t>CONECTOR DE DOS CABLES HEMBRA Y MACHO</t>
  </si>
  <si>
    <t>CONECTOR DE FARO 4" LED</t>
  </si>
  <si>
    <t>CONECTOR DE INFLADOR SCHRADER CON CLIP+ NIPLE</t>
  </si>
  <si>
    <t>CONECTOR DE PRENSA P/CABLE COAXIAL</t>
  </si>
  <si>
    <t>CONECTOR DE RELAY C/CABLE 5 ENTRADAS (11HS16)</t>
  </si>
  <si>
    <t>CONECTOR DE RELAY FORD ELECTRONCO (SJ6138)</t>
  </si>
  <si>
    <t>CONECTOR DE VALVULA PRINCIPAL DE FRENO 5/8 x 3/8</t>
  </si>
  <si>
    <t>CONECTOR DEL SENSOR 984849</t>
  </si>
  <si>
    <t>CONECTOR HEMBRA 7 PINES - 15730:FTL</t>
  </si>
  <si>
    <t>CONECTOR INICIAL 16 MM + EMPAQUE RECTO AZUD</t>
  </si>
  <si>
    <t>CONECTOR M16 x 1/2 NPT BRONCE</t>
  </si>
  <si>
    <t>CONECTOR MACHO 1/2 x 1/4</t>
  </si>
  <si>
    <t>CONECTOR MACHO 12 MP - 12 MJ</t>
  </si>
  <si>
    <t>CONECTOR MACHO 7 PINES - 15720:FTL</t>
  </si>
  <si>
    <t>CONECTOR NEUMATICO DE 6 MM X 1/4 NPT</t>
  </si>
  <si>
    <t>CONECTOR NEUMATICO DE 8 MM X 1/4 NPT</t>
  </si>
  <si>
    <t>CONECTOR PARA CABLE COAXIAL</t>
  </si>
  <si>
    <t>CONECTOR PARA CABLE COAXIAL MACHO</t>
  </si>
  <si>
    <t>CONECTOR PVC DE 2" SAP</t>
  </si>
  <si>
    <t>CONECTOR RECTO 12 x M16</t>
  </si>
  <si>
    <t>CONECTOR RECTO 3/8 X 1/2 NPT COMPLETO</t>
  </si>
  <si>
    <t>CONECTOR RECTO 3/8 X 1/8 NPT</t>
  </si>
  <si>
    <t>CONECTOR RECTO 3/8 X 3/8 NPT</t>
  </si>
  <si>
    <t>CONECTOR RECTO 5/8 x 1/2 NPT</t>
  </si>
  <si>
    <t>CONECTOR RECTO DE 1/4 X 1/8 NPT</t>
  </si>
  <si>
    <t>CONECTOR RECTO DE 1/8 X 3/8</t>
  </si>
  <si>
    <t>CONECTOR RECTO DE M16 x 1/4</t>
  </si>
  <si>
    <t>CONECTOR RECTO DE 1/2 x 1/4</t>
  </si>
  <si>
    <t>CONECTOR RECTO DE 1/2 x M22</t>
  </si>
  <si>
    <t>CONECTOR RECTO DE 1/4 x M12</t>
  </si>
  <si>
    <t>CONECTOR RECTO DE 1/4 x M16</t>
  </si>
  <si>
    <t>CONECTOR RECTO DE 1/8 X 1/4</t>
  </si>
  <si>
    <t>CONECTOR RECTO DE 3/8x1/4 NPT</t>
  </si>
  <si>
    <t>CONECTOR REDUCTOR 1/4 X 1/4 HEMBRA-HEMBRA</t>
  </si>
  <si>
    <t>CONECTOR REDUCTOR 3/8 X 1/8 COMPLETO</t>
  </si>
  <si>
    <t>CONECTOR RG5 P/PONCHAR DIXON</t>
  </si>
  <si>
    <t>CONECTOR RG6</t>
  </si>
  <si>
    <t>CONECTOR SAP 3/4</t>
  </si>
  <si>
    <t>CONECTOR SEL 2"</t>
  </si>
  <si>
    <t>CONECTOR TIPO PERNO PARTIDO 25MM2</t>
  </si>
  <si>
    <t>CONECTOR TIPO PERNO PARTIDO 50 MM2</t>
  </si>
  <si>
    <t>CONECTOR VIDEO BALUM X 2</t>
  </si>
  <si>
    <t>CONECTOR-CINTA-CINTA-PRESION AZUD</t>
  </si>
  <si>
    <t>CONECTORES 1/2 x 1/4 BSP COMPLETO</t>
  </si>
  <si>
    <t>CONECTORES DE 3"</t>
  </si>
  <si>
    <t>CONECTORES RJ45 CAT6, AMP</t>
  </si>
  <si>
    <t>CONECTORES RJ45 CAT6e,MARCA SATRA</t>
  </si>
  <si>
    <t>CONECTORES RJ6</t>
  </si>
  <si>
    <t>CONEXION A CAJA PVC 1 1/4 SAP</t>
  </si>
  <si>
    <t>CONEXION DE 1/2" MP (MANG. HIDROLAV.)</t>
  </si>
  <si>
    <t>CONEXION MANGUERA 8189388</t>
  </si>
  <si>
    <t>CONJUNTO MOD. AMERICANO PROPAR ROD.518445 COMPLETO</t>
  </si>
  <si>
    <t>CONJUNTO CHUPON 3/4 RF</t>
  </si>
  <si>
    <t>CONJUNTO DE UNIFORME EN DRILL</t>
  </si>
  <si>
    <t>CONJUNTO INYECTOR BRASIL</t>
  </si>
  <si>
    <t>CONJUNTO VARILLA LIMPIAPARABRISA COLUMBIA</t>
  </si>
  <si>
    <t>CONMUTADOR CHAPA ARRANQUE VOLVO</t>
  </si>
  <si>
    <t>CONMUTADOR DE LUCES MACK MK 22116362</t>
  </si>
  <si>
    <t>CONMUTADOR INVERSION DE MARCHA DOBL.GIRO 25 AMP.</t>
  </si>
  <si>
    <t>CONO DE HILO N° 24 MARLON</t>
  </si>
  <si>
    <t>CONO DE HILO No12</t>
  </si>
  <si>
    <t>CONO DE HILO No12-ANARANJADO</t>
  </si>
  <si>
    <t>CONO DE HILO No36</t>
  </si>
  <si>
    <t>CONO DE MADERA (para camioneta)</t>
  </si>
  <si>
    <t>CONO DE SEGURIDAD 18"</t>
  </si>
  <si>
    <t>CONO DE SEGURIDAD 28"</t>
  </si>
  <si>
    <t>CONO DE SINCRON. 8171737</t>
  </si>
  <si>
    <t>CONO MORSE Nº 03 (PARA TORNO)</t>
  </si>
  <si>
    <t>CONO PARA CAÑERIA 12MM</t>
  </si>
  <si>
    <t>CONO PARA CAÑERIA DE 1/2"</t>
  </si>
  <si>
    <t>CONO PARA CAÑERIA DE 1/4</t>
  </si>
  <si>
    <t>CONO PARA CAÑERIA DE 1/8</t>
  </si>
  <si>
    <t>CONO PARA CAÑERIA DE 3/8"</t>
  </si>
  <si>
    <t>CONO PARA CAÑERIA DE 5/16"</t>
  </si>
  <si>
    <t>CONO PARA CAÑERIA DE 5/32"</t>
  </si>
  <si>
    <t>CONO PARA CAÑERIA DE 5/8"</t>
  </si>
  <si>
    <t>CONO PARA CAÑERIA DE 6 MM.</t>
  </si>
  <si>
    <t>CONO SINCROND 1069254</t>
  </si>
  <si>
    <t>CONO SINCROND 1069255</t>
  </si>
  <si>
    <t>CONO SINCRONIZACION 3192951</t>
  </si>
  <si>
    <t>CONOS DE MADERA</t>
  </si>
  <si>
    <t>CONPLUG NACHI 25877R/21 RODAMIENTO ( CARGADOR)</t>
  </si>
  <si>
    <t>CONPULG FERSA F 15116 RODAMIENTO</t>
  </si>
  <si>
    <t>CONPULG NACHI LM 11749R/10 RODAMIENTO CARGADOR</t>
  </si>
  <si>
    <t>CONSERTIN DE ESCAPE PARA FREIGHTLINER M2 40CM</t>
  </si>
  <si>
    <t>CONSERTIN DE ESCAPE PARA MACK 3186814/419105015</t>
  </si>
  <si>
    <t>CONSORCIO COSAPI - TRANSLEI</t>
  </si>
  <si>
    <t>CONSORCIO GUILLEN</t>
  </si>
  <si>
    <t>CONTACT TIP 1.0 MM TOUGH LOCK ( ACC. BOQUILLA MIX )</t>
  </si>
  <si>
    <t>CONTACTO L1106</t>
  </si>
  <si>
    <t>CONTACTO L1107</t>
  </si>
  <si>
    <t>CONTACTO L1206</t>
  </si>
  <si>
    <t>CONTACTO 20424051</t>
  </si>
  <si>
    <t>CONTACTO 20553740 - VOLVO</t>
  </si>
  <si>
    <t>CONTACTO DE ARRANCADOR TOYOTA IZQ CHICO L1111</t>
  </si>
  <si>
    <t>CONTACTO DE ARRANCADOR TOYOTA L1108</t>
  </si>
  <si>
    <t>CONTACTO MAGNETICO LIVIANO (SENSOR PARA PUERTAS PARADOX)</t>
  </si>
  <si>
    <t>CONTACTO VOLVO COD 20569990</t>
  </si>
  <si>
    <t>CONTACTOR BOBINA 380 V 25 - 35A</t>
  </si>
  <si>
    <t>CONTACTOR 12A AC3 22DV 3P CHINT</t>
  </si>
  <si>
    <t>CONTACTOR DE 12 AMP AF 30-10 ABB</t>
  </si>
  <si>
    <t>CONTACTOR LC1 D1810 B/220V</t>
  </si>
  <si>
    <t>CONTACTOR MAGNETICO 18A AC3LC1 D18Q7 380V 1NA1NC TESYS</t>
  </si>
  <si>
    <t>CONTACTOR POTENCIA 3P 25A AC3 220VAC 1NA+1NC</t>
  </si>
  <si>
    <t>CONTACTOR POTENCIA 3P 32A AC3 220VAC 1NA+1NC</t>
  </si>
  <si>
    <t>CONTACTOR POTENCIA 3P 50A AC3 220VAC 1NA+1NC</t>
  </si>
  <si>
    <t>CONTACTOR POTENCIA 3P AC3 9A 1NA 220V</t>
  </si>
  <si>
    <t>CONTACTOR TRIPOLAR 18A BOB.220V LC1D18M7</t>
  </si>
  <si>
    <t>CONTACTOR TRIPOLAR 25 A AC3 220V</t>
  </si>
  <si>
    <t>CONTRATUERCA 21671923</t>
  </si>
  <si>
    <t>CONTRATUERCA 8171956/8171338</t>
  </si>
  <si>
    <t>CONTROL DE SISTEMA ELECTRICO L-200 ETACS</t>
  </si>
  <si>
    <t>CONTROl DE TEMPERATURA 50° A +75°</t>
  </si>
  <si>
    <t>CONTROL DE UNIDAD DE MANDO 22346791</t>
  </si>
  <si>
    <t>CONTROL REMOTO UNIVERSAL AIRE ACONDICIONADO</t>
  </si>
  <si>
    <t>CONTROL UNITARIO VOLVO L120E VOE 11170210</t>
  </si>
  <si>
    <t>CONVERTIDOR, MARCA NIKE DE GAS GLP</t>
  </si>
  <si>
    <t>COOLER PARA LAPTOP SUPERVISOR LINDLEY</t>
  </si>
  <si>
    <t>COOLER PARA PROCESADOR SOCKET LGA775</t>
  </si>
  <si>
    <t>COPA NASAL 6894 3M</t>
  </si>
  <si>
    <t>COPEAGRO E.I.R.L.</t>
  </si>
  <si>
    <t>COPIA DE LLAVE PARA CHAPA DE PUERTA</t>
  </si>
  <si>
    <t>COPIA DE LLAVE PARA TAPA DE TANQUE</t>
  </si>
  <si>
    <t>COPIA DE LLAVE PARA UNIDADES</t>
  </si>
  <si>
    <t>COPIA DE LLAVE PARA UNIDADES FREITGLINER</t>
  </si>
  <si>
    <t>COPIA DE LLAVE PARA UNIDADES MACK</t>
  </si>
  <si>
    <t>CORP.JOSE R. LINDLEY S.A.</t>
  </si>
  <si>
    <t>CORPORACION MISTI S.A.</t>
  </si>
  <si>
    <t>CORREA 7665617</t>
  </si>
  <si>
    <t>CORREA ACANALADA 8PK0900 978227 (8PK0900)</t>
  </si>
  <si>
    <t>CORREA ALTERNADOR DD13 SNP.CL.22 M2 A4719935596:DETROIT</t>
  </si>
  <si>
    <t>CORREA DE ALTERNADOR ACANALADA 8PK0975 FH12 20430368</t>
  </si>
  <si>
    <t>CORREA DISTRIBUCION 168 x 22</t>
  </si>
  <si>
    <t>CORREA EN V COD 20430611</t>
  </si>
  <si>
    <t>CORREA SUZUKI BALENO 103 DR (A386RU 24 MM)</t>
  </si>
  <si>
    <t>CORREA VENTI. 10PK1635 DD13/15 SNP.CL.22 / 01-32731-635:FTL</t>
  </si>
  <si>
    <t>CORRECTOR TIPO LAPICERO</t>
  </si>
  <si>
    <t>CORREDERA 4720787 VAL. LUBRICACION</t>
  </si>
  <si>
    <t>CORREDORA COLGANTE D-100 SR DUCASSE</t>
  </si>
  <si>
    <t>CORTE CORRIENTE BATERIA FREIGHLINER</t>
  </si>
  <si>
    <t>CORTINA B6000 COLOR ROJO(Juego*4) 14.50*2.70 m -Logo BRA</t>
  </si>
  <si>
    <t>CORTINA CAUT.14.695X2.53 X2.88 EN LONA RAL 3105 C/ROJO</t>
  </si>
  <si>
    <t>CORTINA DE/BAÑO DE PLASTICO</t>
  </si>
  <si>
    <t>CORTINA DE/BAÑO DE TELA</t>
  </si>
  <si>
    <t>CORTINA FLOTANTE 14.570 X 2.822 Y 3.137 EN LONA ROJO 900GR</t>
  </si>
  <si>
    <t>CORTINA P6808 COLOR ROJO(Juego*4) 14.50*2.70 m</t>
  </si>
  <si>
    <t>CORTINA PARA OFICINAS</t>
  </si>
  <si>
    <t>CORTINA RAL 3105 COLOR ROJO 13.23 M X 2.625 X 2.96(900 GRS)</t>
  </si>
  <si>
    <t>CRAYOLA MARCADORA DE LLANTA MAYERS</t>
  </si>
  <si>
    <t>CRAYOLA PUPPY x 12 JUMBO</t>
  </si>
  <si>
    <t>CREMA 4MG TABL CJA X 100 UNID</t>
  </si>
  <si>
    <t>CREMA ANTIFLAMATORIA X 20GR (FARMAINDUSTRIA)</t>
  </si>
  <si>
    <t>CREMA CANESTEN TBO X 20 GR</t>
  </si>
  <si>
    <t>CREMALLERA DE VOLANTE PERKINS</t>
  </si>
  <si>
    <t>CREMALLERA VIDRIO LH CL120L A1867226002 (MOTOR SUBELUNA)</t>
  </si>
  <si>
    <t>CREMALLERA VIDRIO RHC CL120L A1867226003 (MOTOR SUBELUNA)</t>
  </si>
  <si>
    <t>CREMALLERA VIDRIO PUERTA RH (MOTOR SUBELUNA)</t>
  </si>
  <si>
    <t>CRIMPEADORA PELACABLES</t>
  </si>
  <si>
    <t>CRISTAL CON PERFIL DE ALUMINIO</t>
  </si>
  <si>
    <t>CRISTAL DE ESPEJO 20854564</t>
  </si>
  <si>
    <t>CRISTAL DE PUERTA 20768974</t>
  </si>
  <si>
    <t>CRUCETA X 1 MM</t>
  </si>
  <si>
    <t>CRUCETA X 3 MM</t>
  </si>
  <si>
    <t>CRUCETA CARDAN 1710 2TAPA - SP5675X</t>
  </si>
  <si>
    <t>CRUCETA CARDAN 1710 4TAPA M280X FTL</t>
  </si>
  <si>
    <t>CRUCETA CARDAN 7 1/2 281 XBL</t>
  </si>
  <si>
    <t>CRUCETA CARDAN GRANDE 5 - 281X SPICER FREIGHTL.</t>
  </si>
  <si>
    <t>CRUCETA CARDAN GRANDE MACK 3918981</t>
  </si>
  <si>
    <t>CRUCETA CARDAN GRANDE MACK 2104-SPL2503X</t>
  </si>
  <si>
    <t>CRUCETA CARDAN GRANDE MACK MERITOR 8235-M676X</t>
  </si>
  <si>
    <t>CRUCETA CARDAN GRANDE SKF M2 112 VKUA 4593 XPE CON 4 TAPAS</t>
  </si>
  <si>
    <t>CRUCETA CARDAN MIXTA MACK 5-676X</t>
  </si>
  <si>
    <t>CRUCETA CARDAN PEQUEÑO SKF M2 112 VKUA 4528 PE</t>
  </si>
  <si>
    <t>CRUCETA CARDAN UNIVERSAL MACK 1000-UJ676</t>
  </si>
  <si>
    <t>CRUCETA DE SEPARACION 2MMx200UND</t>
  </si>
  <si>
    <t>CRUCETA GUM-88 (25x78) S/E Mlt L200-300 (GMB)</t>
  </si>
  <si>
    <t>CRUCETA GUN 46</t>
  </si>
  <si>
    <t>CRUCETA GUT-23 (29x77) S/I TOY.2L HILUX 4X4</t>
  </si>
  <si>
    <t>CRUCETA PLASTICA</t>
  </si>
  <si>
    <t>CRUCETA TOMAFUERZA (570-338)</t>
  </si>
  <si>
    <t>CRUSH NARANJA 3 LT</t>
  </si>
  <si>
    <t>CRUZETA 2"</t>
  </si>
  <si>
    <t>CUADERNO A-4 C/ESPIRAL</t>
  </si>
  <si>
    <t>CUADERNO A-4 CUADRICULADO (100 h.)</t>
  </si>
  <si>
    <t>CUADERNO C/ESPIRAL CHICO</t>
  </si>
  <si>
    <t>CUADERNO DE CARGO 200 HOJAS</t>
  </si>
  <si>
    <t>CUADERNO EMPASTADO DE 200 HOJAS CUADRICULADO</t>
  </si>
  <si>
    <t>CUADRADO (30 X 30) - GRANO DIAMANTE</t>
  </si>
  <si>
    <t>CUADRO DE MADERA 1/2 CHICO</t>
  </si>
  <si>
    <t>CUADRO DE MADERA 1/2 GRANDE</t>
  </si>
  <si>
    <t>CUADRO PARA POLITICA SEGURIDAD 5MM 50 X 70CM</t>
  </si>
  <si>
    <t>CUADRO PARA REGLAS DE ORO IMPRESO EN VINIL 5 MM 80 CM X 120</t>
  </si>
  <si>
    <t>CUBIERTA 20881536</t>
  </si>
  <si>
    <t>CUBIERTA COLUMNA DIRECCION</t>
  </si>
  <si>
    <t>CUBIERTA DE EMBRAGUE 1GDF 312100K280</t>
  </si>
  <si>
    <t>CUBIERTA DE FARO DELANTERO VOLVO FH12/FH13 L/I 21469918</t>
  </si>
  <si>
    <t>CUBIERTA DE GOMA 20554213</t>
  </si>
  <si>
    <t>CUBIERTA DE RETEN 51054681</t>
  </si>
  <si>
    <t>CUBIERTA EXTERIOR L 20452886</t>
  </si>
  <si>
    <t>CUBIERTA PILAR EXT. LH M2</t>
  </si>
  <si>
    <t>CUBIERTA PISADERA PUERTA LH</t>
  </si>
  <si>
    <t>CUBIERTA POSTE INTERIOR SUP. LH</t>
  </si>
  <si>
    <t>CUBIERTA RESORTE 4744930030</t>
  </si>
  <si>
    <t>CUBIERTA RESORTE X 4744940010</t>
  </si>
  <si>
    <t>CUBIERTA TAPA REMOLQUE L/DER. 53285-42080</t>
  </si>
  <si>
    <t>CUBIERTA TAPA REMOLQUE L/IZQ. 53286-42090</t>
  </si>
  <si>
    <t>CUBO DE EMBRAGUE ALTERNATIVO</t>
  </si>
  <si>
    <t>CUBO DE EMBRAGUE FREIGHTLINER 308925 82</t>
  </si>
  <si>
    <t>CUBO DE EMBRAGUE FTL 208925</t>
  </si>
  <si>
    <t>CUBO DE EMBRAGUE MACK ABP N25 20892525 FTL</t>
  </si>
  <si>
    <t>CUBO DE EMBRAGUE MR581077</t>
  </si>
  <si>
    <t>CUBO DE EMBRAGUE PARA MONTACARGA</t>
  </si>
  <si>
    <t>CUBO DE EMBRAGUE SUZUJI (8'') SZC-517 (DAIKIN)</t>
  </si>
  <si>
    <t>CUBO DE EMBRAGUE TOYOTA KUN26L 312100K190</t>
  </si>
  <si>
    <t>CUBRELAMPARA L/D VOLVO FH12/FH13 20917958</t>
  </si>
  <si>
    <t>CUBRELAMPARA L/I VOLVO FH12/FH13 20917957</t>
  </si>
  <si>
    <t>CUCHARA BIO #6</t>
  </si>
  <si>
    <t>CUCHARA Nº 5 INKA BLANCA x 100 UND</t>
  </si>
  <si>
    <t>CUCHARAS PLASTICAS</t>
  </si>
  <si>
    <t>CUCHARITA PLASTICA</t>
  </si>
  <si>
    <t>CUCHARON ½ KILO DE ALUMINIO</t>
  </si>
  <si>
    <t>CUCHILLA BLANCA DE 3/8 X 4 PARA TORNO</t>
  </si>
  <si>
    <t>CUCHILLA CUTTER 18MM - TRUPER</t>
  </si>
  <si>
    <t>CUCHILLA CUTTER 6 1/2 - 151 - STANLEY (04-10151)</t>
  </si>
  <si>
    <t>CUCHILLA DE ACERO DIF. MEDIDA</t>
  </si>
  <si>
    <t>CUCHILLA DE CORTE 7/8 X 1/8 X 5/32 X 7 SANVIK</t>
  </si>
  <si>
    <t>CUCHILLA DE TRONZAR TB S-2-1/8 X 3/4 X 6</t>
  </si>
  <si>
    <t>CUCHILLA MAPED MAXI 18 mm</t>
  </si>
  <si>
    <t>CUCHILLA PARA TORNO 1/2 X6" SANDVICK</t>
  </si>
  <si>
    <t>CUELLO DE CERA C/GUIA CAJA</t>
  </si>
  <si>
    <t>CUERPO 2 PIEZAS EMBUTIDO 1/2 LIBRA /ALUMINIO/0.16TFS DR8</t>
  </si>
  <si>
    <t>CUERPO CALIPER DELANTERO 20713403</t>
  </si>
  <si>
    <t>CUERPO CALIPER 20713402</t>
  </si>
  <si>
    <t>CUERPO DE BASE TIMON VOLVO FH13 400 20575171</t>
  </si>
  <si>
    <t>CUERPO DE TOBERA (34CT)M-400</t>
  </si>
  <si>
    <t>CULATA DE COMPRESORA FH13/FM12 WABCO (20774299)(9125129242)</t>
  </si>
  <si>
    <t>CULATA DE COMPRESORA FREIGHTLINER A457130671501 WABCOB</t>
  </si>
  <si>
    <t>CULATA DE COMPRESORA FREIGHTLINER M2 112 A0001305019 WABCOB</t>
  </si>
  <si>
    <t>CULATA ME193804</t>
  </si>
  <si>
    <t>CULATA TAILANDIA MONTC.CATERP.C5000 MOT.NISSAN K25L</t>
  </si>
  <si>
    <t>CUÑAS DE MADERA</t>
  </si>
  <si>
    <t>CURADOR CONCRETO Z MEMBRANA BLANCO</t>
  </si>
  <si>
    <t>CURVA DE 5/8 PVC (PARA INST. ELEC.)</t>
  </si>
  <si>
    <t>CURVA DE PVC 3/4 SEL.</t>
  </si>
  <si>
    <t>CURVA P/LUZ PVC 1" SEL.</t>
  </si>
  <si>
    <t>CURVA PVC DE 1 1/2 SAB</t>
  </si>
  <si>
    <t>CURVA PVC DE 1'' P/ AGUA.</t>
  </si>
  <si>
    <t>CURVA PVC DE 1/2" SAP</t>
  </si>
  <si>
    <t>CURVA PVC SAP 3/4</t>
  </si>
  <si>
    <t>CURVA PVC SAP DE 1.1/4"</t>
  </si>
  <si>
    <t>Custom, pak # (postura perfomance+advance)</t>
  </si>
  <si>
    <t>CUTEX (CALADOR)</t>
  </si>
  <si>
    <t>CYLINDER HEAD GASK L20F 20943385</t>
  </si>
  <si>
    <t>CYLINDER MAS PARTE 91A4610100 (BOMBA DE FRENO MONT)</t>
  </si>
  <si>
    <t>CYLINDER OH KIT 046523027171</t>
  </si>
  <si>
    <t>DADO 1/2 x 3/8 BAHCO</t>
  </si>
  <si>
    <t>DADO 12MM ESTRAIADO CON ENCASTRE DE 1/2</t>
  </si>
  <si>
    <t>DADO LARGO HEXAGONAL 10 mm X 1/4 STANLEY</t>
  </si>
  <si>
    <t>DADO LARGO HEXAGONAL 6 mm X 1/4 STANLEY</t>
  </si>
  <si>
    <t>DADO POLIGONAL 12 MM ENC. 1/2</t>
  </si>
  <si>
    <t>DADO 3/8" ENC. 1/4" HEX LARGO</t>
  </si>
  <si>
    <t>DADO ALLEN 10 x 1/2 STANLEY</t>
  </si>
  <si>
    <t>DADO ALLEN 12 x 1/2 STANLEY</t>
  </si>
  <si>
    <t>DADO ALLEN 6 x 1/2 STANLEY</t>
  </si>
  <si>
    <t>DADO ALLEN 8 x 1/2 STANLEY</t>
  </si>
  <si>
    <t>DADO ALLEN.14 MM STANLEY</t>
  </si>
  <si>
    <t>DADO BUJIA 1/2 x 5/8 Stanley</t>
  </si>
  <si>
    <t>DADO DE 12 PUNTAS LARGO 1/2 x M12-100 - TOPTUL BCHA1612</t>
  </si>
  <si>
    <t>DADO DE 18mm ENC. 1/2" LARGO HEXAG.</t>
  </si>
  <si>
    <t>DADO DE ENCASTRE TUBULAR 1/2 X 17</t>
  </si>
  <si>
    <t>DADO DE IMPACTO 1 X 28MM</t>
  </si>
  <si>
    <t>DADO DE IMPACTO 1" x 56 MM - CROSSMAN</t>
  </si>
  <si>
    <t>DADO DE IMPACTO 32mm x 1" ENCASTE</t>
  </si>
  <si>
    <t>DADO DE IMPACTO 33 mm x 1" ENCASTRE 1" SNAP-ON / TOP TUL</t>
  </si>
  <si>
    <t>DADO DE IMPACTO 36 MM X 3"</t>
  </si>
  <si>
    <t>DADO DE IMPACTO 41MM TUBULAR x 1" ENCASTE</t>
  </si>
  <si>
    <t>DADO DE IMPACTO TUBULAR 27MM C/ENCASTRE DE 1''</t>
  </si>
  <si>
    <t>DADO DE IMPACTO TUBULAR 33 MM C/ENCASTRE 3/4"</t>
  </si>
  <si>
    <t>DADO DE IMPACTO TUBULAR 38 MM C/ENCASTRE 3/4"</t>
  </si>
  <si>
    <t>DADO DE IMPACTO TUBULAR DE 1 1/8" ENCASTRE 3/4"</t>
  </si>
  <si>
    <t>DADO DE IMPACTO TUBULAR ESTRELLADO N°13 PARA ENCASTRE 1/2"</t>
  </si>
  <si>
    <t>DADO DE IMPACTO TUBULAR ESTRELLADO N°17 PARA ENCASTRE 1/2"</t>
  </si>
  <si>
    <t>DADO ESTRELLADO PARA ENCASTRE 1/2"</t>
  </si>
  <si>
    <t>DADO HEX 50 ENC 3/4" STANLEY</t>
  </si>
  <si>
    <t>DADO HEX. ENC. 1/2" X 17 MM</t>
  </si>
  <si>
    <t>DADO HEX. ENC. 1/2" X 18</t>
  </si>
  <si>
    <t>DADO HEXAG 5/8" X 1/2" STANLEY</t>
  </si>
  <si>
    <t>DADO HEXAG. 7 mm X 1/4 STANLEY</t>
  </si>
  <si>
    <t>DADO HEXAG. 8mm X 1/4 STANLEY</t>
  </si>
  <si>
    <t>DADO HEXAG.1/2 X 1/2 STANLEY</t>
  </si>
  <si>
    <t>DADO HEXAG.1/2 X 3/8 STANLEY</t>
  </si>
  <si>
    <t>DADO HEXAG.1/2 X 9/16 STANLEY</t>
  </si>
  <si>
    <t>DADO HEXAG.10 X 9/16 STANLEY</t>
  </si>
  <si>
    <t>DADO HEXAG.10 X 1/2 STANLEY</t>
  </si>
  <si>
    <t>DADO HEXAG.11 X 1/2 STANLEY</t>
  </si>
  <si>
    <t>DADO HEXAG.12 X 1/2 STANLEY</t>
  </si>
  <si>
    <t>DADO HEXAG.13 X 1/2 STANLEY</t>
  </si>
  <si>
    <t>DADO HEXAG.14 X 1/2 STANLEY</t>
  </si>
  <si>
    <t>DADO HEXAG.15 TUBULAR ENCASTRE 1/2</t>
  </si>
  <si>
    <t>DADO HEXAG.15 X 1/2 STANLEY</t>
  </si>
  <si>
    <t>DADO HEXAG.16 X 1/2 STANLEY</t>
  </si>
  <si>
    <t>DADO HEXAG.17 X 1/2 STANLEY</t>
  </si>
  <si>
    <t>DADO HEXAG.18 X 1/2 STANLEY</t>
  </si>
  <si>
    <t>DADO HEXAG.19 X 1/2 STANLEY</t>
  </si>
  <si>
    <t>DADO HEXAG.20 X 1/2 STANLEY</t>
  </si>
  <si>
    <t>DADO HEXAG.21 X 1/2 STANLEY</t>
  </si>
  <si>
    <t>DADO HEXAG.22 X 1/2 STANLEY</t>
  </si>
  <si>
    <t>DADO HEXAG.23 X 1/2 STANLEY</t>
  </si>
  <si>
    <t>DADO HEXAG.24 X 1/2 STANLEY</t>
  </si>
  <si>
    <t>DADO HEXAG.25 X 1/2 STANLEY</t>
  </si>
  <si>
    <t>DADO HEXAG.28 X 1/2 STANLEY</t>
  </si>
  <si>
    <t>DADO HEXAG.8 X 1/2 STANLEY</t>
  </si>
  <si>
    <t>DADO HEXAG.9 X 1/2 STANLEY</t>
  </si>
  <si>
    <t>DADO HEXAGONAL 1 1/2" CON ENCASTRE DE 3/4"</t>
  </si>
  <si>
    <t>DADO HEXAGONAL 1/4 X 1/4</t>
  </si>
  <si>
    <t>DADO HEXAGONAL DE 13 MM CON ENCASTRE DE 1/2''</t>
  </si>
  <si>
    <t>DADO HEXAGONAL DE 14 MM CON ENCASTE DE 1/2''</t>
  </si>
  <si>
    <t>DADO HEXAGONAL DE IMPACTO 8mm BOSCH</t>
  </si>
  <si>
    <t>DADO IMPACTO 1 1/4 CON ENCASTE DE 1"</t>
  </si>
  <si>
    <t>DADO IMPACTO 1"F X 3/4"M CROSSMAN</t>
  </si>
  <si>
    <t>DADO IMPACTO 3/4 X 1 1/4</t>
  </si>
  <si>
    <t>DADO IMPACTO 3/4 X 28MM</t>
  </si>
  <si>
    <t>DADO LARGO 1/2'' X 17MM POLIGONAL STANLEY</t>
  </si>
  <si>
    <t>DADO LARGO DE 3/8 X 10MM HEXAGONAL-STANLEY</t>
  </si>
  <si>
    <t>DADO LARGO HEXAGONAL 11 mm x 1/4 STANLEY</t>
  </si>
  <si>
    <t>DADO LARGO HEXAGONAL 12 mm x 1/4 STANLEY</t>
  </si>
  <si>
    <t>DADO LARGO HEXAGONAL 13 mm x 1/4 STANLEY</t>
  </si>
  <si>
    <t>DADO LARGO HEXAGONAL 7 mm X 1/4' STANLEY</t>
  </si>
  <si>
    <t>DADO LARGO HEXAGONAL 8 mm X 1/4' STANLEY</t>
  </si>
  <si>
    <t>DADO LARGO HEXAGONAL 9 mm X 1/4' STANLEY</t>
  </si>
  <si>
    <t>DADO P / AUTOPERFORANTE</t>
  </si>
  <si>
    <t>DADO POLIGONAL 1/2'' X 13MM STANLEY</t>
  </si>
  <si>
    <t>DADO POLIGONAL 1/2'' X 18MM STANLEY</t>
  </si>
  <si>
    <t>DADO POLIGONAL 1/4 X 8 MM</t>
  </si>
  <si>
    <t>DADO POLIGONAL 1/4 x 9/32</t>
  </si>
  <si>
    <t>DADO POLIGONAL DE 1/2 X 10 STANLEY</t>
  </si>
  <si>
    <t>DADO STANLEY 13</t>
  </si>
  <si>
    <t>DADO STANLEY 19 1/2 POLIGONAL</t>
  </si>
  <si>
    <t>DADO TOMA DOBLE UNIVERSAL + T 15A BM 138-OPALUX</t>
  </si>
  <si>
    <t>DADO TOMACORRIENTE 1 MOD BLANCO 2P+T</t>
  </si>
  <si>
    <t>DADO TOMACORRIENTE UNIVERSAL 1 MOD BLANCO 2P</t>
  </si>
  <si>
    <t>DADO TORX 1/2 X T55 - STANLEY (89-232)</t>
  </si>
  <si>
    <t>DADO TORX ENC. 1/2" X T45 MM</t>
  </si>
  <si>
    <t>DADO TORX 1/2 X T 50 MM - STANLEY 97-89231</t>
  </si>
  <si>
    <t>DADO TORX 1/2 x T 80 MM - FORCE</t>
  </si>
  <si>
    <t>DADO TORX 1/2 X T30 MM - STANLEY (97-89218)</t>
  </si>
  <si>
    <t>DADO TORX 1/2 X T30 MM - TOPTUL</t>
  </si>
  <si>
    <t>DADO TORX HEMBRA ENC. 1/2" X E20 STANLEY</t>
  </si>
  <si>
    <t>DADO TORX HEMBRA ENC. 1/2" X E8 BAHCO</t>
  </si>
  <si>
    <t>DADO TORX HEMBRA MANDO 1/4</t>
  </si>
  <si>
    <t>DADO TUBULAR 16 MM ESTRIADO</t>
  </si>
  <si>
    <t>DADO TUBULAR DE IMPACTO ENC 1/2 X19MM</t>
  </si>
  <si>
    <t>DADO TUBULAR HEXAG. 21 X 1/2" STANLEY</t>
  </si>
  <si>
    <t>DAIVET FORTE</t>
  </si>
  <si>
    <t>DANPER TRUJILLO S.A.C.</t>
  </si>
  <si>
    <t>DARK OAK 50 X 2</t>
  </si>
  <si>
    <t>DARK OAK 50 X 6.10</t>
  </si>
  <si>
    <t>DASANI ACT CIT S/G 500 P12</t>
  </si>
  <si>
    <t>DEGRALER 5 MG COMP</t>
  </si>
  <si>
    <t>DENSIMETRO HIDROMETRO P/BATERIAS</t>
  </si>
  <si>
    <t>DEPOSITO DE AGUA DE RADIADOR FREIGHTLINER M2 112 Z05-30740</t>
  </si>
  <si>
    <t>DEPOSITO DE HIDROLINA FREIGHTLINER M2 112 A14 19133 000</t>
  </si>
  <si>
    <t>DEPOSITO VO (20360593)</t>
  </si>
  <si>
    <t>DESAGUE FERRETTI PUSH UP MAX COD 92555</t>
  </si>
  <si>
    <t>DESAGUE FERRETTI SINGNATURE COD 92549</t>
  </si>
  <si>
    <t>DESAGUE LAVATORIO 1 1/4" X 15" VAINSA STD</t>
  </si>
  <si>
    <t>DESAGUE LAVATORIO PLUSH JAMECO 1 1/4" X 8" X 200</t>
  </si>
  <si>
    <t>DESARMADOR 3/16 x 3" STANLEY</t>
  </si>
  <si>
    <t>DESARMADOR 3/16 x 4" STANLEY</t>
  </si>
  <si>
    <t>DESARMADOR DE GOLPE CRUZ 5/16 x 8 STANLEY</t>
  </si>
  <si>
    <t>DESARMADOR ESTRELLA 2 x 6 STANLEY</t>
  </si>
  <si>
    <t>DESARMADOR ESTRELLA 3/16 X 6 STANLEY</t>
  </si>
  <si>
    <t>DESARMADOR ESTRELLA 4"</t>
  </si>
  <si>
    <t>DESARMADOR ESTRELLA DE 5/16" x 6" STANLEY</t>
  </si>
  <si>
    <t>DESARMADOR ESTRELLA DE 5/16" x 8 STANLEY</t>
  </si>
  <si>
    <t>DESARMADOR ESTRELLA DE 6"</t>
  </si>
  <si>
    <t>DESARMADOR ESTRELLA STANLEY DE 2 X 150MM</t>
  </si>
  <si>
    <t>DESARMADOR PLANO 1/4 x 6</t>
  </si>
  <si>
    <t>DESARMADOR PLANO 5/16" x 8"</t>
  </si>
  <si>
    <t>DESARMADOR PLANO DE GOLPE 5/16" x 8</t>
  </si>
  <si>
    <t>DESARMADOR PROF. 1/4 x 6 CRUZ-STANLEY 69-180</t>
  </si>
  <si>
    <t>DESARMADOR PROF. 1/4 x 6 PLANO-STANLEY 69-120</t>
  </si>
  <si>
    <t>DESARMADOR PROFESIONALC D/GOLPE 5/16" x 3"</t>
  </si>
  <si>
    <t>DESARMADOR RELOJERO CON PUNTAS POR 22 PIEZAS</t>
  </si>
  <si>
    <t>DESATORADOR DE INODORO PLASTICO</t>
  </si>
  <si>
    <t>DESENGRASANTE ECOLOGICO DEGREASER WASHER 3B</t>
  </si>
  <si>
    <t>DESINFECTANTE PINESOL X 1.80 LT</t>
  </si>
  <si>
    <t>DESINFECTANTE PINO</t>
  </si>
  <si>
    <t>DESLIZADOR SINCRONIZADOR FUL 4301840</t>
  </si>
  <si>
    <t>DESLIZADORA DE CADENA MOTO</t>
  </si>
  <si>
    <t>DESMOLDANTE DE FIBRA EN LIQUIDO ( ALCOHOL POLIVINILICO )</t>
  </si>
  <si>
    <t>DESTAPADOR CAMBIO-107 24621KRFS00 CGL 125 HONDA</t>
  </si>
  <si>
    <t>DESTILERIAS UNIDAS S.A.C.</t>
  </si>
  <si>
    <t>DESTORNILLADOR PLANO GRANDE DE GOLPE</t>
  </si>
  <si>
    <t>DET. TROME SMART FLORAL x 150 GR</t>
  </si>
  <si>
    <t>DETECTOR D HUMO HAGROY DE 12V A 24V</t>
  </si>
  <si>
    <t>DETECTOR DE CALOR</t>
  </si>
  <si>
    <t>DETECTOR DE METAL (GARRET)</t>
  </si>
  <si>
    <t>DETERGENTE ACE</t>
  </si>
  <si>
    <t>DETERGENTE BOLIVAR</t>
  </si>
  <si>
    <t>DETERGENTE INDUSTRIAL</t>
  </si>
  <si>
    <t>DETERGENTE LAVA VAJILLA x 1KG</t>
  </si>
  <si>
    <t>DETERGENTE MARSELLA AROMA x 280 GR</t>
  </si>
  <si>
    <t>DETERGENTE MARSELLA RELAJ x 330 GR</t>
  </si>
  <si>
    <t>DETERGENTE MARSELLA RELAJ x 480 GR</t>
  </si>
  <si>
    <t>DETERGENTE OPAL</t>
  </si>
  <si>
    <t>DETERGENTE OPAL x 330 GR</t>
  </si>
  <si>
    <t>DETERGENTE OPAL x 780 GR</t>
  </si>
  <si>
    <t>DETERGENTE SAPOLIO BOLSA</t>
  </si>
  <si>
    <t>DETIA GAS - EX - T</t>
  </si>
  <si>
    <t>DIAFRAGMA DE PULMON DE 7 PULGADAS</t>
  </si>
  <si>
    <t>DIAFRAGMA DE PULMON DE 8 PULGADAS</t>
  </si>
  <si>
    <t>DIAFRAGMA DE PULMON DE 9 PULGADAS</t>
  </si>
  <si>
    <t>DIAFRAGMA DE VALVULA SEALCO</t>
  </si>
  <si>
    <t>DICLOFENACO 100MG</t>
  </si>
  <si>
    <t>DICLOFENACO GEL 1% X 50 gr.</t>
  </si>
  <si>
    <t>DICROICA KIT TWISTLINE 220V 2 EN 1 - PHILIPS</t>
  </si>
  <si>
    <t>DICROICO LED DE 7W</t>
  </si>
  <si>
    <t>DIFERENCIAL HOUSING VO 11102045</t>
  </si>
  <si>
    <t>DIFERENCIAL HOUSING VO 11102046</t>
  </si>
  <si>
    <t>DIFERENCIAL HOUSING VO 11102145</t>
  </si>
  <si>
    <t>DIFERENCIAL SIDE GEAR VO 1524587</t>
  </si>
  <si>
    <t>DIFUSOR DE ACEITE 3155151</t>
  </si>
  <si>
    <t>DIFUSOR DE GAS (54A) M-400 PROFAX</t>
  </si>
  <si>
    <t>DIFUSOR DE GAS 404</t>
  </si>
  <si>
    <t>DIFUSOR VOLVO COD 20911930</t>
  </si>
  <si>
    <t>DILSOVENTE PARA PINTURA IGNIFUGA</t>
  </si>
  <si>
    <t>DILUYENTE P33</t>
  </si>
  <si>
    <t>DILUYENTE POLIURETANO P20</t>
  </si>
  <si>
    <t>DIODO DE 6 AMP 1000 V</t>
  </si>
  <si>
    <t>DIODO NEGATIVO BOSCH 50 AMP 200V COD 201860</t>
  </si>
  <si>
    <t>DIODO NEGATIVO BOSCH COD 101418</t>
  </si>
  <si>
    <t>DIODO POSITIVO BOSCH 50 AMP 200V COD 080572</t>
  </si>
  <si>
    <t>DIODO RECTIFICADOR 1N5393</t>
  </si>
  <si>
    <t>DIODO RECTIFICADOR 4 OMHIOS</t>
  </si>
  <si>
    <t>DIOXAFLEX CB PLUS</t>
  </si>
  <si>
    <t>DIPSTICK 20912376</t>
  </si>
  <si>
    <t>DIRECTORIO DE CIRCUITOS PARA TABLERO ELÉCTRICOS</t>
  </si>
  <si>
    <t>DISCO 4.5 +5</t>
  </si>
  <si>
    <t>DISCO 7" x 5/8" PARA CONCRETO</t>
  </si>
  <si>
    <t>DISCO ASAL 206571</t>
  </si>
  <si>
    <t>DISCO ASAL 206598</t>
  </si>
  <si>
    <t>DISCO ASAL 206601</t>
  </si>
  <si>
    <t>DISCO BISALADOS 2" INOX</t>
  </si>
  <si>
    <t>DISCO CIRCULAR 107525X</t>
  </si>
  <si>
    <t>DISCO CUBITRON 962C 7 * 7/8</t>
  </si>
  <si>
    <t>DISCO DE CORTE 14" X 3/32" X 1" DEWALT</t>
  </si>
  <si>
    <t>DISCO DE CORTE 4.1/2 x 3/64 x 7/8</t>
  </si>
  <si>
    <t>DISCO DE CORTE 4.1/2" SEGMENTADO PARA PORCLANATO</t>
  </si>
  <si>
    <t>DISCO DE CORTE 4.1/2" TURBO PARA PORCLANATO</t>
  </si>
  <si>
    <t>DISCO DE CORTE 4.1/2" DEWALT/BOSCH/NORTON</t>
  </si>
  <si>
    <t>DISCO DE CORTE DE 7 1/4" x 5/8" BOSCH ( PARA MADERA)</t>
  </si>
  <si>
    <t>DISCO DE CORTE DE 7" X 1/16" X 7/8"</t>
  </si>
  <si>
    <t>DISCO DE CORTE DE 7" X 1/8" X 7/8"</t>
  </si>
  <si>
    <t>DISCO DE CORTE DE 9'' PARA CONCRETO</t>
  </si>
  <si>
    <t>DISCO DE CORTE DE 9" X 1/16" X 7/8"</t>
  </si>
  <si>
    <t>DISCO DE CORTE DE FIERRO</t>
  </si>
  <si>
    <t>DISCO DE CORTE DEWALT 9" / 3M</t>
  </si>
  <si>
    <t>DISCO DE EMBRAGUE 20525015 SACHS CEE</t>
  </si>
  <si>
    <t>DISCO DE EMBRAGUE HYUNDAI MITSUBISHI 8" 200 INT 22.5 MM</t>
  </si>
  <si>
    <t>DISCO DE EMBRAGUE MITSUBISHI</t>
  </si>
  <si>
    <t>DISCO DE EMBRAGUE VO 20526951</t>
  </si>
  <si>
    <t>DISCO DE EMBRAGUE VO 8172732</t>
  </si>
  <si>
    <t>DISCO DE EMBRAGUE (MACK FM048834)</t>
  </si>
  <si>
    <t>DISCO DE EMBRAGUE 15" 3/4 D12D EXTERNO FM/F20717564</t>
  </si>
  <si>
    <t>DISCO DE EMBRAGUE 15" 3/4 D12D INTERNO FM/F20744252</t>
  </si>
  <si>
    <t>DISCO DE EMBRAGUE 22201166000 CGL 125 HONDA</t>
  </si>
  <si>
    <t>DISCO DE EMBRAGUE 2KD(312500K070) TOYOTA HILUX</t>
  </si>
  <si>
    <t>DISCO DE EMBRAGUE 30100-2TB1B</t>
  </si>
  <si>
    <t>DISCO DE EMBRAGUE FREIGHTLINER M2 112 CD-128462</t>
  </si>
  <si>
    <t>DISCO DE EMBRAGUE GUN26 312500K280</t>
  </si>
  <si>
    <t>DISCO DE EMBRAGUE MK 21666546</t>
  </si>
  <si>
    <t>DISCO DE EMBRAGUE PARA KIA</t>
  </si>
  <si>
    <t>DISCO DE EMBRAGUE SUZUKI PICK UP</t>
  </si>
  <si>
    <t>DISCO DE EMBRAGUE TOYOTA 1KDFTV 312500K222</t>
  </si>
  <si>
    <t>DISCO DE FRENO (MACK ) 2"</t>
  </si>
  <si>
    <t>DISCO DE FRENO 2" SP 127760</t>
  </si>
  <si>
    <t>DISCO DE FRENO 3092710 FH/FM/FMX</t>
  </si>
  <si>
    <t>DISCO DE FRENO HIPPER MITSUBISH</t>
  </si>
  <si>
    <t>DISCO DE FRENO MACK 2104-127760</t>
  </si>
  <si>
    <t>DISCO DE FRENO TOYOTA HILUX WS1 GUN125</t>
  </si>
  <si>
    <t>DISCO DE FRENO VO 11703544 (CARG. FRONT.)</t>
  </si>
  <si>
    <t>DISCO DE FRENO VOE 11103171</t>
  </si>
  <si>
    <t>DISCO DE FRICCION VOLVO L90E VOE 11037030</t>
  </si>
  <si>
    <t>DISCO DE GOMA CON LIJA</t>
  </si>
  <si>
    <t>DISCO DE PLATO</t>
  </si>
  <si>
    <t>DISCO DE PULIR 120</t>
  </si>
  <si>
    <t>DISCO DE PULIR 4 1/2 - KAMASA</t>
  </si>
  <si>
    <t>DISCO DE PULIR 60</t>
  </si>
  <si>
    <t>DISCO DE PULIR 80</t>
  </si>
  <si>
    <t>DISCO DE TELA 9"</t>
  </si>
  <si>
    <t>DISCO DE TRAPO 6</t>
  </si>
  <si>
    <t>DISCO DESBASTE DE 7'' X 1/4'' X 7/8''</t>
  </si>
  <si>
    <t>DISCO DESBASTE DE 9'' x 1/4" x 7/8"</t>
  </si>
  <si>
    <t>DISCO DIAMANTADO 4 1/2" PARA CONCRETO</t>
  </si>
  <si>
    <t>DISCO DURO STEA4000400 4TB</t>
  </si>
  <si>
    <t>DISCO DURO HPE 2TB 7200 RPM</t>
  </si>
  <si>
    <t>DISCO DURO SEAGATE SURVILLANCE 10TB SATA 6GB/S 3.5 PULG</t>
  </si>
  <si>
    <t>DISCO DURO SOLIDO 250 GB</t>
  </si>
  <si>
    <t>DISCO DURO SOLIDO 480GB KINGSTON SSD</t>
  </si>
  <si>
    <t>DISCO DURO TOSHIBA DIGIATL PURPLE 2TB</t>
  </si>
  <si>
    <t>DISCO DURO WENSTER 1 TB SATA3 64MB 7200RPM</t>
  </si>
  <si>
    <t>DISCO DURO WESTER DIGITAL PURPLE 10TB SATA 6GB/S 3.5 PULG.</t>
  </si>
  <si>
    <t>DISCO DURO WESTERM DIGIATL BLUE 2TB SATA 6 GB/S 5400 3.5"</t>
  </si>
  <si>
    <t>DISCO FLAP # 80</t>
  </si>
  <si>
    <t>DISCO FLAP 1206</t>
  </si>
  <si>
    <t>DISCO FLAP 120-60</t>
  </si>
  <si>
    <t>DISCO FLAP 120-80</t>
  </si>
  <si>
    <t>DISCO FLAP 4-1/2</t>
  </si>
  <si>
    <t>DISCO FLAP G40</t>
  </si>
  <si>
    <t>DISCO GUINDA</t>
  </si>
  <si>
    <t>DISCO LIJA 1131230</t>
  </si>
  <si>
    <t>DISCO P/PU 1391674</t>
  </si>
  <si>
    <t>DISCO PLANO NYLON</t>
  </si>
  <si>
    <t>DISCO SEPARADOR DE DESGASTE</t>
  </si>
  <si>
    <t>DISCOS DE LEVAS - RODILLO</t>
  </si>
  <si>
    <t>DISCOS INTERMEDIOS BOSH</t>
  </si>
  <si>
    <t>DISKETT IMATION</t>
  </si>
  <si>
    <t>DISOLVENTE DE PEGAMENTO PARA FIBRA(MONOESTERINO)</t>
  </si>
  <si>
    <t>DISOLVENTE PARA PINTURA TRAFICO</t>
  </si>
  <si>
    <t>DISOLVENTE VO 1161928</t>
  </si>
  <si>
    <t>DISPENSADOR COMPUTARIZADO SAPOLIO</t>
  </si>
  <si>
    <t>DISPENSADOR PARA JABON LIQUIDO 450 ML</t>
  </si>
  <si>
    <t>DISPENSADOR PARA JABON LOCION 500 ML.</t>
  </si>
  <si>
    <t>DISPENSADOR PARA PAPEL TOALLA</t>
  </si>
  <si>
    <t>DISPENSADOR PEQUEÑO EN SPRAY</t>
  </si>
  <si>
    <t>DISPOSITIVO DE CIERRE VOE11413926 ( C.FRONT.)</t>
  </si>
  <si>
    <t>DOBLE LINEA VIDA C/GANCHO 3/4 Y 2 1/4 C/ASORVEDOR 3M</t>
  </si>
  <si>
    <t>DOLGRAMIN (tab)</t>
  </si>
  <si>
    <t>DOLODICLOMED CJA/100 TAB.</t>
  </si>
  <si>
    <t>DOLONEUREPRESS FORTE TAB. RECUBIERTA</t>
  </si>
  <si>
    <t>DONAMED TABLETA X 2MG.</t>
  </si>
  <si>
    <t>DONAX TC 30P20L</t>
  </si>
  <si>
    <t>DONAX TC 50 - SIST. CAT</t>
  </si>
  <si>
    <t>DOSIFICADOR ADBLUE SNP CL 22</t>
  </si>
  <si>
    <t>DOSIS DE FAVIGEL x 25 KG</t>
  </si>
  <si>
    <t>DRIPNET PC 20010 1.6 L/H 1.00M 300M</t>
  </si>
  <si>
    <t>DRIPNET PC AS 16150 1.6L/H 0.40 700M</t>
  </si>
  <si>
    <t>DRIZA NYLON DE 1/2</t>
  </si>
  <si>
    <t>DRIZA NYLON DE 1/4" COLOR BLANCO</t>
  </si>
  <si>
    <t>DRIZA NYLON DE 1/4" COLOR NEGRO</t>
  </si>
  <si>
    <t>DRIZA NYLON DE 9 MM (ROLLO X 130 MT)</t>
  </si>
  <si>
    <t>DRUM PARA COPIADORA SHARP MODELO AR-5520D</t>
  </si>
  <si>
    <t>DUKTO PROFESIONAL X 1 LT.</t>
  </si>
  <si>
    <t>DULCIRIC LAUREL</t>
  </si>
  <si>
    <t>DULL SEALER</t>
  </si>
  <si>
    <t>DURAPORE NEXCARE 2.50CM X 5M</t>
  </si>
  <si>
    <t>DUROTEST (DUREZA DE AGUA)</t>
  </si>
  <si>
    <t>DVD EN BLANCO</t>
  </si>
  <si>
    <t>EBS/UPGRADE VO 3092462</t>
  </si>
  <si>
    <t>ECO ACUICOLA</t>
  </si>
  <si>
    <t>ECOFIT LEDTUBE 600MM 8W-765-PHILIPS</t>
  </si>
  <si>
    <t>EECU/RELOAD ( SOFTWARE ) VO3092091 (VO85123379)</t>
  </si>
  <si>
    <t>EJE 20525845</t>
  </si>
  <si>
    <t>EJE A-26 S DE 30,000 LB. 77.50 AMP S/CAMARA</t>
  </si>
  <si>
    <t>EJE CILINDRICO FX-890</t>
  </si>
  <si>
    <t>EJE CILINDRO RANGO FUL 4303596:FTL</t>
  </si>
  <si>
    <t>EJE DE 1 1/4" 1045 EN METROS</t>
  </si>
  <si>
    <t>EJE DE 1" ACERO INOX</t>
  </si>
  <si>
    <t>EJE DE 4" SAE 1020</t>
  </si>
  <si>
    <t>EJE DE FIERRO 2" EN METROS</t>
  </si>
  <si>
    <t>EJE DE FIERRO 4"</t>
  </si>
  <si>
    <t>EJE DE FIERRO 5"</t>
  </si>
  <si>
    <t>EJE DE LEVAS JUEGO DE METAL MARCA VANDERVELL</t>
  </si>
  <si>
    <t>EJE LEVA 10 E 648MM DERECHO 38MM</t>
  </si>
  <si>
    <t>EJE POST. 1528.5 DE MOTO</t>
  </si>
  <si>
    <t>EJE PRIMARIO VO 20904803</t>
  </si>
  <si>
    <t>EJE REDONDO PULIDO 2" 1045</t>
  </si>
  <si>
    <t>ELASTEX II-HB ANTIC. 949 CATALIZADOR</t>
  </si>
  <si>
    <t>ELECTROBOMBA 2x2 ENZO</t>
  </si>
  <si>
    <t>ELECTROBOMBA 2x2 MEBA</t>
  </si>
  <si>
    <t>ELECTROBOMBA KAZO 120A1N-179</t>
  </si>
  <si>
    <t>ELECTROBOMBA PENTAX 0.8 HP</t>
  </si>
  <si>
    <t>ELECTROBOMBA TRIFASICA SIEMENS DE 3.6 HP 220-380W 2X2"</t>
  </si>
  <si>
    <t>ELECTROBOMBA WINNER 2.0HP 1F230 V</t>
  </si>
  <si>
    <t>ELECTROIMAN 11709633 (CARG. FRONT L120F)</t>
  </si>
  <si>
    <t>ELECTRONIVEL RODOPLAS</t>
  </si>
  <si>
    <t>ELECTRONIVEL DE 3m ROTOPLAS</t>
  </si>
  <si>
    <t>ELECTRORAL NF SOL FCO X 1000 ML.</t>
  </si>
  <si>
    <t>ELECTROVALVULA VO15066984</t>
  </si>
  <si>
    <t>ELECTROVALVULA 11144019 VAL. SELE. VELOC</t>
  </si>
  <si>
    <t>ELECTROVALVULA 11173169</t>
  </si>
  <si>
    <t>ELECTROVALVULA 223227069</t>
  </si>
  <si>
    <t>ELECTROVALVULA 22327069</t>
  </si>
  <si>
    <t>ELECTROVALVULA 22327069 ALTERNATIVO</t>
  </si>
  <si>
    <t>ELECTROVALVULA 22577020</t>
  </si>
  <si>
    <t>ELECTROVALVULA MONOESTABLE 5/2 CONEXION NPT 1/4</t>
  </si>
  <si>
    <t>ELECTROVALVULA TN 10 -CENTRO TANDEM 220 AC MARCA HUADE</t>
  </si>
  <si>
    <t>ELECTROVALVULA VOE 17224866 (CARG. FRONT L120F)</t>
  </si>
  <si>
    <t>ELEMENTO FILTRO DE A/C RAV4 ASA 42</t>
  </si>
  <si>
    <t>ELEVALUNA DER - 78581700 MACK</t>
  </si>
  <si>
    <t>ELEVALUNA DER FH 12 3176542</t>
  </si>
  <si>
    <t>ELEVALUNA IZQ - 78581691 MACK</t>
  </si>
  <si>
    <t>ELEVALUNAS IZQ FH 12 1992 ( 3176541 )</t>
  </si>
  <si>
    <t>EMBOLO DE ARRANCADOR TOYOTA CHICO 1C/2C CHICO P501627</t>
  </si>
  <si>
    <t>EMBOLO DE ARRANCADOR TOYOTA CHICO NP 130</t>
  </si>
  <si>
    <t>EMBOLO PISTON HIDRAULICO 95*65MM</t>
  </si>
  <si>
    <t>EMBRAGUE DE ARRANCADOR VOLVO 24 V MONARK 244539</t>
  </si>
  <si>
    <t>EMBRAGUE DE CAJA M2 112 FUL 4306648</t>
  </si>
  <si>
    <t>EMBRAGUE DE VENTILADOR FREIGHTLINER CL120 KYS 1090 09600 01</t>
  </si>
  <si>
    <t>EMBUDO PARA ABASTECER COMBUSTIBLE</t>
  </si>
  <si>
    <t>EMBUTIDO 1/2 LB 109 AL2/INC</t>
  </si>
  <si>
    <t>EMBUTIDO 1/2 LB 110 AL2/INC</t>
  </si>
  <si>
    <t>EMISOR DE NIVEL 22383368</t>
  </si>
  <si>
    <t>EMP. AGROINDUSTRIAL LAREDO S.A.A.</t>
  </si>
  <si>
    <t>EMP.SIDERURGICA DEL PERU S.A.A. ( SIDER PERU)</t>
  </si>
  <si>
    <t>EMPAQ. CILINDRO 12191KRFB441 (KRF-SOO/B50 CGL 125 HONDA</t>
  </si>
  <si>
    <t>EMPAQ. DE CARTER 11191KRFB41 CGL 125 HONDA</t>
  </si>
  <si>
    <t>EMPAQ. DE EMBRAGUE CGR B50/SOO 11393KRFB441 CGL 125 HONDA</t>
  </si>
  <si>
    <t>EMPAQUE 1698164 L120E</t>
  </si>
  <si>
    <t>EMPAQUE 20579690</t>
  </si>
  <si>
    <t>EMPAQUE 20787167</t>
  </si>
  <si>
    <t>EMPAQUE CULATA D12 30991002 VO 21313537</t>
  </si>
  <si>
    <t>EMPAQUE DE ADMISION 20591706 (C.F) (21815267)</t>
  </si>
  <si>
    <t>EMPAQUE DE BALANCIN COD. 20725316 (C.F)</t>
  </si>
  <si>
    <t>EMPAQUE DE BALANCIN FREIGHTLINER M2 112 A4570160221</t>
  </si>
  <si>
    <t>EMPAQUE DE CARTER FTL M2 112 A457014022264</t>
  </si>
  <si>
    <t>EMPAQUE DE CORCHO</t>
  </si>
  <si>
    <t>EMPAQUE DE CULATA</t>
  </si>
  <si>
    <t>EMPAQUE DE CULATA 20943389</t>
  </si>
  <si>
    <t>EMPAQUE DE ESCAPE 20557208 (C.F)</t>
  </si>
  <si>
    <t>EMPAQUE DE ESCAPE 20933261 (C.FRONT.)</t>
  </si>
  <si>
    <t>EMPAQUE DE INYECCION 7135-70S SPA-(MONT)</t>
  </si>
  <si>
    <t>EMPAQUE DE MOTOR KT-80699A PARA MONTACARGA</t>
  </si>
  <si>
    <t>EMPAQUE DE MOTOR SUZUKI PICK UP</t>
  </si>
  <si>
    <t>EMPAQUE DE MOTOR TO-MD-997046 PARA MONTACARGA</t>
  </si>
  <si>
    <t>EMPAQUE DE MULTIPLE DE ADMISION FTL M2 112 A4570980180</t>
  </si>
  <si>
    <t>EMPAQUE DE TAPA DE BALANCINES 3883220</t>
  </si>
  <si>
    <t>EMPAQUE DE TAPA ENFRIADOR DE ACEITE 21294062</t>
  </si>
  <si>
    <t>EMPAQUE EJE DE MANDO M11 3899746</t>
  </si>
  <si>
    <t>EMPAQUE ENFRIADOR DE ACEITE FREIGHTLINER M2 112 A4571880280</t>
  </si>
  <si>
    <t>EMPAQUE MULTIPLE ADMISION S 60 23517875 DETRIT</t>
  </si>
  <si>
    <t>EMPAQUE MULTIPLE DE ADMISION</t>
  </si>
  <si>
    <t>EMPAQUE MULTIPLE DE ESCAPE FREIGHTLINER M2 112 A4601420080</t>
  </si>
  <si>
    <t>EMPAQUE MULTIPLE DE ESCAPE INTERNATIONAL</t>
  </si>
  <si>
    <t>EMPAQUE PARA MOTOR EN JGO.</t>
  </si>
  <si>
    <t>EMPAQUE PARA TUBO DE ESCAPE EP38110PL - NISSAN</t>
  </si>
  <si>
    <t>EMPAQUE TAPON CARTER 9043012031</t>
  </si>
  <si>
    <t>EMPAQUETADURA DE BALANCIN (CULATA) - SUZUKI G16B</t>
  </si>
  <si>
    <t>EMPAQUETADURA DE CARCASA DE CAJA AUXILIAR</t>
  </si>
  <si>
    <t>EMPAQUETADURA DE PALANCA DE CAMBIO FTL</t>
  </si>
  <si>
    <t>EMPAQUETADURA DE TAPA CUBO DELANTERO FTL</t>
  </si>
  <si>
    <t>EMPAQUETADURA DE TAPA DE CONTRA FLECHA</t>
  </si>
  <si>
    <t>EMPAQUETADURA BOMBA DE AGUA CARGADOR</t>
  </si>
  <si>
    <t>EMPAQUETADURA CARACOL DE ESCAPE</t>
  </si>
  <si>
    <t>EMPAQUETADURA CILINDRO PLANO COMPR. ROMER</t>
  </si>
  <si>
    <t>EMPAQUETADURA CUERO SAGOLA</t>
  </si>
  <si>
    <t>EMPAQUETADURA CULATA S 60 12 7 DDEC 23532298 DETROIT</t>
  </si>
  <si>
    <t>EMPAQUETADURA DE 2'' P/ACOPLE</t>
  </si>
  <si>
    <t>EMPAQUETADURA DE ADMISION EN JUEGO</t>
  </si>
  <si>
    <t>EMPAQUETADURA DE ADMISION THERMOKING</t>
  </si>
  <si>
    <t>EMPAQUETADURA DE ASBESTO TAPA DE MANDO CAJA CAMBIOS MACK</t>
  </si>
  <si>
    <t>EMPAQUETADURA DE BASE</t>
  </si>
  <si>
    <t>EMPAQUETADURA DE BASE COMPRESORA (CULATA)</t>
  </si>
  <si>
    <t>EMPAQUETADURA DE BOMBA DE ACEITE FREIGHTLINER M2 112</t>
  </si>
  <si>
    <t>EMPAQUETADURA DE BOMBA DE COMBUSTIBLE 4026171</t>
  </si>
  <si>
    <t>EMPAQUETADURA DE BOMBA MANUAL</t>
  </si>
  <si>
    <t>EMPAQUETADURA DE BRIDA DE AGUA PARA MONTACARGA</t>
  </si>
  <si>
    <t>EMPAQUETADURA DE CAJA DE MANDO (MONTACARGA)</t>
  </si>
  <si>
    <t>EMPAQUETADURA DE CARTER A4570140222 DETROIT</t>
  </si>
  <si>
    <t>EMPAQUETADURA DE CARTER DE MOTOR FIAT</t>
  </si>
  <si>
    <t>EMPAQUETADURA DE CARTER VOLVO D13A SLP 20541940</t>
  </si>
  <si>
    <t>EMPAQUETADURA DE CULATA D12A</t>
  </si>
  <si>
    <t>EMPAQUETADURA DE CULATA DE HYUNDAI SONATA</t>
  </si>
  <si>
    <t>EMPAQUETADURA DE CULATA DE MONTACARGA</t>
  </si>
  <si>
    <t>EMPAQUETADURA DE CULATA PARA FIAT 5962713</t>
  </si>
  <si>
    <t>EMPAQUETADURA DE CULATA SLP FH12 380 3099100</t>
  </si>
  <si>
    <t>EMPAQUETADURA DE CULATA SLP FH13 400 20513037</t>
  </si>
  <si>
    <t>EMPAQUETADURA DE CULATA VOE20405900 ( C. F. )</t>
  </si>
  <si>
    <t>EMPAQUETADURA DE DESFOGUE MOTOR</t>
  </si>
  <si>
    <t>EMPAQUETADURA DE ESCAPE 20855371</t>
  </si>
  <si>
    <t>EMPAQUETADURA DE FORRO</t>
  </si>
  <si>
    <t>EMPAQUETADURA DE JEBE PARA BRIDAS</t>
  </si>
  <si>
    <t>EMPAQUETADURA DE JEBE PARA MANGUERA DE DESCARGA DE PETROLEO</t>
  </si>
  <si>
    <t>EMPAQUETADURA DE JEBE PARA SURTIDOR DE PETROLEO</t>
  </si>
  <si>
    <t>EMPAQUETADURA DE MOTOR</t>
  </si>
  <si>
    <t>EMPAQUETADURA DE MOTOR (MITSUBISHI)</t>
  </si>
  <si>
    <t>EMPAQUETADURA DE MOTOR KIA SORENTO</t>
  </si>
  <si>
    <t>EMPAQUETADURA DE MOTOR. JGO. - FIAT</t>
  </si>
  <si>
    <t>EMPAQUETADURA DE MULTIPLE DE ESCAPE FREIGHTLINER 5411420380</t>
  </si>
  <si>
    <t>EMPAQUETADURA DE MULTIPLE DE ESCAPE SLP 380 8170959</t>
  </si>
  <si>
    <t>EMPAQUETADURA DE MULTIPLE DE ESCAPE SLP FH13 400 20543071</t>
  </si>
  <si>
    <t>EMPAQUETADURA DE PASE DE AGUA FH12</t>
  </si>
  <si>
    <t>EMPAQUETADURA DE RADIADOR</t>
  </si>
  <si>
    <t>EMPAQUETADURA DE TAPA DE BALANCINES - FIAT</t>
  </si>
  <si>
    <t>EMPAQUETADURA DE TAPA TOMAFUERZA FTL</t>
  </si>
  <si>
    <t>EMPAQUETADURA DE TERMOSTATO - MONTACARAGA</t>
  </si>
  <si>
    <t>EMPAQUETADURA DE TERMOSTATO S/M</t>
  </si>
  <si>
    <t>EMPAQUETADURA DE TERMOSTATO VOLVO 380</t>
  </si>
  <si>
    <t>EMPAQUETADURA DE TRABA DE CORONA</t>
  </si>
  <si>
    <t>EMPAQUETADURA DE TUBO DE ESCAPE P/ GENER. ELECTRICO</t>
  </si>
  <si>
    <t>EMPAQUETADURA DE TUBO DE ESCAPE PARA CAMIONETA SUZUKI</t>
  </si>
  <si>
    <t>EMPAQUETADURA DE TUBO LLENADO DE ACEITE (M2 112)</t>
  </si>
  <si>
    <t>EMPAQUETADURA DE TURBO - FH12</t>
  </si>
  <si>
    <t>EMPAQUETADURA DE TURBO PARA FH12 / 380 EN JUEGO X 2</t>
  </si>
  <si>
    <t>EMPAQUETADURA DE TURBO VOLVO L120F VOE 20559835</t>
  </si>
  <si>
    <t>EMPAQUETADURA DE TURBO VOLVO L120F VOE 20792408</t>
  </si>
  <si>
    <t>Empaquetadura de Valancin (para camioneta)</t>
  </si>
  <si>
    <t>EMPAQUETADURA EN U P/HIDROLAVADORA BN-120</t>
  </si>
  <si>
    <t>EMPAQUETADURA ENFRIADOR DE ACEITE CARGADOR</t>
  </si>
  <si>
    <t>EMPAQUETADURA ESCAPE PARA MONTACARGA</t>
  </si>
  <si>
    <t>EMPAQUETADURA MOTOR PERKINS D728N</t>
  </si>
  <si>
    <t>EMPAQUETADURA PARTE ALTA - RODILLO</t>
  </si>
  <si>
    <t>EMPAQUETADURA PARTE BAJA - RODILLO</t>
  </si>
  <si>
    <t>EMPAQUETADURA PLANA P/TAPA DE VALVULA (COMBUSTIBLE)</t>
  </si>
  <si>
    <t>EMPAQUETADURA S/M</t>
  </si>
  <si>
    <t>EMPAQUETADURA TAPA CIGUEÑAL LUMINARIA</t>
  </si>
  <si>
    <t>EMPAQUETADURA TAPA DE EJE DE LEVAS - FIAT</t>
  </si>
  <si>
    <t>EMPAQUETADURA TOMAFUERZA PARA FREIGHTLINER</t>
  </si>
  <si>
    <t>EMPAQUETADURA VOE 20405790</t>
  </si>
  <si>
    <t>EMPUÑADURA DE PALANCA DE CAMBIOS VOLVO FH13 400 20488065</t>
  </si>
  <si>
    <t>EMPUÑADURA PALANCA CAMBIO FUL S 2588 FTL</t>
  </si>
  <si>
    <t>ENCHUFE PVC 2P +T 15A 125V AMARILLO 5815PV ( LEVITON)</t>
  </si>
  <si>
    <t>ENCHUFE 3 X 63A + TIERRA 380/415V</t>
  </si>
  <si>
    <t>ENCHUFE 32 AMP415 VAC 3P+T,6H 124-6</t>
  </si>
  <si>
    <t>ENCHUFE ADAPTADOR UNIVERSAL VISION ELECTRIC</t>
  </si>
  <si>
    <t>ENCHUFE INDUSTRIAL AEREO 3P+T 63A 380/415 VAC IP67 ROJO 6H</t>
  </si>
  <si>
    <t>ENCHUFE INDUSTRIAL AZUL AEREO 2*32A /250V IP44 PKX32M423</t>
  </si>
  <si>
    <t>ENCHUFE INDUSTRIAL AZUL AEREO 2P+T 15A 125V AMARILLO 515PV</t>
  </si>
  <si>
    <t>ENCHUFE PLANO GRIS/VISION</t>
  </si>
  <si>
    <t>ENCHUFES MACHO C14 PARA UPS</t>
  </si>
  <si>
    <t>ENERGIA ORIGINAL 450 ML PET X 12 UNID</t>
  </si>
  <si>
    <t>ENERGY FAT X 25KG</t>
  </si>
  <si>
    <t>ENERIZANTE MONSTER X 473 ML (NEGRO/VERDE)</t>
  </si>
  <si>
    <t>ENFRIADOR DE ACEITE ARGOSY FREIGHTLINER M2 112 FUL K3976</t>
  </si>
  <si>
    <t>ENFRIADOR DE ACEITE DE MOTOR VOE 20405747</t>
  </si>
  <si>
    <t>ENFRIADOR DE ACEITE HID VO 15175837</t>
  </si>
  <si>
    <t>ENFRIADOR DE AIRE 21375541</t>
  </si>
  <si>
    <t>ENFRIADOR DE CAJA ACEITE 15051 1 5 FTL</t>
  </si>
  <si>
    <t>ENFRIADOR DE PISTON FREIGHTLINER M2 112 4601800043</t>
  </si>
  <si>
    <t>ENGRAMPADORA DE 230 (M-E01L) STANLEY</t>
  </si>
  <si>
    <t>ENGRANAJE 1521413</t>
  </si>
  <si>
    <t>ENGRANAJE DIFERENCIAL VO 1069849</t>
  </si>
  <si>
    <t>ENGRANAJE DIFERENCIAL VOLVO FH 13 400 1524889</t>
  </si>
  <si>
    <t>ENGRANAJE FX-890</t>
  </si>
  <si>
    <t>ENGRAPADOR LAYCONSA OFFICE LE-25 C/SACAGRAPA</t>
  </si>
  <si>
    <t>ENGRAPADOR M-527</t>
  </si>
  <si>
    <t>ENJUAGE BOLIVAR</t>
  </si>
  <si>
    <t>ENTEROGERMINA SUSP. ORAL CAJ X 10 UND</t>
  </si>
  <si>
    <t>ENTREGA DE EFECTIVO DEL CONDUCTOR</t>
  </si>
  <si>
    <t>ENV. BIDON SAN LUIS 20 L CILINDRO</t>
  </si>
  <si>
    <t>ENVASE 28 ONZAS DR/INC</t>
  </si>
  <si>
    <t>ENVASE A-10 2DR</t>
  </si>
  <si>
    <t>ENVASE A-10 DR2/INC GANDULES</t>
  </si>
  <si>
    <t>ENVASE A-10 DR2/INC VENTA</t>
  </si>
  <si>
    <t>ENVASE A2 1/2 BL2/INC VENTA</t>
  </si>
  <si>
    <t>ENVASE A2 1/2 DR2/INC</t>
  </si>
  <si>
    <t>ENVASE A2 1/2 DR2/INC VENTA ESP 0.18</t>
  </si>
  <si>
    <t>ENVASE A2 1/3 AL2/INC</t>
  </si>
  <si>
    <t>ENVASE A-4 BAJO BL2/INC</t>
  </si>
  <si>
    <t>ENVASE A-4 NORMAL MARISQUERO BL2/INC</t>
  </si>
  <si>
    <t>ENVASE A-5 BL2/INC</t>
  </si>
  <si>
    <t>ENVASE A-8 1/2 AE/INC</t>
  </si>
  <si>
    <t>Envase A-8 1/2 AE/INC (Savsa)</t>
  </si>
  <si>
    <t>ENVASE A-8 1/2 BL/INC</t>
  </si>
  <si>
    <t>ENVASE A-8 1/2 DR/2DR 0.25 SAVSA</t>
  </si>
  <si>
    <t>ENVASE A-8 1/2 DR/2DR 0.25 VENTA ESPECIAL</t>
  </si>
  <si>
    <t>ENVASE A-8 1/2 DR/DR ESP.0.24</t>
  </si>
  <si>
    <t>ENVASE A-8 1/2 DR2/INC 0.27</t>
  </si>
  <si>
    <t>ENVASE A-8 1/2 DR2/INC ESP 0.24</t>
  </si>
  <si>
    <t>ENVASE A-8 1/3 DR2/INC</t>
  </si>
  <si>
    <t>ENVASE A-8 1/4 BL2/INC</t>
  </si>
  <si>
    <t>ENVASE A-8 1/4 DR2/INC</t>
  </si>
  <si>
    <t>ENVASE A-8 1/6 BL2/INC</t>
  </si>
  <si>
    <t>ENVASE CC 400 VR CJ*20</t>
  </si>
  <si>
    <t>ENVASE CILINDRICO 10.5 DORADO 2P / INCOLORO</t>
  </si>
  <si>
    <t>ENVASE CILINDRICO 15OZ API AE/ INCOLORO</t>
  </si>
  <si>
    <t>ENVASE CILINDRICO 20KILOS DORADO 2P / DORADO</t>
  </si>
  <si>
    <t>ENVASE CILINDRICO 28OZ DORADO 2P/INCOLORO</t>
  </si>
  <si>
    <t>ENVASE CILINDRICO A-10 DORADO 2P / INCOLORO</t>
  </si>
  <si>
    <t>ENVASE CILINDRICO A8 AE / INCOLORO</t>
  </si>
  <si>
    <t>ENVASE CILINDRICO A8.5 BLANCO 2P/INCOLORO</t>
  </si>
  <si>
    <t>ENVASE CILINDRICO A8.5 DORADO 2P/INCOLORO</t>
  </si>
  <si>
    <t>ENVASE DE PINTURA 1/16</t>
  </si>
  <si>
    <t>ENVASE DE PINTURA 1/2</t>
  </si>
  <si>
    <t>ENVASE DE PINTURA 1/32</t>
  </si>
  <si>
    <t>ENVASE DE PINTURA 1/4</t>
  </si>
  <si>
    <t>ENVASE DE PINTURA 1/8</t>
  </si>
  <si>
    <t>ENVASE DE VIDRIO INCA KOLA DE 1LT X 12 UND</t>
  </si>
  <si>
    <t>ENVASE EMB 1/2 LB AL/INC 109 C/RODO</t>
  </si>
  <si>
    <t>ENVASE EMB OVAL 1 LB AL/INC</t>
  </si>
  <si>
    <t>Envase hoja lata A-4 BL/INC (savsa)</t>
  </si>
  <si>
    <t>Envase hoja lata A-4 DR/INC (savsa)</t>
  </si>
  <si>
    <t>ENVASE HOJALATA 1/2 LIBRA FADESA ( 307 x 109 ) C/48</t>
  </si>
  <si>
    <t>ENVASE IK 2.0 REF PET X 8 DIV</t>
  </si>
  <si>
    <t>ENVASE IK 400 VR CJ*20</t>
  </si>
  <si>
    <t>ENVASE OVAL 1/2 LB OVALITO AL2/INC</t>
  </si>
  <si>
    <t>ENVASE OVAL 15 ONZ AL2/INC</t>
  </si>
  <si>
    <t>ENVASE OVAL 16 ONZ AL2/INC</t>
  </si>
  <si>
    <t>ENVASE PICNIC 15 ONZ ALTO NECKING BL/INC VENTA DANPER</t>
  </si>
  <si>
    <t>ENVASE PICNIC ALTO 15 ONZAS 510 DR2/INC</t>
  </si>
  <si>
    <t>ENVASE RECTANGULAR FIESTA BAJA DORADO 2P/DORADO</t>
  </si>
  <si>
    <t>ENVASE RECTANGULAR KILO NORMAL DORADO 2P/DORADO</t>
  </si>
  <si>
    <t>ENVASE RECTO KILO BAJO C/TAPA CURLER</t>
  </si>
  <si>
    <t>Envase tall 15 onzas AE/INC (Savsa)</t>
  </si>
  <si>
    <t>ENVASE TALL NECKING 15 ONZ AE/INC</t>
  </si>
  <si>
    <t>ENVASE TALL NECKING 15 ONZ BL/INC FONDO E/O</t>
  </si>
  <si>
    <t>ENVASES DEL NORTE S.A.</t>
  </si>
  <si>
    <t>EQUIPO DE ENCENDIDO P' LAMPARA HPIT 400 PHILIP COMPLETO</t>
  </si>
  <si>
    <t>EQUIPO DE MICROFONO INALAMBRICO</t>
  </si>
  <si>
    <t>EQUIPO DE OXICORTE MARCA VICTOR 540/510 ACT 90 0384-2111</t>
  </si>
  <si>
    <t>EQUIPO FLUORESCENTE 2 X 36W HERMETICO INDIKO</t>
  </si>
  <si>
    <t>EQUIPO HERMETICOS C/REAACH 2 X 36</t>
  </si>
  <si>
    <t>ESCALERA 12 PASOS</t>
  </si>
  <si>
    <t>ESCALERA CINCO PASOS ALUMINIO</t>
  </si>
  <si>
    <t>ESCALERA TELESCOPICA DE 28 PASOS FIBRA VIDRIO</t>
  </si>
  <si>
    <t>ESCARPINES C/CROMO P/SOLDADOR</t>
  </si>
  <si>
    <t>ESCOBA DE PLASTICO TIPO LOLA</t>
  </si>
  <si>
    <t>ESCOBAS DE AUTO</t>
  </si>
  <si>
    <t>ESCOBAS DE PAJA T/PIRAMIDE</t>
  </si>
  <si>
    <t>ESCOBILLA CIRCULAR 6" ACERO OND.(11523)TRUPER</t>
  </si>
  <si>
    <t>ESCOBILLA CIRCULAR 8"</t>
  </si>
  <si>
    <t>ESCOBILLA CIRCULAR FAESIN 4 1/2</t>
  </si>
  <si>
    <t>ESCOBILLA COPA TRUPER 5"</t>
  </si>
  <si>
    <t>ESCOBILLA DE ACERO STANLEY 4" x 14</t>
  </si>
  <si>
    <t>ESCOBILLA DE COPA 115X14X0.5</t>
  </si>
  <si>
    <t>ESCOBILLA DE COPA 3" ACERO TRENZ (14184)</t>
  </si>
  <si>
    <t>ESCOBILLA DE COPA 4" ACERO TRENZ (14185)</t>
  </si>
  <si>
    <t>ESCOBILLA DE FIERRO CIRCULAR TRUPE</t>
  </si>
  <si>
    <t>ESCOBILLA DE INODORO PLASTICA</t>
  </si>
  <si>
    <t>ESCOBILLA DE PLASTICO</t>
  </si>
  <si>
    <t>ESCOBONES HUDE</t>
  </si>
  <si>
    <t>Escritorio "Secretarial" -03 cajones con chapa Melanie 18m</t>
  </si>
  <si>
    <t>ESCUADRA C/MANGO DE FIERRO STANLEY 8</t>
  </si>
  <si>
    <t>ESCUADRA DE 50 X 50 CM.</t>
  </si>
  <si>
    <t>ESENCIA DE VAINILLA NEGRA</t>
  </si>
  <si>
    <t>ESLINGA POLIESTER 2 X 3.6M</t>
  </si>
  <si>
    <t>ESMALTE BICAPA AIRTHANE POLYURETHANO DORADO (EN KIT)</t>
  </si>
  <si>
    <t>ESMALTE MONOCAPA FLET COLOR BLANCO (KIT)</t>
  </si>
  <si>
    <t>ESMALTE SIMTETICO CAOBA VENCEACRIL</t>
  </si>
  <si>
    <t>ESMALTE SINTETICO BLANCO (MAESTRO)</t>
  </si>
  <si>
    <t>ESMALTE SINTETICO PLOMO</t>
  </si>
  <si>
    <t>ESMERIL ANGULAR 1010 W EINHELL CLASICC</t>
  </si>
  <si>
    <t>ESMERIL 41 121635X</t>
  </si>
  <si>
    <t>ESMERIL 78-340 STANLEY (2818-31)</t>
  </si>
  <si>
    <t>ESMERIL BOSCH ANGULAR 5GWS 11-125 CI</t>
  </si>
  <si>
    <t>ESMERIL BOSCH ANGULAR GWS 9'' GERMANY 26</t>
  </si>
  <si>
    <t>ESMERIL TRUPER</t>
  </si>
  <si>
    <t>ESPACIADOR 2.85 VOE11034829</t>
  </si>
  <si>
    <t>ESPACIADOR CAJA PLANO FUL 4303603</t>
  </si>
  <si>
    <t>ESPACIADOR DE EJE DESLIZANTE FREIGHTLINER M2 112 4304500</t>
  </si>
  <si>
    <t>ESPACIADOR DE PAQUETE DE MUELLE RH VOLVO FH13 400 20375244</t>
  </si>
  <si>
    <t>ESPACIADOR FUL 4300912 FREIGTL.</t>
  </si>
  <si>
    <t>ESPACIADOR VOE 20847865</t>
  </si>
  <si>
    <t>ESPARADRAPO 2.5 CM. x 5 YD</t>
  </si>
  <si>
    <t>ESPARADRAPO 4.5 mt. x 1.25 cm</t>
  </si>
  <si>
    <t>ESPARADRAPO 4.5 mt. x 2.5 cm</t>
  </si>
  <si>
    <t>ESPARRAGO 18x60 TUERCA CAMPANA</t>
  </si>
  <si>
    <t>ESPARRAGO 1/2"</t>
  </si>
  <si>
    <t>ESPARRAGO 1/2" X 1</t>
  </si>
  <si>
    <t>ESPARRAGO 20575919</t>
  </si>
  <si>
    <t>ESPARRAGO 3/16 X 7</t>
  </si>
  <si>
    <t>ESPARRAGO 85102718 MACK</t>
  </si>
  <si>
    <t>ESPARRAGO DE TURBO COMPRESOR VOLVO L120F VOE 20412314</t>
  </si>
  <si>
    <t>ESPARRAGO M -12 X 50 C/T</t>
  </si>
  <si>
    <t>ESPARRAGO M10 x 40 C/TUERCA</t>
  </si>
  <si>
    <t>ESPARRAGO M-8 x 40</t>
  </si>
  <si>
    <t>ESPARRAGO MULTIPLE ESCAPE 22819604</t>
  </si>
  <si>
    <t>ESPASMO ANTAL. 250 10 MG</t>
  </si>
  <si>
    <t>ESPASMOSEDIL COMPUESTO CAJA X 100 UND</t>
  </si>
  <si>
    <t>ESPATULA 2" 1/2</t>
  </si>
  <si>
    <t>ESPATULA CINTAR 8"</t>
  </si>
  <si>
    <t>ESPATULA DE 3"</t>
  </si>
  <si>
    <t>ESPATULA DE 4"</t>
  </si>
  <si>
    <t>ESPATULA DE 5" (20323)</t>
  </si>
  <si>
    <t>ESPECIA ALCACHOFA MARINADAS FAT FREE 5881 A2</t>
  </si>
  <si>
    <t>ESPEJO CIRCULAR DE 70CM DIAMETRO</t>
  </si>
  <si>
    <t>ESPEJO DE 3mm PARA MARCO</t>
  </si>
  <si>
    <t>ESPEJO DE MOTO LINEAL</t>
  </si>
  <si>
    <t>ESPEJO DERECHO S/ACCESORIOS</t>
  </si>
  <si>
    <t>ESPEJO IZQ. S/ACCESORIOS</t>
  </si>
  <si>
    <t>ESPEJO LATERAL DERECHO FREIGHTLINER TD/MR01D</t>
  </si>
  <si>
    <t>ESPEJO MAS BASE RETROVISOR L/I VOLVO</t>
  </si>
  <si>
    <t>ESPEJO PANORAMICO</t>
  </si>
  <si>
    <t>ESPEJO REDONDO</t>
  </si>
  <si>
    <t>ESPEJO RETROVISOR (unidades menores)</t>
  </si>
  <si>
    <t>ESPEJO RETROVISOR COMPLETO FH12 3980935 SAMPA</t>
  </si>
  <si>
    <t>ESPEJO RETROVISOR L/I FTL CL120 A22-62161-002</t>
  </si>
  <si>
    <t>ESPEJO ROMBO P/CUATRIMOTO</t>
  </si>
  <si>
    <t>ESPERRAGO M -12 X 50 C/T</t>
  </si>
  <si>
    <t>ESPERRAGO M-12 X 50 C/T</t>
  </si>
  <si>
    <t>ESPIGA + TOMACORRIENTE INDUSTRIAL 3x32 AMP LT+N 415V</t>
  </si>
  <si>
    <t>ESPIGA AS/PL RECTO 1/4 X 1/4</t>
  </si>
  <si>
    <t>ESPIGA BRIDA 45º 1/2 X 3/4</t>
  </si>
  <si>
    <t>ESPIGA DE 5/8 1G. C/CASCO PRENSABLE</t>
  </si>
  <si>
    <t>ESPIGA DOBLE 3/8 X 7/16</t>
  </si>
  <si>
    <t>ESPIGA P/ACOPLE RAPIDO 1/4'' BRONCE (N-573)</t>
  </si>
  <si>
    <t>ESPIGA P/ACOPLE RAPIDO 3/8 BRONCE (N-575)</t>
  </si>
  <si>
    <t>ESPIGAS ACOPLE RAPIDO DE 1/2</t>
  </si>
  <si>
    <t>ESPIGAS AS/PL 1/2 X 1/2 EN 90</t>
  </si>
  <si>
    <t>ESPIGAS AS/PL 1/2 X 1/2 EN RECTO</t>
  </si>
  <si>
    <t>ESPIGAS AS/PL 3/8 X 3/8 EN 90</t>
  </si>
  <si>
    <t>ESPIGAS AS/PL 3/8 X 3/8 EN RECTO</t>
  </si>
  <si>
    <t>ESPIGAS AS/PL 90º 1/4 X 1/4</t>
  </si>
  <si>
    <t>ESPIGAS DE FRENO DE ¼ CON ORING</t>
  </si>
  <si>
    <t>ESPIRAL DE 3/8'' PARA ATAR CABLES</t>
  </si>
  <si>
    <t>ESPONJA GUINDA (50 CM)</t>
  </si>
  <si>
    <t>ESPONJERO PARA CONTAR</t>
  </si>
  <si>
    <t>ESPUMA DE 2 MM</t>
  </si>
  <si>
    <t>ESPUMA EXPANSIVA BEIGE X 500 TEKBOND</t>
  </si>
  <si>
    <t>ESPUMA EXPANSIVA BEIGE X 750 TEKBOND</t>
  </si>
  <si>
    <t>ESPUMA ZEBRA 1/2"</t>
  </si>
  <si>
    <t>ESPUMA ZEBRA 1/4"</t>
  </si>
  <si>
    <t>ESPUMA ZEBRA 2"</t>
  </si>
  <si>
    <t>ESQUINERO METALICO 30 X 30 0.3MM</t>
  </si>
  <si>
    <t>ESQUINERO METALICO PARA DRYWALL</t>
  </si>
  <si>
    <t>ESQUINERO PLASTICO 90 CM</t>
  </si>
  <si>
    <t>ESQUINEROS PLASTICOS DE 80CM</t>
  </si>
  <si>
    <t>ESTABILIZADOR SOLIDO fes-10</t>
  </si>
  <si>
    <t>ESTABILIZADOR 3198853</t>
  </si>
  <si>
    <t>ESTABILIZADOR ELISE EX EVOLUTION 1000 SOLIDO 1.0KVA</t>
  </si>
  <si>
    <t>ESTABILIZADOR FORZA 1000Va / 500 W</t>
  </si>
  <si>
    <t>ESTABILIZADOR FORZA 1200 Va / 600 W</t>
  </si>
  <si>
    <t>ESTABILIZADOR FORZA 3000 VA / 1500 W 4 SALIDAS NEMA 220V</t>
  </si>
  <si>
    <t>ESTABILIZADOR FORZA 4 TOMAS FVR 1002 1000VA</t>
  </si>
  <si>
    <t>ESTABILIZADOR MONOFASICO INDUSTRIAL RSI 500 W</t>
  </si>
  <si>
    <t>ESTENSION MANDO 1/2 X 5 STANLEY</t>
  </si>
  <si>
    <t>ESTRELLA CAMBIO CGL 125 HONDA 24411KRFS00</t>
  </si>
  <si>
    <t>ESTRIBO IZQ VOLVO ALTERNATIVO</t>
  </si>
  <si>
    <t>ESTRIBOS DE ALUMINIO ABS NEGRO HILUX</t>
  </si>
  <si>
    <t>ESTRIBOS DE ALUMINIO EP-AP2</t>
  </si>
  <si>
    <t>ESTRIBOS DE FIERRO OFF ROAD HILUX</t>
  </si>
  <si>
    <t>ETIQUETA CIRCULAR DORADO PEGAFAN X 100 UND</t>
  </si>
  <si>
    <t>ETIQUETA PARA FILE PEGAFAN X 100 UND</t>
  </si>
  <si>
    <t>ETIQUETA PEGAFAN PRECIOS X 500 UND</t>
  </si>
  <si>
    <t>ETQ. DEL DESTINO 15oz HEARTS OF ARTICH 8/10 COUNT 398G</t>
  </si>
  <si>
    <t>ETQ. ST. JOHN'S ASPEG VERTES MINIATUR 212ML</t>
  </si>
  <si>
    <t>EVERVES GINGER ALE PET 1,3 SHRINK C/6</t>
  </si>
  <si>
    <t>EVERVESS GINGER ALE C/15</t>
  </si>
  <si>
    <t>EVERVESS GINGER ALE PET 500ML CAIXA C/12</t>
  </si>
  <si>
    <t>EXCENTRICA 7139-223 DELH-(MONT).</t>
  </si>
  <si>
    <t>EXHAUST HOSE L20E 11110350</t>
  </si>
  <si>
    <t>EXPANSION POLAR (CAMPO) GWS 14-125 CI PARA AMOLADORA</t>
  </si>
  <si>
    <t>EXTENSION 1/2" x 10" 86-408 Cr-V STANLEY</t>
  </si>
  <si>
    <t>EXTENSION 20 MTS. RECUBIERTA</t>
  </si>
  <si>
    <t>EXTENSION 5" ENCASTRE 1/2</t>
  </si>
  <si>
    <t>EXTENSION MANDO 1/4 X 3 STANLEY</t>
  </si>
  <si>
    <t>EXTENSION MANDO 1/4 X 6 STANLEY</t>
  </si>
  <si>
    <t>EXTENSIONES 5 MTS.</t>
  </si>
  <si>
    <t>EXTENSOR DE COBERTURA WIFI 2.4GHZ</t>
  </si>
  <si>
    <t>EXTINTOR 13.6 KG PQS 30 LBS</t>
  </si>
  <si>
    <t>EXTINTOR DE 2 KG.</t>
  </si>
  <si>
    <t>EXTINTOR DE 6 KG. CO2</t>
  </si>
  <si>
    <t>EXTINTOR DE 6 KG. PQS</t>
  </si>
  <si>
    <t>EXTINTOR DE 09 KILOS PQS ABC</t>
  </si>
  <si>
    <t>EXTINTOR DE 10 LIBRAS CAP CO2</t>
  </si>
  <si>
    <t>EXTINTOR DE 12 KG.</t>
  </si>
  <si>
    <t>EXTINTOR DE 20LB TIPO ABC UL</t>
  </si>
  <si>
    <t>EXTINTOR RODANTE DE 25KG CARGADO CON PQS MARCA PYROCHEM</t>
  </si>
  <si>
    <t>EXTINTOR RODANTE DE 50 KG POLVO QUIMICO SECO</t>
  </si>
  <si>
    <t>FACTURAS TRANSPESA SERIE 001</t>
  </si>
  <si>
    <t>FAJA 3PK 690 FIAT ( BANDO )</t>
  </si>
  <si>
    <t>FAJA B56 ( 17 X 1422 ) PARA GENERARDOR ELECTRICO</t>
  </si>
  <si>
    <t>FAJA 3/8 X 35 DENTADA BOOTTELLI 9.5 x 2370</t>
  </si>
  <si>
    <t>FAJA 3/8" - 735</t>
  </si>
  <si>
    <t>FAJA 3/8" DENTADA CODIGO 2245 JAPONES</t>
  </si>
  <si>
    <t>FAJA 3/8" x 37 ( 9.5 X 965)</t>
  </si>
  <si>
    <t>FAJA 3/8" x 38 DENTADA (BOOTELLI - 12 12 2008 A)</t>
  </si>
  <si>
    <t>FAJA 4 x 40</t>
  </si>
  <si>
    <t>FAJA 4" X 9 MTS KINEDYNE</t>
  </si>
  <si>
    <t>FAJA 4PK 1015 (BANDO)</t>
  </si>
  <si>
    <t>FAJA 4PK 1120 BANDO (MITSUBISHI)</t>
  </si>
  <si>
    <t>FAJA 4PK 680</t>
  </si>
  <si>
    <t>FAJA 4PK 805 (BANDO- JAPAN)</t>
  </si>
  <si>
    <t>FAJA 6PK 1230</t>
  </si>
  <si>
    <t>FAJA 6PK 1300 POLEA COMPRES INTERNATIONAL</t>
  </si>
  <si>
    <t>FAJA 7PK 1515</t>
  </si>
  <si>
    <t>FAJA 7PK 1515(F9120305)</t>
  </si>
  <si>
    <t>FAJA 8PK 1425 (CL-120)</t>
  </si>
  <si>
    <t>FAJA 8PK 1445 (01-27116-017) (1450)</t>
  </si>
  <si>
    <t>FAJA 8PK 1900</t>
  </si>
  <si>
    <t>FAJA 9.5 X 1550</t>
  </si>
  <si>
    <t>FAJA 9.5 x 525 (3/8 X 20.7)LISA OPTIBELT</t>
  </si>
  <si>
    <t>FAJA 9.5 X 9.15 PARA GENERADOR ELECTRICO</t>
  </si>
  <si>
    <t>FAJA 9.5 x 965 ( 3/8 x 38") 2380 LISA BANDO</t>
  </si>
  <si>
    <t>FAJA A-39 (alternador)</t>
  </si>
  <si>
    <t>FAJA A-40 (12.5 x 1075 BOSCH)</t>
  </si>
  <si>
    <t>FAJA A-43 BANDO</t>
  </si>
  <si>
    <t>FAJA A-44 BANDO (THERMOCKING)</t>
  </si>
  <si>
    <t>FAJA A-45 (THERMOKING)</t>
  </si>
  <si>
    <t>FAJA A-46 BANDO (MONTACARGA)</t>
  </si>
  <si>
    <t>FAJA A-48 CONTITECH 13 X 1220</t>
  </si>
  <si>
    <t>FAJA A-48 BANDO</t>
  </si>
  <si>
    <t>FAJA A-49 OPTIBEL</t>
  </si>
  <si>
    <t>FAJA A-60 BANDO-JAPAN</t>
  </si>
  <si>
    <t>FAJA A-74 (PARA TORNO)</t>
  </si>
  <si>
    <t>FAJA A-83 OPTIBEL</t>
  </si>
  <si>
    <t>FAJA ACANALADA 10PK 1525(VO22275088)</t>
  </si>
  <si>
    <t>FAJA ACANALADA 8PK 1525</t>
  </si>
  <si>
    <t>FAJA ACANALADA DE VENTILADOR 12PK 23961878 MACK</t>
  </si>
  <si>
    <t>FAJA ACANALADA GATES K080623/8PK-1584</t>
  </si>
  <si>
    <t>FAJA ALTER 5PK 880 FIAT ( BANDO )</t>
  </si>
  <si>
    <t>FAJA ALTER 5PK 890</t>
  </si>
  <si>
    <t>FAJA ALTERNADOR</t>
  </si>
  <si>
    <t>FAJA ALTERNADOR VOLVO FH12 20708127 (s/c)</t>
  </si>
  <si>
    <t>FAJA AX - 42 BANDO</t>
  </si>
  <si>
    <t>FAJA AX RPF-38 DENTADA BANDO</t>
  </si>
  <si>
    <t>FAJA AX-41 (montacarga)</t>
  </si>
  <si>
    <t>FAJA AX-41(RPF-3420) DENTADA BANDO</t>
  </si>
  <si>
    <t>FAJA AX-48 BANDO (13 x 1220)</t>
  </si>
  <si>
    <t>FAJA B51 LISA (MICROBELT) (OPTIBELT)</t>
  </si>
  <si>
    <t>FAJA B-84 DISTRIBUCION (THERMOKING)</t>
  </si>
  <si>
    <t>FAJA BANDO 3470 13 X 1170</t>
  </si>
  <si>
    <t>FAJA BX50 BANDO RPF5520 (P/ HIDROL.) ( 17 X 1300Li)</t>
  </si>
  <si>
    <t>FAJA COMPRESOR 1113MM 01-32153-113 FTL (34692)</t>
  </si>
  <si>
    <t>FAJA CONTITECH A-46 ( 13 X 1168 MONTACARGA)</t>
  </si>
  <si>
    <t>FAJA DE 2" X 2.35 MT (PARA CORTINAS)</t>
  </si>
  <si>
    <t>FAJA DE 2" X 2.58 MT (PARA CORTINAS)</t>
  </si>
  <si>
    <t>FAJA DE 2" X 9 MTS C/GANCHO</t>
  </si>
  <si>
    <t>FAJA DE ALTERNADOR</t>
  </si>
  <si>
    <t>FAJA DE ALTERNADOR 10A0980C SKF (PARA MONT.)</t>
  </si>
  <si>
    <t>FAJA DE ALTERNADOR 20430367</t>
  </si>
  <si>
    <t>FAJA DE ALTERNADOR 21556637 MACK</t>
  </si>
  <si>
    <t>FAJA DE ALTERNADOR 46770222</t>
  </si>
  <si>
    <t>FAJA DE ALTERNADOR 5PK 870</t>
  </si>
  <si>
    <t>FAJA DE ALTERNADOR 5PK865 (Fiat)</t>
  </si>
  <si>
    <t>FAJA DE ALTERNADOR 7PK 25212 4A101</t>
  </si>
  <si>
    <t>FAJA DE ALTERNADOR 8PK 1400 ( 55" ) BANDO USA</t>
  </si>
  <si>
    <t>FAJA DE ALTERNADOR 8PK 1590-MACK</t>
  </si>
  <si>
    <t>FAJA DE ALTERNADOR 8PK 1600-MACK</t>
  </si>
  <si>
    <t>FAJA DE ALTERNADOR 8PK 2170 FTL</t>
  </si>
  <si>
    <t>FAJA DE ALTERNADOR 90916-T2033 (7PK-2050)</t>
  </si>
  <si>
    <t>FAJA DE ALTERNADOR DE 13 X 1175 LA BOSCH (PARA THK)</t>
  </si>
  <si>
    <t>FAJA DE ALTERNADOR DE 9.5</t>
  </si>
  <si>
    <t>FAJA DE ALTERNADOR FREIGHTLINER M2 112 01-27116-004</t>
  </si>
  <si>
    <t>FAJA DE ALTERNADOR FTL M2 112 8PK 2060 ( 01-27116-014 )</t>
  </si>
  <si>
    <t>FAJA DE ALTERNADOR LISA A26 BANDO</t>
  </si>
  <si>
    <t>FAJA DE ALTERNADOR LISA A46 BANDO</t>
  </si>
  <si>
    <t>FAJA DE ALTERNADOR SUZUKI PICK UP</t>
  </si>
  <si>
    <t>FAJA DE ALTERNADOR TI1- ZRT272L 9091602664 (6PK-1230)</t>
  </si>
  <si>
    <t>FAJA DE ALTERNADOR VOLVO 20580937</t>
  </si>
  <si>
    <t>FAJA DE ALTERNADOR VOLVO 22275091</t>
  </si>
  <si>
    <t>FAJA DE AMARRE O HEBILLA TENSORA CON CINTA DE TIRO 1¾’’</t>
  </si>
  <si>
    <t>FAJA DE B/HIDRAULICA 46528833</t>
  </si>
  <si>
    <t>FAJA DE DISTRIBUCION (MITSUBISHI)</t>
  </si>
  <si>
    <t>FAJA DE DISTRIBUCION 103 D/R (A386RU24MM) HONDA D15B</t>
  </si>
  <si>
    <t>FAJA DE DISTRIBUCION 1145A19</t>
  </si>
  <si>
    <t>FAJA DE DISTRIBUCION 122 D/R (A457M075) MIT 4G32/4G63</t>
  </si>
  <si>
    <t>FAJA DE DISTRIBUCION 122 D/R x 24 ELANTRA</t>
  </si>
  <si>
    <t>FAJA DE DISTRIBUCION 2KD 1356839015 TOYOTA</t>
  </si>
  <si>
    <t>FAJA DE DISTRIBUCION FIAT 7585617</t>
  </si>
  <si>
    <t>FAJA DE DISTRIBUCION SUZUKI PICK UP</t>
  </si>
  <si>
    <t>FAJA DE MULTIPLE EXTERIOR KIA SORENTO</t>
  </si>
  <si>
    <t>FAJA DE MULTIPLE MITSUBISHI ASX</t>
  </si>
  <si>
    <t>FAJA DE SERVODIRECCION SUZUKI PICK UP</t>
  </si>
  <si>
    <t>FAJA DE VENTILADOR FAJA OPTIBEL 4M-40</t>
  </si>
  <si>
    <t>FAJA DE VENTILADOR B-60 (THERMOKING)</t>
  </si>
  <si>
    <t>FAJA DE VENTILADOR FREIGHTLINER M2 112 01-27116-017</t>
  </si>
  <si>
    <t>FAJA DE VENTILADOR GT 17513E (para columbia)</t>
  </si>
  <si>
    <t>FAJA DENTADA 3/8 RPF- 2390</t>
  </si>
  <si>
    <t>FAJA DENTADA A461RU24MM MONTACARGA</t>
  </si>
  <si>
    <t>FAJA DENTADA BANDO 239</t>
  </si>
  <si>
    <t>FAJA DENTADA BANDO 34BO - 13x10.65</t>
  </si>
  <si>
    <t>FAJA DENTADA DE ALTERNADOR 7390 - MONTACARGA</t>
  </si>
  <si>
    <t>FAJA DENTADA DE ALTERNADOR NISSAN FRONTIER</t>
  </si>
  <si>
    <t>FAJA DISTRIBUCION 122 D/R (A457RU24MM) MIT 4G63/HYU</t>
  </si>
  <si>
    <t>FAJA EN V A-82</t>
  </si>
  <si>
    <t>FAJA FM-39.5</t>
  </si>
  <si>
    <t>FAJA K-19 (8mm x 19") "V"</t>
  </si>
  <si>
    <t>FAJA LEVANTE AL-86</t>
  </si>
  <si>
    <t>FAJA LIMITADORA WATSUS0020</t>
  </si>
  <si>
    <t>FAJA LUMBAR COLOR NEGRO</t>
  </si>
  <si>
    <t>FAJA OPTIBELT 3V X 250 PZA</t>
  </si>
  <si>
    <t>FAJA PLANA 4" X 4" LONAS</t>
  </si>
  <si>
    <t>FAJA RFF 2375</t>
  </si>
  <si>
    <t>FAJA S/M (THERMOKING)</t>
  </si>
  <si>
    <t>FAJA SUSPENSION NEUMATICA TA300T20 (WATSUS0021)</t>
  </si>
  <si>
    <t>FAJA SUSPENSION NEUMATICA TA300U09 (WATSUS0028)</t>
  </si>
  <si>
    <t>FAJA VENTILADOR 20582565 MACK (12PK-1620)</t>
  </si>
  <si>
    <t>FAJA VENTILADOR 1702MM - 01-32155-702:FTL</t>
  </si>
  <si>
    <t>FAJA VENTILADOR VOLVO FH12 20430384 VOLVO</t>
  </si>
  <si>
    <t>FAJA VOLVO 978238</t>
  </si>
  <si>
    <t>FAJA Y RATCHET 2" X 9 MTS C/GANCHO JJ KINEDYNE</t>
  </si>
  <si>
    <t>FAN CLUTH 23585940</t>
  </si>
  <si>
    <t>FAN DE VENTILADOR COLUMBIA CL 120</t>
  </si>
  <si>
    <t>FANTA DE 192 ML</t>
  </si>
  <si>
    <t>FANTA 1.5 PET PQx6</t>
  </si>
  <si>
    <t>FANTA VR 10 OZ - CAJA</t>
  </si>
  <si>
    <t>FARMEX S.A.</t>
  </si>
  <si>
    <t>FARO AAA REDONDO AMARILLO C/TAPA (HT510A)</t>
  </si>
  <si>
    <t>FARO DELANTERO DERECHO FIAT</t>
  </si>
  <si>
    <t>FARO DELANTERO DERECHO MACK</t>
  </si>
  <si>
    <t>FARO DELANTERO IZQUIERDO 20861583 - VOLVO</t>
  </si>
  <si>
    <t>FARO DELANTERO IZQUIERDO MACK</t>
  </si>
  <si>
    <t>FARO DELANTERO L/D VOLVO FH12/FH13 21001668</t>
  </si>
  <si>
    <t>FARO DELANTERO L/I VOLVO FH12/FH13 21001663</t>
  </si>
  <si>
    <t>FARO DELANTEROIZQ ( 2MO526AM) 21836340</t>
  </si>
  <si>
    <t>FARO DIRECCIONAL FTL M2 112 A06-40131-001</t>
  </si>
  <si>
    <t>FARO DIRECCIONAL INTERMITENTE DER VOLVO 20826213</t>
  </si>
  <si>
    <t>FARO DIRECCIONAL INTERMITENTE IZQ VOLVO 20826211</t>
  </si>
  <si>
    <t>FARO LADO DERECHO VOLVO 22332594</t>
  </si>
  <si>
    <t>FARO LATERAL AM BAIML ( PARA TOLVA )</t>
  </si>
  <si>
    <t>FARO LATERAL LED MULTI-VOLTAJE (AMBAR REDONDO)</t>
  </si>
  <si>
    <t>FARO LATERAL LED MULTI-VOLTAJE (ROJO REDONDO)</t>
  </si>
  <si>
    <t>FARO LED CUADRADO 12/24V 9 LED 27W</t>
  </si>
  <si>
    <t>FARO LED POSTERIOR REDONDO AMBAR LUCELE 4" 12/24V 005</t>
  </si>
  <si>
    <t>FARO LED POSTERIOR REDONDO BLANCO LUCELE 4" 12/24V 008</t>
  </si>
  <si>
    <t>FARO LED POSTERIOR REDONDO ROJO LUCELE 4" 12/24V 006</t>
  </si>
  <si>
    <t>FARO LED TIPO JABONERA AMBAR</t>
  </si>
  <si>
    <t>FARO LED TIPO JABONERA ROJO</t>
  </si>
  <si>
    <t>FARO LH (IZQ) PANEL POSTERIOR TOYOTA 8156142171</t>
  </si>
  <si>
    <t>FARO NEBLINERO AMARILLO RECTANGULAR HELLA</t>
  </si>
  <si>
    <t>FARO NEBLINERO AMARILLO SUPER SPORT BH-1024 (redondo)</t>
  </si>
  <si>
    <t>FARO PARA PLACA LED - MV</t>
  </si>
  <si>
    <t>FARO PIRATA LED CUADRADO 10-30V 9 LED 4.3/40 MM.</t>
  </si>
  <si>
    <t>FARO PIRATA LED MV</t>
  </si>
  <si>
    <t>FARO POSTERIOR 2 COLORES RECTANGULAR CHICO TRASERO (FA1530)</t>
  </si>
  <si>
    <t>FARO POSTERIOR DERECHO FM9/FH12 21097449</t>
  </si>
  <si>
    <t>FARO POSTERIOR IZQUIERDO FM12/FH12 21097448</t>
  </si>
  <si>
    <t>FARO POSTERIOR MACK FM DERECHO 10811(20425729)</t>
  </si>
  <si>
    <t>FARO POSTERIOR PARA NISSAN FRONTIER</t>
  </si>
  <si>
    <t>FARO POSTERIOR RH COMPLETO HILUX</t>
  </si>
  <si>
    <t>FARO SEMISELLADO RECT.CHICO B/ESPIGA - AUTOPAL (HL106) 165</t>
  </si>
  <si>
    <t>FARO SEMISELLADO REDONDO GRANDE B/ESPIGA AUTOPAL</t>
  </si>
  <si>
    <t>FARO SEÑALERA TRASERA DERECHO HDPELE0024 ( PARA TOLVA )</t>
  </si>
  <si>
    <t>FARO TIPO CAPSULA RECTANGULAR-BAIML ( FA1030)</t>
  </si>
  <si>
    <t>FARO TIPO OJO GATO BLANCO</t>
  </si>
  <si>
    <t>FARO VISERA VOLVO ALTERNATIVO</t>
  </si>
  <si>
    <t>FEBREZE CARS</t>
  </si>
  <si>
    <t>FELPA A12 ALETA ANCHA</t>
  </si>
  <si>
    <t>FELPA A12 ALETA ANGOSTA</t>
  </si>
  <si>
    <t>FELPUDO NEGRO NOMAD 3M</t>
  </si>
  <si>
    <t>FERULA DE BRAZO</t>
  </si>
  <si>
    <t>FERULA DE PIE Y TOBILLERA</t>
  </si>
  <si>
    <t>FIBRA DE VIDRIO</t>
  </si>
  <si>
    <t>FIBRAFORTE TRASLUCIDO 12 ONDA 177 DE 3.05x1.11m BLANCO.</t>
  </si>
  <si>
    <t>FICHAR REGULACION</t>
  </si>
  <si>
    <t>FIDEO AL.COD.RAYAD 250GR</t>
  </si>
  <si>
    <t>FIDEO AL.ENTREF.DELG 10K</t>
  </si>
  <si>
    <t>FIDEO AL.ENTREF.GRUE 10K</t>
  </si>
  <si>
    <t>FIDEO DON VICTORIO TALLARIN X 500 GR (20 BOLSAS)</t>
  </si>
  <si>
    <t>FIDEO DV CORBA CH. 250 GR</t>
  </si>
  <si>
    <t>FIDEO GN ARITO X 250 GR</t>
  </si>
  <si>
    <t>FIDEO GN CABELLO DE ANGEL 250 GR</t>
  </si>
  <si>
    <t>FIDEO GN CARACOL X 250 GR</t>
  </si>
  <si>
    <t>FIDEO GN CODITO X 05 KG</t>
  </si>
  <si>
    <t>FIDEO GN CODO RAYADO X 250 GR</t>
  </si>
  <si>
    <t>FIDEO GN CORBATA MEDIANA X 250 GR</t>
  </si>
  <si>
    <t>FIDEO GN CORBATA X 05 KG</t>
  </si>
  <si>
    <t>FIDEO GN MACARRON X 250 GR</t>
  </si>
  <si>
    <t>FIDEO GN NUMEROS Y LETRAS X 250 GR</t>
  </si>
  <si>
    <t>FIDEO GN PLUMITA X 250 GR</t>
  </si>
  <si>
    <t>FIDEO GN RIGATON X 250 GR</t>
  </si>
  <si>
    <t>FIDEO GN SPAGUETTI X 500 GR</t>
  </si>
  <si>
    <t>FIDEO GN TALLARIN X 500 GR</t>
  </si>
  <si>
    <t>FIDEO GN TORNILLO X 05 KG</t>
  </si>
  <si>
    <t>FIDEO GN TORNILLO X 250 GR</t>
  </si>
  <si>
    <t>FIDEO LAVAGGI MACARRON 250 GR</t>
  </si>
  <si>
    <t>FIDEO LAVAGGI TALLA 500 GR</t>
  </si>
  <si>
    <t>FIDEO NICOLLINI TALLARIN X 500 GR (20 BOLSAS)</t>
  </si>
  <si>
    <t>FIDEO SAN JORGE CANUTO 250 GR (20BOLSAS)</t>
  </si>
  <si>
    <t>FIDEO SAN JORGE CARACOL X 250 GR</t>
  </si>
  <si>
    <t>FIDEO SAN JORGE MUNICION X 250 GR</t>
  </si>
  <si>
    <t>FIDEO SAN JORGE NUMEROS Y LETRAS X 250 GR</t>
  </si>
  <si>
    <t>FIDEO SAN JORGE PLUMITA X 250 GR</t>
  </si>
  <si>
    <t>FIDEO SAN JORGE RIGATON X 250 GR</t>
  </si>
  <si>
    <t>FIDEOS ALIANZA CARACOL GDE. 250GR</t>
  </si>
  <si>
    <t>FIDEOS ALIANZA CORBATA GDE. 250GR</t>
  </si>
  <si>
    <t>FIDEOS ESP. ORO CANUTO 250 GR</t>
  </si>
  <si>
    <t>FIDEOS ESP. ORO MACARRON 250 GR</t>
  </si>
  <si>
    <t>FIERRO CORRUGADO DE 1"</t>
  </si>
  <si>
    <t>FIERRO CORRUGADO DE 1/2"</t>
  </si>
  <si>
    <t>FIERRO CORRUGADO DE 1/4"</t>
  </si>
  <si>
    <t>FIERRO CORRUGADO DE 3/4"</t>
  </si>
  <si>
    <t>FIERRO CORRUGADO DE 3/8" x 9 MTS</t>
  </si>
  <si>
    <t>FIERRO CORRUGADO DE 5/8" X 9 MT</t>
  </si>
  <si>
    <t>FIERRO CORRUGADO DE 8MMX 9 MTRS</t>
  </si>
  <si>
    <t>FIERRO HEXAGONAL DE 5/8" EN PULGADAS</t>
  </si>
  <si>
    <t>FIERRO LISO DE 1'' X 6MTS</t>
  </si>
  <si>
    <t>FIERRO LISO DE 1/2'' X 6MTS</t>
  </si>
  <si>
    <t>FIERRO LISO DE 3/4 EN VARILLA</t>
  </si>
  <si>
    <t>FIERRO REDONDO LISO DE 1 1/2"</t>
  </si>
  <si>
    <t>FIERRO REDONDO LISO DE 1/2"</t>
  </si>
  <si>
    <t>FIERRO REDONDO LISO DE 2"</t>
  </si>
  <si>
    <t>FIERRO REDONDO LISO DE 3/4''</t>
  </si>
  <si>
    <t>FIERRO REDONDO LISO DE 5/8"</t>
  </si>
  <si>
    <t>FIJACION 1629550</t>
  </si>
  <si>
    <t>FIJACION 20428256</t>
  </si>
  <si>
    <t>FIJACION PEDAL VO 8189958</t>
  </si>
  <si>
    <t>FILE MANILA A-4</t>
  </si>
  <si>
    <t>FILE MANILA OFICIO</t>
  </si>
  <si>
    <t>FILETE CABALLA AC. VEG. OLA 184 GR.</t>
  </si>
  <si>
    <t>FILETE DE ATUN BAYOVAR X 27</t>
  </si>
  <si>
    <t>FILETE DE CABALLA AC.GEG.OLA 184G</t>
  </si>
  <si>
    <t>FILETE DE CABALLA X 48 OLA</t>
  </si>
  <si>
    <t>FILLER CAP 20392751 L120E</t>
  </si>
  <si>
    <t>FILTER HOUSING 11110702</t>
  </si>
  <si>
    <t>FILTRO FF-5052</t>
  </si>
  <si>
    <t>FILTRO 21041297 VOLVO</t>
  </si>
  <si>
    <t>FILTRO ACEITE</t>
  </si>
  <si>
    <t>FILTRO ACEITE B141 BALDWIN (LF-798 FLEETG. ) (DMX P550935)</t>
  </si>
  <si>
    <t>FILTRO ACEITE BD7095 BALDWIN ( LF-3746 FLEETG.)</t>
  </si>
  <si>
    <t>FILTRO ACEITE CH10358</t>
  </si>
  <si>
    <t>FILTRO ACEITE DIRECCIÓN HF35387:FLEET</t>
  </si>
  <si>
    <t>FILTRO ACEITE DMX P559000/FTL LF14000NN</t>
  </si>
  <si>
    <t>FILTRO ACEITE FM VO 21707133 (P550519 DONALDSON)</t>
  </si>
  <si>
    <t>FILTRO ACEITE LF-3615 - FLEETGUARD ()</t>
  </si>
  <si>
    <t>FILTRO ACEITE LF-3692 FLEETGUARD (PER-4622 / LYS LF3006)</t>
  </si>
  <si>
    <t>FILTRO ACEITE LF-3830 FLEETGUARD (OC-52030 / ME-215002)</t>
  </si>
  <si>
    <t>FILTRO ACEITE LF-3874</t>
  </si>
  <si>
    <t>FILTRO ACEITE LF-670 FLEETGUARD</t>
  </si>
  <si>
    <t>FILTRO ACEITE LF-798 FLEETGUARD (FCO-160)</t>
  </si>
  <si>
    <t>FILTRO ACEITE LF-9028</t>
  </si>
  <si>
    <t>FILTRO ACEITE P7230 BALDWIN A000180210986 MAN</t>
  </si>
  <si>
    <t>FILTRO ACEITE TOYOTA 9091520003</t>
  </si>
  <si>
    <t>FILTRO ACEITE TOYOTA 90915YZZD2</t>
  </si>
  <si>
    <t>FILTRO AFL-2058 DE AIRE</t>
  </si>
  <si>
    <t>FILTRO AGUA 3538564 VOLVO</t>
  </si>
  <si>
    <t>FILTRO AIRE 177432360071 MONTA TOYOTA</t>
  </si>
  <si>
    <t>FILTRO AIRE PARA COMPRENSORA( PH130)</t>
  </si>
  <si>
    <t>FILTRO ARENA 2.0 PIES C/ VALVULA MULTIPLE</t>
  </si>
  <si>
    <t>FILTRO C-304 (THERMOKING)</t>
  </si>
  <si>
    <t>FILTRO COMBUSTIBLE BF7535 BALDWIN (FF-5159 FLEETG.)</t>
  </si>
  <si>
    <t>FILTRO COMBUSTIBLE DONALSON 550849(PF7928)</t>
  </si>
  <si>
    <t>FILTRO COMBUSTIBLE PF7755 (FS19624)(DMX P550737 FTL)</t>
  </si>
  <si>
    <t>FILTRO COMBUSTIBLE SNP A4700903151:DETROIT</t>
  </si>
  <si>
    <t>FILTRO COMBUSTIBLE TOYOTA 233900L070</t>
  </si>
  <si>
    <t>FILTRO COMP AIRE 8152009 MAHLE</t>
  </si>
  <si>
    <t>FILTRO COMPRESOR LF 6205 (1613610500)</t>
  </si>
  <si>
    <t>FILTRO DE ACEITE 15208-BN30A NISSAN FRONTIER</t>
  </si>
  <si>
    <t>FILTRO DE ACEITE 1R-0716 CAT</t>
  </si>
  <si>
    <t>FILTRO DE ACEITE 26300-35504 HYUNDAI</t>
  </si>
  <si>
    <t>FILTRO DE ACEITE 26300-42010 HYUNDAI</t>
  </si>
  <si>
    <t>FILTRO DE ACEITE 4371582</t>
  </si>
  <si>
    <t>FILTRO DE ACEITE 466634-3 VOLVO</t>
  </si>
  <si>
    <t>FILTRO DE ACEITE 466987 VOLVO</t>
  </si>
  <si>
    <t>FILTRO DE ACEITE 477556-5 VOLVO</t>
  </si>
  <si>
    <t>FILTRO DE ACEITE 8943910493 ISUZU</t>
  </si>
  <si>
    <t>FILTRO DE ACEITE AURIS 1NRFE (0415237010)</t>
  </si>
  <si>
    <t>FILTRO DE ACEITE B1402 BALDWIN ( LYS LF3007 )</t>
  </si>
  <si>
    <t>FILTRO DE ACEITE B2 BALDWIN ( PER-1A PUROLATOR)</t>
  </si>
  <si>
    <t>FILTRO DE ACEITE B205 BALDWIN ( PER-213 PUR) P550408</t>
  </si>
  <si>
    <t>FILTRO DE ACEITE B33 BALDWIN (LF-3614 FLEETG.)</t>
  </si>
  <si>
    <t>FILTRO DE ACEITE B43-S BALDWIN ( GM 93745067 )</t>
  </si>
  <si>
    <t>FILTRO DE ACEITE BD28 BALDWIN( LF-16227 FLEETG.)</t>
  </si>
  <si>
    <t>FILTRO DE ACEITE BLS-51 (MURANO)</t>
  </si>
  <si>
    <t>FILTRO DE ACEITE BOSCH 0986 B01.006 ( PER-213 )</t>
  </si>
  <si>
    <t>FILTRO DE ACEITE BT292 BALDWIN (PURLATOR L30054 / PER-54)</t>
  </si>
  <si>
    <t>FILTRO DE ACEITE BY PASS P550425 DONAL/21707135 MACK</t>
  </si>
  <si>
    <t>FILTRO DE ACEITE CORONA DONALSON DMX P552518:FTL (B233)</t>
  </si>
  <si>
    <t>FILTRO DE ACEITE DE CAJA DE CAMBIO PER-17F PUROLATOR</t>
  </si>
  <si>
    <t>FILTRO DE ACEITE DONALSON P550162 (TORRE DE LUZ)</t>
  </si>
  <si>
    <t>FILTRO DE ACEITE DONALSON P552100(B495:BALDWI)</t>
  </si>
  <si>
    <t>FILTRO DE ACEITE DONAP553191/21707136 MACK W111024 MANN</t>
  </si>
  <si>
    <t>FILTRO DE ACEITE FCO-510 PUROLATOR</t>
  </si>
  <si>
    <t>FILTRO DE ACEITE FCO-520 PUROLATOR</t>
  </si>
  <si>
    <t>FILTRO DE ACEITE FCO-530 PUROLATOR</t>
  </si>
  <si>
    <t>FILTRO DE ACEITE FRAM-PH4386</t>
  </si>
  <si>
    <t>FILTRO DE ACEITE GM 93745067 (94797406 )</t>
  </si>
  <si>
    <t>FILTRO DE ACEITE GRN285L 0415238010</t>
  </si>
  <si>
    <t>FILTRO DE ACEITE HENGST E175H D129 (A0001802109) (LF16046)</t>
  </si>
  <si>
    <t>FILTRO DE ACEITE KIA 2630042040 (263104A000)</t>
  </si>
  <si>
    <t>FILTRO DE ACEITE KIA SORENTO</t>
  </si>
  <si>
    <t>FILTRO DE ACEITE L 20290 FCO-501A PUROLATOR</t>
  </si>
  <si>
    <t>FILTRO DE ACEITE L 34750 PUROLATOR</t>
  </si>
  <si>
    <t>FILTRO DE ACEITE LF 3313 FLEGUARD/DONALDSON P550008</t>
  </si>
  <si>
    <t>FILTRO DE ACEITE LF 734( CHEVROLET )</t>
  </si>
  <si>
    <t>FILTRO DE ACEITE LF 780 LYS</t>
  </si>
  <si>
    <t>FILTRO DE ACEITE LF-260 LYS</t>
  </si>
  <si>
    <t>FILTRO DE ACEITE LF-3007 LYS (B1402 BALDWIN)</t>
  </si>
  <si>
    <t>FILTRO DE ACEITE LF3314</t>
  </si>
  <si>
    <t>FILTRO DE ACEITE LF3345 FLEETGUARD</t>
  </si>
  <si>
    <t>FILTRO DE ACEITE LF3564 FLEETGUARD</t>
  </si>
  <si>
    <t>FILTRO DE ACEITE LF-3614 FLG</t>
  </si>
  <si>
    <t>FILTRO DE ACEITE LF3620 FLEETGUARD</t>
  </si>
  <si>
    <t>FILTRO DE ACEITE LF-3959</t>
  </si>
  <si>
    <t>FILTRO DE ACEITE LF4054 (3831236)(B7143)(MANN W 962)</t>
  </si>
  <si>
    <t>FILTRO DE ACEITE LF-702</t>
  </si>
  <si>
    <t>FILTRO DE ACEITE LYS LF-3006</t>
  </si>
  <si>
    <t>FILTRO DE ACEITE ME013307 MITSUBISHI</t>
  </si>
  <si>
    <t>FILTRO DE ACEITE ME013343 MITSUBISHI</t>
  </si>
  <si>
    <t>FILTRO DE ACEITE MZ690071 MITSUBISHI</t>
  </si>
  <si>
    <t>FILTRO DE ACEITE PER-119 PUROLATOR</t>
  </si>
  <si>
    <t>FILTRO DE ACEITE PER-128 PUROLATOR</t>
  </si>
  <si>
    <t>FILTRO DE ACEITE PER-194 PUROLATOR</t>
  </si>
  <si>
    <t>FILTRO DE ACEITE PER-1A PUROLATOR</t>
  </si>
  <si>
    <t>FILTRO DE ACEITE PER-28 PUROLATOR (BOSCH 1042)</t>
  </si>
  <si>
    <t>FILTRO DE ACEITE PER-4459 PUROLATOR (P550162)</t>
  </si>
  <si>
    <t>FILTRO DE ACEITE PER-4477 PUROLATOR</t>
  </si>
  <si>
    <t>FILTRO DE ACEITE PER-67 L 50068 PUROLATOR</t>
  </si>
  <si>
    <t>FILTRO DE ACEITE PORSCHE</t>
  </si>
  <si>
    <t>FILTRO DE ACEITE RE519626/LF16173</t>
  </si>
  <si>
    <t>FILTRO DE ACEITE REF:95510756100 PORSCHE</t>
  </si>
  <si>
    <t>FILTRO DE ACEITE SAKURA C-1110 (BT-223 BALWIN)</t>
  </si>
  <si>
    <t>FILTRO DE ACEITE SAKURA C5715</t>
  </si>
  <si>
    <t>FILTRO DE ACEITE TOYOTA 90915YZZM3</t>
  </si>
  <si>
    <t>FILTRO DE ACEITE TOYOTA PJ1 90915YZZJ1 (MONT-30)</t>
  </si>
  <si>
    <t>FILTRO DE ACEITE VOE17457469-CARG-6 (DMX P553771)/LF4054</t>
  </si>
  <si>
    <t>FILTRO DE ACEITE XCD 125 DD121181</t>
  </si>
  <si>
    <t>FILTRO DE AGUA FABPN10GWF2077 FREIGHTLINER</t>
  </si>
  <si>
    <t>FILTRO DE AIRE 11110175 - VOLVO</t>
  </si>
  <si>
    <t>FILTRO DE AIRE 11110176 - VOLVO</t>
  </si>
  <si>
    <t>FILTRO DE AIRE 11172907 - VOLVO /DMX P 528708</t>
  </si>
  <si>
    <t>FILTRO DE AIRE 113780 - 77E00 SUZUKI</t>
  </si>
  <si>
    <t>FILTRO DE AIRE 13780 - 61J00 SUZUKI</t>
  </si>
  <si>
    <t>FILTRO DE AIRE 142-1339 CAT</t>
  </si>
  <si>
    <t>FILTRO DE AIRE 1500 A 98 MITSUBISHI</t>
  </si>
  <si>
    <t>FILTRO DE AIRE 1500A190 MITSUBISHI</t>
  </si>
  <si>
    <t>FILTRO DE AIRE 25100042 MACK AF 26363 (DMX P616691)</t>
  </si>
  <si>
    <t>FILTRO DE AIRE 3039-MIT</t>
  </si>
  <si>
    <t>FILTRO DE AIRE 4506 PUROLATOR</t>
  </si>
  <si>
    <t>FILTRO DE AIRE 7688498 ( FRAM CA5677)</t>
  </si>
  <si>
    <t>FILTRO DE AIRE AE-29 - GENERADOR ELECTRICO</t>
  </si>
  <si>
    <t>FILTRO DE AIRE AF-10100 ( MONTACARGA YALE)</t>
  </si>
  <si>
    <t>FILTRO DE AIRE AF-10188 PARA TK</t>
  </si>
  <si>
    <t>FILTRO DE AIRE AF-2065 PARA MTCGA</t>
  </si>
  <si>
    <t>FILTRO DE AIRE AF-25551 (91B6100912 / AF-26193)</t>
  </si>
  <si>
    <t>FILTRO DE AIRE AFL2601HD LYS</t>
  </si>
  <si>
    <t>FILTRO DE AIRE AFP-5143 PUROLATOR</t>
  </si>
  <si>
    <t>FILTRO DE AIRE AH-1136 (GRUPO ELECTROGENO)</t>
  </si>
  <si>
    <t>FILTRO DE AIRE BAE - 6903HD WB (MONT. CLARK)</t>
  </si>
  <si>
    <t>FILTRO DE AIRE BAE 1862</t>
  </si>
  <si>
    <t>FILTRO DE AIRE BAE190</t>
  </si>
  <si>
    <t>FILTRO DE AIRE BALDWIN RS-3988 (1310030160)</t>
  </si>
  <si>
    <t>FILTRO DE AIRE CASCADIA - DMX P618478:FTL</t>
  </si>
  <si>
    <t>FILTRO DE AIRE COMPR. ROMER</t>
  </si>
  <si>
    <t>FILTRO DE AIRE DA-6100 DARUMA ( 61J-F01 SUZUKI)</t>
  </si>
  <si>
    <t>FILTRO DE AIRE DE CARGADOR FRONTAL L120E VOE11173325</t>
  </si>
  <si>
    <t>FILTRO DE AIRE DN P527682 (RS3518 BALDWIN)(AF25139M FTL)</t>
  </si>
  <si>
    <t>FILTRO DE AIRE FIAT PETROLERA 71736145 C447</t>
  </si>
  <si>
    <t>FILTRO DE AIRE FLEETGUARD AF25477</t>
  </si>
  <si>
    <t>FILTRO DE AIRE FRAM CA-10112 (17801-0C010) TOYOTA HILUX</t>
  </si>
  <si>
    <t>FILTRO DE AIRE KIA SORENTO</t>
  </si>
  <si>
    <t>FILTRO DE AIRE MANN FILTER PARA FH12</t>
  </si>
  <si>
    <t>FILTRO DE AIRE MR239466 MITSUBISHI</t>
  </si>
  <si>
    <t>FILTRO DE AIRE MR404847 MITSUBISHI</t>
  </si>
  <si>
    <t>FILTRO DE AIRE NISSAN A61530 - SAKURA</t>
  </si>
  <si>
    <t>FILTRO DE AIRE NISSAN FRONTIER (16546-2S61J)</t>
  </si>
  <si>
    <t>FILTRO DE AIRE NISSAN FRONTIER (16546-4JM1C-N)</t>
  </si>
  <si>
    <t>FILTRO DE AIRE NISSAN FRONTIER (16546-9S00J)</t>
  </si>
  <si>
    <t>FILTRO DE AIRE NPK CA-5125-K</t>
  </si>
  <si>
    <t>FILTRO DE AIRE P782396 DONALSON (RS4967)</t>
  </si>
  <si>
    <t>FILTRO DE AIRE PA2815 BALDWIN (para generador electrico)</t>
  </si>
  <si>
    <t>FILTRO DE AIRE PARA COMPRESOR CHICO (PINTURA)</t>
  </si>
  <si>
    <t>FILTRO DE AIRE PK11780138051</t>
  </si>
  <si>
    <t>FILTRO DE AIRE PRIMARIO A-7124-SFF</t>
  </si>
  <si>
    <t>FILTRO DE AIRE PRIMARIO AF-25756 - FLEETGUARD/DONP537876</t>
  </si>
  <si>
    <t>FILTRO DE AIRE PRIMARIO DONALSON DNP607965 (CA5368 BALDWIN)</t>
  </si>
  <si>
    <t>FILTRO DE AIRE PRIMARIO RS3715 BALDWIN (P822686)</t>
  </si>
  <si>
    <t>FILTRO DE AIRE PRIMARIO RS3884 BALDWIN (AF25492 FLEETG.)</t>
  </si>
  <si>
    <t>FILTRO DE AIRE PRIMARIO-SECUNDARIO 21693755</t>
  </si>
  <si>
    <t>FILTRO DE AIRE RS3544 BALDWIN</t>
  </si>
  <si>
    <t>FILTRO DE AIRE RS3545 BALDWIN</t>
  </si>
  <si>
    <t>FILTRO DE AIRE RS4620 BALDWIN ( AF 25748 FLETG.)</t>
  </si>
  <si>
    <t>FILTRO DE AIRE SECUND. E420LS HENGST( AF-25317 - FLEETG.)</t>
  </si>
  <si>
    <t>FILTRO DE AIRE SECUNDARIO 7600 P613337 (INTERNATIONAL)</t>
  </si>
  <si>
    <t>FILTRO DE AIRE SECUNDARIO AF25523 FLEETGUARD</t>
  </si>
  <si>
    <t>FILTRO DE AIRE SECUNDARIO DMX P547520:FTL</t>
  </si>
  <si>
    <t>FILTRO DE AIRE SECUNDARIO FTL P544432</t>
  </si>
  <si>
    <t>FILTRO DE AIRE SECUNDARIO P537877 (11110023)</t>
  </si>
  <si>
    <t>FILTRO DE AIRE SECUNDARIO RS3885 BALDWIN ( AF25491 FLEETG.)</t>
  </si>
  <si>
    <t>FILTRO DE AIRE SECUNDARIO RS4621 BALDWIN ( 11110176 - VOLVO</t>
  </si>
  <si>
    <t>FILTRO DE AIRE TOYOTA 178010L040</t>
  </si>
  <si>
    <t>FILTRO DE AIRE TOYOTA 178010L070</t>
  </si>
  <si>
    <t>FILTRO DE AIRE TOYOTA 1780121050</t>
  </si>
  <si>
    <t>FILTRO DE AIRE-VENTILACION 11707077 /- VOLVO</t>
  </si>
  <si>
    <t>FILTRO DE CABINA ABP N10G 91559:FTL</t>
  </si>
  <si>
    <t>FILTRO DE CAJA 85108176 - 21479106 VOLVO</t>
  </si>
  <si>
    <t>FILTRO DE COMBUSTIBLE 1R-0762 CAT</t>
  </si>
  <si>
    <t>FILTRO DE COMBUSTIBLE 20879812 (21380488 )</t>
  </si>
  <si>
    <t>FILTRO DE COMBUSTIBLE 2TR-LCPRADO 2330031160</t>
  </si>
  <si>
    <t>FILTRO DE COMBUSTIBLE 319222B900</t>
  </si>
  <si>
    <t>FILTRO DE COMBUSTIBLE 319223E000</t>
  </si>
  <si>
    <t>FILTRO DE COMBUSTIBLE 371736113</t>
  </si>
  <si>
    <t>FILTRO DE COMBUSTIBLE BF1226 BALDWIN (P550248)</t>
  </si>
  <si>
    <t>FILTRO DE COMBUSTIBLE BF719 BALDWIN</t>
  </si>
  <si>
    <t>FILTRO DE COMBUSTIBLE C-10353 FRAM ( 233900L041 TOYOTA )</t>
  </si>
  <si>
    <t>FILTRO DE COMBUSTIBLE DMXP550440 (BF788 BALDWIN) GEN. ELECT</t>
  </si>
  <si>
    <t>FILTRO DE COMBUSTIBLE DONALSONP556916(BF5810)</t>
  </si>
  <si>
    <t>FILTRO DE COMBUSTIBLE FF5108 (CHEVROLET)</t>
  </si>
  <si>
    <t>FILTRO DE COMBUSTIBLE FLEETGUARD FF5624 (1R-0762 CAT)</t>
  </si>
  <si>
    <t>FILTRO DE COMBUSTIBLE FPF 900 (319222B900)</t>
  </si>
  <si>
    <t>FILTRO DE COMBUSTIBLE ISUZU(8-98036654-0</t>
  </si>
  <si>
    <t>FILTRO DE COMBUSTIBLE KIA SORENTO</t>
  </si>
  <si>
    <t>FILTRO DE COMBUSTIBLE P550529 DONA/20972295 MACK</t>
  </si>
  <si>
    <t>FILTRO DE COMBUSTIBLE SAKURA FC1806</t>
  </si>
  <si>
    <t>FILTRO DE COMBUSTIBLE VOP 20805349 CARG-6</t>
  </si>
  <si>
    <t>FILTRO DE COMBUSTIBLE16403-VK12A NISSAN FRONTIER</t>
  </si>
  <si>
    <t>FILTRO DE DIRECCIÓN CASC DD15 SNP.CL.22/14-17927-000:FTL</t>
  </si>
  <si>
    <t>FILTRO DE GASOLINA PARA CAMIONETA</t>
  </si>
  <si>
    <t>FILTRO DE GASOLINA PARA MOTO</t>
  </si>
  <si>
    <t>FILTRO DE HIDROLINA BT9388 BALDWIN ( DMX P573482 FTL)</t>
  </si>
  <si>
    <t>FILTRO DE HIDROLINA P550309 (106)/HF6162 FTL</t>
  </si>
  <si>
    <t>FILTRO DE HIDROLINA PT9354 BALDWIN (P550830)</t>
  </si>
  <si>
    <t>FILTRO DE HIDROLINA TANQUE TOLVA</t>
  </si>
  <si>
    <t>FILTRO DE PETROLEO (4760927201) (WK-1040) -A3760927001:MANN</t>
  </si>
  <si>
    <t>FILTRO DE PETROLEO 1770 A 053 MITSUBISHI</t>
  </si>
  <si>
    <t>FILTRO DE PETROLEO 20430751</t>
  </si>
  <si>
    <t>FILTRO DE PETROLEO 20972293 (D13A)</t>
  </si>
  <si>
    <t>FILTRO DE PETROLEO 20976003</t>
  </si>
  <si>
    <t>FILTRO DE PETROLEO 233900L041</t>
  </si>
  <si>
    <t>FILTRO DE PETROLEO 26561117 PERKINS</t>
  </si>
  <si>
    <t>FILTRO DE PETROLEO 5951661</t>
  </si>
  <si>
    <t>FILTRO DE PETROLEO 71736113 - FIAT</t>
  </si>
  <si>
    <t>FILTRO DE PETROLEO 8193841 (P550372)</t>
  </si>
  <si>
    <t>FILTRO DE PETROLEO A4760927201 MANN (WK 1156)</t>
  </si>
  <si>
    <t>FILTRO DE PETROLEO BF587-D BALDWIN (P550588 )</t>
  </si>
  <si>
    <t>FILTRO DE PETROLEO BOSCH 0986 450 695</t>
  </si>
  <si>
    <t>FILTRO DE PETROLEO CIM TEK 70016 (SURTIDOR)</t>
  </si>
  <si>
    <t>FILTRO DE PETROLEO F-1111 SAKURA (233900L041)</t>
  </si>
  <si>
    <t>FILTRO DE PETROLEO F-1507 SAKURA S234011740</t>
  </si>
  <si>
    <t>FILTRO DE PETROLEO F50305 PER-148 PUROLATOR</t>
  </si>
  <si>
    <t>FILTRO DE PETROLEO FCO-526 PUROLATOR (1132400791 CHEVROLET)</t>
  </si>
  <si>
    <t>FILTRO DE PETROLEO FCO-538</t>
  </si>
  <si>
    <t>FILTRO DE PETROLEO FCO-900 PUROLATOR</t>
  </si>
  <si>
    <t>FILTRO DE PETROLEO PERKINS 4C II 986(BOSCH)</t>
  </si>
  <si>
    <t>FILTRO DE PETROLEO PFC-3180 PUROLATOR</t>
  </si>
  <si>
    <t>FILTRO DE PETROLEO PUROLATOR PER-146-(LFP 356 LYS)(FF-5108)</t>
  </si>
  <si>
    <t>FILTRO DE PETROLEO RE508202/FS19912</t>
  </si>
  <si>
    <t>FILTRO DE PETROLEO T-160 PUROLATOR-(26561117 - PERKINS)</t>
  </si>
  <si>
    <t>FILTRO DE SIST DE BOMBA DE AGUA</t>
  </si>
  <si>
    <t>FILTRO DE SUCCION HIDRAULICO CAT9137523600</t>
  </si>
  <si>
    <t>FILTRO DE SURTIDOR DE COMBUSTIBLE 30 MICRAS</t>
  </si>
  <si>
    <t>FILTRO DE TRANSMISION 17418113 VOLVO (11037868)</t>
  </si>
  <si>
    <t>FILTRO DONALDSON P539468 (BT368)</t>
  </si>
  <si>
    <t>FILTRO FLEETGUARD 3L6FE - 25 MICRON</t>
  </si>
  <si>
    <t>FILTRO HIDRAULICO 11026934 - VOLVO L120E</t>
  </si>
  <si>
    <t>FILTRO HIDRAULICO BT8439-MPG BALDWIN</t>
  </si>
  <si>
    <t>FILTRO HIDRAULICO HF 6556 FLEERGUARD</t>
  </si>
  <si>
    <t>FILTRO HIDRAULICO HF 6710 FLETGUAR TOMAFUERZA</t>
  </si>
  <si>
    <t>FILTRO HIDRAULICO HF6551 (HF-6555) FLEETGUARD</t>
  </si>
  <si>
    <t>FILTRO HIDRAULICO HF6555 FLEETGUARD</t>
  </si>
  <si>
    <t>FILTRO HIDRAULICO MF 160</t>
  </si>
  <si>
    <t>FILTRO HIDRAULICO RETORNO TOYOTA 675022054071</t>
  </si>
  <si>
    <t>FILTRO HIDRAULICO T8879-MPG BALDWIN / HF 6586 FLEETG.</t>
  </si>
  <si>
    <t>FILTRO HIDRAULICO VOLVO12743408</t>
  </si>
  <si>
    <t>FILTRO LFP 97</t>
  </si>
  <si>
    <t>FILTRO P/ACEITE BOSCH OM036</t>
  </si>
  <si>
    <t>FILTRO P/PISTOLA NEUMATICA</t>
  </si>
  <si>
    <t>FILTRO PARA AIRE ACONDICIONADO 8713952040 TOYOTA</t>
  </si>
  <si>
    <t>FILTRO PARA NEBULIZADORA (ALMACENES)</t>
  </si>
  <si>
    <t>FILTRO PARA TERMOKING SERIE 61-600</t>
  </si>
  <si>
    <t>FILTRO PER 111 PUROLATOR</t>
  </si>
  <si>
    <t>FILTRO REFRIGERANTE VOLVO 20532237</t>
  </si>
  <si>
    <t>FILTRO REGULADOR D/AIRE 1/4 ENZO LG.07 SAFARI</t>
  </si>
  <si>
    <t>FILTRO REGULADOR D/LUBRICANTE 1/4"</t>
  </si>
  <si>
    <t>FILTRO REGULADOR LUBRICADOR 1/2"</t>
  </si>
  <si>
    <t>FILTRO S/AGUA BF1346 BALDWIN (FS-19593 FLEETG.) FREIGHTL.</t>
  </si>
  <si>
    <t>FILTRO S/AGUA BF1366-O BALDWIN ( FS19735 FLEETGUARD)</t>
  </si>
  <si>
    <t>FILTRO S/AGUA P551843 DONALDSON(BF-1366-0)</t>
  </si>
  <si>
    <t>FILTRO SECADOR DE AIRE A4329012231:WABCOB</t>
  </si>
  <si>
    <t>FILTRO SECADOR DE AIRE BW-5008414:FTL</t>
  </si>
  <si>
    <t>FILTRO SECADOR DE AIRE 21508133 - 21620181 VOLVO</t>
  </si>
  <si>
    <t>FILTRO SECADOR DE AIRE BWR107794 FTL</t>
  </si>
  <si>
    <t>FILTRO SECADOR DE AIRE FBW107796 PG BENDIX</t>
  </si>
  <si>
    <t>FILTRO SECADOR DE AIRE MACK 745-107796PG</t>
  </si>
  <si>
    <t>FILTRO SECADOR DE AIRE WAB4329012482:FTL</t>
  </si>
  <si>
    <t>FILTRO SECADOR FIJO DE 1/2 - C-304/ 401360 (THERMOCKING)</t>
  </si>
  <si>
    <t>FILTRO SECARDOR VOLVO FMX S-26749 DONALDSON</t>
  </si>
  <si>
    <t>FILTRO SEP/AGUA FM VO FS19966/21380475 (DMX P551838)</t>
  </si>
  <si>
    <t>FILTRO SEPARADOR AGUA DMX P551067</t>
  </si>
  <si>
    <t>FILTRO SEPARADOR BF1356 BALDWIN ( FS19608 FLEETG. )</t>
  </si>
  <si>
    <t>FILTRO SEPARADOR DE AGUA 11110668 - VOLVO</t>
  </si>
  <si>
    <t>FILTRO SEPARADOR DE AGUA 1132401940</t>
  </si>
  <si>
    <t>FILTRO SEPARADOR DE AGUA 146483 INTERNATIONAL</t>
  </si>
  <si>
    <t>FILTRO SEPARADOR DE AGUA 16403-4KV0A NISSAN FRONTIER</t>
  </si>
  <si>
    <t>FILTRO SEPARADOR DE AGUA 16405-01T0A NISSAN FRONTIER</t>
  </si>
  <si>
    <t>FILTRO SEPARADOR DE AGUA 326-1644 CAT</t>
  </si>
  <si>
    <t>FILTRO SEPARADOR DE AGUA BF1363 BALDWIN FS 19737 FLEETG.</t>
  </si>
  <si>
    <t>FILTRO SEPARADOR DE AGUA BF7675-D/ FS19917 / (P551430)</t>
  </si>
  <si>
    <t>FILTRO SEPARADOR FS-19580 FLEETGUARD</t>
  </si>
  <si>
    <t>FILTRO SEPARADOR FS19608 FLEETGUARD</t>
  </si>
  <si>
    <t>FILTRO SEPARADOR FS19753 (11110668)</t>
  </si>
  <si>
    <t>FILTRO SEPARADOR RAI R61709:FTL</t>
  </si>
  <si>
    <t>FILTRO TRANSMISION 11709048 (VOLVO)</t>
  </si>
  <si>
    <t>FILTRO TRANSMISION HF 6420 FLETGUARD</t>
  </si>
  <si>
    <t>FILTRO TRANSMISION HF 6547 (11037868 VOLVO)</t>
  </si>
  <si>
    <t>FILTRO TRANSMISION T8911 MPG BALDWIN (HF 6547 FTG) 17418113</t>
  </si>
  <si>
    <t>FILTROS PARA RESPIRADOR</t>
  </si>
  <si>
    <t>FIN DE CARRERA AZ-8112</t>
  </si>
  <si>
    <t>FLAMADOL TAB. X 400 mg.</t>
  </si>
  <si>
    <t>FLAMEADOR A GAS</t>
  </si>
  <si>
    <t>FLASH DIRECCIONAL CGL 125</t>
  </si>
  <si>
    <t>FLASHER ELECTRONICO 12V 2 TERMINALES (F552A)</t>
  </si>
  <si>
    <t>FLASHER ELECTRONICO 24V IM14421</t>
  </si>
  <si>
    <t>FLASHER ELECTRONICO 3 TERM.12V 180W (MARILIA)</t>
  </si>
  <si>
    <t>FLASHER ELECTRONICO.12V 3P 400W (MARILIA)</t>
  </si>
  <si>
    <t>FLECHAS MODELO NMP-023(COPA) - CISTERNA.</t>
  </si>
  <si>
    <t>FLEJE DE FRENO DE LEVA</t>
  </si>
  <si>
    <t>FLEXAM x 25 KG</t>
  </si>
  <si>
    <t>FLUID 011 10W (PARA MOTO)</t>
  </si>
  <si>
    <t>FLUID 011 7W (PARA MOTO)</t>
  </si>
  <si>
    <t>FLUORESCENTE 32 WATTS PHILIP</t>
  </si>
  <si>
    <t>FLUORESCENTE 40W PHILIPS</t>
  </si>
  <si>
    <t>FLUORESCENTE LED 25 W</t>
  </si>
  <si>
    <t>FLUORESCENTE RECTO 14W ESSENTIAL 865 (PHILIPS)</t>
  </si>
  <si>
    <t>FLUORESCENTE RECTO 16 W PHILIPS</t>
  </si>
  <si>
    <t>FLUORESCENTE RECTO 18 W PHILIPS</t>
  </si>
  <si>
    <t>FLUORESCENTE RECTO 20 W PHILIPS</t>
  </si>
  <si>
    <t>FLUORESCENTE RECTO 36 W PHILIPS</t>
  </si>
  <si>
    <t>FLUX PARA SOLDAR</t>
  </si>
  <si>
    <t>FNR LEVER 91A0503600 (PALANCA DE CAMBIO MONT)</t>
  </si>
  <si>
    <t>FOCO ECOHOME 23W - PHILIPS</t>
  </si>
  <si>
    <t>FOCO ECOHOME LEDBULB 14W E27 6500KHV 1PF/20AR - PHILIPS</t>
  </si>
  <si>
    <t>FOCO LED H4 12V/24V 24W 6500K KIT X 2</t>
  </si>
  <si>
    <t>FOCO 12V 1.2W LAGRIMITA 74 - NARVA (17037)</t>
  </si>
  <si>
    <t>FOCO 12V 1.2W C/SOQUET NEGRO NARVA (17035)</t>
  </si>
  <si>
    <t>FOCO 12V 100/90W P43T H4 B/ESTRELLA - NARVA (48901)</t>
  </si>
  <si>
    <t>FOCO 12V 100W H1 PASTILLA 914 (48350)</t>
  </si>
  <si>
    <t>FOCO 12V 21/5W D/C T/LAGRIMON 17919</t>
  </si>
  <si>
    <t>FOCO 12V 21/5W D/C T/LAGRIMON C7443</t>
  </si>
  <si>
    <t>FOCO 12V 21W UN CONTACTO AMBAR PY21W BAU15S (17638)</t>
  </si>
  <si>
    <t>FOCO 12V 4 MM</t>
  </si>
  <si>
    <t>FOCO 12V 55W H3 PK22S 703150 OCEAN (48321)</t>
  </si>
  <si>
    <t>FOCO 12V 60/55W P43T H4 - NARVA</t>
  </si>
  <si>
    <t>FOCO 12V LAGRIMON 2CC AMBAR 17948 - (3157)</t>
  </si>
  <si>
    <t>FOCO 24V 100/90W ESPIGA (48991)</t>
  </si>
  <si>
    <t>FOCO 24V 21W AMBAR(17649)</t>
  </si>
  <si>
    <t>FOCO 24V 70W H1 PASTILLA 914 5S - NARVA (48702)</t>
  </si>
  <si>
    <t>FOCO AHORRADOR 27W (E-27) T/ESPIRAL PHILIPS</t>
  </si>
  <si>
    <t>FOCO AHORRADOR 85W</t>
  </si>
  <si>
    <t>FOCO DE 12V 21/5W DOBLE CONTACTO BAY15D 1034 (17916)</t>
  </si>
  <si>
    <t>FOCO DE 12V 21W UN CONTACTO AMBAR</t>
  </si>
  <si>
    <t>FOCO DE 12V 21W UN CONTACTO BA15S 1141 NARVA (17635)</t>
  </si>
  <si>
    <t>FOCO DE 12V 2W TABLERO BA9S NARVA (17053)</t>
  </si>
  <si>
    <t>FOCO DE 12V 3W</t>
  </si>
  <si>
    <t>FOCO DE 12V 5W T/LAGRIMA COLOR AMBAR 17169 NARVA</t>
  </si>
  <si>
    <t>FOCO DE 12V 5W TIPO LAGRIMA (17177)</t>
  </si>
  <si>
    <t>FOCO DE 12V 5W U.C. (17171)</t>
  </si>
  <si>
    <t>FOCO DE 24V 21/5W DOBLE CONTACTO BAY15D 1034 NARVA (17925)</t>
  </si>
  <si>
    <t>FOCO DE 24V 21W H21 TIPO PASTILLA NARVA (68196)</t>
  </si>
  <si>
    <t>FOCO DE 24V 21W UN CONTACTO (17643)</t>
  </si>
  <si>
    <t>FOCO DE 24V 2W TABLERO BA9S 715 NARVA (17063)</t>
  </si>
  <si>
    <t>FOCO DE MOTO 12V 35/35 044 25236-34901-388-611</t>
  </si>
  <si>
    <t>FOCO DE TABLERO 12V 1.5 W FREIGHTLINER CL120 N910141000000</t>
  </si>
  <si>
    <t>FOCO GRANDE DE SALON 24V 10W</t>
  </si>
  <si>
    <t>FOCO H3 RALLYE 12V 100W PASTILLA PK22S - NARVA (48351)</t>
  </si>
  <si>
    <t>FOCO H4 24V 75/70W - NARVA (48892)</t>
  </si>
  <si>
    <t>FOCO HALOGENO 70W PHILIPS</t>
  </si>
  <si>
    <t>FOCO IODO C/SOQUETE L0009006XS:CHR (BAJA)</t>
  </si>
  <si>
    <t>FOCO IODO C/SOQUETE L09005XSLL:CHR (ALTA)</t>
  </si>
  <si>
    <t>FOCO LED 12W</t>
  </si>
  <si>
    <t>FOCO LED 20 WATTS LUZ BLANCA</t>
  </si>
  <si>
    <t>FOCO LED 3.6 WATTS</t>
  </si>
  <si>
    <t>FOCO LED 48 WATTS</t>
  </si>
  <si>
    <t>FOCO LED 50 WATTS LUZ BLANCA</t>
  </si>
  <si>
    <t>FOCO LED 6 WATTS</t>
  </si>
  <si>
    <t>FOCO LED 9 WATTS</t>
  </si>
  <si>
    <t>FOCO LED DE 10 W LUZ BLANCA</t>
  </si>
  <si>
    <t>FOCO LED SPOT 24 W 1019 - LUZ CALIDA</t>
  </si>
  <si>
    <t>FOCO LED SPOT 5-50W 240V LUZ BLANCA</t>
  </si>
  <si>
    <t>FOCO NEBLINERO 12.8V PLC 898B1 FTL COD.77712339 (OJO GATO)</t>
  </si>
  <si>
    <t>FOCO PILOTO ROJO</t>
  </si>
  <si>
    <t>FOCO PILOTO VERDE</t>
  </si>
  <si>
    <t>FOCO PLOMO 24 V -NARVA 17039</t>
  </si>
  <si>
    <t>FOLDER ABANICO</t>
  </si>
  <si>
    <t>FOLDER COLGANTE</t>
  </si>
  <si>
    <t>FOLDER VINIFAN</t>
  </si>
  <si>
    <t>FONO PROTECTOR IPHONE</t>
  </si>
  <si>
    <t>FONO PROTECTOR SAMURAI</t>
  </si>
  <si>
    <t>FORMADOR DE EMPAQUETADURA 130GR</t>
  </si>
  <si>
    <t>FORMATO BOLETA DE PERMISO (Tal. x 50)</t>
  </si>
  <si>
    <t>FORMATO BOLETA DE PERMISO FISICO CONDUCTOR(Tal. x 50)</t>
  </si>
  <si>
    <t>FORMATO CONTROL DE LLANTAS</t>
  </si>
  <si>
    <t>FORMATO DE CHECK LIST</t>
  </si>
  <si>
    <t>FORMATO DE CONTROL DE UNIDADES EN LAREDO TLN POR 100 UND</t>
  </si>
  <si>
    <t>FORMATO DE INSP. DE VEH. COND. FISICAS TLN POR 100 UND</t>
  </si>
  <si>
    <t>FORMATO DE REGISTRO DE INDUCCION/CAPACITACION X 100 HOJAS</t>
  </si>
  <si>
    <t>FORMATO GASTOS DE LIMA (TAL X 100)</t>
  </si>
  <si>
    <t>FORMATO INSPECCION PROCESO DE TRASIEGO(Tal. x 100 H)</t>
  </si>
  <si>
    <t>FORMATO INVENTARIO DE UNIDADES 1/3 OFICIO SERIE 005 ( X 50)</t>
  </si>
  <si>
    <t>FORMATO ORDEN DE SALIDA -OPERACIONES</t>
  </si>
  <si>
    <t>FORMATO REPORTE DE CONDUCTOR (tal x 100)</t>
  </si>
  <si>
    <t>FORMATO TICKET DESPACHO UNIDAD (Tal. x 50)</t>
  </si>
  <si>
    <t>FORRO DE DISCO DE EMBRAGUE PARA MONTACARGA</t>
  </si>
  <si>
    <t>FORRO DE DISCO EMBRAGUE FRENOSA FE-0156 PARA FH</t>
  </si>
  <si>
    <t>FORRO DE ZAPATA 4709 FRASLE</t>
  </si>
  <si>
    <t>FORRO DE ZAPATA BL-4720D (Frenosa)/FRASLE</t>
  </si>
  <si>
    <t>FORRO ZAPATA BAF 4707D AF 700 FRASLE</t>
  </si>
  <si>
    <t>FORRO ZAPATA DELANTERA MACK TH157</t>
  </si>
  <si>
    <t>FORRO ZAPATA TDAF 4711 FRASLE</t>
  </si>
  <si>
    <t>FORRO ZAPATA TDAF 4715 FRASLE</t>
  </si>
  <si>
    <t>FORROS DE DISCO DE EMBRAGUE FRENOSA FE-4300-5W50</t>
  </si>
  <si>
    <t>FORROS DE ZAPATA 4515E-AF700 FRAS-LE</t>
  </si>
  <si>
    <t>FORROS DE ZAPATA 4702 FRAS-LE (JUEGO X 8)</t>
  </si>
  <si>
    <t>FORROS FRENOSA FE-0780</t>
  </si>
  <si>
    <t>FORROS FRENOSA FE-4300 -SW55</t>
  </si>
  <si>
    <t>FOSF. MONOAM. POLIP. x 25 KG</t>
  </si>
  <si>
    <t>FOSFATO DI AMONIC GRANEL</t>
  </si>
  <si>
    <t>FOSFATO DI AMONIC x 50KG</t>
  </si>
  <si>
    <t>FOSFATO MONOAMONI. CRIST. x 25 KG</t>
  </si>
  <si>
    <t>FOTOCELDA 1800VA 220V N/C (NF) 10 LUX</t>
  </si>
  <si>
    <t>FOTOCOPIA A4 REPORT (MILLAR)</t>
  </si>
  <si>
    <t>FRAG CHEMA GRAFITO</t>
  </si>
  <si>
    <t>FRAGUA BLANCA X 25 KG</t>
  </si>
  <si>
    <t>FRAGUA SUPER PORCELANA GRIS PLATA 1kg CHEMA</t>
  </si>
  <si>
    <t>FRANELA AZULINO 0.8 ANCHO</t>
  </si>
  <si>
    <t>FRANELA PARA VIDRIO (MICROFIBRAS)</t>
  </si>
  <si>
    <t>FRANELA VERDE</t>
  </si>
  <si>
    <t>FRASCO 12 ONZ CUADRADO C-246</t>
  </si>
  <si>
    <t>FRASCO 1900 C- 309</t>
  </si>
  <si>
    <t>FRASCO 1900 ML C-309</t>
  </si>
  <si>
    <t>FRASCO 1LT CONICO C-193</t>
  </si>
  <si>
    <t>FRASCO 212 (CUADRADO) C-183</t>
  </si>
  <si>
    <t>FRASCO 212 BAJO C-109</t>
  </si>
  <si>
    <t>FRASCO 250 FIESTA C-207</t>
  </si>
  <si>
    <t>FRASCO 250ML REDONDO C-285</t>
  </si>
  <si>
    <t>FRASCO 314 ML RECTO C-206</t>
  </si>
  <si>
    <t>FRASCO 314 ML BAJAMAR C-196</t>
  </si>
  <si>
    <t>FRASCO 314ML RECTO C-206</t>
  </si>
  <si>
    <t>FRASCO 315 ML</t>
  </si>
  <si>
    <t>FRASCO 323 JALAPEÑO OLD EL PASO C-323</t>
  </si>
  <si>
    <t>FRASCO 370 BAJO (OWENS)</t>
  </si>
  <si>
    <t>FRASCO 370CC-14 C-015</t>
  </si>
  <si>
    <t>FRASCO 393 ML CUADRADO C-246</t>
  </si>
  <si>
    <t>FRASCO 425 ML BAJAMAR</t>
  </si>
  <si>
    <t>FRASCO 460 C-172</t>
  </si>
  <si>
    <t>FRASCO 460 ML ECUADOR C-172</t>
  </si>
  <si>
    <t>FRASCO 580 ML FACETTE</t>
  </si>
  <si>
    <t>FRASCO 580/17 ML C017</t>
  </si>
  <si>
    <t>FRASCO 720 ML FACETTE</t>
  </si>
  <si>
    <t>FRASCO 720 PUERROS C-241</t>
  </si>
  <si>
    <t>FRASCO 720 RECTO (C-273)</t>
  </si>
  <si>
    <t>FRASCO 720-14ML (FRASCO PUERROS)</t>
  </si>
  <si>
    <t>FRASCO 720-17 ML C-018</t>
  </si>
  <si>
    <t>FRASCO B370ML</t>
  </si>
  <si>
    <t>FRASCO DE ANALISIS - ACEITE GULF</t>
  </si>
  <si>
    <t>FRASCO JALAPEÑO OLD EL PASO 12OZ</t>
  </si>
  <si>
    <t>FRASCO PARA ALCOHOL DE 120ML</t>
  </si>
  <si>
    <t>FRASCOS 1000 ML CONICO C-193</t>
  </si>
  <si>
    <t>FREE WORLD LIGHTCITRUS 0.500M X 48</t>
  </si>
  <si>
    <t>FRENO DE MOTOR 20722238</t>
  </si>
  <si>
    <t>FRENO DE MOTOR FREIGHTLINER M2 112 RA4571401806</t>
  </si>
  <si>
    <t>FRENTE PARA TABLERO IP 40 12 POLOS</t>
  </si>
  <si>
    <t>FRESA ROTATIVA</t>
  </si>
  <si>
    <t>FRUGO SQR DZN 1.0 TB PQ X 12</t>
  </si>
  <si>
    <t>FRUGOS DNZ 1500 TBA*8</t>
  </si>
  <si>
    <t>FRUGOS DEL VALLE 286ML</t>
  </si>
  <si>
    <t>FRUGOS DU 296 PSH PQ X 12</t>
  </si>
  <si>
    <t>FRUGOS DURAZNO 1000 ML TETRA X 12 UND</t>
  </si>
  <si>
    <t>FRUGOS DZN 235 ML TBA</t>
  </si>
  <si>
    <t>FRUGOS DZN 250 ML 4SI X PA</t>
  </si>
  <si>
    <t>FRUGOS DZN 250 ML TBA CJX24</t>
  </si>
  <si>
    <t>FRUGOS DZN 286 ML X 6 UND VIDRIO</t>
  </si>
  <si>
    <t>FRUGOS GRANADILLA 500 ML</t>
  </si>
  <si>
    <t>FRUGOS KIDS DURAZNO 150 TCA *32 UND.</t>
  </si>
  <si>
    <t>FRUGOS KIDS FRESA 150 TCA *32 UND.</t>
  </si>
  <si>
    <t>FRUGOS NARANJA 2.5 LT</t>
  </si>
  <si>
    <t>FT NJ 2.25 LTPQX6</t>
  </si>
  <si>
    <t>FUEL PIPE 21448994</t>
  </si>
  <si>
    <t>FUEL PIPE 21470304</t>
  </si>
  <si>
    <t>FUELLE 1526573</t>
  </si>
  <si>
    <t>FUELLE 21288835</t>
  </si>
  <si>
    <t>FUELLE PALANCA DE CAMBIOS FREIGHTLINER 68D885</t>
  </si>
  <si>
    <t>FUENTE 12V 1AMP</t>
  </si>
  <si>
    <t>FUENTE 12V 3AMP</t>
  </si>
  <si>
    <t>FUENTE 12V 5AMP</t>
  </si>
  <si>
    <t>FUENTE 24V 1.5A</t>
  </si>
  <si>
    <t>FUENTE 31 V</t>
  </si>
  <si>
    <t>FUENTE COOLER MASTER ELITE POWER 460W ATX</t>
  </si>
  <si>
    <t>FUENTE DE ALIEMNTACION 220V/60 SALIDA 12VDC</t>
  </si>
  <si>
    <t>FUENTE DE ALIMENTACION 12V-2AMP</t>
  </si>
  <si>
    <t>FUENTE DE ALIMENTACION PANASONIC A239 PARA ANEXOKX-NT343</t>
  </si>
  <si>
    <t>FUENTE DE PODER ATX 600W AVATEC SERIE #5957</t>
  </si>
  <si>
    <t>FUENTE DE PODER ATXTEROX-350W</t>
  </si>
  <si>
    <t>FUENTE DE PODER TEROS 200W/600W</t>
  </si>
  <si>
    <t>FUENTE DE PODER THERMALTAKE 600 W</t>
  </si>
  <si>
    <t>FUFFER 60 X 75 X 5</t>
  </si>
  <si>
    <t>FULL DESINFECTANTE DE INODOROS X GL</t>
  </si>
  <si>
    <t>FULMINANTE AMARILLO CAL. 22</t>
  </si>
  <si>
    <t>FULMINANTE MARRON CAL.22 840540</t>
  </si>
  <si>
    <t>FULMINANTE VERDE CAL.</t>
  </si>
  <si>
    <t>FUNDA DE CONECTOR 8 VIAS MACHO BLANCO S/CABLE</t>
  </si>
  <si>
    <t>FUNDA DE CORONA POSTERIOR</t>
  </si>
  <si>
    <t>FUNDA DE TELA 1.90 X 0.75 MT</t>
  </si>
  <si>
    <t>FUNDA DE TELEFONO CELULAR</t>
  </si>
  <si>
    <t>FUNDA FORRO ESPAGUETI DE CABLE ACERO</t>
  </si>
  <si>
    <t>FUNDA PLASTICUERO PARA TIMON</t>
  </si>
  <si>
    <t>FUNDA TEFLON PARA IMPRESORA HP 2015</t>
  </si>
  <si>
    <t>FUNDENTE EN POLVO PARA SOLDADURA DE ALUMINIO</t>
  </si>
  <si>
    <t>FUNDENTE PARA BRONCE (BORAX)</t>
  </si>
  <si>
    <t>FUSIBLE 15 AMP PAC 12135171</t>
  </si>
  <si>
    <t>FUSIBLE CHIKOTE TIPO K</t>
  </si>
  <si>
    <t>FUSIBLE DE UÑA DE 10 AMPERIOS HELLA</t>
  </si>
  <si>
    <t>FUSIBLE DE UÑA DE 15 AMPERIOS HELLA (687002)</t>
  </si>
  <si>
    <t>FUSIBLE DE UÑA DE 20 AMPERIOS HELLA</t>
  </si>
  <si>
    <t>FUSIBLE DE UÑA DE 25 AMPERIOS HELLA</t>
  </si>
  <si>
    <t>FUSIBLE DE UÑA DE 30 AMPERIOS HELLA</t>
  </si>
  <si>
    <t>FUSIBLE DE UÑA DE 35 AMPERIOS HELLA</t>
  </si>
  <si>
    <t>FUSIBLE DE UÑA DE 5 AMPERIOS HELLA</t>
  </si>
  <si>
    <t>FUSIBLE DE UÑA DE 7.5 AMPERIOS HELLA</t>
  </si>
  <si>
    <t>FUSIBLE DE VIDRIO 10 AMP</t>
  </si>
  <si>
    <t>FUSIBLE DE VIDRIO 15 AMP</t>
  </si>
  <si>
    <t>FUSIBLE DE VIDRIO 5 AMP AGC5</t>
  </si>
  <si>
    <t>FUSIBLE NH-1 DE 125 AMP. ESPIGA LARGA</t>
  </si>
  <si>
    <t>FX890 - CABEZAL</t>
  </si>
  <si>
    <t>FX890 - CABLE FLATCABEZAL</t>
  </si>
  <si>
    <t>FX890 - ENGRANAJE 27 ( cilindro )</t>
  </si>
  <si>
    <t>FX890 - ENGRANAJE 34.5 BLANCO</t>
  </si>
  <si>
    <t>FX890 - ENGRANAJE DE COMBINACION NEGRO 31.5</t>
  </si>
  <si>
    <t>FX890 - ENGRANAJE DE GEMELOS</t>
  </si>
  <si>
    <t>G W YICHANG &amp; CIA S A</t>
  </si>
  <si>
    <t>GABINETE C/CONTACTOR 18A+RELE5.5- 496407CHINT</t>
  </si>
  <si>
    <t>GABINETE DE EXTINTOR DE 9 - 12 KG.</t>
  </si>
  <si>
    <t>GABINETE PARED 6RU</t>
  </si>
  <si>
    <t>GALL. SODA X 24 PQTS METRO</t>
  </si>
  <si>
    <t>GALL. SODA X 40 PQTS. GN</t>
  </si>
  <si>
    <t>GALL.EIGHT PACK VAINILLA &amp; MERMELA</t>
  </si>
  <si>
    <t>GALL.EIGHT RELL X 6 DE LIMON X 40</t>
  </si>
  <si>
    <t>GALL.SODA * 28 PQTS SAN JORGE</t>
  </si>
  <si>
    <t>GALLETA SODA DIA 250 GR X 12 PQT</t>
  </si>
  <si>
    <t>GALLETAS KRAPS 8PAQT 5PCK</t>
  </si>
  <si>
    <t>GALLETAS RELLENITAS GRETEL FRESA</t>
  </si>
  <si>
    <t>GALLETAS SABROSITA NARANJA</t>
  </si>
  <si>
    <t>GALLETERA DEL NORTE S.A.</t>
  </si>
  <si>
    <t>GALONERA 20 LITROS</t>
  </si>
  <si>
    <t>GALONES BLANCOS DE 4 LTRS</t>
  </si>
  <si>
    <t>GALONES BLANCOS DE 5 LTRS</t>
  </si>
  <si>
    <t>GANCHO ACERADA DE 1/2</t>
  </si>
  <si>
    <t>GANCHO DE ROPA</t>
  </si>
  <si>
    <t>GANCHO P/CAPOT C-1009 JEBE REFORZ (ITEC)</t>
  </si>
  <si>
    <t>GANCHO PINZA (24 UNIDADES)</t>
  </si>
  <si>
    <t>GANCHO TIPO J</t>
  </si>
  <si>
    <t>GANCHO TIPO J DE 1/4 X 4 1/2 (20 UNIDADES)</t>
  </si>
  <si>
    <t>GANDULES INC S.A.C.</t>
  </si>
  <si>
    <t>GARRAFEIRA PLAST ; 24 GFA</t>
  </si>
  <si>
    <t>GARRUCHA DE 2" CON 4 RUEDAS</t>
  </si>
  <si>
    <t>GARRUCHA CORREDERA DN-300 (DUCASSE)</t>
  </si>
  <si>
    <t>GARRUCHA DE 8'' GIRATORIA</t>
  </si>
  <si>
    <t>GARRUCHAS DE NYLON GIRATORIA C/ROSCA X 4 UND</t>
  </si>
  <si>
    <t>GARRUCHAS GIRATORIAS 8"x2'' JGOx4</t>
  </si>
  <si>
    <t>GAS GLP</t>
  </si>
  <si>
    <t>GAS GLP EN BALON DE 10 KILOS</t>
  </si>
  <si>
    <t>GAS IMPORTADO P/AIRE AONDICIONADO</t>
  </si>
  <si>
    <t>GAS PROPANO EN BALON DE 10 KG</t>
  </si>
  <si>
    <t>GAS PROPANO EN BALON DE 45 KILOS</t>
  </si>
  <si>
    <t>GAS R-502 EN KG</t>
  </si>
  <si>
    <t>GASA ABSORVENTE ASEPTICA 10 CM X 5M</t>
  </si>
  <si>
    <t>GASA EN PAQUETE</t>
  </si>
  <si>
    <t>GASA EN PAQUETE 10 cm</t>
  </si>
  <si>
    <t>GASA ESTERIL 10 X 10 CM</t>
  </si>
  <si>
    <t>GASA ESTERIL 5 X 5 CM CHICA</t>
  </si>
  <si>
    <t>GASA ESTERIL 7.5 X 7.5 CM CHICA</t>
  </si>
  <si>
    <t>GASA ESTIRILIZADA G 10 X 10CM (2 UND)</t>
  </si>
  <si>
    <t>GASA TRICOTAJE ESTERIL 10 X 8 GRANDE</t>
  </si>
  <si>
    <t>GASEOSA COCA COLA 1.00 LT</t>
  </si>
  <si>
    <t>GASEOSA COCA COLA 1.5 L</t>
  </si>
  <si>
    <t>GASEOSA COCA COLA 1.5 SIN AZUCAR</t>
  </si>
  <si>
    <t>GASEOSA COCA COLA 2.25</t>
  </si>
  <si>
    <t>GASEOSA COCA COLA 2.5</t>
  </si>
  <si>
    <t>GASEOSA COCA COLA 3 LT</t>
  </si>
  <si>
    <t>GASEOSA COCA COLA X 2 LT</t>
  </si>
  <si>
    <t>GASEOSA COCA COLA x 500ML</t>
  </si>
  <si>
    <t>GASEOSA COCA COLA ZERO 1.5</t>
  </si>
  <si>
    <t>GASEOSA COCA COLA ZERO 10 LT</t>
  </si>
  <si>
    <t>GASEOSA CONCORDIA FRESA 1.5 C/6</t>
  </si>
  <si>
    <t>GASEOSA CONCORDIA FRESA VIDRIO 285 ML</t>
  </si>
  <si>
    <t>GASEOSA CONCORDIA NARANJA PET 3000 ML</t>
  </si>
  <si>
    <t>GASEOSA CONCORDIA PIÑA 500 ML</t>
  </si>
  <si>
    <t>GASEOSA CONCORDIA PIÑA PET 3000 ML</t>
  </si>
  <si>
    <t>GASEOSA FANTA 2.25</t>
  </si>
  <si>
    <t>GASEOSA FANTA 3 LT</t>
  </si>
  <si>
    <t>GASEOSA FANTA INGLESA 3 LT</t>
  </si>
  <si>
    <t>GASEOSA INCA COLA 1.00 LT</t>
  </si>
  <si>
    <t>GASEOSA INCA COLA 1.50 LT</t>
  </si>
  <si>
    <t>GASEOSA INCA COLA 2.25 LT</t>
  </si>
  <si>
    <t>GASEOSA INCA COLA 2.50 LT</t>
  </si>
  <si>
    <t>GASEOSA INCA COLA 3.00 LT</t>
  </si>
  <si>
    <t>GASEOSA INCA KOLA 1 LT RETORNABLE</t>
  </si>
  <si>
    <t>GASEOSA PEPSI COLA 1.5</t>
  </si>
  <si>
    <t>GASEOSA PEPSI COLA 237 ML</t>
  </si>
  <si>
    <t>GASEOSA PEPSI COLA 3000 ML</t>
  </si>
  <si>
    <t>GASEOSA PEPSI COLA 500 ML</t>
  </si>
  <si>
    <t>GASEOSA PEPSI COLA VIDRIO 1250 CX12</t>
  </si>
  <si>
    <t>GASEOSA PEPSI COLA VIDRIO 285 ML</t>
  </si>
  <si>
    <t>GASEOSA TRIPLE KOLA 1.5</t>
  </si>
  <si>
    <t>GASEOSA TRIPLE KOLA 3000 ML</t>
  </si>
  <si>
    <t>GASEOVET 80MG grajeas</t>
  </si>
  <si>
    <t>GASKET 13947281 L120E</t>
  </si>
  <si>
    <t>GASKET PUMP 9122432700</t>
  </si>
  <si>
    <t>GASOLINA 84 OCT - LIMA</t>
  </si>
  <si>
    <t>GASOLINA 84 OCT - TRUJILLO</t>
  </si>
  <si>
    <t>GASOLINA 90 OCT - TRUJILLO</t>
  </si>
  <si>
    <t>GASOLINA 90 OCT - USO TALLER</t>
  </si>
  <si>
    <t>GASOLINA 95 OCT - LIMA</t>
  </si>
  <si>
    <t>GASOLINA 95 OCT - TRUJILLO</t>
  </si>
  <si>
    <t>GASOLINA 97 OCT - LIMA</t>
  </si>
  <si>
    <t>GASOLINA 97 OCT - TRUJILLO</t>
  </si>
  <si>
    <t>GASOLINA 98 OCT - LIMA</t>
  </si>
  <si>
    <t>GASOLINA 98 OCT - TRUJILLO</t>
  </si>
  <si>
    <t>GASTO DE VIAJE S/DOCUMENTO DE SUSTENTO GT (TALx100)</t>
  </si>
  <si>
    <t>GATA HIDRAULICA 10 TN</t>
  </si>
  <si>
    <t>GATA HIDRAULICA 12 TN / 16TN</t>
  </si>
  <si>
    <t>GATORADE APPLE ICE 473ML SIX PACK</t>
  </si>
  <si>
    <t>GATORADE MANDARINA 473ML SIX PACK</t>
  </si>
  <si>
    <t>GATORADE MANDARINA PE PET 591 ML</t>
  </si>
  <si>
    <t>GATORADE MANDARINA PE PET 750ML</t>
  </si>
  <si>
    <t>GATORADE MANDARINA PET 591ML SIX PACK</t>
  </si>
  <si>
    <t>GATORADE MIX PET 500 ML SIX PACK</t>
  </si>
  <si>
    <t>GATORADE TROPICAL 473ML SIX PACK</t>
  </si>
  <si>
    <t>GATORADE TROPICAL PE 473 ML</t>
  </si>
  <si>
    <t>GATORADE TROPICAL PE PET 500 ML x 12UNID</t>
  </si>
  <si>
    <t>GATORADE TROPICAL PET 591 SIX PACK</t>
  </si>
  <si>
    <t>GEAR PUMP AS 9122400061 (BOMBA DE ACEITE)</t>
  </si>
  <si>
    <t>GESIDOL 500 MG (comp)</t>
  </si>
  <si>
    <t>GFA VIDRIO 1.25L; GRB</t>
  </si>
  <si>
    <t>GFA VIDRIO 237 ML;GRB</t>
  </si>
  <si>
    <t>GFA VIDRIO 650 ML ; TRANSP; RETORN</t>
  </si>
  <si>
    <t>GFA VIDRO 1.25L; PEPSI COLA; GRB</t>
  </si>
  <si>
    <t>GFA VIDRO 284ML; C FR; RETORN</t>
  </si>
  <si>
    <t>GFA VIDRO 284ML; PEPSI COLA; RETORN; GRB</t>
  </si>
  <si>
    <t>GFA VIDRO 355ML CONCORDIA</t>
  </si>
  <si>
    <t>GFA VIDRO 355ML;TR KL DO GRB</t>
  </si>
  <si>
    <t>GLACOXAN DELTA T</t>
  </si>
  <si>
    <t>GLOBO N-9 NEON FESTIVAL</t>
  </si>
  <si>
    <t>GLOBO PENCIL</t>
  </si>
  <si>
    <t>GLOBO POP 21 GR FRESA 24X28</t>
  </si>
  <si>
    <t>GLP ENVASADO 15 KGS (LIMA)</t>
  </si>
  <si>
    <t>GOBERNADOR DE AIRE MACK 85152913</t>
  </si>
  <si>
    <t>GOLILLA AJUSTE BLAN 02494 4300382</t>
  </si>
  <si>
    <t>GOLILLA BRONCE DESGASTE TDA 1229S4985</t>
  </si>
  <si>
    <t>GOLILLA VOE1522426</t>
  </si>
  <si>
    <t>GOLILLA VOE382779</t>
  </si>
  <si>
    <t>GOMA COJIN INDELBAND C5TP 370 MM X 1.25 MM.</t>
  </si>
  <si>
    <t>GOMA EN BARRA UHU</t>
  </si>
  <si>
    <t>GOMA PARA BARRA ESTABILIZADORA PARA LA CAMIONETA SUZUKI</t>
  </si>
  <si>
    <t>GOMAS DE TEMPLADOR PARA CAMIONETA SUZUKI</t>
  </si>
  <si>
    <t>GOOGLES HERMETICOS</t>
  </si>
  <si>
    <t>GORRO DRILL C/ESTAMPADO</t>
  </si>
  <si>
    <t>GORROS NAVIDEÑOS</t>
  </si>
  <si>
    <t>GRABADOR ELÉCTRICO DE HERRAMIENTAS</t>
  </si>
  <si>
    <t>GRAMPA DE 1/4" P/ENGRAMPADORA (TRA704) STANLEY</t>
  </si>
  <si>
    <t>GRAMPA DE ANCLAJE PISTOLA 3 PERNOS PARA CABLE DE 50MM</t>
  </si>
  <si>
    <t>GRAMPA DE SUSPENSION TIPO BARQUITO PARA CABLE DE 50MM</t>
  </si>
  <si>
    <t>GRAMPA P/CABLE DE ACERO 1/2'' WILMS</t>
  </si>
  <si>
    <t>GRAMPA p/cable de acero 3/16 wilms</t>
  </si>
  <si>
    <t>GRAMPA P/CABLE DE ACERO 3/8</t>
  </si>
  <si>
    <t>GRAMPA P/CABLE DE ACERO 5/8'' WILMS</t>
  </si>
  <si>
    <t>GRAMPA P/CABLE DE ACERO M-6 WILMS</t>
  </si>
  <si>
    <t>GRAMPA RED</t>
  </si>
  <si>
    <t>GRAMPAS Y GUARDA</t>
  </si>
  <si>
    <t>GRAPA DE SUSPENSION (TIPO MANITO)</t>
  </si>
  <si>
    <t>GRAPA DE SUSPENSION P/AUTOPORTANTE DE AL TIPO MANITO</t>
  </si>
  <si>
    <t>GRAPA DE VIAS PARALELAS A°6° 150MM</t>
  </si>
  <si>
    <t>GRAPA METAL GALVANIZADA 5/8"</t>
  </si>
  <si>
    <t>GRAPA P/CABLE</t>
  </si>
  <si>
    <t>GRAPA P/CABLE ACERO DE 1/2</t>
  </si>
  <si>
    <t>GRAPA PARALELA 3 PERNOS</t>
  </si>
  <si>
    <t>GRAPAS 26/6 WINGO EN CAJAS</t>
  </si>
  <si>
    <t>GRAPAS ACERADA DE 1/4</t>
  </si>
  <si>
    <t>GRAPAS DE 3/4 PARA CABLE DE REMOLQUE</t>
  </si>
  <si>
    <t>GRAPAS DE ALAMBRE</t>
  </si>
  <si>
    <t>GRAPAS PARA TAPIZ METALICO C/PERNO</t>
  </si>
  <si>
    <t>GRAS FELPUDO (PARA PISO)</t>
  </si>
  <si>
    <t>GRASA ALIMENTICIO PREMALUBE FG#2</t>
  </si>
  <si>
    <t>GRASA PARA MECANISMOS</t>
  </si>
  <si>
    <t>GRASA PARA RODAJE SKF 3/0.5</t>
  </si>
  <si>
    <t>GRASA PARA RODAJE SKF 3/1</t>
  </si>
  <si>
    <t>GRASA PARA RODAJE SKF 3/4</t>
  </si>
  <si>
    <t>GRASA PARA RODAJE SKF VKG 1AL/1</t>
  </si>
  <si>
    <t>GRASA ROJA X 1 LIBRA LITIO LG-920 (ABRO)</t>
  </si>
  <si>
    <t>GRASA SHELL GADUS S2 V220 S PARA RODAJES</t>
  </si>
  <si>
    <t>GRASA TERMICA ESPECIAL PARA FUSORES</t>
  </si>
  <si>
    <t>GRASERA DE M 6 X 90°</t>
  </si>
  <si>
    <t>GRASERA DE M-6 RECTA</t>
  </si>
  <si>
    <t>GRASERA DE 1/4 45º CURVA</t>
  </si>
  <si>
    <t>GRASERA DE 1/4 90º</t>
  </si>
  <si>
    <t>GRASERA DE 13MM RECTA</t>
  </si>
  <si>
    <t>GRASERA DE 3/8 45º</t>
  </si>
  <si>
    <t>GRASERA DE 3/8 90º</t>
  </si>
  <si>
    <t>GRASERA DE 5/16 RECTA</t>
  </si>
  <si>
    <t>GRASERA DE M-10 RECTA</t>
  </si>
  <si>
    <t>GRASERA RECTA DE 1/4 x 1"</t>
  </si>
  <si>
    <t>GRATED DE JUREL EN ACEITE VEGETAL TALL X 24 S/E</t>
  </si>
  <si>
    <t>GRATED DE PESCADO</t>
  </si>
  <si>
    <t>GRATED DE SARDINA NATURAL X 170 G</t>
  </si>
  <si>
    <t>GRATED PESCADO AC. NAT. OLA 170 GR. (ROJO)</t>
  </si>
  <si>
    <t>GRATED PESCADO AGUA Y SAL OLA 170 GR. (VERDE)</t>
  </si>
  <si>
    <t>GRAVILLA DE 1/2</t>
  </si>
  <si>
    <t>GRAVILLA DE 3/4</t>
  </si>
  <si>
    <t>GREEN PERU S.A.</t>
  </si>
  <si>
    <t>GRIFERIA MONOMANDO LAVATORIO STANDAR</t>
  </si>
  <si>
    <t>GRILLETE ACERO FORJADO "CLC" 1"</t>
  </si>
  <si>
    <t>GRILLETES GALVANIZADO 1"</t>
  </si>
  <si>
    <t>GROMMET 11094574</t>
  </si>
  <si>
    <t>GUA EXTERIOR</t>
  </si>
  <si>
    <t>GUANTARA 20851382</t>
  </si>
  <si>
    <t>GUANTE ANTICORTE C/PALMA DE NITRILO ESPUMA GRIS</t>
  </si>
  <si>
    <t>GUANTE DE CUERO C/ELASTICO</t>
  </si>
  <si>
    <t>GUANTE ESTERILIZADO 8"</t>
  </si>
  <si>
    <t>GUANTE ESTERILIZADO TALLA 7</t>
  </si>
  <si>
    <t>GUANTE MULTIFLEX NITRILO TALLA "L"</t>
  </si>
  <si>
    <t>GUANTE NEOPRENE 3945 - 18"</t>
  </si>
  <si>
    <t>GUANTE PARA ELECTRICO</t>
  </si>
  <si>
    <t>GUANTE SOLVEX NITRILO T/10</t>
  </si>
  <si>
    <t>GUANTE SOLVEX NITRILO T/8</t>
  </si>
  <si>
    <t>GUANTE SOLVEX NITRILO T/9</t>
  </si>
  <si>
    <t>GUANTE VIRUTEX TALLA 8 (M)</t>
  </si>
  <si>
    <t>GUANTE VIRUTEX CALIBRE 35 TALLA 8 (M)</t>
  </si>
  <si>
    <t>GUANTE VIRUTEX CALIBRE 35 TALLA 9 (L)</t>
  </si>
  <si>
    <t>GUANTES DE BADANA</t>
  </si>
  <si>
    <t>GUANTES DE CUERO REFORZADOS</t>
  </si>
  <si>
    <t>GUANTES DE JEBE CALIBRE 35</t>
  </si>
  <si>
    <t>GUANTES PARA SOLDAR ROJO SPRO 14"</t>
  </si>
  <si>
    <t>GUARDABARRO INTERIOR L 20372064</t>
  </si>
  <si>
    <t>GUARDABARRO INTERIOR R 20372065</t>
  </si>
  <si>
    <t>GUARDAFANGO LH M2</t>
  </si>
  <si>
    <t>GUARDAFANGO ROJO N-505 PARA MOTO</t>
  </si>
  <si>
    <t>GUARDAMOTOR MAGNETO TERMICO DE 25A</t>
  </si>
  <si>
    <t>GUARDAMOTOR MAGNETO TERMICO DE 3P 17-23A</t>
  </si>
  <si>
    <t>GUARDAPOLVO DE BOMBIN DE FRENO FIAT/NISSAN</t>
  </si>
  <si>
    <t>GUARDAPOLVO DE EMBRAGUE</t>
  </si>
  <si>
    <t>GUARDAPOLVO DE ROTULA FH VOLVO 6-7</t>
  </si>
  <si>
    <t>GUARDAPOLVO PALANCA DE CAMBIO FREIGHTLINER-18-30769-002:FTL</t>
  </si>
  <si>
    <t>GUARDAPOLVO PALANCA DE CAMBIO VOE 8171933</t>
  </si>
  <si>
    <t>GUIA 23367-4A020 PARA KIA</t>
  </si>
  <si>
    <t>GUIA 24376-4A020 PARA KIA</t>
  </si>
  <si>
    <t>GUIA DE 1/2</t>
  </si>
  <si>
    <t>GUIA DE CADENA 24377-4A020 PARA KIA</t>
  </si>
  <si>
    <t>GUIA DE CADENA 243874A030 PARA KIA</t>
  </si>
  <si>
    <t>GUIA DE R. TRANSPORTISTA SERIE 001 - DISOR</t>
  </si>
  <si>
    <t>GUIA DE R. TRANSPORTISTA SERIE 005 - CONSORCIO AEROMARITIMO</t>
  </si>
  <si>
    <t>GUIA DE REMISION REMITENTE SERIE 005</t>
  </si>
  <si>
    <t>GUIA DE REMISION REMITENTE SERIE 009</t>
  </si>
  <si>
    <t>GUIA DE REMISION REMITENTE SERIE 011</t>
  </si>
  <si>
    <t>GUIA DE REMISION TRANSPORTISTA 011</t>
  </si>
  <si>
    <t>GUIA DE REMISION TRANSPORTISTA 012</t>
  </si>
  <si>
    <t>GUIA DE REMISION TRANSPORTISTA 013</t>
  </si>
  <si>
    <t>GUIA DE REMISION TRANSPORTISTA 014</t>
  </si>
  <si>
    <t>GUIA DE REMISION TRANSPORTISTA 015</t>
  </si>
  <si>
    <t>GUIA DE REMISION TRANSPORTISTA 016</t>
  </si>
  <si>
    <t>GUIA DE REMISION TRANSPORTISTA 017</t>
  </si>
  <si>
    <t>GUIA DE TOMA DE AIRE DE ADMISION ( VO-20456471)</t>
  </si>
  <si>
    <t>GUIA DE VALVULA DE ADMISION Y ESCAPE SUZUKI PICK UP</t>
  </si>
  <si>
    <t>GUIA DE VALVULA 4373604-N</t>
  </si>
  <si>
    <t>GUIA DE VALVULA DE ADMISION F-8 (HITACHI)</t>
  </si>
  <si>
    <t>GUIA DE VALVULA DE ADMISION PARA MITSUBISHI PARA MONTACARGA</t>
  </si>
  <si>
    <t>GUIA DE VALVULA DE ESCAPE PARA MITSUBISHI PARA MONTACARGA</t>
  </si>
  <si>
    <t>GUIA DE VALVULA SLP FH13 400 20904074</t>
  </si>
  <si>
    <t>GUIA TEMPLADOR ME190016</t>
  </si>
  <si>
    <t>GUIA TOMA DE DATOS DE LLANTAS DE UNIDADES</t>
  </si>
  <si>
    <t>GUIAS DE RECOJO</t>
  </si>
  <si>
    <t>GUIAS DE ESCAPE Y ADMISION D12 15464370</t>
  </si>
  <si>
    <t>GUIAS DE VALVULA</t>
  </si>
  <si>
    <t>GUIAS DE VALVULA 20905400</t>
  </si>
  <si>
    <t>GUIAS DE VALVULA - RODILLO</t>
  </si>
  <si>
    <t>GUIAS DE VALVULA 13212FY500 / 84099900 (MONT.)</t>
  </si>
  <si>
    <t>GUIAS DE VALVULA 20405897 ( C.F. )</t>
  </si>
  <si>
    <t>GUIAS DE VALVULA FREIGHTLINER M2 112 A5410532730</t>
  </si>
  <si>
    <t>GUIAS DE VALVULA KIA SORENTO</t>
  </si>
  <si>
    <t>GUIAS DE VALVULAS PERKINS D728N</t>
  </si>
  <si>
    <t>GUIAS HIDROLICAS 88*95*10MM</t>
  </si>
  <si>
    <t>GUIAS-TOPES-INSERTOS 1/4"</t>
  </si>
  <si>
    <t>GUIAS-TOPES-INSERTOS 3/8"</t>
  </si>
  <si>
    <t>GULF TEC PLUS SAE 10W-40</t>
  </si>
  <si>
    <t>GUNATES DE CUERO CROMO SIN REFORZAR EN PARES</t>
  </si>
  <si>
    <t>HANDY PORTATIL</t>
  </si>
  <si>
    <t>HARINA COMPLETA A GRANEL X 50KG</t>
  </si>
  <si>
    <t>HARINA DE PESCADO</t>
  </si>
  <si>
    <t>HARINA DE SOYA BOLIVIANA</t>
  </si>
  <si>
    <t>HARINA EL MOLINO ESPEC. TROP. PAPE</t>
  </si>
  <si>
    <t>HARINA ESPECIAL COMPLETA X 50KG</t>
  </si>
  <si>
    <t>HARINA ESPECIAL DON LUCCIANO 50KG</t>
  </si>
  <si>
    <t>HARINA ESPECIAL INCA T 50 K</t>
  </si>
  <si>
    <t>HARINA ESPECIAL POLOPROPILENO X 50KG</t>
  </si>
  <si>
    <t>HARINA ESPECIAL TOCUYO X 50KG</t>
  </si>
  <si>
    <t>HARINA FAVORITA S/PREP. COCO 250 GR</t>
  </si>
  <si>
    <t>HARINA INCA TRADICION DEL NORTE 50KG</t>
  </si>
  <si>
    <t>HARINA NICOLINI SELEC. ESP. NORTE PP. 50 K</t>
  </si>
  <si>
    <t>HARINA RESIDUAL IND. PL X 50K</t>
  </si>
  <si>
    <t>HARPIC POWER</t>
  </si>
  <si>
    <t>HEPABIONTA GRAGEA</t>
  </si>
  <si>
    <t>HERBI BOLDO FILT. 16/100 SB</t>
  </si>
  <si>
    <t>HERBI HIERBA LUISA FILT. 16/100 SB</t>
  </si>
  <si>
    <t>HERBI ANIS FILT. 16/100 SB</t>
  </si>
  <si>
    <t>HERBI MANZANILLA FILT. 16/100 SB</t>
  </si>
  <si>
    <t>HERBI MATE DE COCA FILT. 16/100 SB</t>
  </si>
  <si>
    <t>HERBI TE FILT.CANELA CLAVO 16/100 SB</t>
  </si>
  <si>
    <t>HERBI TE FILT.PURO SELECTO 16/100 SB</t>
  </si>
  <si>
    <t>HERBI UÑA DE GATO FILT. 16/100 SB</t>
  </si>
  <si>
    <t>HERVIDOR OSTER BVSTKT687</t>
  </si>
  <si>
    <t>HEX SOCKET SCREW 959193</t>
  </si>
  <si>
    <t>HEX. SOCKET SCREW VOE 949544</t>
  </si>
  <si>
    <t>HIDRAULICO + BARREDOR + SUPLE 30MM.</t>
  </si>
  <si>
    <t>HIDRAULICO 64 x 76 x 9.5 (Montacarga)</t>
  </si>
  <si>
    <t>HIDROLINA MOBIL ATF 220</t>
  </si>
  <si>
    <t>HILO NEGRO N°18</t>
  </si>
  <si>
    <t>HIPOCLORITO DE CALCIO GRANULADO</t>
  </si>
  <si>
    <t>HIRUDOID 0.3 %</t>
  </si>
  <si>
    <t>HISOPO - FCO X 50</t>
  </si>
  <si>
    <t>HISOPO HUDE</t>
  </si>
  <si>
    <t>HISTABLOC CAJA/100 TAB.</t>
  </si>
  <si>
    <t>HOJA CUCHILLA 11-301T (OLFA LB-10)</t>
  </si>
  <si>
    <t>HOJA CUCHILLA 25 MM 11-325T</t>
  </si>
  <si>
    <t>HOJA DE MUELLE 3400053</t>
  </si>
  <si>
    <t>HOJA DE MUELLE 3400054</t>
  </si>
  <si>
    <t>HOJA DE MUELLE 3400055</t>
  </si>
  <si>
    <t>HOJA DE MUELLE 3400690 P27001C</t>
  </si>
  <si>
    <t>HOJA DE MUELLE 63002 VOLVO N88 AUXILIAR</t>
  </si>
  <si>
    <t>HOJA DE MUELLE DELANTERO 650871 MACK</t>
  </si>
  <si>
    <t>HOJA DE MUELLE DELANTERO 81855-2</t>
  </si>
  <si>
    <t>HOJA DE MUELLE DELT 480</t>
  </si>
  <si>
    <t>HOJA DE MUELLE ELEFANTE 601-3</t>
  </si>
  <si>
    <t>HOJA DE MUELLE ELEFANTE 601-5A (3400053)</t>
  </si>
  <si>
    <t>HOJA DE MUELLE PARA F12</t>
  </si>
  <si>
    <t>HOJA DE MUELLE PARA FH12</t>
  </si>
  <si>
    <t>HOJA DE MUELLE PARA VOLVO FM</t>
  </si>
  <si>
    <t>HOJA DE SIERRA 12" x 1/2" x 18 D. SANDFLEX</t>
  </si>
  <si>
    <t>HOJA DE SIERRA GRANDE DE 18" X 1 1/2</t>
  </si>
  <si>
    <t>HOJA LIMPIAPARA COD 20826591</t>
  </si>
  <si>
    <t>HOJA TACOGRAFO VOLVO FH 12 3985689</t>
  </si>
  <si>
    <t>HOROMETRO 24V VDO CARGADOR FRONTAL</t>
  </si>
  <si>
    <t>HOROMETRO UNIVERSAL 52MM-T/Cat S/Aguja (Montacarga)</t>
  </si>
  <si>
    <t>HOROMETRO UNIVERSAL 910610H (MONTACARGA)</t>
  </si>
  <si>
    <t>HORQUILLA DE EMBRAGUE 8172031</t>
  </si>
  <si>
    <t>HORQUILLA ACC. RANG S/EJE FUL 22823 FREIGHTL.</t>
  </si>
  <si>
    <t>HORQUILLA FREIGHTLINER M2 112 A7012</t>
  </si>
  <si>
    <t>HOSE CLAMP 943480</t>
  </si>
  <si>
    <t>HOT DOG - SEGOVIA</t>
  </si>
  <si>
    <t>HOUSING DDE RA4601400471: FTL</t>
  </si>
  <si>
    <t>HOUSING VOLVO COD 20367828</t>
  </si>
  <si>
    <t>HP SCANJET G2410</t>
  </si>
  <si>
    <t>HUACHA PLANA 56113 60U0A NISSAN</t>
  </si>
  <si>
    <t>HUBODOMETRO ABBOTT 11R22.5 ANALOGICO</t>
  </si>
  <si>
    <t>HUBODOMETRO STEMCO 650-0528 (425/65R22.5)</t>
  </si>
  <si>
    <t>HUBODOMETRO STEMCO N 11R X 22.5</t>
  </si>
  <si>
    <t>HUBODOMETRO TRISEAL 425/65R 22.5 STD ANALOGICO</t>
  </si>
  <si>
    <t>HUESO SURTIDO 1/2 KG REYCAN</t>
  </si>
  <si>
    <t>HUGO PLATANO/NJA 1000 ML TSQ*12</t>
  </si>
  <si>
    <t>ICONYL CREMA 10 GR</t>
  </si>
  <si>
    <t>IGNITOR S1 51 PARA HALOGENURO METALICO 250-400W</t>
  </si>
  <si>
    <t>IK 1.0 VRC CJ X 12</t>
  </si>
  <si>
    <t>IK 1.5 PET PQx6 (01013800)</t>
  </si>
  <si>
    <t>IK 192 VRE CJ X 24</t>
  </si>
  <si>
    <t>IK 2.25 PET PAQX6</t>
  </si>
  <si>
    <t>IK 3 LT PET*4</t>
  </si>
  <si>
    <t>IK 400 ML VR CJ*20</t>
  </si>
  <si>
    <t>IK 500 PFM PQ X 12</t>
  </si>
  <si>
    <t>IK 625 VRE CJX12</t>
  </si>
  <si>
    <t>IK LIGHT 410 ML PQ X 12</t>
  </si>
  <si>
    <t>ILUMINARIA HIGH BAY 400 ALUM EQ/PI 400PHILIPS</t>
  </si>
  <si>
    <t>IMPELLER VO 11103226 ( CARG. FRONT.)</t>
  </si>
  <si>
    <t>IMPERMEABILIZANTE MOISTEK</t>
  </si>
  <si>
    <t>IMPRESORA EPSON L3110</t>
  </si>
  <si>
    <t>IMPRESORA INYECT MULTIFUNCIONAL CANON PIXMA G7010 con ADF</t>
  </si>
  <si>
    <t>IMPRESORA LX-350II EPSON MATRICIAL</t>
  </si>
  <si>
    <t>IMPRESORA MATRICIAL EPSON FX-890</t>
  </si>
  <si>
    <t>IMPRESORA MULTIFUNCIONAL DE TINTA HP SMART TANK 500</t>
  </si>
  <si>
    <t>IMPRESORA MULTIFUNCIONAL HP LASERJET PRO M130 FW</t>
  </si>
  <si>
    <t>IMPRESORA TERMICA 80 X 80MM</t>
  </si>
  <si>
    <t>IMPRESORAS DE TINTA CONTINUA EPSON L3210 USB.</t>
  </si>
  <si>
    <t>IMPULSADOR CONTACTO POSTERIOR PORSCHE</t>
  </si>
  <si>
    <t>IMPULSOR 0.8 HP C/BOCAMAZA</t>
  </si>
  <si>
    <t>INCA COLA 600 ML</t>
  </si>
  <si>
    <t>INCA COLA DE 500 ML X 12UND</t>
  </si>
  <si>
    <t>INCA K</t>
  </si>
  <si>
    <t>INDEX T/BANDER POP LITE</t>
  </si>
  <si>
    <t>INDEX TAB EN TIRAS</t>
  </si>
  <si>
    <t>INDICADORDE NIVEL 16895459</t>
  </si>
  <si>
    <t>INKA KOLA 1.5 PET PQX6</t>
  </si>
  <si>
    <t>INKAFERT ARROZ x 50 KG</t>
  </si>
  <si>
    <t>INKAFERT AZUL x 50 KG</t>
  </si>
  <si>
    <t>INKAFERT CAFE x 50 KG</t>
  </si>
  <si>
    <t>INKAFERT ESPECIAL</t>
  </si>
  <si>
    <t>INKAFERT MAIZ x 50 KG</t>
  </si>
  <si>
    <t>INMUNO SURE 4 REPRODUCTORAS</t>
  </si>
  <si>
    <t>INNOVA ANDINA S.A.</t>
  </si>
  <si>
    <t>INODORO MODERNO BLANCO</t>
  </si>
  <si>
    <t>INODORO ONE PIECE STELLA BLANCO C/ASIENTO VAINSA STD</t>
  </si>
  <si>
    <t>INODORO TREBOL ONE PIECE ADVANCE</t>
  </si>
  <si>
    <t>INSECTICIDA ACTELLIC 50 EC XL</t>
  </si>
  <si>
    <t>INSECTICIDA AGRICOLA ESTOQUE 12.5 x 1 LT</t>
  </si>
  <si>
    <t>INSECTICIDA AGRICOLA TIFON x 1 LT</t>
  </si>
  <si>
    <t>INSECTICIDA AKTIKILL 50% EC X 1 LT.</t>
  </si>
  <si>
    <t>INSECTICIDA DORVOX</t>
  </si>
  <si>
    <t>INSECTICIDA EN POLVO SECO</t>
  </si>
  <si>
    <t>INSECTICIDA KILPHOS(PHOSFIL)/DORVOX (1.5 kg- X 500 und)</t>
  </si>
  <si>
    <t>INSECTICIDA MALATHION 4% (PULGAS)</t>
  </si>
  <si>
    <t>INSECTICIDA MATACUCARA SPRAY / SAPOLIO / RAID INSECTICIDA</t>
  </si>
  <si>
    <t>INSECTICIDA NOVAPHOS 48 EC</t>
  </si>
  <si>
    <t>INSECTICIDA PIRIMIS0L</t>
  </si>
  <si>
    <t>INSECTICIDA PRECISION 100 EC x 1 LT</t>
  </si>
  <si>
    <t>INSECTICIDA TEMO-O-CID</t>
  </si>
  <si>
    <t>INT. DIF. STD SALVAVITA 2X25A 30MA 230V 2MOD. DIN G7230AC25</t>
  </si>
  <si>
    <t>INTERCOMUNICADOR PORTERO GRANDE CON 1 PULSADOR</t>
  </si>
  <si>
    <t>INTERCOOLER MACK 21504560</t>
  </si>
  <si>
    <t>INTERCOOLER PARA FREIGHTLINER M-2 112</t>
  </si>
  <si>
    <t>INTERRRUPTOR TRIPLE TICINO</t>
  </si>
  <si>
    <t>INTERRUCTOR VOLVO 3197718</t>
  </si>
  <si>
    <t>INTERRUPTOR PUSHBUTTON BS 230 B3P 500V</t>
  </si>
  <si>
    <t>INTERRUPTOR (SWITCH) SUBE LUNA 5 terminales (IM11158)</t>
  </si>
  <si>
    <t>INTERRUPTOR 3 VIAS DOBLE 10A/250V DOMINIO SENCIA</t>
  </si>
  <si>
    <t>INTERRUPTOR 3 VIAS DOBLE 10A/250V DOMINIO SENCIA AP1301</t>
  </si>
  <si>
    <t>INTERRUPTOR 4 PINES ROJO</t>
  </si>
  <si>
    <t>INTERRUPTOR AUT DIFERENCIAL 1P+N 40A 30MA SENTRON 55V43140</t>
  </si>
  <si>
    <t>INTERRUPTOR BLOQUEADOR DE BATERIA 21243844</t>
  </si>
  <si>
    <t>INTERRUPTOR CONMUTADOR DOBLE 3 VIAS AP 1201</t>
  </si>
  <si>
    <t>INTERRUPTOR CONMUTADOR SIMPLE 3 VIAS AP 1101</t>
  </si>
  <si>
    <t>INTERRUPTOR CONMUTADOR TRIPLE 3 VIAS AP 1301</t>
  </si>
  <si>
    <t>INTERRUPTOR DE LUCES VOLVO 20953569</t>
  </si>
  <si>
    <t>INTERRUPTOR DE LUZ A06 - 30769 - 010</t>
  </si>
  <si>
    <t>INTERRUPTOR DE LUZ A06 - 30769 - 084</t>
  </si>
  <si>
    <t>INTERRUPTOR DIFERENCIAL 2 X 25 AMP.</t>
  </si>
  <si>
    <t>INTERRUPTOR DOBLE P/E (P1200) TICINO</t>
  </si>
  <si>
    <t>INTERRUPTOR ELEVALUNA L/I FREIGHTLINER CL120 A06-30769-008</t>
  </si>
  <si>
    <t>INTERRUPTOR FRENO MOTOR MACK 22222498</t>
  </si>
  <si>
    <t>INTERRUPTOR FRENO MOTOR VOLVO FH13 8157761</t>
  </si>
  <si>
    <t>INTERRUPTOR HORARIO ANALOGICO 15MIN 230VAC</t>
  </si>
  <si>
    <t>INTERRUPTOR HORARIO ANALOGICO 220V 16A LEGRAND</t>
  </si>
  <si>
    <t>INTERRUPTOR HORARIO ANALOGICO DIARIO 16A</t>
  </si>
  <si>
    <t>INTERRUPTOR LIMPIAPARABRISA CL 06-46159-002</t>
  </si>
  <si>
    <t>INTERRUPTOR LIMPIAPARABRISA MACK 20801117</t>
  </si>
  <si>
    <t>INTERRUPTOR RIEL 16 AMP 2P, 6K/400V NB72P C16</t>
  </si>
  <si>
    <t>INTERRUPTOR ROTATIVO 75A</t>
  </si>
  <si>
    <t>INTERRUPTOR SIMPLE 10A 250V P52 OVAL BTICINO</t>
  </si>
  <si>
    <t>INTERRUPTOR SIMPLE TICINO AP1100 P/EMPOTRAR</t>
  </si>
  <si>
    <t>INTERRUPTOR TERMMAGNETICO 2P X 20 AMP. PARA RIEL</t>
  </si>
  <si>
    <t>INTERRUPTOR TERMOMAGNETICO 100 A. FIJO EZC100N DE3P 100A</t>
  </si>
  <si>
    <t>INTERRUPTOR TERMOMAGNETICO 140 X 200 NS X 250 85/36/35</t>
  </si>
  <si>
    <t>INTERRUPTOR TERMOMAGNETICO 2 X 40 A</t>
  </si>
  <si>
    <t>INTERRUPTOR TERMOMAGNETICO 2 X 63 AMP. RIEL</t>
  </si>
  <si>
    <t>INTERRUPTOR TERMOMAGNETICO 60 A. FIJO EZC100N 25/18/10</t>
  </si>
  <si>
    <t>INTERRUPTOR TERMOMAGNETICO P/RIEL 3P 25A 230/440VAC 20/6KA</t>
  </si>
  <si>
    <t>INTERRUPTOR TERMOMAGNETICO UNIPOLAR 1 X 16 AMP.A9F74116</t>
  </si>
  <si>
    <t>INTERRUPTOR TRIPLE AP 1300</t>
  </si>
  <si>
    <t>INTERRUPTOR UNIPOLAR 10A/250V DOMINIO ESENCIA AP1100</t>
  </si>
  <si>
    <t>INTERRUPTOR VIDRIO PUERTA LH A0630769169</t>
  </si>
  <si>
    <t>INTERRUPTOR VO 8157759</t>
  </si>
  <si>
    <t>INVENTARIO DE CARRETA (x 100)</t>
  </si>
  <si>
    <t>INVENTARIO DE CARRETA CON COPIA (VIGILANCIA)x100</t>
  </si>
  <si>
    <t>INVENTARIO DE UNIDADES</t>
  </si>
  <si>
    <t>INVITACION PARA REUNION DE NAVIDAD</t>
  </si>
  <si>
    <t>INYECTOR 21371672 UNIT EUR3 LR</t>
  </si>
  <si>
    <t>INYECTOR BO REAC 85013152</t>
  </si>
  <si>
    <t>INYECTOR BOMBA 20430583</t>
  </si>
  <si>
    <t>INYECTOR COMPLETO M2 112 OM460 EA00201058151 DETROIT</t>
  </si>
  <si>
    <t>INYECTOR DE GAS 91H2026690 MONT-CAT</t>
  </si>
  <si>
    <t>INYECTOR DE GLP GAS</t>
  </si>
  <si>
    <t>INYECTOR FREIGHTLINER M2 112 RA0020105151</t>
  </si>
  <si>
    <t>INYECTOR S 60 12 LT D4 REMAN R5236977</t>
  </si>
  <si>
    <t>INYECTOR VOE 20450666 VOLVO</t>
  </si>
  <si>
    <t>INYECTOR VOLVO L120F VOE 20798114</t>
  </si>
  <si>
    <t>ISODINE DE 60 ml (POVIYODO)</t>
  </si>
  <si>
    <t>ISODINE ESPUMA FCO. 60 ML</t>
  </si>
  <si>
    <t>ISOPO ESTRELLA C/BASE</t>
  </si>
  <si>
    <t>J. W BLACK LABEL</t>
  </si>
  <si>
    <t>JABA CALADA AMARILLA DE PVC</t>
  </si>
  <si>
    <t>JABA CALADA ROJA</t>
  </si>
  <si>
    <t>JABON AVAL</t>
  </si>
  <si>
    <t>JABON BOLIVAR BABY 210 GR</t>
  </si>
  <si>
    <t>JABON BOLIVAR FLORAL 210 GR</t>
  </si>
  <si>
    <t>JABON CARBOLICO S/C ROJO-AZUL</t>
  </si>
  <si>
    <t>JABON ESPUMA DERMO 800ml</t>
  </si>
  <si>
    <t>JABON LIQUIDO</t>
  </si>
  <si>
    <t>JABON SOLUCION ANTISEPTICA</t>
  </si>
  <si>
    <t>JABON SULF. 80GR. KAUFMANN</t>
  </si>
  <si>
    <t>JACK RJ-45</t>
  </si>
  <si>
    <t>JACK AMP CATERGORIA 06</t>
  </si>
  <si>
    <t>JAIPUR BLANCO</t>
  </si>
  <si>
    <t>JALADOR DE AGUA 100 CM.</t>
  </si>
  <si>
    <t>JALADOR DE CAJON</t>
  </si>
  <si>
    <t>JARRA DE VIDRIO 0.5 LT</t>
  </si>
  <si>
    <t>JARRA GRADUADA DE PLASTICO</t>
  </si>
  <si>
    <t>JEBE DE ANILLO DE 44 MM</t>
  </si>
  <si>
    <t>JEBE ORING 2108 (2.5 X 6 PARA SEBADOR COMBUSTIBLE)</t>
  </si>
  <si>
    <t>JEBE 13/16</t>
  </si>
  <si>
    <t>JEBE 19.7-30.7-7(PASE AGUA)</t>
  </si>
  <si>
    <t>JEBE 4 X 130</t>
  </si>
  <si>
    <t>JEBE AMORTIGUADOR CARRETO 15.5 X 27.5/31.5 X 37.5 3004</t>
  </si>
  <si>
    <t>JEBE ANILLO 1 1/4</t>
  </si>
  <si>
    <t>JEBE ANILLO 1 3/8</t>
  </si>
  <si>
    <t>JEBE ANILLO 1/8 (MONT.)</t>
  </si>
  <si>
    <t>JEBE ANILLO SC</t>
  </si>
  <si>
    <t>JEBE Bba. FRENO 7/8" (PARA EL MONTACARGA)</t>
  </si>
  <si>
    <t>JEBE BOCAMAZA CGL 029 8278-06410-KFR-S00-C</t>
  </si>
  <si>
    <t>JEBE BOCINA DE INYECTOR 20536487 SLP</t>
  </si>
  <si>
    <t>JEBE BOCINA INYECTOR D12A</t>
  </si>
  <si>
    <t>JEBE BOCINA INYECTOR D12A/B/C/D D13A</t>
  </si>
  <si>
    <t>JEBE COPA BOMBIN DE FRENO 1" USA</t>
  </si>
  <si>
    <t>JEBE DE 1.78 MM</t>
  </si>
  <si>
    <t>JEBE DE 2*41 PARA VALVULA DE BLOQUEO</t>
  </si>
  <si>
    <t>JEBE DE 2.4*20.32 (PARA SECADOR DE AIRE)</t>
  </si>
  <si>
    <t>JEBE DE 2/4</t>
  </si>
  <si>
    <t>JEBE DE 3 X 15</t>
  </si>
  <si>
    <t>JEBE DE 3.5 X 15.2</t>
  </si>
  <si>
    <t>JEBE DE 3.5 X 24</t>
  </si>
  <si>
    <t>JEBE DE 3.5 X 33</t>
  </si>
  <si>
    <t>JEBE DE ADMISION D13A LISTON VO 20805850</t>
  </si>
  <si>
    <t>JEBE DE ALTA DE BOMBIN DE SEBADOR</t>
  </si>
  <si>
    <t>JEBE DE AMORTIGUADORES NISSAN</t>
  </si>
  <si>
    <t>JEBE DE BOCAMAZA 06410-KRF-S00 - MOTO LINEAL</t>
  </si>
  <si>
    <t>JEBE DE BOMBIN AUXILIAR TOY 3/4 04313-25010-30051-2</t>
  </si>
  <si>
    <t>JEBE DE BOMBIN DE FRENO 1/8</t>
  </si>
  <si>
    <t>JEBE DE CALIPER PARA MITSUBISHI</t>
  </si>
  <si>
    <t>JEBE DE CAMISA D12 2709502</t>
  </si>
  <si>
    <t>JEBE DE CAMISETA FH12</t>
  </si>
  <si>
    <t>JEBE DE COPA 1" 1/8 WAGNER</t>
  </si>
  <si>
    <t>JEBE DE COPA 1-5/16 PARA BOMBIN DE EMBRAGUE</t>
  </si>
  <si>
    <t>JEBE DE INYECTOR</t>
  </si>
  <si>
    <t>JEBE DE INYECTOR D12 2769482</t>
  </si>
  <si>
    <t>JEBE DE MULTIPLE DE ADMISION FH12 380 20463858</t>
  </si>
  <si>
    <t>JEBE DE MULTIPLE DE ADMISION VICTOR REINZ FH13 400 20805850</t>
  </si>
  <si>
    <t>JEBE DE TAPA DE ENFRIADOR DE ACEITE SLP FH13 400 20979871</t>
  </si>
  <si>
    <t>JEBE DE TAPA DE ENFRIADOR DE ACEITE VOLVO FH12 380 20712545</t>
  </si>
  <si>
    <t>JEBE DE TURBO MITSUBISHI</t>
  </si>
  <si>
    <t>JEBE DISTRIBUCION ALTA VOLVO FH12 D12C-D 20489341SLP</t>
  </si>
  <si>
    <t>JEBE DISTRIBUCION BAJA VOLVO FH12 D12C-D 20714247 SLP</t>
  </si>
  <si>
    <t>JEBE DISTRIBUCION CURVO ORIGINAL FH12 380</t>
  </si>
  <si>
    <t>JEBE DISTRIBUCION D12C 204893416</t>
  </si>
  <si>
    <t>JEBE DISTRIBUCION D12D 217142476</t>
  </si>
  <si>
    <t>JEBE DISTRIBUCION RECTO ORIGINAL FH12 380</t>
  </si>
  <si>
    <t>JEBE EMPAQUETADURA NATURAL NEGRO TIPO T-BALANZA</t>
  </si>
  <si>
    <t>JEBE FRISA ESPONJOSO 1" x 1"</t>
  </si>
  <si>
    <t>JEBE FURGON 1"</t>
  </si>
  <si>
    <t>JEBE GRECA PARA COMPUERTA</t>
  </si>
  <si>
    <t>JEBE GRUESO 7*71 PARA INTERCOOLER</t>
  </si>
  <si>
    <t>JEBE HEXAGONAL DE AMORTIGUADOR PARA FH</t>
  </si>
  <si>
    <t>JEBE HIDRAULICO Nº 06 (PARA GATA)</t>
  </si>
  <si>
    <t>JEBE LIQUIDO</t>
  </si>
  <si>
    <t>JEBE MANGUITO SOLO 4400189 (PARA FUMIGADORA)</t>
  </si>
  <si>
    <t>JEBE MEDIA LUNA PARA MONTACARGA</t>
  </si>
  <si>
    <t>JEBE NITRILO (TAPA DE BOMBONAS) - 1/4"x3/4"</t>
  </si>
  <si>
    <t>JEBE NITRILO DE 1/2 X 3/4 (BOMBONA)</t>
  </si>
  <si>
    <t>JEBE NITRILO DE 3/4 X 1/2</t>
  </si>
  <si>
    <t>JEBE O.RING 2.4 X 3.30</t>
  </si>
  <si>
    <t>JEBE O´RING 2*10 ( SECADOR DE AIRE FH13)</t>
  </si>
  <si>
    <t>JEBE O´RING 2140</t>
  </si>
  <si>
    <t>JEBE O´RING 2227</t>
  </si>
  <si>
    <t>JEBE O´RING 3 X 57</t>
  </si>
  <si>
    <t>JEBE O´RING 3 X 63</t>
  </si>
  <si>
    <t>JEBE O´RING 5 X 43</t>
  </si>
  <si>
    <t>JEBE ORING</t>
  </si>
  <si>
    <t>JEBE ORING 2.62 x 42 (Montacarga)</t>
  </si>
  <si>
    <t>JEBE ORING 3 X 13</t>
  </si>
  <si>
    <t>JEBE ORING 3 X 40</t>
  </si>
  <si>
    <t>JEBE ORING (PARAR SERVO DE DIRECCION) 977030</t>
  </si>
  <si>
    <t>JEBE ORING 1 X 10</t>
  </si>
  <si>
    <t>JEBE ORING 1 X 3/4</t>
  </si>
  <si>
    <t>JEBE ORING 1*23</t>
  </si>
  <si>
    <t>JEBE ORING 1.5 x 10</t>
  </si>
  <si>
    <t>JEBE ORING 1.5*19</t>
  </si>
  <si>
    <t>JEBE ORING 1.5*4 (PARA BOYA)</t>
  </si>
  <si>
    <t>JEBE ORING 1.50 x 7.50</t>
  </si>
  <si>
    <t>JEBE ORING 1.7 X 28.03</t>
  </si>
  <si>
    <t>JEBE ORING 1.78 x 10.08</t>
  </si>
  <si>
    <t>JEBE ORING 1.78 X 12.4 VITON</t>
  </si>
  <si>
    <t>JEBE ORING 1.78 x 12.52</t>
  </si>
  <si>
    <t>JEBE ORING 1.78 X 14 VITON</t>
  </si>
  <si>
    <t>JEBE ORING 1.78 x 17.18</t>
  </si>
  <si>
    <t>JEBE ORING 1.78 x 2.57</t>
  </si>
  <si>
    <t>JEBE ORING 1.78 x 2.90</t>
  </si>
  <si>
    <t>JEBE ORING 1.78 x 26.70</t>
  </si>
  <si>
    <t>JEBE ORING 1.78 x 33.05</t>
  </si>
  <si>
    <t>JEBE ORING 1.78 x 50.52</t>
  </si>
  <si>
    <t>JEBE ORING 1.78 x 6.06</t>
  </si>
  <si>
    <t>JEBE ORING 1.78 x 6.10</t>
  </si>
  <si>
    <t>JEBE ORING 1.78 x 6.3</t>
  </si>
  <si>
    <t>JEBE ORING 1.78 x 6.35 - SUPERMARCHA</t>
  </si>
  <si>
    <t>JEBE ORING 1.78 x 6.45</t>
  </si>
  <si>
    <t>JEBE ORING 1.78 x 7.65</t>
  </si>
  <si>
    <t>JEBE ORING 1.78 x 7.68</t>
  </si>
  <si>
    <t>JEBE ORING 1.78 x 8.5</t>
  </si>
  <si>
    <t>JEBE ORING 1.78 x 9.25</t>
  </si>
  <si>
    <t>JEBE ORING 1.78 X 9.5 VITON</t>
  </si>
  <si>
    <t>JEBE ORING 1.8*13</t>
  </si>
  <si>
    <t>JEBE ORING 1.8*16 (selector)</t>
  </si>
  <si>
    <t>JEBE ORING 105 X3</t>
  </si>
  <si>
    <t>JEBE ORING 12 x 19 x 9</t>
  </si>
  <si>
    <t>JEBE ORING 12*3</t>
  </si>
  <si>
    <t>JEBE ORING 13967752 ( C.FRONT L120F)</t>
  </si>
  <si>
    <t>JEBE ORING 18.25.4.3.5</t>
  </si>
  <si>
    <t>JEBE ORING 2 x 12 (PARA GATA DE CABINA)</t>
  </si>
  <si>
    <t>JEBE ORING 2 x 13</t>
  </si>
  <si>
    <t>JEBE ORING 2 X 18</t>
  </si>
  <si>
    <t>JEBE ORING 2 x 3</t>
  </si>
  <si>
    <t>JEBE ORING 2 x 3.5</t>
  </si>
  <si>
    <t>JEBE ORING 2 x 56</t>
  </si>
  <si>
    <t>JEBE ORING 2 X 7 VITON</t>
  </si>
  <si>
    <t>JEBE ORING 2 x 7.5</t>
  </si>
  <si>
    <t>JEBE ORING 2 x 90</t>
  </si>
  <si>
    <t>JEBE ORING 2*21</t>
  </si>
  <si>
    <t>JEBE ORING 2*32</t>
  </si>
  <si>
    <t>JEBE ORING 2*4 (PARA VALVULA DE BLOQUEO)</t>
  </si>
  <si>
    <t>JEBE ORING 2*48 (PARA SOPORTE DE PULMON DE FRENO POST.)</t>
  </si>
  <si>
    <t>JEBE ORING 2*9</t>
  </si>
  <si>
    <t>JEBE ORING 2.4*7.30 (SECADOR DE AIRE FH13)</t>
  </si>
  <si>
    <t>JEBE ORING 2.5 x 13.94</t>
  </si>
  <si>
    <t>JEBE ORING 2.5 x 20.3</t>
  </si>
  <si>
    <t>JEBE ORING 2.5 x 40 (PARA SECADOR DE AIRE)</t>
  </si>
  <si>
    <t>JEBE ORING 2.5 x 40.8</t>
  </si>
  <si>
    <t>JEBE ORING 2.5 x 5</t>
  </si>
  <si>
    <t>JEBE ORING 2.5 x 8</t>
  </si>
  <si>
    <t>JEBE ORING 2.5*14</t>
  </si>
  <si>
    <t>JEBE ORING 2.5*15</t>
  </si>
  <si>
    <t>JEBE ORING 2.5*17 (Electroválvula)</t>
  </si>
  <si>
    <t>JEBE ORING 2.5*23</t>
  </si>
  <si>
    <t>JEBE ORING 2.53 x 32.92</t>
  </si>
  <si>
    <t>JEBE ORING 2.6 x 101.27</t>
  </si>
  <si>
    <t>JEBE ORING 2.6 x 107.62</t>
  </si>
  <si>
    <t>JEBE ORING 2.6 X 17 VITON</t>
  </si>
  <si>
    <t>JEBE ORING 2.6 x 36.17</t>
  </si>
  <si>
    <t>JEBE ORING 2.6 x 55.25</t>
  </si>
  <si>
    <t>JEBE ORING 2.6 x12.37</t>
  </si>
  <si>
    <t>JEBE ORING 2.62 x 12.37</t>
  </si>
  <si>
    <t>JEBE ORING 2.62 x 32.94</t>
  </si>
  <si>
    <t>JEBE ORING 2.62 x 37.77</t>
  </si>
  <si>
    <t>JEBE ORING 2.62 x 4.4</t>
  </si>
  <si>
    <t>JEBE ORING 2.62 x 40.94</t>
  </si>
  <si>
    <t>JEBE ORING 2.62 x 47.6</t>
  </si>
  <si>
    <t>JEBE ORING 2.62 x 53 ( PARA SECADOR DE AIRE)</t>
  </si>
  <si>
    <t>JEBE ORING 2.62 x 55.25</t>
  </si>
  <si>
    <t>JEBE ORING 2.62 x 6.02</t>
  </si>
  <si>
    <t>JEBE ORING 2.62 x 9.19</t>
  </si>
  <si>
    <t>JEBE ORING 2.62*17.12 (PARA SELECTOR Y SUPERMARCHA)</t>
  </si>
  <si>
    <t>JEBE ORING 2009</t>
  </si>
  <si>
    <t>JEBE ORING 2011</t>
  </si>
  <si>
    <t>JEBE ORING 2012</t>
  </si>
  <si>
    <t>JEBE ORING 2014 (PARA GATA DE CABINA)</t>
  </si>
  <si>
    <t>JEBE ORING 2015</t>
  </si>
  <si>
    <t>JEBE ORING 2017</t>
  </si>
  <si>
    <t>JEBE ORING 2018</t>
  </si>
  <si>
    <t>JEBE ORING 2110 (selector)</t>
  </si>
  <si>
    <t>JEBE ORING 2111</t>
  </si>
  <si>
    <t>JEBE ORING 2112 - SUPERMARCHA</t>
  </si>
  <si>
    <t>JEBE ORING 2114</t>
  </si>
  <si>
    <t>JEBE ORING 2115 - SUPERMARCHA</t>
  </si>
  <si>
    <t>JEBE ORING 2119</t>
  </si>
  <si>
    <t>JEBE ORING 2120</t>
  </si>
  <si>
    <t>JEBE ORING 2121</t>
  </si>
  <si>
    <t>JEBE ORING 2124</t>
  </si>
  <si>
    <t>JEBE ORING 2134</t>
  </si>
  <si>
    <t>JEBE ORING 2136 (2.62 X 50)</t>
  </si>
  <si>
    <t>JEBE ORING 2140</t>
  </si>
  <si>
    <t>JEBE ORING 2208 "Para bomba de agua"</t>
  </si>
  <si>
    <t>JEBE ORING 2210</t>
  </si>
  <si>
    <t>JEBE ORING 2211</t>
  </si>
  <si>
    <t>JEBE ORING 2220</t>
  </si>
  <si>
    <t>JEBE ORING 2224</t>
  </si>
  <si>
    <t>JEBE ORING 2236 (PARA GATA DE MTTO)</t>
  </si>
  <si>
    <t>JEBE ORING 2238</t>
  </si>
  <si>
    <t>JEBE ORING 2325</t>
  </si>
  <si>
    <t>JEBE ORING 2329 "Para bomba de agua"</t>
  </si>
  <si>
    <t>JEBE ORING 29 x 38.8 x 4.9 Para hidrolavadora"</t>
  </si>
  <si>
    <t>JEBE ORING 3 x 100</t>
  </si>
  <si>
    <t>JEBE ORING 3 x 14</t>
  </si>
  <si>
    <t>JEBE ORING 3 x 15</t>
  </si>
  <si>
    <t>JEBE ORING 3 x 170</t>
  </si>
  <si>
    <t>JEBE ORING 3 x 23</t>
  </si>
  <si>
    <t>JEBE ORING 3 X 30</t>
  </si>
  <si>
    <t>JEBE ORING 3 x 38</t>
  </si>
  <si>
    <t>JEBE ORING 3 x 39</t>
  </si>
  <si>
    <t>JEBE ORING 3 x 4</t>
  </si>
  <si>
    <t>JEBE ORING 3 x 41</t>
  </si>
  <si>
    <t>JEBE ORING 3 x 44</t>
  </si>
  <si>
    <t>JEBE ORING 3 x 50</t>
  </si>
  <si>
    <t>JEBE ORING 3 X 6</t>
  </si>
  <si>
    <t>JEBE ORING 3 X 64 VITON</t>
  </si>
  <si>
    <t>JEBE ORING 3 x 84</t>
  </si>
  <si>
    <t>JEBE ORING 3 X 87</t>
  </si>
  <si>
    <t>JEBE ORING 3 x 9</t>
  </si>
  <si>
    <t>JEBE ORING 3*12.5 (PARA SECADOR DE AIRE)</t>
  </si>
  <si>
    <t>JEBE ORING 3*126</t>
  </si>
  <si>
    <t>JEBE ORING 3*34 (TAPA DE CILINDRO DE SELECTOR)</t>
  </si>
  <si>
    <t>JEBE ORING 3*72 (PARAR SERVO DE DIRECCION)</t>
  </si>
  <si>
    <t>JEBE ORING 3*86 (PARA INTERCOOLER)</t>
  </si>
  <si>
    <t>JEBE ORING 3.5 * 32.6 VITON</t>
  </si>
  <si>
    <t>JEBE ORING 3.5 * 40.9</t>
  </si>
  <si>
    <t>JEBE ORING 3.5 X 10.77</t>
  </si>
  <si>
    <t>JEBE ORING 3.5 X 111 (MONTACARGA)</t>
  </si>
  <si>
    <t>JEBE ORING 3.5 X 136.7</t>
  </si>
  <si>
    <t>JEBE ORING 3.5 X 140 (MONTACARGA)</t>
  </si>
  <si>
    <t>JEBE ORING 3.5 X 18.7</t>
  </si>
  <si>
    <t>JEBE ORING 3.5 x 20.22</t>
  </si>
  <si>
    <t>JEBE ORING 3.5 X 23.3 montacarga</t>
  </si>
  <si>
    <t>JEBE ORING 3.5 X 24 VITON</t>
  </si>
  <si>
    <t>JEBE ORING 3.5 X 24.5</t>
  </si>
  <si>
    <t>JEBE ORING 3.5 X 24.6 VITON</t>
  </si>
  <si>
    <t>JEBE ORING 3.5 X 25.5</t>
  </si>
  <si>
    <t>JEBE ORING 3.5 X 28 (CARG. FRONTAL)</t>
  </si>
  <si>
    <t>JEBE ORING 3.5 X 29.74 VITON</t>
  </si>
  <si>
    <t>JEBE ORING 3.5 X 36 VITON</t>
  </si>
  <si>
    <t>JEBE ORING 3.5 X 36.7</t>
  </si>
  <si>
    <t>JEBE ORING 3.5 X 37.5</t>
  </si>
  <si>
    <t>JEBE ORING 3.5 x 38.5</t>
  </si>
  <si>
    <t>JEBE ORING 3.5 X 43 ( CARG. FRONT.)</t>
  </si>
  <si>
    <t>JEBE ORING 3.5 X 47.42 (PARA MANGUERA CARG. FRONT.)</t>
  </si>
  <si>
    <t>JEBE ORING 3.5*15 (PARA PRENSA DE TALLER)</t>
  </si>
  <si>
    <t>JEBE ORING 3.5*31</t>
  </si>
  <si>
    <t>JEBE ORING 3.5*32</t>
  </si>
  <si>
    <t>JEBE ORING 3.5*35</t>
  </si>
  <si>
    <t>JEBE ORING 3.52*26.57</t>
  </si>
  <si>
    <t>JEBE ORING 3.53 X 44.04</t>
  </si>
  <si>
    <t>JEBE ORING 3.53 * 155</t>
  </si>
  <si>
    <t>JEBE ORING 3.53*25</t>
  </si>
  <si>
    <t>JEBE ORING 3.53*47.22</t>
  </si>
  <si>
    <t>JEBE ORING 3/8" (TAPA DE BOMBONAS)</t>
  </si>
  <si>
    <t>JEBE ORING 31 X 4</t>
  </si>
  <si>
    <t>JEBE ORING 313</t>
  </si>
  <si>
    <t>JEBE ORING 32 x 4</t>
  </si>
  <si>
    <t>JEBE ORING 37 X 6</t>
  </si>
  <si>
    <t>JEBE ORING 37.1 X 3.5 ( PARA MANG. HIDRAUL.)</t>
  </si>
  <si>
    <t>JEBE ORING 3x73</t>
  </si>
  <si>
    <t>JEBE ORING 3x77</t>
  </si>
  <si>
    <t>JEBE ORING 4 x 149</t>
  </si>
  <si>
    <t>JEBE ORING 4 x 28</t>
  </si>
  <si>
    <t>JEBE ORING 4 X 32</t>
  </si>
  <si>
    <t>JEBE ORING 4 X 45</t>
  </si>
  <si>
    <t>JEBE ORING 4 X 47</t>
  </si>
  <si>
    <t>JEBE ORING 4 X 56</t>
  </si>
  <si>
    <t>JEBE ORING 4 X 65</t>
  </si>
  <si>
    <t>JEBE ORING 4 X 66</t>
  </si>
  <si>
    <t>JEBE ORING 4 X 67</t>
  </si>
  <si>
    <t>JEBE ORING 4 X 67 X 75</t>
  </si>
  <si>
    <t>JEBE ORING 4 X 75</t>
  </si>
  <si>
    <t>JEBE ORING 4 x 86</t>
  </si>
  <si>
    <t>JEBE ORING 4*30</t>
  </si>
  <si>
    <t>JEBE ORING 4*35 (PULMON DE FRENO)</t>
  </si>
  <si>
    <t>JEBE ORING 4*37</t>
  </si>
  <si>
    <t>JEBE ORING 4*69 (PARA PISTON DE GATA T/BOTELLA)</t>
  </si>
  <si>
    <t>JEBE ORING 4.5*21 (PARA TUBO DE AGUA FH12)</t>
  </si>
  <si>
    <t>JEBE ORING 47.6* 3.53</t>
  </si>
  <si>
    <t>JEBE ORING 5 x 28</t>
  </si>
  <si>
    <t>JEBE ORING 5 X 29</t>
  </si>
  <si>
    <t>JEBE ORING 5 x 30</t>
  </si>
  <si>
    <t>JEBE ORING 5 x 37</t>
  </si>
  <si>
    <t>JEBE ORING 5 X 45 ( BOMBA DE AGUA C/F L-120E)</t>
  </si>
  <si>
    <t>JEBE ORING 5 x 47</t>
  </si>
  <si>
    <t>JEBE ORING 5 X 48</t>
  </si>
  <si>
    <t>JEBE ORING 5 X 51</t>
  </si>
  <si>
    <t>JEBE ORING 5 X 57</t>
  </si>
  <si>
    <t>JEBE ORING 5 X 58</t>
  </si>
  <si>
    <t>JEBE ORING 5 X 60</t>
  </si>
  <si>
    <t>JEBE ORING 5 X 8</t>
  </si>
  <si>
    <t>JEBE ORING 5 X 9 ( BOMBA DE AGUA DE C/F L-120E )</t>
  </si>
  <si>
    <t>JEBE ORING 5.3 X 32.69</t>
  </si>
  <si>
    <t>JEBE ORING 5.3 X 37.47</t>
  </si>
  <si>
    <t>JEBE ORING 5.33 X 59.69</t>
  </si>
  <si>
    <t>JEBE ORING 5.33 X 69.22</t>
  </si>
  <si>
    <t>JEBE ORING 50.8 x 9.35</t>
  </si>
  <si>
    <t>JEBE ORING 6 X 103 (PARA TAPA DE FUMIGADORA)</t>
  </si>
  <si>
    <t>JEBE ORING 6 X 59</t>
  </si>
  <si>
    <t>JEBE ORING 6 X 6</t>
  </si>
  <si>
    <t>JEBE ORING 6 X 69</t>
  </si>
  <si>
    <t>JEBE ORING 6*44.5</t>
  </si>
  <si>
    <t>JEBE ORING 6*55 (PARA BOYA)</t>
  </si>
  <si>
    <t>JEBE ORING 60 X 5</t>
  </si>
  <si>
    <t>JEBE ORING 7 x 216</t>
  </si>
  <si>
    <t>JEBE ORING 7*63 (PARA TUBO DE ADMISION DE FH)</t>
  </si>
  <si>
    <t>JEBE ORING 7.6 x 1.78</t>
  </si>
  <si>
    <t>JEBE ORING 7mm ( ARO CARG. FRONT.)</t>
  </si>
  <si>
    <t>JEBE ORING 8.8-17-8.8</t>
  </si>
  <si>
    <t>JEBE ORING 89 X 3</t>
  </si>
  <si>
    <t>JEBE ORING 9.5 (para llanta de CARG. FRONT.)</t>
  </si>
  <si>
    <t>JEBE ORING CARGADOR FRONTAL L120E VCE 990738</t>
  </si>
  <si>
    <t>JEBE ORING CARGADOR FRONTAL L120E VO990739</t>
  </si>
  <si>
    <t>JEBE ORING CARGADOR FRONTAL L120E VOE 967739</t>
  </si>
  <si>
    <t>JEBE ORING CARGADOR FRONTAL L120E VOE 967749</t>
  </si>
  <si>
    <t>JEBE ORING CARGADOR FRONTAL L120E VOE 990738</t>
  </si>
  <si>
    <t>JEBE ORING DE ARO DE CARGADOR FRONTAL L120E VO4789826</t>
  </si>
  <si>
    <t>JEBE ORING FRENO ESTACIONAMIENTO VO926254</t>
  </si>
  <si>
    <t>JEBE O-RING INYECTOR VOLVO L120E VOE 20798827</t>
  </si>
  <si>
    <t>JEBE ORING PARA BOMBA DE ACEITE HIDRAULICO</t>
  </si>
  <si>
    <t>JEBE ORING PARA BOMBA DE ACEITE HIDRAULICO 2</t>
  </si>
  <si>
    <t>JEBE ORING PARA VALVULA DE ASIENTO DE FH12</t>
  </si>
  <si>
    <t>JEBE ORING S/M</t>
  </si>
  <si>
    <t>JEBE ORING S/M (para pedal de acelerador)</t>
  </si>
  <si>
    <t>JEBE ORING VALVULA AIRE ASIENTO COLUMBIA</t>
  </si>
  <si>
    <t>JEBE ORING VITON 3.5 X 44.5</t>
  </si>
  <si>
    <t>JEBE ORING VITON 3.5 X 47</t>
  </si>
  <si>
    <t>JEBE ORING VO 13946442</t>
  </si>
  <si>
    <t>JEBE ORING103 X 3</t>
  </si>
  <si>
    <t>JEBE PARA ASIENTO</t>
  </si>
  <si>
    <t>JEBE PARA BOMBA DE FRENO</t>
  </si>
  <si>
    <t>JEBE PARA CAÑERIA DE AGUA 20.5 x 7</t>
  </si>
  <si>
    <t>JEBE PARA ENROSCAR 4" / KANVAL0005</t>
  </si>
  <si>
    <t>JEBE PARA MANO DE CARRETA (S/Valvula)</t>
  </si>
  <si>
    <t>JEBE PARA SELLO TRODAT</t>
  </si>
  <si>
    <t>JEBE PARA TUBERIA DE AGUA</t>
  </si>
  <si>
    <t>JEBE PARA VALVULA SIMPLE 3/4</t>
  </si>
  <si>
    <t>JEBE PERFIL PUERTA FURGON 1 1/2"</t>
  </si>
  <si>
    <t>JEBE PERFIL TRAPEZOIDAL 80MM AS X102MM AI X76.20MMX20 LARGO</t>
  </si>
  <si>
    <t>JEBE RETEN TAPA HIDROLINA 1696360</t>
  </si>
  <si>
    <t>JEBE SEGUN MUESTRA</t>
  </si>
  <si>
    <t>JEBE SOPORTE PARA MONTACARGA</t>
  </si>
  <si>
    <t>JEBE T/A 26.5 x 3.5 x 7</t>
  </si>
  <si>
    <t>JEBE T/ANILLO DE 1 13/16" (SC-40493R)</t>
  </si>
  <si>
    <t>JEBE T/ANILLO DE 7/8 "SEIKEN"</t>
  </si>
  <si>
    <t>JEBE T/TAZA DE 1 1/8 (para Bba. de freno)</t>
  </si>
  <si>
    <t>JEBE TAPA BALANCIN D13A SLP (20538793 MOLDURA) VO/MACK</t>
  </si>
  <si>
    <t>JEBE TAPA DISTRIBUCION VOLVO FH12 3830184 SLP</t>
  </si>
  <si>
    <t>JEBE TEMPLADOR DE EJE (THERMOKING)</t>
  </si>
  <si>
    <t>JEBE TIPO ANILLO DE 3/4</t>
  </si>
  <si>
    <t>JEBE TIPO TAZA 1 1/16 (JEEP)</t>
  </si>
  <si>
    <t>JEBE VARIOS</t>
  </si>
  <si>
    <t>JEBE VISEL PARA ESPEJO</t>
  </si>
  <si>
    <t>JEBER ORING 3.5 x 57.8 (Montacarga)</t>
  </si>
  <si>
    <t>JEBER ORING 3.5 x 63.7 (Montacarga)</t>
  </si>
  <si>
    <t>JEBES DE BOMBA DE FRENO 15/16" NISSAN/HYUNDAY (K-8578X)PBR</t>
  </si>
  <si>
    <t>JEBES DE CALIPUR 55.2</t>
  </si>
  <si>
    <t>JEBES DE CAPOT (Fiat)</t>
  </si>
  <si>
    <t>JEBES DE SOPORTE</t>
  </si>
  <si>
    <t>JERINGA 5 CC INSTUMED.</t>
  </si>
  <si>
    <t>JGO AMORTIGUADOR 3090587</t>
  </si>
  <si>
    <t>JGO ARANDELA 20959124</t>
  </si>
  <si>
    <t>JGO DE ANILLOS PARA MOTOR STANDAR PARA FIAT</t>
  </si>
  <si>
    <t>JGO DE FRENOS 11144486 EMBRAGUE 3-4</t>
  </si>
  <si>
    <t>JGO DE REPAR. VALVULA DE FRENO 9730110032 WABCO</t>
  </si>
  <si>
    <t>JGO REPA. CABEZAL COMPRESORA WABCO A0021300615</t>
  </si>
  <si>
    <t>JGO REPA. COMPRESORA WABCO BICIL 9125129362</t>
  </si>
  <si>
    <t>JGO. EMPAQUETADURA (Nissan-K25)</t>
  </si>
  <si>
    <t>JGO. METAL DE BANCADA (Nissan-K25)</t>
  </si>
  <si>
    <t>JGO. METAL DE BIELA (Nissan-K25)</t>
  </si>
  <si>
    <t>JGO.ACCESORIO PARA WATER</t>
  </si>
  <si>
    <t>JGO.CASQUILLO 20523294</t>
  </si>
  <si>
    <t>JGO.GUIA MOTOR</t>
  </si>
  <si>
    <t>JGO.RODAMIENTO 4090 23/28-SEGUROS 405013-2SEGUROS-2-ORRINES</t>
  </si>
  <si>
    <t>JUEGO BOMBA VO 21404504 ( C/F L-120)</t>
  </si>
  <si>
    <t>JUEGO 21141850</t>
  </si>
  <si>
    <t>JUEGO ANILLO - RODILLO</t>
  </si>
  <si>
    <t>JUEGO ANILLO STD ME202940</t>
  </si>
  <si>
    <t>JUEGO BOCINA X2 ARRANCADOR L120E CARG FRON</t>
  </si>
  <si>
    <t>JUEGO BOCINA X2 ARRANCADOR MONT CLARK</t>
  </si>
  <si>
    <t>JUEGO BOCINA X2 VOLVO</t>
  </si>
  <si>
    <t>JUEGO BOCINA X3 VOLVO</t>
  </si>
  <si>
    <t>JUEGO BOCINA X4 VOLVO</t>
  </si>
  <si>
    <t>JUEGO BOCINAS DE BIELA - RODILLO</t>
  </si>
  <si>
    <t>JUEGO BOCINAS DE EJE DE LEVAS 2766301</t>
  </si>
  <si>
    <t>JUEGO BOCINAS DE EJE LEVAS NISSAN K25</t>
  </si>
  <si>
    <t>JUEGO CAMBIO PARA BICICLETA</t>
  </si>
  <si>
    <t>JUEGO COMP. DE VALVULA P/ TANQUE INODORO.</t>
  </si>
  <si>
    <t>JUEGO DE AMORTIGUADOR VOLVO 20995014</t>
  </si>
  <si>
    <t>JUEGO DE BOMBA 20747536</t>
  </si>
  <si>
    <t>JUEGO DE BOMBA VOE 21727935</t>
  </si>
  <si>
    <t>JUEGO DE CERRADURA FREIGHTLINER CL120 A22-57157-000</t>
  </si>
  <si>
    <t>JUEGO DE COMANDOS DE LUCES DERECHO E IZQUIERDO</t>
  </si>
  <si>
    <t>JUEGO DE EMBRAGUE 85150335</t>
  </si>
  <si>
    <t>JUEGO DE FRENOS 11144415 EMBRAGUE ADELANTE 1RA</t>
  </si>
  <si>
    <t>JUEGO DE FRENOS 11144415 EMBRAGUE ATRAS 2DA</t>
  </si>
  <si>
    <t>JUEGO DE FRENOS 11144487 EMBRAGUE 3-4</t>
  </si>
  <si>
    <t>JUEGO DE FRENOS 11144604 EMBRAGUE ATRAS 2A</t>
  </si>
  <si>
    <t>JUEGO DE FRENOS 11144604 EMBRAGUE DELANTERA 1A</t>
  </si>
  <si>
    <t>JUEGO DE FRENOS 11144606 EMBRAGUE 3-4 VEL</t>
  </si>
  <si>
    <t>JUEGO DE FRENOS 11145196</t>
  </si>
  <si>
    <t>JUEGO DE FRENOS 11145196 EMBRAGUE ATRAS 2A</t>
  </si>
  <si>
    <t>JUEGO DE FRENOS 11145206 EMBRAGUE ADELANTE 1RA</t>
  </si>
  <si>
    <t>JUEGO DE FRENOS 11145206 EMBRAGUE ATRAS 2RA</t>
  </si>
  <si>
    <t>JUEGO DE JEBES DE PORTAPIES</t>
  </si>
  <si>
    <t>JUEGO DE LIMAS (PLANA, TRIANGULAR, REDONDA Y 1/2 CUÑA)</t>
  </si>
  <si>
    <t>JUEGO DE LLAVES ALLEN TORX - 8 PIEZAS (T9 - T40)</t>
  </si>
  <si>
    <t>JUEGO DE LLAVES ALLEN TORX 3 VIAS X (9 PIEZAS)</t>
  </si>
  <si>
    <t>JUEGO DE LLAVES MIXTAS 14PZ 7 A 24 MM STANLEY</t>
  </si>
  <si>
    <t>JUEGO DE LOGOS PARA CABINA FREIGHTLINER (PUERTAS + ALERON)</t>
  </si>
  <si>
    <t>JUEGO DE MARTILLO PLANCHADOR ROTTER</t>
  </si>
  <si>
    <t>JUEGO DE PASTILLAS DE FRENO 044650K330 TOYOTA HILUX</t>
  </si>
  <si>
    <t>JUEGO DE PASTILLAS DELANTERAS 044650-42180 TOYOTA RAVA</t>
  </si>
  <si>
    <t>JUEGO DE PASTILLAS POSTERIORES 04466-42060 TOYOTA RAVA</t>
  </si>
  <si>
    <t>JUEGO DE PATAS DE APOYO JOST</t>
  </si>
  <si>
    <t>JUEGO DE PISO</t>
  </si>
  <si>
    <t>JUEGO DE PLUMILLA PORSCHE X2</t>
  </si>
  <si>
    <t>JUEGO DE PUNTAS TORX (8 PIEZAS)</t>
  </si>
  <si>
    <t>JUEGO DE REPARACION BOMBA UNITARIA A0120740001</t>
  </si>
  <si>
    <t>JUEGO DE REPARACION CAJA DIRECCION VOLVO L120E 11701270</t>
  </si>
  <si>
    <t>JUEGO DE REPARACION DE MUÑON R201319</t>
  </si>
  <si>
    <t>JUEGO DE RESORTES 11996362</t>
  </si>
  <si>
    <t>JUEGO DE RETENES DE CARGADOR FRONTAL L120E VOE11705101</t>
  </si>
  <si>
    <t>JUEGO DE RETENES DE CARGADOR FRONTAL L120E VOE11705102</t>
  </si>
  <si>
    <t>JUEGO DE RETENES DE CARGADOR FRONTAL L120E VOE11705107</t>
  </si>
  <si>
    <t>JUEGO DE RETENES DE CARGADOR FRONTAL L120E VOE11705108</t>
  </si>
  <si>
    <t>JUEGO DE RETENES DE CARGADOR FRONTAL L120E VOE11705109</t>
  </si>
  <si>
    <t>JUEGO DE RETENES DE CARGADOR FRONTAL L120E VOE11991047</t>
  </si>
  <si>
    <t>JUEGO DE SABANAS</t>
  </si>
  <si>
    <t>juego de stickers en vinir amarillo y azul</t>
  </si>
  <si>
    <t>JUEGO DE TOBERA + DIFUSOR + TIG DE 1.00 MM</t>
  </si>
  <si>
    <t>JUEGO DE ZAPATAS POSTERIORES DE MOTOCICLETA</t>
  </si>
  <si>
    <t>JUEGO DESARMADORES</t>
  </si>
  <si>
    <t>JUEGO JEBE DE BOMBA EMB.</t>
  </si>
  <si>
    <t>JUEGO LLAVES X 20 PZ STANLEY (HEXAGONALES)</t>
  </si>
  <si>
    <t>JUEGO MACHO M10 X 1.25</t>
  </si>
  <si>
    <t>JUEGO MANOJO CABLES 22117441</t>
  </si>
  <si>
    <t>JUEGO METAL DE BANCADA 0.10 - RODILLO</t>
  </si>
  <si>
    <t>JUEGO METAL DE BIELA 0.10 - RODILLO</t>
  </si>
  <si>
    <t>JUEGO PALANCA VO (3091070)</t>
  </si>
  <si>
    <t>JUEGO PISTON 8UND VO 20847116</t>
  </si>
  <si>
    <t>JUEGO SOCKET TICINO 23+23+24</t>
  </si>
  <si>
    <t>JUEGO STICKER FRA-CN T/P</t>
  </si>
  <si>
    <t>JUEGO TOPES CIGUEÑAL D12 30936511</t>
  </si>
  <si>
    <t>JUEGO VALVULA DE ADMISION - RODILLO</t>
  </si>
  <si>
    <t>JUEGO VALVULA DE ESCAPE - RODILLO</t>
  </si>
  <si>
    <t>JUEGO X 2 AMORTIGUADORES POSTERIORES PARA MOTO CGL125</t>
  </si>
  <si>
    <t>JUEGO(X3)MACHO B. CROSS 3/8 X 16</t>
  </si>
  <si>
    <t>JUGUETE CAMARA CON LUZ Y MUSICA</t>
  </si>
  <si>
    <t>JUGUETE CARA DE PAPA HASBRO</t>
  </si>
  <si>
    <t>JUGUETE CELULAR TACTIL</t>
  </si>
  <si>
    <t>JUGUETE GEO-FORMAS PLANTADO(MADERA)</t>
  </si>
  <si>
    <t>JUGUETE PUZZLE 60 PZAS STAR WARS -LONCHERA</t>
  </si>
  <si>
    <t>JUGUETE RUMINO</t>
  </si>
  <si>
    <t>JUGUETE SET BLOQUES X 20 PIEZAS</t>
  </si>
  <si>
    <t>JUGUETE SET CASITA</t>
  </si>
  <si>
    <t>JUGUETE SET DE COMIDA FROZEN</t>
  </si>
  <si>
    <t>JUGUETE SET DE DOCTOR</t>
  </si>
  <si>
    <t>JUGUETE SET NIÑO</t>
  </si>
  <si>
    <t>JUGUETE SET TE</t>
  </si>
  <si>
    <t>JUGUETE VEHICULO</t>
  </si>
  <si>
    <t>JUGUETES SET CONTEINER</t>
  </si>
  <si>
    <t>JUGUETES SONAJA</t>
  </si>
  <si>
    <t>JUGUETES VARIADOS</t>
  </si>
  <si>
    <t>JUNQUILLO NATURAL S35</t>
  </si>
  <si>
    <t>JUNTA TURBO 20405970</t>
  </si>
  <si>
    <t>JUNTA (20532891)</t>
  </si>
  <si>
    <t>JUNTA 11036049 VALVULA LUBRICACION</t>
  </si>
  <si>
    <t>JUNTA 11707895 VOLVO L120E</t>
  </si>
  <si>
    <t>JUNTA 11707896 VOLVO L120E</t>
  </si>
  <si>
    <t>JUNTA 20405691</t>
  </si>
  <si>
    <t>JUNTA 20405825</t>
  </si>
  <si>
    <t>JUNTA 20412341</t>
  </si>
  <si>
    <t>JUNTA 20412597</t>
  </si>
  <si>
    <t>JUNTA 21242584</t>
  </si>
  <si>
    <t>JUNTA 976930 VOE</t>
  </si>
  <si>
    <t>JUNTA 979630 VOE</t>
  </si>
  <si>
    <t>JUNTA 993605</t>
  </si>
  <si>
    <t>JUNTA A0249972848</t>
  </si>
  <si>
    <t>JUNTA ANULAR A6069971645</t>
  </si>
  <si>
    <t>JUNTA DE COMPRENSOR DE AIRE 4952625</t>
  </si>
  <si>
    <t>JUNTA DE CULATA (2 HUECOS) 23172438</t>
  </si>
  <si>
    <t>JUNTA ENFRIADOR DE ACEITE FREIGHTLINER M2 112</t>
  </si>
  <si>
    <t>JUNTA FREIGHTLINER M2 112 A4570150180</t>
  </si>
  <si>
    <t>JUNTA OR 2-25 MICHELIN</t>
  </si>
  <si>
    <t>JUNTA PLANA A4762010280</t>
  </si>
  <si>
    <t>JUNTA PLANA VOE 13947621 (947621)</t>
  </si>
  <si>
    <t>JUNTA PROTECCION TIPO "T" ( PARA BALANZA)</t>
  </si>
  <si>
    <t>JUNTA TEORICA 13949656 RODAMIENTOS</t>
  </si>
  <si>
    <t>JUNTA TEORICA 925263 RODAMIENTOS</t>
  </si>
  <si>
    <t>JUNTA TEORICA 944126 RODAMIENTOS</t>
  </si>
  <si>
    <t>JUNTA TEORICA 9552663 RODAMIENTOS</t>
  </si>
  <si>
    <t>JUNTA TEORICA 958226 RODAMIENTOS</t>
  </si>
  <si>
    <t>JUNTA TEORICA 968007 RODAMIENTOS</t>
  </si>
  <si>
    <t>JUNTA TEORICA N000000001068</t>
  </si>
  <si>
    <t>JUNTA TORICA 11038369 CAJA CAMBIOS</t>
  </si>
  <si>
    <t>JUNTA TORICA 11144620/17470593 VAL. SELE. VELOC</t>
  </si>
  <si>
    <t>JUNTA TORICA 11145170 /17428827 VAL. SELE. VELOC</t>
  </si>
  <si>
    <t>JUNTA TORICA 11145410/17429964 BOMBA DE ACEITE</t>
  </si>
  <si>
    <t>JUNTA TORICA 11706833 BOMBA DE ACEITE</t>
  </si>
  <si>
    <t>JUNTA TORICA 20405888 BOMBA DE ACEITE</t>
  </si>
  <si>
    <t>JUNTA TORICA 925254 CAJA REENVIO DE ENGRANAJE VO 1664473</t>
  </si>
  <si>
    <t>JUNTA TORICA 931209 VAL. SELE. VELOC</t>
  </si>
  <si>
    <t>JUNTA TORICA DE CARGADOR FRONTAL L120E VO 993325</t>
  </si>
  <si>
    <t>JUNTA TORICA DE CARGADOR FRONTAL L120E VOE990737</t>
  </si>
  <si>
    <t>JUNTA TORICA DE CARGADOR FRONTAL L120E VOE990743</t>
  </si>
  <si>
    <t>JUNTA TORICA VOE 11034981</t>
  </si>
  <si>
    <t>JUNTA TORICA VOE 11107170</t>
  </si>
  <si>
    <t>JUNTA TORICA VOE 13948700</t>
  </si>
  <si>
    <t>JUNTA TORICA VOE 13949410</t>
  </si>
  <si>
    <t>JUNTA TORICA VOE 3537521</t>
  </si>
  <si>
    <t>JUNTA TORICA VOE 962501</t>
  </si>
  <si>
    <t>JUNTA TORICA VOE 976041</t>
  </si>
  <si>
    <t>JUNTA TORICA VOLVO 977931</t>
  </si>
  <si>
    <t>JUNTAS P/COMPRESORA A4571310180:MBB</t>
  </si>
  <si>
    <t>K ANILLO TD 122 (270950)</t>
  </si>
  <si>
    <t>KEMISTAR x 50 KG</t>
  </si>
  <si>
    <t>KIMBERLY-CLARK PERU S.R.L.</t>
  </si>
  <si>
    <t>KING PIN PLATO (para carreta)</t>
  </si>
  <si>
    <t>KIT ACCESORIO DE REMACHADORA V00KIT00000002</t>
  </si>
  <si>
    <t>KIT ACCESORIO DE VALVULA LIMITADORA WABCO 4750150012</t>
  </si>
  <si>
    <t>KIT AMORTIGUADOR TIMON 6990-490215X1</t>
  </si>
  <si>
    <t>KIT ARRASTE DE CINTA FX-890</t>
  </si>
  <si>
    <t>KIT BARRA V PUNTAS FH13 20523294</t>
  </si>
  <si>
    <t>KIT BIELA 13201-383-310 CGL 125 HONDA COD:9720</t>
  </si>
  <si>
    <t>KIT BUJE SUSPENSION TA300 W&amp;C USA WATSUS0006</t>
  </si>
  <si>
    <t>KIT CAMISETA D13A 480/520 MAHLE 21209650</t>
  </si>
  <si>
    <t>KIT CHAPA DE CONTACTO MACK 25122674</t>
  </si>
  <si>
    <t>KIT COMPLETO PARA INST. INODORO</t>
  </si>
  <si>
    <t>KIT CONTROL NEUMATICO DE SUSPENSION TA 300</t>
  </si>
  <si>
    <t>KIT DE 06 CILINDRO/PISTON FTL M2 112 A4600302237</t>
  </si>
  <si>
    <t>KIT DE ACCESORIO DE VALVULA DE 4 CIRCUITOS 20755195</t>
  </si>
  <si>
    <t>KIT DE ACCESORIOS BOMBA DE COMBUSTBLE TOYOTA</t>
  </si>
  <si>
    <t>KIT DE ACCESORIOS DE FILTRO DE GLP</t>
  </si>
  <si>
    <t>KIT DE ACCESORIOS MONT-04</t>
  </si>
  <si>
    <t>KIT DE CADENA DE ARRASTRE PLATINA 125 36JB0003</t>
  </si>
  <si>
    <t>KIT DE COMANDOS</t>
  </si>
  <si>
    <t>KIT DE COMPARADOR DE CLORO</t>
  </si>
  <si>
    <t>KIT DE EMBRAGUE (CUBO, DISCO, COLLARIN) NISSAN FRONTIER</t>
  </si>
  <si>
    <t>KIT DE EMBRAGUE (PLATO, DISCO, COLLARIN) FH-13 VOLVO</t>
  </si>
  <si>
    <t>KIT DE EMBRAGUE 20893551-MACK ROAD CHOISE</t>
  </si>
  <si>
    <t>KIT DE EMPAQUE DE MOTOR FREIGHTLINER M2 112 A4600100505</t>
  </si>
  <si>
    <t>KIT DE EMPAQUES DE BOMBA - RODILLO</t>
  </si>
  <si>
    <t>KIT DE INSTALACION DE INYECTORES</t>
  </si>
  <si>
    <t>KIT DE INSTALACION DE PUERTAS C/TARUGO MADERA X 8 UNIDA</t>
  </si>
  <si>
    <t>KIT DE JEBES DE CAJA DE DIRECCION ZF FH13 400 8098 298.800</t>
  </si>
  <si>
    <t>KIT DE JEBES DE SERVO DE DIRECCION FTL M2 112 RGTSK000255</t>
  </si>
  <si>
    <t>KIT DE LAINAS DE CORONA FREIGHTLINER M2 112 TDA KIT2429</t>
  </si>
  <si>
    <t>KIT DE LEVA 12-1/4</t>
  </si>
  <si>
    <t>KIT DE LIJAS EN DISCO PARA PULIR</t>
  </si>
  <si>
    <t>KIT DE LIMPIEZA SKILL P/PANTALLA LCD BOUTI0037</t>
  </si>
  <si>
    <t>KIT DE MATERIALES W001</t>
  </si>
  <si>
    <t>KIT DE PANEL DE ALARMA MARCA HAGROY</t>
  </si>
  <si>
    <t>KIT DE PESTILLOS ELECTRICOS</t>
  </si>
  <si>
    <t>KIT DE PISTON x 4 - RODILLO</t>
  </si>
  <si>
    <t>KIT DE PLATO Y DISCO DE EMBRAGUE KIA SORENTO</t>
  </si>
  <si>
    <t>KIT DE PRECINTO DIRECCION VOE11709817</t>
  </si>
  <si>
    <t>KIT DE PRECINTO VOLTEO VOE 11709832</t>
  </si>
  <si>
    <t>KIT DE PRECINTO VOLTEO VOE 15015381</t>
  </si>
  <si>
    <t>KIT DE PRECINTO VOLTEO VOE11708833</t>
  </si>
  <si>
    <t>KIT DE PRECINTOS COD VOE 11709543 (RETROEXCAVADORA )</t>
  </si>
  <si>
    <t>KIT DE PROTECTORES DE BARRAS P´ MOTO LINEAL</t>
  </si>
  <si>
    <t>KIT DE RECARGA IMPRESORAS (GERINGAS + SOPORTE)</t>
  </si>
  <si>
    <t>KIT DE REPARACION (Modulador EBS) VOLVO FH 13</t>
  </si>
  <si>
    <t>KIT DE REPARACION / CONVERTIDOR MODELO RK-J-2-IMP(IMPCO)</t>
  </si>
  <si>
    <t>KIT DE REPARACION 85109891</t>
  </si>
  <si>
    <t>KIT DE REPARACION 85109892</t>
  </si>
  <si>
    <t>KIT DE REPARACIÓN DE 5 RUEDA (TORNAMESA VOLVO)</t>
  </si>
  <si>
    <t>KIT DE REPARACIÓN DE 5 RUEDA 2" AMERICANA JOST</t>
  </si>
  <si>
    <t>KIT DE REPARACION DE BOMBIN DE EMBRAGUE 85102141</t>
  </si>
  <si>
    <t>KIT DE REPARACION DE CAJA DE DIRECCION M2 112 RGT THP600001</t>
  </si>
  <si>
    <t>KIT DE REPARACION DE COMPRESORA MACK 4123520042</t>
  </si>
  <si>
    <t>KIT DE REPARACION DE COMPRESORA VOLVO 22203109</t>
  </si>
  <si>
    <t>KIT DE REPARACION DE COMPRESORA WABCO FH13 019125129282</t>
  </si>
  <si>
    <t>KIT DE REPARACION DE GAS IMPCO VFF302</t>
  </si>
  <si>
    <t>KIT DE REPARACION DE MODULADOR(20828237) VOLVO</t>
  </si>
  <si>
    <t>KIT DE REPARACION DE SECADOR DE AIRE AD-9 INTERNATIONAL</t>
  </si>
  <si>
    <t>KIT DE REPARACION DE SECADOR DE AIRE FTL CL120 BW 5005037</t>
  </si>
  <si>
    <t>KIT DE REPARACION DE SECADOR DE AIRE MACK 745-800405</t>
  </si>
  <si>
    <t>KIT DE REPARACION DE TURBO MELLET FH13 400 HX55</t>
  </si>
  <si>
    <t>KIT DE REPARACION FRENO AUTOMATICO F10/F12</t>
  </si>
  <si>
    <t>KIT DE REPARACION PISTON ELEVACION VOLVO L120F VOE 11708825</t>
  </si>
  <si>
    <t>KIT DE REPARACION PISTON VOLTEO VOLVO L120F VOE 17253817</t>
  </si>
  <si>
    <t>KIT DE REPARACION TURBO S100 317318</t>
  </si>
  <si>
    <t>KIT DE REPARACION TURBO S200 7-C-3910 / 150414</t>
  </si>
  <si>
    <t>KIT DE REPARACION TURBO S400 -169160</t>
  </si>
  <si>
    <t>KIT DE REPARACION VALVULA DE REMOLQUE (TCM) VOLVO FH 13</t>
  </si>
  <si>
    <t>KIT DE RETEN 50 X 65 X 10</t>
  </si>
  <si>
    <t>KIT DE RETEN 60 X 75 X 10</t>
  </si>
  <si>
    <t>KIT DE RETEN HIDRAULICO S/M x 5 (UNI)</t>
  </si>
  <si>
    <t>KIT DE RETENES Y LIMPIADORES CILINDRO HIDRAULICO BINOTTO</t>
  </si>
  <si>
    <t>KIT DE RODAJES FAG 800792-D1 DE BOCAMASA FH</t>
  </si>
  <si>
    <t>KIT DE RODAJES Y EMPAQUES DE CAJA FUL RTLO16918 K3340</t>
  </si>
  <si>
    <t>KIT DE SELLO EJE DE MANDO 3804304</t>
  </si>
  <si>
    <t>KIT DE SELLOS CUMMIS - 380430400</t>
  </si>
  <si>
    <t>KIT DE SELLOS EXTERIOR CAJA EXTERIOR 21219942/3090285</t>
  </si>
  <si>
    <t>KIT DE SINCRONIZADOR FREIGHTLINER CL120 K3492</t>
  </si>
  <si>
    <t>KIT DE TECLADO Y MOUSE GENIUS USB SLIMSTAR C110</t>
  </si>
  <si>
    <t>KIT DE TECLADO Y MOUSE LOGITECH</t>
  </si>
  <si>
    <t>KIT DE TRACTOR PARA FX-890</t>
  </si>
  <si>
    <t>KIT DE TURBO D12D FH13/FM12 T/GARRET (GT42/45)</t>
  </si>
  <si>
    <t>KIT DE VALVULA DE CARRETA PULPO (completo)</t>
  </si>
  <si>
    <t>KIT DE ZAPATA POSTERIOR Y DELANTERO</t>
  </si>
  <si>
    <t>KIT DISCO DE EMBRAGUE PARA MOTO (X 5 UND)</t>
  </si>
  <si>
    <t>KIT DRIVE ROLL 1.0 VGR S32 - PROFAX</t>
  </si>
  <si>
    <t>KIT DYNAFLEET</t>
  </si>
  <si>
    <t>KIT EMPAQUE MOTOR (OVERHAUL) ME994157</t>
  </si>
  <si>
    <t>KIT EMPAQUETADURAS DE TAPA 20785252</t>
  </si>
  <si>
    <t>KIT FILTRO/MANOMETRO AIRE DE 1/2 (0 - 10 BAR) MICRO QBM4</t>
  </si>
  <si>
    <t>KIT FILTRO/MANOMETRO REGULADOR DE AIRE DE 1/2 (0 - 10 BAR)</t>
  </si>
  <si>
    <t>KIT INSTALACION DE CERRADURAS</t>
  </si>
  <si>
    <t>KIT JEBE DE INYECTOR 276948</t>
  </si>
  <si>
    <t>KIT JEBE DE INYECTOR D13A</t>
  </si>
  <si>
    <t>KIT MENOR DE VENTILADOR M2 HORTON HOR994346</t>
  </si>
  <si>
    <t>KIT PALIER REGATA UNO 22/20/48.1 (817005) - Fiat</t>
  </si>
  <si>
    <t>KIT PASTILLA F/DELANT Y POST 21352570 FRAS-LE</t>
  </si>
  <si>
    <t>KIT PERNO BALANCIN D13A ( ADMISION ) VO21260905</t>
  </si>
  <si>
    <t>KIT PISTON HPKRFSTD CGL 125 HONDA COD:24282</t>
  </si>
  <si>
    <t>KIT PISTON S/MARCHA VT2014/ 3092575</t>
  </si>
  <si>
    <t>KIT PISTON SELECTOR 3093230</t>
  </si>
  <si>
    <t>KIT PISTON SELECTOR SR 1700 C/ JEBES 270926</t>
  </si>
  <si>
    <t>KIT PRECINTO 15165300</t>
  </si>
  <si>
    <t>KIT REPARAC. CILINDRO SELECTOR VOLVO 400 3093230</t>
  </si>
  <si>
    <t>KIT REPARAC. CILINDRO SUPERMARCHA VOLVO 400 3092575</t>
  </si>
  <si>
    <t>KIT REPARACION /VALVULA SPLIT 3092513</t>
  </si>
  <si>
    <t>KIT REPARACION BOMBIN D22 D4100-VK025</t>
  </si>
  <si>
    <t>KIT REPARACION DE EMBRAGUE VENTILADOR (Q995669 FTL)</t>
  </si>
  <si>
    <t>KIT REPARACION DE INYECTORES (VALVULAS, BILLAS, LAINAS)</t>
  </si>
  <si>
    <t>KIT REPARO VALVULA RELAY 9730110002 WABCO</t>
  </si>
  <si>
    <t>KIT RETEN 125*148.3*9/7 ( 111428 / 111426 / 110007 ) dph</t>
  </si>
  <si>
    <t>KIT RETEN 98*125/133.8*9.6 - 98*125*8 (115075/115074/111456</t>
  </si>
  <si>
    <t>KIT RETEN VOLVO 20518632 (115075/115074/111456)</t>
  </si>
  <si>
    <t>KIT RETENES CILINDRO ELEVA 11708825</t>
  </si>
  <si>
    <t>KIT RETENES Y SELLOS HIDRAULICOS SKF HALITTE</t>
  </si>
  <si>
    <t>KIT RODAJE ARTICULACION HORQUILLA EMBRAGUE 20806212K</t>
  </si>
  <si>
    <t>KIT SECADOR DE AIRE VOLVO</t>
  </si>
  <si>
    <t>KIT SELECTOR Y SUPERM. FUL K3341 FREIGHTL.</t>
  </si>
  <si>
    <t>KIT SISTEMA DE ARRASTRE DE BICICLETA</t>
  </si>
  <si>
    <t>KIT SUSPENSION NEUMATICA 17 CON LIMITADOR WATSON &amp; CHALIN</t>
  </si>
  <si>
    <t>KIT TAPAS LATERALES CGL 125</t>
  </si>
  <si>
    <t>KIT TECLADO + MOUSE GENIUS KM-130</t>
  </si>
  <si>
    <t>KIT TECLADO + MOUSE MICROSOFT WIRED</t>
  </si>
  <si>
    <t>KIT VARILLA Y TERMINAL DE DIR LH D8630-VK91A</t>
  </si>
  <si>
    <t>KIT VARILLA Y TERMINAL DE DIR RH D8510-VK91A</t>
  </si>
  <si>
    <t>KIT-SRVC,VALVE,PURGE,WABCO HP/WAB 432 480 002 2:FTL</t>
  </si>
  <si>
    <t>KITTAMBOR NISSAN</t>
  </si>
  <si>
    <t>KLEENEX PACK 10</t>
  </si>
  <si>
    <t>KOLYNOS ECONOM X 75 ML</t>
  </si>
  <si>
    <t>KURESA S.A.</t>
  </si>
  <si>
    <t>KX-DT521X-B TELEFONO DIGITAL</t>
  </si>
  <si>
    <t>KX-NS500 GABINETE PRINCIPAL PANASONIC</t>
  </si>
  <si>
    <t>KX-TS500 TELEFONO DE LINEA SENCILLA</t>
  </si>
  <si>
    <t>LACA ACRILICA L-15 LIS BLANCO FH</t>
  </si>
  <si>
    <t>LACA ACRILICA VENCEACRIL</t>
  </si>
  <si>
    <t>LACA SELLADORA</t>
  </si>
  <si>
    <t>LADRILLO DE TECHO 12x30x30cm LARK</t>
  </si>
  <si>
    <t>LADRILLO PANDERETA</t>
  </si>
  <si>
    <t>LADRILLO PASTELERO PIRAMIDE</t>
  </si>
  <si>
    <t>LAINA 0.50 S/M</t>
  </si>
  <si>
    <t>LAINA ACERADA 0396005 (0.05)</t>
  </si>
  <si>
    <t>LAINA ACERADA 0410010 (0.10)</t>
  </si>
  <si>
    <t>LAINA ACERADA 0410015 (0.15)</t>
  </si>
  <si>
    <t>LAINA ARRANCADOR VOLVO L120E CARGADOR</t>
  </si>
  <si>
    <t>LAINA CAT91E4305300(Montacarga)</t>
  </si>
  <si>
    <t>LAINA DE AJUSTE 0.1 VOE11034697</t>
  </si>
  <si>
    <t>LAINA DE AJUSTE 0.35 VOE11034696</t>
  </si>
  <si>
    <t>LAINA DE AJUSTE 0.5 P/MONTACARGA</t>
  </si>
  <si>
    <t>LAINA DE AJUSTE 1.0 VOE11034695</t>
  </si>
  <si>
    <t>LAINA DE AJUSTE 1677591</t>
  </si>
  <si>
    <t>LAINA DE AJUSTE 20640758</t>
  </si>
  <si>
    <t>LAINA DE AJUSTE 20640760</t>
  </si>
  <si>
    <t>LAINA DE CALIBRAR 0.014 316317100</t>
  </si>
  <si>
    <t>LAINA DE CALIBRAR 0.027 316317200</t>
  </si>
  <si>
    <t>LAINA DE PLANETARIO FREIGHTLINER M2 112 TDA 1229T1606</t>
  </si>
  <si>
    <t>LAINA DE PLANETARIO FREIGHTLINER M2 112 TDA 1229V4624</t>
  </si>
  <si>
    <t>LAINA DE SATELITE FREIGHTLINER M2 112 TDA 1229K3001</t>
  </si>
  <si>
    <t>LAINA DE SATELITE FREIGHTLINER M2 112 TDA 1229R1032</t>
  </si>
  <si>
    <t>LAINA DORADA DE ARRANCADOR (BOSH) (105040)</t>
  </si>
  <si>
    <t>LAINA PARA CAMISETA 0.15MM 4570110259 MBB</t>
  </si>
  <si>
    <t>LAINA PASADOR 0.10 - TDA R210224:FTL</t>
  </si>
  <si>
    <t>LAMINA DE SEGURIDAD 05 COLOR NEGRO</t>
  </si>
  <si>
    <t>LAMINADO DE 10MM</t>
  </si>
  <si>
    <t>LAMINADO INCOLORO 8MM 214 X 330</t>
  </si>
  <si>
    <t>LAMINADO PARABRISA CHARCOL 50 LLUMAR</t>
  </si>
  <si>
    <t>LAMINILLA DE AJUSTE - 946443</t>
  </si>
  <si>
    <t>LAMINILLA DE AJUSTE 1547967 (200)</t>
  </si>
  <si>
    <t>LAMINILLA DE AJUSTE 1547969 (210)</t>
  </si>
  <si>
    <t>LAMINILLA DE AJUSTE 1547970 (215)</t>
  </si>
  <si>
    <t>LAMINILLA DE AJUSTE 1547971 (220)</t>
  </si>
  <si>
    <t>LAMINILLA DE AJUSTE 1547973 (230)</t>
  </si>
  <si>
    <t>LAMINILLA DE AJUSTE 1547975 (240)</t>
  </si>
  <si>
    <t>LAMINILLA DE AJUSTE 1547983 (280)</t>
  </si>
  <si>
    <t>LAMINILLA DE AJUSTE 1677367 (390)</t>
  </si>
  <si>
    <t>LAMINILLA DE AJUSTE 1677368 (395)</t>
  </si>
  <si>
    <t>LAMINILLA DE AJUSTE 3197752 (muñon-volvo) 0.05</t>
  </si>
  <si>
    <t>LAMINILLA DE AJUSTE 3197753 (muñon-volvo) 0.1mm</t>
  </si>
  <si>
    <t>LAMPARA HALOGENURO METALICO OVOIDE BLANCO 400W HPI PLUS</t>
  </si>
  <si>
    <t>LAMPARA AHORRADORA ESPIRAL 6500K E-27 220 240V 20W</t>
  </si>
  <si>
    <t>LAMPARA COLGANTE DE HALOGENURO METALICO 400W E-40 HPI-T</t>
  </si>
  <si>
    <t>LAMPARA CONTEMPO DE 400 W DISANO</t>
  </si>
  <si>
    <t>LAMPARA DE EMERGENCIA DOS LUCES</t>
  </si>
  <si>
    <t>LAMPARA DE HALOGENURO OVOIDE METALICO DE 1000 W</t>
  </si>
  <si>
    <t>LAMPARA DE HALOGENURO TUBULAR METALICO DE 1000 W</t>
  </si>
  <si>
    <t>LAMPARA EM</t>
  </si>
  <si>
    <t>LAMPARA EMERGENCIA 14 LED 8 HORAS 220V 9101-220 LED OPALUX</t>
  </si>
  <si>
    <t>LAMPARA EMERGENCIA 24LED 3.6 V OPALUX</t>
  </si>
  <si>
    <t>LAMPARA EMPOTRADO LUZ BLANCA 10 WATT</t>
  </si>
  <si>
    <t>LAMPARA INTERIOR VOLVO COD 20456978</t>
  </si>
  <si>
    <t>LAMPARA LED 12W E27 6500K HV 1PF/12</t>
  </si>
  <si>
    <t>LAMPARA LED 200W/ 6500K/120-277V BLANCO FRIO PHILIPS</t>
  </si>
  <si>
    <t>LAMPARA LED E27 6500K 220V 13-100 W</t>
  </si>
  <si>
    <t>LAMPARA LED EMPOTRABLE DE 12W</t>
  </si>
  <si>
    <t>LAMPARA RECT.LED 18W LUZ BLANCA LIGHTECH</t>
  </si>
  <si>
    <t>LAMPARA REFLECTOR DE 200 WAT LED</t>
  </si>
  <si>
    <t>LAMPARA REFLECTOR LED A COLORES</t>
  </si>
  <si>
    <t>LAMPARA REFLECTOR LED NEGRO SOBIP 65 200W 120/277V 6500K WB</t>
  </si>
  <si>
    <t>LAMPARA REJILLA EMPOTRABLE DE 4 X 18 MARCA LUTEX</t>
  </si>
  <si>
    <t>LAMPARA TUBULAR DE HALOGENURO METALICO 400W E-40 HPI-T</t>
  </si>
  <si>
    <t>LAPICERO AZUL</t>
  </si>
  <si>
    <t>LAPICERO NEGRO</t>
  </si>
  <si>
    <t>LAPICERO PILOT X3 (AZ/RJ/NG)</t>
  </si>
  <si>
    <t>LAPICERO ROJO</t>
  </si>
  <si>
    <t>LAPIZ INYECTORES 9060170524</t>
  </si>
  <si>
    <t>LATAS DE ACEITE VACIAS</t>
  </si>
  <si>
    <t>LAVADERO C/ACCESORIOS</t>
  </si>
  <si>
    <t>LAZO EXTRA GRANDE BRILLOSO</t>
  </si>
  <si>
    <t>LAZO NAVIDEÑO MEDIANO</t>
  </si>
  <si>
    <t>LECHE GLORIA EVAPORADA 410 Gr.</t>
  </si>
  <si>
    <t>LECHE MAGNESIA PHILLIPS</t>
  </si>
  <si>
    <t>LED BLANCO</t>
  </si>
  <si>
    <t>LED BLANCO PARA LINTERNA</t>
  </si>
  <si>
    <t>LEDLUB 12-100W E27</t>
  </si>
  <si>
    <t>LEDLUB 13-100W E27</t>
  </si>
  <si>
    <t>LEJIA A GRANEL</t>
  </si>
  <si>
    <t>LEJIA SAPOLIO</t>
  </si>
  <si>
    <t>LENTE CLARO STEELPRO TURBINE A/F GRIS</t>
  </si>
  <si>
    <t>LENTE STEELPRO TURBINE A/F OSCURO MARCO GRIS</t>
  </si>
  <si>
    <t>LENTES ANTEOJO PANORAMICOS BUNKER</t>
  </si>
  <si>
    <t>LENTES CLARO C/SUJETADOR ELASTICO DX16644-3M</t>
  </si>
  <si>
    <t>LENTES DE SEGURIDAD ANTIPARRA TRANSPARENTE</t>
  </si>
  <si>
    <t>LENTES DE SEGURIDAD COLOR OSCURO</t>
  </si>
  <si>
    <t>LENTES DE SEGURIDAD TRANSPARENTE CON FILTRO UV</t>
  </si>
  <si>
    <t>LENTES DE SEGURIDAD TRANSPARENTES</t>
  </si>
  <si>
    <t>LENTES SELLORP</t>
  </si>
  <si>
    <t>LETRA DE CAMBIO EN BLOCK</t>
  </si>
  <si>
    <t>LETRERO CONVOY</t>
  </si>
  <si>
    <t>LEVANTA VALVULA A5410500722</t>
  </si>
  <si>
    <t>LEVANTE NEUMATICO DE SUSPENSION WATSON TA300T</t>
  </si>
  <si>
    <t>LIBRETA ESPIRAL MEDIANA</t>
  </si>
  <si>
    <t>LIBRETAS EMPASTADAS MEDIANA</t>
  </si>
  <si>
    <t>LIBRO DE ACTAS 200 FOLIOS (100 H)</t>
  </si>
  <si>
    <t>LIBRO DE ACTAS 400 FOLIOS (200 H)</t>
  </si>
  <si>
    <t>LIBRO DE RECLAMACIONES</t>
  </si>
  <si>
    <t>LICUADORA OSTER</t>
  </si>
  <si>
    <t>LIGA EN CJ.</t>
  </si>
  <si>
    <t>LIGA TAPA BALANCIN 12391KY0830 CGL 125 HONDA</t>
  </si>
  <si>
    <t>LIJA A275 #100 NORTON</t>
  </si>
  <si>
    <t>LIJA A275 #220 NORTON</t>
  </si>
  <si>
    <t>LIJA A275 #320 NORTON</t>
  </si>
  <si>
    <t>LIJA CIRCULAR Nº 50 ASA</t>
  </si>
  <si>
    <t>LIJA DE AGUA 1200</t>
  </si>
  <si>
    <t>LIJA DE AGUA 1500</t>
  </si>
  <si>
    <t>LIJA DE AGUA 2000</t>
  </si>
  <si>
    <t>LIJA DE AGUA 2500</t>
  </si>
  <si>
    <t>LIJA DE AGUA Nº 100 EN PLIEGO</t>
  </si>
  <si>
    <t>LIJA DE AGUA Nº 1000 - 3M (AMARILLA)</t>
  </si>
  <si>
    <t>LIJA DE AGUA Nº 120 EN PLIEGO</t>
  </si>
  <si>
    <t>LIJA DE AGUA Nº 150 EN PLIEGO</t>
  </si>
  <si>
    <t>LIJA DE AGUA Nº 1500 - 3M (AMARILLA)</t>
  </si>
  <si>
    <t>LIJA DE AGUA Nº 180 EN PLIEGO</t>
  </si>
  <si>
    <t>LIJA DE AGUA Nº 220 EN PLIEGO</t>
  </si>
  <si>
    <t>LIJA DE AGUA Nº 240 EN PLIEGO</t>
  </si>
  <si>
    <t>LIJA DE AGUA Nº 280 EN PLIEGO</t>
  </si>
  <si>
    <t>LIJA DE AGUA Nº 320 EN PLIEGO</t>
  </si>
  <si>
    <t>LIJA DE AGUA Nº 400 EN PLIEGO</t>
  </si>
  <si>
    <t>LIJA DE AGUA Nº 600 EN PLIEGO</t>
  </si>
  <si>
    <t>LIJA DE AGUA Nº 800- 3M (AMARILLA)</t>
  </si>
  <si>
    <t>LIJA DE AGUA Nº 800 EN PLIEGO</t>
  </si>
  <si>
    <t>LIJA DE FIERRO Nº 100 X EN PLIEGO</t>
  </si>
  <si>
    <t>LIJA DE FIERRO Nº 120 X EN PLIEGO</t>
  </si>
  <si>
    <t>LIJA DE FIERRO Nº 40/3 EN PLIEGO</t>
  </si>
  <si>
    <t>LIJA DE FIERRO Nº 50 X EN PLIEGO</t>
  </si>
  <si>
    <t>LIJA DE FIERRO Nº 60 X EN PLIEGO</t>
  </si>
  <si>
    <t>LIJA DE MADERA Nº 220 EN PLIEGO</t>
  </si>
  <si>
    <t>LIJA EN DISCO 1000</t>
  </si>
  <si>
    <t>LIJA EN DISCO N 60</t>
  </si>
  <si>
    <t>LIJA EN DISCO N 80</t>
  </si>
  <si>
    <t>LIJA EN DISCO N° 1500</t>
  </si>
  <si>
    <t>LIJA EN DISCO N° 3000</t>
  </si>
  <si>
    <t>LIJA EN DISCO N° 36 (METAL)</t>
  </si>
  <si>
    <t>LIJA EN DISCO N° 5000</t>
  </si>
  <si>
    <t>LIJA EN DISCO N· 100 3M</t>
  </si>
  <si>
    <t>LIJA ESMERIL ASA 60-2 ABRASIVOS</t>
  </si>
  <si>
    <t>LIJA NEGRA</t>
  </si>
  <si>
    <t>LIJA P/FIERRO # 80</t>
  </si>
  <si>
    <t>LIJA VELCRO 1</t>
  </si>
  <si>
    <t>LIMA MEDIA CAÑA DE 6"</t>
  </si>
  <si>
    <t>LIMA PLANA BASTARDA 12"</t>
  </si>
  <si>
    <t>LIMA PLANA DE 14" BASTARDA</t>
  </si>
  <si>
    <t>LIMA PLANA MEDIANA DE 6"</t>
  </si>
  <si>
    <t>LIMA ROTATIVA 10 X 20 X 6 S-F</t>
  </si>
  <si>
    <t>LIMA TRIANGULAR BASTARDA 8"</t>
  </si>
  <si>
    <t>LIMIT SWITCH MECANICO 10 15 AMP 110VOLT,INCLUYE INDICADOR</t>
  </si>
  <si>
    <t>LIMITADOR CORRIENTE 20428718</t>
  </si>
  <si>
    <t>LIMPIA CRISTALES CONCENTRADO 50ML</t>
  </si>
  <si>
    <t>LIMPIA MELAMINE - MELAMINEX</t>
  </si>
  <si>
    <t>LIMPIA VIDRIO SAPOLIO C/ATOMIZADOR 675 ML</t>
  </si>
  <si>
    <t>LIMPIADOR DE CARBURADOR CYCLO-AD101</t>
  </si>
  <si>
    <t>LIMPIADOR HIDRAULICO 38.15</t>
  </si>
  <si>
    <t>LIMPIAPARABRISA 19" (BOSCH)</t>
  </si>
  <si>
    <t>LIMPIAPARABRISA 8191758</t>
  </si>
  <si>
    <t>LIMPIAPARABRISAS BOSCH 10"/260mm</t>
  </si>
  <si>
    <t>LIMPIAPARABRISAS BOSCH 26"/650mm</t>
  </si>
  <si>
    <t>LIMPIAPARABRISAS BOSCH 28"/700mm</t>
  </si>
  <si>
    <t>LIMPIATODO SAPOLIO</t>
  </si>
  <si>
    <t>LINEA DE VIDA</t>
  </si>
  <si>
    <t>LINEA DE VIDA DOBLE MSA SERIE V</t>
  </si>
  <si>
    <t>LINTERNA OPALUX 9 LED C/ CON BATERIA 3A</t>
  </si>
  <si>
    <t>LINTERNA OPALUX RECARGABLE LED S/B HB-4011T</t>
  </si>
  <si>
    <t>LINTERNA PERSONAL (TIPO MINERO)</t>
  </si>
  <si>
    <t>LINTERNA PORTATIL RECARGABLE</t>
  </si>
  <si>
    <t>LINTERNA RECARGABLE EWTTO ET-L5601</t>
  </si>
  <si>
    <t>LINTERNA RECARGABLE FRONTAL 7 LED</t>
  </si>
  <si>
    <t>LINTERNA REDPOWER 6 LED 2P/D RP6L2D</t>
  </si>
  <si>
    <t>LIQUIDACION DE GASTOS DE VIAJE TRANSPESA LIMA</t>
  </si>
  <si>
    <t>LIQUIDO DE EMBRAGUE MOBIL DOT4PLUS x 0.355 LT</t>
  </si>
  <si>
    <t>LIQUIDO DE FRENO FRENOSA x 355ml</t>
  </si>
  <si>
    <t>LIQUIDO DE FRENO FRENOSA x 946ml</t>
  </si>
  <si>
    <t>LIQUIDO LIMPIADOR DE CONTACTOS PARA COMPUTADORA</t>
  </si>
  <si>
    <t>LIQUIDO PEGAJEBE</t>
  </si>
  <si>
    <t>LISTO DE GOMA VOLVO 400 20566808</t>
  </si>
  <si>
    <t>LISTON DE MADERA 1" X 1 1/2 X 1</t>
  </si>
  <si>
    <t>LISTON DE MADERA PINO</t>
  </si>
  <si>
    <t>LISTON MADERA TORNILLO 1''x3''x2m</t>
  </si>
  <si>
    <t>LLANTA DELANTERA VICRA 8.25*20</t>
  </si>
  <si>
    <t>LLANTA 11R22.5 DH16 HANKOOK</t>
  </si>
  <si>
    <t>LLANTA 11R22.5 DM09 HANKOOK</t>
  </si>
  <si>
    <t>LLANTA 11R22.5 XZE2 MICHELIN</t>
  </si>
  <si>
    <t>LLANTA 16 x 5 x 10.5 NEXEN MS PRESS ON - SOLIDA</t>
  </si>
  <si>
    <t>LLANTA 16x5x10.5 BEAUTRAK MS PRESS - MACIZA</t>
  </si>
  <si>
    <t>LLANTA 16x5x10.5 TALON MACIZA</t>
  </si>
  <si>
    <t>LLANTA 175 R14 MAXMILER</t>
  </si>
  <si>
    <t>LLANTA 185 R14 8PR LT5 DUNLOP T</t>
  </si>
  <si>
    <t>LLANTA 21 x 7 x 15 BEAUTRAK MS PRESS ON SOLIDA</t>
  </si>
  <si>
    <t>LLANTA 21x7x15 TALON MACIZA</t>
  </si>
  <si>
    <t>LLANTA 225/65R17 PT3 DUNLOP</t>
  </si>
  <si>
    <t>LLANTA 225/70R16 DUNLOP</t>
  </si>
  <si>
    <t>LLANTA 23.5 X 25 20PR AEOLUS B3/L3</t>
  </si>
  <si>
    <t>LLANTA 26 x 2 NEGRO CHENG SHIN PARA BICICLETA</t>
  </si>
  <si>
    <t>LLANTA 275*18 LINEAL (205) (MOTO LINEAL)</t>
  </si>
  <si>
    <t>LLANTA 275*18 TRYAL (60233) (MOTO LINEAL)</t>
  </si>
  <si>
    <t>LLANTA 425/65r22.5 AM15 HANKOOK</t>
  </si>
  <si>
    <t>LLANTA 6346--300-18 TRYAL A CS (MOTO LINEAL)</t>
  </si>
  <si>
    <t>LLANTA 6348-300-18 HF 336 TAIWAN (MOTO LINEAL)</t>
  </si>
  <si>
    <t>LLANTA 7.50 R16 14PR SET(CAMARA+PROTECTOR) MICHELIN</t>
  </si>
  <si>
    <t>LLANTA 8.25 X 15 14PR PL801 BKT INDIA</t>
  </si>
  <si>
    <t>LLANTA BRIDGESTONE 11R 22.5 R260 DIRECCIONAL</t>
  </si>
  <si>
    <t>LLANTA BRIDGESTONE 11R22.5 M726</t>
  </si>
  <si>
    <t>LLANTA BRIDGESTONE 11R22.5 R250</t>
  </si>
  <si>
    <t>LLANTA BRIDGESTONE 195R15C</t>
  </si>
  <si>
    <t>LLANTA BRIDGESTONE 225/60 R15 POTENZA G3</t>
  </si>
  <si>
    <t>LLANTA BRIDGESTONE 265/70R16 112S H/T D689</t>
  </si>
  <si>
    <t>LLANTA BRIDGESTONE 295/80 R22.5 M745</t>
  </si>
  <si>
    <t>LLANTA BRIDGESTONE 295/80 R22.5 R250 DEL.ANT.</t>
  </si>
  <si>
    <t>LLANTA BRIDGESTONE 295/BOR22.5 DIRECCIONAL</t>
  </si>
  <si>
    <t>LLANTA BRIDGESTONE 425/65R 22.5 20PR M748</t>
  </si>
  <si>
    <t>LLANTA BRIDGESTONE 425/65R 22.5 20PR M844</t>
  </si>
  <si>
    <t>LLANTA BRIDGESTONE 425/65R 22.5 20PR M854</t>
  </si>
  <si>
    <t>LLANTA BRIDGESTONE M711 11R22.5</t>
  </si>
  <si>
    <t>LLANTA BRIDGESTONE M729 295/80R22.5</t>
  </si>
  <si>
    <t>LLANTA BRIDGESTONE P245/70R16 DUELER A/T REVO 2</t>
  </si>
  <si>
    <t>LLANTA BRIDGESTONE P245/75R16 DUELER A/T REVO 2</t>
  </si>
  <si>
    <t>LLANTA BRIDGESTONE R268 295/80R22.5</t>
  </si>
  <si>
    <t>LLANTA BRIDGESTONE R269 295/80R22.5</t>
  </si>
  <si>
    <t>LLANTA BRIGESTONE 245/75R 16 108S 6PR A/T D 694</t>
  </si>
  <si>
    <t>LLANTA BRIGESTONE 295/80R 22.5 M730 TRACCION PISTERA</t>
  </si>
  <si>
    <t>LLANTA BRIGESTONE 295/80R 22.5 R297 DIRECCIONAL REGIONAL</t>
  </si>
  <si>
    <t>LLANTA BRIGESTONE MODELO POTENZA GIII 195/55R15</t>
  </si>
  <si>
    <t>LLANTA BRIGESTONE R 623 185/ R14</t>
  </si>
  <si>
    <t>LLANTA C/CAMARA 4 x 8 (4DR) CICLON</t>
  </si>
  <si>
    <t>LLANTA C/CAMARA Y ARO 3.5x 8 PARA CARRETILLA</t>
  </si>
  <si>
    <t>LLANTA DE MOTO CHENG SHIN 3.00 - 17 45P</t>
  </si>
  <si>
    <t>LLANTA FIRESTONE 185/70R13 FR380</t>
  </si>
  <si>
    <t>LLANTA FIRESTONE 23.5-20PR - T SDT L5</t>
  </si>
  <si>
    <t>LLANTA FIRESTONE 23.5-25PR - T SDT L5</t>
  </si>
  <si>
    <t>LLANTA FIRESTONE T-819 11R22.5</t>
  </si>
  <si>
    <t>LLANTA FIRESTONE T-839 425/65R22.5</t>
  </si>
  <si>
    <t>LLANTA GOOD YEAR 175/70R13 GPS2</t>
  </si>
  <si>
    <t>LLANTA GOOD YEAR 175/70R13 GPS3</t>
  </si>
  <si>
    <t>LLANTA GOOD YEAR 7.50-16 (12PR) CAMINERA</t>
  </si>
  <si>
    <t>LLANTA GOOD YEAR MOD.G296-425/65R22.5</t>
  </si>
  <si>
    <t>LLANTA GOOD YEAR WRANGLER 245/75 R16 (MIXTA)</t>
  </si>
  <si>
    <t>LLANTA GOODYEAR P 185/70 D13 BRAVO</t>
  </si>
  <si>
    <t>LLANTA KUMHO 275/70R 22.5 KCA11</t>
  </si>
  <si>
    <t>LLANTA MARSHALL 275/70R 22.5 KCA11</t>
  </si>
  <si>
    <t>LLANTA MICHELIN 425/65R22.5 XTE2</t>
  </si>
  <si>
    <t>LLANTA MICHELIN 11.00 R22.5 XDE-2+</t>
  </si>
  <si>
    <t>LLANTA MICHELIN 11.00 R22.5 XZE-2+</t>
  </si>
  <si>
    <t>LLANTA MICHELIN 11.00 R22.50 XZA</t>
  </si>
  <si>
    <t>LLANTA MICHELIN 12.00 R22.5</t>
  </si>
  <si>
    <t>LLANTA MICHELIN 195/R15C</t>
  </si>
  <si>
    <t>LLANTA MICHELIN 20.5 R25 XHA2</t>
  </si>
  <si>
    <t>LLANTA MICHELIN 225/65R17 102H PRIMACY SUV</t>
  </si>
  <si>
    <t>LLANTA MICHELIN 23.5 R25 L-3 XHA2</t>
  </si>
  <si>
    <t>LLANTA MICHELIN 275/70R 22.5 INCITYXZ</t>
  </si>
  <si>
    <t>LLANTA MICHELIN 295/80R 22.5 XZY-2</t>
  </si>
  <si>
    <t>LLANTA MICHELIN 295/80R 22.5 XDE-2+</t>
  </si>
  <si>
    <t>LLANTA MICHELIN 295/80R22.5 XDY +</t>
  </si>
  <si>
    <t>LLANTA MICHELIN 295/80R22.5 XMULTIWAY XZE</t>
  </si>
  <si>
    <t>LLANTA MICHELIN 295/80R22.5 XMULTI-Z</t>
  </si>
  <si>
    <t>LLANTA MICHELIN 295/80R22.5 XZE-2+</t>
  </si>
  <si>
    <t>LLANTA MICHELIN 295/80R22.5 XZY2</t>
  </si>
  <si>
    <t>LLANTA MICHELIN 425/65R 22.5 XZY-3</t>
  </si>
  <si>
    <t>LLANTA MICHELIN 445/65R 22.5 XZY3</t>
  </si>
  <si>
    <t>LLANTA MICHELIN TN 205/60 R 15 XH</t>
  </si>
  <si>
    <t>LLANTA NECSA 145TR12 CH200</t>
  </si>
  <si>
    <t>LLANTA PANTANERA 750-16</t>
  </si>
  <si>
    <t>LLANTA PARA CARRETILLA SIN CAMARA</t>
  </si>
  <si>
    <t>LLANTA SOLIDA PARA CARRETILLA</t>
  </si>
  <si>
    <t>LLANTA TBR TOYO 11R22.5 16PR 148/145L M170</t>
  </si>
  <si>
    <t>LLANTA TOYOTIRE 11R 22.5 M320</t>
  </si>
  <si>
    <t>LLANTA TOYOTIRE M320 425/65R22.5 165K</t>
  </si>
  <si>
    <t>LLANTA WARRIOR 155 R /12-6 PR</t>
  </si>
  <si>
    <t>LLANTA11R22.5 REGIONAL RHS 1481 16TL</t>
  </si>
  <si>
    <t>LLANTAS 17.5 X 25 16PR AEOLUS G.12 L3</t>
  </si>
  <si>
    <t>LLANTAS 245/75 R16 DUNLOP MT2</t>
  </si>
  <si>
    <t>LLANTAS 245/75 R16 ROADSTONE ROADIAN A/T II ROWL</t>
  </si>
  <si>
    <t>LLATA 185/70R 14 ROADSTONE</t>
  </si>
  <si>
    <t>LLAVE AJUSTABLE 15" REDLINE</t>
  </si>
  <si>
    <t>LLAVE ALLEN N° 22 CORTA</t>
  </si>
  <si>
    <t>LLAVE ALLEN 1/4" LARGA ALEMAN</t>
  </si>
  <si>
    <t>LLAVE ALLEN 10 MM</t>
  </si>
  <si>
    <t>LLAVE ALLEN 12 mm</t>
  </si>
  <si>
    <t>LLAVE ALLEN 14mm</t>
  </si>
  <si>
    <t>LLAVE ALLEN 17mm</t>
  </si>
  <si>
    <t>LLAVE ALLEN 3/16</t>
  </si>
  <si>
    <t>LLAVE ALLEN 3/4" LARGA</t>
  </si>
  <si>
    <t>LLAVE ALLEN 3/8" CORTA</t>
  </si>
  <si>
    <t>LLAVE ALLEN 3/8" LARGO</t>
  </si>
  <si>
    <t>LLAVE ALLEN 4.5mm</t>
  </si>
  <si>
    <t>LLAVE ALLEN 5.0 MM</t>
  </si>
  <si>
    <t>LLAVE ALLEN 5/16 LARGO ALEMAN</t>
  </si>
  <si>
    <t>LLAVE ALLEN 5/16" CORTA</t>
  </si>
  <si>
    <t>LLAVE ALLEN 5/16" CORTA GERMANY</t>
  </si>
  <si>
    <t>LLAVE ALLEN 5/32 ALEMAN</t>
  </si>
  <si>
    <t>LLAVE ALLEN 6mm</t>
  </si>
  <si>
    <t>LLAVE ALLEN 7/32 mm CORTA</t>
  </si>
  <si>
    <t>LLAVE ALLEN 7mm</t>
  </si>
  <si>
    <t>LLAVE ALLEN 7mm CORTA</t>
  </si>
  <si>
    <t>LLAVE ALLEN 8mm</t>
  </si>
  <si>
    <t>LLAVE ALLEN CORTA M - 4.0</t>
  </si>
  <si>
    <t>LLAVE ALLEN CORTO M-17</t>
  </si>
  <si>
    <t>LLAVE ALLEN HEXAGONAL 5.5 MM</t>
  </si>
  <si>
    <t>LLAVE ALLEN LARGA 9/16</t>
  </si>
  <si>
    <t>LLAVE ALLEN LARGA M-14</t>
  </si>
  <si>
    <t>LLAVE ALLEN M-7 CORTA</t>
  </si>
  <si>
    <t>LLAVE ALLEN M-8 CORTA GERMANY</t>
  </si>
  <si>
    <t>LLAVE ANGULAR 1/2</t>
  </si>
  <si>
    <t>LLAVE ARTICULADA 10 X 11 STANLEY</t>
  </si>
  <si>
    <t>LLAVE ARTICULADA 12 X 13 STANLEY</t>
  </si>
  <si>
    <t>LLAVE ARTICULADA 14 X 15 STANLEY</t>
  </si>
  <si>
    <t>LLAVE BOCA Nº 10 STANLEY</t>
  </si>
  <si>
    <t>LLAVE BOTADERO CROMADO 1/2 SHUBERT</t>
  </si>
  <si>
    <t>LLAVE CACHIMBA 10 -11</t>
  </si>
  <si>
    <t>LLAVE CACHIMBA 12 -13 TOPTUL</t>
  </si>
  <si>
    <t>LLAVE CACHIMBA 14 -15 STANLEY</t>
  </si>
  <si>
    <t>LLAVE CACHIMBA 8 - 9 MM STANLEY</t>
  </si>
  <si>
    <t>LLAVE CHUCK TALADRO DE 1/2</t>
  </si>
  <si>
    <t>LLAVE CHUCK TALADRO DE 5/8</t>
  </si>
  <si>
    <t>LLAVE COMANDO</t>
  </si>
  <si>
    <t>LLAVE CORONA 11" STANLEY</t>
  </si>
  <si>
    <t>LLAVE CORONA 14 - 15 MM</t>
  </si>
  <si>
    <t>LLAVE CORONA 18 - 19 MM STANLEY 97-86141</t>
  </si>
  <si>
    <t>LLAVE CORTA-CORRIENTE BAT. 20367498</t>
  </si>
  <si>
    <t>LLAVE DE 80 AMP TRIFASICA SCHENEIDER</t>
  </si>
  <si>
    <t>LLAVE DE CONTACTO T4O-826 (DUPLICADO)</t>
  </si>
  <si>
    <t>LLAVE DE CONTROL DE 1'' CIM DE BRONCE PESADA</t>
  </si>
  <si>
    <t>LLAVE DE CONTROL DE 3/4'' CIM DE BRONCE PESADA</t>
  </si>
  <si>
    <t>LLAVE DE EXPANSION</t>
  </si>
  <si>
    <t>LLAVE DE FUERZA DE 3x100A SCHNEIDER</t>
  </si>
  <si>
    <t>LLAVE DE FUERZA DE 3x200A SCHNEIDER</t>
  </si>
  <si>
    <t>LLAVE DE FUERZA DE 3x50A SCHNEIDER</t>
  </si>
  <si>
    <t>LLAVE DE LAVATORIO C/ AREADOR</t>
  </si>
  <si>
    <t>LLAVE DE OFICINA DE INGENIEROS (DUPLICADO)</t>
  </si>
  <si>
    <t>LLAVE DE PASO 1 1/2" PVC</t>
  </si>
  <si>
    <t>LLAVE DE PASO 2" DN50 PN25</t>
  </si>
  <si>
    <t>LLAVE DE PASO DE 3/4"</t>
  </si>
  <si>
    <t>LLAVE DE PASO TIPO VALVULA ESFERICA DE 1/2" 0404060315</t>
  </si>
  <si>
    <t>LLAVE DE RUEDA</t>
  </si>
  <si>
    <t>LLAVE DE RUEDA PARA FREIGHTLINER</t>
  </si>
  <si>
    <t>LLAVE DE RUEDA PARA UNIDADES MENORES</t>
  </si>
  <si>
    <t>LLAVE DE RUEDA PARA VOLVO</t>
  </si>
  <si>
    <t>LLAVE DIFERENCIAL 3 x 63 Amp</t>
  </si>
  <si>
    <t>LLAVE DIFERENCIAL SNEIDER 2 x 25 Amp</t>
  </si>
  <si>
    <t>LLAVE DUCHA WALITY</t>
  </si>
  <si>
    <t>LLAVE ESFERICA 1/2" LIVIANA</t>
  </si>
  <si>
    <t>LLAVE FRANCESA N° 12 STANLEY</t>
  </si>
  <si>
    <t>LLAVE FRANCESA N°10 STANLEY</t>
  </si>
  <si>
    <t>LLAVE HEXAGONAL 10 MM</t>
  </si>
  <si>
    <t>LLAVE LAVATORIO</t>
  </si>
  <si>
    <t>LLAVE MIXTA STANLEY 7mm.</t>
  </si>
  <si>
    <t>LLAVE MIXTA 3/8" STANLEY</t>
  </si>
  <si>
    <t>LLAVE MIXTA 5/16 STANLEY</t>
  </si>
  <si>
    <t>LLAVE MIXTA 5/8" (86-837) STANLEY</t>
  </si>
  <si>
    <t>LLAVE MIXTA 9/16" STANLEY (86-836)</t>
  </si>
  <si>
    <t>LLAVE MIXTA KAMASA DE 19mm</t>
  </si>
  <si>
    <t>LLAVE MIXTA STANLEY 1 1/2</t>
  </si>
  <si>
    <t>LLAVE MIXTA STANLEY 1/2</t>
  </si>
  <si>
    <t>LLAVE MIXTA STANLEY 3/4</t>
  </si>
  <si>
    <t>LLAVE MIXTA STANLEY N° 06</t>
  </si>
  <si>
    <t>LLAVE MIXTA STANLEY N° 08</t>
  </si>
  <si>
    <t>LLAVE MIXTA STANLEY N° 09</t>
  </si>
  <si>
    <t>LLAVE MIXTA STANLEY N° 1 1/8</t>
  </si>
  <si>
    <t>LLAVE MIXTA STANLEY N° 1/4</t>
  </si>
  <si>
    <t>LLAVE MIXTA STANLEY N° 10</t>
  </si>
  <si>
    <t>LLAVE MIXTA STANLEY N° 11</t>
  </si>
  <si>
    <t>LLAVE MIXTA STANLEY N° 11/16"</t>
  </si>
  <si>
    <t>LLAVE MIXTA STANLEY N° 12</t>
  </si>
  <si>
    <t>LLAVE MIXTA STANLEY N° 13</t>
  </si>
  <si>
    <t>LLAVE MIXTA STANLEY N° 13/16"</t>
  </si>
  <si>
    <t>LLAVE MIXTA STANLEY N° 14</t>
  </si>
  <si>
    <t>LLAVE MIXTA STANLEY N° 15</t>
  </si>
  <si>
    <t>LLAVE MIXTA STANLEY N° 16</t>
  </si>
  <si>
    <t>LLAVE MIXTA STANLEY N° 17</t>
  </si>
  <si>
    <t>LLAVE MIXTA STANLEY N° 18</t>
  </si>
  <si>
    <t>LLAVE MIXTA STANLEY N° 19</t>
  </si>
  <si>
    <t>LLAVE MIXTA STANLEY N° 20</t>
  </si>
  <si>
    <t>LLAVE MIXTA STANLEY N° 21</t>
  </si>
  <si>
    <t>LLAVE MIXTA STANLEY N° 22</t>
  </si>
  <si>
    <t>LLAVE MIXTA STANLEY N° 23</t>
  </si>
  <si>
    <t>LLAVE MIXTA STANLEY N° 24</t>
  </si>
  <si>
    <t>LLAVE MIXTA STANLEY N° 27</t>
  </si>
  <si>
    <t>LLAVE MIXTA STANLEY N° 28 MM</t>
  </si>
  <si>
    <t>LLAVE MIXTA STANLEY N° 32</t>
  </si>
  <si>
    <t>LLAVE MIXTA STANLEY N° 7/16"</t>
  </si>
  <si>
    <t>LLAVE N° 19</t>
  </si>
  <si>
    <t>LLAVE P/TUERCA TORRE P/HIDROLAVADORA BN-120</t>
  </si>
  <si>
    <t>LLAVE PARA ACCIONAR CABINA TIPO ESTRELLA</t>
  </si>
  <si>
    <t>LLAVE PARA ACCIONAR CABINA TIPO HEXAGONAL</t>
  </si>
  <si>
    <t>LLAVE PARA AFLOJAR NEUMATICOS</t>
  </si>
  <si>
    <t>LLAVE PUSO</t>
  </si>
  <si>
    <t>LLAVE RATCHET DE 1/2 STANLEY</t>
  </si>
  <si>
    <t>LLAVE RATCHET DE 1/2 X 10" STANLEY</t>
  </si>
  <si>
    <t>LLAVE RATCHET DE 1/4 STANLEY</t>
  </si>
  <si>
    <t>LLAVE RATCHET DE 1/4 X 6 STANLEY</t>
  </si>
  <si>
    <t>LLAVE STILSON 12" (87-623)</t>
  </si>
  <si>
    <t>LLAVE T/CILINDRO</t>
  </si>
  <si>
    <t>LLAVE TEMPORIZADO-URINARIO</t>
  </si>
  <si>
    <t>LLAVE TERMICA DE 2X80 AMP</t>
  </si>
  <si>
    <t>LLAVE TERMICA UNIPOLAR RIEL 1 X20A</t>
  </si>
  <si>
    <t>LLAVE TERMOMAGNETICA DE 2 X 2 AMP-T/RIEL</t>
  </si>
  <si>
    <t>LLAVE THERMOMAGNETICA 16 AMP</t>
  </si>
  <si>
    <t>LLAVE THERMOMAGNETICA DE 2 x 20 amp.</t>
  </si>
  <si>
    <t>LLAVE THERMOMAGNETICA DE 2 x 25</t>
  </si>
  <si>
    <t>LLAVE THERMOMAGNETICA DE 3 x 40 amp. TICINO</t>
  </si>
  <si>
    <t>LLAVE TIPO TORNILLO 2*40</t>
  </si>
  <si>
    <t>LLAVE TRIFÁSICA DE 3x20A</t>
  </si>
  <si>
    <t>LLAVE UNIVERSAL 1 PVC</t>
  </si>
  <si>
    <t>LLAVE VAINSA INOX DE LAVADERO</t>
  </si>
  <si>
    <t>LLAVES TORX T 30 L</t>
  </si>
  <si>
    <t>LLAVES TORX T 40 L</t>
  </si>
  <si>
    <t>LLAVES TORX T 50</t>
  </si>
  <si>
    <t>LLAVES TORX T -6</t>
  </si>
  <si>
    <t>LLAVES TORX T -7</t>
  </si>
  <si>
    <t>LLAVES TORX T-20</t>
  </si>
  <si>
    <t>LOCK KIT VOE 15082289 (CHAPAS DE CONTACTO)</t>
  </si>
  <si>
    <t>LOCKER DE 6 CASILLEROS MODELO G-32</t>
  </si>
  <si>
    <t>LOCTITE Nº271 PARA PERNO</t>
  </si>
  <si>
    <t>LOCTITE Nº609 PARA BOCINAS</t>
  </si>
  <si>
    <t>LOGO ALTRA (ALMACENES TRANSPESA)</t>
  </si>
  <si>
    <t>LOGO PARA KIA</t>
  </si>
  <si>
    <t>LOGOTIPO (0.62cm x 0.16cm) NUMERO TELEFONICO (color negro)</t>
  </si>
  <si>
    <t>LOGOTIPO (0.62cm x 0.16cm) NUMERO TELEFONICO (color rojo)</t>
  </si>
  <si>
    <t>LOGOTIPO (1.10x0.06) " WWW. TRANSPESA.COM.PE"</t>
  </si>
  <si>
    <t>LOGOTIPO (1.60x0.32) TRANPESA (color rojo)</t>
  </si>
  <si>
    <t>LOGOTIPO BB1 2TRFE EMBLEMA</t>
  </si>
  <si>
    <t>LOUIS DREYFUS PERU S.A.</t>
  </si>
  <si>
    <t>LUBRICANTE ADHESIVO HHS 2000 RESISTENTE A ALTAS PRESIONES</t>
  </si>
  <si>
    <t>LUBRICANTE CADENA W004</t>
  </si>
  <si>
    <t>LUBRICANTE PARA EMPALME DE TUBOS Y ACCES. U/F EN BALDE</t>
  </si>
  <si>
    <t>LUMIMARIA LED REFLECTOR 200 120-227 V 6500K 150W PHILIPS</t>
  </si>
  <si>
    <t>LUMINARIA ALUMBRADO PUBLICO LED P/POSTE 200W LUZ BLANCA</t>
  </si>
  <si>
    <t>LUMINARIA HERMETICA 2 X18 C/BALASTRO ELECTRONICO</t>
  </si>
  <si>
    <t>LUMINARIA HERMETICA POLICARBONATO 2 X36 IP 65</t>
  </si>
  <si>
    <t>LUMINARIA LED 105/865 100W PHILIPS</t>
  </si>
  <si>
    <t>LUMINARIZ 2X36W</t>
  </si>
  <si>
    <t>LUNA FARO DELANTERO DERECHO 20379429</t>
  </si>
  <si>
    <t>LUNA OSCURA PARA MASCARA DE SOLDAR</t>
  </si>
  <si>
    <t>LUNA POLARIZADA</t>
  </si>
  <si>
    <t>LUNA TRANSPARENTES PARA MASCARA DE SOLDAR</t>
  </si>
  <si>
    <t>LUZ DE EMERGENCIA 2 LUCES</t>
  </si>
  <si>
    <t>LUZ PILOTO METAL ROJO 22MM 230VAC LED</t>
  </si>
  <si>
    <t>LUZ PILOTO METAL VERDE 22MM 220VAC LED</t>
  </si>
  <si>
    <t>LUZ PILOTO METAL AMARILLO 22MM 220VAC LED</t>
  </si>
  <si>
    <t>LUZ POSICION VOLVO 8141013</t>
  </si>
  <si>
    <t>LX-300 II KIT TRACTOR ORIGINAL Part Number : 1444230</t>
  </si>
  <si>
    <t>MACETA CONICO + BASE C/RUEDAS</t>
  </si>
  <si>
    <t>MACETA ESFERA AUTORREGABLE DE FIBRA</t>
  </si>
  <si>
    <t>MACETERO CUBO PINO 6 X 6 X 7</t>
  </si>
  <si>
    <t>MACHO M3 ( X 3 PZAS)</t>
  </si>
  <si>
    <t>MACHO M4 X 0.7</t>
  </si>
  <si>
    <t>MACHO M5 x 0.8</t>
  </si>
  <si>
    <t>MACHO M6 ( X 3 PZAS)</t>
  </si>
  <si>
    <t>MACHO M-8 X 1.25 HAND (x 3 PIEZAS)</t>
  </si>
  <si>
    <t>MACHO M8 x 1.25 BLACK CROSS (X3 UNI)</t>
  </si>
  <si>
    <t>MACHO 3/8 NPT</t>
  </si>
  <si>
    <t>MACHO 5/8 BLACK CROSS</t>
  </si>
  <si>
    <t>MACHO CONICO DE 1/4 X 18</t>
  </si>
  <si>
    <t>MACHO CROSS BLACK 1/2</t>
  </si>
  <si>
    <t>MACHO M-12 PASO 1.5 RF BALCK CROSS ( X 3)</t>
  </si>
  <si>
    <t>MACHO M12 x 1.25 BLACK CROSS (X3 UNI)</t>
  </si>
  <si>
    <t>MACHO M12 x 1.75 BLACK CROSS (X3 UNI)</t>
  </si>
  <si>
    <t>MACHO M-14 x 1</t>
  </si>
  <si>
    <t>MACHO M-16 HF</t>
  </si>
  <si>
    <t>MACHO M-16 X 1.5</t>
  </si>
  <si>
    <t>MACHO M20 x 2.00</t>
  </si>
  <si>
    <t>MACHO M-22 X 1.5</t>
  </si>
  <si>
    <t>MACHO M-24 X 1.5</t>
  </si>
  <si>
    <t>MACHOS 3/16"</t>
  </si>
  <si>
    <t>MACHOS 5/16"</t>
  </si>
  <si>
    <t>MACHOS DE M10 HC</t>
  </si>
  <si>
    <t>MACHOS DE M10 x 1.5 HC x 3 und.</t>
  </si>
  <si>
    <t>MACROPOXY 646 ROJO BERMELLON + CATALIZADOR</t>
  </si>
  <si>
    <t>MADE PINO RADIATA 1 1/2X2X8</t>
  </si>
  <si>
    <t>MADERA CACHIMBO</t>
  </si>
  <si>
    <t>MADERA COPAIBA</t>
  </si>
  <si>
    <t>MADERA TORNILLO COMERCIAL 2x12x10</t>
  </si>
  <si>
    <t>MAGNETO 24V KB (R) BOSCH 450001</t>
  </si>
  <si>
    <t>MAGNETO VOLVO 24 V MONARK 183 450 001</t>
  </si>
  <si>
    <t>MAGUERA 3/8" R2 C/MISMOS TERMINALES LONG 0.80 MT</t>
  </si>
  <si>
    <t>MAGUERA DE ALTA PRESION DE 1/2 R1</t>
  </si>
  <si>
    <t>MAINBOARD PARA IMPRESORA EPSON FX-890 (PLACA)</t>
  </si>
  <si>
    <t>MAIZ AMERICANO A GRANEL</t>
  </si>
  <si>
    <t>MAIZENA x 25KG</t>
  </si>
  <si>
    <t>MALETIN DURABOX # 20 DURAPLAST</t>
  </si>
  <si>
    <t>MALETIN C/DADOS 25 PZS - 1/2" STANLEY (86-737)</t>
  </si>
  <si>
    <t>MALETIN CUERO</t>
  </si>
  <si>
    <t>MALETIN PERSONALIZADO (LOGO GT)</t>
  </si>
  <si>
    <t>MALLA ANTIPAJAROS X 4 MTS DE ANCHO</t>
  </si>
  <si>
    <t>MALLA ANTIPAJAROS X 9 MTS DE ANCHO</t>
  </si>
  <si>
    <t>MALLA CUADRADA DE 1/8</t>
  </si>
  <si>
    <t>MALLA GRANELERA POLIMERO HDPE CON PROTECCION ANTIUV 30M X40</t>
  </si>
  <si>
    <t>MALLA METALICA ACERO INOX. 30 X 20</t>
  </si>
  <si>
    <t>MALLA N°32</t>
  </si>
  <si>
    <t>MALLA OLIMPICA #10 x2''</t>
  </si>
  <si>
    <t>MALLA RASCHEL 65% VERDE (4.20x100MTS)</t>
  </si>
  <si>
    <t>MALLA RASCHEL 80% AZUL (4.20x100MTS)</t>
  </si>
  <si>
    <t>MALLA RASCHEL 90% VERDE (4.20 ANCHO)</t>
  </si>
  <si>
    <t>MALLA ZARANDA DE 1/4</t>
  </si>
  <si>
    <t>MALLA ZARANDA GALVANIZADO 1/8*1/8</t>
  </si>
  <si>
    <t>MALLAS RASCHEL 65% VERDE (4.20X 100 MTRS )</t>
  </si>
  <si>
    <t>MAMELUCO DRILL AZUL MOD. REGIANZ C/8910 1" T/XL</t>
  </si>
  <si>
    <t>MAMELUCO DRILL AZUL T/L</t>
  </si>
  <si>
    <t>MAMELUCO VENITEX CON CAPUCHA</t>
  </si>
  <si>
    <t>MAMELUCO/OVEROL IMPERMEABLE</t>
  </si>
  <si>
    <t>MANDIL DE CUERO P/SOLDAR</t>
  </si>
  <si>
    <t>MANDIL NEOPRENE DE 90 x 1.20 MTS</t>
  </si>
  <si>
    <t>MANDIL T/CANGURO DE DRILL (naranja)</t>
  </si>
  <si>
    <t>MANDO LEVANTE BOLSA 22234415</t>
  </si>
  <si>
    <t>MANG 1/2 R2 C/T BRIDA 1/2 X 1/2 AS/P 1/2 X 1/2 LONG 0.8 MTS</t>
  </si>
  <si>
    <t>MANG 1/2 R2 C/T BRIDA 90° ESPECIAL AS/P 1/2X1/2 LONG 1.50 M</t>
  </si>
  <si>
    <t>MANG 3/4" R12 C/T BRIDA 3/4 X 1 (62) R-45 LONG 1.20 MTS</t>
  </si>
  <si>
    <t>MANG 3/8" R2 C/T AS/PL R-45 LONG 1.40 MTS</t>
  </si>
  <si>
    <t>MANG 3/8" R2 C/T AS/PL R-45 LONG 4 MTS</t>
  </si>
  <si>
    <t>MANG HIDRAULICA 1" 4SH X 0.94 MT C/ TERM 16 -20 FL H-R-90"</t>
  </si>
  <si>
    <t>MANG HIDRAULICA 3/4 EXTREMA PRES x 2.22 MTS C/TER H-R - 90</t>
  </si>
  <si>
    <t>MANG HIDRAULICA 3/4 EXTREMA PRES x 2.67 MTS C/TER H-R</t>
  </si>
  <si>
    <t>MANG. NEOPRENE TECTRAN 1/4"</t>
  </si>
  <si>
    <t>MANG. NEOPRENE TECTRAN 3/8"</t>
  </si>
  <si>
    <t>MANG.1" R12 4SH LONG 1.20 MTS C/CAMB. DE UN TERM. 45° 1 1/4</t>
  </si>
  <si>
    <t>MANG.1/4 C/T LONG. 4.5 MTS</t>
  </si>
  <si>
    <t>MANG.DE A/P 1" R2 C/TERM DE 1 X 1 LONG. 3 MTS</t>
  </si>
  <si>
    <t>MANG.DE A/P 1/4 R2 C/TERM DE 1/4 X 3/8 LONG. 030 MTS</t>
  </si>
  <si>
    <t>MANG.DE A/P 1/4 R2 CON C/ SALVADORAS 1/4 X 1/4 LONG.4.25MT</t>
  </si>
  <si>
    <t>MANGA PARA SOLDAR</t>
  </si>
  <si>
    <t>MANGO (R) 20398467</t>
  </si>
  <si>
    <t>MANGO DE SOLDAR 0382-0093 VICTOR</t>
  </si>
  <si>
    <t>MANGO INT. (L) 1063327</t>
  </si>
  <si>
    <t>MANGO INT. (R) 1063328</t>
  </si>
  <si>
    <t>MANGO TELESCOPICO PARA LIMPIA LUNA</t>
  </si>
  <si>
    <t>MANGUE HIDR. 1/4 R1 C/CASCOS LONG 0.28 MTS</t>
  </si>
  <si>
    <t>MANGUERA 1/2 R2 C/T LONG 0.60 MTS</t>
  </si>
  <si>
    <t>MANGUERA 1/2 R5 C/LONG 0.40 MTS</t>
  </si>
  <si>
    <t>MANGUERA 1/2 R5 C/LONG 0.55 MTS</t>
  </si>
  <si>
    <t>MANGUERA 1/2 R5 C/LONG 0.60 MTS</t>
  </si>
  <si>
    <t>MANGUERA 1/2 R5 C/T 1/2 X 5/8 LONG. 0.40 MTS</t>
  </si>
  <si>
    <t>MANGUERA 1/2 R5 C/T 1/2 X 5/8 LONG. 0.60 MTS</t>
  </si>
  <si>
    <t>MANGUERA 1/2 R5 C/T 1/2 X 5/8 LONG. 1.60 MTS</t>
  </si>
  <si>
    <t>MANGUERA 1/2" R12 C/T AS R50° LONG 1.70 MTS</t>
  </si>
  <si>
    <t>MANGUERA 3/4 C/T MACHO 3/4 X 1 LONG 0.70 MTS</t>
  </si>
  <si>
    <t>MANGUERA 5/8 R2 C/T AS PLANO 5/8 X 5/8 LONG 1.80MTS</t>
  </si>
  <si>
    <t>MANGUERA ACARAMELAD 3/8</t>
  </si>
  <si>
    <t>MANGUERA HIDRAULICA 3/8 R2 C/T AS 3/8 X 3/8 LONG 5.20</t>
  </si>
  <si>
    <t>MANGUERA JEBE Y LONA 2 1/2 S/M</t>
  </si>
  <si>
    <t>MANGUERA TRANSPARENTE 1/2</t>
  </si>
  <si>
    <t>MANGUERA 1 1/2" SILICONADA</t>
  </si>
  <si>
    <t>MANGUERA 1 1/4 C/LOS MISMOS TERMINALES LONG 1.80 MTS</t>
  </si>
  <si>
    <t>MANGUERA 1 1/4 R12 C/LOS MISMOS TERMINALES LONG. 1.15</t>
  </si>
  <si>
    <t>MANGUERA 1 1/4 R12 C/LOS MISMOS TERMINALES LONG. 1.40</t>
  </si>
  <si>
    <t>MANGUERA 1 R12 C/T BRIDA R90 1 X 1 LONG. 1.30 MT</t>
  </si>
  <si>
    <t>MANGUERA 1 R12 C/T CAT 1x1 1/4 R90</t>
  </si>
  <si>
    <t>MANGUERA 1 R12 C/T CAT 1x1 1/8 R90</t>
  </si>
  <si>
    <t>MANGUERA 1 R12 C/TC/MISMOS TERMINALES LONG 1 MTS</t>
  </si>
  <si>
    <t>MANGUERA 1 R13 C/T BRIDA R45° 1 X 1 1/4 LONG. 1.35 MT</t>
  </si>
  <si>
    <t>MANGUERA 1 R13 C/T FL 1 X 1 R90° LONG. 1 MT</t>
  </si>
  <si>
    <t>MANGUERA 1 R13 C/T R90° LONG. 0.9 MT</t>
  </si>
  <si>
    <t>MANGUERA 1" R12 4SH LONG 1.15 MTS</t>
  </si>
  <si>
    <t>MANGUERA 1" R12 90°-45° 1X1 LONG. 1.00 MTS</t>
  </si>
  <si>
    <t>MANGUERA 1" R12 C/CAMBIO DE SALVADORAS 1 LONG 0.90 MT</t>
  </si>
  <si>
    <t>MANGUERA 1" R12 C/CAMBIO DE SALVADORAS 1 LONG 1.00 MT</t>
  </si>
  <si>
    <t>MANGUERA 1" R12 C/CAMBIO DE SALVADORAS 1 LONG 1.10 MT</t>
  </si>
  <si>
    <t>MANGUERA 1" R12 C/CAMBIO DE SALVADORAS 1 X 1 LONG. 0.85 MTS</t>
  </si>
  <si>
    <t>MANGUERA 1" R12 C/CAMBIO DE SALVADORAS LONG 0.80 MTS</t>
  </si>
  <si>
    <t>MANGUERA 1" R12 C/CAMBIO DE SALVADORAS LONG 1.20 MTS</t>
  </si>
  <si>
    <t>MANGUERA 1" R12 C/CAMBIO DE SALVADORAS LONG 1.40 MT</t>
  </si>
  <si>
    <t>MANGUERA 1" R12 C/CAMBIO DE SALVADORAS LONG. 1.5 MT</t>
  </si>
  <si>
    <t>MANGUERA 1" R12 C/T BRIDA 1 X 1 1/4 90X90 LONG. 0.90 MTS</t>
  </si>
  <si>
    <t>MANGUERA 1" R12 C/T BRIDA CAT 1 X 1 1/4 LONG 1.20MT</t>
  </si>
  <si>
    <t>MANGUERA 1" R12 C/T BRIDA CAT 1 X 1 1/4 LONG. 0.90 MTS</t>
  </si>
  <si>
    <t>MANGUERA 1" R2 C/T BSP 1 X 1 R-45 LONG 2.5 MT</t>
  </si>
  <si>
    <t>MANGUERA 1" R2 C/T LONG 2.00 MT</t>
  </si>
  <si>
    <t>MANGUERA 1" R2 C/T LONG. 1.60</t>
  </si>
  <si>
    <t>MANGUERA 1" R2 C/T R-45 LONG 1.9 MT</t>
  </si>
  <si>
    <t>MANGUERA 1/2 R2 C/T LONG. 1.68</t>
  </si>
  <si>
    <t>MANGUERA 1/2 C/T M22 X 3/8 H.R LONG. 1.00 MTS</t>
  </si>
  <si>
    <t>MANGUERA 1/2 C/T M-M LONG 0.80 MTS</t>
  </si>
  <si>
    <t>MANGUERA 1/2 C/T R-R 1/2 X 1/2 LONG 2.40 MTS</t>
  </si>
  <si>
    <t>MANGUERA 1/2 C/T R-R 1/2 X 1/2 LONG 2.70 MTS</t>
  </si>
  <si>
    <t>MANGUERA 1/2 C/TERMINALES M-H LONG 0.70 MTS</t>
  </si>
  <si>
    <t>MANGUERA 1/2 R12 C/T LONG 0.20 MTS</t>
  </si>
  <si>
    <t>MANGUERA 1/2 R12 C/T LONG 0.25 MTS</t>
  </si>
  <si>
    <t>MANGUERA 1/2 R12 C/T LONG 0.90MTS</t>
  </si>
  <si>
    <t>MANGUERA 1/2 R12 C/TERMINALES LONG 0.75 MTS</t>
  </si>
  <si>
    <t>MANGUERA 1/2 R2 C/CAMBIO DE SALVADORAS 1/2 LONG 1.80 MTS</t>
  </si>
  <si>
    <t>MANGUERA 1/2 R2 C/CAMBIO DE SALVADORAS 1/2 LONG 2.30 MT</t>
  </si>
  <si>
    <t>MANGUERA 1/2 R2 C/T 90 X 90 LONG 0.50 MTS</t>
  </si>
  <si>
    <t>MANGUERA 1/2 R2 C/T AS 1/2 X 1/2 R-45 LONG 2 MTS</t>
  </si>
  <si>
    <t>MANGUERA 1/2 R2 C/T AS/P R45° 1/2 X 1/2 LONG 2.90 MTS</t>
  </si>
  <si>
    <t>MANGUERA 1/2 R2 C/T AS/P R45° LONG 2.8 MTS</t>
  </si>
  <si>
    <t>MANGUERA 1/2 R2 C/T AS/PL R-45° LONG 1.8 MTS</t>
  </si>
  <si>
    <t>MANGUERA 1/2 R2 C/T AS/PL 1/2 X 1/2 R-45 LONG 2.70 MTS</t>
  </si>
  <si>
    <t>MANGUERA 1/2 R2 C/T BRIDA R-45 LONG. 0.70 MTS</t>
  </si>
  <si>
    <t>MANGUERA 1/2 R2 C/T BRIDA R-90 LONG. 0.70 MTS</t>
  </si>
  <si>
    <t>MANGUERA 1/2 R2 C/T M-H 1/2 X 3/4 LONG 2.00 MTS</t>
  </si>
  <si>
    <t>MANGUERA 1/2 R2 C/T R-90 LONG 1MT</t>
  </si>
  <si>
    <t>MANGUERA 1/2 R2 C/T. BRIDA 1/2 X 3/4 45° LONG. 2.20 MTS</t>
  </si>
  <si>
    <t>MANGUERA 1/2 R2 C/TERMINALES LONG 0.70 MTS</t>
  </si>
  <si>
    <t>MANGUERA 1/2 R2 C/TERMINALES LONG 0.80 MTS</t>
  </si>
  <si>
    <t>MANGUERA 1/2 R2 CON LOS MISMOS TERMINALES LONG 2.20 MTS</t>
  </si>
  <si>
    <t>MANGUERA 1/2 R5 C/T 1/2 X 5/8 R-R LONG. 1.70 MTS</t>
  </si>
  <si>
    <t>MANGUERA 1/2 R6 LONG 1.50 MTS</t>
  </si>
  <si>
    <t>MANGUERA 1/2 X 0.37 MTS C/T M-M CODO 45°</t>
  </si>
  <si>
    <t>MANGUERA 1/2 X2.22 MTS C/THEMBRAS Y ADAPTADORES RECTO 90°</t>
  </si>
  <si>
    <t>MANGUERA 1/2 X2.60 MTS C/T HEMBRAS Y ADAPTADORES RECTO 90°</t>
  </si>
  <si>
    <t>MANGUERA 1/2" C/T HEMBRA R-R LONG. 0.38 MTS</t>
  </si>
  <si>
    <t>MANGUERA 1/2" C/T HEMBRA R-R LONG. 0.63 MTS</t>
  </si>
  <si>
    <t>MANGUERA 1/2" C/T R-R LONG. 2.60 MT</t>
  </si>
  <si>
    <t>MANGUERA 1/2" R1</t>
  </si>
  <si>
    <t>MANGUERA 1/2" R1 C/TERMINALES LONG. 0.35 MT</t>
  </si>
  <si>
    <t>MANGUERA 1/2" R1 M-H LONG 0.47 MT</t>
  </si>
  <si>
    <t>MANGUERA 1/2" R12 LONG. 1.00 MT</t>
  </si>
  <si>
    <t>MANGUERA 1/2" R2 C/TERMINALES LONG. 3.80 MT</t>
  </si>
  <si>
    <t>MANGUERA 1/4 R2 C/T LONG 6.2O MTS</t>
  </si>
  <si>
    <t>MANGUERA 1/4 C/ LOS MISMOS TERMINALES LONG MTS</t>
  </si>
  <si>
    <t>MANGUERA 1/4 C/T R-90</t>
  </si>
  <si>
    <t>MANGUERA 1/4 P/GAS</t>
  </si>
  <si>
    <t>MANGUERA 1/4 R1</t>
  </si>
  <si>
    <t>MANGUERA 1/4 R1 C/LOS MISMOS TERMINALES R-90 LONG. 1.40</t>
  </si>
  <si>
    <t>MANGUERA 1/4 R1 C/T AS/PL R-90 LONG 0.30 MTS</t>
  </si>
  <si>
    <t>MANGUERA 1/4 R2 LONG. 4 MTS</t>
  </si>
  <si>
    <t>MANGUERA 1/4 R2 C/LOS MISMOS TERMINALES LONG. 0.90 MTS</t>
  </si>
  <si>
    <t>MANGUERA 1/4 R2 C/T LONG 1.30 MTS</t>
  </si>
  <si>
    <t>MANGUERA 1/4 R2 C/T 1/4 X 3/8 LONG 0.35 MTS</t>
  </si>
  <si>
    <t>MANGUERA 1/4 R2 C/T LONG. 0.90 MTS</t>
  </si>
  <si>
    <t>MANGUERA 1/4 R2 LONG 3.50 MTS</t>
  </si>
  <si>
    <t>MANGUERA 1/4 R2 X 2.20 MT C/TERMINAL RECTO Y 90°</t>
  </si>
  <si>
    <t>MANGUERA 1/4 R6 LONG 5 MT</t>
  </si>
  <si>
    <t>MANGUERA 1/4 R7 LONG. 4.50 MTS.</t>
  </si>
  <si>
    <t>MANGUERA 1/4" C/T INCLUYE ADAPTADOR LONG 0.60 MTS</t>
  </si>
  <si>
    <t>MANGUERA 1/4" R1 C/TERMINALES R-90 1/4 X M12 LONG 1.20 MT</t>
  </si>
  <si>
    <t>MANGUERA 1/4" R2 C/SALVADORA 1/4" LONG. 5.20 mts</t>
  </si>
  <si>
    <t>MANGUERA 1/4" R2 C/T 1/4 x M14 R-R LONG 0.80 MT</t>
  </si>
  <si>
    <t>MANGUERA 1/4" R2 C/T LONG 0.30 MT</t>
  </si>
  <si>
    <t>MANGUERA 1/4" R2 C/T LONG 0.40 MT</t>
  </si>
  <si>
    <t>MANGUERA 1/4" R2 C/T LONG 0.80 MT</t>
  </si>
  <si>
    <t>MANGUERA 1/4" R2 MISMOS TERMINALES</t>
  </si>
  <si>
    <t>MANGUERA 11/4" R2 C/SALVADORA LONG. 1.50 MTS</t>
  </si>
  <si>
    <t>MANGUERA 20582185</t>
  </si>
  <si>
    <t>MANGUERA 21235835</t>
  </si>
  <si>
    <t>MANGUERA 3/16 R7</t>
  </si>
  <si>
    <t>MANGUERA 3/16 R7 C/LOS MISMOSTERMINALES LONG. 0.30 MTS</t>
  </si>
  <si>
    <t>MANGUERA 3/16 R7 C/T 90 X 90ª LONG.1.80 MTS</t>
  </si>
  <si>
    <t>MANGUERA 3/16 R7 C/T 90 X 90ª LONG.2.00 MTS</t>
  </si>
  <si>
    <t>MANGUERA 3/4 R12 C/T BRIDA 45 LONG 0.80MTS</t>
  </si>
  <si>
    <t>MANGUERA 3/4 R2 TERMINAL 3/4 X 3/4 LONG. 1.10 MT</t>
  </si>
  <si>
    <t>MANGUERA 3/8</t>
  </si>
  <si>
    <t>MANGUERA 3/8 R2 C/ T AS 3/8 X 3/8 90° 0.18MT</t>
  </si>
  <si>
    <t>MANGUERA 3/8 R2 C/T 3/8 X 3/8 LONG 1.40 MT</t>
  </si>
  <si>
    <t>MANGUERA 3/8 R2 C/T AS LONG 1.60MTS</t>
  </si>
  <si>
    <t>MANGUERA 3/8 R2 C/T AS/PLANO R-90 LONG 1.50MTS</t>
  </si>
  <si>
    <t>MANGUERA 3/8 R2 C/T LONG. 0.65 MTS.</t>
  </si>
  <si>
    <t>MANGUERA 3/8 R2 C/T LONG. 0.75 MTS.</t>
  </si>
  <si>
    <t>MANGUERA 3/8 R2 C/T LONG. 1.80 MTS</t>
  </si>
  <si>
    <t>MANGUERA 3/8 R5 C/T 1/2 X 5/8 R-R LONG 1.50 MTS</t>
  </si>
  <si>
    <t>MANGUERA 3/8 R5 LONG 0.50 MTS</t>
  </si>
  <si>
    <t>MANGUERA 3/8 R5 LONG 0.80 MTS</t>
  </si>
  <si>
    <t>MANGUERA 3/8 R7 LONG. 2.40 MTS</t>
  </si>
  <si>
    <t>MANGUERA 3/8 R7 C/T LONG. 2.80 MTS</t>
  </si>
  <si>
    <t>MANGUERA 3/8 R7 C/T LONG. 3.10 MTS</t>
  </si>
  <si>
    <t>MANGUERA 3/8" C/T R-R LONG 1 MTS</t>
  </si>
  <si>
    <t>MANGUERA 3/8" R1 C/T M-H 3/8" LONG 0.80 MT</t>
  </si>
  <si>
    <t>MANGUERA 3/8" R1 C/T M-H LONG 2.0 MT</t>
  </si>
  <si>
    <t>MANGUERA 3/8" R1 CON MISMOS TERMINALES LONG 1.80 MTS</t>
  </si>
  <si>
    <t>MANGUERA 3/8" R2 C/T R-90 LONG.0.60</t>
  </si>
  <si>
    <t>MANGUERA 3/8" R2 C/TERMINAL A/PLANO R-90 LONG 0.50 MT</t>
  </si>
  <si>
    <t>MANGUERA 3/8" R2 C/TERMINAL LONG 0.50 MT</t>
  </si>
  <si>
    <t>MANGUERA 3/8" R2 C/TERMINALES LONG. 1.30 MTS</t>
  </si>
  <si>
    <t>MANGUERA 3/8" R7 C/T KOMATSU LONG 2.50 MTS</t>
  </si>
  <si>
    <t>MANGUERA 3/8" R7 C/T KOMATSU LONG 3.20 MTS</t>
  </si>
  <si>
    <t>MANGUERA 4500 L120E 4856263</t>
  </si>
  <si>
    <t>MANGUERA 5/16" C/T</t>
  </si>
  <si>
    <t>MANGUERA 5/16" C/T LONG. 30 MTS</t>
  </si>
  <si>
    <t>MANGUERA 5/8 R2 C/T A/P LONG 1.00 MTS</t>
  </si>
  <si>
    <t>MANGUERA 5/8 R2 C/T AS/PLANO 5/8 X 5/8 R-90 LONG 1.80 MTS</t>
  </si>
  <si>
    <t>MANGUERA 5/8" R2 C/T AS/PL 5/8X5/8 R-90 LONG 0.70 MTS</t>
  </si>
  <si>
    <t>MANGUERA 5/8" R6</t>
  </si>
  <si>
    <t>MANGUERA 5/8" R6 C/T LONG 0.70 MTS</t>
  </si>
  <si>
    <t>MANGUERA 5/8" R6 INCLUYE ABRAZADERAS 5/8</t>
  </si>
  <si>
    <t>MANGUERA 7/8 R5 LONG. 1.50 MT</t>
  </si>
  <si>
    <t>MANGUERA 7/8 R5 LONG. 1.60 MT</t>
  </si>
  <si>
    <t>MANGUERA 7/8 R5 C7CAMBIO DE TERMINAL 1" LONG 1.70 MTS</t>
  </si>
  <si>
    <t>MANGUERA 990536</t>
  </si>
  <si>
    <t>MANGUERA A/P 3/8" R2 C/T R-90 LONG. 0.70 MTS</t>
  </si>
  <si>
    <t>MANGUERA A/P 1/2 R2 C/M TER LONG 0.40</t>
  </si>
  <si>
    <t>MANGUERA A/P 1/2 R2 C/T R-90 LONG. 1.65</t>
  </si>
  <si>
    <t>MANGUERA A/P 1/2 R2 C/T R-90 LONG. 1.80</t>
  </si>
  <si>
    <t>MANGUERA A/P 1/4 R2 C/T AS/PL R-90 LONG 1 MTS</t>
  </si>
  <si>
    <t>MANGUERA A/P 3/4 R2 LONG 0.80MTS</t>
  </si>
  <si>
    <t>MANGUERA AGUA AZUL CHICA 8929875</t>
  </si>
  <si>
    <t>MANGUERA AGUA KIT 2 23520688</t>
  </si>
  <si>
    <t>MANGUERA AISLANTE SUP 3/4 * 1/2 X 6"</t>
  </si>
  <si>
    <t>MANGUERA AISLANTE SUP 3/8 * 1/2 X 6"</t>
  </si>
  <si>
    <t>MANGUERA ALAMBRADA DE 1"</t>
  </si>
  <si>
    <t>MANGUERA AUTOMOTRIZ 4 X 2 MM</t>
  </si>
  <si>
    <t>MANGUERA C/LONA 3/8 EN MT.</t>
  </si>
  <si>
    <t>MANGUERA CODO DE AGUA P/THERMOKING</t>
  </si>
  <si>
    <t>MANGUERA CODO DOS MEDIDAS</t>
  </si>
  <si>
    <t>MANGUERA CODO PARA RADIADOR (MONTACARGA)</t>
  </si>
  <si>
    <t>MANGUERA CODO PARA RADIADOR 5 16840</t>
  </si>
  <si>
    <t>MANGUERA CORRUGADA 1.3/8 X 16"</t>
  </si>
  <si>
    <t>MANGUERA CORRUGADA METAL CON NEOPRENE 1/4"</t>
  </si>
  <si>
    <t>MANGUERA CORRUGADA 1" COLOR GRIS</t>
  </si>
  <si>
    <t>MANGUERA CORRUGADA ABIERTA 5/16</t>
  </si>
  <si>
    <t>MANGUERA CORRUGADA DE 1 1/2"</t>
  </si>
  <si>
    <t>MANGUERA CORRUGADA DE 1" FLEXIBLE COLOR NEGRO</t>
  </si>
  <si>
    <t>MANGUERA CORRUGADA DE 1/2</t>
  </si>
  <si>
    <t>MANGUERA CORRUGADA DE 1/4 FLEXIBLE</t>
  </si>
  <si>
    <t>MANGUERA CORRUGADA DE 2" FLEXIBLE COLOR NEGRO</t>
  </si>
  <si>
    <t>MANGUERA CORRUGADA DE 3/4</t>
  </si>
  <si>
    <t>MANGUERA CORRUGADA DE 3/8" FLEXIBLE</t>
  </si>
  <si>
    <t>MANGUERA CORRUGADA DE 5/8</t>
  </si>
  <si>
    <t>MANGUERA DE R12 LONG 1.50 Mts</t>
  </si>
  <si>
    <t>MANGUERA DE 1 " R12 C/CAMBIO DE SALVADORA LONG. 0.80 MTS.</t>
  </si>
  <si>
    <t>MANGUERA DE 1/2 C/T R - R LONG. 2.40 MT.</t>
  </si>
  <si>
    <t>MANGUERA DE 1/2 R12 brida 45° 3/4 LONG. 1.80 C/TERMINALES</t>
  </si>
  <si>
    <t>MANGUERA DE 1/2 R2</t>
  </si>
  <si>
    <t>MANGUERA DE 1/4 R1. LONG. 1.00 mts C/TERMINALES</t>
  </si>
  <si>
    <t>MANGUERA DE 1/4" C/MISMOS TERMINALES LONG. 4.40 MTS</t>
  </si>
  <si>
    <t>MANGUERA DE 1/4" R2 C/CAMBIO DE TERMINAL x LONG 4.10 MTS</t>
  </si>
  <si>
    <t>MANGUERA DE 1/4" R2 C/MISMOS TERMINALES LONG 4.20 MT</t>
  </si>
  <si>
    <t>MANGUERA DE 1/4" R2 C/MISMOS TERMINALES LONG 4.50 MT</t>
  </si>
  <si>
    <t>MANGUERA DE 1/4" R2 C/MISMOS TERMINALES LONG 4.80 MT</t>
  </si>
  <si>
    <t>MANGUERA DE 1/4" R2 C/MISMOS TERMINALES LONG 50 MTS</t>
  </si>
  <si>
    <t>MANGUERA DE 1/4" R2 C/T 1/4 x M14 90 x 90 LONG 1.90 MT</t>
  </si>
  <si>
    <t>MANGUERA DE 1/4" R2 x 25 cm</t>
  </si>
  <si>
    <t>MANGUERA DE 1/4" W/P 300 PSI x 3 MTS</t>
  </si>
  <si>
    <t>MANGUERA DE 2'' P/SUCCION DE AGUA</t>
  </si>
  <si>
    <t>MANGUERA DE 3/16" R2 LONG 4.50 MT</t>
  </si>
  <si>
    <t>MANGUERA DE 3/4 R12 C/MISMOSTERMINALES LONG.2.10 MTS</t>
  </si>
  <si>
    <t>MANGUERA DE 3/4 R2 C/MISMOSTERMINALES LONG.2.50 MTS</t>
  </si>
  <si>
    <t>MANGUERA DE 3/4 R2 C/MISMOSTERMINALES LONG.2.70 MTS</t>
  </si>
  <si>
    <t>MANGUERA DE 3/4 R2 C/MISMOSTERMINALES LONG.2.80 MTS</t>
  </si>
  <si>
    <t>MANGUERA DE 3/4" C/T LONG 5 MTS</t>
  </si>
  <si>
    <t>MANGUERA DE 3/4" 56DZ-3691-A</t>
  </si>
  <si>
    <t>MANGUERA DE 3/4" DE JEBE/LONA P/AGUA</t>
  </si>
  <si>
    <t>MANGUERA DE 3/4" R1 C/T LONG 14 MTS</t>
  </si>
  <si>
    <t>MANGUERA DE 3/4" R1 LONG 30 MTS</t>
  </si>
  <si>
    <t>MANGUERA DE 3/4" R12 LONG 1.50 Mts</t>
  </si>
  <si>
    <t>MANGUERA DE 3/4" R12 C/T BRIDA 3/4X3/4 COD61 LONG 0.90</t>
  </si>
  <si>
    <t>MANGUERA DE 3/4" R12 C/T FL 3/4*3/4 90º AS PLANO</t>
  </si>
  <si>
    <t>MANGUERA DE 3/4" R12 C/T LONG 0.90</t>
  </si>
  <si>
    <t>MANGUERA DE 3/4" R15 C/SALVADORA LOG 1.60 MTS</t>
  </si>
  <si>
    <t>MANGUERA DE 3/4" R2 C/T LONG 0.95</t>
  </si>
  <si>
    <t>MANGUERA DE 4 MM (4 X 2.0) AZUL POLIURETANO SANSUNG</t>
  </si>
  <si>
    <t>MANGUERA DE 5/16 AIRE-ACEITE SINFLEX</t>
  </si>
  <si>
    <t>MANGUERA DE 5/8</t>
  </si>
  <si>
    <t>MANGUERA DE 5/8 R2 C/MISMOS TERMINALES LONG. 1.5 MT</t>
  </si>
  <si>
    <t>MANGUERA DE 5/8" 20BAR JEBE/LONA 300 PSI LONG 15MTS</t>
  </si>
  <si>
    <t>MANGUERA DE 5/8" P/AIRE JEBE/LONA (300 Lbs) MALCORP</t>
  </si>
  <si>
    <t>MANGUERA DE 5/8" R12 LONG. 0.85 MTS.</t>
  </si>
  <si>
    <t>MANGUERA DE 5/8" R12 LONG. 3.50 MTS</t>
  </si>
  <si>
    <t>MANGUERA DE 5/8" R2 LONG. 0.80 MTS.</t>
  </si>
  <si>
    <t>MANGUERA DE 5/8" R2 LONG. 1.20 MTS.</t>
  </si>
  <si>
    <t>MANGUERA DE 5/8" R2 LONG. 1.45 MTS.</t>
  </si>
  <si>
    <t>MANGUERA DE 7/8" LONG 1.10</t>
  </si>
  <si>
    <t>MANGUERA DE 7/8" MIXER</t>
  </si>
  <si>
    <t>MANGUERA DE 9/16</t>
  </si>
  <si>
    <t>MANGUERA DE A/P 1/2 R2</t>
  </si>
  <si>
    <t>MANGUERA DE A/P 3/16 LONG. 1.20 MTS</t>
  </si>
  <si>
    <t>MANGUERA DE A/P 3/4" R12LONG. 1.10 MTS</t>
  </si>
  <si>
    <t>MANGUERA DE A/P 3/8" LONG. 3.20 MTS</t>
  </si>
  <si>
    <t>MANGUERA DE A/P 3/8" R2 C/T FFORX R-90° LONG. 1.75 MTS</t>
  </si>
  <si>
    <t>MANGUERA DE A/P 3/8" R2 C/MISMOS TERMINALES LONG. 2.70 MTS</t>
  </si>
  <si>
    <t>MANGUERA DE A/P 3/8" R2 C/T AS/PL R-90 LONG. 2.70 MTS</t>
  </si>
  <si>
    <t>MANGUERA DE A/P 3/8" R2LONG. 1.20 MTS</t>
  </si>
  <si>
    <t>MANGUERA DE A/P 3/8" R2LONG. 2.30 MTS</t>
  </si>
  <si>
    <t>MANGUERA DE A/P 3/8" R2LONG. 2.40 MTS</t>
  </si>
  <si>
    <t>MANGUERA DE A/P 1/2 R2 C/MISMOS TERMINALES- LONG. 0.5 MTS</t>
  </si>
  <si>
    <t>MANGUERA DE A/P 1/2 R2 C/T AS/PL R-45° LONG. 2.40 MT.</t>
  </si>
  <si>
    <t>MANGUERA DE A/P 1/4 R1 LONG. 4.5 MTS</t>
  </si>
  <si>
    <t>MANGUERA DE A/P 1/4 R1. LONG. 0.35 MM. C / UNION HIDRAULICO</t>
  </si>
  <si>
    <t>MANGUERA DE A/P 1/4 R1. LONG. 1.15</t>
  </si>
  <si>
    <t>MANGUERA DE A/P 1/4 R1. LONG. 1.20</t>
  </si>
  <si>
    <t>MANGUERA DE A/P 1/4 R1. LONG. 1.80 C/TERMINALES</t>
  </si>
  <si>
    <t>MANGUERA DE A/P 3/4 R1 ALAMBRADA</t>
  </si>
  <si>
    <t>MANGUERA DE A/P 3/4 R2 C MISMOS TERMINALES LONG. 0.70 MTS.</t>
  </si>
  <si>
    <t>MANGUERA DE A/P 3/8 R2</t>
  </si>
  <si>
    <t>MANGUERA DE A/P 3/8 R2 C/MISMOS TERMINALES LONG. 2 MTS.</t>
  </si>
  <si>
    <t>MANGUERA DE A/P 3/8 R2 C/T R-R LONG. 2.10 MTS.</t>
  </si>
  <si>
    <t>MANGUERA DE A/P 5/8 R2 C/MISMOS TERMINALES LONG. 1.40 MTS.</t>
  </si>
  <si>
    <t>MANGUERA DE A/P DE 1" R12</t>
  </si>
  <si>
    <t>MANGUERA DE AGUA MACK HECHIZA (SALIDA TQ DE EXPANSION )</t>
  </si>
  <si>
    <t>MANGUERA DE AGUA MITSUBISHI</t>
  </si>
  <si>
    <t>MANGUERA DE AGUA SUPERIOR</t>
  </si>
  <si>
    <t>MANGUERA DE AGUA VOLVO FH 13 400 20776059</t>
  </si>
  <si>
    <t>MANGUERA DE AGUA VOLVO FH13 400 21258220</t>
  </si>
  <si>
    <t>MANGUERA DE AIRE PARA CARRETA X 2 PZ</t>
  </si>
  <si>
    <t>MANGUERA DE AIRE X 2 PARA CARRETA AZUL-ROJA X 15 PIES</t>
  </si>
  <si>
    <t>MANGUERA DE ALTA PRESION 1/2 R1 C/TERMINALES</t>
  </si>
  <si>
    <t>MANGUERA DE ALTA PRESION ALAMBRADA 3/8 R2</t>
  </si>
  <si>
    <t>MANGUERA DE ALTA PRESION DE 8.5mm PARA HIDROLAVADORA</t>
  </si>
  <si>
    <t>MANGUERA DE ALTA TEMPERATURA Y PRESION CL 1/2 X1.50MTS</t>
  </si>
  <si>
    <t>MANGUERA DE CARGA AIRE VO21312236</t>
  </si>
  <si>
    <t>MANGUERA DE CARGA DE AIRE DE TURBO VOLVO L120F VOE 3183620</t>
  </si>
  <si>
    <t>MANGUERA DE DESCARGA 2-1/2</t>
  </si>
  <si>
    <t>MANGUERA DE DESCARGA 2-1/4</t>
  </si>
  <si>
    <t>MANGUERA DE DESCARGA 2-3/4</t>
  </si>
  <si>
    <t>MANGUERA DE DESFOGUE (FIAT)</t>
  </si>
  <si>
    <t>MANGUERA DE E/P DE 1" R12 C/MISMOS TERM. LONG. 0.70 MT</t>
  </si>
  <si>
    <t>MANGUERA DE E/P DE 1" R12 C/MISMOS TERM. LONG. 0.80 MT</t>
  </si>
  <si>
    <t>MANGUERA DE E/P DE 1" R12 LONG.3.10MT</t>
  </si>
  <si>
    <t>MANGUERA DE E/P DE 1" R13 LONG.0.90</t>
  </si>
  <si>
    <t>MANGUERA DE E/P DE 1" R13 LONG.1.20</t>
  </si>
  <si>
    <t>MANGUERA DE EXTREMA PRESION 1" R12 C/T, BRIDA LONG 1 MT</t>
  </si>
  <si>
    <t>MANGUERA DE EXTREMA PRESION 1" R12 x 1 METRO</t>
  </si>
  <si>
    <t>MANGUERA DE GASOLINA HONDA</t>
  </si>
  <si>
    <t>MANGUERA DE INTERCOOLER 20550690 MACK</t>
  </si>
  <si>
    <t>MANGUERA DE INTERCOOLER 21259899 FV VOLVO</t>
  </si>
  <si>
    <t>MANGUERA DE INTERCOOLER FREIGHTLINER M2 128980 000 FTL</t>
  </si>
  <si>
    <t>MANGUERA DE JEBE 1 1/4"</t>
  </si>
  <si>
    <t>MANGUERA DE JEBE DE 3/16" PARA LIMPIA PARABRISA</t>
  </si>
  <si>
    <t>MANGUERA DE JEBE NITRILO DE 3/16" REFORZADO</t>
  </si>
  <si>
    <t>MANGUERA DE LIQUIDO DE FRENO</t>
  </si>
  <si>
    <t>MANGUERA DE NITRILO DE 5/32"</t>
  </si>
  <si>
    <t>MANGUERA DE PULMON DE FRENO</t>
  </si>
  <si>
    <t>MANGUERA DE SILICONA 22868702</t>
  </si>
  <si>
    <t>MANGUERA DE SUCCION DE 4" WP10 BAR/150 PSI</t>
  </si>
  <si>
    <t>MANGUERA DE TESTEO 3 MTS C/TERMINALES 16 X 2</t>
  </si>
  <si>
    <t>MANGUERA DE1/4" AIRE-ACEITE SINFLEX</t>
  </si>
  <si>
    <t>MANGUERA DESCARGA COMBUSTIBLE 2" MAS ACOPLE ESPIGA 2"</t>
  </si>
  <si>
    <t>MANGUERA ESPIRALES DE CABLE 10 MM X 10 MT. ENERLIGTH</t>
  </si>
  <si>
    <t>MANGUERA EX/P 1/2 C/T AS/PLANO R 90° LONG. 1.70 MTS</t>
  </si>
  <si>
    <t>MANGUERA EX/P 1/2" R12 C/T AS/PL 1/2 X 1/2 R-45 LONG 1.60</t>
  </si>
  <si>
    <t>MANGUERA FLEXOPRES 3/4"</t>
  </si>
  <si>
    <t>MANGUERA HIDR. 1/4 R1 C/ TERMINALES M14 LONG. 4 MTS</t>
  </si>
  <si>
    <t>MANGUERA HIDR. EXT. PRESION 100 R12 DE 1" ACOPLE 1 1/2" 90°</t>
  </si>
  <si>
    <t>MANGUERA HIDR. EXT. PRESION 100 R12 DE 1" ACOPLE 1 1/4" 90°</t>
  </si>
  <si>
    <t>MANGUERA HIDRA 1" 4SH X 0.99 MT C/TERM. 16 CAT R-90</t>
  </si>
  <si>
    <t>MANGUERA HIDRAU R14 AT 1/2" x 2.10 MTS C/TERM HEMBRAS</t>
  </si>
  <si>
    <t>MANGUERA HIDRAULICA 1/2 R1 1500PSI</t>
  </si>
  <si>
    <t>MANGUERA HIDRAULICA 1/2 R1 2000PSI</t>
  </si>
  <si>
    <t>MANGUERA HIDRAULICA 3/8 R2 C/T LONG 4.0 MT</t>
  </si>
  <si>
    <t>MANGUERA HIDRAULICA 3/8 R2 X 1.32 MT C/ TERM. H-R-90</t>
  </si>
  <si>
    <t>MANGUERA HIDRAULICA 48H 1" X 0.93 mt. 5500 psi</t>
  </si>
  <si>
    <t>MANGUERA HIDRAULICA A/ P 1/2 R1 C/T LONG 35 MTS.</t>
  </si>
  <si>
    <t>MANGUERA HIDRAULICA A/P 1/2 R12 X 0.65 MTS.</t>
  </si>
  <si>
    <t>MANGUERA HIDRAULICA A/P 1/2 R12 X 0.78 MTS.</t>
  </si>
  <si>
    <t>MANGUERA HIDRAULICA A/P 1/2 R12 X 1.67 MTS.</t>
  </si>
  <si>
    <t>MANGUERA HIDRAULICA DE EXTREMA PRESION DE 1x1.20m, PRENSADO</t>
  </si>
  <si>
    <t>MANGUERA INFERIOR DE RADIADOR MACK</t>
  </si>
  <si>
    <t>MANGUERA JEBE LONA 13.5 MM</t>
  </si>
  <si>
    <t>MANGUERA JEBE LONA 27 MM</t>
  </si>
  <si>
    <t>MANGUERA JEBE Y LONA 1 3/4 LONG 0.20 MTS</t>
  </si>
  <si>
    <t>MANGUERA JEBE Y LONA 2 1/4</t>
  </si>
  <si>
    <t>MANGUERA JEBE Y LONA 3/4 R2 ACEITE</t>
  </si>
  <si>
    <t>MANGUERA JEBE Y LONA 3/4 R6</t>
  </si>
  <si>
    <t>MANGUERA JEBE Y LONA 5/16 1 MTS INCLUYE ABRAZADERAS</t>
  </si>
  <si>
    <t>MANGUERA JEBE Y LONA 7/8"</t>
  </si>
  <si>
    <t>MANGUERA JEBE Y LONA DE 5/8</t>
  </si>
  <si>
    <t>MANGUERA JEBE/ LONA DE 1/2"</t>
  </si>
  <si>
    <t>MANGUERA JEBE/LONA DE 3/8" X 2.30 MT</t>
  </si>
  <si>
    <t>MANGUERA JEBE/LONA DE 3/8" X MT</t>
  </si>
  <si>
    <t>MANGUERA LISA NEGRA DE 1/4</t>
  </si>
  <si>
    <t>MANGUERA LISA NEGRA DE 3/8</t>
  </si>
  <si>
    <t>MANGUERA MELLIZA PARA EQUIPO DE SOLDAR AUTOGENA</t>
  </si>
  <si>
    <t>MANGUERA METALICA 1/2" TEFLONADA</t>
  </si>
  <si>
    <t>MANGUERA MOTOR VOLVO 400 (21987759)</t>
  </si>
  <si>
    <t>MANGUERA NEUMATICA 3/8"</t>
  </si>
  <si>
    <t>MANGUERA OIL 3/16" R6 BALFLEX SAE100</t>
  </si>
  <si>
    <t>MANGUERA OXICORTE</t>
  </si>
  <si>
    <t>MANGUERA P/RADIADOR 1" X 3/8</t>
  </si>
  <si>
    <t>MANGUERA P/RADIADOR 1/2(MBP-071)</t>
  </si>
  <si>
    <t>MANGUERA PARA AGUA MONTACARGA</t>
  </si>
  <si>
    <t>MANGUERA PARA AIRE</t>
  </si>
  <si>
    <t>MANGUERA PARA AIRE J/L DE 1/4</t>
  </si>
  <si>
    <t>MANGUERA PARA AIRE J/L DE 3/4</t>
  </si>
  <si>
    <t>MANGUERA PARA CAÑERIA DE 1/2</t>
  </si>
  <si>
    <t>MANGUERA PARA ENFRIADOR DE ACEITE DE CAJA (FH12)</t>
  </si>
  <si>
    <t>MANGUERA PARA ENFRIADOR DE ACEITE DE CAJA (MONTACARGA)</t>
  </si>
  <si>
    <t>MANGUERA PARA RADIADOR (FREIGHTLINER)</t>
  </si>
  <si>
    <t>MANGUERA PARA RADIADOR 1 1/2"</t>
  </si>
  <si>
    <t>MANGUERA PARA RADIADOR 1 1/4"*17</t>
  </si>
  <si>
    <t>MANGUERA PARA RADIADOR VOE 11172882</t>
  </si>
  <si>
    <t>MANGUERA R1 1/2 X 0.35 MTS C/ACOPLES</t>
  </si>
  <si>
    <t>MANGUERA R12 1" X 0.70 MTS C/MISMOS ACOPLES</t>
  </si>
  <si>
    <t>MANGUERA R2 1" LONG 1.40 MTS</t>
  </si>
  <si>
    <t>MANGUERA R2 1" X 1.64 MTS C/T HEMBRA R-BRIDA 45</t>
  </si>
  <si>
    <t>MANGUERA R2 1" X 1.90 MTS C/T HEMBRA R-BRIDA 90</t>
  </si>
  <si>
    <t>MANGUERA R2 1/2" X 2.86 MTS C/T HEMBRA R-45</t>
  </si>
  <si>
    <t>MANGUERA R2 1/2*0.51 MTS C/MISMOS ACOPLES</t>
  </si>
  <si>
    <t>MANGUERA R2 1/4'' X 0.35 MTS C/T HEMBRA R-90</t>
  </si>
  <si>
    <t>MANGUERA R2 3/8" X 2.92 MTS C/T HEMBRA R-45</t>
  </si>
  <si>
    <t>MANGUERA R2 3/8*0.54 MTS C/MISMOS ACOPLES</t>
  </si>
  <si>
    <t>MANGUERA RADIADOR 31131 FTL</t>
  </si>
  <si>
    <t>MANGUERA RADIADOR (5-16840) CL120</t>
  </si>
  <si>
    <t>MANGUERA RADIADOR (SUPERIOR) M2 112</t>
  </si>
  <si>
    <t>MANGUERA RADIADOR AGUA 05-21323 FTL</t>
  </si>
  <si>
    <t>MANGUERA RADIADOR AGUA CODO 16062 FTL</t>
  </si>
  <si>
    <t>MANGUERA RADIADOR AGUA SUPERIOR</t>
  </si>
  <si>
    <t>MANGUERA RADIADOR INFERIOR 18145 FTL</t>
  </si>
  <si>
    <t>MANGUERA RADIADOR L120E 11410994</t>
  </si>
  <si>
    <t>MANGUERA RADIADOR MACK 22549165</t>
  </si>
  <si>
    <t>MANGUERA RADIADOR MACK 22891468</t>
  </si>
  <si>
    <t>MANGUERA RADIADOR MACK 22891473</t>
  </si>
  <si>
    <t>MANGUERA RADIADOR MACK 22891492</t>
  </si>
  <si>
    <t>MANGUERA RADIADOR SUP 21865 FTL</t>
  </si>
  <si>
    <t>MANGUERA REFORZADA 1/2" LONG 0.65 MTS</t>
  </si>
  <si>
    <t>MANGUERA S/M</t>
  </si>
  <si>
    <t>MANGUERA SINFLEX 1/2"</t>
  </si>
  <si>
    <t>MANGUERA SINFLEX 12 MM.</t>
  </si>
  <si>
    <t>MANGUERA SINFLEX 3/4"</t>
  </si>
  <si>
    <t>MANGUERA SINFLEX 3/8"</t>
  </si>
  <si>
    <t>MANGUERA SINFLEX 5/8"</t>
  </si>
  <si>
    <t>MANGUERA SINFLEX 6 MM.</t>
  </si>
  <si>
    <t>MANGUERA SINFLEX 8 MM.</t>
  </si>
  <si>
    <t>MANGUERA SINFLEX 3/16"</t>
  </si>
  <si>
    <t>MANGUERA SINFLEX DE 5/32"</t>
  </si>
  <si>
    <t>MANGUERA SUPERIOR MACK1 22891902</t>
  </si>
  <si>
    <t>MANGUERA SUPERIOR MACK2 22891948</t>
  </si>
  <si>
    <t>MANGUERA TEFLON 3/4 C/T 3/4 x 1 R-R LONG 1.30 MTS</t>
  </si>
  <si>
    <t>MANGUERA TEFLON 3/4 C/T LONG 1.40 MTS</t>
  </si>
  <si>
    <t>MANGUERA TEFLON 1/2 C/T R-90 LONG 1.70 MTS</t>
  </si>
  <si>
    <t>MANGUERA TEFLON DE 7/8" X 1 C/T LONG 1.3 MT</t>
  </si>
  <si>
    <t>MANGUERA TEFLON DE 7/8" X 1 C/T LONG 1.8 MT</t>
  </si>
  <si>
    <t>MANGUERA THERMOCONTRAIBLE 3/1.6 NEGRO</t>
  </si>
  <si>
    <t>MANGUERA THERMOCONTRAIBLE 5/2.5 NEGRO</t>
  </si>
  <si>
    <t>MANGUERA THERMOCONTRAIBLE 6/3 NEGRO</t>
  </si>
  <si>
    <t>MANGUERA TRANSPARENTE 5/32</t>
  </si>
  <si>
    <t>MANGUERA TRANSPARENTE DE 1"</t>
  </si>
  <si>
    <t>MANGUERA TRANSPARENTE DE 1/4</t>
  </si>
  <si>
    <t>MANGUERA%1/4 R1 C/T R-R LONG 1.50</t>
  </si>
  <si>
    <t>MANGUERA1/4 R2 C/T 1/4 X 3/8 LONG 0.35 MTS</t>
  </si>
  <si>
    <t>MANGUITO 20379626</t>
  </si>
  <si>
    <t>MANGUITO 20760512</t>
  </si>
  <si>
    <t>MANGUITO DE CAJA DE SELECTOR FREIGHTLINER M2 112 4300907</t>
  </si>
  <si>
    <t>MANGUITO DE EMBRAG 20588775</t>
  </si>
  <si>
    <t>MANGUITO DE GUIA VO 20858492</t>
  </si>
  <si>
    <t>MANGUITO GUIA VO 1521979</t>
  </si>
  <si>
    <t>MANGUITO INYECTOR - 21515329</t>
  </si>
  <si>
    <t>MANGUITO ROSCADO DE INYECTOR X 6UND</t>
  </si>
  <si>
    <t>MANIFOLD VOE20559834 (EXCV.)</t>
  </si>
  <si>
    <t>MANIJA DE BRONCE DE GRIFERIA</t>
  </si>
  <si>
    <t>MANIJA DE EMBRAGUE CGL/CBF(53178-KSP-900 HONDA)</t>
  </si>
  <si>
    <t>MANIJA DE FRENO CGL/CBF(53178-KSP-900 HONDA)</t>
  </si>
  <si>
    <t>MANIJA DE PUERTA L 20398466</t>
  </si>
  <si>
    <t>MANIJA EXTERIOR C/LL PUERTA VW MD</t>
  </si>
  <si>
    <t>MANIJA INTERIOR C/LL PUERTA VW MD</t>
  </si>
  <si>
    <t>MANITO DE AIRE AUTOMATICA (C/Valvula) ROJO/AMARILLO</t>
  </si>
  <si>
    <t>MANOJO DE CABLES (corneta) 20382517/22334445</t>
  </si>
  <si>
    <t>MANOJO DE CABLES 16309289 L120E</t>
  </si>
  <si>
    <t>MANOMETRO C/GLICERINA 300 PSI FIMET</t>
  </si>
  <si>
    <t>MANOMETRO DE 0- 200 PSI</t>
  </si>
  <si>
    <t>MANOMETRO DE 0- 4000 PSI</t>
  </si>
  <si>
    <t>MANOMETRO DE AIRE 140 PSI</t>
  </si>
  <si>
    <t>MANOMETRO DE AIRE 500 PSI</t>
  </si>
  <si>
    <t>MANOMETRO DE GLICERINA 40 BAR</t>
  </si>
  <si>
    <t>MANOMETRO EMC 3'' Y 300PSI</t>
  </si>
  <si>
    <t>MANOMETRO P/ARGON</t>
  </si>
  <si>
    <t>MANOMETRO PRESION 400 BAR C/GLICERINA</t>
  </si>
  <si>
    <t>MANTA DE 8 X 18 300GRS (CARPA)AZUL/PLATA</t>
  </si>
  <si>
    <t>MANTA DE 8 X 18 300GRS (CARPA)NARANJA/NARANJA</t>
  </si>
  <si>
    <t>MANTA DE POLIETILENO 20 X 20 200GRS</t>
  </si>
  <si>
    <t>MANTA DE POLIETILENO 21 X 30 X 0.007</t>
  </si>
  <si>
    <t>MANTA DE POLIETILENO 7 X 17 240GRS (CARPA)</t>
  </si>
  <si>
    <t>MANTECA VEG. GORDITO 14 KG</t>
  </si>
  <si>
    <t>MANZANILLA WAWASANAx25u</t>
  </si>
  <si>
    <t>MAPA RIESGOSIMPRESO VINIL 100 CM X 150 CM</t>
  </si>
  <si>
    <t>MAQUINA DE COSER MACHINTEK GK26-1A</t>
  </si>
  <si>
    <t>MARCADOR DE METAL AMARILLO (80 GR.) WORTH</t>
  </si>
  <si>
    <t>MARCO DE CAÑA DE 3/4" 20 X 30 CM</t>
  </si>
  <si>
    <t>MARCO DE MADEIRA</t>
  </si>
  <si>
    <t>MARCO DE MADERA</t>
  </si>
  <si>
    <t>MARCO PINO PREPINTADO</t>
  </si>
  <si>
    <t>MARCO PINTADO CON VIDRIO DIFUSO</t>
  </si>
  <si>
    <t>MARTILLO BOLA</t>
  </si>
  <si>
    <t>MARTILLO DE GOMA 13 OZ</t>
  </si>
  <si>
    <t>MARTILLO DE UÑA 16 ONZ 27mm (51-271)</t>
  </si>
  <si>
    <t>MASCARA ANTIPOLVO</t>
  </si>
  <si>
    <t>MASCARA DE CARA COMPLETA 3M 6800</t>
  </si>
  <si>
    <t>MASCARA DE PROTECCION AMBU</t>
  </si>
  <si>
    <t>MASCARA DELANTERA CROMADA FREIGHTLINER CL120 A17 15251 003</t>
  </si>
  <si>
    <t>MASCARA PARA SOLDAR V/LEVANT C/LUNA</t>
  </si>
  <si>
    <t>MASCARA PROTECTORA P/ESMERILAR (9014) ARSEG</t>
  </si>
  <si>
    <t>MASCARILLA DE TELA</t>
  </si>
  <si>
    <t>MASCARILLA DESCARTABLE 3 PLIEGOS</t>
  </si>
  <si>
    <t>MASCARILLA FULL FACEC/FILTROS PARA FUMIGACIÓN CON MOCHILA</t>
  </si>
  <si>
    <t>MASCARILLA KN-95 5 CAPAS</t>
  </si>
  <si>
    <t>MASCARILLA PARA GAS DOBLE VIA</t>
  </si>
  <si>
    <t>MASILLA P/ PARED DURALITESA</t>
  </si>
  <si>
    <t>MASILLA AL DUCO BLANCO</t>
  </si>
  <si>
    <t>MASILLA BONKFLEX X 2.4 KG. ( KING KONG )</t>
  </si>
  <si>
    <t>MASILLA BONKFLEX X 500 G. ( KING KONG )</t>
  </si>
  <si>
    <t>MASILLA DRYWALL MAESTRO X 20 KG</t>
  </si>
  <si>
    <t>MASILLA FINA</t>
  </si>
  <si>
    <t>MASILLA FINA OPEX IMPORTADA</t>
  </si>
  <si>
    <t>MASILLA FINA PARA MADERA</t>
  </si>
  <si>
    <t>MASILLA GYPLAC BALDE X 27 KG</t>
  </si>
  <si>
    <t>MASILLA GYPLAC CAJA X 20KG</t>
  </si>
  <si>
    <t>MASILLA PARA PARED x1KG</t>
  </si>
  <si>
    <t>MASILLA PLASTICA BRANK</t>
  </si>
  <si>
    <t>MASILLA ROBERLO STAR 3000 900GR</t>
  </si>
  <si>
    <t>MASSA DE POLIR 102 SW 1KG (1/4 GL)</t>
  </si>
  <si>
    <t>MATA INSECTO ELECTRICO - NEI 073</t>
  </si>
  <si>
    <t>MATAMOSCA DE PVC</t>
  </si>
  <si>
    <t>MATAMOSCA PLACER C/PINZA</t>
  </si>
  <si>
    <t>MAYOLICA AMERICANA II BANCO 30 X 30</t>
  </si>
  <si>
    <t>MEDIA PANTY</t>
  </si>
  <si>
    <t>MEDIDOR DE 1/2 GL</t>
  </si>
  <si>
    <t>MEDIDOR DE 1/4 GL</t>
  </si>
  <si>
    <t>MEDIDOR DE 1/8 GL</t>
  </si>
  <si>
    <t>MEDIDOR DE AGUA 25D3 - 1"</t>
  </si>
  <si>
    <t>MEDIDOR DE AIRE 120 lbs (PCL)</t>
  </si>
  <si>
    <t>MEDIDOR DE AIRE 160 lbs (PCL)</t>
  </si>
  <si>
    <t>MEDIDOR DE AIRE HIDRAULICO ENERPAC G2535L</t>
  </si>
  <si>
    <t>MEDIDOR DE ALCOHOLEMIA MARCA ATM</t>
  </si>
  <si>
    <t>MEDIDOR DE NIVEL</t>
  </si>
  <si>
    <t>MEDIDOR DE TEMPERATURA TERMOLANZA</t>
  </si>
  <si>
    <t>MEDIDOR PRESION AIRE 160LB TOMA RECTA M-54860 X2-10SC</t>
  </si>
  <si>
    <t>MEDIDOR VOLUMETRICO PATRON SERAPHIN COD-IT-MV</t>
  </si>
  <si>
    <t>MEDO ULTRA NORSK NEW CAR</t>
  </si>
  <si>
    <t>MEGA FUSIBLE 200A</t>
  </si>
  <si>
    <t>MEGAFONO 35 W CON BATERIA RECARGABLE</t>
  </si>
  <si>
    <t>MELAMINE 18 MM</t>
  </si>
  <si>
    <t>MELINEX (PAPEL PESCADO) 0.30 EN PL.</t>
  </si>
  <si>
    <t>MELOXICAN 15MG</t>
  </si>
  <si>
    <t>MEMORIA KINGSTON USB 16 GB</t>
  </si>
  <si>
    <t>MEMORIA KINGSTON USB 32 GB</t>
  </si>
  <si>
    <t>MEMORIA KINGSTON USB 64 GB</t>
  </si>
  <si>
    <t>MEMORIA KINGSTON USB 8 GB</t>
  </si>
  <si>
    <t>MEMORIA SAANDISK USB 32 GB</t>
  </si>
  <si>
    <t>MEMORIA DDR B400 1GB KINGSTON</t>
  </si>
  <si>
    <t>MEMORIA KINGSTON 1GB DDR2 533MHz</t>
  </si>
  <si>
    <t>MEMORIA MICRO-SD DE 4 GB KINGSTON</t>
  </si>
  <si>
    <t>MEMORIA MICRO-SD DE8 GB KINGSTON</t>
  </si>
  <si>
    <t>MEMORIA RAM 4GB-DDR4 2400 MHZ</t>
  </si>
  <si>
    <t>MEMORIA RAM DDR2 1GB PC 533 KINGSTON</t>
  </si>
  <si>
    <t>MEMORIA SD 8 GB SONY - SF--8N4/QJ</t>
  </si>
  <si>
    <t>MERCADERÍA POR RETIRO DE BIENES</t>
  </si>
  <si>
    <t>MERCADERIA . S</t>
  </si>
  <si>
    <t>MERMELADA FRESA FANNY BARRIL x 1Kg.</t>
  </si>
  <si>
    <t>MERMELADA FRESA SAC FANNY 12 X 100</t>
  </si>
  <si>
    <t>MESA DE BAÑO</t>
  </si>
  <si>
    <t>MESAS PARA COMEDOR MELAMINE 18MM</t>
  </si>
  <si>
    <t>MESCLADORA VAINSA INOXIDABLE DE LAVADERO</t>
  </si>
  <si>
    <t>METAL BANCADA PERKINS D728N</t>
  </si>
  <si>
    <t>METAL BIELA 0.10 SUZUKI PICK UP</t>
  </si>
  <si>
    <t>METAL BIELA NDC (MITSUBISHI)</t>
  </si>
  <si>
    <t>METAL BIELA PERKINS D728N</t>
  </si>
  <si>
    <t>METAL DE ARBOL DE LEVAS MAHLE ALEMAN FH12 380</t>
  </si>
  <si>
    <t>METAL DE BANCADA 0.10</t>
  </si>
  <si>
    <t>METAL DE BANCADA 0.10 SUZUKI PICK UP</t>
  </si>
  <si>
    <t>METAL DE BANCADA 91H2005080</t>
  </si>
  <si>
    <t>METAL DE BANCADA ESTANDAR FTL M2 112 A4600300040</t>
  </si>
  <si>
    <t>METAL DE BANCADA STD MAHLE ALEMAN FH13 400 20530916</t>
  </si>
  <si>
    <t>METAL DE BANCADA STD MAHLE BRAZIL FH13 400 20530916</t>
  </si>
  <si>
    <t>METAL DE BIELA ESTANDAR FTL M2 112 A4600300760</t>
  </si>
  <si>
    <t>METAL DE EJE DE LEVAS CON PESTAÑA VOLVO FH13 400 85131446</t>
  </si>
  <si>
    <t>METAL DE EJE DE LEVAS PARA FH12/ KIT DE APOYO 85131446</t>
  </si>
  <si>
    <t>METAL DE EJE DE LEVAS SIN PESTAÑA VOLVO FH13 400 20999623</t>
  </si>
  <si>
    <t>METAL DE LEVAS NISSAN</t>
  </si>
  <si>
    <t>METAL DE LEVAS PERKINS D728N</t>
  </si>
  <si>
    <t>METAL EJE LEVAS STD MAHLE ALEMAN VOLVO FH12 20503200</t>
  </si>
  <si>
    <t>METAL EJE LEVAS STD9 8929690 DETROIT</t>
  </si>
  <si>
    <t>METALES DE BANCADA KS ALEMAN STD D12D 380 276615</t>
  </si>
  <si>
    <t>METALES DE BANCADA STD KIA SORENTO</t>
  </si>
  <si>
    <t>METALES DE BANCADA STD. JGO. - FIAT</t>
  </si>
  <si>
    <t>METALES DE BIELA (20766790) COJINETE</t>
  </si>
  <si>
    <t>METALES DE BIELA STD. JGO - FIAT</t>
  </si>
  <si>
    <t>METALES DE COMPRESORA STD FREIGHTLINER CL120 BW 107651</t>
  </si>
  <si>
    <t>METALES PARA COMPRESORA VARGA X JUEGO</t>
  </si>
  <si>
    <t>METALPACK S.A.</t>
  </si>
  <si>
    <t>METALPREN S.A.</t>
  </si>
  <si>
    <t>METRO VULCANIZADO 2x14</t>
  </si>
  <si>
    <t>MEZCLADOR CON PUNTA DE SOLDAR IOXIGEN MAX - 21</t>
  </si>
  <si>
    <t>MEZCLADOR MONOCOMANDO</t>
  </si>
  <si>
    <t>MEZCLADORA VAINSA CLASSIC DE DUCHA 2 LLAVES</t>
  </si>
  <si>
    <t>MICA (PARA FOTOCHECK)</t>
  </si>
  <si>
    <t>MICA (PARA FOTOCHECK) ACRILICA HORIZ/VERTICAL</t>
  </si>
  <si>
    <t>MICA DE CASTILLO VOLVO</t>
  </si>
  <si>
    <t>MICA DE FARO DELANTERO VOLVO</t>
  </si>
  <si>
    <t>MICA DE FARO INTERMITENTE DERECHO (D12D)</t>
  </si>
  <si>
    <t>MICA DE FARO INTERMITENTE IZQUIERDO (D12D)</t>
  </si>
  <si>
    <t>MICA DE FARO S/M</t>
  </si>
  <si>
    <t>MICA FARO POSTERIOR INTERNATIONAL T/ESCUDO</t>
  </si>
  <si>
    <t>MICA FARO POSTERIOR NISSAN FRONTIER</t>
  </si>
  <si>
    <t>MICA FARO POSTERIOR VOLVO 400 20910229 (20425732LET)</t>
  </si>
  <si>
    <t>MICA PARA CELULAR</t>
  </si>
  <si>
    <t>MICA POSTERIOR TOYOTA HYLUX</t>
  </si>
  <si>
    <t>MICA POSTERIOR DERECHO FM TRACTOR-M511615</t>
  </si>
  <si>
    <t>MICA POSTERIOR HILUX FARO LH GUN 126</t>
  </si>
  <si>
    <t>MICA POSTERIOR PARA FIAT FIORINO</t>
  </si>
  <si>
    <t>MICA POSTERIOR PARA FREIGHTLINER</t>
  </si>
  <si>
    <t>MICA POSTERIOR RECTANGULAR (para camioneta)</t>
  </si>
  <si>
    <t>MICA POSTERIOR RECTANGULAR PARA MONTACARGA</t>
  </si>
  <si>
    <t>MICA RECTANGULAR PARA CARG. FRONTAL</t>
  </si>
  <si>
    <t>MICA S/ MUESTRA PARA MONTACARGA</t>
  </si>
  <si>
    <t>MICAS A-4 TRANSPARENTES</t>
  </si>
  <si>
    <t>MICHELIN LALITUDE SPOR3 295/35R21</t>
  </si>
  <si>
    <t>MICROFONO PARA COMPUTADORA</t>
  </si>
  <si>
    <t>MIGRA TAPSIN COMP. CAJA X 8 UND</t>
  </si>
  <si>
    <t>MILLA 2002 PARA VENTANAS</t>
  </si>
  <si>
    <t>MINI RECTIFICADORA NEUMATICA 78-058 STANLEY</t>
  </si>
  <si>
    <t>MINI RELAY 12V 5P 20/30AMP</t>
  </si>
  <si>
    <t>MINI RELAY TABLERO 12V 5 TERMINALES KW0134</t>
  </si>
  <si>
    <t>MINI RELAY TABLERO 12V 5 TERMINALES U316</t>
  </si>
  <si>
    <t>MINIFUSIBLE DE 10 AMP (MIN10)</t>
  </si>
  <si>
    <t>MINIFUSIBLE DE 15 AMP (MIN15)</t>
  </si>
  <si>
    <t>MINIFUSIBLE DE 20 AMP</t>
  </si>
  <si>
    <t>MINIFUSIBLE DE 30 AMP</t>
  </si>
  <si>
    <t>MINIFUSIBLE DE 7.5 AMP</t>
  </si>
  <si>
    <t>MOBIL DELVAC XHP S 10W40</t>
  </si>
  <si>
    <t>MOCHILA CON PITA EN MATERIAL TETRON + BORDADO</t>
  </si>
  <si>
    <t>MOCHILA DE TELA ESCOLAR</t>
  </si>
  <si>
    <t>MOCHILA PULVERIZADOR JACTO DE 20L</t>
  </si>
  <si>
    <t>MOCHILA PULVERIZADOR SOLO DOMESTIC DE 15L</t>
  </si>
  <si>
    <t>MODULADOR 20456402 (REMOLQUE)</t>
  </si>
  <si>
    <t>MODULADOR 20828237 (01-21122037)</t>
  </si>
  <si>
    <t>MODULADOR 20828239</t>
  </si>
  <si>
    <t>MODULADOR 21122036 EBS (PRINCIPAL 2 TORRES)</t>
  </si>
  <si>
    <t>MODULADOR 21122037</t>
  </si>
  <si>
    <t>MODULADOR 22085772</t>
  </si>
  <si>
    <t>MODULADOR 85144378</t>
  </si>
  <si>
    <t>MODULO DE BOLSAS DE AIRE VOLVO FH 13 20514449</t>
  </si>
  <si>
    <t>MODULO DE BOLSAS DE AIRE VOLVO FH 13 20514450</t>
  </si>
  <si>
    <t>MODULO DE CONTROL ELECTRONICO DE MOTOR PARA C/FRONTAL</t>
  </si>
  <si>
    <t>MODULO DE CONTROL DE BUJIAS PRECALENTADORA</t>
  </si>
  <si>
    <t>MODULO DE LUCES M2 A06-66807-000</t>
  </si>
  <si>
    <t>MODULO DE MOTOR E-ECU L 120F</t>
  </si>
  <si>
    <t>MODULO LED BLANCO 220</t>
  </si>
  <si>
    <t>MODULO VECU</t>
  </si>
  <si>
    <t>MODUS STYLE</t>
  </si>
  <si>
    <t>MODUS STYLE CONMUT</t>
  </si>
  <si>
    <t>MOLDE DE ACERO INOX DE LARGO=43cm, ANCHO=30.5cm, ALTO=7.5cm</t>
  </si>
  <si>
    <t>MOLDURA DE TRA</t>
  </si>
  <si>
    <t>MOLDURA RETEN 3175029</t>
  </si>
  <si>
    <t>MOLDURA RETEN DE TAPA DETERMOSTATO VOLVO FH13 20479636</t>
  </si>
  <si>
    <t>MOLINO LA PERLA S.A.C.</t>
  </si>
  <si>
    <t>MOLITALIA S.A.</t>
  </si>
  <si>
    <t>MONITOR 21.45 IPS HDMI VGA FULL HD-TEROS</t>
  </si>
  <si>
    <t>MONITOR B/N BTICINO PARA KITS VIDEO ARTS 316212</t>
  </si>
  <si>
    <t>Monitor HP V194, 18.5" LED</t>
  </si>
  <si>
    <t>MONITOR LG 20” VGA /DVI - TEROS</t>
  </si>
  <si>
    <t>MONITOR LG LED 19.5 20 MK400H</t>
  </si>
  <si>
    <t>MONOCOMANDO LAVATORIO</t>
  </si>
  <si>
    <t>MONOMANDO DUCHA</t>
  </si>
  <si>
    <t>MONTAJE DE COMPONENTES EN TABLERO ELECTRICO INC.MAT.MENORES</t>
  </si>
  <si>
    <t>MOPA TRAPEADOR</t>
  </si>
  <si>
    <t>MOPA TRAPEADOR COMPLETA VIRUTEX (PALO + MOPA)</t>
  </si>
  <si>
    <t>MORDAZA 21801388</t>
  </si>
  <si>
    <t>MOTA C/ESPONJA PARA TALADRO</t>
  </si>
  <si>
    <t>MOTA GR 120</t>
  </si>
  <si>
    <t>MOTA PARA PIZARRA ACRILICA</t>
  </si>
  <si>
    <t>MOTA PARA PULIDO</t>
  </si>
  <si>
    <t>MOTOR LIMPIAPARABRISAS INTERNATIONAL TRI F91498 495</t>
  </si>
  <si>
    <t>MOTOR LIMPIAPARABRISAS M2 FREIGHTLINER F 98999 831</t>
  </si>
  <si>
    <t>MOTOR DE ARRANQUE 22602935</t>
  </si>
  <si>
    <t>MOTOR DE VENTILADOR DE RADIADOR NS011-M (FIAT)</t>
  </si>
  <si>
    <t>MOTOR DE VENTILADOR VOE11147935 ( C. FRONT.)</t>
  </si>
  <si>
    <t>MOTOR ELECTRICO VENTILADOR 34W 220/1/60 1550RPM N34-45/BR</t>
  </si>
  <si>
    <t>MOTOR ELEVALUNA IZQ MACK 25175011</t>
  </si>
  <si>
    <t>MOTOR ELEVALUNA IZQUIERDO ALEMANA FH12 380</t>
  </si>
  <si>
    <t>MOTOR GASOLINERO S.SMP CHINO GALEAZZI</t>
  </si>
  <si>
    <t>MOTOR LIFMASTER 4410 CON RIEL</t>
  </si>
  <si>
    <t>MOTOR LIMPIAPARABRISA MACK 84724206</t>
  </si>
  <si>
    <t>MOTOR LIMPIAPARABRISAS 16309577 L120E</t>
  </si>
  <si>
    <t>MOTOR TRICO 24V F300807</t>
  </si>
  <si>
    <t>MOTORELECTRICO VENTILADOR PARA KIA 7635881</t>
  </si>
  <si>
    <t>MOUSE GENIUS XSCROLL US3 SERIE USB 800 DPI # X68035806059</t>
  </si>
  <si>
    <t>MOUSE INALAMBRICO</t>
  </si>
  <si>
    <t>MR MUSCULO</t>
  </si>
  <si>
    <t>MUELLE DE 1"</t>
  </si>
  <si>
    <t>MULTIMETRO TRUPER 10400</t>
  </si>
  <si>
    <t>MULTIMICYN CREMA X14G</t>
  </si>
  <si>
    <t>MULTIMYCIN UNGUENTO x 14gr</t>
  </si>
  <si>
    <t>MULTIPLICADOR DE FUERZA</t>
  </si>
  <si>
    <t>MULTITESTER DIGITAL CIE PC 9005T</t>
  </si>
  <si>
    <t>MULTITESTER DIGITAL DM90E</t>
  </si>
  <si>
    <t>MUTODEN 500/30 MG CAPS.</t>
  </si>
  <si>
    <t>MYCO - AD A-Z</t>
  </si>
  <si>
    <t>NEUMATICA UNION RECTA DE 8 MM X 8 MM PUC (DIRON)</t>
  </si>
  <si>
    <t>NEUMATICO BRIDGESTONE 11R22.5 L355</t>
  </si>
  <si>
    <t>NEUMATICO BRIDGESTONE 425/65R 22.5 M-854</t>
  </si>
  <si>
    <t>NEUMATICO CONECTOR RECTO DE 8 MM X 1/4 NPTPC</t>
  </si>
  <si>
    <t>NEUMATICO DE CARRETILLA 4.00 - 8</t>
  </si>
  <si>
    <t>NEUMATICO DIRECCIONAL BRIDGESTONE R155 295/80 R22.5</t>
  </si>
  <si>
    <t>NEUMATICO DIRECCIONAL BRIDGESTONE R283 / 11R22.5</t>
  </si>
  <si>
    <t>NEUMATICO DIRECCIONAL GOODYEAR CT176 7.50-16 LT</t>
  </si>
  <si>
    <t>NEUMATICO DURATURN 425/65R 22.5</t>
  </si>
  <si>
    <t>NEUMATICO FIRESTONE 12.5/80-18 12 I3 SUPER TRACTION LOADER</t>
  </si>
  <si>
    <t>NEUMATICO GOOD YEAR GPS3 185/70R13</t>
  </si>
  <si>
    <t>NEUMATICO GRANDTREK AT20 DUNLOP 225/70 R17</t>
  </si>
  <si>
    <t>NEUMATICO KUMHO 185R14C 857 8 PR</t>
  </si>
  <si>
    <t>NEUMATICO MARSHAL 11R/22.5 16PR KMA01</t>
  </si>
  <si>
    <t>NEUMATICO MAXIUM GPS3 185/70R13</t>
  </si>
  <si>
    <t>NEUMATICO MICHELIN 11R 22.5 XMULTIZ</t>
  </si>
  <si>
    <t>NEUMATICO MICHELIN LATITUDE 255/55R18</t>
  </si>
  <si>
    <t>NEUMATICO MICHELIN LATITUDE SPORT 295/35R21</t>
  </si>
  <si>
    <t>NEUMATICO MICHELIN 12R 22.5</t>
  </si>
  <si>
    <t>NEUMATICO MICHELIN 185/70R13 80S</t>
  </si>
  <si>
    <t>NEUMATICO MICHELIN 285/35ZR21 105 YSUPER SPO</t>
  </si>
  <si>
    <t>NEUMATICO MICHELIN 425/65R 22.5 XZE-2</t>
  </si>
  <si>
    <t>NEUMATICO MICHELIN MULTI D 11R 22.5</t>
  </si>
  <si>
    <t>NEUMATICO MICHELIN MULTI D 11R 22.5 X WORKS Z</t>
  </si>
  <si>
    <t>NEUMATICO MICHELIN PILOT325/30 ZR21 108Y</t>
  </si>
  <si>
    <t>NEUMATICO MICHELLIN LATITUDE SPORT255/55R18 109Y</t>
  </si>
  <si>
    <t>NEUMATICO PARA MOTO DURO 3.00 - 18</t>
  </si>
  <si>
    <t>NEUMATICO YOKOHAMA 215/60R17 96H G012 AT-S TL</t>
  </si>
  <si>
    <t>NIMODIPINO TAB</t>
  </si>
  <si>
    <t>NIPLE 20999385 MACK</t>
  </si>
  <si>
    <t>NIPLE BRONCE 1/2 x 1 1/2"</t>
  </si>
  <si>
    <t>NIPLE BRONCE 1/2 x 2"</t>
  </si>
  <si>
    <t>NIPLE DE 1/2 X5</t>
  </si>
  <si>
    <t>NIPLE 1" x 1"</t>
  </si>
  <si>
    <t>NIPLE 1" x 3 FIERRO GALVANIZADO</t>
  </si>
  <si>
    <t>NIPLE 1" x 4 FIERRO GALVANIZADO</t>
  </si>
  <si>
    <t>NIPLE 1" x 5 FIERRO GALVANIZADO</t>
  </si>
  <si>
    <t>NIPLE 1" x 6 FIERRO GALVANIZADO</t>
  </si>
  <si>
    <t>NIPLE 1"x 2" FIERRO GALVANIZADO</t>
  </si>
  <si>
    <t>NIPLE 1/2" H-H</t>
  </si>
  <si>
    <t>NIPLE 1/2" x 11/2 FIERRO GALVANIZADO</t>
  </si>
  <si>
    <t>NIPLE 1/2" x 2 1/2 BRONCE</t>
  </si>
  <si>
    <t>NIPLE 1/2" x 2 FIERRO GALVANIZADO</t>
  </si>
  <si>
    <t>NIPLE 1/2" x 4</t>
  </si>
  <si>
    <t>NIPLE 1/2" x 4 FIERRO GALVANIZADO</t>
  </si>
  <si>
    <t>NIPLE 1/2" x BSP 1/2 BRONCE</t>
  </si>
  <si>
    <t>NIPLE 1/2"x 1" FIERRO GALVANIZADO</t>
  </si>
  <si>
    <t>NIPLE 1/2"x 2" PVC</t>
  </si>
  <si>
    <t>NIPLE 1/2"x 3" FIERRO GALVANIZADO</t>
  </si>
  <si>
    <t>NIPLE 2" x 2 FIERRO GALVANIZADO</t>
  </si>
  <si>
    <t>NIPLE 2" x 3 FIERRO GALVANIZADO</t>
  </si>
  <si>
    <t>NIPLE 2" x 6 FIERRO GALVANIZADO</t>
  </si>
  <si>
    <t>NIPLE 45 CONEXION RAPIDA 5/8 FREIGHT. CL120 SMC KV2K15 36S</t>
  </si>
  <si>
    <t>NIPLE BRONCE 3/8</t>
  </si>
  <si>
    <t>NIPLE CAÑERIA DE 5/16</t>
  </si>
  <si>
    <t>NIPLE COMBINADO DE 1 1/2'' P/MANGUERA BALFLEX</t>
  </si>
  <si>
    <t>NIPLE DE 1 1/2'' X 4'' FIERRO GALVANIZADO</t>
  </si>
  <si>
    <t>NIPLE DE 1/2 X 1/2 MACHO - MACHO</t>
  </si>
  <si>
    <t>NIPLE DE 2" PVC</t>
  </si>
  <si>
    <t>NIPLE DE 2" x 8" FIERRO</t>
  </si>
  <si>
    <t>NIPLE DE ACOPLE 1/4 HEMBRA</t>
  </si>
  <si>
    <t>NIPLE DE ACOPLE 1/4 MACHO</t>
  </si>
  <si>
    <t>NIPLE DE ACOPLE 3/8 x 3/8 HEMBRA</t>
  </si>
  <si>
    <t>NIPLE DE CARGADOR FRONTAL L120E VOE13933912</t>
  </si>
  <si>
    <t>NIPLE DE CARGADOR FRONTAL L120E VOE14345423</t>
  </si>
  <si>
    <t>NIPLE EN CODO</t>
  </si>
  <si>
    <t>NIPLE ESCAMADO DE 2 1/2'' P/MANGUERA BALFLEX</t>
  </si>
  <si>
    <t>NIPLE ESCAMADO DE 2'' P/MANGUERA BALFLEX</t>
  </si>
  <si>
    <t>NIPLE ESCAMADO DE 3'' P/MANGUERA BALFLEX</t>
  </si>
  <si>
    <t>NIPLE ESCAMADO DE 3/4"</t>
  </si>
  <si>
    <t>NIPLE GALVANIZADO 1" X 7"</t>
  </si>
  <si>
    <t>NIPLE GALVANIZADO 1/2 X 1/2</t>
  </si>
  <si>
    <t>NIPLE GALVANIZADO 1/2 X 8</t>
  </si>
  <si>
    <t>NIPLE MCK FITTING 20850964</t>
  </si>
  <si>
    <t>NIPLE PARA BOMBA TOYOTA</t>
  </si>
  <si>
    <t>NIPLE PARA THERMOKING</t>
  </si>
  <si>
    <t>NIPLE T 976284</t>
  </si>
  <si>
    <t>NIPLE TESTEO</t>
  </si>
  <si>
    <t>NITRATO DE AMON. ESTAB. x 50 KG</t>
  </si>
  <si>
    <t>NITRATO DE AMONIO x 50 KG</t>
  </si>
  <si>
    <t>NITRATO DE CALCIO CRIST. COL. x 25 KG</t>
  </si>
  <si>
    <t>NITRATO DE CALCIO SOLUBLE x 2</t>
  </si>
  <si>
    <t>NITRATO DE POTASIO x 25 KG</t>
  </si>
  <si>
    <t>NITRATO NET 46 x 25KG</t>
  </si>
  <si>
    <t>NITRO - P x 50 KG</t>
  </si>
  <si>
    <t>NITROPHOS ACID. x 25 KG</t>
  </si>
  <si>
    <t>NITROSHURE X 25 KG</t>
  </si>
  <si>
    <t>NIVELADOR DE CARTON CORRUGADO CONVENCIONAL</t>
  </si>
  <si>
    <t>NOGALINA GRANULADA</t>
  </si>
  <si>
    <t>NOMATE NASAL GLENMARK</t>
  </si>
  <si>
    <t>NOR SAC</t>
  </si>
  <si>
    <t>NOTA DE CREDITO TRANSPESA</t>
  </si>
  <si>
    <t>NOTA DE DEBITO TRANSPESA</t>
  </si>
  <si>
    <t>NOTA DE ENTREGA - IMPLEMENTOS MINA</t>
  </si>
  <si>
    <t>NOTA DE RECEPCION - EQ. COMUNICACION (Talon.x 100 hjs)</t>
  </si>
  <si>
    <t>NOTEBOOK HP 15-DW1085LA 15.6" HD, INTEL CORE I3-10110U 2.10</t>
  </si>
  <si>
    <t>NOTEBOOK HP PAVILION 14-dv0502la</t>
  </si>
  <si>
    <t>NOVA FOCO LED SMD A60 E-27 15W 220V LUZ CALIDA LA6015C</t>
  </si>
  <si>
    <t>NOVA PANEL LED REDONDO EMPOTRAR 8W LUZ DIA LPR8WEO-0</t>
  </si>
  <si>
    <t>NOVA PANEL LED SMD REDONDO 24W LUZ BLANCA 24W RD</t>
  </si>
  <si>
    <t>NU. EXPERTA PRE MESCLA KEKE 10 KG</t>
  </si>
  <si>
    <t>NUMERO PARA EXTINTOR 0-9</t>
  </si>
  <si>
    <t>NUT VOE 11105306</t>
  </si>
  <si>
    <t>NUTRICAN BOLSA X 20 KG.</t>
  </si>
  <si>
    <t>NUTRIFERT MAIZ x 50 KG</t>
  </si>
  <si>
    <t>NUTRIFERT NPK x 25 KG</t>
  </si>
  <si>
    <t>NUTRIFERT NPK MAIZ x 50 KG</t>
  </si>
  <si>
    <t>NUTRIFERT x 50 KG</t>
  </si>
  <si>
    <t>NVO MMASKOT CARNE/CEREAL/VEG 15K</t>
  </si>
  <si>
    <t>Ø 153 DR2/DR VENTA ESP 0.18</t>
  </si>
  <si>
    <t>Ø 153 DR2/INC VENTA ESP 0.24</t>
  </si>
  <si>
    <t>Ø 65 BL2/INC VENTA ESP 0.19</t>
  </si>
  <si>
    <t>Ø 65 BL2/INC VENTA ESP 0.19 DANPER</t>
  </si>
  <si>
    <t>Ø 65 DR2/INC VENTA</t>
  </si>
  <si>
    <t>Ø 65 DR2/INC VENTA ESP 0.18</t>
  </si>
  <si>
    <t>Ø 65 E.O AL/INC AUX CONSERVA</t>
  </si>
  <si>
    <t>Ø 66 BL2/INC VENTA</t>
  </si>
  <si>
    <t>Ø 67 BL2/INC VENTA DANPER</t>
  </si>
  <si>
    <t>Ø 73 BL2/INC T ANILLO VENTA</t>
  </si>
  <si>
    <t>Ø 73 DR2/DR VENTA ESP 0.18</t>
  </si>
  <si>
    <t>Ø 73 DR2/INC DOBLE ANILLO VENTA ESP 0.18</t>
  </si>
  <si>
    <t>Ø 73 DR2/INC T ANILLO VENTA ESP 0.18</t>
  </si>
  <si>
    <t>Ø 74 AL2/INC T ANILL VEN NUEV PROD</t>
  </si>
  <si>
    <t>Ø 75 AL2/INC T ANILL VEN NUEV PROD PROCES</t>
  </si>
  <si>
    <t>Ø 76 DR2/DR T ANILLO VENTA</t>
  </si>
  <si>
    <t>Ø 77 DR2/INC T ANILLO VENTA</t>
  </si>
  <si>
    <t>Ø 99 DR/INC VENTA ESP 022</t>
  </si>
  <si>
    <t>Ø 99 DR2/INC METALPREN</t>
  </si>
  <si>
    <t>O´RING 11994428</t>
  </si>
  <si>
    <t>OCRE BAYCOLOR</t>
  </si>
  <si>
    <t>OCRE BAYCOLOR AMARILLO</t>
  </si>
  <si>
    <t>OCRE NEGRO BAYER</t>
  </si>
  <si>
    <t>OCRE ROJO BAYER</t>
  </si>
  <si>
    <t>OIL COOLER L120F CARGADOR FRONTAL 11110049</t>
  </si>
  <si>
    <t>OJALILLO PEGAFAN EN PAQUETE</t>
  </si>
  <si>
    <t>OLA 3FIL + MAY</t>
  </si>
  <si>
    <t>OMEPRAL CAPS. X 20 mg.</t>
  </si>
  <si>
    <t>ONE PIECE TREBOL MONTELLA PLATIUM BLANCO</t>
  </si>
  <si>
    <t>ORDEN DE INGRESO SERIE 002 / ALTRA</t>
  </si>
  <si>
    <t>ORDEN DE INGRESO SERIE 005/ ALTRA</t>
  </si>
  <si>
    <t>ORDEN DE SALIDA SERIE 001 / ALTRA</t>
  </si>
  <si>
    <t>ORDEN DE SALIDA SERIE 002 / ALTRA</t>
  </si>
  <si>
    <t>ORDEN DE SALIDA SERIE 003 / ALTRA(Talon*50)</t>
  </si>
  <si>
    <t>ORDEN DE SALIDA SERIE 005/ ALTRA</t>
  </si>
  <si>
    <t>ORDEN DE SERVICIO SERIE 001</t>
  </si>
  <si>
    <t>ORDEN DE SERVICIO SERIE 004</t>
  </si>
  <si>
    <t>ORDEN DE SERVICIOS VARIOS SERIE 001 / ALTRA</t>
  </si>
  <si>
    <t>ORDEN DE SERVICIOS VARIOS SERIE 002 / ALTRA</t>
  </si>
  <si>
    <t>OREJERAS ADAPTABLE AL CASCO CLUTE NRR 25DB</t>
  </si>
  <si>
    <t>ORING 926254 FRENO ESTACIONAMIENTO</t>
  </si>
  <si>
    <t>ORING 968207 VOE FRENO ESTACIONAMIENTO</t>
  </si>
  <si>
    <t>ORING 968207 FRENO ESTACIONAMIENTO</t>
  </si>
  <si>
    <t>ORING + ASINTO 7.5</t>
  </si>
  <si>
    <t>ORING 1.78 X 35 (Fiat)</t>
  </si>
  <si>
    <t>ORING 10 MM</t>
  </si>
  <si>
    <t>ORING 2229 VITON</t>
  </si>
  <si>
    <t>ORING 4880493 VAL. FRENO PIE</t>
  </si>
  <si>
    <t>O-RING 595382</t>
  </si>
  <si>
    <t>ORING 925071 CAJA CAMBIOS</t>
  </si>
  <si>
    <t>ORING 925093 CAJA CAMBIOS</t>
  </si>
  <si>
    <t>ORING 925096 CAJA CAMBIOS</t>
  </si>
  <si>
    <t>ORING 925256 CAJA CAMBIOS</t>
  </si>
  <si>
    <t>ORING 925257 CAJA CAMBIOS</t>
  </si>
  <si>
    <t>ORING 925258 CAJA CAMBIOS</t>
  </si>
  <si>
    <t>ORING 925265 RODAMIENTOS</t>
  </si>
  <si>
    <t>ORING 949659 CAJA CAMBIOS</t>
  </si>
  <si>
    <t>ORING 960226 L120E</t>
  </si>
  <si>
    <t>ORING 960242 CAJA CAMBIOS</t>
  </si>
  <si>
    <t>ORING 962508 CARG.FRONTAL</t>
  </si>
  <si>
    <t>ORING 964117 VAL. SELE. VELOC</t>
  </si>
  <si>
    <t>ORING 970740 / 990740 VOE L120E</t>
  </si>
  <si>
    <t>ORING 976047 CAJA CAMBIOS</t>
  </si>
  <si>
    <t>ORING 982707 VOE L120E</t>
  </si>
  <si>
    <t>ORING ALEMAN 2.6 x 64.8 (Montacarga)</t>
  </si>
  <si>
    <t>ORING ALEMAN 3.5 x 66.5 (Montacarga)</t>
  </si>
  <si>
    <t>ORING CAJA TERMOSTATO L120F 20949868</t>
  </si>
  <si>
    <t>ORING COMPRESORA 992065</t>
  </si>
  <si>
    <t>ORING COMPRESORA A4579970945</t>
  </si>
  <si>
    <t>O-RING DE CUBO REDUCTOR L120F VO 11103303</t>
  </si>
  <si>
    <t>ORING DE INYECTOR FREIGHTLINER M2 112 A5419970545 ELRI</t>
  </si>
  <si>
    <t>ORING DE INYECTOR X 6UND</t>
  </si>
  <si>
    <t>ORING DE REENVIO FREIGHTLINER M2 112 TDA 5X1034</t>
  </si>
  <si>
    <t>ORING INYECTOR FREIGHTLINER M2 112 A5419970645 ELRI</t>
  </si>
  <si>
    <t>ORING L120E-925032</t>
  </si>
  <si>
    <t>ORING NITRILO 2337 S/M</t>
  </si>
  <si>
    <t>ORING PRIMETRAL CELESTE DETROIT 23521894</t>
  </si>
  <si>
    <t>ORING TAPA BLOQUEO 5X1343 FTL</t>
  </si>
  <si>
    <t>ORING VOE 11144404 BOMBA DE ACEITE</t>
  </si>
  <si>
    <t>ORING VOE 932042/993323</t>
  </si>
  <si>
    <t>ORING VOE 971016</t>
  </si>
  <si>
    <t>ORING VOE-931209</t>
  </si>
  <si>
    <t>ORO 0.525 ML</t>
  </si>
  <si>
    <t>ORRING 2154 (pistola neumatica)</t>
  </si>
  <si>
    <t>ORRING 2228 (pistola neumatica)</t>
  </si>
  <si>
    <t>OVEROL CON CINTA REFLECTIVA TALLA L</t>
  </si>
  <si>
    <t>OVEROL CON CINTA REFLECTIVA TALLA M</t>
  </si>
  <si>
    <t>OVEROL CON CINTA REFLECTIVA TALLA S</t>
  </si>
  <si>
    <t>OVEROL CON CINTA REFLECTIVA TALLA XL</t>
  </si>
  <si>
    <t>OVEROL CON CINTA REFLECTIVA TALLA XXL</t>
  </si>
  <si>
    <t>OVEROL DRILL TALLA L</t>
  </si>
  <si>
    <t>OVEROL DRILL TALLA M</t>
  </si>
  <si>
    <t>OVEROL DRILL TALLA S</t>
  </si>
  <si>
    <t>OVEROL DRILL TALLA XL</t>
  </si>
  <si>
    <t>OVEROL DRILL TALLA XXL</t>
  </si>
  <si>
    <t>OXIDO DE MANGANESO</t>
  </si>
  <si>
    <t>OXIGENO MEDICINAL 99.5%</t>
  </si>
  <si>
    <t>P Y C MAMPARA</t>
  </si>
  <si>
    <t>P2015DN-JAP TEFLON (gris claro )</t>
  </si>
  <si>
    <t>PABELLON RAZO</t>
  </si>
  <si>
    <t>PACK BASICO IPHONE 4 16GB NEGRO</t>
  </si>
  <si>
    <t>PACK DE LIJAS</t>
  </si>
  <si>
    <t>PACK FULL ESPIRAL</t>
  </si>
  <si>
    <t>PACK PAÑOS</t>
  </si>
  <si>
    <t>PACK PISCO BIONDI 500 ML + PORTAL DE MADERA + COPA 3 ONZ</t>
  </si>
  <si>
    <t>PACK SIM CARD REPUEST POSTAGO 128 KB 3FF HLR3</t>
  </si>
  <si>
    <t>PAD ORGANIC ULTRA 3240 PAD 7170</t>
  </si>
  <si>
    <t>PAD ORGANIC ULTRA 3240 PAD 7205</t>
  </si>
  <si>
    <t>PAD ORGANIC ULTRA 3240 PAD-0158</t>
  </si>
  <si>
    <t>PAD ORGANIC ULTRA 3240 PAD-7153</t>
  </si>
  <si>
    <t>PAD ORGANIC ULTRA 3240 PAD-7228</t>
  </si>
  <si>
    <t>PAD ORGANIC ULTRA 3240 PAD-7298</t>
  </si>
  <si>
    <t>PAD ORGANICO ULTRA 3240 PAD-0082</t>
  </si>
  <si>
    <t>PAJARRAFIA BLANCO EN CONO</t>
  </si>
  <si>
    <t>PALA ANGOSTA</t>
  </si>
  <si>
    <t>PALANA BELLOTA</t>
  </si>
  <si>
    <t>PALANA CARBONERA</t>
  </si>
  <si>
    <t>PALANA CUCHARA ACERADA</t>
  </si>
  <si>
    <t>PALANA TIPO CUCHARA DE ALUMINIO (antichispas)</t>
  </si>
  <si>
    <t>PALANCA ARTICULADA 6" X 1/4 STANLEY</t>
  </si>
  <si>
    <t>PALANCA CORREDIZA 1/2 x 10" STANLEY 86-440 CR-V</t>
  </si>
  <si>
    <t>PALANCA CORREDIZA EN T X 1/2</t>
  </si>
  <si>
    <t>PALANCA DE CAMBIO DE LUZ ( Freightliner M2)</t>
  </si>
  <si>
    <t>PALANCA DE DADO C/ DOBLE ENCASTE 1/2 TOOLTECH</t>
  </si>
  <si>
    <t>PALANCA DE LUCES SNP CL2017 A0636956 003 FTL</t>
  </si>
  <si>
    <t>PALANCA DE TRACTO</t>
  </si>
  <si>
    <t>PALANCA FX-890</t>
  </si>
  <si>
    <t>PALETA DE MADERA</t>
  </si>
  <si>
    <t>PALETAS DE VENTILADOR PARA MONTACARGA</t>
  </si>
  <si>
    <t>PALETE MADEIRA</t>
  </si>
  <si>
    <t>PALETE MADEIRA ;1,00 m;1,20 m;0,14m</t>
  </si>
  <si>
    <t>PALETE MADEIRA; 1,00 M;1,20 M;0,14 M;PBR1</t>
  </si>
  <si>
    <t>PALITO DE BROCHETA Nº 8</t>
  </si>
  <si>
    <t>PALO BANDERA</t>
  </si>
  <si>
    <t>PALO CON PUNTA ROSCADA</t>
  </si>
  <si>
    <t>PALO DE ALUMINIO CON PUNTA ROSCADA</t>
  </si>
  <si>
    <t>PALO DE COMBA</t>
  </si>
  <si>
    <t>PALO DE EUCALIPTO x 5 MT</t>
  </si>
  <si>
    <t>PALO DE EUCALIPTO x 7 MT</t>
  </si>
  <si>
    <t>PANAL DE RADIADOR 35 x35 FORTALEZA</t>
  </si>
  <si>
    <t>PANASONIC ALCALINA AA x 2 UNI</t>
  </si>
  <si>
    <t>PANEL CU 0.10 MM TP -5 ALUZINC PRE PINTADO BLANCO (6.2 ML)</t>
  </si>
  <si>
    <t>PANEL CUBRE TABLERO LH M2</t>
  </si>
  <si>
    <t>PANEL DE CONTROL +MICA FX-890</t>
  </si>
  <si>
    <t>PANEL DE CUBIERTA 21148852</t>
  </si>
  <si>
    <t>PANEL INSONORIZANT 20429297</t>
  </si>
  <si>
    <t>PANEL INSONORIZANT 20532509</t>
  </si>
  <si>
    <t>PANEL LED 36W LUZ</t>
  </si>
  <si>
    <t>PANEL LED 40W 600 X600 MM -4000K 100-240V</t>
  </si>
  <si>
    <t>PANEL LED CUAD.60x60cm 40W-220V LUZ BLANCA P/SOBREPONER</t>
  </si>
  <si>
    <t>PANEL LED CUAD.60x60cm, 48W C/EQUIPO PARA SOBREPONER</t>
  </si>
  <si>
    <t>PANEL LED RECT. 120x30cm, 45W C/EQUIPO PARA SOBREPONER</t>
  </si>
  <si>
    <t>PANEL TR-4 0.40 x 1.0 x 6 MTS (PERALTE 45MM)</t>
  </si>
  <si>
    <t>PANEL TR-4 X 1000 X 0.5 003/200</t>
  </si>
  <si>
    <t>PANEL VOLVO COD 21118596</t>
  </si>
  <si>
    <t>PANELETA ESTRUCTURA DE FIERRO TENSADA</t>
  </si>
  <si>
    <t>PANTALLA HUAWEI Y6</t>
  </si>
  <si>
    <t>PANTALLA LED 10W D28COM</t>
  </si>
  <si>
    <t>PANTALON CAROLINA IGNIFUGO T: 28</t>
  </si>
  <si>
    <t>PANTALON CAROLINA IGNIFUGO T: 30</t>
  </si>
  <si>
    <t>PANTALON CAROLINA IGNIFUGO T: 32</t>
  </si>
  <si>
    <t>PANTALON CAROLINA IGNIFUGO T: 34</t>
  </si>
  <si>
    <t>PANTALON CAROLINA IGNIFUGO T: 36</t>
  </si>
  <si>
    <t>PANTALON CAROLINA IGNIFUGO T: 38</t>
  </si>
  <si>
    <t>PANTALON CAROLINA IGNIFUGO T: 40</t>
  </si>
  <si>
    <t>PANTALON DRILL N.MUNDO100%ALG.C/CINTA 1"TALLA30</t>
  </si>
  <si>
    <t>PANTALON DRILL N.MUNDO100%ALG.C/CINTA 1"TALLA34</t>
  </si>
  <si>
    <t>PANTALON DRILL N.MUNDO100%ALG.C/CINTA 1"TALLA36</t>
  </si>
  <si>
    <t>PANTALON DRILL N.MUNDO100%ALG.C/CINTA 1"TALLA38</t>
  </si>
  <si>
    <t>PANTALON DRILL N.MUNDO100%ALG.C/CINTA 1"TALLA42</t>
  </si>
  <si>
    <t>PANTALON DRILL N.MUNDO100%ALG.C/CINTA 1"TALLA44</t>
  </si>
  <si>
    <t>PANTALON DRILL TECNOLOGIA/ GOLDEN (100%POLIESTER) TALLA 30</t>
  </si>
  <si>
    <t>PANTALON DRILL TECNOLOGIA/ GOLDEN (100%POLIESTER) TALLA 32</t>
  </si>
  <si>
    <t>PANTALON DRILL TECNOLOGIA/ GOLDEN (100%POLIESTER) TALLA 34</t>
  </si>
  <si>
    <t>PANTALON DRILL TECNOLOGIA/ GOLDEN (100%POLIESTER) TALLA 36</t>
  </si>
  <si>
    <t>PANTALON DRILL TECNOLOGIA/ GOLDEN (100%POLIESTER) TALLA 38</t>
  </si>
  <si>
    <t>PANTALON DRILL TECNOLOGIA/ GOLDEN (100%POLIESTER) TALLA 40</t>
  </si>
  <si>
    <t>PANTALON DRILL TECNOLOGIA/ GOLDEN (100%POLIESTER) TALLA 42</t>
  </si>
  <si>
    <t>PANTALON DRILL TECNOLOGIA/ GOLDEN (100%POLIESTER) TALLA 44</t>
  </si>
  <si>
    <t>PANTALON JEAN TALLA 30 (S)</t>
  </si>
  <si>
    <t>PANTALON JEAN TALLA 32 (M)</t>
  </si>
  <si>
    <t>PANTALON JEAN TALLA 34 (L)</t>
  </si>
  <si>
    <t>PANTALON JEAN TALLA 36 (XL)</t>
  </si>
  <si>
    <t>PANTALON JEAN TALLA 38 (XXL)</t>
  </si>
  <si>
    <t>PANTALON JEAN TALLA 40 (XXXL)</t>
  </si>
  <si>
    <t>PANTALON JEAN TALLA 42</t>
  </si>
  <si>
    <t>PANTALON JEAN TALLA 44</t>
  </si>
  <si>
    <t>PANTALON JEAN TALLA 28</t>
  </si>
  <si>
    <t>PAÑ ADUL PLENITUD MED QI 3X16</t>
  </si>
  <si>
    <t>PAÑ DES PRACTIPAÑAL GEL 24X10</t>
  </si>
  <si>
    <t>PAÑ.HUGGIES ACTIVESEC CM GDE 4X44</t>
  </si>
  <si>
    <t>PAÑ.HUGGIES NATURAL CARE 5" XXG X 20</t>
  </si>
  <si>
    <t>PAÑ.HUGGIES SP XGDE.ACTIVE 52 UNID</t>
  </si>
  <si>
    <t>PAÑAL HUGGIES ACTIVESEC MEDIANO 4*52</t>
  </si>
  <si>
    <t>PAÑAL MIMI "P" COLT X 60 UNID</t>
  </si>
  <si>
    <t>PAÑAL MIMI 62-5</t>
  </si>
  <si>
    <t>PAÑAL MIMI*20 PZAS</t>
  </si>
  <si>
    <t>PAÑO GAMOSO</t>
  </si>
  <si>
    <t>PAÑO MICROFIBRA</t>
  </si>
  <si>
    <t>PAÑOS ABSORBENTES HP-156</t>
  </si>
  <si>
    <t>PAÑOS ABSORVENTES</t>
  </si>
  <si>
    <t>PAPEL BOLETA CON CORTE</t>
  </si>
  <si>
    <t>PAPEL BOND 75G COLOR SURTIDO</t>
  </si>
  <si>
    <t>PAPEL BOND A-3 80 GR.</t>
  </si>
  <si>
    <t>PAPEL BOND A-4 75 GR.</t>
  </si>
  <si>
    <t>PAPEL BOND A-4 80 GR. COLOR VERDE</t>
  </si>
  <si>
    <t>PAPEL BOND A-4 80 GR. MILLENIUM</t>
  </si>
  <si>
    <t>PAPEL CARBON AZUL EN HOJAS</t>
  </si>
  <si>
    <t>PAPEL CELOFAN EN PLIEGO</t>
  </si>
  <si>
    <t>PAPEL COLOR 75G VERDE TELEFONICA</t>
  </si>
  <si>
    <t>PAPEL CONTINUO 9 7/8 X 11 X 3 CORTE 5 1/2</t>
  </si>
  <si>
    <t>PAPEL CONTINUO 9 7/8 X 11 X 4 CORTE 5 1/2</t>
  </si>
  <si>
    <t>PAPEL CONTOMETRO 76 x 75 MM AUTOCOPIATIVO (ORIGINAL+COPIA)</t>
  </si>
  <si>
    <t>PAPEL DE REGALO EN PLIEGOS</t>
  </si>
  <si>
    <t>PAPEL FOTOGRAFICO 180 GR</t>
  </si>
  <si>
    <t>PAPEL HH SUAVE DOBLE HOJA</t>
  </si>
  <si>
    <t>PAPEL HIGIENICO ELITE JUMBO BLANCO X 500 M</t>
  </si>
  <si>
    <t>PAPEL LUSTRE AMARILLO PLIEGOS</t>
  </si>
  <si>
    <t>PAPEL LUSTRE CELESTE EN PLIEGOS</t>
  </si>
  <si>
    <t>PAPEL LUSTRE ROJO EN PLIEGOS</t>
  </si>
  <si>
    <t>PAPEL LUSTRE ROJO/AZUL EN PLIEGOS</t>
  </si>
  <si>
    <t>PAPEL LUSTRE VERDE LIMON EN PLIEGOS</t>
  </si>
  <si>
    <t>PAPEL MEMBRETADO 80gr. "DIVISION MAQUINARIA"</t>
  </si>
  <si>
    <t>PAPEL MOLDE</t>
  </si>
  <si>
    <t>PAPEL SUAVE X8X65M</t>
  </si>
  <si>
    <t>PAPEL TERMICO 55 G 38 X 24MM PARA PROBADOR DE BATERIA</t>
  </si>
  <si>
    <t>PAPEL TERMICO 80 X 80MM PREMIUM</t>
  </si>
  <si>
    <t>PAPEL TOALLA ELITE 381274 JUMBO BLANCO ECONOMICO x 200 MT</t>
  </si>
  <si>
    <t>PAPEL TOALLA SCOTT NATURAL SIMPLE HOJA 1x200mt</t>
  </si>
  <si>
    <t>PAPEL TOALLA X2 UND DOBLE HOJA ELITE</t>
  </si>
  <si>
    <t>PAPELERA # 20 (para baño)</t>
  </si>
  <si>
    <t>PAPELERA # 50 (para baño)</t>
  </si>
  <si>
    <t>PAPELERA # 80 (para baño)</t>
  </si>
  <si>
    <t>PAPELERA CON PEDAL DURAPLAST</t>
  </si>
  <si>
    <t>PAPELERA MEDIANA</t>
  </si>
  <si>
    <t>PAPELERA OVAL CROMADO</t>
  </si>
  <si>
    <t>PAQUETE PALETAS CHUPETE</t>
  </si>
  <si>
    <t>PARABRISA DELANTERO 21321094</t>
  </si>
  <si>
    <t>PARABRISA DELANTERO LAMINADO BLANCO DE FH12</t>
  </si>
  <si>
    <t>PARACHOQUE COLUMBIA 26021</t>
  </si>
  <si>
    <t>PARACHOQUE DELANTERO L/D VOLVO FH12/FH13 VO20529742</t>
  </si>
  <si>
    <t>PARACHOQUE DELANTERO L/I VOLVO FH12/ FH13 VO20529741</t>
  </si>
  <si>
    <t>PARADOR DE PISO BICICLETA</t>
  </si>
  <si>
    <t>PARADOR DE PISO LATERAL</t>
  </si>
  <si>
    <t>PARADORES *2.50 / 3.0 MT.</t>
  </si>
  <si>
    <t>PARANTE 15/8" K-LIBRE 38*38* 45MM*3M</t>
  </si>
  <si>
    <t>PARANTE 89 X 38 X 0.45 X3</t>
  </si>
  <si>
    <t>PARANTE DE MADERA</t>
  </si>
  <si>
    <t>PARANTE METALICO 89MMX38MMX0.4MM X 3MT PARA DRYWALL</t>
  </si>
  <si>
    <t>PARCHE AL FRIO VIPAL R-02 - CAMARA</t>
  </si>
  <si>
    <t>PARCHE AL FRIO VIPAL RAC 10</t>
  </si>
  <si>
    <t>PARCHE AL FRIO VIPAL RAC 14</t>
  </si>
  <si>
    <t>PARCHE AL FRIO VIPAL RAC 22</t>
  </si>
  <si>
    <t>PARCHE AL FRIO VIPAL RAC 24</t>
  </si>
  <si>
    <t>PARCHE AL FRIO VIPAL RAC 44</t>
  </si>
  <si>
    <t>PARCHE AL FRIO VIPAL VD-1</t>
  </si>
  <si>
    <t>PARCHE AL FRIO VIPAL VD-2</t>
  </si>
  <si>
    <t>PARCHE AL FRIO VIPAL VD-3</t>
  </si>
  <si>
    <t>PARCHE AL FRIO VIPAL VD-4</t>
  </si>
  <si>
    <t>PARCHE AL FRIO VIPAL VD-5</t>
  </si>
  <si>
    <t>PARCHE OCULAR (606057)</t>
  </si>
  <si>
    <t>PARCHE TIP TOP</t>
  </si>
  <si>
    <t>PARCHE VIPAL R-01</t>
  </si>
  <si>
    <t>PARIHUELA MADERA 1.25 X 1.05</t>
  </si>
  <si>
    <t>PARIHUELAS DE MADERA 1.00 X 1.20</t>
  </si>
  <si>
    <t>PARLANTE MICRONICS 2.0 FIGHETER</t>
  </si>
  <si>
    <t>PARTE DIARIO DE TRABAJO (talon x 100)</t>
  </si>
  <si>
    <t>PASADOR EXPANSION (PIN 3/16)</t>
  </si>
  <si>
    <t>PASADOR EXPANSION 5 X30</t>
  </si>
  <si>
    <t>PASADOR EXPANSION 5 X40 (3/16 x 1.1/2")</t>
  </si>
  <si>
    <t>PASADOR EXPANSION 6 X25</t>
  </si>
  <si>
    <t>PASADOR EXPANSION 8 X40</t>
  </si>
  <si>
    <t>PASADOR EXPANSION 8 X50</t>
  </si>
  <si>
    <t>PASADOR EXPANSION PIN 5/16</t>
  </si>
  <si>
    <t>PASADOR TUBULAR 8171226</t>
  </si>
  <si>
    <t>PASADOR TUBULAR 8171228</t>
  </si>
  <si>
    <t>PASADOR ZAPATA POSTE 4744730020</t>
  </si>
  <si>
    <t>PASADOR ZAPATA XX 4744750010</t>
  </si>
  <si>
    <t>PASADOR DE 1/4 x 1 1/2</t>
  </si>
  <si>
    <t>PASADOR DE 1/4*4"</t>
  </si>
  <si>
    <t>PASADOR DE 3/16 x 2 1/2 "</t>
  </si>
  <si>
    <t>PASADOR DE 5/16 x 1 1/2"</t>
  </si>
  <si>
    <t>PASADOR DE ACCIONAMIENTO 20766774</t>
  </si>
  <si>
    <t>PASADOR Nº 7</t>
  </si>
  <si>
    <t>PASADOR SELECTO 8171700</t>
  </si>
  <si>
    <t>PASADOR TUBULAR 3150549</t>
  </si>
  <si>
    <t>PASADOR TUBULAR 3150548</t>
  </si>
  <si>
    <t>PASADOR VOLVO L90E VOE 11035528</t>
  </si>
  <si>
    <t>PASAMURO 3/4 x M22</t>
  </si>
  <si>
    <t>PASANTE DE 30MM</t>
  </si>
  <si>
    <t>PASE 22-30-7</t>
  </si>
  <si>
    <t>PASTA AZUL DE PRUSIA EN CHISGUETE</t>
  </si>
  <si>
    <t>Pasta de soya 48</t>
  </si>
  <si>
    <t>PASTA MURAL</t>
  </si>
  <si>
    <t>PASTA P/ MEDICION DE COMBUSTIBLE KOLOR KUT</t>
  </si>
  <si>
    <t>PASTA PARA ASENTAR TOBERAS EN FRASCO</t>
  </si>
  <si>
    <t>PASTA PARA SOLDAR LOTFETT (50 g)</t>
  </si>
  <si>
    <t>PASTA PARA SOLDAR LOTFETT 100 gr</t>
  </si>
  <si>
    <t>PASTA RUSH</t>
  </si>
  <si>
    <t>PASTA TERMICA</t>
  </si>
  <si>
    <t>PASTILLA PERFUMADA SAPOLIO PARA TANQUE INODORO</t>
  </si>
  <si>
    <t>PASTILLA ANTALGINA</t>
  </si>
  <si>
    <t>PASTILLA CARBURADA E12-H05</t>
  </si>
  <si>
    <t>PASTILLA CARBURADA TRIANGULAR SOLDABLE ZCC N°22</t>
  </si>
  <si>
    <t>PASTILLA DE EMBRAGUE 7650699 4H</t>
  </si>
  <si>
    <t>PASTILLA DE EMBRAGUE GRANDE 6290262 4H</t>
  </si>
  <si>
    <t>PASTILLA DE FRENO DELANTERO 0446560320 TOYOTA</t>
  </si>
  <si>
    <t>PASTILLA DE FRENO DELANTERO GUN 125 044650K391 TOYOTA</t>
  </si>
  <si>
    <t>PASTILLA DE FRENO FIAT FIORINO FOX D9030892</t>
  </si>
  <si>
    <t>PASTILLA DE FRENO PAK 08200 CERAMIK HQ(X4)</t>
  </si>
  <si>
    <t>PASTILLA DE FRENO POSTERIOR 0446660140 TOYOTA</t>
  </si>
  <si>
    <t>PASTILLA DE FRENO SUZUKI VAN 8-12 TOYOTA (D1471)</t>
  </si>
  <si>
    <t>PASTILLA DE FRENOS POSTERIOR</t>
  </si>
  <si>
    <t>PASTILLA DE FRENOS TOYOTA HILUX 04465-0K260 ( x 4 Pzas )</t>
  </si>
  <si>
    <t>PASTILLA DE FRENOS TOYOTA HILUX 2 GD( x 4 Pzas )</t>
  </si>
  <si>
    <t>PASTILLA DOLOCORDRALAN EXTRA FORTE</t>
  </si>
  <si>
    <t>PASTILLA GRAVOL</t>
  </si>
  <si>
    <t>PASTILLA HIOSIMOL COMP.</t>
  </si>
  <si>
    <t>PASTILLA HORTRIN A 200 - 350 MG</t>
  </si>
  <si>
    <t>PASTILLA MATA ZANCUDOS</t>
  </si>
  <si>
    <t>PASTILLA NASTIFLU</t>
  </si>
  <si>
    <t>PASTILLA NEUROBION</t>
  </si>
  <si>
    <t>PASTILLA PAINFLEX 550 MG</t>
  </si>
  <si>
    <t>PASTILLA PANADOL ANTIGRIPAL X 2 UND</t>
  </si>
  <si>
    <t>PASTILLA PARA FRENO DE DISCO (JUEGO X 4 PZ)</t>
  </si>
  <si>
    <t>PASTILLA PARA FRENO DELANTERO MITSUBISHI</t>
  </si>
  <si>
    <t>PASTILLA PARA FRENO DELANTERO PORSCHE</t>
  </si>
  <si>
    <t>PASTILLA PARA FRENO NIS.URBAN/PATHFINDER 7228</t>
  </si>
  <si>
    <t>PASTILLA PARA FRENO POSTERIOR MITSUBISHI</t>
  </si>
  <si>
    <t>PASTILLA PARA FRENO POSTERIOR PORSCHE</t>
  </si>
  <si>
    <t>PASTILLA POSTAN RD 220 MG</t>
  </si>
  <si>
    <t>PASTILLA REGULADORA DE CAJA MOTOR</t>
  </si>
  <si>
    <t>PASTILLA ROPSIL FORTE 160 MG</t>
  </si>
  <si>
    <t>PASTILLAS DELANTERAS NISSAN FRONTIER</t>
  </si>
  <si>
    <t>PEDAL ARRANCADOR PARA MOTO 6552-28300-KC5</t>
  </si>
  <si>
    <t>PEDAL DE ACELERADOR 21116877 / 84557581 FH 13 VOLVO 400</t>
  </si>
  <si>
    <t>PEDAL DE ACELERADOR A01-33820-001 FTL</t>
  </si>
  <si>
    <t>PEDAL DE ACELERADOR MK - 82734047</t>
  </si>
  <si>
    <t>PEDAL DE ACELERADOR MK - 84739661</t>
  </si>
  <si>
    <t>PEDAL DE ACELERADOR VOLVO FH 12 380 82627957</t>
  </si>
  <si>
    <t>PEDAL DE CAMBIO PARA MOTO CGL 125</t>
  </si>
  <si>
    <t>PEDAL DE FRENO POSTERIOR</t>
  </si>
  <si>
    <t>PEG ARTICHOKE HEARTS QUARTERED A8.5X6</t>
  </si>
  <si>
    <t>PEGAMENTO CELIMA BLANCO FLEXIBLE X 25KG</t>
  </si>
  <si>
    <t>PEGAMENTO CELIMA GRIS X 25 KG</t>
  </si>
  <si>
    <t>PEGAMENTO CHEMAYOLIC BLANCO FLEXIBLE X 25 KG</t>
  </si>
  <si>
    <t>PEGAMENTO 25 KG.CHEK.</t>
  </si>
  <si>
    <t>PEGAMENTO CELIMA BLANCO FLEXIBLE X 25 KG</t>
  </si>
  <si>
    <t>PEGAMENTO CHEMAYOLIC GRIS X 25 KG</t>
  </si>
  <si>
    <t>PEGAMENTO COLA SINTETICA X 1 KG.</t>
  </si>
  <si>
    <t>PEGAMENTO DE PORCELANA BEIGE</t>
  </si>
  <si>
    <t>PEGAMENTO DE PORCELANATO</t>
  </si>
  <si>
    <t>PEGAMENTO EXTRA FUERTE</t>
  </si>
  <si>
    <t>PEGAMENTO OATEY</t>
  </si>
  <si>
    <t>PEGAMENTO OATEY 1/8 GL AZUL</t>
  </si>
  <si>
    <t>PEGAMENTO OATEY 1/8 GL.</t>
  </si>
  <si>
    <t>PEGAMENTO OATEY DE 1/16 GL.</t>
  </si>
  <si>
    <t>PEGAMENTO OATEY DE 1/32 GL</t>
  </si>
  <si>
    <t>PEGAMENTO OATEY DE 1/4 GLN</t>
  </si>
  <si>
    <t>PEGAMENTO PARA TUBO PLASTICO</t>
  </si>
  <si>
    <t>PEGAMENTO TEROKAL</t>
  </si>
  <si>
    <t>PEGAMENTO VIPAL CV-01 x 362g</t>
  </si>
  <si>
    <t>PENCIMONT 20/25 X 100ML</t>
  </si>
  <si>
    <t>PEPSI COLA PET 500ML CAIXA C/12</t>
  </si>
  <si>
    <t>PEPSI COLA GARRAFA VIDRIO 237 ML CAIXA C/2</t>
  </si>
  <si>
    <t>PEPSI COLA GARRAFA VIDRO 285ML CAIXA C/2</t>
  </si>
  <si>
    <t>PEPSI COLA PET 1,5 SHRINK C/6</t>
  </si>
  <si>
    <t>PEPSI COLA PET 1.3 SHRINK C/6</t>
  </si>
  <si>
    <t>PEPSI COLA PET 2L C/6</t>
  </si>
  <si>
    <t>PEPSI COLA PET 2LCAIXA C/6</t>
  </si>
  <si>
    <t>PEPSI COLA PET 500 ML CAIXA C/15</t>
  </si>
  <si>
    <t>PEPSI COLA PET 750 ML CAIXA C/12</t>
  </si>
  <si>
    <t>PERCHEROS PARA HERRAMIENTAS</t>
  </si>
  <si>
    <t>PERDO DE RUEDA - 3/4" x 3" C/T U CHUPON "L"</t>
  </si>
  <si>
    <t>PERFIL 4 GRIS 3.05 MTS. ETERNIT</t>
  </si>
  <si>
    <t>PERFIL DE ALUMINIO</t>
  </si>
  <si>
    <t>PERFIL DE ALUMINIO 6 MTS</t>
  </si>
  <si>
    <t>PERFIL DE ALUMINIO TUBO REDONDO 30MM</t>
  </si>
  <si>
    <t>PERFIL DE PVC CON JEBE INFERIOR DE 6 MTRS</t>
  </si>
  <si>
    <t>PERFIL P.REMATE X 0.5 X 600 X 3 003/200 B12</t>
  </si>
  <si>
    <t>PERFIL PARA DRYWALL - OMEGA</t>
  </si>
  <si>
    <t>PERFIL U 13</t>
  </si>
  <si>
    <t>PERFIL VOE11400027 (C.FRONT.)</t>
  </si>
  <si>
    <t>PERFIL VOE11400028 (C.FRONT.)</t>
  </si>
  <si>
    <t>PERFORADOR RAPID (150 HOJAS)</t>
  </si>
  <si>
    <t>PERFORADOR RAPID HDC-65 (65 HOJAS)</t>
  </si>
  <si>
    <t>PERFUMADOR POPURRI FLORAL</t>
  </si>
  <si>
    <t>PERFUME PARA CLIENTES 2013180370007</t>
  </si>
  <si>
    <t>PERFUME PARA CLIENTES 2013180410000</t>
  </si>
  <si>
    <t>PERFUME PARA CLIENTES 2014134056831</t>
  </si>
  <si>
    <t>PERFUME PARA CLIENTES 2014180691123</t>
  </si>
  <si>
    <t>PERILLA ACRILICA CUADRADA</t>
  </si>
  <si>
    <t>PERILLA FX-890</t>
  </si>
  <si>
    <t>PERILLA PALANCA DE CAMBIO EATON FULLER A-6913</t>
  </si>
  <si>
    <t>PERILLA PALANCA DE CAMBIO FUL S2588</t>
  </si>
  <si>
    <t>PERILLA PALANCA DE CAMBIO VOLVO ALTERNATIVO</t>
  </si>
  <si>
    <t>PERNO M-16 x 2.5" GRADO 8</t>
  </si>
  <si>
    <t>PERNO (TORNILLO). PARA CARDAN VO-1672273</t>
  </si>
  <si>
    <t>PERNO 1 X 7 C/STOP G-8 HF</t>
  </si>
  <si>
    <t>PERNO 1 X 8</t>
  </si>
  <si>
    <t>PERNO 1/2 x 1 1/2 C/TCA SEGURO G-8º</t>
  </si>
  <si>
    <t>PERNO 10 X 80</t>
  </si>
  <si>
    <t>PERNO 1075723</t>
  </si>
  <si>
    <t>PERNO 3/4 x 2 .1/2 HF G-8º</t>
  </si>
  <si>
    <t>PERNO 3/4 x 2 .1/2 C/TCA SEGURO G-8º</t>
  </si>
  <si>
    <t>PERNO 3/8 HF</t>
  </si>
  <si>
    <t>PERNO 3/8 X 6 HC</t>
  </si>
  <si>
    <t>PERNO 46x15</t>
  </si>
  <si>
    <t>PERNO 5/16 X 1 1/2 HF</t>
  </si>
  <si>
    <t>PERNO 5/16 X 1" HC G8</t>
  </si>
  <si>
    <t>PERNO 5/16 X 1" HF</t>
  </si>
  <si>
    <t>PERNO 5/8 X 2 1/2 GR8</t>
  </si>
  <si>
    <t>PERNO 5/8 X 2 1/2 HF GR8</t>
  </si>
  <si>
    <t>PERNO 5/8 X 2 1/2" HC</t>
  </si>
  <si>
    <t>PERNO 5/8 X 9 " G-8 C/TUERCA STOP</t>
  </si>
  <si>
    <t>PERNO 5/8" X 5" C/TUERCA G-8</t>
  </si>
  <si>
    <t>PERNO 6 X 20 C/T + PL DOBLE</t>
  </si>
  <si>
    <t>PERNO 9/16 X 8" G-8 C/TUERCA STOP</t>
  </si>
  <si>
    <t>PERNO 9/16" X 5" NC-8</t>
  </si>
  <si>
    <t>PERNO ANCLAJE BRONCE CT</t>
  </si>
  <si>
    <t>PERNO ANCLAJE DE 1</t>
  </si>
  <si>
    <t>PERNO ANCLAJE TIPO MARIPOSA 1/4" X 3"</t>
  </si>
  <si>
    <t>PERNO AUTORROSC. 1/4X3</t>
  </si>
  <si>
    <t>PERNO AUTORROSCANTE DE 6 x 1 1/4</t>
  </si>
  <si>
    <t>PERNO BOLT 10.9 CAT (PARA EXCAVADORA)</t>
  </si>
  <si>
    <t>PERNO C/TUERC</t>
  </si>
  <si>
    <t>PERNO C/TUERCA 1/4</t>
  </si>
  <si>
    <t>PERNO C/TUERCA CHUPON</t>
  </si>
  <si>
    <t>PERNO CABEZA DE COCHE 3/8 * 1 1/2"</t>
  </si>
  <si>
    <t>PERNO CABEZA DE COCHE 3/8 * 5 1/2"</t>
  </si>
  <si>
    <t>PERNO CABEZA DE COCHE 3/8 *2</t>
  </si>
  <si>
    <t>PERNO CABEZA DE COCHE 3/8" x 6" C/TUERCA Y ANILLO PLANO</t>
  </si>
  <si>
    <t>PERNO CABEZA DE COCHE 5/16 *1</t>
  </si>
  <si>
    <t>PERNO CABEZA DE COCHE 5/16* 1 1/2</t>
  </si>
  <si>
    <t>PERNO CARRETA M-22 X 95 C/TCA</t>
  </si>
  <si>
    <t>PERNO CENTRO DE 1/2 X 6MM.</t>
  </si>
  <si>
    <t>PERNO CENTRO DE 1/2 X 8 MM.</t>
  </si>
  <si>
    <t>PERNO CONJUNTO CHUPON FUSO "L" DE BOCAMAZA</t>
  </si>
  <si>
    <t>PERNO CUCHILLA 5/8" X 2 1/2"</t>
  </si>
  <si>
    <t>PERNO DE 1" x 7" HC</t>
  </si>
  <si>
    <t>PERNO DE 1/2 X 1 1/2" HC</t>
  </si>
  <si>
    <t>PERNO DE 1/2 X 1'' G-8</t>
  </si>
  <si>
    <t>PERNO DE 1/2 X 2.1/2 G-8 NF</t>
  </si>
  <si>
    <t>PERNO DE 1/2 X 2.1/2" HC G8</t>
  </si>
  <si>
    <t>PERNO DE 1/2 X 3 1/2 HC</t>
  </si>
  <si>
    <t>PERNO DE 1/2 X 4 1/2" HC G-8ª</t>
  </si>
  <si>
    <t>PERNO DE 1/2 X 4" G-8 C/T</t>
  </si>
  <si>
    <t>PERNO DE 1/4 X 1 1/2" HC</t>
  </si>
  <si>
    <t>PERNO DE 1/4 X 1 1/2" COCHE</t>
  </si>
  <si>
    <t>PERNO DE 1/4 X 1 1/4" HC INOX G-8º</t>
  </si>
  <si>
    <t>PERNO DE 1/4 X 1" HC CABEZA DE COCHE C/T</t>
  </si>
  <si>
    <t>PERNO DE 1/4 X 1" HC G:8</t>
  </si>
  <si>
    <t>PERNO DE 1/4 X 2" HC</t>
  </si>
  <si>
    <t>PERNO DE 1/4 X 2" 1/2 HC</t>
  </si>
  <si>
    <t>PERNO DE 1/4 X 2.1/2" HC CAB. COCHE</t>
  </si>
  <si>
    <t>PERNO DE 1/4 X 3/4 HC</t>
  </si>
  <si>
    <t>PERNO DE 1/4 X 3/4" HF</t>
  </si>
  <si>
    <t>PERNO DE 1/4 X 3-3/4 HC</t>
  </si>
  <si>
    <t>PERNO DE 1/4 X 4" INOX</t>
  </si>
  <si>
    <t>PERNO DE 1/4" X 2" CABEZA COCHE</t>
  </si>
  <si>
    <t>PERNO DE 1/4" x 2.1/2" HC</t>
  </si>
  <si>
    <t>PERNO DE 1/4" X 3" HC CABEZA COCHE</t>
  </si>
  <si>
    <t>PERNO DE 3/4 X 1 1/2" G:8</t>
  </si>
  <si>
    <t>PERNO DE 3/4 X 3 1/2 C/T SEGURO G-8º</t>
  </si>
  <si>
    <t>PERNO DE 3/4 X 3 C/T SEGURO G-8º</t>
  </si>
  <si>
    <t>PERNO DE 3/4 X 5 1/2 G-8</t>
  </si>
  <si>
    <t>PERNO DE 3/4 X 6" C/TUERCA STOP</t>
  </si>
  <si>
    <t>PERNO DE 3/4" X 4" - C/STOP Gr-8°</t>
  </si>
  <si>
    <t>PERNO DE 3/8 X 1 3/4 PARA MULTIPLE DE ESCAPE</t>
  </si>
  <si>
    <t>PERNO DE 3/8 X 1 1/2" HF</t>
  </si>
  <si>
    <t>PERNO DE 3/8 X 1/2" HF</t>
  </si>
  <si>
    <t>PERNO DE 3/8 X 2 1/2" GR 8</t>
  </si>
  <si>
    <t>PERNO DE 3/8 X 2" HC</t>
  </si>
  <si>
    <t>PERNO DE 3/8 X 3 1/2" HF</t>
  </si>
  <si>
    <t>PERNO DE 3/8 X 3- G:8</t>
  </si>
  <si>
    <t>PERNO DE 3/8 X 3-1/2" HC</t>
  </si>
  <si>
    <t>PERNO DE 3/8 X 4 1/2 HC</t>
  </si>
  <si>
    <t>PERNO DE 3/8 X 4" HF C/T</t>
  </si>
  <si>
    <t>PERNO DE 3/8" X 5"</t>
  </si>
  <si>
    <t>PERNO DE 3/8" x 6"</t>
  </si>
  <si>
    <t>PERNO DE 3/8*3/4" HC</t>
  </si>
  <si>
    <t>PERNO DE 5/16 X 4 1/2" CABEZA COCHE</t>
  </si>
  <si>
    <t>PERNO DE 5/16 X 1 1/2" HC</t>
  </si>
  <si>
    <t>PERNO DE 5/16 X 1 HC CABEZA DE COCHE C/TUERCA</t>
  </si>
  <si>
    <t>PERNO DE 5/16 X 1" HC</t>
  </si>
  <si>
    <t>PERNO DE 5/16 X 2 1/2 HC CABEZA DE COCHE</t>
  </si>
  <si>
    <t>PERNO DE 5/16 X 2 1/2" HC</t>
  </si>
  <si>
    <t>PERNO DE 5/16 X 2 HC CABEZA DE COCHE C/TUERCA</t>
  </si>
  <si>
    <t>PERNO DE 5/16 X 3" HC G8</t>
  </si>
  <si>
    <t>PERNO DE 5/16 X 7" HC</t>
  </si>
  <si>
    <t>PERNO DE 5/16*3 HC CAB. COCHE</t>
  </si>
  <si>
    <t>PERNO DE 5/16*3.1/2" HC CABEZ. COCHE</t>
  </si>
  <si>
    <t>PERNO DE 5/8 *3 1/2" HC</t>
  </si>
  <si>
    <t>PERNO DE 5/8 *3" HC G-8º</t>
  </si>
  <si>
    <t>PERNO DE 5/8 X HF G-8º</t>
  </si>
  <si>
    <t>PERNO DE 5/8 X 1 G8</t>
  </si>
  <si>
    <t>PERNO DE 5/8 X 2 C/TCA STOP G:8</t>
  </si>
  <si>
    <t>PERNO DE 5/8 X 2 HC G:8</t>
  </si>
  <si>
    <t>PERNO DE 5/8 X 2 HF GR:8</t>
  </si>
  <si>
    <t>PERNO DE 5/8 X 2 RF GR:8</t>
  </si>
  <si>
    <t>PERNO DE 5/8 X 3 HF G-8º</t>
  </si>
  <si>
    <t>PERNO DE 5/8 X 5 1 /2 GR-8</t>
  </si>
  <si>
    <t>PERNO DE 5/8 X 6 HC</t>
  </si>
  <si>
    <t>PERNO DE 5/8 X 6 HC C/TUERCA G-8</t>
  </si>
  <si>
    <t>PERNO DE 5/8" x 2 1/2" C/TERCA ALTA (todo hilo)</t>
  </si>
  <si>
    <t>PERNO DE 7/16 X 1 1/2 G.8</t>
  </si>
  <si>
    <t>PERNO DE 7/16 X 1 1/2" HC</t>
  </si>
  <si>
    <t>PERNO DE 7/16 X 1" HC</t>
  </si>
  <si>
    <t>PERNO DE 7/16 X 2" HC TODO HILO</t>
  </si>
  <si>
    <t>PERNO DE 7/16 X 2" HF TODO HILO</t>
  </si>
  <si>
    <t>PERNO DE 7/16 X 5" HC</t>
  </si>
  <si>
    <t>PERNO DE 9/16 X 3 G-8 HF</t>
  </si>
  <si>
    <t>PERNO DE 9/16 X 3.1/2 HC</t>
  </si>
  <si>
    <t>PERNO DE ANCLAJE PARA INODORO (TAZA - PISO)</t>
  </si>
  <si>
    <t>PERNO DE BANCADA VOLVO FH13 400 COD21345129</t>
  </si>
  <si>
    <t>PERNO DE BOCAMASA VOLVO FH 12 981009</t>
  </si>
  <si>
    <t>PERNO DE CABEZA DE COCHE C/T 1/4 X 3/4" HC</t>
  </si>
  <si>
    <t>PERNO DE CARGADOR FRONTAL L120E VOE11705453</t>
  </si>
  <si>
    <t>PERNO DE CULATA</t>
  </si>
  <si>
    <t>PERNO DE LUBRICACION M-14 RACOR</t>
  </si>
  <si>
    <t>PERNO DE RUEDA 20751021 VOLVO</t>
  </si>
  <si>
    <t>PERNO DE RUEDA DE TRACCION M22 X 12.9</t>
  </si>
  <si>
    <t>PERNO DE RUEDA T/CHUPON (Montacarga)</t>
  </si>
  <si>
    <t>PERNO DE RUEDA TOYOTA HI LUX</t>
  </si>
  <si>
    <t>PERNO DE SUSPENSION (TIPO MANITO) PARA CABLE 50 MM</t>
  </si>
  <si>
    <t>PERNO ESPARRAGO 1/2 x 2 1/2 C/TUERCA Y A/PRES</t>
  </si>
  <si>
    <t>PERNO ESPARRAGO 3/8 x 1</t>
  </si>
  <si>
    <t>PERNO ESPARRAGO 5/16 x 2 1/2"</t>
  </si>
  <si>
    <t>PERNO ESPARRAGO M-6 x 1MT c/tuerca</t>
  </si>
  <si>
    <t>PERNO ESPARRAGO VOE20405587 (EXCV.)</t>
  </si>
  <si>
    <t>PERNO EXPANSION INOX 3/8 X 2 1/4</t>
  </si>
  <si>
    <t>PERNO EXPANSION INOX 3/8 X 2-3/4</t>
  </si>
  <si>
    <t>PERNO EXPANSION 1/2 X 5</t>
  </si>
  <si>
    <t>PERNO EXPANSION 1/4 X 2 1/2</t>
  </si>
  <si>
    <t>PERNO EXPANSION 1/4 X 2 1/4</t>
  </si>
  <si>
    <t>PERNO EXPANSION 1/8 X 3</t>
  </si>
  <si>
    <t>PERNO EXPANSION 3/16 X 1 1/2</t>
  </si>
  <si>
    <t>PERNO EXPANSION 3/4'' x 6''</t>
  </si>
  <si>
    <t>PERNO EXPANSION 3/8 X 2 1/4</t>
  </si>
  <si>
    <t>PERNO EXPANSION 3/8 X 2"</t>
  </si>
  <si>
    <t>PERNO EXPANSION 3/8 X 3</t>
  </si>
  <si>
    <t>PERNO EXPANSION 5/16 X 1 1/2</t>
  </si>
  <si>
    <t>PERNO EXPANSION 5/8 X 6</t>
  </si>
  <si>
    <t>PERNO EXPANSION 5/8 X 9</t>
  </si>
  <si>
    <t>PERNO FALANGE M6 X 160</t>
  </si>
  <si>
    <t>PERNO FLANGE PHILIPS 5 X 20</t>
  </si>
  <si>
    <t>PERNO FLAT ALLEN 1/2 X 2</t>
  </si>
  <si>
    <t>PERNO FLAT ALLEN 5/16 X 1</t>
  </si>
  <si>
    <t>PERNO FLAT ALLEN 5/16 X 2</t>
  </si>
  <si>
    <t>PERNO FLAT ALLEN 5/8 X 2</t>
  </si>
  <si>
    <t>PERNO FLAT ALLEN M5 X 40</t>
  </si>
  <si>
    <t>PERNO GANCHO 5/8x8 C.T/ARANDELA</t>
  </si>
  <si>
    <t>PERNO GANCHO DE SUSPENSION 5/8X12 C.T/C.T</t>
  </si>
  <si>
    <t>PERNO HEX 1" X 10</t>
  </si>
  <si>
    <t>PERNO HEX 1" X 6" GR-8</t>
  </si>
  <si>
    <t>PERNO HEX 3/4 X 3- 1/2" HC</t>
  </si>
  <si>
    <t>PERNO HEX 3/8 X 1" G-8</t>
  </si>
  <si>
    <t>PERNO HEX 5/8 X 1 1/2"</t>
  </si>
  <si>
    <t>PERNO HEX 5/8 X 2 HF G8</t>
  </si>
  <si>
    <t>PERNO HEX DE 1/4 X 3/4 HC G8</t>
  </si>
  <si>
    <t>PERNO HEX DE 3/8 X 4" HC G-8</t>
  </si>
  <si>
    <t>PERNO HEX HC 3/8 X 1 1/2" G-8</t>
  </si>
  <si>
    <t>PERNO HEX HC 3/8 X 3 1/2" G-8</t>
  </si>
  <si>
    <t>PERNO HEX HC DE 1/2'' X 5 1/2 ''G-8</t>
  </si>
  <si>
    <t>PERNO HEX. 1 * 2 1/2" GR-8</t>
  </si>
  <si>
    <t>PERNO HEX. 1/2 * 3'' HC G8</t>
  </si>
  <si>
    <t>PERNO HEX. 1/4 X 1 1/2"</t>
  </si>
  <si>
    <t>PERNO HEX. 3/4 * 2" G-8</t>
  </si>
  <si>
    <t>PERNO HEX. 3/8 X 1 1/2" G-8</t>
  </si>
  <si>
    <t>PERNO HEX. 3/8 X 5</t>
  </si>
  <si>
    <t>PERNO HEX. 5/16</t>
  </si>
  <si>
    <t>PERNO HEX. 5/16 * 3 1/2"</t>
  </si>
  <si>
    <t>PERNO HEX. 5/16 * 3/4"</t>
  </si>
  <si>
    <t>PERNO HEX. 5/8 * 1 G:8</t>
  </si>
  <si>
    <t>PERNO HEX. 5/8 X 1 1/2 C/TUERCA CASTILLA GR8</t>
  </si>
  <si>
    <t>PERNO HEX. 7/8 * 5" G-8 HF</t>
  </si>
  <si>
    <t>PERNO HEX. 7/8 X 4 -1/2 HF G8</t>
  </si>
  <si>
    <t>PERNO HEX. DE 5/16 X 4 1/2" HC</t>
  </si>
  <si>
    <t>PERNO HEX. GR8 DE 7/16" X 2.1/2" HC</t>
  </si>
  <si>
    <t>PERNO HEX. M-10 x 40 G-8</t>
  </si>
  <si>
    <t>PERNO HEX. M-12 x 100 10.9</t>
  </si>
  <si>
    <t>PERNO HEX. M-12 x 160 G 10.9</t>
  </si>
  <si>
    <t>PERNO HEX. M-12 x 40 G-8</t>
  </si>
  <si>
    <t>PERNO HEX. M-12 x 40 HF G8</t>
  </si>
  <si>
    <t>PERNO HEX. M18 X 100 C/TUERCA CASTILLA RF8.8</t>
  </si>
  <si>
    <t>PERNO HEXAGONAL 1 1/8" x 9" CON TUERCA STOP</t>
  </si>
  <si>
    <t>PERNO HEXAGONAL 1/2 X 6 1/2</t>
  </si>
  <si>
    <t>PERNO HEXAGONAL 1/8" x 130 C8.8</t>
  </si>
  <si>
    <t>PERNO HEXAGONAL 5/16 X 2 1/2 GRADO 8</t>
  </si>
  <si>
    <t>PERNO HEXAGONAL 5/8" x 4" G-8</t>
  </si>
  <si>
    <t>PERNO HEXAGONAL DE 1/2 x 1 1/4" HC</t>
  </si>
  <si>
    <t>PERNO HEXAGONAL DE 1/2 X 4 1/2" HC</t>
  </si>
  <si>
    <t>PERNO HEXAGONAL DE 1/4 X 6</t>
  </si>
  <si>
    <t>PERNO HEXAGONAL DE 1/4x 3 COMPLETO</t>
  </si>
  <si>
    <t>PERNO HEXAGONAL DE 1/4x 5 COMPLETO</t>
  </si>
  <si>
    <t>PERNO HEXAGONAL DE 3/8" X 5 1 /2</t>
  </si>
  <si>
    <t>PERNO HEXAGONAL M-10 X 80 G.10.9</t>
  </si>
  <si>
    <t>PERNO HEXAGONAL M-6 x 25 G-10.9</t>
  </si>
  <si>
    <t>PERNO HEXAGONAL M-8 x 110 G-10.9</t>
  </si>
  <si>
    <t>PERNO HEXAGONAL M-8 x 110 G-5.6</t>
  </si>
  <si>
    <t>PERNO HEXAGONAL M-8 x 130 G-10.9</t>
  </si>
  <si>
    <t>PERNO HEXAGONAL M-8 x 45 G-8</t>
  </si>
  <si>
    <t>PERNO HUECO OM 352/355</t>
  </si>
  <si>
    <t>PERNO HXAGONAL M-27 X 260 GRADO 10.9</t>
  </si>
  <si>
    <t>PERNO INOX 1/4 X 1 SOLO</t>
  </si>
  <si>
    <t>PERNO INOX DE M-6 X 20</t>
  </si>
  <si>
    <t>PERNO INOX. DE 3/8 X 1"</t>
  </si>
  <si>
    <t>PERNO INOX. DE 3/8 X 1" C/T</t>
  </si>
  <si>
    <t>PERNO JOTA DE 1/4" x 3" CON TUERCA</t>
  </si>
  <si>
    <t>PERNO M-10 x 100 C/T G°10.9</t>
  </si>
  <si>
    <t>PERNO M-10 X 20 HF G - 8ª</t>
  </si>
  <si>
    <t>PERNO M-10 x 25 H.C. G° 8</t>
  </si>
  <si>
    <t>PERNO M-10 x 50 C/A PLANO</t>
  </si>
  <si>
    <t>PERNO M-10 x 50 C/T + 2PL</t>
  </si>
  <si>
    <t>PERNO M-10 X 90 C/ANILLO</t>
  </si>
  <si>
    <t>PERNO M-12 * 1 1/2</t>
  </si>
  <si>
    <t>PERNO M12 X 140 MM C/TUERCA</t>
  </si>
  <si>
    <t>PERNO M-12 X 50 C/TCA AC</t>
  </si>
  <si>
    <t>PERNO M-12 X 60 C/TUERCA Y ANILLO PLANO G10.9</t>
  </si>
  <si>
    <t>PERNO M-14 X 50</t>
  </si>
  <si>
    <t>PERNO M-14 X 60</t>
  </si>
  <si>
    <t>PERNO M-16 x 30</t>
  </si>
  <si>
    <t>PERNO M-16 x 30 HF</t>
  </si>
  <si>
    <t>PERNO M-16 x 40 HF</t>
  </si>
  <si>
    <t>PERNO M-16 x 45 HC</t>
  </si>
  <si>
    <t>PERNO M16 X 50 HF GRADO 8.8</t>
  </si>
  <si>
    <t>PERNO M-16 X 70</t>
  </si>
  <si>
    <t>PERNO M16 X 80 Gª 10.9</t>
  </si>
  <si>
    <t>PERNO M-18 x 50</t>
  </si>
  <si>
    <t>PERNO M-20 X 70 +PL+PR</t>
  </si>
  <si>
    <t>PERNO M-24 x 130</t>
  </si>
  <si>
    <t>PERNO M4 x 20 mm</t>
  </si>
  <si>
    <t>PERNO M-5 X 15</t>
  </si>
  <si>
    <t>PERNO M-5 X 2" C/T</t>
  </si>
  <si>
    <t>PERNO M-5 X 25</t>
  </si>
  <si>
    <t>PERNO M-5 X 80 C/T Y A/PR.</t>
  </si>
  <si>
    <t>PERNO M-6 x 100</t>
  </si>
  <si>
    <t>PERNO M-6 x 180</t>
  </si>
  <si>
    <t>PERNO M-6 X 25</t>
  </si>
  <si>
    <t>PERNO M-6 X 35</t>
  </si>
  <si>
    <t>PERNO M-6 X 40</t>
  </si>
  <si>
    <t>PERNO M-6 X 50 C/A PLANO</t>
  </si>
  <si>
    <t>PERNO M-6 X 60</t>
  </si>
  <si>
    <t>PERNO M-8 X 35 G-8 C/TUERCA</t>
  </si>
  <si>
    <t>PERNO M8 X 110 G.10.9</t>
  </si>
  <si>
    <t>PERNO M-8 x 120</t>
  </si>
  <si>
    <t>PERNO M-8 X 150</t>
  </si>
  <si>
    <t>PERNO M8 X 150 + PL G.10.9</t>
  </si>
  <si>
    <t>PERNO M8 X 20 C/PR HF G-8º</t>
  </si>
  <si>
    <t>PERNO M-8 X 25</t>
  </si>
  <si>
    <t>PERNO M-8 X 50</t>
  </si>
  <si>
    <t>PERNO M-8 x 60 MM</t>
  </si>
  <si>
    <t>PERNO M-8 x 80 MM</t>
  </si>
  <si>
    <t>PERNO MM 959229 VOE L120E</t>
  </si>
  <si>
    <t>PERNO OJO DE 12" X 5/8 ABIERTO + ARANDELA</t>
  </si>
  <si>
    <t>PERNO PARA ARRANCADOR 5/8 X 2 " FREIGHTLINER 23-11398-200</t>
  </si>
  <si>
    <t>PERNO PARA RUEDA DE TRACTOR M-22 x 10.9 C/T</t>
  </si>
  <si>
    <t>PERNO PARA RUEDA M-22 x 110 10.9 C/T</t>
  </si>
  <si>
    <t>PERNO PARTIDO DE 90MM (ESTAÑADO)</t>
  </si>
  <si>
    <t>PERNO RACORD M16</t>
  </si>
  <si>
    <t>PERNO RESORTE 1076334</t>
  </si>
  <si>
    <t>PERNO S/M PARA ALTERNADOR</t>
  </si>
  <si>
    <t>PERNO SOCKET ALLEN 1/2 X 1</t>
  </si>
  <si>
    <t>PERNO SOCKET ALLEN 1/2 x 2"</t>
  </si>
  <si>
    <t>PERNO SOCKET ALLEN 3/8" x 1"</t>
  </si>
  <si>
    <t>PERNO SOCKET ALLEN 5/16 X 1''</t>
  </si>
  <si>
    <t>PERNO SOCKET ALLEN 5/32 X 1 1/2'' C/TUERCA</t>
  </si>
  <si>
    <t>PERNO SOCKET ALLEN C/FLAT M 8 X 15</t>
  </si>
  <si>
    <t>PERNO SOCKET ALLEN FLAT 12 X 45</t>
  </si>
  <si>
    <t>PERNO SOCKET ALLEN FLAT 6X 20</t>
  </si>
  <si>
    <t>PERNO SOCKET ALLEN M-10 * 40</t>
  </si>
  <si>
    <t>PERNO SOCKET ALLEN M-10 X 25</t>
  </si>
  <si>
    <t>PERNO SOCKET ALLEN M-10 X 60C/TUERCA C/A PL</t>
  </si>
  <si>
    <t>PERNO SOCKET ALLEN M-10 X 80</t>
  </si>
  <si>
    <t>PERNO SOCKET ALLEN M-12 x 45</t>
  </si>
  <si>
    <t>PERNO SOCKET ALLEN M12 X 50</t>
  </si>
  <si>
    <t>PERNO SOCKET ALLEN M14 X 50MM</t>
  </si>
  <si>
    <t>PERNO SOCKET ALLEN M-16 X 50</t>
  </si>
  <si>
    <t>PERNO SOCKET ALLEN M-20 X 70</t>
  </si>
  <si>
    <t>PERNO SOCKET ALLEN M-4 x 12</t>
  </si>
  <si>
    <t>PERNO SOCKET ALLEN M-5 X 25</t>
  </si>
  <si>
    <t>PERNO SOCKET ALLEN M-5 X 80</t>
  </si>
  <si>
    <t>PERNO SOCKET ALLEN M-6 X 20</t>
  </si>
  <si>
    <t>PERNO SOCKET ALLEN M-6 X 30</t>
  </si>
  <si>
    <t>PERNO SOCKET ALLEN M-6 X 40</t>
  </si>
  <si>
    <t>PERNO SOCKET ALLEN M-6 x 50</t>
  </si>
  <si>
    <t>PERNO SOCKET ALLEN M-8 X 150</t>
  </si>
  <si>
    <t>PERNO SOCKET ALLEN M-8 X 20</t>
  </si>
  <si>
    <t>PERNO SOCKET ALLEN M-8 X 25</t>
  </si>
  <si>
    <t>PERNO SOCKET ALLEN M-8 X 40</t>
  </si>
  <si>
    <t>PERNO SOCKET ALLEN M-8 X 50</t>
  </si>
  <si>
    <t>PERNO SOCKET ALLEN M-8 X 80</t>
  </si>
  <si>
    <t>PERNO SOCKET ALLEN M-8 X 85</t>
  </si>
  <si>
    <t>PERNO SOCKET C/FLAT 10 x 40</t>
  </si>
  <si>
    <t>PERNO SOCKET INOX 6 x 50</t>
  </si>
  <si>
    <t>PERNO SOCKET M10 x 45RC</t>
  </si>
  <si>
    <t>PERNO SOCKET M-14 x 60 GR 12</t>
  </si>
  <si>
    <t>PERNO TOYOTA HILUX 12 X 1.5</t>
  </si>
  <si>
    <t>PERNO VO 13979275</t>
  </si>
  <si>
    <t>PERNOS M-16 * 60</t>
  </si>
  <si>
    <t>PERNOS RUEDA 3/4" x 4" C/ CHUPON</t>
  </si>
  <si>
    <t>PEROXIDO DE FIBRA</t>
  </si>
  <si>
    <t>PERROS U.S.A.</t>
  </si>
  <si>
    <t>PERSIANAS DE ALUMINIO 2.19 X 1.38MT</t>
  </si>
  <si>
    <t>PERSIANAS DE ALUMINIO 2.45 X 1.40MT</t>
  </si>
  <si>
    <t>PERSIANAS DE ALUMINIO 3 X 1.40MT</t>
  </si>
  <si>
    <t>PERSINA DE 1.44 X 1.31 m PVC</t>
  </si>
  <si>
    <t>PERSINA DE 2.495 x 1.31 m. PVC</t>
  </si>
  <si>
    <t>PERSINA DE 2.72 x 1.31 m.. PVC</t>
  </si>
  <si>
    <t>PERSINA DE 2.78 x 1.31 m.. PVC</t>
  </si>
  <si>
    <t>PERSINA DE 2.79 x 1.31 m. PVC</t>
  </si>
  <si>
    <t>PERSINA DE 2.865 x 1.31 m. PVC</t>
  </si>
  <si>
    <t>PERTIGA ROJA DE 03 CUERPOS</t>
  </si>
  <si>
    <t>PESAS ADHESIVAS</t>
  </si>
  <si>
    <t>PESCAGRO S.A.C.</t>
  </si>
  <si>
    <t>PESQUERA DIAMANTE S.A.</t>
  </si>
  <si>
    <t>PESQUERA SAN ANDRES DEL SUR S.A.</t>
  </si>
  <si>
    <t>PESTILLO CAPOT 84710395</t>
  </si>
  <si>
    <t>PESTILLO CAPOT 84710397</t>
  </si>
  <si>
    <t>PESTILLO I</t>
  </si>
  <si>
    <t>PETROLEO LIMA</t>
  </si>
  <si>
    <t>PETROLEO RUTA</t>
  </si>
  <si>
    <t>PETROLEO TRUJILLO</t>
  </si>
  <si>
    <t>PIC NIC ALTO 15 ONZ 2BL/INC</t>
  </si>
  <si>
    <t>PICAPORTE PARA PUERTA</t>
  </si>
  <si>
    <t>PICNIC 10,5 ONZ BL2/INC</t>
  </si>
  <si>
    <t>PICNIC 10,5 ONZ DR2/INC</t>
  </si>
  <si>
    <t>PICNIC 12 ONZ BL2/INC</t>
  </si>
  <si>
    <t>PICNIC 12 ONZ BL2/INC VENTA DANPER</t>
  </si>
  <si>
    <t>PICNIC 15 ONZ BL2/INC</t>
  </si>
  <si>
    <t>PICNIC 15 ONZ BL2/INC VENTA ALT 510</t>
  </si>
  <si>
    <t>PICNIC 15 ONZ BL2/INC VENTA ALT 510 JOSYMAR</t>
  </si>
  <si>
    <t>PICNIC 15 ONZ DR2/INC</t>
  </si>
  <si>
    <t>PICNIC 15 ONZ HTF DR2/INC</t>
  </si>
  <si>
    <t>PICNIC 15 ONZ NECKING BL2/INC</t>
  </si>
  <si>
    <t>PICNIC 15 ONZ NECKING BL2/INC VENTA</t>
  </si>
  <si>
    <t>PICNIC 15 ONZ NECKING BL2/INC VENTA PROC JOSY</t>
  </si>
  <si>
    <t>PICOTA DE ALUMINIO (antichispas)</t>
  </si>
  <si>
    <t>PIEDRA ABRALIT 6 X 1 X 1</t>
  </si>
  <si>
    <t>PIEDRA BASE x M3</t>
  </si>
  <si>
    <t>PIEDRA CARBURADA 6 X 1 X 1 P/ESMERIL NORTON</t>
  </si>
  <si>
    <t>PIEDRA CARBURADA 8 X 1 X 1 P/ESMERIL NORTON</t>
  </si>
  <si>
    <t>PIEDRA MONTADA A-2 NORTON</t>
  </si>
  <si>
    <t>PIEDRA MONTADA A-3 NORTON</t>
  </si>
  <si>
    <t>PIEDRA MONTADA A-4 NORTON</t>
  </si>
  <si>
    <t>PIEDRA OXIDO ALUMINIO A-24 8" X 1" X 1.1/4"</t>
  </si>
  <si>
    <t>PIEDRA PARA ESMERIL LARGA</t>
  </si>
  <si>
    <t>PIEDRA PARA ESMERIL REDONDA</t>
  </si>
  <si>
    <t>PIEDRA RECTIFICADORA NORTON A-11</t>
  </si>
  <si>
    <t>PIEZA PLANCHA PERFIL 4 ROJA D/3.05M</t>
  </si>
  <si>
    <t>PIEZA PLATINA 1/2" X 6" X 6MT</t>
  </si>
  <si>
    <t>PIEZA PLATINA 5/8" 5" X 6MT</t>
  </si>
  <si>
    <t>PILA BATERIA CMOS 3V PARA PC</t>
  </si>
  <si>
    <t>PILA BATERIA CMOS PARA LAPTOP</t>
  </si>
  <si>
    <t>PILA DURACEL AA 1.5V X 2 UND</t>
  </si>
  <si>
    <t>PILA DURACEL AA X 2 UND</t>
  </si>
  <si>
    <t>PILA DURACEL AAA X 2 UND</t>
  </si>
  <si>
    <t>PILA DURACEL AAA X 4 UND</t>
  </si>
  <si>
    <t>PILA DURACEL AAA X 6 UND</t>
  </si>
  <si>
    <t>PILA DURACEL D 1.5V X 2 UND</t>
  </si>
  <si>
    <t>PILA RECARGABLE ENERGIZER</t>
  </si>
  <si>
    <t>PILOTO INDICADOR VERDE HELLA</t>
  </si>
  <si>
    <t>PILSEN TRUJILLO 620ML X 12 UN</t>
  </si>
  <si>
    <t>PIN 1521870 VOLVO</t>
  </si>
  <si>
    <t>PIN ACERADO ACERO BONIFICADO 120 X 465 L120E VOE</t>
  </si>
  <si>
    <t>PIN DE PISTON MITSUBISHI ME200528</t>
  </si>
  <si>
    <t>PIN EMBRAGUE D300 1-3330-A=PT-136B 29MM (NICKUL)</t>
  </si>
  <si>
    <t>PIN PASADOR (CILINDRO K100185) COMPR ROMER</t>
  </si>
  <si>
    <t>PIN VO 950629 ( CARG. FRONT.)</t>
  </si>
  <si>
    <t>PINCEL N° 12</t>
  </si>
  <si>
    <t>PINCEL Nº 16</t>
  </si>
  <si>
    <t>PINCEL Nº 20</t>
  </si>
  <si>
    <t>PINCEL Nº 24</t>
  </si>
  <si>
    <t>PINCHA PAPELES</t>
  </si>
  <si>
    <t>PINES EN CHAPA PARA CAMISA</t>
  </si>
  <si>
    <t>PINES Y BOCINAS (CAMION CHEOROLET)</t>
  </si>
  <si>
    <t>PINT.INT.CJ G8 VO 382565</t>
  </si>
  <si>
    <t>PINTURA ACRILICO COLOR ROJO</t>
  </si>
  <si>
    <t>PINTURA AMARILLO TRAFICO</t>
  </si>
  <si>
    <t>PINTURA BLANCO S/M</t>
  </si>
  <si>
    <t>PINTURA BLANCO TRAFICO</t>
  </si>
  <si>
    <t>PINTURA COLOR BLANCO TEKNOCOLOR</t>
  </si>
  <si>
    <t>PINTURA ESMALTE ACRILICO AMARILLO - Volvo</t>
  </si>
  <si>
    <t>PINTURA FLEET COLOR S/MUESTRA (KIT)</t>
  </si>
  <si>
    <t>PINTURA FLEET COLOR BLANCO FREIGHTLINER</t>
  </si>
  <si>
    <t>PINTURA GRIS CLARO VENCELATEX</t>
  </si>
  <si>
    <t>PINTURA GRIS CLARO VENCELATEX x 20 LTS</t>
  </si>
  <si>
    <t>PINTURA HS ROJA S/M</t>
  </si>
  <si>
    <t>PINTURA L-15 MATIZADO S/N</t>
  </si>
  <si>
    <t>PINTURA NEGRO TRAFICO</t>
  </si>
  <si>
    <t>PINTURA SINTETICO S/MUESTRA</t>
  </si>
  <si>
    <t>PINTURA VENCENAMEL AZUL ELECTRICO</t>
  </si>
  <si>
    <t>PINTURA VENCENAMEL COLOR BLANCO EN GL</t>
  </si>
  <si>
    <t>PINTURA ACRILICA ZATINADO NEGRO</t>
  </si>
  <si>
    <t>PINTURA ALTO SOLIDO NEGRO</t>
  </si>
  <si>
    <t>PINTURA ALTO SOLIDO S/M ( EN KIT)</t>
  </si>
  <si>
    <t>PINTURA AMERICAN COLORS MATIZADO</t>
  </si>
  <si>
    <t>PINTURA ANYPSA MATIZADO BRILLO ROJO</t>
  </si>
  <si>
    <t>PINTURA AYRTHANE COLOR GRISS CPP / KIA SORENTO</t>
  </si>
  <si>
    <t>PINTURA AYRTHANE COLOR VERDE CPP / KIA SORENTO</t>
  </si>
  <si>
    <t>PINTURA BICAPA CPP ALUMINIO</t>
  </si>
  <si>
    <t>PINTURA BICAPA CPP NEGRO</t>
  </si>
  <si>
    <t>PINTURA BLANCO INVIERNO VENCELATEX X 20 LTS</t>
  </si>
  <si>
    <t>PINTURA CAOBA CON BARNIZ PARA MADERA</t>
  </si>
  <si>
    <t>PINTURA CPP COLOR MADERA</t>
  </si>
  <si>
    <t>PINTURA CPP ROJO</t>
  </si>
  <si>
    <t>PINTURA CPP ROSADO</t>
  </si>
  <si>
    <t>PINTURA CPP S/M</t>
  </si>
  <si>
    <t>PINTURA CPP SATINADO BLANCO HUMO</t>
  </si>
  <si>
    <t>PINTURA EN SPRAY BLANCO ABRO</t>
  </si>
  <si>
    <t>PINTURA EN SPRAY CROMO PREMIUM 417C ABRO</t>
  </si>
  <si>
    <t>PINTURA ESMALTE ACRILICO GRIS</t>
  </si>
  <si>
    <t>PINTURA ESMALTE ACRILICO VERDE GLOSS</t>
  </si>
  <si>
    <t>PINTURA ESMALTE EPOXICO COLOR ROJO</t>
  </si>
  <si>
    <t>PINTURA FLEET COLOR POLIURETANO AMARILLO CROMO (KIT)PLACAS</t>
  </si>
  <si>
    <t>PINTURA FORMULA EPOXICA VERDE</t>
  </si>
  <si>
    <t>PINTURA GLOSS AMARILLO</t>
  </si>
  <si>
    <t>PINTURA GLOSS AMARILLO CATERPILLAR</t>
  </si>
  <si>
    <t>PINTURA GLOSS AMARILLO MD</t>
  </si>
  <si>
    <t>PINTURA GLOSS AZUL</t>
  </si>
  <si>
    <t>PINTURA GLOSS AZUL ELECTRICO</t>
  </si>
  <si>
    <t>PINTURA GLOSS CELESTE</t>
  </si>
  <si>
    <t>PINTURA GLOSS GRIS</t>
  </si>
  <si>
    <t>PINTURA GLOSS GRIS NIEBLA</t>
  </si>
  <si>
    <t>PINTURA GLOSS ROJO</t>
  </si>
  <si>
    <t>PINTURA GLOSS ROJO ESCARLATA</t>
  </si>
  <si>
    <t>PINTURA GLOSS S/M</t>
  </si>
  <si>
    <t>PINTURA GLOSS X 3 MATIZADOS</t>
  </si>
  <si>
    <t>PINTURA GLOSS x3 AMARILLO S/M</t>
  </si>
  <si>
    <t>PINTURA GLOSS X3 BLANCO</t>
  </si>
  <si>
    <t>PINTURA H.S</t>
  </si>
  <si>
    <t>PINTURA H.S BLANCA</t>
  </si>
  <si>
    <t>PINTURA H.S NEGRO</t>
  </si>
  <si>
    <t>PINTURA L-15 FONDO NEGRO</t>
  </si>
  <si>
    <t>PINTURA LATEX TEKNOCOLOR BLANCO INVIERNO</t>
  </si>
  <si>
    <t>PINTURA LATEX TEKNOCOLOR CHAMPAGNE</t>
  </si>
  <si>
    <t>PINTURA LATEX COLOR CREMA</t>
  </si>
  <si>
    <t>PINTURA LATEX COLOR LADRILLO</t>
  </si>
  <si>
    <t>PINTURA LATEX COLOR MARRON</t>
  </si>
  <si>
    <t>PINTURA LATEX PATO GRIS CLARO</t>
  </si>
  <si>
    <t>PINTURA LATEX PATO S/M</t>
  </si>
  <si>
    <t>PINTURA LATEX SHERWIN</t>
  </si>
  <si>
    <t>PINTURA MARTILLADO GRISS</t>
  </si>
  <si>
    <t>PINTURA POLIURETANO BLANCO P/CABINA FREIGHTLINER CL-120</t>
  </si>
  <si>
    <t>PINTURA POLIURETANO BLANCO PARA CABINA FREIGHTLINER</t>
  </si>
  <si>
    <t>PINTURA POLIURETANO BLANCO PARA CABINA VOLVO</t>
  </si>
  <si>
    <t>PINTURA POLIURETANO DORADO(VOLVO)</t>
  </si>
  <si>
    <t>PINTURA POLIURETANO NEGRO</t>
  </si>
  <si>
    <t>PINTURA POLIURETANO ROJO</t>
  </si>
  <si>
    <t>PINTURA ROCKY COLOR BLANCO</t>
  </si>
  <si>
    <t>PINTURA ROCKY COLOR BLANCO X 20 LTRS</t>
  </si>
  <si>
    <t>PINTURA SHER LAC ROJO ACRILICO EN GL</t>
  </si>
  <si>
    <t>PINTURA SUPER GLOS CAOBA</t>
  </si>
  <si>
    <t>PINTURA SUPER GLOSS ANYPSA ALUMINIO FINO</t>
  </si>
  <si>
    <t>PINTURA SUPER MATE GRIS</t>
  </si>
  <si>
    <t>PINTURA SUPERMATE BLANCO DECORATIVO</t>
  </si>
  <si>
    <t>PINTURA TEKNOCOLOR LATEX COLOR TEJA</t>
  </si>
  <si>
    <t>PINTURA ULTRA 7000 S/M</t>
  </si>
  <si>
    <t>PINTURA UTOOO</t>
  </si>
  <si>
    <t>PINTURA VENCENAMEL COLOR NEGRO EN GL</t>
  </si>
  <si>
    <t>PINTURA VENCENAMEL COLOR ROJO</t>
  </si>
  <si>
    <t>PINZA DE ABRIR STANLEY</t>
  </si>
  <si>
    <t>PINZA DE CERRAR STANLEY</t>
  </si>
  <si>
    <t>PINZA PARA TIERRA 500A TRUPER</t>
  </si>
  <si>
    <t>PINZAS QUIRURGICOS</t>
  </si>
  <si>
    <t>PIÑA AMOLADORA 11-125 BOSCH</t>
  </si>
  <si>
    <t>PIÑA CONTENEDOR STANDAR PC MENG0003</t>
  </si>
  <si>
    <t>PIÑA DE ARRANCADOR</t>
  </si>
  <si>
    <t>PIÑON 1ERA CORONA MACK - 21130772</t>
  </si>
  <si>
    <t>PIÑON 20776783</t>
  </si>
  <si>
    <t>PIÑON ARRASTRE 15T CB125 (1045) TEC CHINA</t>
  </si>
  <si>
    <t>PIÑON AUXILIAR FREIGHTLINER M2 112 4303422</t>
  </si>
  <si>
    <t>PIÑON COMPRESOR - A4571320905</t>
  </si>
  <si>
    <t>PIÑON DE ARBOL DE LEVAS D12C 20450344(FH12 380)</t>
  </si>
  <si>
    <t>PIÑON DE ARRANCADOR 12 DIENTES M2</t>
  </si>
  <si>
    <t>PIÑON DE CAJA AUXILIAR FREIGHTLINER M2 112 FUL K2808</t>
  </si>
  <si>
    <t>PIÑON DE CAJA AUXILIAR FREIGHTLINER M2 112 K3480</t>
  </si>
  <si>
    <t>PIÑON DE CAJA DE 1° FREIGHTLINER M2 112 4303420</t>
  </si>
  <si>
    <t>PIÑON DE CAJA DE 2° FREIGHTLINER M2 112 4302394</t>
  </si>
  <si>
    <t>PIÑON DE CAJA DE 4° FREIGHTLINER M2 112 4304514</t>
  </si>
  <si>
    <t>PIÑON DE CAJA DE CAMBIOS FREIGHTLINER M2 112 4304510</t>
  </si>
  <si>
    <t>PIÑON DE FRENO AUTOMATICO IZQUIERDO B7/F12</t>
  </si>
  <si>
    <t>PIÑON REVERSA EJE PRINCIPAL 23653</t>
  </si>
  <si>
    <t>PIÑON SELECTOR FREIGHTLINER M2 112 FUL 4301795</t>
  </si>
  <si>
    <t>PIÑON TREN FIJO RUEDA DENTADA 1521422</t>
  </si>
  <si>
    <t>PISCO BIONDI MOSTO VERDE 500 ML ESTUCHE CUERO</t>
  </si>
  <si>
    <t>PISCO BOUTIQUE QOLLQUE ITALIA</t>
  </si>
  <si>
    <t>PISCO PORTON ITALIA 750 ML</t>
  </si>
  <si>
    <t>PISO 45 X 45 AMORE OXIDO</t>
  </si>
  <si>
    <t>PISO 45 X 45 CONCRETO BEIGE</t>
  </si>
  <si>
    <t>PISO 45 X 45 CONCRETO MARFIL</t>
  </si>
  <si>
    <t>PISO BUS RUBI C/NEGRO</t>
  </si>
  <si>
    <t>PISO TAPETE 60 X 90CM</t>
  </si>
  <si>
    <t>PISTA PARA ACCIONAMIENTO 710910</t>
  </si>
  <si>
    <t>PISTA DE RODAJE SKF 218210</t>
  </si>
  <si>
    <t>PISTA DE RODAJE SKF 632</t>
  </si>
  <si>
    <t>PISTA DE RODAJE TIMK 742</t>
  </si>
  <si>
    <t>PÍSTA DE RODAMIENTO SBN JM716610TRB</t>
  </si>
  <si>
    <t>PISTA RODAJE DE PIÑON MACK 25107704</t>
  </si>
  <si>
    <t>PISTA RODAJE DE PIÑON MACK 21170166</t>
  </si>
  <si>
    <t>PISTA SKF 572</t>
  </si>
  <si>
    <t>PISTOLA 1'' OPW 7H-400 P/DESPACHO COMBUSTIBLE</t>
  </si>
  <si>
    <t>PISTOLA DE ACEITE CON CONTOMETRO DIGITAL SAMSOM USA</t>
  </si>
  <si>
    <t>PISTOLA DE AGUA PARA LAVADO DE UNIDADES ENZO LA-19 SAFARI</t>
  </si>
  <si>
    <t>PISTOLA DE AGUA PARA LAVADO DE UNIDADES KAZO</t>
  </si>
  <si>
    <t>PISTOLA DE CALOR DE 1800 W</t>
  </si>
  <si>
    <t>PISTOLA DE GRAVEDAD TRUPER</t>
  </si>
  <si>
    <t>PISTOLA DE IMPACTO NEUMATICA 1" CAÑA LARGA CHICAGO NEUM.</t>
  </si>
  <si>
    <t>PISTOLA DE LAVAR CARROS</t>
  </si>
  <si>
    <t>PISTOLA DE PINTAR BAJA PRESION 50 LBS SAGOLA</t>
  </si>
  <si>
    <t>PISTOLA DE PINTAR TRUPER</t>
  </si>
  <si>
    <t>PISTOLA DE SOLDAR LINCOLN ELECTRIC MODELO MAGNUM 400</t>
  </si>
  <si>
    <t>PISTOLA MARCA ALEMITE 6320-3 (MAQ DE ENGRASE )</t>
  </si>
  <si>
    <t>PISTOLA NEUMATICA 1/2 STANLEY ( 95-IB97006 )</t>
  </si>
  <si>
    <t>PISTOLA NEUMATICA 3/4 STANLEY (97134)</t>
  </si>
  <si>
    <t>PISTOLA P/ ENGRASE</t>
  </si>
  <si>
    <t>PISTOLA P/SILICONA ALTA SIKA</t>
  </si>
  <si>
    <t>PISTOLA PARA LAVAR 280 BAR (C15-470M)MEBA</t>
  </si>
  <si>
    <t>PISTOLA PULVERIZADORA SILVER ENZO LB.22 SAFARI</t>
  </si>
  <si>
    <t>PISTOLA PULVERIZADORA TRUPER</t>
  </si>
  <si>
    <t>PISTON (CILINDRO K100185) COMPR ROMER</t>
  </si>
  <si>
    <t>PISTON CILINDRO ACCIONAMIENTO FREIGHTLINER M2 112 FUL 14341</t>
  </si>
  <si>
    <t>PISTON CILINDRO DE SUPERMARCHA - 20761838</t>
  </si>
  <si>
    <t>PISTON DE COMPRESORA 0.10 WABCO FH13 (1698686)</t>
  </si>
  <si>
    <t>PISTON DE COMPRESORA 010 T750 FREIGHTLINER CL120 BW 107644</t>
  </si>
  <si>
    <t>PISTON DE COMPRESORA STD WABCO FH13 (1698686)</t>
  </si>
  <si>
    <t>PISTON DE MOTOR FREIGHTLINER M2 112 A4600300517</t>
  </si>
  <si>
    <t>PISTON MK 22312634</t>
  </si>
  <si>
    <t>PISTON SEAL 3192614 - MK</t>
  </si>
  <si>
    <t>PISTON SEAL VO 11103371</t>
  </si>
  <si>
    <t>PISTON SEAL VO 11103372</t>
  </si>
  <si>
    <t>PISTON STD - FIAT</t>
  </si>
  <si>
    <t>PISTON STD SUZUKI PICK UP</t>
  </si>
  <si>
    <t>PISTON VALVULA DE TOP BRAKE FREIGHTLINER M2 5410160690</t>
  </si>
  <si>
    <t>PISTONES (MITSUBISHI)</t>
  </si>
  <si>
    <t>PISTONES 17034</t>
  </si>
  <si>
    <t>PISTONES MOTOR ART STD K25</t>
  </si>
  <si>
    <t>PISTONES NISSAN</t>
  </si>
  <si>
    <t>PISTONES PERKINS D728N</t>
  </si>
  <si>
    <t>PISTONES SET,W (91H2005830)</t>
  </si>
  <si>
    <t>PITON HEMBRA</t>
  </si>
  <si>
    <t>PITON RECTO TR-571</t>
  </si>
  <si>
    <t>PITON TR-413</t>
  </si>
  <si>
    <t>PIZARRA ACRILICA 0.80 x 1.50 MT</t>
  </si>
  <si>
    <t>PIZARRA ACRILICA 1.00 x 1.00 MT</t>
  </si>
  <si>
    <t>PIZARRA ACRILICA 2.00 x 1.20 MT</t>
  </si>
  <si>
    <t>PIZARRA ACRILICA 2.44 x 1.20</t>
  </si>
  <si>
    <t>PIZARRA ACRILICA 40 X 60 MT</t>
  </si>
  <si>
    <t>PIZARRA ACRILICA DE 80 CM X 120 CM</t>
  </si>
  <si>
    <t>PIZARRA ACRILICA DE 90 CM X 60 CM</t>
  </si>
  <si>
    <t>PIZARRA DE CORCHO</t>
  </si>
  <si>
    <t>PIZARRA MIXTA 0.4 x 0.6 MT</t>
  </si>
  <si>
    <t>PL. LAC 2.4 X 1200 X 2400</t>
  </si>
  <si>
    <t>PL. LAC 2.9 X 1200X 2400</t>
  </si>
  <si>
    <t>PL. LAC 4.4X1200X2400</t>
  </si>
  <si>
    <t>PLACA 3 PUESTOS 98 X 122MM GRIS CLARO 25603(TICINO)</t>
  </si>
  <si>
    <t>PLACA CARACTERISTICA GENERAL</t>
  </si>
  <si>
    <t>PLACA CARACTERISTICA GENERAL-FABRICACIONES BRA</t>
  </si>
  <si>
    <t>PLACA DE APOYO TRIANGULAR</t>
  </si>
  <si>
    <t>PLACA DE BAQUELITA</t>
  </si>
  <si>
    <t>PLACA DE ESTRIBO CHICO L/I VOLVO FH12/FH13 20360788</t>
  </si>
  <si>
    <t>PLACA DE FONDO 22608061</t>
  </si>
  <si>
    <t>PLACA DE FRENO VO 11103425 (CARG. FRONT.)</t>
  </si>
  <si>
    <t>PLACA DE PARED DE 1 PUERTO</t>
  </si>
  <si>
    <t>PLACA DE PARED DE 2 PUERTOS</t>
  </si>
  <si>
    <t>PLACA DE UN MODULO MODUS STYLE BLANCO AESS1EB</t>
  </si>
  <si>
    <t>PLACA DE YESO 1.22 * 2.44 * 12.7MM (1/2) PARA DRYWALL</t>
  </si>
  <si>
    <t>PLACA DOBLE HERMETICA HORIZONTAL ALUMINIO WM1D</t>
  </si>
  <si>
    <t>PLACA GYPLAC RH 1220*2440*12.7 120091</t>
  </si>
  <si>
    <t>PLACA GYPLAC ST 1220*2440*9.5 120090</t>
  </si>
  <si>
    <t>PLACA INTERCAMBIABLE 4225</t>
  </si>
  <si>
    <t>PLACA LATERAL</t>
  </si>
  <si>
    <t>PLACA MADRE INTEL</t>
  </si>
  <si>
    <t>PLACA PARA LA QUINTA RUEDA</t>
  </si>
  <si>
    <t>PLACA RECAMBIO PARA IECU</t>
  </si>
  <si>
    <t>PLACA SIMPLE DECORA NYLON BLANCA 80401-NW</t>
  </si>
  <si>
    <t>PLACA TNMG 160408 4025</t>
  </si>
  <si>
    <t>PLANCHA LAC 2.0 X 1200 X 2400</t>
  </si>
  <si>
    <t>PLANCHA (1/4) 5.9 X 1200 X 2400 MM</t>
  </si>
  <si>
    <t>PLANCHA 3/16" X 1200 X 2400 (4.4)</t>
  </si>
  <si>
    <t>PLANCHA AC. INOX (1/8)3.0 MMX 120CMX120CM</t>
  </si>
  <si>
    <t>PLANCHA AC. INOX 304 MATE 2.0 x 60 x 35 CM</t>
  </si>
  <si>
    <t>PLANCHA AC. INOX 304 MATE(1/16)1.5 MM X 122CMX244CM</t>
  </si>
  <si>
    <t>PLANCHA AC. INOX 304 MATE(1/8)3.0 MMX 100CMX70CM</t>
  </si>
  <si>
    <t>PLANCHA ALUZINC COLOR ROJO CM4 (TR4) 0.40mm x 3m x 1m</t>
  </si>
  <si>
    <t>PLANCHA ALUZINC NATURAL (TR4) 0.30 mm x 1.10 m x 6 m</t>
  </si>
  <si>
    <t>PLANCHA ALUZINC NATURAL CM4 (TR4) 0.40mm x 5.70m x 1m</t>
  </si>
  <si>
    <t>PLANCHA COBRE 215MM X 79MM X 5MM</t>
  </si>
  <si>
    <t>PLANCHA COMERCIAL 4.5 X 1200 X 2400</t>
  </si>
  <si>
    <t>PLANCHA COMERCIAL 3.0 (1/8)x1200x2400</t>
  </si>
  <si>
    <t>PLANCHA COMERCIAL LAC 1.5 (1/16)</t>
  </si>
  <si>
    <t>PLANCHA COMERCIAL LAC 1/2 (12.0 X 1200 X 2400)</t>
  </si>
  <si>
    <t>PLANCHA COMERCIAL LAC 16.0 (5/8)</t>
  </si>
  <si>
    <t>PLANCHA COMERCIAL LAC 2.5 (3/32)</t>
  </si>
  <si>
    <t>PLANCHA COMERCIAL LAC 4.4 (3/16)</t>
  </si>
  <si>
    <t>PLANCHA COMERCIAL LAC 5.9 (1/4) 1200x2400</t>
  </si>
  <si>
    <t>PLANCHA DE 3/8 (9.0 X 1200 X 2400 LAC</t>
  </si>
  <si>
    <t>PLANCHA DE BATIR</t>
  </si>
  <si>
    <t>PLANCHA DE ETERNIT 3.05x1.10</t>
  </si>
  <si>
    <t>PLANCHA DE ETERNIT DE 3.05 X 1.10</t>
  </si>
  <si>
    <t>PLANCHA DE ETERNIT TRASLUCIDA DE 3.05 X 1.10</t>
  </si>
  <si>
    <t>PLANCHA DE GYPLAC RH 1.22X2.44X12.7MM 1/2 VERDE</t>
  </si>
  <si>
    <t>PLANCHA DE JEBE C/LONA</t>
  </si>
  <si>
    <t>PLANCHA ESTRIADA 2.50(3/32)</t>
  </si>
  <si>
    <t>PLANCHA ESTRUCTURAL 25.0 (1)</t>
  </si>
  <si>
    <t>PLANCHA ESTRUCTURAL 3.0 (1/8)</t>
  </si>
  <si>
    <t>PLANCHA ESTRUCTURAL 3/8 X 1500 X 6000</t>
  </si>
  <si>
    <t>PLANCHA ESTRUCTURAL 6.0 X 1500 X 6000</t>
  </si>
  <si>
    <t>PLANCHA FIBRACEMENTO DE 1/2(1.22 X 2.44 X 6MM)ETERNIT</t>
  </si>
  <si>
    <t>PLANCHA FIBRAFORTE HONDA 100 1.2MM GRIS</t>
  </si>
  <si>
    <t>PLANCHA FIBRAFORTE HONDA 100 1.2MM ROJO</t>
  </si>
  <si>
    <t>PLANCHA FIBRAFORTE HONDA 100 1.8MM ROJO</t>
  </si>
  <si>
    <t>PLANCHA FIBRAFORTE HONDA 100 3.05x 1.10 x 1.00 BLANCO</t>
  </si>
  <si>
    <t>PLANCHA FIBRAFORTE HONDA 100 3.05x 1.10 x 1.00 ROJO</t>
  </si>
  <si>
    <t>PLANCHA GALVANIZADA 1.24 * 2.4 x 1.20</t>
  </si>
  <si>
    <t>PLANCHA GALVANIZADA 1.24 X 2.4 X 1.20</t>
  </si>
  <si>
    <t>PLANCHA GALVANIZADA 1.5 * 1200 * 2400</t>
  </si>
  <si>
    <t>PLANCHA GYPLAC ST 1/2''x1.22m x 2.44m</t>
  </si>
  <si>
    <t>PLANCHA LAC (3/32)2.5x1200x2400</t>
  </si>
  <si>
    <t>PLANCHA LAC 2.9x1200x2400mm</t>
  </si>
  <si>
    <t>PLANCHA PLAST.RET. 960*1160*3.7</t>
  </si>
  <si>
    <t>PLANCHA POLICARBONATO 11.60 m x 2.10 m LECHOSO</t>
  </si>
  <si>
    <t>PLANCHA POLICARBONATO 6MM*5,80M*2.10M</t>
  </si>
  <si>
    <t>PLANCHA TP-5 CURVO TRASLUCIDO ENFIBRA DE VIDRIO ESP.1.00MM</t>
  </si>
  <si>
    <t>PLANCHA TRASLUCIDA 150 ONDA 177</t>
  </si>
  <si>
    <t>PLANCHAS DE CARTON</t>
  </si>
  <si>
    <t>PLANE GASKET 13945653 L120E</t>
  </si>
  <si>
    <t>PLANE GASKET 13947628 L120E</t>
  </si>
  <si>
    <t>PLANILLA DE MOVILIDAD POR TRABAJADOR 001</t>
  </si>
  <si>
    <t>PLANILLA DE MOVILIDAD POR TRABAJADOR 004-LIMA</t>
  </si>
  <si>
    <t>PLANTILLA EN VINIL LOGO PINTADO DE MURALES190 X 60 CM</t>
  </si>
  <si>
    <t>PLAQUETAS DE CARRETA (RUN 99D4744)</t>
  </si>
  <si>
    <t>PLAQUITA DE SOLDAR</t>
  </si>
  <si>
    <t>PLAQUITA TRIAGONAL SANVIK</t>
  </si>
  <si>
    <t>PLAQUITA TRIAGONAL YMB251(351) ZCS</t>
  </si>
  <si>
    <t>PLAQUITA TRIANGULAR C/HUECO YBG 205</t>
  </si>
  <si>
    <t>PLAQUITA TRIANGULAR SOLDABLE</t>
  </si>
  <si>
    <t>PLASTICO 6 X 32</t>
  </si>
  <si>
    <t>PLASTICO COLOR ROJO X 4 MTRS ANCHO</t>
  </si>
  <si>
    <t>PLASTICO COLOR VERDE X 4 MTRS ANCHO</t>
  </si>
  <si>
    <t>PLASTICO MARGARITO RECUPERABLE 3 MT 20" DOBLE</t>
  </si>
  <si>
    <t>PLASTICO MARGARITO RECUPERABLE 3.0 MT x 5" / 2 COLORES</t>
  </si>
  <si>
    <t>PLASTICO RECUPERABLE AZUL 1.5 MT X 5"</t>
  </si>
  <si>
    <t>PLASTICO x 40 ROJO</t>
  </si>
  <si>
    <t>PLASTIGAGE ROJO (DIESEL)</t>
  </si>
  <si>
    <t>PLASTIGAGE VERDE (GASOLINERO)</t>
  </si>
  <si>
    <t>PLATINA 1/8" X 1"</t>
  </si>
  <si>
    <t>PLATINA 3/16 x 4</t>
  </si>
  <si>
    <t>PLATINA ACERO INOX 3/16 X 1"</t>
  </si>
  <si>
    <t>PLATINA 1/2" * 5" * 6 MTS</t>
  </si>
  <si>
    <t>PLATINA 1/4" * 2"</t>
  </si>
  <si>
    <t>PLATINA 1/4"x3"</t>
  </si>
  <si>
    <t>PLATINA 1/8 X 1/2</t>
  </si>
  <si>
    <t>PLATINA 1/8" X 2" X 60 CM</t>
  </si>
  <si>
    <t>PLATINA 3" x 1/8</t>
  </si>
  <si>
    <t>PLATINA 3/16 " X 2" X 6.0M</t>
  </si>
  <si>
    <t>PLATINA 3/16 X 1/2</t>
  </si>
  <si>
    <t>PLATINA 5/8" x 5"</t>
  </si>
  <si>
    <t>PLATINA ACERO INOX 1"x1/8"x 6 mtrs</t>
  </si>
  <si>
    <t>PLATINA ACERO INOX 3/16 X 1 1/2</t>
  </si>
  <si>
    <t>PLATO DE EMBRAGUE 30210-2TB1A</t>
  </si>
  <si>
    <t>PLATO DE EMBRAGUE 30210-2TB1A/NISSAN FRONTIER</t>
  </si>
  <si>
    <t>PLATO DE EMBRAGUE MONTACARGA</t>
  </si>
  <si>
    <t>PLATO DESCARTABLE</t>
  </si>
  <si>
    <t>PLATO POST.HORQ.</t>
  </si>
  <si>
    <t>PLAVICUERO DANTA NEGRO</t>
  </si>
  <si>
    <t>PLAVICUERO MADRID GRIS 81</t>
  </si>
  <si>
    <t>PLOMO STANDARD</t>
  </si>
  <si>
    <t>PLOMOS ADHESIVOS 1 ONZ</t>
  </si>
  <si>
    <t>PLOMOS ADHESIVOS 2 ONZAS</t>
  </si>
  <si>
    <t>PLOMOS DE GANCHO (10 - ONZ)</t>
  </si>
  <si>
    <t>PLOMOS DE GANCHO (4 - ONZ)</t>
  </si>
  <si>
    <t>PLOMOS DE GANCHO (6 - ONZ)</t>
  </si>
  <si>
    <t>PLOMOS DE GANCHO (8 - ONZ)</t>
  </si>
  <si>
    <t>PLUG - 20562028</t>
  </si>
  <si>
    <t>PLUG 11705451 VOE L120E</t>
  </si>
  <si>
    <t>PLUG RCA GP-1084</t>
  </si>
  <si>
    <t>PLUMERO GRANDE</t>
  </si>
  <si>
    <t>PLUMILLA BOSCH 28" (68010008)</t>
  </si>
  <si>
    <t>PLUMILLA FLATBLADE 26" L650MM WURTH</t>
  </si>
  <si>
    <t>PLUMILLA FLATBLADE WURTH 16"/L400MM</t>
  </si>
  <si>
    <t>PLUMILLA N° 20 ( juego x 02)</t>
  </si>
  <si>
    <t>PLUMILLA POSTERIOR PORSCHE</t>
  </si>
  <si>
    <t>PLUMILLA VOLVO L90E 11039234</t>
  </si>
  <si>
    <t>PLUMON AZUL PARA PIZARRA ACRILICA</t>
  </si>
  <si>
    <t>PLUMON FAB 48 ICE/1546 NARANJ</t>
  </si>
  <si>
    <t>PLUMON FUCSIA PARA PIZARRA ACRILICA</t>
  </si>
  <si>
    <t>PLUMON INDELEBLE DELGADO COLOR NEGRO</t>
  </si>
  <si>
    <t>PLUMON INDELEBLE F-23 COLOR AZUL</t>
  </si>
  <si>
    <t>PLUMON INDELEBLE F-23 COLOR NEGRO</t>
  </si>
  <si>
    <t>PLUMON INDELEBLE F-23 COLOR ROJO</t>
  </si>
  <si>
    <t>PLUMON NEGRO PARA PIZARRA ACRILICA</t>
  </si>
  <si>
    <t>PLUMON ROJO PARA PIZARRA ACRILICA</t>
  </si>
  <si>
    <t>PLUMON VERDE PARA PIZARRA ACRILICA</t>
  </si>
  <si>
    <t>POETT AMB.</t>
  </si>
  <si>
    <t>POETT AMBIENTADOR</t>
  </si>
  <si>
    <t>POLEA DE 17-29</t>
  </si>
  <si>
    <t>POLEA DE 3 1/2 X 2" CANAL B (MOTOR HIDROLAV.)</t>
  </si>
  <si>
    <t>POLEA DE 6 x 1A</t>
  </si>
  <si>
    <t>POLEA DE ALUMINIO 3 1/2 X 2"</t>
  </si>
  <si>
    <t>POLEA DE FAJA 1341A005</t>
  </si>
  <si>
    <t>POLEA DE RUPTURA 21766717</t>
  </si>
  <si>
    <t>POLEA MK 20582558</t>
  </si>
  <si>
    <t>POLEA SOLA CON RODAJE FH12 1675318</t>
  </si>
  <si>
    <t>POLEA TOYOTA 2KD NIPODENSO HEXAGONAL HUECO 14MM HNZ5509</t>
  </si>
  <si>
    <t>POLIN DE HORQUILLA EMBRAGUE VOLVO</t>
  </si>
  <si>
    <t>POLO CUELLO REDONDO TALLA L</t>
  </si>
  <si>
    <t>POLO CUELLO REDONDO TALLA M</t>
  </si>
  <si>
    <t>POLO CUELLO REDONDO TALLA S</t>
  </si>
  <si>
    <t>POLO CUELLO REDONDO TALLA XL</t>
  </si>
  <si>
    <t>POLO DE ALGODON + ESTAMPADO</t>
  </si>
  <si>
    <t>POLO DE ALGODON 20/1 CAMISERO COLOR CELESTE CON BORDADOS</t>
  </si>
  <si>
    <t>POLO JERSEY 20/1 TALLA L</t>
  </si>
  <si>
    <t>POLO JERSEY 20/1 TALLA M</t>
  </si>
  <si>
    <t>POLO JERSEY 20/1 TALLA S</t>
  </si>
  <si>
    <t>POLO JERSEY 20/1 TALLA XL</t>
  </si>
  <si>
    <t>POLO JERSEY 20/1 TALLA XXL</t>
  </si>
  <si>
    <t>POLO MANGA LARGA ALGODON MELANGE T: XXXL</t>
  </si>
  <si>
    <t>POLO MANGA LARGA ALGODON MELANGE T:L</t>
  </si>
  <si>
    <t>POLO MANGA LARGA ALGODON MELANGE T:M</t>
  </si>
  <si>
    <t>POLO MANGA LARGA ALGODON MELANGE T:S</t>
  </si>
  <si>
    <t>POLO MANGA LARGA ALGODON MELANGE T:XL</t>
  </si>
  <si>
    <t>POLO MANGA LARGA JERSEY NARANJ C/CINTA H T:L</t>
  </si>
  <si>
    <t>POLO MANGA LARGA JERSEY NARANJ C/CINTA H T:M</t>
  </si>
  <si>
    <t>POLO MANGA LARGA JERSEY NARANJ C/CINTA H T:S</t>
  </si>
  <si>
    <t>POLO PIQUE 24/1 TALLA L</t>
  </si>
  <si>
    <t>POLO PIQUE 24/1 TALLA M</t>
  </si>
  <si>
    <t>POLO PIQUE 24/1 TALLA S</t>
  </si>
  <si>
    <t>POLO PIQUE 24/1 TALLA XL</t>
  </si>
  <si>
    <t>POLO PIQUE 24/1 TALLA XS</t>
  </si>
  <si>
    <t>POLO PIQUE 24/1 TALLA XXL</t>
  </si>
  <si>
    <t>POLO PIQUE 24/1 TALLA XXXL</t>
  </si>
  <si>
    <t>POLO PIQUE LACOSTE TALLA L</t>
  </si>
  <si>
    <t>POLO PIQUE LACOSTE TALLA M</t>
  </si>
  <si>
    <t>POLO PIQUE LACOSTE TALLA S</t>
  </si>
  <si>
    <t>POLO PIQUE LACOSTE TALLA XL</t>
  </si>
  <si>
    <t>POLO PIQUE LACOSTE TALLA XS</t>
  </si>
  <si>
    <t>POLOS Y SHORT DEPORTIVOS</t>
  </si>
  <si>
    <t>POLYURETHANO BLANCO S/M (AYRTHANE)</t>
  </si>
  <si>
    <t>PONCHO PARA TERMINAL</t>
  </si>
  <si>
    <t>PONCHO PALIER PARA FIAT</t>
  </si>
  <si>
    <t>PORCELANA CHEMA BLANCO HUMO X 1 KG</t>
  </si>
  <si>
    <t>PORCELANA VERDE</t>
  </si>
  <si>
    <t>PORCELANATO RC 60 X 120 1.44M2</t>
  </si>
  <si>
    <t>PORCELANATO BEIJE 60 x 60 cm (CAJAx4)</t>
  </si>
  <si>
    <t>PORCELANATO ESMALTADO 60 X 1.20</t>
  </si>
  <si>
    <t>PORCELANATO GEOTILES HADES MARFIL 60.8 X 60.8 CAJA 1.48 M2</t>
  </si>
  <si>
    <t>PORCELANATO RC. 60 X 60</t>
  </si>
  <si>
    <t>PORTA CHAPA CGL</t>
  </si>
  <si>
    <t>PORTA EXTINTOR METALICO</t>
  </si>
  <si>
    <t>PORTA FARO DERECHO VOLVO 20453628</t>
  </si>
  <si>
    <t>PORTA HERRAMIENTA WNMG 25 X25 TRIAGONAL ZCC</t>
  </si>
  <si>
    <t>PORTA LAPIZ</t>
  </si>
  <si>
    <t>PORTA PAPEL SOBREPONER VAINSA</t>
  </si>
  <si>
    <t>PORTA PLAQUITA DE SOLDAR</t>
  </si>
  <si>
    <t>PORTA RELAY PARA MONTACARGA</t>
  </si>
  <si>
    <t>PORTA RODAJE DE ALTERNADOR NEGRO 12V BOSCH</t>
  </si>
  <si>
    <t>PORTA SELLO</t>
  </si>
  <si>
    <t>PORTA TARJETAS</t>
  </si>
  <si>
    <t>PORTA TOBERAS KP34CT-B25</t>
  </si>
  <si>
    <t>PORTACARBON ARRANCADOR 39MT 12V APC181/4</t>
  </si>
  <si>
    <t>PORTACARBON ARRANCADOR 39MT 12V UF1181/4</t>
  </si>
  <si>
    <t>PORTACARBON ARRANCADOR BOSCH PERKINS 12V C/CARBONES 699110</t>
  </si>
  <si>
    <t>PORTACARBON DE ALTERNADOR 24SI 28SI 12V DELCO 10503492</t>
  </si>
  <si>
    <t>PORTACARBON DE ALTERNADOR 24SI 28SI 12V DELCO 39113</t>
  </si>
  <si>
    <t>PORTACARBON HYSTER /RENAULT / NISSAN UF1180/4</t>
  </si>
  <si>
    <t>PORTACARBON PARA ARRANCADOR HUYUNDAI DSJ073</t>
  </si>
  <si>
    <t>PORTACARBON PARA ARRANCADOR DELCO REMY 1988121</t>
  </si>
  <si>
    <t>PORTACARBON VOLVO FH MODERNO MITSUBISHI 8X30X18.2 24V</t>
  </si>
  <si>
    <t>PORTACLIPS C/IMAN</t>
  </si>
  <si>
    <t>PORTACOLLARIN MOD.2PZ M1369</t>
  </si>
  <si>
    <t>PORTADIODO DE ALTERNADOR RM-139 PARA MITSUBISHI</t>
  </si>
  <si>
    <t>PORTADIODO DELCO 10510 FREIGHTLINER</t>
  </si>
  <si>
    <t>PORTADIODO ISUZU DMAX 114MM 35AMP 8D - REGITAR</t>
  </si>
  <si>
    <t>PORTAELECTRODO 500 Amp.</t>
  </si>
  <si>
    <t>PORTAELECTRODO 600 Amp.</t>
  </si>
  <si>
    <t>PORTAFUSIBLE PARA FIAT</t>
  </si>
  <si>
    <t>PORTOLA SARDINA</t>
  </si>
  <si>
    <t>PORTOLA X 48 UNID</t>
  </si>
  <si>
    <t>PORTUGAL X 20GRS (CREMA PARA QUEMADURAS)</t>
  </si>
  <si>
    <t>POSIT - IT</t>
  </si>
  <si>
    <t>POST-IT(NOTAS ADHES.) 3*3-PQTE.*50</t>
  </si>
  <si>
    <t>POST-IT(NOTAS ADHES.) 3*3-PQTE.*500</t>
  </si>
  <si>
    <t>POST-IT(NOTAS ADHES.) 3*5-PQTE.*100</t>
  </si>
  <si>
    <t>POST-IT(NOTAS ADHES.) 3*5-PQTE.*500</t>
  </si>
  <si>
    <t>POTENCIOMETRO P/MAQ DE SOLDAR</t>
  </si>
  <si>
    <t>POWERADE 473 ML FRUTAS</t>
  </si>
  <si>
    <t>POWERADE ION4 MORA AZUL 473ML*6</t>
  </si>
  <si>
    <t>POWERADE ION4 MSAB 473 ML*6</t>
  </si>
  <si>
    <t>POWERADE LL MD 0.473 L PSH PQX6</t>
  </si>
  <si>
    <t>POWERADE MORA AZUL 473 ML</t>
  </si>
  <si>
    <t>POWERADE NJ MD 0.473 LT VNR</t>
  </si>
  <si>
    <t>PRE SOLENOIDE DE ARRANCADOR 24V</t>
  </si>
  <si>
    <t>PRE SOLENOIDE DE ARRANCADOR CL 120</t>
  </si>
  <si>
    <t>PRECALENTADOR DE MONT. 12V 2666103</t>
  </si>
  <si>
    <t>PRE-CALENTADORES WG-457 HKT CORPORATION B-081</t>
  </si>
  <si>
    <t>PRECINTO DE 100 X 2.5 MM</t>
  </si>
  <si>
    <t>PRECINTO DE 100 X 3.6 MM</t>
  </si>
  <si>
    <t>PRECINTO DE 150 X 3.6 MM</t>
  </si>
  <si>
    <t>PRECINTO DE 250 X 7.6 MM</t>
  </si>
  <si>
    <t>PRECINTO DE 300 X 7.6 MM</t>
  </si>
  <si>
    <t>PRECINTO DE 400 X 7.6 MM</t>
  </si>
  <si>
    <t>PRECINTO DE SEGURIDAD PG2 - 25CM</t>
  </si>
  <si>
    <t>PRECINTO DE SEGURIDAD TRITON II</t>
  </si>
  <si>
    <t>PRECINTO METAL CHICO P/TOYOTA</t>
  </si>
  <si>
    <t>PRECINTO PLASTICO 200 * 4.8mm</t>
  </si>
  <si>
    <t>PRECINTO PLASTICO 250 * 4.8mm</t>
  </si>
  <si>
    <t>PRECINTO PLASTICO 380 * 4.8mm</t>
  </si>
  <si>
    <t>PRECINTO PLASTICO Nª 30 BLANCO/NEGRO (CV310*4.8)</t>
  </si>
  <si>
    <t>PRECINTO PLASTICO Nª 38 (CV380)</t>
  </si>
  <si>
    <t>PREFILTRO 3M 5N11 N95</t>
  </si>
  <si>
    <t>PREFILTRO COMB.(SEP/AGUA) 7005-2020 PMOR-MACK/DXP552024</t>
  </si>
  <si>
    <t>PREFILTRO DE SISTEMA DE COMBUSTIBLE SPIN 15GPH 120AP</t>
  </si>
  <si>
    <t>PRENSA C DE 50 cm</t>
  </si>
  <si>
    <t>PRENSA F 400 X 100 mm. TUV</t>
  </si>
  <si>
    <t>PRENSA PESADA TGRS 100S12 1000 X 120 MM.</t>
  </si>
  <si>
    <t>PRENSADO DE MANGUERAS</t>
  </si>
  <si>
    <t>PRENSOSTOPA PVC 2"</t>
  </si>
  <si>
    <t>PRESCINTO DE METAL ABRA - 001 CHICO</t>
  </si>
  <si>
    <t>PRESCINTO DE METAL ABRA - 001 GRANDE</t>
  </si>
  <si>
    <t>PRESOSTATO ALTA 200 PSI( FL-17)7006003 LEFFO</t>
  </si>
  <si>
    <t>PRESOSTATO AUTOMATICO P/COMPRESORA BOTON ROJO</t>
  </si>
  <si>
    <t>PRESOSTOPA MANGUERA CORRUGADA 3/4</t>
  </si>
  <si>
    <t>PRESOSTOPA MANGUERA LISA 1/2</t>
  </si>
  <si>
    <t>PRESOSTOPA METALICA DE 1''</t>
  </si>
  <si>
    <t>PRESSURE GAUGE 250 GLZ 6 BAR 1/4" BSP</t>
  </si>
  <si>
    <t>PRESSURE MONITOR 11170072 ( SENSOR DE FRENO</t>
  </si>
  <si>
    <t>PRESSURE MONITOR 11170090 L120E</t>
  </si>
  <si>
    <t>PRIMARY FEED UNT PARA IMPRESORA KYOCERA MODELO FS 6525 MFP</t>
  </si>
  <si>
    <t>PRIMER P592 PARA METAL 250ML 3M</t>
  </si>
  <si>
    <t>PRINTER SERVER D- LINK</t>
  </si>
  <si>
    <t>PRISIONERO A0019904605</t>
  </si>
  <si>
    <t>PRISIONERO ALLEN 3/8 x 1"</t>
  </si>
  <si>
    <t>PRISIONERO ALLEN 3/8 x 1/2</t>
  </si>
  <si>
    <t>PRISIONERO ALLEN 3/8 x 3/4</t>
  </si>
  <si>
    <t>PRISIONERO ALLEN 5/16 X 3/4</t>
  </si>
  <si>
    <t>PRISIONERO ALLEN M-10 x 12</t>
  </si>
  <si>
    <t>PRISIONERO ALLEN M-12 x 12</t>
  </si>
  <si>
    <t>PRISIONERO ALLEN M-8 x 30</t>
  </si>
  <si>
    <t>PRISIONERO M-6</t>
  </si>
  <si>
    <t>PROTECCCION DE POLVO VO 11168081</t>
  </si>
  <si>
    <t>PROTECCION ANTIMIRADA L 20507020</t>
  </si>
  <si>
    <t>PROTECION LLUVIA 21042291</t>
  </si>
  <si>
    <t>PROTECTOR 16-7,0 XTRA REFOR</t>
  </si>
  <si>
    <t>PROTECTOR 20RR GOODYEARD</t>
  </si>
  <si>
    <t>PROTECTOR 8.25/900R15 DONG AH</t>
  </si>
  <si>
    <t>PROTECTOR AUDITiVO T/AUDIFONO DE 23 dB / SAMURAI-STEELPRO</t>
  </si>
  <si>
    <t>PROTECTOR DE MUÑON CAT91A4303900 (montacarga)</t>
  </si>
  <si>
    <t>PROTECTOR DE OIDO C/ACOPLE AL CASCO STEELPRO</t>
  </si>
  <si>
    <t>PROTECTOR DE OIDO CON BANDA MOD. 1425 3M</t>
  </si>
  <si>
    <t>PROTECTOR DE TOLVA HILUX</t>
  </si>
  <si>
    <t>PROTECTOR FACIAL ACRILICO</t>
  </si>
  <si>
    <t>PROTECTOR FACIAL CLARO C/ELASTICO FACE SHIELD</t>
  </si>
  <si>
    <t>PROTECTOR FACIAL CON VISOR PET 400 MICRAS DE 8 X 15.5</t>
  </si>
  <si>
    <t>PROTECTOR FACIAL TRANSPARENTE TIPO LENTE</t>
  </si>
  <si>
    <t>PROTECTOR JEBE CK1 2TRFE</t>
  </si>
  <si>
    <t>PROTECTOR POPSOCKET Y VIDRIO</t>
  </si>
  <si>
    <t>PROTECTOR SOLAR (BLOQUEADOR) 3M, FPS50 X 1 LITRO</t>
  </si>
  <si>
    <t>PROTECTOR SOLAR SPF50+</t>
  </si>
  <si>
    <t>PROTILAC SUST DE LECHE DESCREMADA X 25 KG.</t>
  </si>
  <si>
    <t>PROYECTOR EPSON HD HDMI + CONTROL REMOTO</t>
  </si>
  <si>
    <t>PUA MOTTO 200</t>
  </si>
  <si>
    <t>PUENTE DELANTERO VO 21503665</t>
  </si>
  <si>
    <t>PUERTA CABINA LH</t>
  </si>
  <si>
    <t>PULIDOR 3M - 36061</t>
  </si>
  <si>
    <t>PULMON CARRETA T3030 3431051 APAR</t>
  </si>
  <si>
    <t>PULMON DE 8 PULGADAS PARA CARRETA</t>
  </si>
  <si>
    <t>PULMON DE AIRE 20721842</t>
  </si>
  <si>
    <t>PULMON DE AIRE FL80 6222084 001 FTL</t>
  </si>
  <si>
    <t>PULMON DE FRENO 1º EJE TRACCIÒN VOLVO FH13 400 20721842</t>
  </si>
  <si>
    <t>PULMON DE FRENO LADO DERECHO FH12(20522028)</t>
  </si>
  <si>
    <t>PULMON DE FRENO LADO IZQUIERDO FH12(20522029)</t>
  </si>
  <si>
    <t>PULP DE DURAZNO 1000 ML</t>
  </si>
  <si>
    <t>PULP DE DURAZNO 1000 ML X 36</t>
  </si>
  <si>
    <t>PULP DE DURAZNO 300 ML</t>
  </si>
  <si>
    <t>PULP DURAZNO 150 ml x 24</t>
  </si>
  <si>
    <t>PULP DURAZNO 150 ml x 72</t>
  </si>
  <si>
    <t>PULP DURAZNO 250 ml x 72</t>
  </si>
  <si>
    <t>PULSADOR DE EMERGENCIA D/BLOQUE 28795 X 1 / XB2 BS542</t>
  </si>
  <si>
    <t>PULSADOR DE TIMBRE PARA EMPOTRAR</t>
  </si>
  <si>
    <t>PULSADOR ELECTRONICO TOKHEIM</t>
  </si>
  <si>
    <t>PULSADOR LUMINOSO ROJO LED 22MM 220V NP2 BW 3462</t>
  </si>
  <si>
    <t>PULSADOR LUMINOSO VERDE LED 22 MM 220-240 V</t>
  </si>
  <si>
    <t>PULSADOR P/SOB ( P59) TICINO</t>
  </si>
  <si>
    <t>PULVERIZADOR MANUAL DE 2LT</t>
  </si>
  <si>
    <t>PULVERIZADOR MANUAL SOLO 423 (FUMIGADORA)</t>
  </si>
  <si>
    <t>PULVERIZADOR MANUAL SOLO 425 (FUMIGADORA)</t>
  </si>
  <si>
    <t>PUMP 21515763 (BOMBA DE COMBUSTIBLE C/F L-120)</t>
  </si>
  <si>
    <t>PUMP - WATER DVSE ENG (BOMBA DE AGUA TERMOCKING)</t>
  </si>
  <si>
    <t>PUNTA (CINCEL HEXAG.)BOSCH DE 1"</t>
  </si>
  <si>
    <t>PUNTA ABRASIVA SERV/EXTREM. 138-6451</t>
  </si>
  <si>
    <t>PUNTA CONTACTO M-400 1.0 14H40 PROFAX</t>
  </si>
  <si>
    <t>PUNTA DE 1" COMBINADAS ESTRELLADA</t>
  </si>
  <si>
    <t>PUNTA DE CONTACTO TIG 1.00</t>
  </si>
  <si>
    <t>PUNTA DE FIERRO - 6Y5230</t>
  </si>
  <si>
    <t>PUNTA DE TOBERA5/8 (24CT62S)M-400</t>
  </si>
  <si>
    <t>PUNTA FLAP 1206 1"</t>
  </si>
  <si>
    <t>PUNTA FLAP 1206 2"</t>
  </si>
  <si>
    <t>PUNTA FLAP 2 x 1 x 1/4 N°120</t>
  </si>
  <si>
    <t>PUNTA FLAP GRANO GUINDA</t>
  </si>
  <si>
    <t>PUNTA GUINDA PARA PULIR 4°</t>
  </si>
  <si>
    <t>PUNTA MANGUERA</t>
  </si>
  <si>
    <t>PUNTA MULTITESTER NB-428 / NB-437</t>
  </si>
  <si>
    <t>PUNTA PALIER FIAT FIORINO</t>
  </si>
  <si>
    <t>PUNTAS DE DESARMADOR 2"</t>
  </si>
  <si>
    <t>PUNTAS LIMPIADOR MACHINTEK</t>
  </si>
  <si>
    <t>PUNTERA PARA CABLE N°10</t>
  </si>
  <si>
    <t>PUNTERA PARA CABLE N°12</t>
  </si>
  <si>
    <t>PUNTERA PARA CABLE N°14</t>
  </si>
  <si>
    <t>PUNTILLAS PH2 X 25 MM.(PARA DESTORNILLADOR)</t>
  </si>
  <si>
    <t>PURGADOR 7MM X 1</t>
  </si>
  <si>
    <t>PURGADOR DE 1/4 X 1/4 PARA COMPRESOR DE AIRE</t>
  </si>
  <si>
    <t>PW FRUTAS 473 ML PET x 6</t>
  </si>
  <si>
    <t>PW LIMA LIMON 473ML PET X 6</t>
  </si>
  <si>
    <t>PW MARACUYA 473ML PET*6</t>
  </si>
  <si>
    <t>PW MORA AZUL 473ML PET x 6</t>
  </si>
  <si>
    <t>PW PIÑA 473 ML PET x 6</t>
  </si>
  <si>
    <t>QUESO GOUDA LAIVE MOLDE CHICO</t>
  </si>
  <si>
    <t>QUIMICA SUIZA S.A.</t>
  </si>
  <si>
    <t>QUIMPAC S.A.</t>
  </si>
  <si>
    <t>RACHE FRENO AUTOMATICO 28 DIENTES RECTO 6" FTL CL120</t>
  </si>
  <si>
    <t>RACHES DE 10 DIENTES PARA CARRETA</t>
  </si>
  <si>
    <t>RACHET DE 1/2 STANLEY</t>
  </si>
  <si>
    <t>RACHET DE 1/4 X 6 STANLEY</t>
  </si>
  <si>
    <t>RACHET DE 28 DIENTES PARA CARRETA</t>
  </si>
  <si>
    <t>RACHET DE 3/8 STANLEY</t>
  </si>
  <si>
    <t>RACHET DE 37 DIENTES PARA CARRETA</t>
  </si>
  <si>
    <t>RACHET FRENO AUT.1-1/2 (28 D) TDA R803108:FTL</t>
  </si>
  <si>
    <t>RACHET FRENO AUT.1-1/2 40020234:FTL (28 D)</t>
  </si>
  <si>
    <t>RACHT DE DIRECCION (Fiat)</t>
  </si>
  <si>
    <t>RACK DIRECCION FIAT 7074037</t>
  </si>
  <si>
    <t>RACK TELEVISOR</t>
  </si>
  <si>
    <t>RADAR AUTOMATICO TAIWAN( PARA BOMBA DE AGUA)</t>
  </si>
  <si>
    <t>RADIADOR 21375354</t>
  </si>
  <si>
    <t>RADIADOR AGUA FREIGHTLINER M2 112/CL120 BHT B4763002</t>
  </si>
  <si>
    <t>RADIADOR ALUMINO</t>
  </si>
  <si>
    <t>RADIADOR COMPLETO PARA SUZUKI</t>
  </si>
  <si>
    <t>RADIADOR DE ACEITE SERVO DIRECCION REF:95834706900 PORSCHE</t>
  </si>
  <si>
    <t>RADIADOR DE AIRE BHT H0173 FREIGTHL.</t>
  </si>
  <si>
    <t>RADIADOR DE CALEFACCION FREIGHTLINER CL120 MOD 1E6068</t>
  </si>
  <si>
    <t>RADIADOR FORTALEZA 8 FILAS CARG L120E</t>
  </si>
  <si>
    <t>RADIADOR INTERCOOLER FH12</t>
  </si>
  <si>
    <t>RADIADOR PARA CAMIONETA FIAT FIORINO</t>
  </si>
  <si>
    <t>RADIADOR PARA FH12 380</t>
  </si>
  <si>
    <t>RADIADOR PARA VOLVO FH 420</t>
  </si>
  <si>
    <t>RADIADOR VOE15020567 (CARG.FRONT.)</t>
  </si>
  <si>
    <t>RADIATOR HOSE L20E 11411993</t>
  </si>
  <si>
    <t>RADIO DE COMUNICACION FRS 9.6</t>
  </si>
  <si>
    <t>RADIOS PORTATILES</t>
  </si>
  <si>
    <t>RAID MATA ZANCUDOS</t>
  </si>
  <si>
    <t>RAMAL DE CABLEDO ELECTRICO DE MOTOR VOLVO FH13 400 20911558</t>
  </si>
  <si>
    <t>RASAN S.A.</t>
  </si>
  <si>
    <t>RASTILLO METALICO</t>
  </si>
  <si>
    <t>RATCHET 1/2'' X 10 STANLEY</t>
  </si>
  <si>
    <t>RATCHET 3 x 1/2 " STANLEY</t>
  </si>
  <si>
    <t>RATCHET C/CINTA 1" C/GANCHO JJ 9 METROS BLACK</t>
  </si>
  <si>
    <t>RATCHET DE 1/2" STANLEY</t>
  </si>
  <si>
    <t>RATCHET KYNEDYNE 50*9000 C/GANCHO PLANO (FAJA CON RACHE)</t>
  </si>
  <si>
    <t>RATCHET STANELY -86-UDH-1/2</t>
  </si>
  <si>
    <t>RAYO #17 8GX160</t>
  </si>
  <si>
    <t>RECIBO DE CAJA TRANSPESA (talon. x 50) SERIE 001</t>
  </si>
  <si>
    <t>RECIBO DE CAJA TRANSPESA (talon. x 50) SERIE 004</t>
  </si>
  <si>
    <t>RECOGEDOR DE MANO</t>
  </si>
  <si>
    <t>RECOGEDOR DE METAL DOMESTICO</t>
  </si>
  <si>
    <t>RECOGEDOR PLASICO ADAPTABLE DE MANO HUDE</t>
  </si>
  <si>
    <t>RECOGEDOR PLASTICO</t>
  </si>
  <si>
    <t>RECTIFICADORA NEUMATICA 97001-STANLEY</t>
  </si>
  <si>
    <t>RED. PUL. ( SAE 1045 ) 2" x 6 MT.</t>
  </si>
  <si>
    <t>REDONDO LISO DE 3/8" * 6 mt</t>
  </si>
  <si>
    <t>REDUCCION BUSHING DE 3" A 2 1/2"</t>
  </si>
  <si>
    <t>REDUCCION BUSHING DE 21' A 1/2''</t>
  </si>
  <si>
    <t>REDUCCION BUSHING DE 21/2"' A 2"</t>
  </si>
  <si>
    <t>REDUCCION C-10 5P 1" X 1/2</t>
  </si>
  <si>
    <t>REDUCCION CAMPANA DE 2'' A 1.1/2 FIERRO GALVANIZADO CHINO</t>
  </si>
  <si>
    <t>REDUCCION CAMPANA DE 4'' A 2'' PVC</t>
  </si>
  <si>
    <t>REDUCCION DE 1/2 NPT MACHO A HEMBRA DE 1/2</t>
  </si>
  <si>
    <t>REDUCCION DE 2'' X 1.1/2''</t>
  </si>
  <si>
    <t>REDUCCION DE 2" A 1" PLASTICO</t>
  </si>
  <si>
    <t>REDUCCION DE 2" A 3/4" PLASTICO</t>
  </si>
  <si>
    <t>REDUCCION DE 2.1/2'' X 1.1/2'' PVC</t>
  </si>
  <si>
    <t>REDUCCION DE FIERRO GALVANIZADO DE 1" A 1/2"</t>
  </si>
  <si>
    <t>REDUCCION DE FIERRO GALVANIZADO DE 2" A 1 1/4"</t>
  </si>
  <si>
    <t>REDUCCION PVC DE 1 1/2 A 1/2</t>
  </si>
  <si>
    <t>REDUCCION PVC DE 1 A 1 1/2 SAP</t>
  </si>
  <si>
    <t>REDUCCION PVC DE 1" a 3/4"</t>
  </si>
  <si>
    <t>REDUCCION PVC DE 1.1/2"x1</t>
  </si>
  <si>
    <t>REDUCCION PVC DE 10" A 8"</t>
  </si>
  <si>
    <t>REDUCCION PVC DE 3" A 2"</t>
  </si>
  <si>
    <t>REDUCCION PVC DE 3/4" a 1/2" C-10</t>
  </si>
  <si>
    <t>REDUCCION PVC DE 4 A 2</t>
  </si>
  <si>
    <t>REDUCCION PVC DE 4 A 3</t>
  </si>
  <si>
    <t>REDUCCION PVC DE 6 A 4</t>
  </si>
  <si>
    <t>REDUCCION PVC DE 8" A 6"</t>
  </si>
  <si>
    <t>REDUCTOR 1/2 NPT MACHO A 1/2 HEMBRA</t>
  </si>
  <si>
    <t>REDUCTOR CARGA-DESCARGA 6 x 4/DIXVAL0010</t>
  </si>
  <si>
    <t>REDUCTOR DE 4" A 2</t>
  </si>
  <si>
    <t>REDUCTOR DE IMPACTO DE 1" A 3/4</t>
  </si>
  <si>
    <t>REENCAUCHADORA NOR PERU</t>
  </si>
  <si>
    <t>REFLECTOR 1000 W</t>
  </si>
  <si>
    <t>REFLECTOR LED (400W) BVP 163 LED 220/CW 220AWB-PHILIPS</t>
  </si>
  <si>
    <t>REFLECTOR LUMINARID DE 70 W</t>
  </si>
  <si>
    <t>REFRACTOMETRO ATC 0-32% BRIX</t>
  </si>
  <si>
    <t>REFRESKIDS NARANJA 24*190 GR</t>
  </si>
  <si>
    <t>REFRIGERADORA BOSCH ECO TT261 XL</t>
  </si>
  <si>
    <t>REFRIGERANTE 404 A (Boltella 10.90 kg) para Termoking</t>
  </si>
  <si>
    <t>REFRIGERANTE MOBIL ULTRA COOLANT ELC 50/50</t>
  </si>
  <si>
    <t>REFRIGERANTE R22 (AIRE ACONDICIONADO)</t>
  </si>
  <si>
    <t>REFRIGERANTE SOLUBLE OIL D-TORNO</t>
  </si>
  <si>
    <t>REGADERA DE DUCHA PVC</t>
  </si>
  <si>
    <t>REGATON PARA TUBO RECTANGULAR DE 2*1</t>
  </si>
  <si>
    <t>REGATON PARA TUBO REDONDO 1.1/2</t>
  </si>
  <si>
    <t>REGISTRO BRONCE DE 6"</t>
  </si>
  <si>
    <t>REGISTRO CROMADO DE 2"</t>
  </si>
  <si>
    <t>REGISTRO CROMADO DE 4"</t>
  </si>
  <si>
    <t>REGISTRO CROMADO DE 6"</t>
  </si>
  <si>
    <t>REGISTRO DE PVC</t>
  </si>
  <si>
    <t>REGLA DE 15 CM.</t>
  </si>
  <si>
    <t>REGLA DE 30 CM.</t>
  </si>
  <si>
    <t>REGLAMENTO INTERNO DE TRABAJO 10 CM X 7 CM</t>
  </si>
  <si>
    <t>REGULADOR DE AIRE</t>
  </si>
  <si>
    <t>REGULADOR DE COMBUSTIBLE 21638691</t>
  </si>
  <si>
    <t>REGULADOR DE FRENO NISSAN</t>
  </si>
  <si>
    <t>REGULADOR DE GAS OXIGENO- VICTOR</t>
  </si>
  <si>
    <t>REGULADOR DE VOLTAJE (RELAY) DELCO 24SI 12V 4T-10514474</t>
  </si>
  <si>
    <t>REGULADOR DE VOLTAJE (RELAY) DELCO REMYN 12V 10527282 FTL</t>
  </si>
  <si>
    <t>REGULADOR DE VOLTAJE 24V 1T (RELAY) - M&amp;X</t>
  </si>
  <si>
    <t>REGULADOR DE VOLTAJE 30410KRFB50 CGL 125 HONDA</t>
  </si>
  <si>
    <t>REGULADOR DE VOLTAJE DE NISSAN 12 V DRH2009108</t>
  </si>
  <si>
    <t>REGULADOR DE VOLTAJE DELCO REMYN 12 V 10526697</t>
  </si>
  <si>
    <t>REGULADOR DE VOLTAJE VOLVO 24V 8030(SISTEMA MITSUBISHI)</t>
  </si>
  <si>
    <t>REGULADOR FINE HEOVA SOWOA</t>
  </si>
  <si>
    <t>REGULADOR P.M.H. (OXIGENO)</t>
  </si>
  <si>
    <t>REGULADOR P.M.H. GAS PROPANO</t>
  </si>
  <si>
    <t>REGULADOR P.M.H.(ACETILENO)</t>
  </si>
  <si>
    <t>REGULADOR PRESION 20722238</t>
  </si>
  <si>
    <t>REJILLA DE INGRESO DE AGUA 1 1/2</t>
  </si>
  <si>
    <t>RELAY 12V IM369 (Montacarga)</t>
  </si>
  <si>
    <t>RELAY 24-10A</t>
  </si>
  <si>
    <t>RELAY ALTERNADOR 28SI 12 B-CIRC D1332-DELCO REMY</t>
  </si>
  <si>
    <t>RELAY ALTERNADOR MODERNO S/MITSUBISHI 24V C/OVALADO - TEKO</t>
  </si>
  <si>
    <t>RELAY ARRANCADOR 35850KRFT00 CGL 125 HONDA</t>
  </si>
  <si>
    <t>RELAY DE ALTERNADOR PARA MONTACARGA</t>
  </si>
  <si>
    <t>RELAY DE ALTERNADOR PARA RETROEXCAVA. (SAMARA)</t>
  </si>
  <si>
    <t>RELAY DE TABLERO 12V 20/30A BOSCH 87A (209150)</t>
  </si>
  <si>
    <t>RELAY DE VENTILADOR (Montacarga) 12V-Toyota</t>
  </si>
  <si>
    <t>RELAY DELCO 12V C/PERNO Y PUENTE = D21 (116433)</t>
  </si>
  <si>
    <t>RELAY INCORPORADO 24V 55 AMP B/ REDONDA</t>
  </si>
  <si>
    <t>RELAY M.LIBERO/FOTON 12V A IM832</t>
  </si>
  <si>
    <t>RELAY NISSAN 12V 5P IVR801</t>
  </si>
  <si>
    <t>RELAY TABLERO 12V 5 TERMINALES 25A</t>
  </si>
  <si>
    <t>RELAY TERMICO DE 9 13 amp (para bomba de agua)</t>
  </si>
  <si>
    <t>RELAY TOYOTA DENSO JAP 90967-02812 (4 patas)</t>
  </si>
  <si>
    <t>RELAY VOLVO B12R 28V - BOSCH FM 144119 (145246 / 145297 )</t>
  </si>
  <si>
    <t>RELAY VOLVO DELCO 29MT (CHANCHITO) 10515814</t>
  </si>
  <si>
    <t>RELE 11PIN 12VDC 3NA/NC 10A 250V- FINDER</t>
  </si>
  <si>
    <t>RELE BIMETALICO P/PROTEC. 3RU2116 (SIEMENS)</t>
  </si>
  <si>
    <t>RELE ESTADO SOLIDO 40A IMPUT 3-32VDC</t>
  </si>
  <si>
    <t>RELE TERMICO 10-13 ABB</t>
  </si>
  <si>
    <t>RELE TERMICO 30-40 A - CHINT</t>
  </si>
  <si>
    <t>RELE TERMICO 4-6 A - CHINT</t>
  </si>
  <si>
    <t>RELE VO 20374662</t>
  </si>
  <si>
    <t>RELE VO 21019159</t>
  </si>
  <si>
    <t>RELE VO 21255974</t>
  </si>
  <si>
    <t>RELOJ DE PARED</t>
  </si>
  <si>
    <t>RELOJ DE TEMPERATURA DE AGUA FIAT</t>
  </si>
  <si>
    <t>RELOJ DE TEMPERATURA DE MOTOR E52CD1202 (MONTACARGA)</t>
  </si>
  <si>
    <t>RELOJ HORARIO DIGITAL</t>
  </si>
  <si>
    <t>RELOJ HOROMETRO 331006006R 12/24V</t>
  </si>
  <si>
    <t>RELOJ PULSERA</t>
  </si>
  <si>
    <t>REMACHADORA ACORDION TRUPER 17962</t>
  </si>
  <si>
    <t>REMACHADORA C/DISPOSITIVO AUXILIAR FRASLE</t>
  </si>
  <si>
    <t>REMACHADORA CABEZA FLEXIBLE STANLEY (95-IBM)</t>
  </si>
  <si>
    <t>REMACHADORA STANLEY MR77 GIRATORIA</t>
  </si>
  <si>
    <t>REMACHE 5/16 x 1-1/4" PARA DISCO DE EMB.</t>
  </si>
  <si>
    <t>REMACHE CABEZ. REDONDA 5/8 X 2 1/2</t>
  </si>
  <si>
    <t>REMACHE DE BANDA 10- 8</t>
  </si>
  <si>
    <t>REMACHE POP 1/4 X 1/2</t>
  </si>
  <si>
    <t>REMACHE POP 1/4 X 3/4</t>
  </si>
  <si>
    <t>REMACHE POP 1/8 X 1 1/4</t>
  </si>
  <si>
    <t>REMACHE POP 1/8 X 1/2</t>
  </si>
  <si>
    <t>REMACHE POP 1/8 X 1/4</t>
  </si>
  <si>
    <t>REMACHE POP 1/8 X 3/4</t>
  </si>
  <si>
    <t>REMACHE POP 1/8 X 3/8</t>
  </si>
  <si>
    <t>REMACHE POP 3/16 X 1/2</t>
  </si>
  <si>
    <t>REMACHE POP 3/16 X 3/4</t>
  </si>
  <si>
    <t>REMACHE POP 5/32 X 1/2</t>
  </si>
  <si>
    <t>REMACHE POP 5/32 X 3/4</t>
  </si>
  <si>
    <t>REMACHEDE FIERRO 3/8 X 1</t>
  </si>
  <si>
    <t>REMACHES DE FE. 3/8*1"</t>
  </si>
  <si>
    <t>REMOVEDOR ANYPSA X7000</t>
  </si>
  <si>
    <t>REMOVEDOR DE SARRO TEKNO (EJEKUTOR) x 650 ML.</t>
  </si>
  <si>
    <t>REMOVEDOR DE SARRO TEKNO (EJEKUTOR) x 900 ML.</t>
  </si>
  <si>
    <t>REMOVEDOR TEKNO EN GL.</t>
  </si>
  <si>
    <t>RENOVADOR 3M 480cc (NEUMÁTICOS)</t>
  </si>
  <si>
    <t>REPARO COMPRES. OM457/EUR 3 C/VALV.WABCO 4123520022</t>
  </si>
  <si>
    <t>REPARO COMPRES.WABCO 9115539262</t>
  </si>
  <si>
    <t>REPISA 25X</t>
  </si>
  <si>
    <t>REPREDUCTOR DVD</t>
  </si>
  <si>
    <t>REPUESTO AROMATIZADOR GLADE ACEITES</t>
  </si>
  <si>
    <t>REPUESTO DE FILTRO 3M 7583P100L NORTH</t>
  </si>
  <si>
    <t>REPUESTO DE REFLECTOR 100W</t>
  </si>
  <si>
    <t>REPUESTO PARA CHISPERO TRIPLE</t>
  </si>
  <si>
    <t>REPUESTO PARA LAPICERO-PARKER</t>
  </si>
  <si>
    <t>REPUESTO TRAPEADOR DE ALGODON</t>
  </si>
  <si>
    <t>REPUESTOS PARA GSH 16 BOSCH TALADRO(CAMPO,CHAPA,CARBONES)</t>
  </si>
  <si>
    <t>RESALTADOR FABER CASTELL SUPER GEL</t>
  </si>
  <si>
    <t>RESALTADOR AMARILLO- STABILO</t>
  </si>
  <si>
    <t>RESALTADOR CELESTE - STABILO</t>
  </si>
  <si>
    <t>RESALTADOR FABER CASTELL</t>
  </si>
  <si>
    <t>RESALTADOR NARANJA - STABILO</t>
  </si>
  <si>
    <t>RESALTADOR ROSADO - STABILO</t>
  </si>
  <si>
    <t>RESALTADOR VERDE - STABILO</t>
  </si>
  <si>
    <t>RESINA PREPARADA</t>
  </si>
  <si>
    <t>RESINA S/PREPARAR</t>
  </si>
  <si>
    <t>RESINA Y BASE CUADRADA 170 MM</t>
  </si>
  <si>
    <t>RESINPLAST SA</t>
  </si>
  <si>
    <t>RESISTENCIA 1.5 K OMHIOS X 1/2 W</t>
  </si>
  <si>
    <t>RESISTENCIA 12 OHMIOS X 1/2W</t>
  </si>
  <si>
    <t>RESISTENCIA 12 OHMIOS X 1/4W</t>
  </si>
  <si>
    <t>RESISTENCIA 56 OHMIOS X 1/2W</t>
  </si>
  <si>
    <t>RESISTENCIA 56 OHMIOS X 1/4W</t>
  </si>
  <si>
    <t>RESISTENCIA DE COCINA</t>
  </si>
  <si>
    <t>RESORTE 21140387</t>
  </si>
  <si>
    <t>RESORTE DE PULMON VOLVO MOD NAC. PF-614</t>
  </si>
  <si>
    <t>RESORTE 25109197 (PEDAL DE EMBRAGUE MACK)</t>
  </si>
  <si>
    <t>RESORTE 8172433</t>
  </si>
  <si>
    <t>RESORTE DE 5 RUEDA VOLVO 1697814</t>
  </si>
  <si>
    <t>RESORTE DE AIRE PULMON DOBLE CAMARA</t>
  </si>
  <si>
    <t>RESORTE DE EMBRAGUE (MONTACARGA)</t>
  </si>
  <si>
    <t>RESORTE DE FRENO (PARA EL MONTACARGA)</t>
  </si>
  <si>
    <t>RESORTE DE FRENO 46514383830</t>
  </si>
  <si>
    <t>RESORTE DE FRENO GL MOTO 125</t>
  </si>
  <si>
    <t>RESORTE DE FRENO RD 297</t>
  </si>
  <si>
    <t>RESORTE DE INYECTOR BOSH</t>
  </si>
  <si>
    <t>RESORTE DE PULMON POSTERIOR</t>
  </si>
  <si>
    <t>RESORTE DE TORNAMESA FTL</t>
  </si>
  <si>
    <t>RESORTE DE TORNAMESA VOLVO FH13</t>
  </si>
  <si>
    <t>RESORTE DE VALVULA DE ESCAPE VOLVO FH13 400 VO3183211</t>
  </si>
  <si>
    <t>RESORTE DE ZAPATA VOLVO WHITE</t>
  </si>
  <si>
    <t>RESORTE FRENO DELANTERO 2258Y1273 FTL</t>
  </si>
  <si>
    <t>RESORTE P/SOPLETE SAGOLA</t>
  </si>
  <si>
    <t>RESORTE XXXX 9050116053</t>
  </si>
  <si>
    <t>RESORTE, ORING, TOPES DE INYECTOR CUMMINS</t>
  </si>
  <si>
    <t>RESPIRADOR 6200 C/ CARTUCHO 6001 3M</t>
  </si>
  <si>
    <t>RESPIRADOR 6200 C/ FILTRO 2097 3M (SOLDADOR)</t>
  </si>
  <si>
    <t>RESPIRADOR 2 VIAS 6200 - ASTARA</t>
  </si>
  <si>
    <t>RESPIRADOR 3M 6200</t>
  </si>
  <si>
    <t>RESPIRADOR 3M 7502 SILICONA</t>
  </si>
  <si>
    <t>RESPIRADOR 6200 C/ FILTRO PARA POLVO ASTARA 7093</t>
  </si>
  <si>
    <t>RESPIRADOR DE 2 VIAS C/ CARTUCHO / MOLDEX</t>
  </si>
  <si>
    <t>RESPIRADOR DE CAUCHO 2 VIAS NORTH 550030</t>
  </si>
  <si>
    <t>RESPIRADOR DE MEDIA C/CARTUCHOS PARA VAPORES ORGANICOS</t>
  </si>
  <si>
    <t>RESPIRADOR DECARA COMPLETA ADVANTAGE</t>
  </si>
  <si>
    <t>RETAINING HEAD T/L 404-20 (ACC. BOQUILLA MIX)</t>
  </si>
  <si>
    <t>RETAINING RING 914524</t>
  </si>
  <si>
    <t>RETEN 14.8-32-7/9</t>
  </si>
  <si>
    <t>RETEN CORONA 8235-A11205X2728</t>
  </si>
  <si>
    <t>RETEN VO 471708</t>
  </si>
  <si>
    <t>RETEN VOLVO COD 8155900</t>
  </si>
  <si>
    <t>RETEN VOLVO COD 8183642</t>
  </si>
  <si>
    <t>RETEN 100 x 125 x 3/4</t>
  </si>
  <si>
    <t>RETEN 117 X 152.5 X 27 CR 46305 USA</t>
  </si>
  <si>
    <t>RETEN 13 x 20 x 5/6.5</t>
  </si>
  <si>
    <t>RETEN 16 X 30 X 7</t>
  </si>
  <si>
    <t>RETEN 2.6 X 9</t>
  </si>
  <si>
    <t>RETEN 20x32x5 NOK</t>
  </si>
  <si>
    <t>RETEN 20x35x5</t>
  </si>
  <si>
    <t>RETEN 20x35x7</t>
  </si>
  <si>
    <t>RETEN 22 x 31 x 6</t>
  </si>
  <si>
    <t>RETEN 22X 34X 6.5</t>
  </si>
  <si>
    <t>RETEN 25 x 35 x 4.5/8.5</t>
  </si>
  <si>
    <t>RETEN 25 x 39 x 8.5 (Fiat)</t>
  </si>
  <si>
    <t>RETEN 25 x 52 x 7</t>
  </si>
  <si>
    <t>RETEN 25.4.x 38.1 x 6.35</t>
  </si>
  <si>
    <t>RETEN 25.43-10</t>
  </si>
  <si>
    <t>RETEN 25.5-33.3-4/7.6</t>
  </si>
  <si>
    <t>RETEN 26.8 x 31.5 x 3.3 montacarga 16</t>
  </si>
  <si>
    <t>RETEN 30 X 37 X 4</t>
  </si>
  <si>
    <t>RETEN 30 X 52 X 7</t>
  </si>
  <si>
    <t>RETEN 30374 (MONTACARGA)</t>
  </si>
  <si>
    <t>RETEN 32-46-6</t>
  </si>
  <si>
    <t>RETEN 35 x 40 X 10</t>
  </si>
  <si>
    <t>RETEN 35 X 45X 7</t>
  </si>
  <si>
    <t>RETEN 35 x 50 x 8 NOK</t>
  </si>
  <si>
    <t>RETEN 35 x 52 x 5/6 ALTA</t>
  </si>
  <si>
    <t>RETEN 35058</t>
  </si>
  <si>
    <t>RETEN 38 X 48 X 4</t>
  </si>
  <si>
    <t>RETEN 38.1 X 47.6 X 4.7/7.14</t>
  </si>
  <si>
    <t>RETEN 38.1x 47.6 x 6.3</t>
  </si>
  <si>
    <t>RETEN 38-48-6 UN</t>
  </si>
  <si>
    <t>RETEN 38--55-8</t>
  </si>
  <si>
    <t>RETEN 39x50x4.2</t>
  </si>
  <si>
    <t>RETEN 40-48-4.5/5.8 DH-03</t>
  </si>
  <si>
    <t>RETEN 40-50-8 UN</t>
  </si>
  <si>
    <t>RETEN 40-53-7 UN</t>
  </si>
  <si>
    <t>RETEN 4056121</t>
  </si>
  <si>
    <t>RETEN 44.45 x 53.75 x 5/6.5 (PARA CARGADOR FRONTAL)</t>
  </si>
  <si>
    <t>RETEN 45 X 70 X 12</t>
  </si>
  <si>
    <t>RETEN 45-53-5/6.5 DH-03</t>
  </si>
  <si>
    <t>RETEN 48-62-9</t>
  </si>
  <si>
    <t>RETEN 50 - 60 - 7</t>
  </si>
  <si>
    <t>RETEN 50 X 60 X 4</t>
  </si>
  <si>
    <t>RETEN 50 X 70 X 9 toy # 17 T-1086</t>
  </si>
  <si>
    <t>RETEN 50 X 80 X 8</t>
  </si>
  <si>
    <t>RETEN 50-68-9/14</t>
  </si>
  <si>
    <t>RETEN 57*75*7.5/11.5 (Mont. - rueda del.)</t>
  </si>
  <si>
    <t>RETEN 58-80-10</t>
  </si>
  <si>
    <t>RETEN 58-80-8</t>
  </si>
  <si>
    <t>RETEN 60 x 78 x 9</t>
  </si>
  <si>
    <t>RETEN 60 X 75 X 5</t>
  </si>
  <si>
    <t>RETEN 60 x 78 x 8</t>
  </si>
  <si>
    <t>RETEN 60-80-10</t>
  </si>
  <si>
    <t>RETEN 60-82-10</t>
  </si>
  <si>
    <t>RETEN 60-82-12</t>
  </si>
  <si>
    <t>RETEN 68 x 86 x 8 THO</t>
  </si>
  <si>
    <t>RETEN 73 X 90 X 10</t>
  </si>
  <si>
    <t>RETEN 73 X 90 X 8</t>
  </si>
  <si>
    <t>RETEN 76.2-95.3-12.7-VITON</t>
  </si>
  <si>
    <t>RETEN 80-110-12</t>
  </si>
  <si>
    <t>RETEN 80-95-5</t>
  </si>
  <si>
    <t>RETEN 85 X 103 X 8</t>
  </si>
  <si>
    <t>RETEN 88.9-123-23</t>
  </si>
  <si>
    <t>RETEN A-1205 - F-2424</t>
  </si>
  <si>
    <t>RETEN BARREDOR 1.500 x 1.876 x 0.276/0.260</t>
  </si>
  <si>
    <t>RETEN BARREDOR 16-20-28/4</t>
  </si>
  <si>
    <t>RETEN BARREDOR 30 x 40 x 5/6</t>
  </si>
  <si>
    <t>RETEN BARREDOR 30-42-6/5</t>
  </si>
  <si>
    <t>RETEN BARREDOR 32 x 40 x 4.5/5.8 mm</t>
  </si>
  <si>
    <t>RETEN BARREDOR 40 x 48 x 5/6.5 mm</t>
  </si>
  <si>
    <t>RETEN BARREDOR 45 X 53 X 4/7 (Montacarga)</t>
  </si>
  <si>
    <t>RETEN BARREDOR 53 x 61 x 5/6</t>
  </si>
  <si>
    <t>RETEN BARREDOR HIDRÁULICO 1 3/4 X 2 1/8 X 3/8"</t>
  </si>
  <si>
    <t>RETEN BARREDOR HIDRAULICO 38 X 46 X 5/6.5 (para hidrolav.)</t>
  </si>
  <si>
    <t>RETEN BARREDOR HIDRÁULICO 50x58 - 4.5/7 (Montacarga)</t>
  </si>
  <si>
    <t>RETEN BARREDOR METAL 16 - 22 - 3</t>
  </si>
  <si>
    <t>RETEN BARREDOR METAL 16 . 22 -3/4</t>
  </si>
  <si>
    <t>RETEN BOCAMASA MACK 6158743</t>
  </si>
  <si>
    <t>RETEN BOCAMAZA RUD.DEL.TOYOTA HILUX MODERNA(RETENES)</t>
  </si>
  <si>
    <t>RETEN BOCAMAZA ZB</t>
  </si>
  <si>
    <t>RETEN CAJA DE DIRECCION FREIGHTLINER M2112 RGT TAS 000001</t>
  </si>
  <si>
    <t>RETEN CAJA POSTERIOR VOLVO FH13 400 20791305</t>
  </si>
  <si>
    <t>RETEN CAÑA TIMON</t>
  </si>
  <si>
    <t>RETEN CAT91E4311300(Montacarga)</t>
  </si>
  <si>
    <t>RETEN CHICO (MANGUERA DE CISTERNA COMB.)</t>
  </si>
  <si>
    <t>RETEN CIGUEÑAL CUMMIN RODILLO DYNAPAC</t>
  </si>
  <si>
    <t>RETEN CIGUEÑAL POSTERIOR 20412286 CAJA REENVIO ENGRANAJE</t>
  </si>
  <si>
    <t>RETEN CORONA 4717576 CARG.FRONTAL</t>
  </si>
  <si>
    <t>RETEN CORONA DELANTERA - A11205X2728</t>
  </si>
  <si>
    <t>RETEN CR 42622 USA</t>
  </si>
  <si>
    <t>RETEN CR 42623 107.9 X 152.60 X 25.4</t>
  </si>
  <si>
    <t>RETEN CR 42X 62X 8 (MONTACARGA)</t>
  </si>
  <si>
    <t>RETEN CR 47692 (47691)</t>
  </si>
  <si>
    <t>RETEN CR 9820</t>
  </si>
  <si>
    <t>RETEN DE ALTERNADOR BZ2501F</t>
  </si>
  <si>
    <t>RETEN DE ARRANCADOR DE 20x35x10 MM DE FREIGHTLINER CL120</t>
  </si>
  <si>
    <t>RETEN DE ARRANCADOR DE 20x35x8 MM DE FREIGHTLINER CL120</t>
  </si>
  <si>
    <t>RETEN DE ARRANCADOR SABO BRF 02012 (33 X 45 X 7 MM) / SKF</t>
  </si>
  <si>
    <t>RETEN DE ARRANQUE 91204KRFSOO (16 X 28 X 07) CGL 125 HONDA</t>
  </si>
  <si>
    <t>RETEN DE ARRAST. 91201KRFSOO (20 X 30 X 07) CGL 125 HONDA</t>
  </si>
  <si>
    <t>RETEN DE BASE DE TAPA DE DISTRIBUCION FH13 400 21185132</t>
  </si>
  <si>
    <t>RETEN DE BASE DE TAPA DE DISTRIBUCION SLP FH13 400 21185132</t>
  </si>
  <si>
    <t>RETEN DE BOMBA DE FRENO 3/4 - MONTACARGA</t>
  </si>
  <si>
    <t>RETEN DE BRIDA DE 1° CORONA FTL M2 112 TDA A1 1205X2728</t>
  </si>
  <si>
    <t>RETEN DE CAJA DE MANDOS 3152527</t>
  </si>
  <si>
    <t>RETEN DE CAJA DE MANDOS 8171450</t>
  </si>
  <si>
    <t>RETEN DE CAJA DELANTERO (VT20148 D/TECHNIC )/20476025</t>
  </si>
  <si>
    <t>RETEN DE CIGUEÑAL DELANTERO SUZUKI</t>
  </si>
  <si>
    <t>RETEN DE CIGUEÑAL DELANTERO VOLVO FH13 21347087</t>
  </si>
  <si>
    <t>RETEN DE CIGUEÑAL POSTERIOR 21486084</t>
  </si>
  <si>
    <t>RETEN DE CIGUEÑAL POSTERIOR FREIGHTLINER CL120 23519651</t>
  </si>
  <si>
    <t>RETEN DE CIGUEÑAL POSTERIOR FREIGHTLINER M2 A0259975047</t>
  </si>
  <si>
    <t>RETEN DE CIGUEÑAL POSTERIOR VOLVO FH13 20441481 (85108352)</t>
  </si>
  <si>
    <t>RETEN DE CORONA DELANTERA</t>
  </si>
  <si>
    <t>RETEN DE CUBO REDUCTOR N-10/N-12 KIT 383082K</t>
  </si>
  <si>
    <t>RETEN DE CUBO VO 11102861</t>
  </si>
  <si>
    <t>RETEN DE EJE DE CARRETA WB259144P</t>
  </si>
  <si>
    <t>RETEN DE EJE PILOTO FREIGHTLINER FUL 23559</t>
  </si>
  <si>
    <t>RETEN DE EJE PROPULSOR FIAT</t>
  </si>
  <si>
    <t>RETEN DE ENTRADA 1 CORONA 140 160 14X TDAA11205X2728 FTL</t>
  </si>
  <si>
    <t>RETEN DE GATA N° 4</t>
  </si>
  <si>
    <t>RETEN DE GATA N°05</t>
  </si>
  <si>
    <t>RETEN DE LEVAS 4000470</t>
  </si>
  <si>
    <t>RETEN DE PIÑO Y CORONA WB 194629P</t>
  </si>
  <si>
    <t>RETEN DE REENVIO DE CORONA FTL M2 112 TDA A1 1205Y2729</t>
  </si>
  <si>
    <t>RETEN DE RODAJE 26K42-8</t>
  </si>
  <si>
    <t>RETEN DE RUEDA 307-0723</t>
  </si>
  <si>
    <t>RETEN DE RUEDA 47697 CHR 47697 SKF</t>
  </si>
  <si>
    <t>RETEN DE RUEDA CR 47695</t>
  </si>
  <si>
    <t>RETEN DE RUEDA PARA MONTACARGA 999 SEAL -OIL MONT-18</t>
  </si>
  <si>
    <t>RETEN DE RUEDA POSTERIOR 125-150-14</t>
  </si>
  <si>
    <t>RETEN DE RUEDA POSTERIOR WB 282198</t>
  </si>
  <si>
    <t>RETEN DE RUEDA SCANIA SABO</t>
  </si>
  <si>
    <t>RETEN DE RUEDA SKF 42628</t>
  </si>
  <si>
    <t>RETEN DE RUEDA WB380983P</t>
  </si>
  <si>
    <t>RETEN DE SALIDA CAJA 1700</t>
  </si>
  <si>
    <t>RETEN DE TAPA PORTACARBON (BOSCH)</t>
  </si>
  <si>
    <t>RETEN DE TINA DE RADIADOR FREIGHTLINER M2 112</t>
  </si>
  <si>
    <t>RETEN DE TRICETA 7634888 FIAT</t>
  </si>
  <si>
    <t>RETEN DE VALVULA 11700348 (ANILLO TEORICO)</t>
  </si>
  <si>
    <t>RETEN DE VALVULA 12208KCS920 CGL 125 HONDA</t>
  </si>
  <si>
    <t>RETEN DE VALVULA FIA FIORINO</t>
  </si>
  <si>
    <t>RETEN DE VALVULA FREIGHTLINER M2 112 A0000535858</t>
  </si>
  <si>
    <t>RETEN DE VALVULA P/MITSUBITSHI S/M</t>
  </si>
  <si>
    <t>RETEN DE VALVULA SLP FH12 380 859171</t>
  </si>
  <si>
    <t>RETEN DOBLE INT. 30 X 40 X 30 MM</t>
  </si>
  <si>
    <t>RETEN DW1610765</t>
  </si>
  <si>
    <t>RETEN EJE SECUNDARIO VOLVO FH 13 400 20770742</t>
  </si>
  <si>
    <t>RETEN FILTRO 3199066 (TRACCION)</t>
  </si>
  <si>
    <t>RETEN GRANDE (MANGUERA DE CISTERNA COMB.)</t>
  </si>
  <si>
    <t>RETEN HIDRAULICO 50 X 60 X 8 MM</t>
  </si>
  <si>
    <t>RETEN HIDRAULICO + 01 ORIN 15 X 21 X 5 MM</t>
  </si>
  <si>
    <t>RETEN HIDRAULICO + 01 ORIN 2 1/2 X 3"</t>
  </si>
  <si>
    <t>RETEN HIDRAULICO 1-1/2 X 1-7/8 X 1/4 MONT.</t>
  </si>
  <si>
    <t>RETEN HIDRAULICO 11/2X 17/8X 5/16 MON N°16</t>
  </si>
  <si>
    <t>RETEN HIDRAULICO 114.3-127-11</t>
  </si>
  <si>
    <t>RETEN HIDRAULICO 141.8 - 156 - 6/7 (para gata del taller)</t>
  </si>
  <si>
    <t>RETEN HIDRAULICO 15 x 21 x 4</t>
  </si>
  <si>
    <t>RETEN HIDRAULICO 15.3-20.7-4.7/5.8</t>
  </si>
  <si>
    <t>RETEN HIDRAULICO 16 -24 - 5</t>
  </si>
  <si>
    <t>RETEN HIDRAULICO 16 -24 - 6.3</t>
  </si>
  <si>
    <t>RETEN HIDRAULICO 18 x 26 x 5 ESTOCAS</t>
  </si>
  <si>
    <t>RETEN HIDRAULICO 18X 26X 6.3 MON N°16</t>
  </si>
  <si>
    <t>RETEN HIDRAULICO 19 X 40 X 7 (Fiat)</t>
  </si>
  <si>
    <t>RETEN HIDRAULICO 2 x 23/8 x 5/14 MON N°16</t>
  </si>
  <si>
    <t>RETEN HIDRAULICO 2"x 23/8 x 3/8 (MONT.)</t>
  </si>
  <si>
    <t>RETEN HIDRAULICO 20 X 26X 3.6/4.6 MON N°16</t>
  </si>
  <si>
    <t>RETEN HIDRAULICO 20 X 26X 5.5 MON N°16</t>
  </si>
  <si>
    <t>RETEN HIDRAULICO 20 X 28 X 6</t>
  </si>
  <si>
    <t>RETEN HIDRAULICO 24 X 38.5 X 8 (Fiat)</t>
  </si>
  <si>
    <t>RETEN HIDRAULICO 24 x 39 x 8.5 (Fiat)</t>
  </si>
  <si>
    <t>RETEN HIDRAULICO 25.4 X 31.75 X 3.15</t>
  </si>
  <si>
    <t>RETEN HIDRAULICO 25.4 X 34 /31 PU</t>
  </si>
  <si>
    <t>RETEN HIDRAULICO 26 X 37 X 4/7 (Fiat)</t>
  </si>
  <si>
    <t>RETEN HIDRAULICO 3 x 40</t>
  </si>
  <si>
    <t>RETEN HIDRAULICO 3/4 -1 -1/8</t>
  </si>
  <si>
    <t>RETEN HIDRAULICO 30 X 40 X 3</t>
  </si>
  <si>
    <t>RETEN HIDRAULICO 30 X 40 X 8</t>
  </si>
  <si>
    <t>RETEN HIDRAULICO 30 X 50 X 7</t>
  </si>
  <si>
    <t>RETEN HIDRAULICO 30-40-5/6.5 DHS</t>
  </si>
  <si>
    <t>RETEN HIDRAULICO 30-40-7 UN</t>
  </si>
  <si>
    <t>RETEN HIDRAULICO 38 X 47.62 X 6.35 D-3</t>
  </si>
  <si>
    <t>RETEN HIDRAULICO 40 X 48 - VOLVO</t>
  </si>
  <si>
    <t>RETEN HIDRAULICO 40 x 48 x 5.7 MM</t>
  </si>
  <si>
    <t>RETEN HIDRAULICO 40 X 48 X 6 MM</t>
  </si>
  <si>
    <t>RETEN HIDRAULICO 40 x 50 x 10 MM + ORING</t>
  </si>
  <si>
    <t>RETEN HIDRAULICO 40 x 50 x 6 (Montacarga)</t>
  </si>
  <si>
    <t>RETEN HIDRAULICO 40 x 50 x 7 (Montacarga)</t>
  </si>
  <si>
    <t>RETEN HIDRAULICO 40 x 50 x 7.3 DOBLE LABIO (Montacarga)</t>
  </si>
  <si>
    <t>RETEN HIDRAULICO 44.45-53.97-9 D-3</t>
  </si>
  <si>
    <t>RETEN HIDRAULICO 50 x 60 x 7 (Montacarga)</t>
  </si>
  <si>
    <t>RETEN HIDRAULICO 50 X 65 X 4</t>
  </si>
  <si>
    <t>RETEN HIDRAULICO 50.8 x 60.3 x 9.5 MONTACARGA</t>
  </si>
  <si>
    <t>RETEN HIDRAULICO 50.8 x 60.33 x 5.54</t>
  </si>
  <si>
    <t>RETEN HIDRAULICO 50-60-7.3</t>
  </si>
  <si>
    <t>RETEN HIDRAULICO 50X 58 x 5/6..5 MONTACARGA</t>
  </si>
  <si>
    <t>RETEN HIDRAULICO 53.97 x 63.5 x 7.9</t>
  </si>
  <si>
    <t>RETEN HIDRAULICO 55-64-7.8</t>
  </si>
  <si>
    <t>RETEN HIDRAULICO 6 x 13 x 7</t>
  </si>
  <si>
    <t>RETEN HIDRAULICO 63-75-11.4 DOBLE LABIO(MONT.)</t>
  </si>
  <si>
    <t>RETEN HIDRAULICO 70 x 85 x 11.4</t>
  </si>
  <si>
    <t>RETEN HIDRAULICO 70-85-12</t>
  </si>
  <si>
    <t>RETEN HIDRAULICO 88.9 x 101.6 x 9.52</t>
  </si>
  <si>
    <t>RETEN HIDRAULICO 88.9 x 120.6 x 66</t>
  </si>
  <si>
    <t>RETEN HIDRAULICO TELESCOPICO #01</t>
  </si>
  <si>
    <t>RETEN HIDRAULICO TELESCOPICO #02</t>
  </si>
  <si>
    <t>RETEN HIDRULICO 2 1/2 x 3 x 1/2" (MONT.)</t>
  </si>
  <si>
    <t>RETEN HIDRULICO 22 x 36 x 78</t>
  </si>
  <si>
    <t>RETEN HIDRULICO 50.8 x 60.3 x 7.9</t>
  </si>
  <si>
    <t>RETEN HIDRULICO 50.8 x 60.32 x 6.3</t>
  </si>
  <si>
    <t>RETEN HIDRULICO 50.8 x 63.5 x 7.9</t>
  </si>
  <si>
    <t>RETEN HIDRULICO 50.8 x 63.5 x 9.52</t>
  </si>
  <si>
    <t>RETEN HIDRULICO 63.5 x 73.2 x 9.5</t>
  </si>
  <si>
    <t>RETEN HIDRULICO 63.5 x 76.1 x 9.5</t>
  </si>
  <si>
    <t>RETEN HIDRULICO 63.5 x 76.2 x 9.52</t>
  </si>
  <si>
    <t>RETEN L1 11014557 (CARG. FRONT.)</t>
  </si>
  <si>
    <t>RETEN LIMPIADOR 30 X 42 X 6/8</t>
  </si>
  <si>
    <t>RETEN LIMPIADOR 38 X 48</t>
  </si>
  <si>
    <t>RETEN LIMPIADOR 40 x 48 x 4.5 / 6.5 (Montacarga)</t>
  </si>
  <si>
    <t>RETEN MASTER ZF</t>
  </si>
  <si>
    <t>RETEN NOK 95 x 115 x 9.5/12</t>
  </si>
  <si>
    <t>RETEN O´RING CUADRADO 44MM</t>
  </si>
  <si>
    <t>RETEN ORING 3.5 X 126.5</t>
  </si>
  <si>
    <t>RETEN ORING CUADRADO 3.5X37.6</t>
  </si>
  <si>
    <t>RETEN PALIER LH</t>
  </si>
  <si>
    <t>RETEN PARA BOMBONA</t>
  </si>
  <si>
    <t>RETEN PARA BUJIA DE ENCENDIDO</t>
  </si>
  <si>
    <t>RETEN PARA BUJIA SUZUKI G16A - TOYAN (F4080027)</t>
  </si>
  <si>
    <t>RETEN PASE DE AGUA 15 X 20.2 X 7</t>
  </si>
  <si>
    <t>RETEN PIN DE FRENO VOLVO 3173774</t>
  </si>
  <si>
    <t>RETEN PIÑON DE ATAQUE DE CORONA M2 112 TDA A1 1205Z2730</t>
  </si>
  <si>
    <t>RETEN PIÑON DE ATAQUE FREIGHTLINER M2 112 TDA A1 1205A2731</t>
  </si>
  <si>
    <t>RETEN PISTON 11037026 FRENO ESTACIONAMIENTO</t>
  </si>
  <si>
    <t>RETEN PISTON 11037027 FRENO ESTACIONAMIENTO</t>
  </si>
  <si>
    <t>RETEN PISTON 11038746/17458353 FRENO ESTACIONAMIENTO</t>
  </si>
  <si>
    <t>RETEN PISTON SEAL</t>
  </si>
  <si>
    <t>RETEN PISTON VOE 11005107</t>
  </si>
  <si>
    <t>RETEN PISTON VOE 11107371 (11005430)</t>
  </si>
  <si>
    <t>RETEN PISTON VOE 11107813 (11107202)</t>
  </si>
  <si>
    <t>RETEN PISTON VOLVO L90E VOE 11038746</t>
  </si>
  <si>
    <t>RETEN PISTON VOLVO L90E VOE 11038747/17458350</t>
  </si>
  <si>
    <t>RETEN R169553</t>
  </si>
  <si>
    <t>Reten Radial 3152527</t>
  </si>
  <si>
    <t>Reten Radial 8171450</t>
  </si>
  <si>
    <t>RETEN RADIAL 16 X 32 X 12</t>
  </si>
  <si>
    <t>RETEN RADIAL 50 X 72 X 7 TC</t>
  </si>
  <si>
    <t>RETEN RODILLO VOE 11145404 EMBRAGUE ADELANTE 1RA</t>
  </si>
  <si>
    <t>RETEN SABO 45 X 55 X 6</t>
  </si>
  <si>
    <t>RETEN SALIDA CAJA FREIGHTLINER M2 112 K2918</t>
  </si>
  <si>
    <t>RETEN SALIDA CAJA POSTERIOR SNP CL 18</t>
  </si>
  <si>
    <t>RETEN SKF 25x38x7</t>
  </si>
  <si>
    <t>RETEN SKF 32 X 42 X 10/15</t>
  </si>
  <si>
    <t>RETEN SKF CR 15142</t>
  </si>
  <si>
    <t>RETEN SKF CR-35066 (88.9 X 122.99 X 22.96)</t>
  </si>
  <si>
    <t>RETEN TTO 32 X 45 X 7 TC</t>
  </si>
  <si>
    <t>RETEN VALVULA 70998120MVVM-MONT.</t>
  </si>
  <si>
    <t>RETEN VALVULA ADM /ESCA A0000535358 ELRI</t>
  </si>
  <si>
    <t>RETEN VALVULA D12A</t>
  </si>
  <si>
    <t>RETEN VALVULA FREIGHTLINER M2 112 VICTOR REINZ A0000533558</t>
  </si>
  <si>
    <t>RETEN VALVULA S 50 S 60 23523930</t>
  </si>
  <si>
    <t>RETEN VALVULAS 2101-1007026</t>
  </si>
  <si>
    <t>RETEN VITON 20 X 38 X 9/11 (piston selector de caja)</t>
  </si>
  <si>
    <t>RETEN VOE-931216</t>
  </si>
  <si>
    <t>RETEN WB 100 x 154 x 10/34 mm PARA EL MONTACARGA</t>
  </si>
  <si>
    <t>RETEN WB 269675A</t>
  </si>
  <si>
    <t>RETEN WB 275775N</t>
  </si>
  <si>
    <t>RETEN WB 292038</t>
  </si>
  <si>
    <t>RETEN WB 299756P</t>
  </si>
  <si>
    <t>RETEN WB 306595P</t>
  </si>
  <si>
    <t>RETEN WB PARA KIA</t>
  </si>
  <si>
    <t>RETEN Y SUPLE DE CARRETA 275848K WB</t>
  </si>
  <si>
    <t>RETEN Y SUPLE DE RUEDA POSTERIOR WB 299991KN</t>
  </si>
  <si>
    <t>RETENEDOR DE PREFILTRO 3M 501</t>
  </si>
  <si>
    <t>RETENEDOR FREIGHTLINER CL120 4301843</t>
  </si>
  <si>
    <t>RETENES DE EJE DE ARRASTRE Y DEPEDAL DE CAMBIOS</t>
  </si>
  <si>
    <t>RETENES EN JGO. 3095043</t>
  </si>
  <si>
    <t>RETENES O´RING ALEMAN 2 º MM / 15/16</t>
  </si>
  <si>
    <t>RETENES PARA HIDROLAVADORA POWER SPRAYER PUP FN-120</t>
  </si>
  <si>
    <t>RETENES PERKINS D728N</t>
  </si>
  <si>
    <t>RETENES PISTON HIDRAULICO - HYVA FEE 191-5-05780</t>
  </si>
  <si>
    <t>RETENS PARA MONTACARGA (EN JGO S/M)</t>
  </si>
  <si>
    <t>RETORNO DE PISO 1 1/2</t>
  </si>
  <si>
    <t>RETROVISOR SUPERIOR 1096643</t>
  </si>
  <si>
    <t>RETROVISOR SUPERIOR 20854644</t>
  </si>
  <si>
    <t>REVELADOR 310 PARA FOTOCOPIADORA FT3213</t>
  </si>
  <si>
    <t>REVELADOR ORIGINAL RICOH MP2000</t>
  </si>
  <si>
    <t>REVESTIMIENTO 25 X 44.5</t>
  </si>
  <si>
    <t>RFRESH NJA-MRCYA 450 PET*12</t>
  </si>
  <si>
    <t>RICOCAN (Alimento para perro)</t>
  </si>
  <si>
    <t>RIEL 1 5/8" K-LIBRE 39*25*0.45MM*3M</t>
  </si>
  <si>
    <t>RIEL 41MM*25 MM*1.5MM*2.4MT</t>
  </si>
  <si>
    <t>RIEL DE 7"</t>
  </si>
  <si>
    <t>RIEL DE ACERO 2.5 x 6 METROS (CORTINA FLOTANTE)</t>
  </si>
  <si>
    <t>RIEL DE CORTINA 20530967</t>
  </si>
  <si>
    <t>RIEL DE CORTINA 85107949</t>
  </si>
  <si>
    <t>RIEL DIN RANURADO x 2m</t>
  </si>
  <si>
    <t>RIEL DIN SIMETRICO x 7.5 x 35</t>
  </si>
  <si>
    <t>RIEL LOGISTICO HORIZONTAL 3M GALVANIZADO</t>
  </si>
  <si>
    <t>RIEL METALICO 90 X 25 X 0.45 X 3.00 PARA DRYWALL</t>
  </si>
  <si>
    <t>RIEL SIMETRICO 7.5 X 35 X 2 MTS</t>
  </si>
  <si>
    <t>RIEL SOBRECARGA TERMICO 7-10A</t>
  </si>
  <si>
    <t>RIEL SR-400 PESADO 2.00MM</t>
  </si>
  <si>
    <t>RIEL U-300 DUCASSE 2.5 x 6 METROS</t>
  </si>
  <si>
    <t>RIEL U-300 STANLEY 2.5 x 6 METROS</t>
  </si>
  <si>
    <t>RING SET,PIS (91H2006580)</t>
  </si>
  <si>
    <t>ROCIADOR DE AGUA</t>
  </si>
  <si>
    <t>ROCIADOR DE AGUA LIMPIAPARABRISAS</t>
  </si>
  <si>
    <t>ROD BOMBA AGUA TOY. 2L W35-119 (16X35X12) (MBA)</t>
  </si>
  <si>
    <t>ROD BOMBA DE AGUA D 300 W-3522-1 16X 30X16</t>
  </si>
  <si>
    <t>ROD BOMBA. AGUA CHEV 6C W-2439 (16X30X16)(WPB)</t>
  </si>
  <si>
    <t>ROD. MONTACARGA 45 X 115</t>
  </si>
  <si>
    <t>RODAJE 70-140-26 SKF 31401</t>
  </si>
  <si>
    <t>RODAJE HK 1210 NTN</t>
  </si>
  <si>
    <t>RODAJE SKF 2211 ECP CARGADOR</t>
  </si>
  <si>
    <t>RODAJE (COJINETE - COMPLETO) 3173772</t>
  </si>
  <si>
    <t>RODAJE 10*27*14</t>
  </si>
  <si>
    <t>RODAJE 104949 / 10 TIMKEN</t>
  </si>
  <si>
    <t>RODAJE 110995 (RU1570)</t>
  </si>
  <si>
    <t>RODAJE 12PV 2250</t>
  </si>
  <si>
    <t>RODAJE 17*52*18 (BA-116)</t>
  </si>
  <si>
    <t>RODAJE 184698 RODAMIENTOS</t>
  </si>
  <si>
    <t>RODAJE 301A612</t>
  </si>
  <si>
    <t>RODAJE 30217 / Toyota (Montacarga)</t>
  </si>
  <si>
    <t>RODAJE 32.8 X 48.2 X 15 (F5120)</t>
  </si>
  <si>
    <t>RODAJE 3209 2RS1/C3 ATN9</t>
  </si>
  <si>
    <t>RODAJE 32207 / Toyota (Montacarga)</t>
  </si>
  <si>
    <t>RODAJE 32207 J2</t>
  </si>
  <si>
    <t>RODAJE 32210 J2/Q</t>
  </si>
  <si>
    <t>RODAJE 32211 / Toyota (Montacarga)</t>
  </si>
  <si>
    <t>RODAJE 32211 J2</t>
  </si>
  <si>
    <t>RODAJE 32216 / Toyota (Montacarga)</t>
  </si>
  <si>
    <t>RODAJE 328915/Q - SKF</t>
  </si>
  <si>
    <t>RODAJE 32895 SKF</t>
  </si>
  <si>
    <t>RODAJE 33212</t>
  </si>
  <si>
    <t>RODAJE 45 X 115 - MONT</t>
  </si>
  <si>
    <t>RODAJE 51306</t>
  </si>
  <si>
    <t>RODAJE 55206C / 437 TIMKEN</t>
  </si>
  <si>
    <t>RODAJE 574949</t>
  </si>
  <si>
    <t>RODAJE 607 LL NTN</t>
  </si>
  <si>
    <t>RODAJE 6205 2RS FG KOYO</t>
  </si>
  <si>
    <t>RODAJE 6208-2RS-C3</t>
  </si>
  <si>
    <t>RODAJE 6216</t>
  </si>
  <si>
    <t>RODAJE 6308 SKF 2RS1 / C5</t>
  </si>
  <si>
    <t>RODAJE 686 AZZ</t>
  </si>
  <si>
    <t>RODAJE 6906 (MONTACARGA)</t>
  </si>
  <si>
    <t>RODAJE 696-2RS</t>
  </si>
  <si>
    <t>RODAJE 72212C / 72487 TIMKEN</t>
  </si>
  <si>
    <t>RODAJE 8701</t>
  </si>
  <si>
    <t>RODAJE AGUJA MUÑON CAT91E4305100(Montacarga)</t>
  </si>
  <si>
    <t>RODAJE ARTICULACION HORQUILLA EMBRAGUE 20806212</t>
  </si>
  <si>
    <t>RODAJE B15 - 69 15*35*13</t>
  </si>
  <si>
    <t>RODAJE B-35x101 - OPC (BOMBA DE AGUA)</t>
  </si>
  <si>
    <t>RODAJE BB1- 3076 (21170624)</t>
  </si>
  <si>
    <t>RODAJE BH 1616 (MONTACARGA YALE)</t>
  </si>
  <si>
    <t>RODAJE CAJA AUXILIAR FUL 5556503BOX FREIGHTL.</t>
  </si>
  <si>
    <t>RODAJE CENTRAL 2104-10094142</t>
  </si>
  <si>
    <t>RODAJE CON PISTA SKF 218248/218210</t>
  </si>
  <si>
    <t>RODAJE CON PISTA SKF 32217 J2/Q</t>
  </si>
  <si>
    <t>RODAJE CON PISTA TIMKEN 580 716 19/ 572 CDI 19</t>
  </si>
  <si>
    <t>RODAJE CON PISTA TIMKEN HM 212049/ HM 212011</t>
  </si>
  <si>
    <t>RODAJE CON PISTA TIMKEN NP 293601/ NP 934397</t>
  </si>
  <si>
    <t>RODAJE DE AGUJAS SKF HK 3026</t>
  </si>
  <si>
    <t>RODAJE DE ALTERNADOR NSK B15 - 69T12VVNCXCE</t>
  </si>
  <si>
    <t>RODAJE DE ALTERNADOR NSK B15 - 86 NSK</t>
  </si>
  <si>
    <t>RODAJE DE ALTERNADOR NSK B15-89-A-T1XGDD</t>
  </si>
  <si>
    <t>RODAJE DE ALTERNADOR NSK B17-127D</t>
  </si>
  <si>
    <t>RODAJE DE ALTERNADOR PFI B15-69D</t>
  </si>
  <si>
    <t>RODAJE DE ARRANCADOR DE 12 DIENTES</t>
  </si>
  <si>
    <t>RODAJE DE BOCAMAZA RUE. DEL. TOYOTA HILUX 54*157*51</t>
  </si>
  <si>
    <t>RODAJE DE CAJA FREIGHTLINER M2 112 4300902</t>
  </si>
  <si>
    <t>RODAJE DE CAMBIOS FIAT</t>
  </si>
  <si>
    <t>RODAJE DE CORONA VOLVO FH 13 20582549</t>
  </si>
  <si>
    <t>RODAJE DE CUBO DE RUEDA MITSUBISHI</t>
  </si>
  <si>
    <t>RODAJE DE EJE PROPULSOR 81504:FTL</t>
  </si>
  <si>
    <t>RODAJE DE KATALINA</t>
  </si>
  <si>
    <t>RODAJE DE PIÑON DE ATAQUE FREIGHTLINER M2 112 TBA 1228F552</t>
  </si>
  <si>
    <t>RODAJE DE PIÑON MACK 21170161</t>
  </si>
  <si>
    <t>RODAJE DE PIÑON MACK 21170164</t>
  </si>
  <si>
    <t>RODAJE DE VOLANTE CL120 TIMKEN 6306 2RS1</t>
  </si>
  <si>
    <t>RODAJE DE VOLANTE M2 112 TIMKEN 6206 - 2RS/C3</t>
  </si>
  <si>
    <t>RODAJE DE VOLANTE VOLVO KOYO 6306 - 2RS - C3 Z14</t>
  </si>
  <si>
    <t>RODAJE DG154614C2R</t>
  </si>
  <si>
    <t>RODAJE EXCENTRICO PARA MOTONIVELADORA BLOCK (VOE12742743)</t>
  </si>
  <si>
    <t>RODAJE F 45397.2</t>
  </si>
  <si>
    <t>RODAJE F.805165.02 FERSA</t>
  </si>
  <si>
    <t>RODAJE F45951.1</t>
  </si>
  <si>
    <t>RODAJE F5201</t>
  </si>
  <si>
    <t>RODAJE H715334</t>
  </si>
  <si>
    <t>RODAJE INA F-21361 (VOE 11035001)</t>
  </si>
  <si>
    <t>RODAJE INA F51291/51201 (33 X 48 X 5 MM)</t>
  </si>
  <si>
    <t>RODAJE INA F-91916 ALTERNADOR L120E</t>
  </si>
  <si>
    <t>RODAJE INA200015 - 3018</t>
  </si>
  <si>
    <t>RODAJE JLM 710949C</t>
  </si>
  <si>
    <t>RODAJE JM511910</t>
  </si>
  <si>
    <t>RODAJE KOYO 6005 - 2RSCM</t>
  </si>
  <si>
    <t>RODAJE KOYO 62/28 2RS</t>
  </si>
  <si>
    <t>RODAJE KOYO 6200-2RSCM FG GSR</t>
  </si>
  <si>
    <t>RODAJE KOYO 6202-2RSHC3 FG</t>
  </si>
  <si>
    <t>RODAJE KOYO 63002RSC3</t>
  </si>
  <si>
    <t>RODAJE KOYO 6301 2RS CM - FG</t>
  </si>
  <si>
    <t>RODAJE KOYO 6304 2RS CM FG</t>
  </si>
  <si>
    <t>RODAJE KOYO 6305-2RSC3 FG</t>
  </si>
  <si>
    <t>RODAJE KOYO 638 2Z</t>
  </si>
  <si>
    <t>RODAJE KOYO 638 RD</t>
  </si>
  <si>
    <t>RODAJE KOYO DAC 4379 W</t>
  </si>
  <si>
    <t>RODAJE KOYO HK3012</t>
  </si>
  <si>
    <t>RODAJE LM 102949/102910 SKF</t>
  </si>
  <si>
    <t>RODAJE LU FAG 6201</t>
  </si>
  <si>
    <t>RODAJE MK 20512915</t>
  </si>
  <si>
    <t>RODAJE MUÑON TDA A1228D1356 MERITOR</t>
  </si>
  <si>
    <t>RODAJE NACHI 6004</t>
  </si>
  <si>
    <t>RODAJE NP 026773 / NP 899357 TIMKEN</t>
  </si>
  <si>
    <t>RODAJE NP 435398 TIMKEN</t>
  </si>
  <si>
    <t>RODAJE NSK - 8 x 23 x 14 (Montacarga)</t>
  </si>
  <si>
    <t>RODAJE NSK 15 X 35 X 13</t>
  </si>
  <si>
    <t>RODAJE NSK 30BD40 (TEMPLADOR PARA FREIGHTLINER)</t>
  </si>
  <si>
    <t>RODAJE NSK 30x51.5x17 - 30TAG001A</t>
  </si>
  <si>
    <t>RODAJE NSK 35 x 67 x 42 ( ZA-35BWD24CA18 )</t>
  </si>
  <si>
    <t>RODAJE NSK 6004</t>
  </si>
  <si>
    <t>RODAJE NSK 62305DDU8C3 NS7S</t>
  </si>
  <si>
    <t>RODAJE NSK 6301 V NTN</t>
  </si>
  <si>
    <t>RODAJE NSK 6805DD</t>
  </si>
  <si>
    <t>RODAJE NSK 6904 DW / PFI BEARING 6904 DW (904)</t>
  </si>
  <si>
    <t>RODAJE NSK B17-99DDW8CG16E MA7H</t>
  </si>
  <si>
    <t>RODAJE NSK10*27*11 B10-50T12D P/ ALTERNADOR</t>
  </si>
  <si>
    <t>RODAJE NSK3304B 2RSRTNG YRLN5 SKF</t>
  </si>
  <si>
    <t>RODAJE NTN 33206 CARGADOR</t>
  </si>
  <si>
    <t>RODAJE NTN 6203LLUC3/2AS</t>
  </si>
  <si>
    <t>RODAJE NTN 6805LLU</t>
  </si>
  <si>
    <t>RODAJE PARA ALTERNADOR 6203 2RS C3 - FG- KOYO</t>
  </si>
  <si>
    <t>RODAJE PARA ALTERNADOR KOYO 6303-2RS CM FG</t>
  </si>
  <si>
    <t>RODAJE PARA ALTERNADOR SKF 62201-2RS1</t>
  </si>
  <si>
    <t>RODAJE PARA ALTERNADOR SKF 62202-2RS</t>
  </si>
  <si>
    <t>RODAJE PARA ALTERNADOR SKF/KOYO 6201-2RS1/2RCM</t>
  </si>
  <si>
    <t>RODAJE R-63/28 91001KRFT00 CGL 125 HONDA</t>
  </si>
  <si>
    <t>RODAJE R-63/28 2NSL 91002KRFT00 CGL 125 HONDA</t>
  </si>
  <si>
    <t>RODAJE R-8</t>
  </si>
  <si>
    <t>RODAJE RETEN DE CAJA FIAT FIORINO</t>
  </si>
  <si>
    <t>RODAJE RODILLO CONJ. DIFER. VO 184660</t>
  </si>
  <si>
    <t>RODAJE SB 1716 BBNSR KOYO</t>
  </si>
  <si>
    <t>RODAJE SBN JM716649TRB</t>
  </si>
  <si>
    <t>RODAJE SKF 006647987-GE 17-00</t>
  </si>
  <si>
    <t>RODAJE SKF 11949/10 (PARA TK)</t>
  </si>
  <si>
    <t>RODAJE SKF 212049/212011</t>
  </si>
  <si>
    <t>RODAJE SKF 3204 A</t>
  </si>
  <si>
    <t>RODAJE SKF 32307 J2/Q</t>
  </si>
  <si>
    <t>RODAJE SKF 33014</t>
  </si>
  <si>
    <t>RODAJE SKF 33113</t>
  </si>
  <si>
    <t>RODAJE SKF 518445/518410</t>
  </si>
  <si>
    <t>RODAJE SKF 593</t>
  </si>
  <si>
    <t>RODAJE SKF 6001-2Z</t>
  </si>
  <si>
    <t>RODAJE SKF 6002-2RS1/2RSCM</t>
  </si>
  <si>
    <t>RODAJE SKF 6003-2RS1 (KOYO)</t>
  </si>
  <si>
    <t>RODAJE SKF 6006-32-2RS1</t>
  </si>
  <si>
    <t>RODAJE SKF 608 LL NTN</t>
  </si>
  <si>
    <t>RODAJE SKF 609</t>
  </si>
  <si>
    <t>RODAJE SKF 61803 - 2RS</t>
  </si>
  <si>
    <t>RODAJE SKF 61805 - 2RS1</t>
  </si>
  <si>
    <t>RODAJE SKF 61906 2RSI</t>
  </si>
  <si>
    <t>RODAJE SKF 6204</t>
  </si>
  <si>
    <t>RODAJE SKF 6204 2RSH (KOYO RSC3)</t>
  </si>
  <si>
    <t>RODAJE SKF 62200-2RS1</t>
  </si>
  <si>
    <t>RODAJE SKF 629 - 2RSH/ C3</t>
  </si>
  <si>
    <t>RODAJE SKF 6305 C3</t>
  </si>
  <si>
    <t>RODAJE SKF 6305-2RS1/C3</t>
  </si>
  <si>
    <t>RODAJE SKF 6306-2RS1/C3</t>
  </si>
  <si>
    <t>RODAJE SKF 6310 - 2RS1</t>
  </si>
  <si>
    <t>RODAJE SKF 6310/C3</t>
  </si>
  <si>
    <t>RODAJE SKF 6312</t>
  </si>
  <si>
    <t>RODAJE SKF 643</t>
  </si>
  <si>
    <t>RODAJE SKF 663</t>
  </si>
  <si>
    <t>RODAJE SKF 6E-40 ES 2RS</t>
  </si>
  <si>
    <t>RODAJE SKF 86649/610/2/QVQ506</t>
  </si>
  <si>
    <t>RODAJE SKF B598 A</t>
  </si>
  <si>
    <t>RODAJE SKF BA2B 309609 (FAG 804355)</t>
  </si>
  <si>
    <t>RODAJE SKF BAH-0012 AA (37 X 72 X 37)</t>
  </si>
  <si>
    <t>RODAJE SKF BT1-0097C ( 3173772 )</t>
  </si>
  <si>
    <t>RODAJE SKF BTI-0097 C</t>
  </si>
  <si>
    <t>RODAJE SKF CUP K-3720</t>
  </si>
  <si>
    <t>RODAJE SKF GE 20 ES 2RS</t>
  </si>
  <si>
    <t>RODAJE SKF HK 3016</t>
  </si>
  <si>
    <t>RODAJE SKF HK 3020</t>
  </si>
  <si>
    <t>RODAJE SKF HK 3030</t>
  </si>
  <si>
    <t>RODAJE SKF LM 501349 /Q</t>
  </si>
  <si>
    <t>RODAJE SKF NA4907 ( 35 X 55 X 20 )</t>
  </si>
  <si>
    <t>RODAJE SKF YAR 207-104</t>
  </si>
  <si>
    <t>RODAJE SKF/KOYO 6008 2RS</t>
  </si>
  <si>
    <t>RODAJE TEMPLADOR EP 30 BD 522/17</t>
  </si>
  <si>
    <t>RODAJE TEMPLADOR FIJO FIAT FIORINO</t>
  </si>
  <si>
    <t>RODAJE TEMPLADOR MOVIL FIAT FIORINO</t>
  </si>
  <si>
    <t>RODAJE TIK 3360</t>
  </si>
  <si>
    <t>RODAJE TIMKEM 594A/592A</t>
  </si>
  <si>
    <t>RODAJE TIMKEN 518445/518410</t>
  </si>
  <si>
    <t>RODAJE TIMKEN HM 88649/10</t>
  </si>
  <si>
    <t>RODAJE TORR B-1212-OH</t>
  </si>
  <si>
    <t>RODAJE TORR B-1316</t>
  </si>
  <si>
    <t>RODAJE UNIVERSAL JOINT 7C (VOE 12731894)</t>
  </si>
  <si>
    <t>RODAJE VOLVO FH 13 181632</t>
  </si>
  <si>
    <t>RODAJE VOLVO FH 13 184632</t>
  </si>
  <si>
    <t>RODAJE Y PISTA 712112 TIMKEN</t>
  </si>
  <si>
    <t>RODAJE Y PISTA JM 511945</t>
  </si>
  <si>
    <t>RODAKE SKF BTIB 243150/QCL7C</t>
  </si>
  <si>
    <t>RODAKE SKF NJG 2309 VH/C3</t>
  </si>
  <si>
    <t>RODAMIENTO 20518661.25 FAG</t>
  </si>
  <si>
    <t>RODAMIENTO 33205 NTN CARGADOR</t>
  </si>
  <si>
    <t>RODAMIENTO 3586/3525 NTN CARGADOR</t>
  </si>
  <si>
    <t>RODAMIENTO 4304599:FTL</t>
  </si>
  <si>
    <t>RODAMIENTO COMPLETO VO 183704</t>
  </si>
  <si>
    <t>RODAMIENTO DE BOLAS 5566508 BOX:FTL</t>
  </si>
  <si>
    <t>RODAMIENTO DE MUÑON MERITOR M2112 TDA A1228E1305:FTL</t>
  </si>
  <si>
    <t>RODAMIENTO VOE 11145390</t>
  </si>
  <si>
    <t>RODAMIENTO Y PISTA SKF 11035994</t>
  </si>
  <si>
    <t>RODAMIENTO Y PISTA SKF 183704</t>
  </si>
  <si>
    <t>RODAMIENTO Y PISTA SKF 184660</t>
  </si>
  <si>
    <t>RODAMIENTOS RIGIDOS MINIATURA 607 2RS</t>
  </si>
  <si>
    <t>RODELL 10MM</t>
  </si>
  <si>
    <t>RODILLO DE CONTACTO 21225667</t>
  </si>
  <si>
    <t>RODILLO DE FRENO 1 1/4</t>
  </si>
  <si>
    <t>RODILLO ESPUMA 23 CM C/MARCO</t>
  </si>
  <si>
    <t>RODILLO IMPRESORA LASER M401N</t>
  </si>
  <si>
    <t>RODILLO IMPRESORA LASER P1606DN</t>
  </si>
  <si>
    <t>RODILLO IMPULSADOR DE FRENO</t>
  </si>
  <si>
    <t>RODILLO PARA PINTOR 12" TORO</t>
  </si>
  <si>
    <t>RODILLO PARA PINTOR 9" TORO</t>
  </si>
  <si>
    <t>RODOMETAL DE ALUMINIO X 2</t>
  </si>
  <si>
    <t>RODOMETAL PARA CERAMICO BORDE CURVO 10mm</t>
  </si>
  <si>
    <t>RODOMETAL PARA PORCELANTO</t>
  </si>
  <si>
    <t>RODOPLAST PLUS</t>
  </si>
  <si>
    <t>RODOTOP 3MM ROLSA X 200 PZAS</t>
  </si>
  <si>
    <t>ROLDANAS DE EJE LARGO</t>
  </si>
  <si>
    <t>ROLLER BEARING VO 11102019</t>
  </si>
  <si>
    <t>ROLLER BEARING VOE11035994</t>
  </si>
  <si>
    <t>ROLLER BEARING VOE184836</t>
  </si>
  <si>
    <t>ROLLO DE PLOMO</t>
  </si>
  <si>
    <t>ROLLO ESTAÑO DE 100 GR</t>
  </si>
  <si>
    <t>ROLLO NYLON 0.90 MM (100 MT)</t>
  </si>
  <si>
    <t>ROMBO 113 LATERAL</t>
  </si>
  <si>
    <t>ROMBO LATERAL</t>
  </si>
  <si>
    <t>RON CARTAVIO BLANCO 250ML</t>
  </si>
  <si>
    <t>ROSCA DE 1"</t>
  </si>
  <si>
    <t>ROSETA DE RED</t>
  </si>
  <si>
    <t>ROTOR DE ALTERNADOR 12V 24SI 160 AMP</t>
  </si>
  <si>
    <t>ROTOR DE ALTERNADOR DELCO 28SI 12V 200AMP</t>
  </si>
  <si>
    <t>ROTOR DISTRIBUIDOR AL-85I</t>
  </si>
  <si>
    <t>ROTOR DISTRIBUIDOR MITSUBICHI</t>
  </si>
  <si>
    <t>ROTOR DISTRIBUIDOR NIS. GA15/MIT LIBER YR321 (Montacarga)</t>
  </si>
  <si>
    <t>ROTOR DISTRIBUIDOR YEC</t>
  </si>
  <si>
    <t>ROTOR SUZUKI/MITS. YR-408/MD-618187 ( YEC )</t>
  </si>
  <si>
    <t>ROTOR VOLVO 24 V FH - BOSCH PARA ALTERNADOR (131692)</t>
  </si>
  <si>
    <t>ROTULA GE 20 2RS (Montacarga)</t>
  </si>
  <si>
    <t>ROTULA SKF BLR-0263 / DFG-20542966 BOCINA 20542960 VO</t>
  </si>
  <si>
    <t>ROTULA N-6009 FIAT FIORINO - UNO - 147 85/2011</t>
  </si>
  <si>
    <t>ROTULA SKF GE 17 ES- 2RS (Montacarga)</t>
  </si>
  <si>
    <t>ROTULAS NISSAN FRONTIER</t>
  </si>
  <si>
    <t>ROTULOS DE ACRILICO 18 x 16 CM - CONTROL DE ROEDORES</t>
  </si>
  <si>
    <t>ROUTER HUAWEI MODELO B612-533</t>
  </si>
  <si>
    <t>ROUTER TP-LINK MODELO TL- MR 3220</t>
  </si>
  <si>
    <t>ROUTER TP-LINK MODELO TL- MR6400</t>
  </si>
  <si>
    <t>RUEDA 4" (X 4 UND)</t>
  </si>
  <si>
    <t>RUEDA 5" (X 4 UND)</t>
  </si>
  <si>
    <t>RUEDA 8 x 2" P/STOCKA</t>
  </si>
  <si>
    <t>RUEDA DE JEBE PARA CARRETILLA</t>
  </si>
  <si>
    <t>RUEDA FLAP ASA 220</t>
  </si>
  <si>
    <t>RUEDA FLAP ASA 320</t>
  </si>
  <si>
    <t>RUEDA FLAP ASA 80</t>
  </si>
  <si>
    <t>RUEDA FLAP G100</t>
  </si>
  <si>
    <t>S.TYPHOON 16150 1.65 L/H 040M 1250M</t>
  </si>
  <si>
    <t>SACAVALVULA NORMAL PARA NEUMATICOS</t>
  </si>
  <si>
    <t>SACO DE POLIPROPILENO</t>
  </si>
  <si>
    <t>SACO DE SEGUNDA</t>
  </si>
  <si>
    <t>SACOS VACIOS MANUELITA</t>
  </si>
  <si>
    <t>SACOS/SERVICIO DE ENSACADO</t>
  </si>
  <si>
    <t>SACUDIDOR GRANDE</t>
  </si>
  <si>
    <t>SAFMANNAN X 25 KG</t>
  </si>
  <si>
    <t>SAL DE ANDREWS EN SOBRE</t>
  </si>
  <si>
    <t>SAL GRANULADA ECONOMICA SURTIDO 50KG</t>
  </si>
  <si>
    <t>SAL REHIDRATACION ORAL</t>
  </si>
  <si>
    <t>SALCHICHA ABSORVENTE 3 X 12"</t>
  </si>
  <si>
    <t>SALCHICHA SIKAFLEX 11FC PLUS GRIS</t>
  </si>
  <si>
    <t>SALCHICHA SIKAFLEX 560 BLANCO 3M</t>
  </si>
  <si>
    <t>SALIDA DUCHA CROMADO S/M</t>
  </si>
  <si>
    <t>SAN LUIS 20 LT REF PET</t>
  </si>
  <si>
    <t>SAN LUIS C/G 625ML PET*15</t>
  </si>
  <si>
    <t>SAN LUIS S/G 2.5L PFM*6</t>
  </si>
  <si>
    <t>SAN LUIS S/G 625ML PET*15</t>
  </si>
  <si>
    <t>SAN LUIS S/G 7LT BID NO RET</t>
  </si>
  <si>
    <t>SAN LUIS SPORT S/G 1.0L PFM*6</t>
  </si>
  <si>
    <t>SANISIL BLANCO</t>
  </si>
  <si>
    <t>SANISIL TRANSPARENTE 300 ML</t>
  </si>
  <si>
    <t>SANLUIS C/GAS DE 625 ML</t>
  </si>
  <si>
    <t>SANTIAGO RODRIGUEZ BANDA</t>
  </si>
  <si>
    <t>SAPOS ARTILLEROS</t>
  </si>
  <si>
    <t>SCRAPER RING 11005019 L120E</t>
  </si>
  <si>
    <t>SCREW KIT 15015411 L120E</t>
  </si>
  <si>
    <t>SCREW VO 13947542 (CARG. FRONT.)</t>
  </si>
  <si>
    <t>SCREW VOE 4935019</t>
  </si>
  <si>
    <t>SEAL - LIP 7X - 4803 (RETEN)</t>
  </si>
  <si>
    <t>SEAL - OIL - 2999-9123307900 (RETEN)</t>
  </si>
  <si>
    <t>SEAL 6639845</t>
  </si>
  <si>
    <t>SEAL -O- RING 103-8173</t>
  </si>
  <si>
    <t>SEAL/SELLO 4J-5309</t>
  </si>
  <si>
    <t>SEALING RING 11701273</t>
  </si>
  <si>
    <t>SEALING RING 20450737</t>
  </si>
  <si>
    <t>SEALING RING 20828295</t>
  </si>
  <si>
    <t>SEALING RING 21022795</t>
  </si>
  <si>
    <t>SEALING RING VCE 14211863 CARGADOR</t>
  </si>
  <si>
    <t>SEALING RING VO 943142 (CARG. FRONT.)</t>
  </si>
  <si>
    <t>SEALING RING VOE 11035347</t>
  </si>
  <si>
    <t>SEALING RING VOE 11035348</t>
  </si>
  <si>
    <t>SEALING RING VOE 11168122</t>
  </si>
  <si>
    <t>SEALING RING VOE 14211863 CARGADOR</t>
  </si>
  <si>
    <t>SEALING RING VOE11102533</t>
  </si>
  <si>
    <t>SEALING RING VOE11709880</t>
  </si>
  <si>
    <t>SEALING RING VOE11709881</t>
  </si>
  <si>
    <t>SEBADOR DE COMBUSTIBLE (THERMOKING)</t>
  </si>
  <si>
    <t>SECADOR DE AIRE 1629927</t>
  </si>
  <si>
    <t>SECADOR DE AIRE 20884103 WABCO (4324251010)</t>
  </si>
  <si>
    <t>SECADOR DE AIRE 20953465 - VOLVO</t>
  </si>
  <si>
    <t>SECADOR DE AIRE 235-R955079NX MACK</t>
  </si>
  <si>
    <t>SECADOR DE AIRE FREIGHTLINER M2 112 BW 800202</t>
  </si>
  <si>
    <t>SECADOR DE AIRE WABCO 432 425 005</t>
  </si>
  <si>
    <t>SECCIONADOR CUT OUT 38 KV 100A 170 KV BIL ABB-US</t>
  </si>
  <si>
    <t>SEGEMENTO DE PISTON 4720798 BOMBA DE ACEITE</t>
  </si>
  <si>
    <t>SEGMENTO DE PISTON 11037019 BOMBA DE ACEITE</t>
  </si>
  <si>
    <t>SEGMENTO DE PISTON 11037814 EMBRAGUE 3-4 VEL</t>
  </si>
  <si>
    <t>SEGMENTO DE PISTON 11037814 EMBRAGUE ATRAS 2A</t>
  </si>
  <si>
    <t>SEGMENTO DE PISTON 11037814 EMBRAGUE DELANTE 1RA</t>
  </si>
  <si>
    <t>SEGMENTO DE PISTON 4720864 EMBRAGUE ATRAS 2A</t>
  </si>
  <si>
    <t>SEGMENTO DE PISTON 4720865 EMBRAGUE ADELANTE 1RA</t>
  </si>
  <si>
    <t>SEGMENTO DE PISTON 4720865 EMBRAGUE ATRAS 2A</t>
  </si>
  <si>
    <t>SEGMENTO DE PISTON 4871223 EMBRAGUE ADELANTE 1RA</t>
  </si>
  <si>
    <t>SEGMENTO DE PISTON 4871223 EMBRAGUE ATRAS 2A</t>
  </si>
  <si>
    <t>SEGMENTO DE PISTON 4871428 EMBRAGUE ATRAS 2A</t>
  </si>
  <si>
    <t>SEGMENTO DE PISTON 4871428 EMBRAGUE DELANTE 1RA</t>
  </si>
  <si>
    <t>SEGMENTO EN JGO. 276949(ANILLO DE MOTOR)</t>
  </si>
  <si>
    <t>SEGMENTO FRENOSA ECO PREMIUM</t>
  </si>
  <si>
    <t>SEGMENTO FRENOSA FILO ROJO SF-0023 MAT-5</t>
  </si>
  <si>
    <t>SEGMENTO FRENOSA FILO ROJO SF-0026 MAT-5</t>
  </si>
  <si>
    <t>SEGMENTO PISTON VOE 11419318 BOMBA DE ACEITE</t>
  </si>
  <si>
    <t>SEGURO 8E8469</t>
  </si>
  <si>
    <t>SEGURO A-30</t>
  </si>
  <si>
    <t>SEGURO A-31(para pin de balacin y zapata)</t>
  </si>
  <si>
    <t>SEGURO A-41</t>
  </si>
  <si>
    <t>SEGURO A-45</t>
  </si>
  <si>
    <t>SEGURO A-47</t>
  </si>
  <si>
    <t>SEGURO ARRANCADOR 91H2004850</t>
  </si>
  <si>
    <t>SEGURO CAJA ESTRELLADO VOLVO</t>
  </si>
  <si>
    <t>SEGURO DE ARMADURA TICO - FEVISA</t>
  </si>
  <si>
    <t>SEGURO DE AROS PARA CAMIONETA MITSUBISHI</t>
  </si>
  <si>
    <t>SEGURO DE BRONCE DE PIÑON DE RETROCESO 1652176</t>
  </si>
  <si>
    <t>SEGURO DE CAJA FREIGHTLINER M2 112 4301254</t>
  </si>
  <si>
    <t>SEGURO DE CAJA FREIGHTLINER M2 112 FUL 14750</t>
  </si>
  <si>
    <t>SEGURO DE CAJA VOLVO FH13 400 1652917</t>
  </si>
  <si>
    <t>SEGURO DE CAJA ZF</t>
  </si>
  <si>
    <t>SEGURO DE CAPOT FTL A6808800160</t>
  </si>
  <si>
    <t>SEGURO DE CAPOT MACK COD 25159428</t>
  </si>
  <si>
    <t>SEGURO DE CAPOT MACK COD 25169065</t>
  </si>
  <si>
    <t>SEGURO DE EJE PROPULSOR 1654102 SEPARADOR N7S</t>
  </si>
  <si>
    <t>SEGURO DE EJE PROPULSOR FREIGHTLINER M2 112 FUL 16980</t>
  </si>
  <si>
    <t>SEGURO DE ESPEJO TOYOTA FORTUNER 2</t>
  </si>
  <si>
    <t>SEGURO DE FAROS</t>
  </si>
  <si>
    <t>SEGURO DE MULTIPLE DE ESCAPE</t>
  </si>
  <si>
    <t>SEGURO DE PASADOR DE 15MM</t>
  </si>
  <si>
    <t>SEGURO DE PIN DE PISTON MITSUBISHI ME002131</t>
  </si>
  <si>
    <t>SEGURO DE PISTON HIDRAULICO MONT. 3 X 80 MM.</t>
  </si>
  <si>
    <t>SEGURO DE RONDANA</t>
  </si>
  <si>
    <t>SEGURO DE TUERCA DE BOCAMAZA</t>
  </si>
  <si>
    <t>SEGURO DE VALVULA D13A FH13/FM12 / VO20510747</t>
  </si>
  <si>
    <t>SEGURO DISCO FRENO FH 3092224</t>
  </si>
  <si>
    <t>SEGURO EJE V191179</t>
  </si>
  <si>
    <t>SEGURO EJE SECUNDARIO VOLVO FH 13 400 85105275</t>
  </si>
  <si>
    <t>SEGURO EXTERIOR DIN 471 DE 38 MM</t>
  </si>
  <si>
    <t>SEGURO J-67</t>
  </si>
  <si>
    <t>SEGURO J-75</t>
  </si>
  <si>
    <t>SEGURO MUÑON VOL N10/B57 V15132</t>
  </si>
  <si>
    <t>SEGURO N12 951669</t>
  </si>
  <si>
    <t>SEGURO PARA CJ DE CAMBIO 1652948</t>
  </si>
  <si>
    <t>SEGURO PARA LLANTA</t>
  </si>
  <si>
    <t>SEGURO PARA REGULAR FRENO DE LEVA Z</t>
  </si>
  <si>
    <t>SEGURO PIÑON SELECTOR FUL 4303424</t>
  </si>
  <si>
    <t>SEGURO S/M ARRANCADOR VOLVO 380</t>
  </si>
  <si>
    <t>SEGURO SEEGER</t>
  </si>
  <si>
    <t>SEGURO SEEGER J-53</t>
  </si>
  <si>
    <t>SEGURO SEEGER 42.5 MM</t>
  </si>
  <si>
    <t>SEGURO SEEGER A 40</t>
  </si>
  <si>
    <t>SEGURO SEEGER A-16</t>
  </si>
  <si>
    <t>SEGURO SEEGER A-20</t>
  </si>
  <si>
    <t>SEGURO SEEGER A-21</t>
  </si>
  <si>
    <t>SEGURO SEEGER A-27</t>
  </si>
  <si>
    <t>SEGURO SEEGER A-32</t>
  </si>
  <si>
    <t>SEGURO SEEGER EXTERIOR E-32</t>
  </si>
  <si>
    <t>SEGURO SEEGER J-34</t>
  </si>
  <si>
    <t>SEGURO SEEGER J50</t>
  </si>
  <si>
    <t>SEGURO SEEGER J-63</t>
  </si>
  <si>
    <t>SEGURO SEGER N-32</t>
  </si>
  <si>
    <t>SEGURO SIGER A-34</t>
  </si>
  <si>
    <t>SEGURO TREN FIJO POST - FUL 4302082</t>
  </si>
  <si>
    <t>SEGURO TUBO COLLARIN 2" M256</t>
  </si>
  <si>
    <t>SEGURO VOE383992</t>
  </si>
  <si>
    <t>SEGURO VOE914474</t>
  </si>
  <si>
    <t>SEGURO VOE914480</t>
  </si>
  <si>
    <t>SEGUROS PARA RUEDA</t>
  </si>
  <si>
    <t>SEGUROS DE PRESION PARA VENTANA</t>
  </si>
  <si>
    <t>SEGUROS RS6</t>
  </si>
  <si>
    <t>SELECTOR 2 POSISIONES XB4-BD21 FIJA 22MM NEGRO 1NA HARMONY</t>
  </si>
  <si>
    <t>SELECTOR CAMBIO 24430KRFS00 CGL125 HONDA</t>
  </si>
  <si>
    <t>SELECTOR PESADO 1-0-2 XB4-BD33-EO</t>
  </si>
  <si>
    <t>SELENOIDE VALVE 11988146</t>
  </si>
  <si>
    <t>SELENOIDE 12V MITSUBISHI = ZM790-ZM</t>
  </si>
  <si>
    <t>SELENOIDE 12V ZM 4699 (SUZUKI)</t>
  </si>
  <si>
    <t>SELENOIDE 24V KB TOYOTA DYNA 668215</t>
  </si>
  <si>
    <t>SELENOIDE 24V MITSUBISHI = ZM3897</t>
  </si>
  <si>
    <t>SELENOIDE 42MT 12V C/EMBOLO 1115701 - DELCO REMY CL 120</t>
  </si>
  <si>
    <t>SELENOIDE CARBURADOR MOD CAT</t>
  </si>
  <si>
    <t>SELENOIDE DE ARRANCADOR FREIGHTLINER M2 (TBT 6841241212)</t>
  </si>
  <si>
    <t>SELENOIDE DELCO 29MT 12V C/CABLE 671816 ZM3407(COD10515812)</t>
  </si>
  <si>
    <t>SELENOIDE DELCO REMY 24V 19024321</t>
  </si>
  <si>
    <t>SELENOIDE DELCO REMY 39MT 12V 10511408</t>
  </si>
  <si>
    <t>SELENOIDE FIAT 12 V 3595</t>
  </si>
  <si>
    <t>SELENOIDE FRENO MOTOR 1024612 DETROIT</t>
  </si>
  <si>
    <t>SELENOIDE HYUNDAI- NISSAN 12V ZM4698</t>
  </si>
  <si>
    <t>SELENOIDE MERCEDES 12V FREIGHTLINER M2 (668321)</t>
  </si>
  <si>
    <t>SELENOIDE PACBRAKE COLUM PDBC11933FTL</t>
  </si>
  <si>
    <t>SELENOIDE VOLVO FH 24V SNLS 7531</t>
  </si>
  <si>
    <t>SELLADOR 081 X 900 ML</t>
  </si>
  <si>
    <t>SELLADOR AUTOADHESIVO 550 3M</t>
  </si>
  <si>
    <t>SELLADOR VOLVO 992152</t>
  </si>
  <si>
    <t>SELLO INYECTOR INF NEGRO 5234699</t>
  </si>
  <si>
    <t>SELLO INYECTOR INF ROJO 5234702</t>
  </si>
  <si>
    <t>SELLO 21486081</t>
  </si>
  <si>
    <t>SELLO 3103015</t>
  </si>
  <si>
    <t>SELLO 4913</t>
  </si>
  <si>
    <t>SELLO BANCADA ARBOL LEVAS 23522975 DETROIT</t>
  </si>
  <si>
    <t>SELLO BOMBA DE AGUA 30 DIAM. TR-135 (NPW-JAPAN)</t>
  </si>
  <si>
    <t>SELLO CAPOT M2</t>
  </si>
  <si>
    <t>SELLO DE AGUA</t>
  </si>
  <si>
    <t>SELLO DE AGUA 15.5 x 38 x 22</t>
  </si>
  <si>
    <t>SELLO DE AGUA 24 x 59 x 6</t>
  </si>
  <si>
    <t>SELLO DE AGUA 50.8 x 60.3 x 7</t>
  </si>
  <si>
    <t>SELLO DE FECHADOR</t>
  </si>
  <si>
    <t>SELLO DE MADERA</t>
  </si>
  <si>
    <t>SELLO DE t/d 24.8*31*3.6</t>
  </si>
  <si>
    <t>SELLO DEPOSITO DIRECCION 1415612 000 FTL</t>
  </si>
  <si>
    <t>SELLO FECHADOR</t>
  </si>
  <si>
    <t>SELLO MECANICO 5/8</t>
  </si>
  <si>
    <t>SELLO MECANICO BBA. AGUA 30ø EMBOCINADO (USA)</t>
  </si>
  <si>
    <t>SELLO RETEN 707-02</t>
  </si>
  <si>
    <t>SELLO SHINY S-842 (4911)</t>
  </si>
  <si>
    <t>SELLO TAPA BANCADA EJE LEVA 8929740 DETROIT</t>
  </si>
  <si>
    <t>SELLO TRANSMISION RGT032868 FTL</t>
  </si>
  <si>
    <t>SELLO TRODAT NEGRO</t>
  </si>
  <si>
    <t>SELLOS TRODAT</t>
  </si>
  <si>
    <t>SEMOLA*25 KG</t>
  </si>
  <si>
    <t>SENSOR FRENO TRACCION 1ER EJE VOLVO</t>
  </si>
  <si>
    <t>SENSOR 12V PARA FH125 VOLVO 3515093</t>
  </si>
  <si>
    <t>SENSOR 20482772</t>
  </si>
  <si>
    <t>SENSOR 20554957</t>
  </si>
  <si>
    <t>SENSOR 20562642 (P/CAJA MACK)</t>
  </si>
  <si>
    <t>SENSOR 22082849</t>
  </si>
  <si>
    <t>SENSOR ABS DELANTERO (745-801542)</t>
  </si>
  <si>
    <t>SENSOR ABS LH FRENO TRACCION 3 EJE VOLVO FH13 400 21247147</t>
  </si>
  <si>
    <t>SENSOR ABS RH FRENO TRACCION 1ER EJE VOLVO FH13 21791351</t>
  </si>
  <si>
    <t>SENSOR ADMISION SNP CL A0101535328</t>
  </si>
  <si>
    <t>SENSOR CARTER MACK 23285701</t>
  </si>
  <si>
    <t>SENSOR CONTROL DE NIVEL B380R (21585711)</t>
  </si>
  <si>
    <t>SENSOR CONTROL DE NIVEL BOLSA DE AIRE (22194741)</t>
  </si>
  <si>
    <t>SENSOR CUENTAREVOLUCIONES VO20450707 L120E</t>
  </si>
  <si>
    <t>SENSOR DE POSICION DE CIGÜEÑAL VOE20482772</t>
  </si>
  <si>
    <t>SENSOR DE AIRE DE ADMISION 22422785</t>
  </si>
  <si>
    <t>SENSOR DE AUDIO MAXPRO (INC. CABLERIA) CAMIONETA MURANO</t>
  </si>
  <si>
    <t>SENSOR DE BAJO NIVEL DE REFRIGERANTE 1930468</t>
  </si>
  <si>
    <t>SENSOR DE COMBUSTIBLE 16412- VK 11B NISSAN</t>
  </si>
  <si>
    <t>SENSOR DE FRENO 1° EJE TRACCION L/D VOLVO FH13 400 21390375</t>
  </si>
  <si>
    <t>SENSOR DE FRENO 1° EJE TRACCION L/I VOLVO FH13 400 21390376</t>
  </si>
  <si>
    <t>SENSOR DE FRENO 2° EJE TRACCION L/I VOLVO FH13 400 20928548</t>
  </si>
  <si>
    <t>SENSOR DE FRENO 20928547</t>
  </si>
  <si>
    <t>SENSOR DE FRENO ABS EJE DIRECCIONAL RH VOLVO FH13 21247154</t>
  </si>
  <si>
    <t>SENSOR DE FRENO FH 20424060 (PARKEO)</t>
  </si>
  <si>
    <t>SENSOR DE GASES DE CARTER 63038(20484678)(21302639)</t>
  </si>
  <si>
    <t>SENSOR DE GASES DE CARTER VOE15047336</t>
  </si>
  <si>
    <t>SENSOR DE IMPRESORA EPSON SERIE L</t>
  </si>
  <si>
    <t>SENSOR DE IMPULSOS O VELOCIMETRO 22387296</t>
  </si>
  <si>
    <t>SENSOR DE IMPULSOS VOLVO 3171490</t>
  </si>
  <si>
    <t>SENSOR DE LEVA D12D VER.1 20374282</t>
  </si>
  <si>
    <t>SENSOR DE LUZ DE FRENO VOE 11039617</t>
  </si>
  <si>
    <t>SENSOR DE NIVEL DE CARTER 21042447 / VO 21746206</t>
  </si>
  <si>
    <t>SENSOR DE NIVEL DE COMBUSTIBLE 20732301</t>
  </si>
  <si>
    <t>SENSOR DE NIVEL DE REFRIGERANTE FREIGHTLINER CL120 23522855</t>
  </si>
  <si>
    <t>SENSOR DE NIVEL DE REFRIGERANTE VOLVO L120E VOE11170064</t>
  </si>
  <si>
    <t>SENSOR DE PASTILLA DELANTERO PORSCHE</t>
  </si>
  <si>
    <t>SENSOR DE PEDAL ACELERADOR 131973 FTL(M2)</t>
  </si>
  <si>
    <t>SENSOR DE PEDAL ACELERADOR 15038313 ( 11708270 )</t>
  </si>
  <si>
    <t>SENSOR DE PEDAL ACELERADOR MONT. (CT91A51-08400 POSITION)</t>
  </si>
  <si>
    <t>SENSOR DE PRECIOS DE ACEITE 20585158</t>
  </si>
  <si>
    <t>SENSOR DE PRESION 11039574 VALV. SELECCION VELO</t>
  </si>
  <si>
    <t>SENSOR DE PRESION DE ACEITE DE MOTOR ONAN 193043001</t>
  </si>
  <si>
    <t>SENSOR DE PRESION DE ACEITE MONTACARGA (DOP1130) 83530</t>
  </si>
  <si>
    <t>SENSOR DE PRESION DE ACEITE VOLVO 1077574</t>
  </si>
  <si>
    <t>SENSOR DE PRESION DE ACEITE VOLVO 400 21634021</t>
  </si>
  <si>
    <t>SENSOR DE PRESION DE ACEITE VOLVO BL70 VOE 20943001</t>
  </si>
  <si>
    <t>SENSOR DE PRESION DE ACEITE VOLVO L120E 20450687</t>
  </si>
  <si>
    <t>SENSOR DE PRESION DE ACEITE VOLVO VO 15047336</t>
  </si>
  <si>
    <t>SENSOR DE PRESION DE AIRE DE BOLSAS DE AIRE 20803650</t>
  </si>
  <si>
    <t>SENSOR DE PRESION DE AIRE DE FRENO 20829689</t>
  </si>
  <si>
    <t>SENSOR DE PRESION DE AIRE DE FRENO ABIERTO FSC17491907</t>
  </si>
  <si>
    <t>SENSOR DE PRESION DE AIRE DE FRENO CERRADO FSC17492134</t>
  </si>
  <si>
    <t>SENSOR DE PRESION DE COMBUSTIBLE 20898038</t>
  </si>
  <si>
    <t>SENSOR DE PRESION GASES DE CARTER VOLVO FH13 400 21634017</t>
  </si>
  <si>
    <t>SENSOR DE PRESION LS VOLVO L120F VOE 11170250</t>
  </si>
  <si>
    <t>SENSOR DE PRESION VO 21540602 ( 20886108 )</t>
  </si>
  <si>
    <t>SENSOR DE PRESION VOE 17215536 ( C. FRONT L120F)</t>
  </si>
  <si>
    <t>SENSOR DE RETROCESO M2 112 POL 21 467PF FTL</t>
  </si>
  <si>
    <t>SENSOR DE TEMPERATURA 3962893</t>
  </si>
  <si>
    <t>SENSOR DE TEMPERATURA DE ADMISION VOLVO 20706889</t>
  </si>
  <si>
    <t>SENSOR DE TEMPERATURA DE ADMISION VOLVO 21010707</t>
  </si>
  <si>
    <t>SENSOR DE TEMPERATURA FH-F12-WL</t>
  </si>
  <si>
    <t>SENSOR DE TEMPERATURA VOE 1347010 ( C. FRONT L120F )</t>
  </si>
  <si>
    <t>SENSOR DE TEMPERATURA VOLVO 1079339</t>
  </si>
  <si>
    <t>SENSOR DE TEMPERATURA VOLVO 400 20513340</t>
  </si>
  <si>
    <t>SENSOR DE TEMPERATURA Y NIVEL DE ACEITE 21521353</t>
  </si>
  <si>
    <t>SENSOR DE TRABA 3181941</t>
  </si>
  <si>
    <t>SENSOR DE TURBO 20524936 FH13</t>
  </si>
  <si>
    <t>SENSOR DE TURBO MACK 22329559</t>
  </si>
  <si>
    <t>SENSOR DE VELOCIDAD 25166488</t>
  </si>
  <si>
    <t>SENSOR DE VELOCIDAD 5MR122305</t>
  </si>
  <si>
    <t>SENSOR DE VELOCIDAD FREIGHTLINER CL120 FUL K4151</t>
  </si>
  <si>
    <t>SENSOR INDICADOR DESGASTE POSTERIOR PORSCHE</t>
  </si>
  <si>
    <t>SENSOR INDUCCION VO4780941</t>
  </si>
  <si>
    <t>SENSOR NIVEL DE ACEITE 15048183 L120E</t>
  </si>
  <si>
    <t>SENSOR NIVEL DE BOLSA DE AIRE VOLVO FH 13 400 21643575</t>
  </si>
  <si>
    <t>SENSOR PARA EVAPORADOR (TERMOKING) MOD. K102908</t>
  </si>
  <si>
    <t>SENSOR PEDAL DE ACELERADOR 82734051</t>
  </si>
  <si>
    <t>SENSOR PEDAL DE ACELERADOR NISSAN FRONT 18919 AM810</t>
  </si>
  <si>
    <t>SENSOR PEDAL DE EMBRAGUE COD 12744523 VOLVO</t>
  </si>
  <si>
    <t>SENSOR PEDAL DE EMBRAGUE COD. TDA S965 001 009 2 : FTL</t>
  </si>
  <si>
    <t>SENSOR POSICION CIGUEÑAL 23731-EC00A/NISSAN FRONTIER</t>
  </si>
  <si>
    <t>SENSOR PRES./TEMP. ACEITE INTERNATIONAL 4921477</t>
  </si>
  <si>
    <t>SENSOR PRESION DE AIRE FSC 1749 1121</t>
  </si>
  <si>
    <t>SENSOR REGULADOR PRESION L120 e VOE 11709879</t>
  </si>
  <si>
    <t>SENSOR SUPERM VT2014/2514 3197871 SLP</t>
  </si>
  <si>
    <t>SENSOR SWITCH DE TEMPERATURA</t>
  </si>
  <si>
    <t>SENSOR SWITH DE ACEITE</t>
  </si>
  <si>
    <t>SENSOR TEMPERAT CAJA VT2214/FH 1594228 DIE.TE</t>
  </si>
  <si>
    <t>SENSOR VOLANTE 20513343 (21426987)</t>
  </si>
  <si>
    <t>SENSOR(SWITCH) DE FRENO</t>
  </si>
  <si>
    <t>SEÑAL DE CONTROL DE TEMPERATURA</t>
  </si>
  <si>
    <t>SEÑAL DE DISPENSADOR PARA ALCOHOL EN GEL</t>
  </si>
  <si>
    <t>SEÑAL DE DISTANCIAMIENTO SOCIAL</t>
  </si>
  <si>
    <t>SEÑAL DE INGRESO</t>
  </si>
  <si>
    <t>SEÑAL DE LAVADO DE MANOS</t>
  </si>
  <si>
    <t>SEÑAL DE PROHIBICION DE PVC DE 3 MM 1.10 X 70 CM</t>
  </si>
  <si>
    <t>SEÑAL DE SALIDA</t>
  </si>
  <si>
    <t>SEÑAL DE SALIDA FLECHA A LA DERECHA</t>
  </si>
  <si>
    <t>SEÑAL DE SALIDA FLECHA A LA IZQUIERDA</t>
  </si>
  <si>
    <t>SEÑAL DE USO DE MASCARILLA</t>
  </si>
  <si>
    <t>SEÑAL EN MDF Y PVC DE 0.42 x 0.75 x 5.5 mm.</t>
  </si>
  <si>
    <t>SEÑAL IMPRESO EN PVC DE 5 MM X 1.45 X 1.10M</t>
  </si>
  <si>
    <t>SEÑAL PLANA DE 0.20 x 0.30 cm.</t>
  </si>
  <si>
    <t>SEÑAL PLANA DE 0.21 x 0.51 cm</t>
  </si>
  <si>
    <t>SEÑAL PLANA DE 0.35 x 0.75 cm</t>
  </si>
  <si>
    <t>SEÑAL PLANA DE 0.42 x 0.75 cm</t>
  </si>
  <si>
    <t>SEÑAL PLANA DE 0.42 x 0.80 cm.</t>
  </si>
  <si>
    <t>SEÑAL PLANA DE 0.45 x 1.00 mt.</t>
  </si>
  <si>
    <t>SEÑAL PLANA DE 0.50 x 0.83 cm.</t>
  </si>
  <si>
    <t>SEÑAL PLANA DE 0.60 x 1.00 mt.</t>
  </si>
  <si>
    <t>SEÑAL PLANAS</t>
  </si>
  <si>
    <t>SEÑAL PROHIBIDO EL INGRESO DE PERSONAL NO AUTORIZADO</t>
  </si>
  <si>
    <t>SEÑAL TRIANGULAR DE 0.40 x 0.75 cm.</t>
  </si>
  <si>
    <t>SEP. CARDAN MIT L200 4X4 MB-</t>
  </si>
  <si>
    <t>SEPARADOR A-4</t>
  </si>
  <si>
    <t>SEPARADOR BANCADA STD TD120</t>
  </si>
  <si>
    <t>SEPARADOR DE BANCADA STD FREIGHTLINER CL120 08929085</t>
  </si>
  <si>
    <t>SEPARADOR DE BANCADA STD MAHLE ALEMAN FH13 400 21267844</t>
  </si>
  <si>
    <t>SEPARADOR JUEGO PERKINS D728N</t>
  </si>
  <si>
    <t>SEPARADOR N10 1522338</t>
  </si>
  <si>
    <t>SEPARADOR NDC (MITSUBISHI)</t>
  </si>
  <si>
    <t>SEPARADOR PLASTICO</t>
  </si>
  <si>
    <t>SEPARADORES 9010711 STD.</t>
  </si>
  <si>
    <t>SEPARADORES DE BANCADA MAHLE STD FH12 380 3093651</t>
  </si>
  <si>
    <t>SEPARADORES DE BANCADA SUZUKI PICK UP</t>
  </si>
  <si>
    <t>SEPARADORES DE CIGUEÑAL 20405899 ARANDELA AXIAL 21141955</t>
  </si>
  <si>
    <t>SEPARADORES DE CIGUEÑAL KIA SORENTO</t>
  </si>
  <si>
    <t>SERVILLETA X 100 UND.</t>
  </si>
  <si>
    <t>SERVO EMBRAGUE FM 23105541</t>
  </si>
  <si>
    <t>SERVOBOMBA VOLVO - VO 85114316</t>
  </si>
  <si>
    <t>SERVOBOMBA 3986328 - VOLVO</t>
  </si>
  <si>
    <t>SERVOTUBO 20524378</t>
  </si>
  <si>
    <t>SESQUICARBONATO DE SODIO x 25 KG</t>
  </si>
  <si>
    <t>SET DE BISUTERIA</t>
  </si>
  <si>
    <t>SET DE DESTORNILLADORES STANLEY (186372X)</t>
  </si>
  <si>
    <t>SET DE GUITARRA MUSICAL</t>
  </si>
  <si>
    <t>SET DE LIMPIEZA (BALDE + MOPA + PALO)</t>
  </si>
  <si>
    <t>SEVEN UP 3000 ML C/04</t>
  </si>
  <si>
    <t>SEVEN UP BAG IN BOX 20000 ML</t>
  </si>
  <si>
    <t>SEVEN UP LATA 355 ML C/6</t>
  </si>
  <si>
    <t>SEVEN UP PET 1,5 SHRINK C/6</t>
  </si>
  <si>
    <t>SEVEN UP PET 1.3 SHRINK C/6</t>
  </si>
  <si>
    <t>SEVEN UP PET 2800 ML SH C/06</t>
  </si>
  <si>
    <t>SEVEN UP PET 500ML C/15</t>
  </si>
  <si>
    <t>SEVEN UP PET 500ML CAIXA C/12</t>
  </si>
  <si>
    <t>SHAMPO PARA AUTOS</t>
  </si>
  <si>
    <t>SHANK 9F5124</t>
  </si>
  <si>
    <t>SHELL HELIX HX3</t>
  </si>
  <si>
    <t>SHER LAC -15 IMP -ALUMINIO FINO BRILLANTE</t>
  </si>
  <si>
    <t>SHIPBORAD 5x40MM</t>
  </si>
  <si>
    <t>SIERRA CIRCULAR 7 1/4'' 1500 W BOSCH</t>
  </si>
  <si>
    <t>SIKA ACTIVADOR X 250ML</t>
  </si>
  <si>
    <t>SIKA Nº2 ( 5 KG)</t>
  </si>
  <si>
    <t>SIKABOOM X 500 ML</t>
  </si>
  <si>
    <t>SIKADUR 31 HMG x 1kg ADHESIVO EPOXICO</t>
  </si>
  <si>
    <t>SIKAFLEX 227 BLANCOX 300ML</t>
  </si>
  <si>
    <t>SIKAFLEX 252 BLANCOX 300ML</t>
  </si>
  <si>
    <t>SIKAFLEX 256 BLANCOX 300ML</t>
  </si>
  <si>
    <t>SIKAFLEX 256 NEGRO X 300ML</t>
  </si>
  <si>
    <t>SIKASIL - AC (300 ML)</t>
  </si>
  <si>
    <t>SILBATO DE COLORES</t>
  </si>
  <si>
    <t>SILBATONES ACNE</t>
  </si>
  <si>
    <t>SILICONA 85GR GRIS ABRO S-GRIS-85-ABRO CGL 125 HONDA</t>
  </si>
  <si>
    <t>SILICONA DE JEBE VOLVO - 1161231</t>
  </si>
  <si>
    <t>SILICONA DE VIDRIO TRANSPARENTE 1200 ABRO</t>
  </si>
  <si>
    <t>SILICONA LIQUIDA DAVID 100CC</t>
  </si>
  <si>
    <t>SILICONA MEGA GREY PLOMA</t>
  </si>
  <si>
    <t>SILICONA NEGRA 1200 (X350ML) ABRO</t>
  </si>
  <si>
    <t>SILICONA NEGRA EN CHISGUETE</t>
  </si>
  <si>
    <t>SILICONA SIKAFLEX 11FC COLOR BLANCO</t>
  </si>
  <si>
    <t>SILICONA SIKASIL NEGRO</t>
  </si>
  <si>
    <t>SILLA DE OFICINA</t>
  </si>
  <si>
    <t>SILLA GIRATORIA S/B TAPIZ UNIPIEL NEGRO</t>
  </si>
  <si>
    <t>SILLA GIRATORIA MOD DIGITADORA CON BRAZO-TAPIZ NEGRO</t>
  </si>
  <si>
    <t>SILLA GIRATORIA MOD DIGITADORA SIN BRAZO-TAPIZ NEGRO</t>
  </si>
  <si>
    <t>SILLA GIRATORIA POC12 NEGRO</t>
  </si>
  <si>
    <t>SILLA JUVENIL</t>
  </si>
  <si>
    <t>SILLA PLEGABLE</t>
  </si>
  <si>
    <t>SILUET DIET x 270 Gr.</t>
  </si>
  <si>
    <t>SILVERDIAZINA CREMA X 25G</t>
  </si>
  <si>
    <t>SILVERDIAZINA L X 25GRS (CREMA PARA QUEMADURAS)</t>
  </si>
  <si>
    <t>SINCRONIZADOR PARA CAJA R-70</t>
  </si>
  <si>
    <t>SIRENA 30 W 12 V/4 (BOCINA PARA ALARMA PARADOX)</t>
  </si>
  <si>
    <t>SIRENA DE 6 TONOS 12V.</t>
  </si>
  <si>
    <t>SIRENA DE VIENTO OPALUX ROJA</t>
  </si>
  <si>
    <t>SISTEMA SELECCIONAL AMERICANO PESADO DE 1 GUIA CON ACCESORI</t>
  </si>
  <si>
    <t>SIX PACK CERVEZA PILSEN</t>
  </si>
  <si>
    <t>SIX PACK CHIPS COLORES</t>
  </si>
  <si>
    <t>SKF 6E20 ES 2RS</t>
  </si>
  <si>
    <t>SL FAROL COLONIAL NEGRO GDE.SUN 8001 SBK</t>
  </si>
  <si>
    <t>SL. APLIQUE RECTO DE PARED LED 12W DE070001</t>
  </si>
  <si>
    <t>SLLICE N°20(0.50 X 0.55 MM) X 40 KG</t>
  </si>
  <si>
    <t>SOBRE BLANCO 1/2 OFICIO</t>
  </si>
  <si>
    <t>SOBRE GRAFIPAPEL ESQUELA</t>
  </si>
  <si>
    <t>SOBRE GRAFIPAPEL PARTE MATRIMONIAL</t>
  </si>
  <si>
    <t>SOBRE MANILA 1/2 OFICIO</t>
  </si>
  <si>
    <t>SOBRE MANILA A-4</t>
  </si>
  <si>
    <t>SOBRE MANILA CARTA</t>
  </si>
  <si>
    <t>SOBRE MANILA EXTRA OFICIO</t>
  </si>
  <si>
    <t>SOBRE MANILA PAGO</t>
  </si>
  <si>
    <t>SOBRE MANILA RADIOGRAFIA</t>
  </si>
  <si>
    <t>SOBRE OFICIO MEMBRETADO</t>
  </si>
  <si>
    <t>SOBREx4 CAPEMIL 90 SP x100g</t>
  </si>
  <si>
    <t>SOCIEDAD AGRICOLA VIRU</t>
  </si>
  <si>
    <t>SOCIEDAD AGRICOLA VIRU S.A.</t>
  </si>
  <si>
    <t>SOCKET DE LOSA E - 40</t>
  </si>
  <si>
    <t>SOCKETE DE DOS CONTACTOS COMPLETOS</t>
  </si>
  <si>
    <t>SOCKETE DE DOS CONTACTOS CON RESORTE</t>
  </si>
  <si>
    <t>SOCKETE DE UN CONTACTO COMPLETO</t>
  </si>
  <si>
    <t>SOCKETES EMPOTRADO 6W LUZ BLANCA</t>
  </si>
  <si>
    <t>SOCKETES PLASTICOS PARA FOCO LAGRIMA</t>
  </si>
  <si>
    <t>SODA CAUSTICA</t>
  </si>
  <si>
    <t>SODA CAUSTICA LIQUIDA EN GL.</t>
  </si>
  <si>
    <t>SOGA DE REMOLQUE</t>
  </si>
  <si>
    <t>SOGA DE REMOLQUE REFLECTIVA</t>
  </si>
  <si>
    <t>SOLDADURA AL FRIO EPOXI PEGATANKE</t>
  </si>
  <si>
    <t>SOLDADURA CELLOCORD AP DE 5/32"</t>
  </si>
  <si>
    <t>SOLDADURA CELLOCORD DE 1/8"</t>
  </si>
  <si>
    <t>SOLDADURA CELLOCORD DE 3/32" EN KG.</t>
  </si>
  <si>
    <t>SOLDADURA CITOBRONCE DE 5/32"</t>
  </si>
  <si>
    <t>SOLDADURA CITODUR 600 DE 1/8"</t>
  </si>
  <si>
    <t>SOLDADURA CITOFONTE DE 1/8"</t>
  </si>
  <si>
    <t>SOLDADURA DE ALUMINIO 1/16"</t>
  </si>
  <si>
    <t>SOLDADURA DE ALUMINIO 3/32 X 12 SILICIOS</t>
  </si>
  <si>
    <t>SOLDADURA DE ALUMINIO MG-400 (ALCORD 5 Si 3,25 X 350 mm)</t>
  </si>
  <si>
    <t>SOLDADURA DE PLATA 1/8</t>
  </si>
  <si>
    <t>SOLDADURA DE PLATA EN VARILLA</t>
  </si>
  <si>
    <t>SOLDADURA ESTAÑO DE 1/16 50/50 EN CARRETE</t>
  </si>
  <si>
    <t>SOLDADURA INDURA DE 3/32"</t>
  </si>
  <si>
    <t>SOLDADURA INOX 1/16"</t>
  </si>
  <si>
    <t>SOLDADURA INOX DE 1/8"</t>
  </si>
  <si>
    <t>SOLDADURA INOX DE 5/32"</t>
  </si>
  <si>
    <t>SOLDADURA MARAGA DE 1/8"</t>
  </si>
  <si>
    <t>SOLDADURA NAZCA NIQUEL 1/8"</t>
  </si>
  <si>
    <t>SOLDADURA NAZCA NIQUEL 5/32"</t>
  </si>
  <si>
    <t>SOLDADURA NAZCA PRO 7018 1/8"</t>
  </si>
  <si>
    <t>SOLDADURA OVERCORD S DE 1/8"</t>
  </si>
  <si>
    <t>SOLDADURA SUPERCITO DE 1/8"</t>
  </si>
  <si>
    <t>SOLDIMIX 10 MINUTOS POR JUEGO</t>
  </si>
  <si>
    <t>SOLDIMIX ACERO POR JUEGO (24 HORAS)</t>
  </si>
  <si>
    <t>SOLENOIDE DE ARRANCADOR - MITSUBISHI 12V</t>
  </si>
  <si>
    <t>SOLENOIDE DE ARRANCADOR HYUNDAI ELANTRA H100 SONTA STAREX</t>
  </si>
  <si>
    <t>SOLIDO DE ATUN CON ACEITE VEGETAL 170 GR</t>
  </si>
  <si>
    <t>SOLUCIONES EPOXY</t>
  </si>
  <si>
    <t>SOLUX LED FILAMENTO 9W LUZ CALIDA</t>
  </si>
  <si>
    <t>SOLUX PANEL LED SMD REDONDO 30W LUZ CALIDA S226 30C</t>
  </si>
  <si>
    <t>SOLVENTE MARRON IV CODIGO 1051900004</t>
  </si>
  <si>
    <t>SOLVENTE PARA RETOQUE</t>
  </si>
  <si>
    <t>SOMBRERETE VALVULA D13A FH13 / VO20510743</t>
  </si>
  <si>
    <t>SOMBRERO VENTILACION DE 2 SAL</t>
  </si>
  <si>
    <t>SOMBRERO VENTILACION DE 4 SAL</t>
  </si>
  <si>
    <t>SOPLADORA DE AIRE 600W BAUKER</t>
  </si>
  <si>
    <t>SOPLETE 112</t>
  </si>
  <si>
    <t>SOPLETE B/PRESION TRUPER</t>
  </si>
  <si>
    <t>SOPLETE MOTA P700B</t>
  </si>
  <si>
    <t>SOPLETE W71G</t>
  </si>
  <si>
    <t>SOPORTE MOTOR INFERIOR 289451</t>
  </si>
  <si>
    <t>SOPORTE PARA ADOSAR PANEL LED DE 60 X 60 CM - NACIONAL</t>
  </si>
  <si>
    <t>SOPORTE (CLIP/GRAPAS) 20391655</t>
  </si>
  <si>
    <t>SOPORTE CAPOT CENTURY RH CL112</t>
  </si>
  <si>
    <t>SOPORTE DE AMORTIGUADOR FH</t>
  </si>
  <si>
    <t>SOPORTE DE CABINA (CONSOLA) 20393170</t>
  </si>
  <si>
    <t>SOPORTE DE FILTRO VO 11145105 L120E</t>
  </si>
  <si>
    <t>SOPORTE DE FRENO</t>
  </si>
  <si>
    <t>SOPORTE DE JEBE DE 2" x 1 1/2 mm</t>
  </si>
  <si>
    <t>SOPORTE DE JEBE PARA CABINA</t>
  </si>
  <si>
    <t>SOPORTE DE MAQUINARIA PARA EXCAVADORA</t>
  </si>
  <si>
    <t>SOPORTE DE MOTOR DELANTERO LATERAL VO 20747058</t>
  </si>
  <si>
    <t>SOPORTE DE MOTOR FIAT</t>
  </si>
  <si>
    <t>SOPORTE DE MOTOR POSTERIOR 21228153</t>
  </si>
  <si>
    <t>SOPORTE DE MOTOR POSTERIOR ALEMAN FH13 400 21228153</t>
  </si>
  <si>
    <t>SOPORTE DE POLEA</t>
  </si>
  <si>
    <t>SOPORTE DELANTERO DE MOTOR 20503552</t>
  </si>
  <si>
    <t>SOPORTE DELANTERO DE MOTOR 22023113</t>
  </si>
  <si>
    <t>SOPORTE EJE DE LEVA 13 CM</t>
  </si>
  <si>
    <t>SOPORTE EJE DE LEVA 9 CM</t>
  </si>
  <si>
    <t>SOPORTE ESTABILIZADOR DE MONTACARGA</t>
  </si>
  <si>
    <t>SOPORTE GOMA MOTOR DELANTERO 289451</t>
  </si>
  <si>
    <t>SOPORTE GOMA MOTOR LATERAL 276513</t>
  </si>
  <si>
    <t>SOPORTE LADO DERECHO 25153601</t>
  </si>
  <si>
    <t>SOPORTE METAL CARDAN 8235-CB2106611XSA</t>
  </si>
  <si>
    <t>SOPORTE MOTOR POSTERIOR INF FREIGHTLINER M2 112 BCD 28805 1</t>
  </si>
  <si>
    <t>SOPORTE MOTOR POSTERIOR SUP FREIGHTLINER M2 112 BCD 27330 2</t>
  </si>
  <si>
    <t>SOPORTE PARA TV</t>
  </si>
  <si>
    <t>SOPORTE POSTERIOR DE MUELLE 20561416 MACK</t>
  </si>
  <si>
    <t>SOPORTE QUINTA RUEDA HLD-RKPKT2-FTL</t>
  </si>
  <si>
    <t>SOPORTE RADIADOR L/I 20976567</t>
  </si>
  <si>
    <t>SOPORTE RODAJE CARDAN 5003323</t>
  </si>
  <si>
    <t>SOPORTE TEMPLADOR CORONA HDR 47691 000L: FTL</t>
  </si>
  <si>
    <t>SOPORTE TEMPLADOR CORONA HENDRIKSON M2 112 HDK 4</t>
  </si>
  <si>
    <t>SOPORTE TERMINAL 1 1/2</t>
  </si>
  <si>
    <t>SOPORTE VOLVO L120E VOE 21511617</t>
  </si>
  <si>
    <t>SOQUET 1 CONTACTO SIN CABLE</t>
  </si>
  <si>
    <t>SOQUET 2 CONTACTOS SIN CABLE</t>
  </si>
  <si>
    <t>SOQUET DE FARO H4 - CERAMICA</t>
  </si>
  <si>
    <t>SOQUET DE FARO H4 - HELLA</t>
  </si>
  <si>
    <t>SOQUET DE FARO VIRAJE -GRO01992071</t>
  </si>
  <si>
    <t>SOQUET DICROICO</t>
  </si>
  <si>
    <t>SOQUET FAROL CL HAL 224 394 045</t>
  </si>
  <si>
    <t>SOQUETEPLAFON OVAL TERMOPLAST BLANCO E27B TICINO</t>
  </si>
  <si>
    <t>SOQUETTE WALL TICINO BLANCO</t>
  </si>
  <si>
    <t>SORBETES (CAÑITAS)</t>
  </si>
  <si>
    <t>SP 3 PUNTA</t>
  </si>
  <si>
    <t>SPEEDFOL AMINO STARTER x 1LT</t>
  </si>
  <si>
    <t>SPEEDFOL VEGETATIVE x1LT</t>
  </si>
  <si>
    <t>SPIDER VO 11102623 (CARG. FRONT.)</t>
  </si>
  <si>
    <t>SPORADE MANDARINA</t>
  </si>
  <si>
    <t>SPORADE TROPICAL</t>
  </si>
  <si>
    <t>SPORADE TROPICAL X 36</t>
  </si>
  <si>
    <t>SPOT DOWNLIGHT ADOS REDONDO 18W 6000K LUMINIKA</t>
  </si>
  <si>
    <t>SPOT REDONDO LED 24W 220V LUZ BLANCA</t>
  </si>
  <si>
    <t>SPRAY AFLOJA TODO ZK-90</t>
  </si>
  <si>
    <t>SPRAY DE COBRE ANTICORROS</t>
  </si>
  <si>
    <t>SPRAY DE ZINC CLARO(X13 ONZ.) 05048 CRC USA</t>
  </si>
  <si>
    <t>SPRAY LIMPIA CONTACTO ELECTRINICO AEROSOL ECOLOG.325 ML-3M</t>
  </si>
  <si>
    <t>SPRAY LIMPIA CONTACTO QD CONTAC CLEANER (CROWN 8276)</t>
  </si>
  <si>
    <t>SPRAY WD-40 AFLOJA TODO</t>
  </si>
  <si>
    <t>SPRITE 2.25 LT</t>
  </si>
  <si>
    <t>SPRITE 3 LT</t>
  </si>
  <si>
    <t>SPRITE 500 PET</t>
  </si>
  <si>
    <t>STATOR DE ALTERNADOR 12V DELCO REMY</t>
  </si>
  <si>
    <t>STELLA ARTOIS ONE WAY 330ML C/24</t>
  </si>
  <si>
    <t>STICK ITEN 8 41217213 BTE 850 ML ST ELOI</t>
  </si>
  <si>
    <t>STICK PROHIBIDO FUMAR</t>
  </si>
  <si>
    <t>STICK SEÑAL VINIL FOTOLUMI PROHIB USO DE CELULAR 20x30</t>
  </si>
  <si>
    <t>STICK ZONA DE SEGURIDAD EN CASO DE SISMO</t>
  </si>
  <si>
    <t>STICK. SEÑAL VINIL CUIDADO TRANSITO DE MONTACARGA 40 X 70</t>
  </si>
  <si>
    <t>STICKER EN VINIL BLANCO (CONTACTO Y PAGINA WEB)</t>
  </si>
  <si>
    <t>STICKER NUMERACIÓN</t>
  </si>
  <si>
    <t>STICKER 2 COLORES 60CM X 20CM LOGOTIPO GT</t>
  </si>
  <si>
    <t>STICKER CENTRAL DE MONITOREO 30 X 15</t>
  </si>
  <si>
    <t>STICKER CIRCULOS 2" DEL 1 AL 20</t>
  </si>
  <si>
    <t>STICKER COLOR ROJO PARA CASCO (NOMBRES) x 2 UND</t>
  </si>
  <si>
    <t>STICKER DE CEBADERO VINIL DE 30 * 20</t>
  </si>
  <si>
    <t>STICKER DE IDENTIFICACIÓN DE CIRCUITOS PARA TABLEROS</t>
  </si>
  <si>
    <t>STICKER DE SEÑALIZACION ADHESIVOS</t>
  </si>
  <si>
    <t>STICKER DE SEÑALIZACION CAPACIDAD MAXIMA AFORO</t>
  </si>
  <si>
    <t>STICKER DE VINIL RESIDUOS SOLIDOS 48 X 38 CM</t>
  </si>
  <si>
    <t>STICKER EN PVC VEHICULO BLOQUEADO PARA TRACTO</t>
  </si>
  <si>
    <t>STICKER EN PVC VINIL POZO A TIERRA 20x30</t>
  </si>
  <si>
    <t>STICKER EN PVC VINIL RIESGO ELECTRICO20x30</t>
  </si>
  <si>
    <t>STICKER EN VINIL 3M (ALERON+2PUERTA)-VOLVO</t>
  </si>
  <si>
    <t>STICKER EN VINIL 3M( X 03 1ALERON 2 PUERTA) MACK FTL INTER</t>
  </si>
  <si>
    <t>STICKER EN VINIL AMARILLO Y NEGRO DE 40 X 30 CUBICACION</t>
  </si>
  <si>
    <t>STICKER EN VINIL EXTINTOR DE 60 X 20</t>
  </si>
  <si>
    <t>STICKER EN VINIL EXTINTOR DE 60 X 40</t>
  </si>
  <si>
    <t>STICKER EN VINIL LEYENDA TABLEROS ELECTRICOS</t>
  </si>
  <si>
    <t>STICKER EN VINIL PARA BATERIA</t>
  </si>
  <si>
    <t>STICKER EN VINIL PVC- 60 X 30 (ENTRADA Y SALIDA PEATONAL)</t>
  </si>
  <si>
    <t>STICKER EN VINIL ROJO-NEGRO LOGO TRANSPESA PUERTA TRACTO</t>
  </si>
  <si>
    <t>STICKER GAS COMBUSTIBLE NO FUMAR 15CM REFLECTIVO</t>
  </si>
  <si>
    <t>STICKER GRUPO TRANSPESA PARA CASCO (PEQUEÑO) COLOR ROJO</t>
  </si>
  <si>
    <t>STICKER GT VINIL 3M EN ALERON</t>
  </si>
  <si>
    <t>STICKER IMANTADO PARA CISTERNA 2.3 X 0.37</t>
  </si>
  <si>
    <t>STICKER NINIL REFLEC. ROJO 0.76*0.40 (GT)PUERTA(Jgo.*2)</t>
  </si>
  <si>
    <t>STICKER PARA PUERTAS GT REFLECTIVO LATERALES 83 X 60</t>
  </si>
  <si>
    <t>STICKER PLANTILLA EN VINIL 2.16 X 0.72 CM(TELF. EMERGENCIA)</t>
  </si>
  <si>
    <t>STICKER RECTANGULO NARANJA UN-1075</t>
  </si>
  <si>
    <t>STICKER RECTANGULO NARANJA UN-1202</t>
  </si>
  <si>
    <t>STICKER REFLECTIVO DELANTERO CAMIONETA ( LOGO TRANSPESA)</t>
  </si>
  <si>
    <t>STICKER REFLECTIVO FLOTA</t>
  </si>
  <si>
    <t>STICKER REFLECTIVO LOGO GRUPO TRANSPESA ( C.FRONTAL )</t>
  </si>
  <si>
    <t>STICKER ROMBO 1-4-0 DE 30x30</t>
  </si>
  <si>
    <t>STICKER ROMBO GAS COMBUSTIBLE 2</t>
  </si>
  <si>
    <t>STICKER ROMBO GAS INFLAMABLE Nº 2 DE 30x30 REFLECTIVO</t>
  </si>
  <si>
    <t>STICKER ROMBO LIQUIDO INFLAMABLE Nº 3</t>
  </si>
  <si>
    <t>STICKER ROMBO NFPA 0-2-0 DE 30 X30 REFLECTIVO</t>
  </si>
  <si>
    <t>STICKER SALIDA DERECHA</t>
  </si>
  <si>
    <t>STICKER SALIDA IZQUIERDA</t>
  </si>
  <si>
    <t>STICKER SEÑAL KILOMETRAJE 34.8 X 34.8</t>
  </si>
  <si>
    <t>STICKER SEÑAL VINIL BOTIQUIN 20 X 30</t>
  </si>
  <si>
    <t>STICKER SEÑAL VINIL FOTOLU 40 X60</t>
  </si>
  <si>
    <t>STICKER SEÑAL VINIL FOTOLUM. PROH. INGRESO PERSON. NO AUTOR</t>
  </si>
  <si>
    <t>STICKER SEÑAL VINIL FOTOLUM. SALIDA DE ESCAL ABAJO DERECHA</t>
  </si>
  <si>
    <t>STICKER SEÑAL VINIL FOTOLUMINIS. PELIGRO INFLAMABLE 20 X 30</t>
  </si>
  <si>
    <t>STICKER SEÑAL VINIL FOTOLUMINISCEN ALARMA 20x30</t>
  </si>
  <si>
    <t>STICKER SEÑAL VINIL FOTOLUMINISCEN BAÑO CABALLEROS 20x30</t>
  </si>
  <si>
    <t>STICKER SEÑAL VINIL FOTOLUMINISCEN BAÑO UNISEX 20x30</t>
  </si>
  <si>
    <t>STICKER SEÑAL VINIL FOTOLUMINISCEN POZO A TIERRA 20x30</t>
  </si>
  <si>
    <t>STICKER SEÑAL VINIL FOTOLUMINISCENTE 30 X 45 SALIDA FLECHA</t>
  </si>
  <si>
    <t>STICKER SEÑAL VINIL FOTOLUMINISCENTE EXTINTOR 20 X 30</t>
  </si>
  <si>
    <t>STICKER SEÑAL VINIL FOTOLUMINISCENTE EXTINTOR RODANTE 20x30</t>
  </si>
  <si>
    <t>STICKER SEÑAL VINIL FOTOLUMINISCENTE SALIDA 30 X 20</t>
  </si>
  <si>
    <t>STICKER SEÑAL VINIL FOTOLUMINISCENTE SALIDA DERECHA 20 X 30</t>
  </si>
  <si>
    <t>STICKER SEÑAL VINIL FOTOLUMINISCENTE SALIDA DERECHA 30 x 60</t>
  </si>
  <si>
    <t>STICKER SEÑAL VINIL FOTOLUMINISCENTE SS. HH. HOMBRES</t>
  </si>
  <si>
    <t>STICKER SEÑAL VINIL FOTOLUMINISCENTE ZONA SEGURA 20 X 30</t>
  </si>
  <si>
    <t>STICKER SEÑAL VINIL LUZ EMERGENCIA 20 X 30</t>
  </si>
  <si>
    <t>STICKER SEÑAL VINIL PROHIB INGRESO CON ALIMENTOS 40X70</t>
  </si>
  <si>
    <t>STICKER SEÑAL VINIL PROHIB TRANSITAR PERSONAS 40X70</t>
  </si>
  <si>
    <t>STICKER SEÑAL VINIL PROHIBIDO FOTOS O FILMAR VIDEOS 20 X 30</t>
  </si>
  <si>
    <t>STICKER SEÑAL VINIL ROJO REFLECTIVO PELIGRO COMBUSTIBLE</t>
  </si>
  <si>
    <t>STICKER SEÑALIZACION DE TABLEROS ELECTRICOS</t>
  </si>
  <si>
    <t>STICKER UN-1971 EN REFLECTIVO</t>
  </si>
  <si>
    <t>STICKER USO OBLIGATORIO DE EQUIPO DE SEGURIDAD</t>
  </si>
  <si>
    <t>STICKER USO OBLIGATORIO ZAPATO SEGURIDAD 20 X 30</t>
  </si>
  <si>
    <t>STICKER VINIL AMARILLO REFLECTIVO PELIGRO COMBUSTIBLE POST</t>
  </si>
  <si>
    <t>STICKER VINIL BLANCO REFLECTIVO GT CAPUCHON TRACTO</t>
  </si>
  <si>
    <t>STICKER VINIL FOTOLUMINISCENTE 30 X 120 SALIDA</t>
  </si>
  <si>
    <t>STICKER VINIL FOTOLUMINISCENTE 30 X 20 SALIDA FLECHA</t>
  </si>
  <si>
    <t>STICKER VINIL NORMAL COLOR NEGRO LOGOTIPO ALTRA</t>
  </si>
  <si>
    <t>STICKER VINIL PLACA EN ALERON</t>
  </si>
  <si>
    <t>STICKER VINIL REFLECT BLANCO PARA CORTINAS P/POSTERIOR</t>
  </si>
  <si>
    <t>STICKER VINIL REFLECTIVO GAS 15 CM</t>
  </si>
  <si>
    <t>STICKERS SM - O.I.P.</t>
  </si>
  <si>
    <t>STOCKA ANGOSTA HPL20S-540/1150 2,000 KG</t>
  </si>
  <si>
    <t>STOCKA WEF30 685 X 1200TNN 3,000 KG</t>
  </si>
  <si>
    <t>STOVE BOLT 1/4 X 1 1/2 C/TUERCA</t>
  </si>
  <si>
    <t>STOVE BOLT 1/4 X 1 G-8º</t>
  </si>
  <si>
    <t>STOVE BOLT 1/8 X 1 C/TUERCA</t>
  </si>
  <si>
    <t>STOVE BOLT 1/8 X 1/2 C/TUERCA</t>
  </si>
  <si>
    <t>STOVE BOLT 3/16 X 1 1/2</t>
  </si>
  <si>
    <t>STOVE BOLT 3/16 X 1 C/TUERCA</t>
  </si>
  <si>
    <t>STOVE BOLT 3/16 x 1/2</t>
  </si>
  <si>
    <t>STOVE BOLT 3/16 X 2 1/2 C/TUERCA</t>
  </si>
  <si>
    <t>STOVE BOLT 4 x 25</t>
  </si>
  <si>
    <t>STOVE BOLT 4mm X 10 mm</t>
  </si>
  <si>
    <t>STOVE BOLT 5/32 X 1 1/4</t>
  </si>
  <si>
    <t>STOVE BOLT 5/32 X 1 C/TUERCA</t>
  </si>
  <si>
    <t>STOVE BOLT 5/32 X 2 1/2 C/T C/A PL.</t>
  </si>
  <si>
    <t>STOVE BOLT FLAT M-4 x 25</t>
  </si>
  <si>
    <t>STOVE BOLT M-5 X 20 C/T C/A PL.</t>
  </si>
  <si>
    <t>STOVE BOLT M-5 X 50 C/TUERCA</t>
  </si>
  <si>
    <t>STOVE BOLT M-5 X 60 C/TCA Y ANILLO</t>
  </si>
  <si>
    <t>STOVE BOLT M-6 X 1 1/2</t>
  </si>
  <si>
    <t>STOVE BOLT M-6 X 10 C/A</t>
  </si>
  <si>
    <t>STOVE BOLT M-6 X 100 C/T</t>
  </si>
  <si>
    <t>STOVE BOLT RED 5/32X1 ½</t>
  </si>
  <si>
    <t>STREAMLINE 16060 0.80L/H 0.20M 2600M</t>
  </si>
  <si>
    <t>STREAMLINE 16060 1.10 L/H 0.20 2600M</t>
  </si>
  <si>
    <t>STREAMLINE 16060 2.20L/H 0.20M 2600M</t>
  </si>
  <si>
    <t>STRETCH FILM EN ROLLO 18" x 2O MICRAS x 2.5 Kg.</t>
  </si>
  <si>
    <t>SUBPRODUCTO ACEMITE PL 50K</t>
  </si>
  <si>
    <t>SUCCIONADOR SOLDADURA</t>
  </si>
  <si>
    <t>SUERO FISIOL (CLO.SOD) X 1000 ML</t>
  </si>
  <si>
    <t>SUJETADOR (FAJA CON RACHE) TRUPER</t>
  </si>
  <si>
    <t>SUJETADOR (PARA FOTOCHECK)</t>
  </si>
  <si>
    <t>SUJETADOR PARA MACHOS DE 1/8 - 1/2 ( 11436 ) TRUPER</t>
  </si>
  <si>
    <t>SULF. AMONIO STD GRANEL x TON</t>
  </si>
  <si>
    <t>SULF. AMONIO STD MARRON x 50 KG</t>
  </si>
  <si>
    <t>SULF. DE MANG. HEPTAHIDRA x 25 KG</t>
  </si>
  <si>
    <t>SULF. DE POTASIO BLANCO STD x 50 KG</t>
  </si>
  <si>
    <t>SULF. DE POTASIO SOLUBLE x 25 KG</t>
  </si>
  <si>
    <t>SULF. MAG. HEP. CRIS. x 25 KG</t>
  </si>
  <si>
    <t>SULF. POTAS. POLIP x 25 KG</t>
  </si>
  <si>
    <t>SULF. POTASIO STD x 50 KG</t>
  </si>
  <si>
    <t>SULFADIAZINA PLATA CREMA X 1% X 30gr.</t>
  </si>
  <si>
    <t>SULFAFORT EN POLVO</t>
  </si>
  <si>
    <t>SULFATO DE MAGNESIO X 25 KG</t>
  </si>
  <si>
    <t>SULPOMAG STANDAR X 50 KG</t>
  </si>
  <si>
    <t>SUMATANE HS BRILLANTE (A+B) ROJO BERMELLON</t>
  </si>
  <si>
    <t>SUMATE HS BRILLANTE P20</t>
  </si>
  <si>
    <t>SUMIDERO CROMADO 2" CEO</t>
  </si>
  <si>
    <t>SUMIDERO CROMADO 3" T/T</t>
  </si>
  <si>
    <t>SUMIDERO DE ACERO INOX 2"</t>
  </si>
  <si>
    <t>SUNCHO SUJETADOR DE FILTROS</t>
  </si>
  <si>
    <t>SUPER GLOS TRANSPARENTE</t>
  </si>
  <si>
    <t>SUPER LED BLANCO PARA CAMIONETA NISSAN MURANO</t>
  </si>
  <si>
    <t>SUPER PORCELANA CHEMA CASTAÑO X 1 KG</t>
  </si>
  <si>
    <t>SUPERBOARD RECTA 1.22 X 2.44 X 10 MM ETERNIT</t>
  </si>
  <si>
    <t>SUPERFOSFATO TRIPLE DE CALCIO x 50 KG</t>
  </si>
  <si>
    <t>SUPLE 3.5 X 108</t>
  </si>
  <si>
    <t>SUPLE PARA BUJIA 030 (JEEP )</t>
  </si>
  <si>
    <t>SUPLEMENTO GOMA 1626139</t>
  </si>
  <si>
    <t>SUPPORT RING 11107255 (CARG. FRONT.)</t>
  </si>
  <si>
    <t>SUPPORT RING L120E-4880855</t>
  </si>
  <si>
    <t>SUPRESOR DE PICOS</t>
  </si>
  <si>
    <t>SUPRESOR DE POWER ACUSTICO</t>
  </si>
  <si>
    <t>SURTIDOR DE AGUA</t>
  </si>
  <si>
    <t>SUSP ANGULO PERIMETRAL KDX</t>
  </si>
  <si>
    <t>SUSP ANGULO PRINCIPAL KDX</t>
  </si>
  <si>
    <t>SUSP ANGULO SECUNDARIA KDX</t>
  </si>
  <si>
    <t>SWICH EMBRAGUE 22668899 MACK</t>
  </si>
  <si>
    <t>SWICH MON ON-OFF (O3T 20A)</t>
  </si>
  <si>
    <t>SWITCH 16 PUERTOS</t>
  </si>
  <si>
    <t>SWITCH AIR KTO 4780 (PARA TK)</t>
  </si>
  <si>
    <t>SWITCH CHAPA ARRANQUE 8159904</t>
  </si>
  <si>
    <t>SWITCH DE 8 PUERTOS MARCA DLINK</t>
  </si>
  <si>
    <t>SWITCH DE COMPUTO</t>
  </si>
  <si>
    <t>SWITCH DE ENCENDIDO YW1901 75 AMP AUTO SWITCH</t>
  </si>
  <si>
    <t>SWITCH DE FRENO (SANKEI-JAPAN)</t>
  </si>
  <si>
    <t>SWITCH DE FRENO KT43 TOYOTA TERCELL HILUZ HIACE COROLLA</t>
  </si>
  <si>
    <t>SWITCH DE FRENO MOTOR FREIGHTLINER CL 120 (1021)</t>
  </si>
  <si>
    <t>SWITCH DE LUZ PRINCIPAL A0630769010</t>
  </si>
  <si>
    <t>SWITCH DE RETROCESO 25157099 MACK</t>
  </si>
  <si>
    <t>SWITCH DERECHO DIRECC PARA MOTO</t>
  </si>
  <si>
    <t>Switch D-Link DES-1008C, 8 RJ-45 10/100 Mbps</t>
  </si>
  <si>
    <t>SWITCH IZQ. DIRECC PARA MOTO</t>
  </si>
  <si>
    <t>SWITCH LUZ DE SUPERMARCHA 319781 (VO 22194568)</t>
  </si>
  <si>
    <t>SWITCH OIL Nº44-4774 MARCA THERMOKING</t>
  </si>
  <si>
    <t>SWITCH ON-OFF 6T 10A - 20A</t>
  </si>
  <si>
    <t>SWITCH RADIADOR</t>
  </si>
  <si>
    <t>SWITCH RETROCESO KB637 TOYOTA TERCEL 8421012040 22R</t>
  </si>
  <si>
    <t>SWITCH T5U-83AJ</t>
  </si>
  <si>
    <t>TABLERO 20529668</t>
  </si>
  <si>
    <t>TABLERO 20769628</t>
  </si>
  <si>
    <t>TABLERO 4 ELEMENTOS RIEL STAR</t>
  </si>
  <si>
    <t>TABLERO ADOSAR PVC 12 POLOS TKM</t>
  </si>
  <si>
    <t>TABLERO ADOSAR PVC 2 POLOS</t>
  </si>
  <si>
    <t>TABLERO ADOSAR PVC O/DIN 4 POLOS</t>
  </si>
  <si>
    <t>TABLERO ARTESCO PLASTICO OFICIO</t>
  </si>
  <si>
    <t>TABLERO BTDIN IP65 DE 24 POLOS EN 2 FILAS CON PUERTA</t>
  </si>
  <si>
    <t>TABLERO DE 02 LLAVES PARA SOBREPONER</t>
  </si>
  <si>
    <t>TABLERO DE FIBRA DE VIDRIO PARA SOBREPONER DE 300x400x206mm</t>
  </si>
  <si>
    <t>TABLERO DE FIBRA DE VIDRIO PARA SOBREPONER DE 500x400x200mm</t>
  </si>
  <si>
    <t>TABLERO DE INSTRUMENTOS CGL 125 HONDA</t>
  </si>
  <si>
    <t>TABLERO DE INSTRUMENTOS CL112 VDO A2C1131800096:FTL</t>
  </si>
  <si>
    <t>TABLERO DE LUCES ELECTRONICO</t>
  </si>
  <si>
    <t>TABLERO DE MADERA C/MANIJA</t>
  </si>
  <si>
    <t>TABLERO DE MADERA C/MANIJA 1/2 OF.</t>
  </si>
  <si>
    <t>TABLERO DE SOBREPONER MET 40 X 50 X 20 1/27</t>
  </si>
  <si>
    <t>TABLERO DE SOBREPONER PVC DE 8 POLOS</t>
  </si>
  <si>
    <t>TABLERO DIN. 2P ADO ROKER</t>
  </si>
  <si>
    <t>TABLERO EMPOTRAR ARRANQUE DIRECTO C/FUERZA -RIEL 12 POLOS</t>
  </si>
  <si>
    <t>TABLERO METALICO 30 x 30 x 15 cm</t>
  </si>
  <si>
    <t>TABLERO METALICO 30x25x15 cm</t>
  </si>
  <si>
    <t>TABLERO METALICO 40 x 30 x 16cm</t>
  </si>
  <si>
    <t>TABLERO METALICO 40 x 40 x 20cm</t>
  </si>
  <si>
    <t>TABLERO METALICO ADOSAR DE 12 POLOS RIEL DIN C/CHAPA PUSH-E</t>
  </si>
  <si>
    <t>TABLERO METALICO ADOSAR DE 8 POLOS RIEL DIN C/CHAPA PUSH</t>
  </si>
  <si>
    <t>TABLERO METALICO ADOSAR IP65 DE 18 POLOS DE RIEL DIN</t>
  </si>
  <si>
    <t>TABLERO METALICO ADOSAR IP65 DE 8 POLOS 30x20x15 CM</t>
  </si>
  <si>
    <t>TABLERO METALICO C/PLACA IP65 ST4 515 500 x 400 x 150mm</t>
  </si>
  <si>
    <t>TABLERO METALICO C/PLACA IP65 ST4 520 500x400x200 mm</t>
  </si>
  <si>
    <t>TABLERO METALICO DE 30 x 20 x 15 cm</t>
  </si>
  <si>
    <t>TABLERO METALICO MURAL C/PLACA 500X 400X 200 MM TIBOX</t>
  </si>
  <si>
    <t>TABLERO MINI KAEDRA IP65 (12 POLOS)</t>
  </si>
  <si>
    <t>TABLERO MINI KAEDRA IP65 (4 POLOS)</t>
  </si>
  <si>
    <t>TABLERO POLYESTER C/PLACA 600X500X230MM C/MANDIL ABISAGRADO</t>
  </si>
  <si>
    <t>TABLERO PVC 3 POLOS PARA EMPOTRAR</t>
  </si>
  <si>
    <t>TABLERO PVC ADOSAR IP65 DE 12 POLOS EN 1 FILA(F107N12D)</t>
  </si>
  <si>
    <t>TABLERO VOLVO COD 20529672</t>
  </si>
  <si>
    <t>TACHO DE BASURA 52 LT COLOR AZUL</t>
  </si>
  <si>
    <t>TACHO DE BASURA 52 LT COLOR BLANCO</t>
  </si>
  <si>
    <t>TACHO DE BASURA 52 LT COLOR MARRON</t>
  </si>
  <si>
    <t>TACHO DE BASURA 52 LT COLOR NEGRO</t>
  </si>
  <si>
    <t>TACHO DE BASURA 52 LT COLOR PLOMO</t>
  </si>
  <si>
    <t>TACHO DE BASURA 52 LT COLOR ROJO</t>
  </si>
  <si>
    <t>TACO DE MADERA (para camioneta)</t>
  </si>
  <si>
    <t>TACO DE MADERA (para gata)</t>
  </si>
  <si>
    <t>TACO DE MADERA (Para tractos)(Madera tornillo)</t>
  </si>
  <si>
    <t>TACO DE MADERA DE 20CM X 20 CM X 1.20 MT</t>
  </si>
  <si>
    <t>TACO DE MADERA TORNILLO PARA ENGANCHE 0.16X0.30X2.42 MT</t>
  </si>
  <si>
    <t>TACO FULL COLOR(200 HOJAS)</t>
  </si>
  <si>
    <t>TACOGRAFO 21331908</t>
  </si>
  <si>
    <t>TACORAFO VOLVO COD 21184877</t>
  </si>
  <si>
    <t>TADA C/PERNO VOLVO FM</t>
  </si>
  <si>
    <t>TAFETA DELGADA (TELA)</t>
  </si>
  <si>
    <t>TAJADOR DE METAL SIMPLE</t>
  </si>
  <si>
    <t>TALADRO BOSCH 1/2 GSB 16 RE PERCUTOR M/P</t>
  </si>
  <si>
    <t>TALCO AMERICANO</t>
  </si>
  <si>
    <t>TALL 7.5 ONZ CAJETILLA DR2/DR</t>
  </si>
  <si>
    <t>TALL 8ONZ DR2/INC</t>
  </si>
  <si>
    <t>TALL NECKING 15 ONZ AL/INC VEG&amp;FRUIT</t>
  </si>
  <si>
    <t>TALL NECKING 15 ONZ BL/INC</t>
  </si>
  <si>
    <t>TALL NECKING 15 ONZ DR/INC</t>
  </si>
  <si>
    <t>TALL NECKING AE/AL</t>
  </si>
  <si>
    <t>TALL NECKING AE/AL VENTA</t>
  </si>
  <si>
    <t>TALL NECKING AE/DR</t>
  </si>
  <si>
    <t>TALL NECKING AE/INC FONDO E/O</t>
  </si>
  <si>
    <t>TALL NECKING DR/DR</t>
  </si>
  <si>
    <t>TALL NECKING DR2/INC VENTA ALT 112</t>
  </si>
  <si>
    <t>TALL NECKING DR2/INC VENTA ALT 112 ECOACUICOLA</t>
  </si>
  <si>
    <t>TALL NEKING AE/INC VENTA ALT 112 DANPER</t>
  </si>
  <si>
    <t>TALL NO APILABLE BL2/INC</t>
  </si>
  <si>
    <t>TAMACA VINO</t>
  </si>
  <si>
    <t>TAMBOR DE CARRETA PLANO DE FIERRO FUNDIDO GRIS</t>
  </si>
  <si>
    <t>TAMBOR DE FRENO 10 HUECOS MOD. EUROPEO TIPO FUWA PM66250</t>
  </si>
  <si>
    <t>TAMBOR DE FRENO AMERICANO 10 HUECOS TIPO FUWA PCMK PM56864</t>
  </si>
  <si>
    <t>TAMBOR DE FRENO MOD. CONICO 5 - 6 HUECOS YANG CHENG</t>
  </si>
  <si>
    <t>TAMBOR HP LASERJET PRO M 102W</t>
  </si>
  <si>
    <t>TAMPON DACTILAR</t>
  </si>
  <si>
    <t>TAMPON DACTILAR TRODAT 9094</t>
  </si>
  <si>
    <t>TAMPON PARA SELLO (AZUL)</t>
  </si>
  <si>
    <t>TAMPON PARA SELLO (AZUL)3K PEQUEÑO</t>
  </si>
  <si>
    <t>TAMPON PARA SELLO (NEGRO)</t>
  </si>
  <si>
    <t>TAMPON PARA SELLO (ROJO)</t>
  </si>
  <si>
    <t>TANQUE DE EXPANSION 1676577 P/MOTONIVELADORA</t>
  </si>
  <si>
    <t>TANQUE DE EXPANSION DE AGUA MACK 22564837</t>
  </si>
  <si>
    <t>TANQUE DE EXPANSION MACK 22061290</t>
  </si>
  <si>
    <t>TANQUE DE EXPANSION MACK 22821828/23059017</t>
  </si>
  <si>
    <t>TANQUE DE EXPANSION MACK 23911823</t>
  </si>
  <si>
    <t>TANQUE DE EXPANSION VOLVO L120E 17214674</t>
  </si>
  <si>
    <t>TANQUE ETERNIT 1.100 LT C/FILTRO.</t>
  </si>
  <si>
    <t>TANQUE ROTOPLAST 1.100 LT C/FILTRO.</t>
  </si>
  <si>
    <t>TAPA EJE PROPAR DE FIERRO</t>
  </si>
  <si>
    <t>TAPA 1-1/2" INOX</t>
  </si>
  <si>
    <t>TAPA 11705450 VOE L120E</t>
  </si>
  <si>
    <t>Tapa 153:2 aluminio/ incoloro 0.24 ETP T5</t>
  </si>
  <si>
    <t>TAPA 2" INOX</t>
  </si>
  <si>
    <t>TAPA 20453690</t>
  </si>
  <si>
    <t>TAPA 3091580</t>
  </si>
  <si>
    <t>TAPA ALTERNADOR DELCO REMY MACK</t>
  </si>
  <si>
    <t>TAPA BALANCIN CB 125 HONDA</t>
  </si>
  <si>
    <t>TAPA BOCAMASA 6 HUECOS</t>
  </si>
  <si>
    <t>TAPA BOMBEADOS INOX 2 1/2</t>
  </si>
  <si>
    <t>TAPA BOMBEADOS INOX 2"</t>
  </si>
  <si>
    <t>TAPA CAJA DE CAMBIOS VOLVO FH12 380 COSIBO 20366711</t>
  </si>
  <si>
    <t>TAPA CAPS 1 -1/2" INOX</t>
  </si>
  <si>
    <t>TAPA CAPS 2" INOX</t>
  </si>
  <si>
    <t>TAPA CIEGA MET.P/INT RIEL DIN MONOFÁSICO</t>
  </si>
  <si>
    <t>TAPA CIEGA METALICA PARATABLERO</t>
  </si>
  <si>
    <t>TAPA CIEGA RECTANGULAR DE PVC</t>
  </si>
  <si>
    <t>TAPA CIEGA REDONDA PVC</t>
  </si>
  <si>
    <t>TAPA CILINDRO SELECTOR 20590252</t>
  </si>
  <si>
    <t>TAPA COMPLETA PARA TANQUE DE PETROLEO</t>
  </si>
  <si>
    <t>TAPA CROMADA VALVULA NEUMATICOS</t>
  </si>
  <si>
    <t>TAPA CUBO 1612 SKF</t>
  </si>
  <si>
    <t>TAPA CUBO DELANTERO 3634024 STM</t>
  </si>
  <si>
    <t>TAPA CUBOS MACK 21301707</t>
  </si>
  <si>
    <t>TAPA CUBOS MACK 21301707 ALTERNATIVO</t>
  </si>
  <si>
    <t>TAPA DE 10" PVC</t>
  </si>
  <si>
    <t>TAPA DE 4" PVC</t>
  </si>
  <si>
    <t>TAPA DE 6" PVC</t>
  </si>
  <si>
    <t>TAPA DE 65 DIAM. (PICNIC-BUFFET) 2BL/INC</t>
  </si>
  <si>
    <t>TAPA DE 8" PVC</t>
  </si>
  <si>
    <t>TAPA DE ARO TOYOTA T/COPA</t>
  </si>
  <si>
    <t>TAPA DE BATERÍA 20507252</t>
  </si>
  <si>
    <t>TAPA DE BOMBIN DE EMBRAGUE 1696361</t>
  </si>
  <si>
    <t>TAPA DE DESAGUE DE CONCRETO</t>
  </si>
  <si>
    <t>TAPA DE DISTRIBUIDOR - MITSUBICHI</t>
  </si>
  <si>
    <t>TAPA DE DISTRIBUIDOR - SUZUKI/MAZDA YD814</t>
  </si>
  <si>
    <t>TAPA DE FILTRO ACEITE FREIGHTLINER M2 112</t>
  </si>
  <si>
    <t>TAPA DE FILTRO SEPARADOR FREIGHTLINER M2 112 RAI RK30063</t>
  </si>
  <si>
    <t>TAPA DE INODORO PLASTICO</t>
  </si>
  <si>
    <t>TAPA DE PRESION L20E 20879322</t>
  </si>
  <si>
    <t>TAPA DE RADIADOR</t>
  </si>
  <si>
    <t>TAPA DE RADIADOR 16401-62100 SUZUKI</t>
  </si>
  <si>
    <t>TAPA DE RADIADOR 5 20763 002 FTL</t>
  </si>
  <si>
    <t>TAPA DE RADIADOR 92B (MONTACARGA)</t>
  </si>
  <si>
    <t>TAPA DE RADIADOR M205-124 13 Lbs CHICA (MITSUKI)</t>
  </si>
  <si>
    <t>TAPA DE SOLENOIDE SNLS612</t>
  </si>
  <si>
    <t>TAPA DE TANQUE DE EXPANSION 20 PSI FTL M2 112 05-17223-002</t>
  </si>
  <si>
    <t>TAPA DE TANQUE DE HIDROLINA FTL 14-17928</t>
  </si>
  <si>
    <t>TAPA DE TRICETA - FIAT COD:46514602</t>
  </si>
  <si>
    <t>TAPA DE VALVULA S60 NEGRA 23522269</t>
  </si>
  <si>
    <t>TAPA DEL BENDIX DE ARRANCADOR</t>
  </si>
  <si>
    <t>TAPA DEPOSITO AGUA FIAT 51783661</t>
  </si>
  <si>
    <t>TAPA DIAM 63 MM S/B CA PASTEURIZADO BLANCA</t>
  </si>
  <si>
    <t>tapa diam 70 RBS white 13 esterilizado sin boton</t>
  </si>
  <si>
    <t>TAPA DIAM. 83 (A - 2 - 3 - 1/2 LB) AL/INC</t>
  </si>
  <si>
    <t>tapa diametro 63 blanca con boton esterilizable F/P</t>
  </si>
  <si>
    <t>tapa diametro 63 blanca sin boton pasteurizable CPO</t>
  </si>
  <si>
    <t>TAPA ENFRIADOR DE ACEITE 23124230</t>
  </si>
  <si>
    <t>TAPA LATERAL DER. DE MOTOCICLETA 25842-83520 KRF600ZA</t>
  </si>
  <si>
    <t>TAPA METALICA PARA TAPAR ESPACIOS EN TABLERO</t>
  </si>
  <si>
    <t>TAPA METALICA TRIFASICA</t>
  </si>
  <si>
    <t>TAPA MUÑON SUPERIOR 20740390</t>
  </si>
  <si>
    <t>TAPA MUÑON SUPERIOR 20740393</t>
  </si>
  <si>
    <t>TAPA PLANA 1-1/ 2" INOX</t>
  </si>
  <si>
    <t>TAPA POSTERIOR DE ARRANCADOR VOLVO</t>
  </si>
  <si>
    <t>TAPA POSTERIOR DE ARRANCADOR VOLVO FH</t>
  </si>
  <si>
    <t>TAPA PROTECTOR ENCENDIDO 217131</t>
  </si>
  <si>
    <t>TAPA PROTECTORA DE LUBRICACION - A4570100270</t>
  </si>
  <si>
    <t>TAPA SNLS 607 K.UNIPOINT</t>
  </si>
  <si>
    <t>TAPA SUPERIOR IZQUIERDA 20529706</t>
  </si>
  <si>
    <t>TAPA TERMOSTATO CODIGO (20405125) 21905526</t>
  </si>
  <si>
    <t>TAPA TERMOSTATO CODIGO A4602010031MBB</t>
  </si>
  <si>
    <t>TAPA TRASERA RODAMIENTO DE CAJA FREIGHTLINER M2 112 4302320</t>
  </si>
  <si>
    <t>TAPA TWIST OFF METALICA DIAM/58MM VERDE 357C</t>
  </si>
  <si>
    <t>TAPA VALV. ( 21450362 ) CILIND. SELECTOR</t>
  </si>
  <si>
    <t>TAPA VOE 3943382 L120E</t>
  </si>
  <si>
    <t>TAPA VOLVO COD 20410947</t>
  </si>
  <si>
    <t>TAPACUBOS COD 21302471</t>
  </si>
  <si>
    <t>TAPAS DIAM 153 DR2/INC ESP 0.30</t>
  </si>
  <si>
    <t>TAPAS DIAM 58 MM S/B CA PASTEURIZADO BLANCA</t>
  </si>
  <si>
    <t>TAPAS DIAM 63MM S/B CA PASTEURIZADO NEGRA</t>
  </si>
  <si>
    <t>TAPAS DIAM 73 2DR/INC ABRE FACIL MET E.O NUEVO PERFIL</t>
  </si>
  <si>
    <t>TAPAS DIAM 73 AL2/INC</t>
  </si>
  <si>
    <t>tapas diam 77 RSB white esterilizable con boton</t>
  </si>
  <si>
    <t>TAPAS DIAM 99 2DR/INC</t>
  </si>
  <si>
    <t>TAPAS DIAM63 C/B CT ESTERILIZADO C/900 UNID</t>
  </si>
  <si>
    <t>TAPAS38 MM</t>
  </si>
  <si>
    <t>TAPAST/O 63 BLANCAS VEG PASTEURIZADDOS C/900UNID</t>
  </si>
  <si>
    <t>TAPIZ COLOR NEGRO</t>
  </si>
  <si>
    <t>TAPIZ MEGALINE COLOR GRIS CLARO</t>
  </si>
  <si>
    <t>TAPON COD VO 20405721 (MOTONIVELADORA)</t>
  </si>
  <si>
    <t>TAPON COD VO 20799722 (MOTONIVELADORA )</t>
  </si>
  <si>
    <t>TAPON COD VO 20914266 (MOTONIVELADORA )</t>
  </si>
  <si>
    <t>TAPON 1" C7ROSCA HEMBRA INYECTOPLAST</t>
  </si>
  <si>
    <t>TAPON 1" PVC</t>
  </si>
  <si>
    <t>TAPON 2" PVC</t>
  </si>
  <si>
    <t>TAPON BRONCE 35 MM 791-010350 ( NAC)</t>
  </si>
  <si>
    <t>TAPON DE 4"</t>
  </si>
  <si>
    <t>TAPON DE AGUA</t>
  </si>
  <si>
    <t>TAPON DE BRONCE 1 1/4"</t>
  </si>
  <si>
    <t>TAPON DE BRONCE 1"</t>
  </si>
  <si>
    <t>TAPON DE BRONCE 1/8" NPT</t>
  </si>
  <si>
    <t>TAPON DE BRONCE 44 mm</t>
  </si>
  <si>
    <t>TAPON DE COMPRESORA ( 1513 )</t>
  </si>
  <si>
    <t>TAPON DE CULATA</t>
  </si>
  <si>
    <t>TAPON DE FIERRO GALVANIZADO 1/2"</t>
  </si>
  <si>
    <t>TAPON DE MOTOR</t>
  </si>
  <si>
    <t>TAPON DE OIDOS DE SILICONA (PAR)</t>
  </si>
  <si>
    <t>TAPON HEMBRA 1" FIERRO NEGRO X 150 LIBRAS</t>
  </si>
  <si>
    <t>TAPON HEMBRA 1/2" PVC</t>
  </si>
  <si>
    <t>TAPON HEMBRA PVC 3/4"</t>
  </si>
  <si>
    <t>TAPON M20 X 7/8</t>
  </si>
  <si>
    <t>TAPON MACHO 1" F° G°</t>
  </si>
  <si>
    <t>TAPON MACHO 1/4 BRONCE NPT</t>
  </si>
  <si>
    <t>TAPON MACHO FEGA DE 1.1/2"</t>
  </si>
  <si>
    <t>TAPON MACHO FEGA DE 1/2"</t>
  </si>
  <si>
    <t>TAPON MACHO FEGA DE 2.1/2"</t>
  </si>
  <si>
    <t>TAPON P/ENFRIADOR DE ACEITE DE 1" 3/8</t>
  </si>
  <si>
    <t>TAPON P/ENFRIADOR DE ACEITE DE 3.0 MM</t>
  </si>
  <si>
    <t>TAPON PARA ARBOL DE LEVA (MONTACARGA)</t>
  </si>
  <si>
    <t>TAPON PARA CARTER DE MOTOR PORSCHE</t>
  </si>
  <si>
    <t>TAPON PVC 1/2</t>
  </si>
  <si>
    <t>TAPON PVC DE 3/4 SIN HILO P/AGUA</t>
  </si>
  <si>
    <t>TAPON PVC DE 6"</t>
  </si>
  <si>
    <t>TAPON PVC DE 8"</t>
  </si>
  <si>
    <t>TAPON TAPA BOCAMAZA 1282 450434 M2</t>
  </si>
  <si>
    <t>TAPONES 1/2</t>
  </si>
  <si>
    <t>TAPONES 5/8</t>
  </si>
  <si>
    <t>TARJETA DE CONSUMO GIFT CARD</t>
  </si>
  <si>
    <t>TARJETA DE INSPECCION (EXTINTORES)</t>
  </si>
  <si>
    <t>TARJETA DE INVITACION</t>
  </si>
  <si>
    <t>TARJETA DE PRESENTACION</t>
  </si>
  <si>
    <t>TARJETA DE PRESENTACION(LOGO GT)</t>
  </si>
  <si>
    <t>TARJETA DE RED DFE-520TX 10/100 LINK</t>
  </si>
  <si>
    <t>TARJETA DE SALUDO NAVIDEÑO</t>
  </si>
  <si>
    <t>TARJETA DE VIDEO GYGABYTE NVIDIA GEFORCE210,1GB</t>
  </si>
  <si>
    <t>TARJETA DE VIDEO GYGABYTE NVIDIA GEFORCEGT1030,2GB GDDR5 64</t>
  </si>
  <si>
    <t>TARJETA DE VIDEO MSI GEFORCE GT 710 1GB DDR3/PCIE-2.0</t>
  </si>
  <si>
    <t>TARJETA ELECTRONICA PARA PC CON PUERTO SERIAL</t>
  </si>
  <si>
    <t>TARJETA NAVIDEÑA</t>
  </si>
  <si>
    <t>Tarjeta Panasonic KX-NST1180X</t>
  </si>
  <si>
    <t>TARJETA PCI A 2 PUERTOS SERIAL(2 PUERTOS COM)</t>
  </si>
  <si>
    <t>TARJETERO DE 104 HOJAS</t>
  </si>
  <si>
    <t>TARJETERO DE 120 Hojas</t>
  </si>
  <si>
    <t>TARJETERO DE 240 Hojas</t>
  </si>
  <si>
    <t>TARUGO FISHER N°6</t>
  </si>
  <si>
    <t>TARUGO METAL P/DRYWALL</t>
  </si>
  <si>
    <t>TARUGO NEGRO 5/8"</t>
  </si>
  <si>
    <t>TARUGO VERDE C/ AUTORROSCANTE</t>
  </si>
  <si>
    <t>TARUGOS CON TIRAFONES AZUL</t>
  </si>
  <si>
    <t>TARUGOS CON TIRAFONES VERDES</t>
  </si>
  <si>
    <t>TARUGOS DE 3/16" x 1"</t>
  </si>
  <si>
    <t>TARUGOS DE 3/8 - NARANJA</t>
  </si>
  <si>
    <t>TARUGOS DE MADERA 3/8</t>
  </si>
  <si>
    <t>TARUGOS PVC 1/4"</t>
  </si>
  <si>
    <t>TARUGOS Y CLAVOS</t>
  </si>
  <si>
    <t>TAZA 20869391</t>
  </si>
  <si>
    <t>TB NEGR. LAC. CUAD. 25X25X6MT</t>
  </si>
  <si>
    <t>TB NEGR. LAC. CUAD. 30 x 2.0 x 6 mt</t>
  </si>
  <si>
    <t>TB NEGR. LAC. CUAD. 40 x 2.0 x 6 mt</t>
  </si>
  <si>
    <t>TB NEGR. LAC. CUAD. 40 x 2.5 x 6 mt</t>
  </si>
  <si>
    <t>TB NEGR. LAC. RECT. 40 x 80 x 2.5 x 6 mt</t>
  </si>
  <si>
    <t>TB NEGR. LAC. RECT. 50 x 25 x 2.0 x 6 mt</t>
  </si>
  <si>
    <t>TB NEGR. LAC. RECT. 50 x 25 x 2.5 x 6 mt</t>
  </si>
  <si>
    <t>TB NEGR. LAC. RED. 1" x 2.5 x 6.40 mt</t>
  </si>
  <si>
    <t>TB. NEGR. RECT. LAC.40X60X2.5X6 M</t>
  </si>
  <si>
    <t>TECHO INTERIOR 20452970</t>
  </si>
  <si>
    <t>TECLADO DE PORTATIL HP G42</t>
  </si>
  <si>
    <t>TECLADO GENIUS KB-06XE,PS2</t>
  </si>
  <si>
    <t>TECLADO NUMERICO KLIP EXTREME KNP-100 ZYPHER USB</t>
  </si>
  <si>
    <t>TECLE TRUPER DE 2 TONELADAS</t>
  </si>
  <si>
    <t>TECNOPORT DE 1/2 X 1.2 X 2.4</t>
  </si>
  <si>
    <t>TECNOPORT DE 3/4 X 1.2 X 2.4</t>
  </si>
  <si>
    <t>TECNOPORT DE DE 2"X 2.40 X 1.20</t>
  </si>
  <si>
    <t>TEE 1/2 CPVC</t>
  </si>
  <si>
    <t>TEE 1/2 PVC</t>
  </si>
  <si>
    <t>TEE 1/2" x 1/2" x 3/8" NPT</t>
  </si>
  <si>
    <t>TEE 2 1/2 PVC C10</t>
  </si>
  <si>
    <t>TEE 5/8 x 5/8 x 3/8 NPT</t>
  </si>
  <si>
    <t>TEE BRONCE 1/2" x 1/2" x 1/2" COMPLETO</t>
  </si>
  <si>
    <t>TEE BRONCE 1/2" x 1/2" x 1/2" NPT</t>
  </si>
  <si>
    <t>TEE BRONCE 1/4" x 1/4" x 1/4" NPT</t>
  </si>
  <si>
    <t>TEE BRONCE 3/8 x 3/8 x 3/8 PARA MANGUERA</t>
  </si>
  <si>
    <t>TEE C-10 5P 1.5" PLASTICA</t>
  </si>
  <si>
    <t>TEE CON TERMINAL M10 M10 X M12</t>
  </si>
  <si>
    <t>TEE CONECTOR M16 C/CONTRA TUERCA</t>
  </si>
  <si>
    <t>TEE DE 1" FIERRO GALVANIZADO</t>
  </si>
  <si>
    <t>TEE DE 2 X 1 AGUA HECHIZO</t>
  </si>
  <si>
    <t>TEE DE 6 X 6 SAL GRIS</t>
  </si>
  <si>
    <t>TEE DE BRONCE 1/4 COMPLETA</t>
  </si>
  <si>
    <t>TEE DE FIERRO DE 3/4X1/8</t>
  </si>
  <si>
    <t>TEE DE PLASTICO DE 4"a 2"</t>
  </si>
  <si>
    <t>TEE FEGA DE 1/2</t>
  </si>
  <si>
    <t>TEE FEGA DE 1/2 X M16</t>
  </si>
  <si>
    <t>TEE FEGA DE 2"</t>
  </si>
  <si>
    <t>TEE FEGA DE 2.1/2"</t>
  </si>
  <si>
    <t>TEE HIDRAULICO FFORX 3/8"</t>
  </si>
  <si>
    <t>TEE PVC 1 1/2 HECHIZO</t>
  </si>
  <si>
    <t>TEE PVC DE 1" C/ROSCA</t>
  </si>
  <si>
    <t>TEE PVC DE 1" S/ROSCA</t>
  </si>
  <si>
    <t>TEE PVC DE 1"1/2 S/ROSCA</t>
  </si>
  <si>
    <t>TEE PVC DE 3" DESAGUE</t>
  </si>
  <si>
    <t>TEE PVC DE 4"</t>
  </si>
  <si>
    <t>TEE TERCIARIA KDX</t>
  </si>
  <si>
    <t>TEFLON DE 1/2"</t>
  </si>
  <si>
    <t>TEFLON DE 3/4"</t>
  </si>
  <si>
    <t>TEFLON IMPRESORA LASER M401N FUSER FIXING FILM</t>
  </si>
  <si>
    <t>TEFLON ROJO 12MMX8</t>
  </si>
  <si>
    <t>TELA ARTILLERA (MANTA PARA CERCO)</t>
  </si>
  <si>
    <t>TELA PAÑAL</t>
  </si>
  <si>
    <t>TELA YEANS ROJO</t>
  </si>
  <si>
    <t>TELA YUTE ROJO</t>
  </si>
  <si>
    <t>TELEFAX MARCA PANASONIC KX-FT2LS 4GAWA 031796</t>
  </si>
  <si>
    <t>TELEFONO BELL PHONES COLOR CREMA SIN CABLE</t>
  </si>
  <si>
    <t>TELEFONO CELULAR MOTOROLA</t>
  </si>
  <si>
    <t>TELEFONO ENTEL PERU SERIE 002018</t>
  </si>
  <si>
    <t>TELEFONO ESTANDAR</t>
  </si>
  <si>
    <t>TELEFONO P/MES C/I</t>
  </si>
  <si>
    <t>TELEFONO PANASONIC KX-T-30820 COLOR BLANCO</t>
  </si>
  <si>
    <t>TELEFONO PLOMO MALOGRADO</t>
  </si>
  <si>
    <t>TEMPLADOR ARRAST KRF-S00</t>
  </si>
  <si>
    <t>TEMPLADOR DE ALTERNADOR MACK</t>
  </si>
  <si>
    <t>TEMPLADOR DE BARRA ESTABILIZADORA VOLVO FH13 400 3986433</t>
  </si>
  <si>
    <t>TEMPLADOR DE CADENA (Nissan-K25)</t>
  </si>
  <si>
    <t>TEMPLADOR DE CADENA 23360-4A020 PARA KIA</t>
  </si>
  <si>
    <t>TEMPLADOR DE CADENA 24370-4A020 PARA KIA</t>
  </si>
  <si>
    <t>TEMPLADOR DE CADENA KIA SORENTO</t>
  </si>
  <si>
    <t>TEMPLADOR DE CADENA ME200248</t>
  </si>
  <si>
    <t>TEMPLADOR DE CORREA VOLVO FH13 400 21479276</t>
  </si>
  <si>
    <t>TEMPLADOR DE FAJA 1345A079</t>
  </si>
  <si>
    <t>TEMPLADOR GMB MITSUBISHI</t>
  </si>
  <si>
    <t>TEMPLADOR OJO-GANCHO 1/2</t>
  </si>
  <si>
    <t>TEMPLADOR OJO-GANCHO 1/4</t>
  </si>
  <si>
    <t>TEMPLADOR OJO-GANCHO 3/8</t>
  </si>
  <si>
    <t>TEMPLADOR OJO-GANCHO 5/8</t>
  </si>
  <si>
    <t>TEMPLE BLANCO X 30 KG</t>
  </si>
  <si>
    <t>TEMPLE FINO SINOLIT x 5KG</t>
  </si>
  <si>
    <t>TEMPLE X 25 KG</t>
  </si>
  <si>
    <t>TEMPORIZADOR ANALOGICO T48N-01A HANYOUNG NUX UNIDAD</t>
  </si>
  <si>
    <t>TEMPORIZADOR TELEMECANIK 0.30 S.</t>
  </si>
  <si>
    <t>TEN PACK ADORNOS NAVIDEÑOS (10D)</t>
  </si>
  <si>
    <t>TEN PACK ALEGRIA EN EL PUEBLO</t>
  </si>
  <si>
    <t>TEN PACK ARBOL ADINO (10D)</t>
  </si>
  <si>
    <t>TEN PACK ARBOL DE TELAR (10D)</t>
  </si>
  <si>
    <t>TEN PACK ARBOLES DECORATIVOS(10D)</t>
  </si>
  <si>
    <t>TEN PACK ELEGANTES SIMBOLOS NAVIDEÑOS(10D)</t>
  </si>
  <si>
    <t>TEN PACK JUNTOS LO LOGRAREMOS (10D)</t>
  </si>
  <si>
    <t>TEN PACK LA SAGRADA FAMILIA (10D)</t>
  </si>
  <si>
    <t>TEN PACK MAGICA NAVIDAD (10D)</t>
  </si>
  <si>
    <t>TEN PACK PALOMA MENSAJERA (10D)</t>
  </si>
  <si>
    <t>TEN PACK PERSONALIZACION</t>
  </si>
  <si>
    <t>TEN PACK SIMBOLOS NAVIDEÑOS EN TELARES (10D)</t>
  </si>
  <si>
    <t>TEN PACK SOÑANDO CON UN MUNDO DE PAZ(10D)</t>
  </si>
  <si>
    <t>TEN PACK SOÑANDO CON UN MUNDO MEJOR (10D)</t>
  </si>
  <si>
    <t>TEN PACK TRADICIONALES SIMBOLOS NAVIDEÑOS(10D)</t>
  </si>
  <si>
    <t>TENAZA PARA TIERRA 300 Amp.</t>
  </si>
  <si>
    <t>TENAZA PARA TIERRA 500 A</t>
  </si>
  <si>
    <t>TENAZA PARA TIERRA 600 Amp.</t>
  </si>
  <si>
    <t>TENAZA PORTAELECTRODO 500A TRUPER</t>
  </si>
  <si>
    <t>TENEDOR BLANCO Nº10 (x50 UND)</t>
  </si>
  <si>
    <t>TENSOR CADENA 5/16-3/8</t>
  </si>
  <si>
    <t>TENSOR CORREA PRINCIPAL SNP.CL.22 A4722001570:DETROIT</t>
  </si>
  <si>
    <t>TENSOR CORREA VO 21422765</t>
  </si>
  <si>
    <t>TENSOR DE CORREA - 20487079</t>
  </si>
  <si>
    <t>TENSOR DE CORREA MK- 21714847</t>
  </si>
  <si>
    <t>TENSOR DE CORREA MK- 23669027</t>
  </si>
  <si>
    <t>TERMINAL #10 AWG, OJO 8MM</t>
  </si>
  <si>
    <t>TERMINAL 90° DE 3/8 * 3/8</t>
  </si>
  <si>
    <t>TERMINAL AISLADO HEMBRA AZUL 16-14AWG</t>
  </si>
  <si>
    <t>TERMINAL CABLE 969780 VOLVO PARA BASE DE DATOS</t>
  </si>
  <si>
    <t>TERMINAL COMPRESION DE OJO 150MM2</t>
  </si>
  <si>
    <t>TERMINAL COMPRESION ESTAÑO 35 MM</t>
  </si>
  <si>
    <t>TERMINAL COMPRESION ESTAÑO 4 MM</t>
  </si>
  <si>
    <t>TERMINAL COMPRESION ESTAÑO 50 MM</t>
  </si>
  <si>
    <t>TERMINAL COMPRESION ESTAÑO 6 MM</t>
  </si>
  <si>
    <t>TERMINAL COMPRESION ESTAÑO BARRIL 10-10 MM</t>
  </si>
  <si>
    <t>TERMINAL COMPRESION ESTAÑO T10 MM-8MM</t>
  </si>
  <si>
    <t>TERMINAL COMPRESION ESTAÑO T35 MM -10 MM</t>
  </si>
  <si>
    <t>TERMINAL COMPRESION ESTAÑO T70-10MM</t>
  </si>
  <si>
    <t>TERMINAL COMPRESION ESTAÑO T70-12MM</t>
  </si>
  <si>
    <t>TERMINAL CONICO CON SEGURO HEMBRA</t>
  </si>
  <si>
    <t>TERMINAL CONICO CON SEGURO MACHO</t>
  </si>
  <si>
    <t>TERMINAL DE 10 MM, OJO 10MM</t>
  </si>
  <si>
    <t>TERMINAL DE 10 MM, OJO 8MM</t>
  </si>
  <si>
    <t>TERMINAL DE 16 MM, OJO 10MM</t>
  </si>
  <si>
    <t>TERMINAL DE 16 MM-6MM</t>
  </si>
  <si>
    <t>TERMINAL DE 16MM MANGO LARGO, OJO #8</t>
  </si>
  <si>
    <t>TERMINAL DE 25 MM, OJO 8MM</t>
  </si>
  <si>
    <t>TERMINAL DE BARRA LARGA ROTULA VO 20581089 DERECHO FH13</t>
  </si>
  <si>
    <t>TERMINAL DE BRONCE GRANDE</t>
  </si>
  <si>
    <t>TERMINAL DE COBRE P/CABLES 16 MM</t>
  </si>
  <si>
    <t>TERMINAL DE COBRE P/CABLES 50 MM</t>
  </si>
  <si>
    <t>TERMINAL DE COMPRESION DE 25 - 10MM</t>
  </si>
  <si>
    <t>TERMINAL DE COMPRESION DE 25mm - 8</t>
  </si>
  <si>
    <t>TERMINAL DE DIRECCION DER. R230069 - FTL</t>
  </si>
  <si>
    <t>TERMINAL DE DIRECCION. IZQ. R230068 - FTL</t>
  </si>
  <si>
    <t>TERMINAL DE ENCHUFE HEMBRA CON SEGURO</t>
  </si>
  <si>
    <t>TERMINAL DE ENCHUFE MACHO AISLADO AZUL 16-14 AWG</t>
  </si>
  <si>
    <t>TERMINAL DE ENCHUFE MACHO CON SEGURO</t>
  </si>
  <si>
    <t>TERMINAL DE ENCHUFE SCANER A06- 43732</t>
  </si>
  <si>
    <t>TERMINAL DE MANGUERA 45° AS/PLANO 3/8*3/8</t>
  </si>
  <si>
    <t>TERMINAL DE MANGUERA RECTO AS/PL 3/8*3/8</t>
  </si>
  <si>
    <t>TERMINAL DE OJO MANGO LARGO 50 MM</t>
  </si>
  <si>
    <t>TERMINAL DE OJO CABLE 8</t>
  </si>
  <si>
    <t>TERMINAL DE OJO CHICO</t>
  </si>
  <si>
    <t>TERMINAL DE OJO DE 1/4" C/SEGURO AZUL</t>
  </si>
  <si>
    <t>TERMINAL DE OJO DE 3/16" CON SEGURO AMARILLO GRANDE</t>
  </si>
  <si>
    <t>TERMINAL DE OJO DE 35MM MANGO LARGO</t>
  </si>
  <si>
    <t>TERMINAL DE OJO DE 5/16" C/ SEGURO AMARILLO</t>
  </si>
  <si>
    <t>TERMINAL DE OJO DE 50MM MANGO LARGO</t>
  </si>
  <si>
    <t>TERMINAL DE OJO MANGO LARGO 25 MM</t>
  </si>
  <si>
    <t>TERMINAL DE OJO PARA CABLE 12</t>
  </si>
  <si>
    <t>TERMINAL MANGUITO 150MM2</t>
  </si>
  <si>
    <t>TERMINAL MIT. L300 4X4 LARG. MB-241206/SE-7252</t>
  </si>
  <si>
    <t>TERMINAL NISSAN FRONTIER</t>
  </si>
  <si>
    <t>TERMINAL OJO DE 16MM-8MM</t>
  </si>
  <si>
    <t>TERMINAL OJO DE 25MM-8MM</t>
  </si>
  <si>
    <t>TERMINAL OJO DE 4MM-8MM</t>
  </si>
  <si>
    <t>TERMINAL OJO DE 6MM-8MM</t>
  </si>
  <si>
    <t>TERMINAL OJO DE 8MM-8MM</t>
  </si>
  <si>
    <t>TERMINAL PARA CABLE COAXIAL</t>
  </si>
  <si>
    <t>TERMINAL RECTO 1/4*1/4</t>
  </si>
  <si>
    <t>TERMINAL RECTO 1/4*3/8</t>
  </si>
  <si>
    <t>TERMINAL RECTO 3/8 X3/8</t>
  </si>
  <si>
    <t>TERMINAL RECTO 5/16 X 1/4</t>
  </si>
  <si>
    <t>TERMINAL T/AGUJA AMARILLO SEMI AISLADO PTV5-13</t>
  </si>
  <si>
    <t>TERMINAL T/AGUJA SEMI AISLADO AZUL PTV213</t>
  </si>
  <si>
    <t>TERMINAL VOLVO COD 8155901</t>
  </si>
  <si>
    <t>TERMINALE DE DIRECC. DER. N7/10/12 NL10 F12 6889479</t>
  </si>
  <si>
    <t>TERMINALE DE DIRECC. IZQ. ES-423L (5240006)</t>
  </si>
  <si>
    <t>TERMINALE DE DIRECC. IZQ. N7/10/12 NL10 F12</t>
  </si>
  <si>
    <t>TERMINALES DE COBRE DE 25 MM2 - HUECO DE 3/8</t>
  </si>
  <si>
    <t>TERMINALES DE COBREDE ENERGIA DE50 MM</t>
  </si>
  <si>
    <t>TERMINALES DE COBREDE ENERGIA DE70 MM</t>
  </si>
  <si>
    <t>TERMINALES DE DIRECCION 7690960 (NAKATA N-6012)</t>
  </si>
  <si>
    <t>TERMINALES PARA POLICARBONATO LONG.2.10 MTS</t>
  </si>
  <si>
    <t>TERMODENSIMETRO MEDIDOR ANTICONGELANTE COD 10853 600 1</t>
  </si>
  <si>
    <t>TERMOMETRO DIGITAL INFRARROJO</t>
  </si>
  <si>
    <t>TERMOMETRO INFRAROJO DIGITAL DE PARED</t>
  </si>
  <si>
    <t>TERMOMETRO ORAL KIP AZUL</t>
  </si>
  <si>
    <t>TERMONEBULIZADORA FARMATE 6LT</t>
  </si>
  <si>
    <t>TERMOSTATO 190° S 60 FREIGHTLINER CL120 23532436</t>
  </si>
  <si>
    <t>TERMOSTATO 81º</t>
  </si>
  <si>
    <t>TERMOSTATO 82 (8149182)</t>
  </si>
  <si>
    <t>termostato fiat 7.5653</t>
  </si>
  <si>
    <t>TERMOSTATO G4080181 - MONTACARGA</t>
  </si>
  <si>
    <t>TERMOSTATO HYU. EXCELL W.52E</t>
  </si>
  <si>
    <t>TERMOSTATO KIA SORENTO</t>
  </si>
  <si>
    <t>TERMOSTATO MITSUBISHI</t>
  </si>
  <si>
    <t>TERMOSTATO PARA PERKINS</t>
  </si>
  <si>
    <t>TERMOSTATO PARA TOYOTA</t>
  </si>
  <si>
    <t>TERMOSTATO SNP FREIGHTLINER M2 112 A0042038375</t>
  </si>
  <si>
    <t>TERMOSTATO VO 21613426</t>
  </si>
  <si>
    <t>TERMOSTATO VOLVO - 20903074</t>
  </si>
  <si>
    <t>TERMOSTATO VOLVO FH 13 400 21237213 (21412639)</t>
  </si>
  <si>
    <t>TERMOSTATO VOLVO L120F 20450736</t>
  </si>
  <si>
    <t>TERMOSTATO W54E-82B(P/TERMOCKING)</t>
  </si>
  <si>
    <t>THERMO SIWTCH 87°</t>
  </si>
  <si>
    <t>THERMO SWITCH DE LADA 75/70°C - HELLA 18406</t>
  </si>
  <si>
    <t>THERMO SWITCH FLAT 97"/92" 7-5643 (FACET)</t>
  </si>
  <si>
    <t>THERMO SWITCH V W LADA 82-77°C ( FACCET) 18406</t>
  </si>
  <si>
    <t>THERMOSWITCH 195°</t>
  </si>
  <si>
    <t>THINNER ACRILICO</t>
  </si>
  <si>
    <t>THORGEL X 5KG</t>
  </si>
  <si>
    <t>THRUTSA WASHER 21141963</t>
  </si>
  <si>
    <t>TIERRA DE CHACRA</t>
  </si>
  <si>
    <t>TIFON DE 2.5 % REMEDIO PARA CHINCHES</t>
  </si>
  <si>
    <t>TIJERA DE CORTAR GASA</t>
  </si>
  <si>
    <t>TIJERA DE OFICINA DE 5"</t>
  </si>
  <si>
    <t>TIJERA DE OFICINA DE 8"</t>
  </si>
  <si>
    <t>TIJERA PUNTA REDONDA DE ACERO INOXIDABLE</t>
  </si>
  <si>
    <t>TIJERA PUNTA ROMA CHICA</t>
  </si>
  <si>
    <t>TIMBRE INDUSTRIAL DE 12"</t>
  </si>
  <si>
    <t>TIMBRE INDUSTRIAL DE 8'' VERA</t>
  </si>
  <si>
    <t>TINA RADIADOR ALUMINO - RODILLO</t>
  </si>
  <si>
    <t>TINA RADIADOR FREIGHTLINER LADO IZQUIERDO</t>
  </si>
  <si>
    <t>TINA RADIADOR MACK INFERIOR</t>
  </si>
  <si>
    <t>TINA RADIADOR MACK SUPERIOR</t>
  </si>
  <si>
    <t>TINA RADIADOR VOLVO INFERIOR</t>
  </si>
  <si>
    <t>TINA RADIADOR VOLVO SUPERIOR</t>
  </si>
  <si>
    <t>TINTA CANON CL 211 XL COLOR (13 ML.)</t>
  </si>
  <si>
    <t>TINTA CANON GI-10 (AMARILLA)</t>
  </si>
  <si>
    <t>TINTA CANON GI-10 (CIAN)</t>
  </si>
  <si>
    <t>TINTA CANON GI-10 (MAGENTA)</t>
  </si>
  <si>
    <t>TINTA CANON GI-10 (NEGRA)</t>
  </si>
  <si>
    <t>TINTA EPSON T504220-AL (CIAN)</t>
  </si>
  <si>
    <t>TINTA EPSON T504320-AL (MAGENTA)</t>
  </si>
  <si>
    <t>TINTA EPSON T504420-AL (AMARILLA)</t>
  </si>
  <si>
    <t>TINTA EPSON T544220-AL (CIAN)</t>
  </si>
  <si>
    <t>TINTA EPSON T544320-AL (MAGENTA)</t>
  </si>
  <si>
    <t>TINTA EPSON T544420-AL (AMARILLA)</t>
  </si>
  <si>
    <t>TINTA EPSON T664120 COLOR NEGRO x 70 ML (EPSON L210)</t>
  </si>
  <si>
    <t>TINTA EPSON T664220 COLOR CYAN x 70 ML (EPSON L210)</t>
  </si>
  <si>
    <t>TINTA EPSON T664320 COLOR MAGENTA x 70 ML (EPSON L210)</t>
  </si>
  <si>
    <t>TINTA EPSON T664420 COLOR AMARILLO x 70 ML (EPSON L210)</t>
  </si>
  <si>
    <t>TINTA HP 122 NEGRO DESKJET 2000</t>
  </si>
  <si>
    <t>TINTA HP 122 XL COLOR</t>
  </si>
  <si>
    <t>TINTA PARA NUMERADORA</t>
  </si>
  <si>
    <t>TINTA PARA SELLO TRODAT AZUL</t>
  </si>
  <si>
    <t>TINTA PARA SELLO TRODAT NEGRO</t>
  </si>
  <si>
    <t>TINTA PARA SELLO TRODAT ROJO</t>
  </si>
  <si>
    <t>TINTA PELIKAN PARA TAMPON NEGRO</t>
  </si>
  <si>
    <t>TINTA PILOT PARA PLUMON DE PIZARRA ACRILICA</t>
  </si>
  <si>
    <t>TINTE CAOBA</t>
  </si>
  <si>
    <t>TINTURA YODO GOTERO 30ml.</t>
  </si>
  <si>
    <t>TIRAFON DE 1/4 x 1 1/2</t>
  </si>
  <si>
    <t>TIRAFON DE 1/4 x 2 1/2</t>
  </si>
  <si>
    <t>TIRAFON 10 x 3/4</t>
  </si>
  <si>
    <t>TIRAFON DE 1/4" C/A PL</t>
  </si>
  <si>
    <t>TIRAFON DE 3 1/2 X 1/4</t>
  </si>
  <si>
    <t>TIRAFON DE 3/8 X 1</t>
  </si>
  <si>
    <t>TIRAFON DE 3/8 X 11/2</t>
  </si>
  <si>
    <t>TIRAFON DE 3/8 X 2</t>
  </si>
  <si>
    <t>TIRAFON DE 5/16 X 3 +PL</t>
  </si>
  <si>
    <t>TIRAFON HEX. 5/16 X 2</t>
  </si>
  <si>
    <t>TIRAS REACTIVAS ACCU-CHEK</t>
  </si>
  <si>
    <t>TIZA BLANCA</t>
  </si>
  <si>
    <t>TIZA CALDERERA</t>
  </si>
  <si>
    <t>TOALLA HIGIENICAS</t>
  </si>
  <si>
    <t>TOALLA HUM CLS HUGGIES</t>
  </si>
  <si>
    <t>TOALLA LIMPIATODO</t>
  </si>
  <si>
    <t>TOBERA 401-4-62</t>
  </si>
  <si>
    <t>TOBERA D12 81139410</t>
  </si>
  <si>
    <t>TOBERA BOSH</t>
  </si>
  <si>
    <t>TOBERA BOSH DLLA156P1368</t>
  </si>
  <si>
    <t>TOBERA DE GAS RSCADA 15.9 MM 1° CUERPO (KP24CT-62-S) M-400</t>
  </si>
  <si>
    <t>TOBERA DE INYECTOR CUMMINS</t>
  </si>
  <si>
    <t>TOBERA DE INYECTOR DELPHI FH12 380</t>
  </si>
  <si>
    <t>TOBERA DE INYECTOR DELPHI FM</t>
  </si>
  <si>
    <t>TOBERA DE INYECTOR L 221 PBC ( PARA FH/FM)</t>
  </si>
  <si>
    <t>TOBERA DE INYECTOR P-149</t>
  </si>
  <si>
    <t>TOBERA DELPHI 221 (VOLVO380)</t>
  </si>
  <si>
    <t>TOBERA DENSO 605</t>
  </si>
  <si>
    <t>TOBERA DLLA 142.P1283+</t>
  </si>
  <si>
    <t>TOBERA DLLA 144 P1369</t>
  </si>
  <si>
    <t>TOBERA HEAVY DUTY TREGASKISS 401-6-62 ( BOQUILLA MIX )</t>
  </si>
  <si>
    <t>TOBERA L221PBC VOLVO FH 400</t>
  </si>
  <si>
    <t>TOBERA PARA INYECTOR DELPHI FH13 400 L216 PBC</t>
  </si>
  <si>
    <t>TOBERA PARA INYECTOR KIA SORENTO</t>
  </si>
  <si>
    <t>TOBERAS DLL150S6840-V5621890 DEHL--(MONT)</t>
  </si>
  <si>
    <t>TOBERAS ZEXEL ORIGINAL (157)</t>
  </si>
  <si>
    <t>TOMA DE AIRE 20456480</t>
  </si>
  <si>
    <t>TOMA DE AIRE 21243763</t>
  </si>
  <si>
    <t>TOMA DOBLE EMP L/T DECORA UNIVERSAL 15A 250V 5825 W</t>
  </si>
  <si>
    <t>TOMA FUERZA BKU 1073 Nº 1653873</t>
  </si>
  <si>
    <t>TOMACORRIENTE EMP 2/S MOD. UNIV 15 A 220V A-034</t>
  </si>
  <si>
    <t>TOMACORRIENTE P/SOBREP 15A 220V UNIVERSAL C/ LINEA A TIERRA</t>
  </si>
  <si>
    <t>TOMACORRIENTE 125A 3POLOS+N+T 415V</t>
  </si>
  <si>
    <t>TOMACORRIENTE ADOSABLE 3 X 63A + T-380/415</t>
  </si>
  <si>
    <t>TOMACORRIENTE ADOSAR C/CAJA PASO 3 X 63A + T-380/415 -81182</t>
  </si>
  <si>
    <t>TOMACORRIENTE AEREO 2*32A +TIERRA 200/250V IP67 PKF32W723 S</t>
  </si>
  <si>
    <t>TOMACORRIENTE DOBLE CON TOMA TIERRA P/EMPOTRAR</t>
  </si>
  <si>
    <t>TOMACORRIENTE DOBLE CON TOMA TIERRA SHALOM</t>
  </si>
  <si>
    <t>TOMACORRIENTE DUPLEX 2P T AMERICANO 15A-250V</t>
  </si>
  <si>
    <t>TOMACORRIENTE HERMETICO DOBLE SHALOM</t>
  </si>
  <si>
    <t>TOMACORRIENTE INDUST.3F+1T X 32A HEMBRA TRIFASICO 220V ROJO</t>
  </si>
  <si>
    <t>TOMACORRIENTE INDUST.3F+1T X 32A MACHO TRIFASICO 220V ROJO</t>
  </si>
  <si>
    <t>TOMACORRIENTE INDUSTRIALES SOBREPONER TRIPLE</t>
  </si>
  <si>
    <t>TOMACORRIENTE SIMPLE BTICINO</t>
  </si>
  <si>
    <t>TOMACORRIENTE SIMPLE OVAL P/ SOBREPONER BTICINO</t>
  </si>
  <si>
    <t>TOMACORRIENTE SOBREP. 16A-240V 4/S MOD-143</t>
  </si>
  <si>
    <t>TOMACORRIENTE UNIVERSAL TRIPLE 16A 250V MODULO P96 OVAL</t>
  </si>
  <si>
    <t>TONER HP CF280A LI 80A M401DN BLACK</t>
  </si>
  <si>
    <t>TONNER 53X HP LASERJET Q7553X</t>
  </si>
  <si>
    <t>TONNER HP LASERJET Q2612A</t>
  </si>
  <si>
    <t>TONNER HP LJ 83A PRO M127 FN CF283A</t>
  </si>
  <si>
    <t>TONNER HP NCF217A N° 17A LASERJET M102W/M130</t>
  </si>
  <si>
    <t>TONNER RICOH 418126 NEGRO IM430F</t>
  </si>
  <si>
    <t>TONNER RICOH MP301 SPF</t>
  </si>
  <si>
    <t>TONNER RICOH MP501/MP601 SPF</t>
  </si>
  <si>
    <t>TONNER TK-477 KYOSERA FS-6525 PARA FOTOCOPIADORA</t>
  </si>
  <si>
    <t>TONOPAN X 100 GRAGEAS</t>
  </si>
  <si>
    <t>TOPE MUELLE DELANTERO FH12-FM12</t>
  </si>
  <si>
    <t>TOPE PUERTA</t>
  </si>
  <si>
    <t>TOPE/CUBO VOLVO</t>
  </si>
  <si>
    <t>TOPES DE CIGUEÑAL EN JGO.</t>
  </si>
  <si>
    <t>TOPES DE DIRECCION (VOLVO)</t>
  </si>
  <si>
    <t>TOPES DE PRESION (VOLVO 380)</t>
  </si>
  <si>
    <t>TOPES DE PRESION BOSCH</t>
  </si>
  <si>
    <t>TORN CAB PAN 1</t>
  </si>
  <si>
    <t>TORN CAB PAN 8</t>
  </si>
  <si>
    <t>TORN MAD AGLOMER 9x1 ½</t>
  </si>
  <si>
    <t>TORNILLO 20405524</t>
  </si>
  <si>
    <t>TORNILLO 3"</t>
  </si>
  <si>
    <t>TORNILLO 3.5 X 50</t>
  </si>
  <si>
    <t>TORNILLO 4 X 20</t>
  </si>
  <si>
    <t>TORNILLO 6X1" P/METAL</t>
  </si>
  <si>
    <t>TORNILLO 946173</t>
  </si>
  <si>
    <t>TORNILLO 969599</t>
  </si>
  <si>
    <t>TORNILLO AUTOPERFORANTE DE 10 X 1</t>
  </si>
  <si>
    <t>TORNILLO AUTOPERFORANTE DE 10 X 2</t>
  </si>
  <si>
    <t>TORNILLO AUTOPERFORANTE DE 10 X 3/4</t>
  </si>
  <si>
    <t>TORNILLO AUTOPERFORANTE DE 6 X 1</t>
  </si>
  <si>
    <t>TORNILLO AUTOPERFORANTE DE 6 X 3/4</t>
  </si>
  <si>
    <t>TORNILLO AUTOPERFORANTE 10 * 3/4 C/EMPAQUETAD.</t>
  </si>
  <si>
    <t>TORNILLO AUTOPERFORANTE PARA MADERA 3 1/2"</t>
  </si>
  <si>
    <t>TORNILLO AUTORROSCANTE 3/16 * 1</t>
  </si>
  <si>
    <t>TORNILLO AUTORROSCANTE 4.30</t>
  </si>
  <si>
    <t>TORNILLO DE SEGURIDAD 943506</t>
  </si>
  <si>
    <t>TORNILLO DE SEIS DIENTES 11700334</t>
  </si>
  <si>
    <t>TORNILLO DRYWALL P. FINA NEGRO 2"</t>
  </si>
  <si>
    <t>TORNILLO EMBRIDADO 984761</t>
  </si>
  <si>
    <t>TORNILLO EMBRIDADO VO 1079435</t>
  </si>
  <si>
    <t>TORNILLO ENFRIADADO V0 984762</t>
  </si>
  <si>
    <t>TORNILLO GYPLAC P. FINA 6 * 2''</t>
  </si>
  <si>
    <t>TORNILLO GYPLAC SUPERB P. FINA 6 * 25</t>
  </si>
  <si>
    <t>TORNILLO HEMBIDADO VO 21620168 (20467715)</t>
  </si>
  <si>
    <t>TORNILLO HEXAGONO CAJA DE DIRECCION VO 979946</t>
  </si>
  <si>
    <t>TORNILLO P/ DRYWALL 6 X 1"-25MM PUNTA BROCA</t>
  </si>
  <si>
    <t>TORNILLO P/ DRYWALL 6 X 1"-25MM PUNTA FINA</t>
  </si>
  <si>
    <t>TORNILLO PLANCHA METAL 6X1"-25MM P/FINA-TAIWAN</t>
  </si>
  <si>
    <t>TORNILLO SPACK 4 x 25</t>
  </si>
  <si>
    <t>TORNILLO SPACK 4 x 40</t>
  </si>
  <si>
    <t>TORNILLO SPACK 4 X 40 BRONCEADO</t>
  </si>
  <si>
    <t>TORNILLO SPACK 5 X 60</t>
  </si>
  <si>
    <t>TORNILLO WAFER 1 PUNTA FINA 840504</t>
  </si>
  <si>
    <t>TORNILLO WAFER 6 X 1 1/2</t>
  </si>
  <si>
    <t>TORNILLO WAFER 8*13 PUNTA FINA 840504</t>
  </si>
  <si>
    <t>TORPEDO 20826231</t>
  </si>
  <si>
    <t>TORPEDO 21469979</t>
  </si>
  <si>
    <t>TORQUIMETRO SPRAP - ON MODELO TERA SERIE 141827</t>
  </si>
  <si>
    <t>TORQUIMETRO T/ CLICK 50-250 LBS / PIE, CONEX.1/2" SNAP-ON</t>
  </si>
  <si>
    <t>TORTA DE SOYA A GRANEL</t>
  </si>
  <si>
    <t>TOTALIZADOR MECANICO GILBARCO</t>
  </si>
  <si>
    <t>TRACTO CAMION INTERNACIONAL</t>
  </si>
  <si>
    <t>TRAJE TYVEK TALLA XXL</t>
  </si>
  <si>
    <t>TRAJE TYVEK TELA PROTECTORA T/L</t>
  </si>
  <si>
    <t>TRAJE TYVEK TELA PROTECTORA T/M</t>
  </si>
  <si>
    <t>TRAJE TYVEK TELA PROTECTORA T/XL</t>
  </si>
  <si>
    <t>TRAMAPA DE DESAGUE</t>
  </si>
  <si>
    <t>TRAMPA 1 1/4'' A/INOX CROMADO P/ LAVATORIO VAINSA STD</t>
  </si>
  <si>
    <t>TRAMPA BOTELLA</t>
  </si>
  <si>
    <t>TRAMPA PVC</t>
  </si>
  <si>
    <t>TRAMPA PVC DE 3/4</t>
  </si>
  <si>
    <t>TRAMPA TOMAHAWK ROEDOR DE 1 X 1</t>
  </si>
  <si>
    <t>TRAMPA TRYCHA</t>
  </si>
  <si>
    <t>TRANSFERENCIA DE BOMBA DE INYECCION</t>
  </si>
  <si>
    <t>TRANSFORMADOR 220V - 12V - 4A/1A</t>
  </si>
  <si>
    <t>TRANSFORMADOR 220V - 18V - 2A</t>
  </si>
  <si>
    <t>TRANSFORMADOR DE OXIDO</t>
  </si>
  <si>
    <t>TRAPEADOR COMPLETO</t>
  </si>
  <si>
    <t>TRAPEADOR DE TELA GRUESO</t>
  </si>
  <si>
    <t>TRAPEADOR YUTE GRANDE</t>
  </si>
  <si>
    <t>TRAPEADOR YUTE X 2</t>
  </si>
  <si>
    <t>TRAPECIO DE CAMIONETA SUZUKI</t>
  </si>
  <si>
    <t>TRAPECIO DE FIAT FIORINO</t>
  </si>
  <si>
    <t>TRAPO INDUSTRIAL</t>
  </si>
  <si>
    <t>TRAPO INDUSTRIAL BLANCO</t>
  </si>
  <si>
    <t>TRAPO INDUSTRIAL DE COLOR</t>
  </si>
  <si>
    <t>TRASLUCIDA 3.05 * 1.10 * 1.00 BLANCO FIBRAFORTE ONDA 100</t>
  </si>
  <si>
    <t>TRIANGULO DE SEGURIDAD</t>
  </si>
  <si>
    <t>TRICETA 5949990 PARA FIAT</t>
  </si>
  <si>
    <t>TRICO - PARABRISA</t>
  </si>
  <si>
    <t>TRIPLAY 15 mm X 1.22 m X 2.44 m</t>
  </si>
  <si>
    <t>TRIPLAY 15 mm X 4 m X 8 m</t>
  </si>
  <si>
    <t>TRIPLAY 3 mm</t>
  </si>
  <si>
    <t>TRIPLAY 6 mm</t>
  </si>
  <si>
    <t>TRIPLE KOLA GARRAFA VIDRO 355ML CX24</t>
  </si>
  <si>
    <t>TRIPLE KOLA PET 3000 ML C/04 SHRINK LISO</t>
  </si>
  <si>
    <t>TRIPLE KOLA PET 500ML C/15</t>
  </si>
  <si>
    <t>TRIPLE KOLA PET 500ML CAIXA C/12</t>
  </si>
  <si>
    <t>TRIZ EN CHISGUETE SOLDIMIX</t>
  </si>
  <si>
    <t>TRKMEMORY MEMORIA AT29F PARA TABLERO MACK</t>
  </si>
  <si>
    <t>TROMPITO DE ACEITE S6104 F.E.W (MONTACARGA)</t>
  </si>
  <si>
    <t>TRONZADORA BOSCH 14" GCO 2000</t>
  </si>
  <si>
    <t>TUBERIA BOMBA DE INYECCION M2 112 A4570701333</t>
  </si>
  <si>
    <t>TUBERIA CORRUGADA 1/2'' CERRADA COLOR NEGRO</t>
  </si>
  <si>
    <t>TUBERIA DE COBRE 1 /2 D/PARED 0.75MM</t>
  </si>
  <si>
    <t>TUBERIA DE COBRE 1 /4 D/PARED 0.60MM</t>
  </si>
  <si>
    <t>TUBERIA DE COBRE 3/4 FLEXIBLE</t>
  </si>
  <si>
    <t>TUBERIA DE COBRE 3/8 D/PARED 0.64MM</t>
  </si>
  <si>
    <t>TUBERIA DE COBRE 5/8 D/PARED 0.85MM</t>
  </si>
  <si>
    <t>TUBERIA FLEXIBLE ABIERTA 3/4</t>
  </si>
  <si>
    <t>TUBERIA FLEXIBLE CERRADA 1/2</t>
  </si>
  <si>
    <t>TUBERIA FLEXIBLE CERRADA NEGRA PVC DE 3/4"</t>
  </si>
  <si>
    <t>TUBERIA FLEXIBLE GRIS CERRADA PVC 1 1/2"</t>
  </si>
  <si>
    <t>TUBERIA FLEXIBLE METALICA DE 3''</t>
  </si>
  <si>
    <t>TUBO 1"</t>
  </si>
  <si>
    <t>TUBO 2 1/2 PVC C10 X 5 MTRS</t>
  </si>
  <si>
    <t>TUBO 2 C-10 X 5 TUPLAST</t>
  </si>
  <si>
    <t>TUBO 2" PVC DESPES FORDUNT</t>
  </si>
  <si>
    <t>TUBO 3/4 FIERRO</t>
  </si>
  <si>
    <t>TUBO A. INOX CUADRADO 2" X 1.2 MM</t>
  </si>
  <si>
    <t>TUBO A. INOX 5/8 X 1.2MM</t>
  </si>
  <si>
    <t>TUBO ACERO INOX 2 " X 1.5 X 6 MT</t>
  </si>
  <si>
    <t>TUBO ACERO PESADO 6".</t>
  </si>
  <si>
    <t>TUBO ADMISION 20561908</t>
  </si>
  <si>
    <t>TUBO ALTA 6" X 5/8 X 16 CM</t>
  </si>
  <si>
    <t>TUBO AVELLANADO PARA MANGUERA DE 1/2</t>
  </si>
  <si>
    <t>TUBO CORRUGADO EN MTS</t>
  </si>
  <si>
    <t>TUBO CRUZADO VOE11413822 ( C.FRONT.)</t>
  </si>
  <si>
    <t>TUBO CUADRADO 40X60X3.00</t>
  </si>
  <si>
    <t>TUBO CUADRADO BRILLANTE INOX 1 1/2 X 1.5MM</t>
  </si>
  <si>
    <t>TUBO CUADRADO BRILLANTE INOX 3/4X 1.5 MM</t>
  </si>
  <si>
    <t>TUBO CUADRADO DE 1 1/4'' x 1 1/4'' x 2.0 mm x 6 mt</t>
  </si>
  <si>
    <t>TUBO CUADRADO DE 1" X 1.2</t>
  </si>
  <si>
    <t>TUBO DE 3/4 SAP X 3MT</t>
  </si>
  <si>
    <t>TUBO DE 1 1/4 PVC</t>
  </si>
  <si>
    <t>TUBO DE 1'' P/LUZ SAP X 3MT EUROTUBO</t>
  </si>
  <si>
    <t>TUBO DE 1" PVC SEL</t>
  </si>
  <si>
    <t>TUBO DE 1" PVC SEL EUROTUBO (x 3 MTS)</t>
  </si>
  <si>
    <t>TUBO DE 1" PVC SEL EUROTUBO (x 5 MTS)</t>
  </si>
  <si>
    <t>TUBO DE 1" x 6 mt FIERRO GALVANIZADO</t>
  </si>
  <si>
    <t>TUBO DE 1" X 9 MT FIERRO GALVANIZADO</t>
  </si>
  <si>
    <t>TUBO DE 1/2 PVC</t>
  </si>
  <si>
    <t>TUBO DE 1/2 SCH40 ASTM A35</t>
  </si>
  <si>
    <t>TUBO DE 11/4 C-10 X 5MTS</t>
  </si>
  <si>
    <t>TUBO DE 140MM C-5 X 6MT UF</t>
  </si>
  <si>
    <t>TUBO DE 2" PVC (DESAGUE)</t>
  </si>
  <si>
    <t>TUBO DE 3/4 PVC (26.5MM) x 5M</t>
  </si>
  <si>
    <t>TUBO DE 3/4 PVC SEL</t>
  </si>
  <si>
    <t>TUBO DE 4 1/2" (FIERRO)</t>
  </si>
  <si>
    <t>TUBO DE 4" PVC (DESAGUE)</t>
  </si>
  <si>
    <t>TUBO DE 75MM C-5 X 6MT UF</t>
  </si>
  <si>
    <t>TUBO DE 90MM C-5 X 6MT UF</t>
  </si>
  <si>
    <t>TUBO DE ABASTO 7/8 ALUMINIO</t>
  </si>
  <si>
    <t>TUBO DE ABASTO 7/8 METAL</t>
  </si>
  <si>
    <t>TUBO DE ABASTO DE 1/2''</t>
  </si>
  <si>
    <t>TUBO DE ABASTO DE 1/2'' A/CALIENTE</t>
  </si>
  <si>
    <t>TUBO DE ABASTO DE 7/8''</t>
  </si>
  <si>
    <t>TUBO DE ACERO 7/8*1/2*35CM</t>
  </si>
  <si>
    <t>TUBO DE ACERO AL CARBONO 45mm X 27 mm INT</t>
  </si>
  <si>
    <t>TUBO DE ACERO AL CARBONO 51mm X 24 mm INT</t>
  </si>
  <si>
    <t>TUBO DE ACERO DE 1 1/4</t>
  </si>
  <si>
    <t>TUBO DE ACERO DE 3"1/2</t>
  </si>
  <si>
    <t>TUBO DE ACERO INOX 1" X 1.2 X 6 MT</t>
  </si>
  <si>
    <t>TUBO DE ACERO INOX 1/2 " X 1.5 X 6 MT</t>
  </si>
  <si>
    <t>TUBO DE ACERO INOX 3" X 1.5 X 6 MT</t>
  </si>
  <si>
    <t>TUBO DE ACERO INOX 3/4" X 1.5 X 6 MT</t>
  </si>
  <si>
    <t>TUBO DE ACERO INOX C/C SCH-10 C-304L X 6 MT.</t>
  </si>
  <si>
    <t>TUBO DE AGUA 1 1/2 PVC(X5MTS)</t>
  </si>
  <si>
    <t>TUBO DE AGUA CALIENTE</t>
  </si>
  <si>
    <t>TUBO DE AGUA DE 1 1/2</t>
  </si>
  <si>
    <t>TUBO DE AGUA DE 1/2''</t>
  </si>
  <si>
    <t>TUBO DE AGUA DE 1/2'' CPVC</t>
  </si>
  <si>
    <t>TUBO DE AGUA DE 2"</t>
  </si>
  <si>
    <t>TUBO DE AGUA DE 3" C/SEGURO PLASTICO</t>
  </si>
  <si>
    <t>TUBO DE ALUMINIO 1 1/2 PESADO</t>
  </si>
  <si>
    <t>TUBO DE ALUMINIO CUADRADO DE 1"</t>
  </si>
  <si>
    <t>TUBO DE ALUMINIO RECT. DE 1" X 3-1/4"</t>
  </si>
  <si>
    <t>TUBO DE ASPIRACION BRONCE</t>
  </si>
  <si>
    <t>TUBO DE DUCHA P/ CORTINA.</t>
  </si>
  <si>
    <t>TUBO DE FIERRO DE 3" X 6.40 MTRS</t>
  </si>
  <si>
    <t>TUBO DE LLENADO 20954042</t>
  </si>
  <si>
    <t>TUBO DE LUZ 1/2 SAP X 3 MTRS</t>
  </si>
  <si>
    <t>TUBO DE LUZ 5/8</t>
  </si>
  <si>
    <t>TUBO DE LUZ DE 1.1/2" SEL</t>
  </si>
  <si>
    <t>TUBO DE PLASTICO DE 4"</t>
  </si>
  <si>
    <t>TUBO DE PVC 6" (PESADO)</t>
  </si>
  <si>
    <t>TUBO DE PVC DE 10 X 6 MTS</t>
  </si>
  <si>
    <t>TUBO DE PVC DE 4" (LIVIANO)</t>
  </si>
  <si>
    <t>TUBO DE PVC 1"</t>
  </si>
  <si>
    <t>TUBO DE PVC 2"</t>
  </si>
  <si>
    <t>TUBO ELECTRICO RECTANG 1 x 1 x 1.5</t>
  </si>
  <si>
    <t>TUBO ELECTRICO REDONDO 1/2 X 1.0</t>
  </si>
  <si>
    <t>TUBO ELECTRICO REDONDO 1/2 X 1.5</t>
  </si>
  <si>
    <t>TUBO ELECTROSOLDADO RED. 5/8 x 1.5</t>
  </si>
  <si>
    <t>TUBO FIERRO CUAD. DE 4 X 3 MT</t>
  </si>
  <si>
    <t>TUBO FIERRO CUADRADO 1" X 2" X 6 MTRS</t>
  </si>
  <si>
    <t>TUBO FIERRO LAF CUAD 1 1/4" X 2.0</t>
  </si>
  <si>
    <t>TUBO FL 3002 CIRCULAR 32W</t>
  </si>
  <si>
    <t>TUBO GALV. LAC. 1 1/2 X 1.5MM X 6MT</t>
  </si>
  <si>
    <t>TUBO GALVANIZADO DE 3"</t>
  </si>
  <si>
    <t>TUBO INOX 1" X 1.5 MM</t>
  </si>
  <si>
    <t>TUBO LAC CUADRADO 4" X 2.5</t>
  </si>
  <si>
    <t>TUBO LAC CUADRADO 4" X 4.5 x 6 MT</t>
  </si>
  <si>
    <t>TUBO LAC REC 8 PULG 4 X 6 X 6 M</t>
  </si>
  <si>
    <t>TUBO LAC REDONDO 2 * 2.0 *6.0 MTS</t>
  </si>
  <si>
    <t>TUBO NEG. RECT. LAC 200*150*3.0 x 6MT</t>
  </si>
  <si>
    <t>TUBO NEGRO LAC RECT 1 X 2 X 1.5 X 6 MTS</t>
  </si>
  <si>
    <t>TUBO NEGRO 3/4 X 2.0 * 6.0 MT</t>
  </si>
  <si>
    <t>TUBO NEGRO CUA.(2") 50x2.0mmx6mt.</t>
  </si>
  <si>
    <t>TUBO NEGRO CUA.(4") 100x2.0mmx6mt.</t>
  </si>
  <si>
    <t>TUBO NEGRO CUA.(4") 100x2.5mmx6mt.</t>
  </si>
  <si>
    <t>TUBO NEGRO CUADRADO DE 40 X 2.0 mm. X 6 mt</t>
  </si>
  <si>
    <t>TUBO NEGRO CUADRADO DE 40 X 2.5 mm. X 6 mt</t>
  </si>
  <si>
    <t>TUBO NEGRO CUADRADO LAC 50 * 3,0* 6MT</t>
  </si>
  <si>
    <t>TUBO NEGRO DE 3/8" x 2mm de espesor</t>
  </si>
  <si>
    <t>TUBO NEGRO LAC RECT. 2" x 3" x 2.0 mm x 6m</t>
  </si>
  <si>
    <t>TUBO NEGRO LAC RECT. 2" x 3" x 2.5 mm x 6m</t>
  </si>
  <si>
    <t>TUBO NEGRO RECTANGULAR 2" x 1" x 1.5 mm x 6 MT</t>
  </si>
  <si>
    <t>TUBO NEGRO RECTANGULAR 2" x 1" x 2.5 mm x 6 MT</t>
  </si>
  <si>
    <t>TUBO NEGRO RECTANGULAR 5 1/2 X 1 1/2</t>
  </si>
  <si>
    <t>TUBO NEGRO RECTANGULAR 50 x 100 x 3.0 mm x 6 MT</t>
  </si>
  <si>
    <t>TUBO NEGRO RECTANGULAR 50 x 25 x 1.8 mm x 6 MT</t>
  </si>
  <si>
    <t>TUBO NEGRO RECTANGULAR 50 x 25 x 2.0 mm x 6 MT</t>
  </si>
  <si>
    <t>TUBO NEGRO RECTANGULAR 50 x 25 x 2.5mm x 6 MT</t>
  </si>
  <si>
    <t>TUBO NEGRO RECTANGULAR 60 x 40 x 2.5 mm x 6 MT</t>
  </si>
  <si>
    <t>TUBO NEGRO RECTANGULAR LAC 25 X 50 X 1.5 X 6MT</t>
  </si>
  <si>
    <t>TUBO NEGRO RECTANGULAR LAC 40 X 60 X 2.0 X 6 MT</t>
  </si>
  <si>
    <t>TUBO NEGRO RECTANGULAR LAC 40 X 60 X 3.0 X 6 MT</t>
  </si>
  <si>
    <t>TUBO NEGRO RECTANGULAR LAC 40 X 80 X 2.0 X 6 MT</t>
  </si>
  <si>
    <t>TUBO NEGRO RECTANGULAR LAC 40 X 80 X 3.0 X 6 MT</t>
  </si>
  <si>
    <t>TUBO NEGRO RECTANGULAR LAC 40*60*1.8 x 6MT</t>
  </si>
  <si>
    <t>TUBO NEGRO RECTANGULAR LAC 40*60*2.5 x 6MT</t>
  </si>
  <si>
    <t>TUBO NEGRO RECTANGULAR LAC 40*80*1.5 x 6MT</t>
  </si>
  <si>
    <t>TUBO NEGRO RECTANGULAR LAC 40*80*2.0 x 6MT</t>
  </si>
  <si>
    <t>TUBO NEGRO RECTANGULAR LAC 40*80*3.0 x 6MT</t>
  </si>
  <si>
    <t>TUBO NEGRO RECTANGULAR LAC 50 x 100 x 2.0 mm x 6 MT</t>
  </si>
  <si>
    <t>TUBO NEGRO RECTANGULAR LAC 50*100*1.8 x 6MT</t>
  </si>
  <si>
    <t>TUBO NEGRO RECTANGULAR LAC 50*100*2.5 x 6MT</t>
  </si>
  <si>
    <t>TUBO NEGRO REDONDO 4'' x 2mm x 6mts</t>
  </si>
  <si>
    <t>TUBO NEGRO REDONDO DE 1 1/2 X 2 MTS</t>
  </si>
  <si>
    <t>TUBO NEGRO REDONDO DE 1 1/2" POR 2MT</t>
  </si>
  <si>
    <t>TUBO NEGRO REDONDO DE 1 1/4" X 2.0 MM X 6.0 MT (42 MM)</t>
  </si>
  <si>
    <t>TUBO NEGRO REDONDO DE 1" x 1.8MM x 6.0 MT</t>
  </si>
  <si>
    <t>TUBO NEGRO REDONDO DIAM. INT. 62 MM X EXT 74 MM</t>
  </si>
  <si>
    <t>TUBO NEGRO REDONDO LAC 2 * 2.5 * 6MT</t>
  </si>
  <si>
    <t>TUBO NEGRO REDONDO LAC 3/4''x2.5mm x6.40MT</t>
  </si>
  <si>
    <t>TUBO PESADO DE 2.3/4"</t>
  </si>
  <si>
    <t>TUBO PRESS C-5 KM 110mm x 6mm ISO</t>
  </si>
  <si>
    <t>TUBO PRESS C-5 KM 75mm x 6mm ISO</t>
  </si>
  <si>
    <t>TUBO PVC 12 MM.</t>
  </si>
  <si>
    <t>TUBO PVC 200mm x 6 mt. SEMI PESADO</t>
  </si>
  <si>
    <t>TUBO PVC 400mm x 6 mt. C-7.5</t>
  </si>
  <si>
    <t>TUBO PVC DE 1 1/2</t>
  </si>
  <si>
    <t>TUBO PVC DE 1 1/2" - SAP x 3 MTS</t>
  </si>
  <si>
    <t>TUBO PVC DE 1 1/4" - SAP x 3 MTS</t>
  </si>
  <si>
    <t>TUBO PVC DE 1" - SAP x 5 MTS</t>
  </si>
  <si>
    <t>TUBO PVC DE 1/2 C-10 X 5 MTS</t>
  </si>
  <si>
    <t>TUBO PVC DE 10"</t>
  </si>
  <si>
    <t>TUBO PVC DE 2" P/LUZ SAP x 5 MTS TUBOPLAST</t>
  </si>
  <si>
    <t>TUBO PVC DE 2" PARA DESAGUE PESADO X 3 MTS</t>
  </si>
  <si>
    <t>TUBO PVC DE 3"</t>
  </si>
  <si>
    <t>TUBO PVC DE 3" PARA DESAGUE PESADO X 3 MTS</t>
  </si>
  <si>
    <t>TUBO PVC DE 3/4" C-10</t>
  </si>
  <si>
    <t>TUBO PVC DE 4" x 3m PESADO DESAGUE</t>
  </si>
  <si>
    <t>TUBO PVC DE 6" - PESADO DESAGUE</t>
  </si>
  <si>
    <t>TUBO PVC DE 8" - PESADO DESAGUE</t>
  </si>
  <si>
    <t>TUBO PVC DE AGUA DE 1"x 5m</t>
  </si>
  <si>
    <t>TUBO PVC DE AGUA DE 1"x 5m PESADO</t>
  </si>
  <si>
    <t>TUBO PVC DE LUZ DE 1" x 3 mts - GRIS</t>
  </si>
  <si>
    <t>TUBO RADIADOR ACERO M2 112 31128 000 FTL</t>
  </si>
  <si>
    <t>TUBO RECTANGULAR 2 x 1 x 1.5</t>
  </si>
  <si>
    <t>TUBO RED ACERO 1 1/2(504)</t>
  </si>
  <si>
    <t>TUBO REDONDO 1/2 '' X 1.5 MM x 6MT</t>
  </si>
  <si>
    <t>TUBO REDONDO 3/4 X 1.5 INOX</t>
  </si>
  <si>
    <t>TUBO REDONDO DE 1" x 1.2 mm</t>
  </si>
  <si>
    <t>TUBO REDONDO DE 1/2" x 1.2 mm x 6.0 mts electrosoldable</t>
  </si>
  <si>
    <t>TUBO REDONDO DE 11/2" x 1.5 INOX</t>
  </si>
  <si>
    <t>TUBO REDONDO DE 2" x 1.2 MM x 6.0 MT</t>
  </si>
  <si>
    <t>TUBO REDONDO DE 2" x 1.5 INOX</t>
  </si>
  <si>
    <t>TUBO REDONDO DE INT. 32 MM x EXT. 42 MM</t>
  </si>
  <si>
    <t>TUBO REDONDO FE.NEGRO 2-1/2</t>
  </si>
  <si>
    <t>TUBO SCH40 A53/API 5L GRB 1 1/2"</t>
  </si>
  <si>
    <t>TUBO SCH40 C/C A53/106/API 2</t>
  </si>
  <si>
    <t>TUBO SCH40 C/C A53/106/API 2 1/2</t>
  </si>
  <si>
    <t>TUBO SCH40 C/C A53/106/API 4"x DL</t>
  </si>
  <si>
    <t>TUBO SCH40 C/C A53/API 5L GRB 1 1/4"</t>
  </si>
  <si>
    <t>TUBO SCH40 C/C A53/API 5L GRB 1"</t>
  </si>
  <si>
    <t>TUBO SCH40 C/C A53/API 5L GRB 4 PULG</t>
  </si>
  <si>
    <t>TUBO SCH40 S/C A53/106/API 3"x DL</t>
  </si>
  <si>
    <t>TUBO SCH80 C/C A53/106/API 8"x DL</t>
  </si>
  <si>
    <t>TUBO SCH80 S/C A53/106/API 1 1/2"</t>
  </si>
  <si>
    <t>TUBO SCH80 S/C A53/106/API 2 1/2"</t>
  </si>
  <si>
    <t>TUBO SCH80 S/C A53/106/API 2"</t>
  </si>
  <si>
    <t>TUBO SP LAF RED MECAN 1 1/4" x 0.75 x 6.00m</t>
  </si>
  <si>
    <t>TUBO SP LAF RED MECAN 1/2" x 0.75 x 6.00m</t>
  </si>
  <si>
    <t>TUBO SP LAF RED MECAN 1/2"x0.80x6.00m</t>
  </si>
  <si>
    <t>TUBO SP LAF RED MECAN 7/8"x0.90x6.00m</t>
  </si>
  <si>
    <t>TUBO VINIL</t>
  </si>
  <si>
    <t>TUBO VINIL M-H 7/8*1/2 PULG *35CM</t>
  </si>
  <si>
    <t>TUBOFLEX DE 1/2"</t>
  </si>
  <si>
    <t>TUERCA 1" STOP HC</t>
  </si>
  <si>
    <t>TUERCA 12MM x 1.5</t>
  </si>
  <si>
    <t>TUERCA 1521449</t>
  </si>
  <si>
    <t>TUERCA 21823706</t>
  </si>
  <si>
    <t>TUERCA 3/4 RC GRADO 8</t>
  </si>
  <si>
    <t>TUERCA 3943357</t>
  </si>
  <si>
    <t>TUERCA 3943358</t>
  </si>
  <si>
    <t>TUERCA 5/32 HC</t>
  </si>
  <si>
    <t>TUERCA 85110123</t>
  </si>
  <si>
    <t>TUERCA ALTA 1/2</t>
  </si>
  <si>
    <t>TUERCA ALTA 7/8 HF</t>
  </si>
  <si>
    <t>TUERCA ALTA 7/8 MT</t>
  </si>
  <si>
    <t>TUERCA ALTA M-24</t>
  </si>
  <si>
    <t>TUERCA BLANCA P/AMOLADORA BOSCH</t>
  </si>
  <si>
    <t>TUERCA BRIDA DE CARDAN MACK 21187820</t>
  </si>
  <si>
    <t>TUERCA CASTILLA DE 1 1/8 HF</t>
  </si>
  <si>
    <t>TUERCA CHUPON 20551045 VOLVO (delantero)</t>
  </si>
  <si>
    <t>TUERCA CHUPON CANTER "R" - 10</t>
  </si>
  <si>
    <t>TUERCA CHUPON HECHIZAS</t>
  </si>
  <si>
    <t>TUERCA CHUPON M-19</t>
  </si>
  <si>
    <t>TUERCA CHUPON VOLVO INTER-FORD-600-L-3 1/2 MONTACARGA</t>
  </si>
  <si>
    <t>TUERCA CIEGA CROMADA LARGA</t>
  </si>
  <si>
    <t>TUERCA CUBO REDUCTOR L120F 1522293</t>
  </si>
  <si>
    <t>TUERCA DE 1 1/4 HF</t>
  </si>
  <si>
    <t>TUERCA DE 3/16 HC</t>
  </si>
  <si>
    <t>TUERCA DE 3/4 HF STOP C/ SEGURO</t>
  </si>
  <si>
    <t>TUERCA DE 3/8 HC</t>
  </si>
  <si>
    <t>TUERCA DE 3/8 HC CON SEGURO DE NYLON</t>
  </si>
  <si>
    <t>TUERCA DE 3/8 HF</t>
  </si>
  <si>
    <t>TUERCA DE 3/8 HF C/ SEGURO</t>
  </si>
  <si>
    <t>TUERCA DE 7/16 HC</t>
  </si>
  <si>
    <t>TUERCA DE 7/16 HF</t>
  </si>
  <si>
    <t>TUERCA DE BOCAMASA DE RUEDA DE TRACCION FTL M2 112 MF 39043</t>
  </si>
  <si>
    <t>TUERCA DE BRIDA DE CAJA DE CAMBIOS FREIGHTLINER CL120 K4122</t>
  </si>
  <si>
    <t>TUERCA DE BRONCE DE 1/4</t>
  </si>
  <si>
    <t>TUERCA DE GRIFO</t>
  </si>
  <si>
    <t>TUERCA DE LUJO TOYOTA M12 x 1.5</t>
  </si>
  <si>
    <t>TUERCA DE PERNO CENTRO 946810</t>
  </si>
  <si>
    <t>TUERCA DE RUEDA _x001F_- CAMIONETA</t>
  </si>
  <si>
    <t>TUERCA DE RUEDA - TRACCION</t>
  </si>
  <si>
    <t>TUERCA EJE POST. 1528.5 DE MOTO</t>
  </si>
  <si>
    <t>TUERCA HC DE 1 1/8</t>
  </si>
  <si>
    <t>TUERCA HC DE 1"</t>
  </si>
  <si>
    <t>TUERCA HC DE 1/2</t>
  </si>
  <si>
    <t>TUERCA HC DE 1/4</t>
  </si>
  <si>
    <t>TUERCA HC DE 1/4 INOX</t>
  </si>
  <si>
    <t>TUERCA HC DE 3/4</t>
  </si>
  <si>
    <t>TUERCA HC DE 3/4 ALTA</t>
  </si>
  <si>
    <t>TUERCA HC DE 5/16</t>
  </si>
  <si>
    <t>TUERCA HC DE 5/8</t>
  </si>
  <si>
    <t>TUERCA HC DE 5/8 STOP</t>
  </si>
  <si>
    <t>TUERCA HEX (979020) PARA CARDAN VO-990971</t>
  </si>
  <si>
    <t>TUERCA HEX DE 3/8 INOX</t>
  </si>
  <si>
    <t>TUERCA HEX M-20 PASO 2.50</t>
  </si>
  <si>
    <t>TUERCA HEX. 1/4'' GALVANIZADA, HC</t>
  </si>
  <si>
    <t>TUERCA HEX. VOE20505959 ( C.FRONT.)</t>
  </si>
  <si>
    <t>TUERCA HEXAGONAL 11700373</t>
  </si>
  <si>
    <t>TUERCA HEXAGONAL M-27</t>
  </si>
  <si>
    <t>TUERCA HF 3/4 ALTA</t>
  </si>
  <si>
    <t>TUERCA HF DE 1/2</t>
  </si>
  <si>
    <t>TUERCA HF DE 1/4</t>
  </si>
  <si>
    <t>TUERCA HF DE 3/16</t>
  </si>
  <si>
    <t>TUERCA HF DE 3/4</t>
  </si>
  <si>
    <t>TUERCA HF DE 5/16</t>
  </si>
  <si>
    <t>TUERCA HF DE 5/8 CON SEGURO NYLON</t>
  </si>
  <si>
    <t>TUERCA HF DE 9/16</t>
  </si>
  <si>
    <t>TUERCA HF DE 9/16 G-8º</t>
  </si>
  <si>
    <t>TUERCA INOX M-10 C/A PLANO</t>
  </si>
  <si>
    <t>TUERCA INOX M-6</t>
  </si>
  <si>
    <t>TUERCA M-10</t>
  </si>
  <si>
    <t>TUERCA M-10 EXTRA FINO</t>
  </si>
  <si>
    <t>TUERCA M-10 HF</t>
  </si>
  <si>
    <t>TUERCA M-12</t>
  </si>
  <si>
    <t>TUERCA M-12 EXTRAFINO</t>
  </si>
  <si>
    <t>TUERCA M-12 G-8</t>
  </si>
  <si>
    <t>TUERCA M-12 HF</t>
  </si>
  <si>
    <t>TUERCA M-14</t>
  </si>
  <si>
    <t>TUERCA M-14 CON SEGURO NYLON</t>
  </si>
  <si>
    <t>TUERCA M-16</t>
  </si>
  <si>
    <t>TUERCA M-18 G-8</t>
  </si>
  <si>
    <t>TUERCA M-22 HC</t>
  </si>
  <si>
    <t>TUERCA M-22 X 2.5</t>
  </si>
  <si>
    <t>TUERCA M-24 NF</t>
  </si>
  <si>
    <t>TUERCA M-24 x 1.5 (para bolsa de aire volvo)</t>
  </si>
  <si>
    <t>TUERCA M-3</t>
  </si>
  <si>
    <t>TUERCA M-30 HF</t>
  </si>
  <si>
    <t>TUERCA M-30 PASO 3.5 RC 8.8</t>
  </si>
  <si>
    <t>TUERCA M-4</t>
  </si>
  <si>
    <t>TUERCA M-5</t>
  </si>
  <si>
    <t>TUERCA M-6</t>
  </si>
  <si>
    <t>TUERCA M-8</t>
  </si>
  <si>
    <t>TUERCA M-8 HF</t>
  </si>
  <si>
    <t>TUERCA MUÑON ARGOSY 39063</t>
  </si>
  <si>
    <t>TUERCA NISSAN</t>
  </si>
  <si>
    <t>TUERCA P/CHAPA 6.3MM BIRC</t>
  </si>
  <si>
    <t>TUERCA P/RUEDA DAT. AUTO</t>
  </si>
  <si>
    <t>TUERCA PARA CAÑA DE CORTE</t>
  </si>
  <si>
    <t>TUERCA PARA GABINETE DE DATOS</t>
  </si>
  <si>
    <t>TUERCA PARA NIPLE 1/4</t>
  </si>
  <si>
    <t>TUERCA PERNO 08912-7401A NISSAN</t>
  </si>
  <si>
    <t>TUERCA PITON ATAQUE TOY.HILUX 1-3339-A (NICKPL)</t>
  </si>
  <si>
    <t>TUERCA SEGURO DE RUEDA</t>
  </si>
  <si>
    <t>TUERCA SEGURO PARA RUEDA TOYOTA 12 MM X 1.5</t>
  </si>
  <si>
    <t>TUERCA SEMIEJE (MF 39043:FTL)</t>
  </si>
  <si>
    <t>TUERCA SEMIEJE POSTERIOR 7600 FTL</t>
  </si>
  <si>
    <t>TUERCA STOP DE 3/4 HILO FINO</t>
  </si>
  <si>
    <t>TUERCA STOP 1 1 /4 HF</t>
  </si>
  <si>
    <t>TUERCA STOP 1 1/8" HC</t>
  </si>
  <si>
    <t>TUERCA STOP 7/8 HC</t>
  </si>
  <si>
    <t>TUERCA STOP 7/8 HF</t>
  </si>
  <si>
    <t>TUERCA STOP HC DE 3/4</t>
  </si>
  <si>
    <t>TUERCA STOP M-16 PASO 2.0</t>
  </si>
  <si>
    <t>TUERCA STOP M-24</t>
  </si>
  <si>
    <t>TUERCA TRANSMISION YGO 25110338</t>
  </si>
  <si>
    <t>TUERCA TRILER M-20</t>
  </si>
  <si>
    <t>TUERCA VO 13946008</t>
  </si>
  <si>
    <t>TUERCA VO 13949278 (CARG. FRONT.)</t>
  </si>
  <si>
    <t>TUERCA VOE1522136</t>
  </si>
  <si>
    <t>TUERCA VOE4717504</t>
  </si>
  <si>
    <t>TURBO - RODILLO</t>
  </si>
  <si>
    <t>TURBO (VOLVO) 3165219</t>
  </si>
  <si>
    <t>TURBO 20857657 D13A FH12</t>
  </si>
  <si>
    <t>TURBO 9021173098</t>
  </si>
  <si>
    <t>TURBO COMPRESOR REMAN 9021109113</t>
  </si>
  <si>
    <t>TURBO D13A 20857657 HOLSET</t>
  </si>
  <si>
    <t>TURBO GARRTE TD122</t>
  </si>
  <si>
    <t>TURBO JHOLSEN</t>
  </si>
  <si>
    <t>TURBO PARA FT12 TD-122 FS</t>
  </si>
  <si>
    <t>TURBO VHARGER 21173098</t>
  </si>
  <si>
    <t>TURBO VOE21496615 VOLVO P/CF L110E/F L120E/F</t>
  </si>
  <si>
    <t>TURBOCOMPRESOR FREIGHTLINER M2 112 A0080967699</t>
  </si>
  <si>
    <t>TURBOCOMPRESOR VOE 22205087 VOLVO L120E/F</t>
  </si>
  <si>
    <t>TURBOCOMPRESOR VOLVO L120F 22283480</t>
  </si>
  <si>
    <t>TURVEX 500 MG CAJA X 100 UND</t>
  </si>
  <si>
    <t>TV LCD/LED 32"</t>
  </si>
  <si>
    <t>TV LCD/LED 43"</t>
  </si>
  <si>
    <t>UBIQUITI NETWORKS LITEBEAM AC GEN2 AIR MAX</t>
  </si>
  <si>
    <t>ULTIMATE EN FRASCO X 20 ML (PARA GARRAPATAS)</t>
  </si>
  <si>
    <t>ULTRA BATH DESINFECTANTE DE BAÑOS X GL</t>
  </si>
  <si>
    <t>ULTRASOL CALCIUM (CALCINIT) x 25 KG</t>
  </si>
  <si>
    <t>UNA FIERRO</t>
  </si>
  <si>
    <t>UNIDAD COMPRESORA VO 20846000</t>
  </si>
  <si>
    <t>UNIDAD DE MANDO 20815236</t>
  </si>
  <si>
    <t>UNIDAD DE MANDO 21083078 (MODULO EBS)</t>
  </si>
  <si>
    <t>UNIDAD DE MANDO ECU VOLVO FH 400 22346791</t>
  </si>
  <si>
    <t>UNIDAD DE MANDO LCM 21043961</t>
  </si>
  <si>
    <t>UNIDAD DE MANDO PARA MONTACARGA</t>
  </si>
  <si>
    <t>UNIDAD DE MANDO PARA MOTOR DE CAMION</t>
  </si>
  <si>
    <t>UNIDAD DE MANDO VO21300122</t>
  </si>
  <si>
    <t>UNIDAD DE MOTOR C 5000</t>
  </si>
  <si>
    <t>UNIDAD ELECTRONICA-I ECU VOE11443911</t>
  </si>
  <si>
    <t>UNIFORMES(POLO Y SHORT)-DONACION</t>
  </si>
  <si>
    <t>UNION 1" INYECTOPLAST</t>
  </si>
  <si>
    <t>UNION 1/2" CPVC</t>
  </si>
  <si>
    <t>UNION 1/2" GALVANIZADA.</t>
  </si>
  <si>
    <t>UNION 1/2" INYECTOPLAST</t>
  </si>
  <si>
    <t>UNION 3/8 X 1/4 PARA MANGUERA</t>
  </si>
  <si>
    <t>UNION CODO C/TUERCA 1/2"</t>
  </si>
  <si>
    <t>UNION CON 2 TUERCAS 1/4 "</t>
  </si>
  <si>
    <t>UNION CON 2 TUERCAS 3/8"</t>
  </si>
  <si>
    <t>UNION DE 1" DOBLE</t>
  </si>
  <si>
    <t>UNION DE 16 MM COMPLETA</t>
  </si>
  <si>
    <t>UNION DE 3/4 DE PLASTICO</t>
  </si>
  <si>
    <t>UNION DE 90MM S/P AGUA HECHIZA</t>
  </si>
  <si>
    <t>UNION DE BRONCE DE 1/4</t>
  </si>
  <si>
    <t>UNION DE BRONCE DE 1/4 x M12</t>
  </si>
  <si>
    <t>UNION DE CAÑERIA 1/8 COMPLETA</t>
  </si>
  <si>
    <t>UNION DE CAÑERIA DE 1/2 COMPLETA</t>
  </si>
  <si>
    <t>UNION DE CAÑERIA DE 1/4 COMPLETA</t>
  </si>
  <si>
    <t>UNION DE CAÑERIA DE 12 MILIMETROS</t>
  </si>
  <si>
    <t>UNION DE CAÑERIA DE 3/4 COMPLETO</t>
  </si>
  <si>
    <t>UNION DE CAÑERIA DE 3/8 COMPLETO</t>
  </si>
  <si>
    <t>UNION DE CAÑERIA DE 4 mm COMPLETA</t>
  </si>
  <si>
    <t>UNION DE CAÑERIA DE 5/16</t>
  </si>
  <si>
    <t>UNION DE CAÑERIA DE 5/32</t>
  </si>
  <si>
    <t>UNION DE CAÑERIA DE 5/8 COMPLETA</t>
  </si>
  <si>
    <t>UNION DE CAÑERIA DE 6 mm COMPLETA</t>
  </si>
  <si>
    <t>UNION DE CAÑERIA DE 7/16</t>
  </si>
  <si>
    <t>UNION DE CAÑERIA DE 8 mm COMPLETA</t>
  </si>
  <si>
    <t>UNION DE CAÑERIA M8 X M10</t>
  </si>
  <si>
    <t>UNION DE TERMINAL NPT 3/4 X 3/4 H-H</t>
  </si>
  <si>
    <t>UNION DE TERMINAL 1/2 NPT H-H</t>
  </si>
  <si>
    <t>UNION DENTADA 20 MM AZUD</t>
  </si>
  <si>
    <t>UNION DOBLE DE 3/4 - BRONCE PARA MANGUERA DE HIDROLAVADORA</t>
  </si>
  <si>
    <t>UNION ESPECIAL BASE Y TAPA PARA POLICARBONATO.</t>
  </si>
  <si>
    <t>UNION GALVANIZADA DE 1</t>
  </si>
  <si>
    <t>UNION GIRATORIA DE 3/4" X 1"</t>
  </si>
  <si>
    <t>UNION HIDR. 1/2 INCLUYE CASCOS PRENSABLES</t>
  </si>
  <si>
    <t>UNION HIDRAULICA DE 1"</t>
  </si>
  <si>
    <t>UNION MANGUITO P/EMPALME 25MM</t>
  </si>
  <si>
    <t>UNION MANGUITO P/EMPALME 50MM</t>
  </si>
  <si>
    <t>UNION MANGUITO P/EMPALME 75MM</t>
  </si>
  <si>
    <t>UNION MANGUITO P/EMPALME 95MM</t>
  </si>
  <si>
    <t>UNION NPT-12</t>
  </si>
  <si>
    <t>UNION P/CONECTOR DE CABLE COAXIAL</t>
  </si>
  <si>
    <t>UNION PARA MANGUERA HIDRULICA DE 3/4"</t>
  </si>
  <si>
    <t>UNION PARA MANGUERA HIDRULICA DE 3/8"</t>
  </si>
  <si>
    <t>UNION PVC 1"</t>
  </si>
  <si>
    <t>UNION PVC 1" SAP</t>
  </si>
  <si>
    <t>UNION PVC 1" SEL</t>
  </si>
  <si>
    <t>UNION PVC 3/4 SEL</t>
  </si>
  <si>
    <t>UNION PVC DE 3/4 SIN HILO P/AGUA</t>
  </si>
  <si>
    <t>UNION PVC DE 3/4" C-10 DOBLE HILERA</t>
  </si>
  <si>
    <t>UNION PVC DE 4</t>
  </si>
  <si>
    <t>UNION R511</t>
  </si>
  <si>
    <t>UNION SIMPLE DE 1/4 ACERO INOX-304</t>
  </si>
  <si>
    <t>UNION SIMPLE DE 1/4 FIERRO NEGRO CIFUNSA</t>
  </si>
  <si>
    <t>UNION SIMPLE FEGA 1/2" BRONCE</t>
  </si>
  <si>
    <t>UNION SIMPLE INOX SS 304 C/R X 150 LBS DE 1/2"</t>
  </si>
  <si>
    <t>UNION SIMPLE PVC 1/2" - C-10 PLASTICA</t>
  </si>
  <si>
    <t>UNION SIMPLE PVC 2" - SIN ROSCA C-10</t>
  </si>
  <si>
    <t>UNION SIMPLE PVC 3" SAP</t>
  </si>
  <si>
    <t>UNION SOLDABLE 3 PULG.</t>
  </si>
  <si>
    <t>UNION TERMINAL NPT HEMBRA 3/8 X 3/8</t>
  </si>
  <si>
    <t>UNION UNIVERSAL 1 PVC</t>
  </si>
  <si>
    <t>UNION UNIVERSAL 2'' PVC - A PRESION</t>
  </si>
  <si>
    <t>UNION UNIVERSAL DE 1" FIERRO GALVANIZADO</t>
  </si>
  <si>
    <t>UNION UNIVERSAL DE 2'' FIERRO NEGRO CIFUNSA X 150 LBS</t>
  </si>
  <si>
    <t>UNION UNIVERSAL INOX SS 316 C/R X 150 L DE 1/4</t>
  </si>
  <si>
    <t>UNION UNIVERSAL PVC 1 1/2- C ROSCA</t>
  </si>
  <si>
    <t>UNION UNIVERSAL PVC 2" - 150 PSI C ROSCA</t>
  </si>
  <si>
    <t>UNION YE 3/8PARA MANGUERA</t>
  </si>
  <si>
    <t>UNIONES RJ-45</t>
  </si>
  <si>
    <t>UÑAS DE RIPPER - TIP - 645230</t>
  </si>
  <si>
    <t>UPS 1000VA APC</t>
  </si>
  <si>
    <t>UPS APC BK500EI 500va batterry battery backup</t>
  </si>
  <si>
    <t>UREA ADBLUE</t>
  </si>
  <si>
    <t>UREA ADBLUE GREEN</t>
  </si>
  <si>
    <t>UREA AGRICOLA GRANEL X TON</t>
  </si>
  <si>
    <t>UREA AGRICOLA x 50 KG</t>
  </si>
  <si>
    <t>UREA BALDE 20 LTS</t>
  </si>
  <si>
    <t>UREA PERLADA PARA USO AGRICOLA X 50KG</t>
  </si>
  <si>
    <t>UREA REDUCTOR NOX 20 LTS - BALDE</t>
  </si>
  <si>
    <t>UREA REDUCTOR NOX 5 LTS</t>
  </si>
  <si>
    <t>USB LINK-DATA INTERFACE</t>
  </si>
  <si>
    <t>USG SHEETROCK 1.22 X 2.44</t>
  </si>
  <si>
    <t>VACIO DE FRENO PARA FIAT FIORINO (SERVO FRENO 7081979)</t>
  </si>
  <si>
    <t>VAINSA JUEGO ACCESORIOS</t>
  </si>
  <si>
    <t>VAINSA VALVULA</t>
  </si>
  <si>
    <t>VALE DE COMBUSTIBLE SERIE 001 (tal. x 50)</t>
  </si>
  <si>
    <t>VALE DE COMBUSTIBLE SERIE 001 (tal. x 50) GLP TRUJILLO</t>
  </si>
  <si>
    <t>VALE DE PAVO X 7KG</t>
  </si>
  <si>
    <t>VALE DE SALIDA REPUESTOS (talnx 50)</t>
  </si>
  <si>
    <t>VALISONA 4MG TABL CJA X 100 UNID</t>
  </si>
  <si>
    <t>VALVULA DE ASIENTO DE CONDUTOR VOLVO FH13 400 20748450</t>
  </si>
  <si>
    <t>VALVULA HYDRA</t>
  </si>
  <si>
    <t>VALVULA 11700366</t>
  </si>
  <si>
    <t>VALVULA 3 VIAS INTERLOCKS</t>
  </si>
  <si>
    <t>VALVULA ADMISION (1 RANURA) 1547492</t>
  </si>
  <si>
    <t>VALVULA ADMISION 3169490</t>
  </si>
  <si>
    <t>VALVULA ADMISION D12 20459326</t>
  </si>
  <si>
    <t>VALVULA ADMISION D12 31694900</t>
  </si>
  <si>
    <t>VALVULA AIRE ESCLAVA M2 FUL A5000</t>
  </si>
  <si>
    <t>VALVULA ANTIRETORNO 11705097</t>
  </si>
  <si>
    <t>VALVULA ANTIRETORNO P/REG ANTIFLAMA VICTOR</t>
  </si>
  <si>
    <t>VALVULA ANTIRETORNOL120E-11709718</t>
  </si>
  <si>
    <t>VALVULA ANTIRRETORNO 11705100</t>
  </si>
  <si>
    <t>VALVULA ASIENTO CONDUCTOR FREIGHTLINER CL 120</t>
  </si>
  <si>
    <t>VALVULA AUTOMATICA BOLA ON/OFF 1 1 /2,INOX316 275 PSI</t>
  </si>
  <si>
    <t>VALVULA BOTON COMANDO P/LEVANTE CABINA H6143</t>
  </si>
  <si>
    <t>VALVULA BRAKE T-294836-C</t>
  </si>
  <si>
    <t>VALVULA CABINA BKS KD2262</t>
  </si>
  <si>
    <t>VALVULA CARGA Y DESCARGA</t>
  </si>
  <si>
    <t>VALVULA CHECK 2" COBRE</t>
  </si>
  <si>
    <t>VALVULA CHECK CANASTILLA CIM 1" 0401020139</t>
  </si>
  <si>
    <t>VALVULA CHECK CANASTILLA 1.1/2" CIM 95 - ITALY</t>
  </si>
  <si>
    <t>VALVULA CHECK CON CANASTILLA 2" SCHUBERT</t>
  </si>
  <si>
    <t>VALVULA CONTROL AIRE 20724370</t>
  </si>
  <si>
    <t>VALVULA CONTROL DE FRENO</t>
  </si>
  <si>
    <t>VALVULA DE ACCIONAMIENTO PUSH/PULL 5 VIAS SEALCO</t>
  </si>
  <si>
    <t>VALVULA DE ADMISION 13201FY500 / 8801159 (MONT.)</t>
  </si>
  <si>
    <t>VALVULA DE ADMISION 14711KRFSOO CGL 125 HONDA</t>
  </si>
  <si>
    <t>VALVULA DE ADMISION 20417380 (C.F)(20714469)</t>
  </si>
  <si>
    <t>VALVULA DE ADMISION 20459326 SLP FH12 380</t>
  </si>
  <si>
    <t>VALVULA DE ADMISION 5990532</t>
  </si>
  <si>
    <t>VALVULA DE ADMISION FREIGHTLINER M2 112 A5410530101</t>
  </si>
  <si>
    <t>VALVULA DE ADMISION FREIGHTLINER M2 112 MAHLE A5410530101</t>
  </si>
  <si>
    <t>VALVULA DE ADMISION KIA SORENTO</t>
  </si>
  <si>
    <t>VALVULA DE ADMISION ME202687</t>
  </si>
  <si>
    <t>VALVULA DE ADMISION SLP FH13 400 20740798</t>
  </si>
  <si>
    <t>VALVULA DE ADMISION SUZUKI PICK UP</t>
  </si>
  <si>
    <t>VALVULA DE AGUA ROSACDA SS 316 X 6000 WONG SUN 1/2"</t>
  </si>
  <si>
    <t>VALVULA DE AIRE 1" S/E SISTEMA IRRIGACION</t>
  </si>
  <si>
    <t>VALVULA DE AIRE NEUMATICOS TR414</t>
  </si>
  <si>
    <t>VALVULA DE ASIENTO 800-6222207001</t>
  </si>
  <si>
    <t>VALVULA DE BLOQUEO 8172628</t>
  </si>
  <si>
    <t>VALVULA DE BLOQUEO CAJA DE CAMBIOS 1672231</t>
  </si>
  <si>
    <t>VALVULA DE BLOQUEO DE MANDO CAJA SR-1700</t>
  </si>
  <si>
    <t>VALVULA DE BOLA PARA AGUA</t>
  </si>
  <si>
    <t>VALVULA DE CARRETA (PULPO)</t>
  </si>
  <si>
    <t>VALVULA DE CARRETA SIMPLE (S/Valvula) - MANO</t>
  </si>
  <si>
    <t>VALVULA DE CISTERNA DE 1/2"</t>
  </si>
  <si>
    <t>VALVULA DE CONTROL 21596642</t>
  </si>
  <si>
    <t>VALVULA DE CUATRO CIRCUITOS VOLVO FH 400 WABCO 21225479</t>
  </si>
  <si>
    <t>VALVULA DE DESCARGA L90 11708326</t>
  </si>
  <si>
    <t>VALVULA DE DESFOGUE TANQUE COMBUSTIBLE FLB90 04926 FTL</t>
  </si>
  <si>
    <t>VALVULA DE ESCAPE 13202FU400 / 8801162 (MONT.)</t>
  </si>
  <si>
    <t>VALVULA DE ESCAPE 14721KRFSOO CGL 125 HONDA</t>
  </si>
  <si>
    <t>VALVULA DE ESCAPE 20405503 (20565912)</t>
  </si>
  <si>
    <t>VALVULA DE ESCAPE 5990533</t>
  </si>
  <si>
    <t>VALVULA DE ESCAPE FH12 8148574 - D12A</t>
  </si>
  <si>
    <t>VALVULA DE ESCAPE FREIGHTLINER M2 112 MAHLE A4570500327</t>
  </si>
  <si>
    <t>VALVULA DE ESCAPE KIA SORENTO</t>
  </si>
  <si>
    <t>VALVULA DE ESCAPE ME202688</t>
  </si>
  <si>
    <t>VALVULA DE ESCAPE -S60 D4 23529596</t>
  </si>
  <si>
    <t>VALVULA DE ESCAPE SUZUKI PICK UP</t>
  </si>
  <si>
    <t>VALVULA DE ESCAPE Y ADMISION PARA MONTARCAGA</t>
  </si>
  <si>
    <t>VALVULA DE ESCAPE/ADMISION PARA MITSUBISHI</t>
  </si>
  <si>
    <t>VALVULA DE ESTACIONAMIENTO NRG 27SWB303R A12-19777-203</t>
  </si>
  <si>
    <t>VALVULA DE FRENO 17483046</t>
  </si>
  <si>
    <t>VALVULA DE FRENO 22539850</t>
  </si>
  <si>
    <t>VALVULA DE FRENO 85153491</t>
  </si>
  <si>
    <t>VALVULA DE FRENO 20367533</t>
  </si>
  <si>
    <t>VALVULA DE FRENO ESTACIONARIA MV3 para freightliner m2</t>
  </si>
  <si>
    <t>VALVULA DE FRENO PRINCIPAL 20410545</t>
  </si>
  <si>
    <t>VALVULA DE FRENO RIGHT DE CARRETA 20375553</t>
  </si>
  <si>
    <t>VALVULA DE INGRESO AJUSTABLE AMERICA SANITARIO</t>
  </si>
  <si>
    <t>VALVULA DE NEUMATICO DE CARGADOR FRONTAL L120E VO11000054</t>
  </si>
  <si>
    <t>VALVULA DE PARQUEO VOLVO ALTERNATIVO</t>
  </si>
  <si>
    <t>VALVULA DE PASE DE AIRE FREIGHTLINER M2 112 PPV A55R</t>
  </si>
  <si>
    <t>VALVULA DE PASE DE AIRE FREIGHTLINER M2 112 PPV B55R</t>
  </si>
  <si>
    <t>VALVULA DE PASO 1" PVC</t>
  </si>
  <si>
    <t>VALVULA DE PRESION 11700271</t>
  </si>
  <si>
    <t>VALVULA DE PRESION DE ACEITE 471707</t>
  </si>
  <si>
    <t>VALVULA DE PRESION DE AIRE</t>
  </si>
  <si>
    <t>VALVULA DE PURGA MANUAL COMPR. ROMER</t>
  </si>
  <si>
    <t>VALVULA DE REMOLQUE 20424431</t>
  </si>
  <si>
    <t>VALVULA DE RETENCION VOE 11411982</t>
  </si>
  <si>
    <t>VALVULA DE RETENCION SELENOIDE VOE 15092682</t>
  </si>
  <si>
    <t>VALVULA DE RETENCION VOLVO 21458307</t>
  </si>
  <si>
    <t>VALVULA DE SEGURIDAD COMPRESORA ROMER</t>
  </si>
  <si>
    <t>VALVULA DE SERVICIO (GAS ECOLOGICO)</t>
  </si>
  <si>
    <t>VALVULA DE SOBREPRESION DE TURBO VOLVO L90E S200</t>
  </si>
  <si>
    <t>VALVULA DE SUSPENSION DE BOLSA DE AIRE BKS KD2205 FTL</t>
  </si>
  <si>
    <t>VALVULA DE TOP BRAKE FREIGHTLINER M2 112 A5410160791</t>
  </si>
  <si>
    <t>VALVULA DESVIADORA PARA DUCHA</t>
  </si>
  <si>
    <t>VALVULA DOSCIFICADORA-7123-490 DELH-(MONT)</t>
  </si>
  <si>
    <t>VALVULA DOSIFICADORA BOMBA DE COMBUSTIBLE TOYOTA</t>
  </si>
  <si>
    <t>VALVULA DRENAJE 117805482 VOE L120E</t>
  </si>
  <si>
    <t>VALVULA DRENAJE TANQUE AIRE 12-15354-000 FTL</t>
  </si>
  <si>
    <t>VALVULA ESFERICA DE 1 1/2"-ITALY</t>
  </si>
  <si>
    <t>VALVULA ESFERICA DE 1"</t>
  </si>
  <si>
    <t>VALVULA ESFERICA DE 1.1/4"</t>
  </si>
  <si>
    <t>VALVULA ESFERICA DE 1/2" CIM14-ITALY</t>
  </si>
  <si>
    <t>VALVULA ESFERICA DE 2" CIM 14 - ITALY</t>
  </si>
  <si>
    <t>VALVULA ESFERICA DE 3"</t>
  </si>
  <si>
    <t>VALVULA FINAL DE CARRERA. NEUMATICA</t>
  </si>
  <si>
    <t>VALVULA FRENO MOTOR 21991154 MACK</t>
  </si>
  <si>
    <t>VALVULA FRENO MOTOR MACK 20539850</t>
  </si>
  <si>
    <t>VALVULA FRENO MOTOR NRG27 SNC 110R : FTL</t>
  </si>
  <si>
    <t>VALVULA FRENO MOTOR/SELENOIDE K073055 FTL</t>
  </si>
  <si>
    <t>VALVULA FRENO TDA S461 332 008 0FTL</t>
  </si>
  <si>
    <t>VALVULA KIT CHECK VA 9305200028</t>
  </si>
  <si>
    <t>VALVULA KIT NI 16188 GS00A</t>
  </si>
  <si>
    <t>VALVULA L120E-15016962</t>
  </si>
  <si>
    <t>VALVULA LIMITADORA 21339179</t>
  </si>
  <si>
    <t>VALVULA NIVEL BOLSA AIRE CABINA 23270961</t>
  </si>
  <si>
    <t>VALVULA NIVEL CONTROL DE ALTURA</t>
  </si>
  <si>
    <t>VALVULA PITON CROMADA TR-543D</t>
  </si>
  <si>
    <t>VALVULA PITON TR618 -RETROEXCAVADORA</t>
  </si>
  <si>
    <t>VALVULA PROTECCION DE PRESION WATSUS 0007</t>
  </si>
  <si>
    <t>VALVULA PUSH/PULL 3 VIAS</t>
  </si>
  <si>
    <t>VALVULA REGULADORA PARA AL-86</t>
  </si>
  <si>
    <t>VALVULA RELAY SUPERMARCHA - 20775173</t>
  </si>
  <si>
    <t>VALVULA RELE 21740038</t>
  </si>
  <si>
    <t>VALVULA RELE DE SUPERMARCHA CAJA ZF-1300-1600</t>
  </si>
  <si>
    <t>VALVULA RETENEDORA 11705093</t>
  </si>
  <si>
    <t>VALVULA SEGURIDAD FREIHTLINER 131081</t>
  </si>
  <si>
    <t>VALVULA SEGURIDAD MK 21816920</t>
  </si>
  <si>
    <t>VALVULA SEGURIDAD VO20382305 (3173104 WABCO)</t>
  </si>
  <si>
    <t>VALVULA SELECTORA FUL A6918:FTL</t>
  </si>
  <si>
    <t>VALVULA SELENOIDE FRENO MOTOR/S4721700020</t>
  </si>
  <si>
    <t>VALVULA SELENOIDE DE MARCHA 93A2801400 MONT-CAT</t>
  </si>
  <si>
    <t>VALVULA SUPERMARCHA PEDAL FH12-F (REGULADOR)</t>
  </si>
  <si>
    <t>VALVULA TERM. R404A 3/8 X 1/2 3T (169360)</t>
  </si>
  <si>
    <t>VALVULA TIPO LAPICERO</t>
  </si>
  <si>
    <t>VALVULAS (CILINDRO K100185) COMPR. ROMER</t>
  </si>
  <si>
    <t>VAMPIRE PUMP - LABORATORIO</t>
  </si>
  <si>
    <t>VAPE PASTILLA ROJA 30 UNID</t>
  </si>
  <si>
    <t>VAQUELITO C/ORING EXT 60</t>
  </si>
  <si>
    <t>VAQUELITO C/ORING INT. 75 MM</t>
  </si>
  <si>
    <t>VARA DE SEGURIDAD LUMINOSA</t>
  </si>
  <si>
    <t>VARILLA ARTICULACION VO 21106930</t>
  </si>
  <si>
    <t>VARILLA DE 3/4 COBRE 2.40 MTS</t>
  </si>
  <si>
    <t>VARILLA 12MM X 2.4 M. ALUMINIO PULIDO</t>
  </si>
  <si>
    <t>VARILLA 22383592</t>
  </si>
  <si>
    <t>VARILLA COBRE 5/8 X 2.40 MTS</t>
  </si>
  <si>
    <t>VARILLA CUADRADA DE 1"</t>
  </si>
  <si>
    <t>VARILLA DE ACERO DE 7/8</t>
  </si>
  <si>
    <t>VARILLA DE COBRE PARA POZO A TIERRA</t>
  </si>
  <si>
    <t>VARILLA DE MADERA RANURADA 3/8''</t>
  </si>
  <si>
    <t>VARILLA DE MEDIR ACEITE 20466597</t>
  </si>
  <si>
    <t>VARILLA DE MEDIR ACEITE 21687086</t>
  </si>
  <si>
    <t>VARILLA DE MEDIR ACEITE 21689516 KIT RECONSTRUCCION</t>
  </si>
  <si>
    <t>VARILLA DE PIST 20761839</t>
  </si>
  <si>
    <t>VARILLA DE PISTON 22781280</t>
  </si>
  <si>
    <t>VARILLA DE PORTAFELPA PARA MAMPARA</t>
  </si>
  <si>
    <t>VARILLA DE PORTAFELPA PARA VENTANA</t>
  </si>
  <si>
    <t>VARILLA ESTABILIZADORA 54618-01G0A NISSAN</t>
  </si>
  <si>
    <t>VARILLA FX-890</t>
  </si>
  <si>
    <t>VARILLA MILIMETRADA PARA MEDICION DE COMB. 3M-GRABADA 2.4MM</t>
  </si>
  <si>
    <t>VARILLA PISTON 1521944</t>
  </si>
  <si>
    <t>VARILLA ROSC INOX M6 X 1 MTS</t>
  </si>
  <si>
    <t>VARILLA ROSC M-6 X 1 MTRS</t>
  </si>
  <si>
    <t>VARILLA TREFILADA DE 1/4 EN PULGADAS</t>
  </si>
  <si>
    <t>VARILLA VALVULA AIRE CABINA</t>
  </si>
  <si>
    <t>VASELINA EN LATA 18 G S/PERFUME</t>
  </si>
  <si>
    <t>VASELINA PORTUGAL EN POTE POR 100 GR</t>
  </si>
  <si>
    <t>VASO 10 ONZAS COLOR BLANCO</t>
  </si>
  <si>
    <t>VASO ACRILICO</t>
  </si>
  <si>
    <t>VASO CIRCULAR</t>
  </si>
  <si>
    <t>VASO DESCARTABLE</t>
  </si>
  <si>
    <t>VASO DIAMANTADO PULIDO</t>
  </si>
  <si>
    <t>VASTAGO 1/2 P/ MESCLADO GALAXIA</t>
  </si>
  <si>
    <t>VENDA ELASTICA DE 8" x 5 YARDAS</t>
  </si>
  <si>
    <t>VENDAS ELASTICAS DE 4" x 5 YARDAS- TRANSP</t>
  </si>
  <si>
    <t>VENDITAS EN CAJA</t>
  </si>
  <si>
    <t>VENENO GASTION PARA GORGOJOS</t>
  </si>
  <si>
    <t>VENENO GASTION PARA GORGOJOS (frasco x 500 und)</t>
  </si>
  <si>
    <t>VENENO KILLER CAMPEON PARA RATAS X 40 GR</t>
  </si>
  <si>
    <t>VENENO KLERAT X 25 GRAMOS PARA RATAS</t>
  </si>
  <si>
    <t>VENENO ROEMAT X 100 GRAMOS PARA RATAS</t>
  </si>
  <si>
    <t>VENENO ROEMAT X 500 GRAMOS PARA RATAS</t>
  </si>
  <si>
    <t>VENTANA SISTEMA DIRECTO C/ VIDRIO INCOLORO 6MM Y ALUMINIO</t>
  </si>
  <si>
    <t>VENTANA NIVEL 3192319</t>
  </si>
  <si>
    <t>VENTILADOR MACK ALABE 23150045</t>
  </si>
  <si>
    <t>VENTILADOR 20397619 VOLVO</t>
  </si>
  <si>
    <t>VENTILADOR 3 EN 1</t>
  </si>
  <si>
    <t>VENTILADOR DE CARTER 21373547</t>
  </si>
  <si>
    <t>VENTILADOR DE MONTACARGA MITSUBISHI (9120217400)</t>
  </si>
  <si>
    <t>VENTILADOR DE MONTACARGA TOYOTA 163612386071</t>
  </si>
  <si>
    <t>VENTILADOR DE PIE DE 16"</t>
  </si>
  <si>
    <t>VENTILADOR DE RADIADOR NS111-04 CHIN LANG (FIAT)</t>
  </si>
  <si>
    <t>VENTILADOR IMACO</t>
  </si>
  <si>
    <t>VENTILADOR METALICO 3</t>
  </si>
  <si>
    <t>VENTILADOR TAURUS</t>
  </si>
  <si>
    <t>VENTILADOR VOE3827491 ( C.FRONT.)</t>
  </si>
  <si>
    <t>VENTILADOR VOLVO FH13 400 20450240</t>
  </si>
  <si>
    <t>VIA KIA 9/16</t>
  </si>
  <si>
    <t>VIA KV 1/2"</t>
  </si>
  <si>
    <t>VIAS DE 7/16 EN JUEGO</t>
  </si>
  <si>
    <t>VIAS DE 7/16 PARA CAJA DE CAMBIO</t>
  </si>
  <si>
    <t>VIAS DE 9/32 EN JUEGO</t>
  </si>
  <si>
    <t>VIDEO BALUM HD-CVI/TVI/AHD 720P 1080P</t>
  </si>
  <si>
    <t>VIDRIO ESPEJO CHICO 3091757</t>
  </si>
  <si>
    <t>VIDRIO INCOLORO DE 08 MM</t>
  </si>
  <si>
    <t>VIDRIO INCOLORO DE 10 MM X 16" X 18"</t>
  </si>
  <si>
    <t>VIDRIO PARA GABINETE DE EXTINTORES</t>
  </si>
  <si>
    <t>VIDRIO PUERTA RH M2 18-48385</t>
  </si>
  <si>
    <t>VIDRIO(LUNA) DE PTA. IZQ. VOLVO FH12</t>
  </si>
  <si>
    <t>VIDRIO(LUNA) DE PTA. POST GUN125L</t>
  </si>
  <si>
    <t>VIGA -U- DE 6"</t>
  </si>
  <si>
    <t>VIGA -U- DE 7"</t>
  </si>
  <si>
    <t>VIGA H ASTM A36 10''x 5 3/4''x22LB/PIEx20'</t>
  </si>
  <si>
    <t>VIGA H ASTM A36 10''x 5 3/4''x30LB/PIEx20'</t>
  </si>
  <si>
    <t>VIGA H DE 24" x 9"x 68 LBS x 20"</t>
  </si>
  <si>
    <t>VINAGRE X 01 LT</t>
  </si>
  <si>
    <t>VINIFAN TAMAÑO A-4</t>
  </si>
  <si>
    <t>VINIFAN TAMAÑO OFICIO</t>
  </si>
  <si>
    <t>VINIFILE A-4</t>
  </si>
  <si>
    <t>VINIL TROQUELADO GAS COMBUSTIBLE</t>
  </si>
  <si>
    <t>VINIL TROQUELADO NO FUMAR</t>
  </si>
  <si>
    <t>VINO C/PIRQUE BLCO TETRA 12/1000CC</t>
  </si>
  <si>
    <t>VINO C/PIRQUE TNT TETRA 12/1000CC</t>
  </si>
  <si>
    <t>VINO TINTO MARQUEZ</t>
  </si>
  <si>
    <t>VINO TORO MARQUEZ</t>
  </si>
  <si>
    <t>VISERA 20570479</t>
  </si>
  <si>
    <t>VISERA 3176514</t>
  </si>
  <si>
    <t>VISERA GRIS 6169314 (FH)</t>
  </si>
  <si>
    <t>VISUALPACK VC-1</t>
  </si>
  <si>
    <t>VITALOY LIQUIDO 240 ml (acrilico)</t>
  </si>
  <si>
    <t>VOLTIMETRO 12V. SPARTAN</t>
  </si>
  <si>
    <t>VOLTIMETRO 50V (85C1-V-50VDC)</t>
  </si>
  <si>
    <t>VOLTIMETRO CHINT ANALOGO 300V AC CL 1.5 72 X 72MM</t>
  </si>
  <si>
    <t>VOLTIMETRO DIGITAL DC</t>
  </si>
  <si>
    <t>WALL SOCKET OVAL P21A</t>
  </si>
  <si>
    <t>WAYPE BLANCO</t>
  </si>
  <si>
    <t>WAYPE FINO</t>
  </si>
  <si>
    <t>WAYPE SIMPLE</t>
  </si>
  <si>
    <t>WHISKY JOHNNIE GOLD RESERVA X 750ML + RON ZACAPA 23 X 750ML</t>
  </si>
  <si>
    <t>WHISKY JOHNNIE WALKER ETIQUETA AZUL</t>
  </si>
  <si>
    <t>WHISKY JOHNNIE WALKER ETIQUETA NEGRA</t>
  </si>
  <si>
    <t>WINCH PORTATIL KINEDYNE</t>
  </si>
  <si>
    <t>WINCHA DE 15 MT PASAR CABLE</t>
  </si>
  <si>
    <t>WINCHA DE 30 MTS</t>
  </si>
  <si>
    <t>WINCHA DE 5 mt. STANLEY</t>
  </si>
  <si>
    <t>WINCHA DE 60 MTS - STANLEY (34-794)</t>
  </si>
  <si>
    <t>WINCHA DE 8 mt. STANLEY</t>
  </si>
  <si>
    <t>WINCHA DE100 mt. TRUPER (12645)- F/VIDRIO</t>
  </si>
  <si>
    <t>WINCHE DE 4"</t>
  </si>
  <si>
    <t>WISKY 6 CHIVAS 18 AÑOS</t>
  </si>
  <si>
    <t>YEE DE 4" PVC (DESAGUE)</t>
  </si>
  <si>
    <t>YEE PVC DE 2 X 2"</t>
  </si>
  <si>
    <t>YEE PVC DE 2"</t>
  </si>
  <si>
    <t>YEE PVC DE 4"</t>
  </si>
  <si>
    <t>YEE PVC DE 4x2 PVC</t>
  </si>
  <si>
    <t>YEE PVC DE 6 X 6</t>
  </si>
  <si>
    <t>YESO CERAMICO</t>
  </si>
  <si>
    <t>YESO x 10 KG</t>
  </si>
  <si>
    <t>YESO X 7KG.</t>
  </si>
  <si>
    <t>YESO X 8KG.</t>
  </si>
  <si>
    <t>YESO X BOLSA 6KG.</t>
  </si>
  <si>
    <t>YOGURT BIO LAIVE FRUTADO DURAZNO VASO X 140 CC</t>
  </si>
  <si>
    <t>YOGURT BIO SBELT FRESH UP PIÑA/GRAN</t>
  </si>
  <si>
    <t>YOGURT LAIVE GUANABANA FAMILIAR</t>
  </si>
  <si>
    <t>YUGO CAÑA DIRECCION N10/B10M</t>
  </si>
  <si>
    <t>YUGO CORONA 460 FR1810 F6543731X</t>
  </si>
  <si>
    <t>YUGO TIMON VOL. 1 1/8 " CORTO 1527 ( PRESICION )</t>
  </si>
  <si>
    <t>YUGO TIMON VOL. 1" CORTO 1539 ( PRESICION )</t>
  </si>
  <si>
    <t>YUGO TIMON VOL. 1" LARGO 3122/1761 ( PRESICION )</t>
  </si>
  <si>
    <t>YUGO TOMAFUERZA CUADRADO 1'' LARGO</t>
  </si>
  <si>
    <t>YUGO TOMAFUERZA REDONDO 1 1/4''</t>
  </si>
  <si>
    <t>ZAPATA (PATIN) DE FRENO OJO ABIERTO</t>
  </si>
  <si>
    <t>ZAPATA (PATIN) DE FRENO OJO CERRADO</t>
  </si>
  <si>
    <t>ZAPATA METALIZADA</t>
  </si>
  <si>
    <t>ZAPATAS FRENO DELANT. ID 30151068 (PARA MOTO)</t>
  </si>
  <si>
    <t>ZAPATAS FRENO POST. 23978--06430-KRF-T00</t>
  </si>
  <si>
    <t>ZAPATAS FRENO POST. CGL (PARA MOTO)</t>
  </si>
  <si>
    <t>ZAPATAS FRENO POST. IDGN 10031151060 (PARA MOTO)</t>
  </si>
  <si>
    <t>ZAPATAS FRENOSA FILO VERDE SF-0022S-(HILUX)</t>
  </si>
  <si>
    <t>ZAPATAS POSTERIORES 12331--31151060</t>
  </si>
  <si>
    <t>ZAPATILLA C/PUNTA ACERO</t>
  </si>
  <si>
    <t>ZAPATOS DE SEGURIDAD ANTIESTATICO TALLA 39</t>
  </si>
  <si>
    <t>ZAPATOS DE SEGURIDAD ANTIESTATICO TALLA 41</t>
  </si>
  <si>
    <t>ZAPATOS DE SEGURIDAD ANTIESTATICO TALLA 42</t>
  </si>
  <si>
    <t>ZAPATOS DE SEGURIDAD ANTIESTATICO TALLA 43</t>
  </si>
  <si>
    <t>ZAPATOS DE SEGURIDAD DIELECTRICO SEGUSATALLA 41</t>
  </si>
  <si>
    <t>ZAPATOS DE SEGURIDAD DIELECTRICO TALLA 42</t>
  </si>
  <si>
    <t>ZAPATOS DE SEGURIDAD DIELECTRICO WELCO TALLA 41</t>
  </si>
  <si>
    <t>ZUNCHO PLASTICO 5/8 X 5 KG</t>
  </si>
  <si>
    <t>ZUNCHO PLASTICO NEGRO 5/8 X 10KG</t>
  </si>
  <si>
    <t>ZUNCHO PLASTICO X 300M 1/2</t>
  </si>
  <si>
    <t>Codigo Item</t>
  </si>
  <si>
    <t>11001</t>
  </si>
  <si>
    <t>11002</t>
  </si>
  <si>
    <t>11003</t>
  </si>
  <si>
    <t>11004</t>
  </si>
  <si>
    <t>13001</t>
  </si>
  <si>
    <t>13002</t>
  </si>
  <si>
    <t>13003</t>
  </si>
  <si>
    <t>13004</t>
  </si>
  <si>
    <t>19001</t>
  </si>
  <si>
    <t xml:space="preserve">Servicio de Vigilancia                            </t>
  </si>
  <si>
    <t xml:space="preserve">Resguardo Policial                                </t>
  </si>
  <si>
    <t xml:space="preserve">Camionetas                                        </t>
  </si>
  <si>
    <t xml:space="preserve">Grua                                              </t>
  </si>
  <si>
    <t xml:space="preserve">Maquinaria                                        </t>
  </si>
  <si>
    <t xml:space="preserve">Bienes Muebles                                    </t>
  </si>
  <si>
    <t xml:space="preserve">SERVICIO DE  INSTALACIÓN DE RED                   </t>
  </si>
  <si>
    <t xml:space="preserve">Mantenimiento de Software                         </t>
  </si>
  <si>
    <t xml:space="preserve">Mantenimiento de Hardware                         </t>
  </si>
  <si>
    <t xml:space="preserve">Requerimientos Inmplementación SPRING             </t>
  </si>
  <si>
    <t xml:space="preserve">Mant. y Raparacion Vehiculos Oper.                </t>
  </si>
  <si>
    <t xml:space="preserve">Reencauche de Llantas                             </t>
  </si>
  <si>
    <t xml:space="preserve">Balanceo y Alineamiento de Llantas                </t>
  </si>
  <si>
    <t xml:space="preserve">Mant. y Raparacion Vehiculos Siniestrados.        </t>
  </si>
  <si>
    <t xml:space="preserve">Franquicias Siniestros Operativos                 </t>
  </si>
  <si>
    <t xml:space="preserve">Arreglo de Computadoras                           </t>
  </si>
  <si>
    <t xml:space="preserve">Mantenimiento equipos de oficina                  </t>
  </si>
  <si>
    <t xml:space="preserve">Mantenimiento de Aire Acondicionado               </t>
  </si>
  <si>
    <t xml:space="preserve">Matenimiento Fotocopiadora                        </t>
  </si>
  <si>
    <t xml:space="preserve">Pruebas Varias                                    </t>
  </si>
  <si>
    <t xml:space="preserve">Mantenimiento y reparacion de vh                  </t>
  </si>
  <si>
    <t xml:space="preserve">Mantenimiento de local                            </t>
  </si>
  <si>
    <t xml:space="preserve">Trabajos Cisterna Combustible                     </t>
  </si>
  <si>
    <t xml:space="preserve">Instalación de Equipos Diversos                   </t>
  </si>
  <si>
    <t xml:space="preserve">Manten-Equipos, Maquinarias Diversos              </t>
  </si>
  <si>
    <t xml:space="preserve">Manten y Reparacion de Surtidor de Combustible    </t>
  </si>
  <si>
    <t xml:space="preserve">Trabajos de repar. en el  Surtidor de Combustible </t>
  </si>
  <si>
    <t xml:space="preserve">Mejoras- La Encalada                              </t>
  </si>
  <si>
    <t xml:space="preserve">Pintado de Fachada                                </t>
  </si>
  <si>
    <t xml:space="preserve">Capacitacion Personal Administrativo              </t>
  </si>
  <si>
    <t xml:space="preserve">Capacitacion Personal Conductores                 </t>
  </si>
  <si>
    <t xml:space="preserve">pasajes nacionales                                </t>
  </si>
  <si>
    <t xml:space="preserve">Encomiendas                                       </t>
  </si>
  <si>
    <t xml:space="preserve">Flete Transporte Combustible                      </t>
  </si>
  <si>
    <t xml:space="preserve">Flete Transporte Terceros                         </t>
  </si>
  <si>
    <t xml:space="preserve">FLETE ENCARGADO A TERCEROS                        </t>
  </si>
  <si>
    <t xml:space="preserve">PEAJES                                            </t>
  </si>
  <si>
    <t xml:space="preserve">Instalaciones Electricas                          </t>
  </si>
  <si>
    <t xml:space="preserve">Almacen La Encalada - Construcción                </t>
  </si>
  <si>
    <t xml:space="preserve">Nuevo Almacén - Larrea 1                          </t>
  </si>
  <si>
    <t xml:space="preserve">Servicios de Construcción                         </t>
  </si>
  <si>
    <t xml:space="preserve">Mejoras - Construcciones Encalada                 </t>
  </si>
  <si>
    <t xml:space="preserve">Mejoras - Construcciones Larrea                   </t>
  </si>
  <si>
    <t xml:space="preserve">Construccion almacen Larrea3                      </t>
  </si>
  <si>
    <t xml:space="preserve">Lineas Telefonia Celular                          </t>
  </si>
  <si>
    <t xml:space="preserve">Inspecciones Vehiculares                          </t>
  </si>
  <si>
    <t xml:space="preserve">Asesoria Legal                                    </t>
  </si>
  <si>
    <t xml:space="preserve">Asesoria Administrativas                          </t>
  </si>
  <si>
    <t xml:space="preserve">Servicio de Seleccion de Personal                 </t>
  </si>
  <si>
    <t xml:space="preserve">Auditoria ISO                                     </t>
  </si>
  <si>
    <t xml:space="preserve">MANTEN. EQUIPOS DE SEGURIDAD                      </t>
  </si>
  <si>
    <t xml:space="preserve">MANTEN.EQUIPOS DE TALLER                          </t>
  </si>
  <si>
    <t xml:space="preserve">ELABORACIÓN DE CAJAS DE REGALO                    </t>
  </si>
  <si>
    <t xml:space="preserve">ATENCION A PERSONAL                               </t>
  </si>
  <si>
    <t xml:space="preserve">ATENCION A CLIENTES                               </t>
  </si>
  <si>
    <t xml:space="preserve">ELABORACION ESTANTES ALMACEN                      </t>
  </si>
  <si>
    <t xml:space="preserve">SERVICIO DE ALOJAMIENTO                           </t>
  </si>
  <si>
    <t xml:space="preserve">PUBLICACIONES Y PUBLICIDAD                        </t>
  </si>
  <si>
    <t xml:space="preserve">SERVICIO DE MEMBRECIA                             </t>
  </si>
  <si>
    <t xml:space="preserve">SERVICIO DE MANTENIMIENTO LOCAL                   </t>
  </si>
  <si>
    <t xml:space="preserve">FRANQUICIA POR REPOSICION DE EQUIPOS NEXTEL       </t>
  </si>
  <si>
    <t xml:space="preserve">MANTENIMIENTO Y REPARACION DE CARPAS              </t>
  </si>
  <si>
    <t xml:space="preserve">SERVICIOS DE LABORATORIO                          </t>
  </si>
  <si>
    <t xml:space="preserve">CONFECCION UNIFORMES                              </t>
  </si>
  <si>
    <t xml:space="preserve">MANTEN/REPARAC UTILES OFICINA                     </t>
  </si>
  <si>
    <t xml:space="preserve">SERVICIO DE PESAJE                                </t>
  </si>
  <si>
    <t xml:space="preserve">POR COPIAS, EMPASTADOS, ANILLADOS, ENMICADOS, ETC </t>
  </si>
  <si>
    <t xml:space="preserve">Mantenimiento de local - Administrativo           </t>
  </si>
  <si>
    <t xml:space="preserve">Servicios informaticos                            </t>
  </si>
  <si>
    <t xml:space="preserve">Mantenimiento sodexo                              </t>
  </si>
  <si>
    <t xml:space="preserve">ENVIO DE REMESAS                                  </t>
  </si>
  <si>
    <t xml:space="preserve">REPUESTA DE EMERGENCIA                            </t>
  </si>
  <si>
    <t xml:space="preserve">EXAMENES MEDICOS CONDUCTORES                      </t>
  </si>
  <si>
    <t xml:space="preserve">ALQUILER DE LOCAL LIMA                            </t>
  </si>
  <si>
    <t xml:space="preserve">TRAMITES UNIDADES                                 </t>
  </si>
  <si>
    <t xml:space="preserve">TRAMITES - LICENCIAS                              </t>
  </si>
  <si>
    <t xml:space="preserve">ESTIBAS                                           </t>
  </si>
  <si>
    <t xml:space="preserve">SOBREESTADIA                                      </t>
  </si>
  <si>
    <t xml:space="preserve">DESESTIBA                                         </t>
  </si>
  <si>
    <t xml:space="preserve">ENCARPADA                                         </t>
  </si>
  <si>
    <t xml:space="preserve">LLENADO DE GUIAS OP. TOLVA                        </t>
  </si>
  <si>
    <t xml:space="preserve">Servicios - Obra La Encalada                      </t>
  </si>
  <si>
    <t xml:space="preserve">Servicios - Larrea 2                              </t>
  </si>
  <si>
    <t>Servicios -L1 Nueva Oficina Jefatura de Alamacenes</t>
  </si>
  <si>
    <t xml:space="preserve">Construcciones Almacenes-Larrea1                  </t>
  </si>
  <si>
    <t xml:space="preserve">Construcciones Almacen-La Encalada                </t>
  </si>
  <si>
    <t xml:space="preserve">FABRICACION ENCARGADA TERCEROS DIRECTA            </t>
  </si>
  <si>
    <t xml:space="preserve">SERVICIO DE ARENADO                               </t>
  </si>
  <si>
    <t xml:space="preserve">SERVICIO DE PINTADO                               </t>
  </si>
  <si>
    <t xml:space="preserve">ASESORIA EN INVESTIGACION - PRD                   </t>
  </si>
  <si>
    <t xml:space="preserve">ASESORIA ADMINISTRATIVA                           </t>
  </si>
  <si>
    <t xml:space="preserve">ASESORIA LEGAL                                    </t>
  </si>
  <si>
    <t xml:space="preserve">ASESORIA EN PRODUCCION - ADM                      </t>
  </si>
  <si>
    <t xml:space="preserve">TRANSPORTE DE CARGA                               </t>
  </si>
  <si>
    <t xml:space="preserve">TRANSPORTE DE PASAJEROS                           </t>
  </si>
  <si>
    <t xml:space="preserve">ALOJAMIENTO                                       </t>
  </si>
  <si>
    <t xml:space="preserve">ALIMENTACION                                      </t>
  </si>
  <si>
    <t xml:space="preserve">MANTENIMIENTO DE INM.MAQ.EQUIPO                   </t>
  </si>
  <si>
    <t xml:space="preserve">ALQUILER DE OFICINAS                              </t>
  </si>
  <si>
    <t xml:space="preserve">PUBLICIDAD                                        </t>
  </si>
  <si>
    <t xml:space="preserve">SERVICIO DE TERCEROS - ADM                        </t>
  </si>
  <si>
    <t xml:space="preserve">SUSCRIPCIONES Y COTIZACIONES                      </t>
  </si>
  <si>
    <t xml:space="preserve">SERVICIO DE TERCEROS - PROD                       </t>
  </si>
  <si>
    <t xml:space="preserve">SERVICIO DE ALIENAMIENTO                          </t>
  </si>
  <si>
    <t xml:space="preserve">Servicios de Mantenimieno a Terceros              </t>
  </si>
  <si>
    <t xml:space="preserve">AUDITORIA                                         </t>
  </si>
  <si>
    <t xml:space="preserve">SERVICIO EXPORTACION                              </t>
  </si>
  <si>
    <t>Nuevo</t>
  </si>
  <si>
    <t>Disponible</t>
  </si>
  <si>
    <t>Reciclado</t>
  </si>
  <si>
    <t>Malogrado - Merma</t>
  </si>
  <si>
    <t>Observado</t>
  </si>
  <si>
    <t xml:space="preserve">Balde               </t>
  </si>
  <si>
    <t xml:space="preserve">BIG BAG             </t>
  </si>
  <si>
    <t xml:space="preserve">Bidón               </t>
  </si>
  <si>
    <t xml:space="preserve">BOLSA X 1.00 KG     </t>
  </si>
  <si>
    <t xml:space="preserve">BOLSA X 0.50 KG     </t>
  </si>
  <si>
    <t xml:space="preserve">Bolsa               </t>
  </si>
  <si>
    <t xml:space="preserve">Botella             </t>
  </si>
  <si>
    <t xml:space="preserve">BULTO               </t>
  </si>
  <si>
    <t xml:space="preserve">Caja- Solo Ida      </t>
  </si>
  <si>
    <t xml:space="preserve">Cilindro            </t>
  </si>
  <si>
    <t xml:space="preserve">Caja                </t>
  </si>
  <si>
    <t xml:space="preserve">CAJA X 10.0 KG      </t>
  </si>
  <si>
    <t xml:space="preserve">CAJA x 6.00 KG      </t>
  </si>
  <si>
    <t xml:space="preserve">CAJA X 0.30 KG      </t>
  </si>
  <si>
    <t xml:space="preserve">CAJA X 0.125 KG     </t>
  </si>
  <si>
    <t xml:space="preserve">Centímetros         </t>
  </si>
  <si>
    <t xml:space="preserve">DIA                 </t>
  </si>
  <si>
    <t xml:space="preserve">Envase              </t>
  </si>
  <si>
    <t xml:space="preserve">Frasco              </t>
  </si>
  <si>
    <t xml:space="preserve">Galon               </t>
  </si>
  <si>
    <t xml:space="preserve">Gramo               </t>
  </si>
  <si>
    <t xml:space="preserve">HORAS               </t>
  </si>
  <si>
    <t xml:space="preserve">Juego               </t>
  </si>
  <si>
    <t xml:space="preserve">Kilogramo           </t>
  </si>
  <si>
    <t xml:space="preserve">Lata                </t>
  </si>
  <si>
    <t xml:space="preserve">Libra               </t>
  </si>
  <si>
    <t xml:space="preserve">Litro               </t>
  </si>
  <si>
    <t xml:space="preserve">Millar              </t>
  </si>
  <si>
    <t xml:space="preserve">Metro               </t>
  </si>
  <si>
    <t xml:space="preserve">METROS CUADRADOS    </t>
  </si>
  <si>
    <t xml:space="preserve">Metros Cúbicos      </t>
  </si>
  <si>
    <t xml:space="preserve">PAQUETE x 24.00 KG  </t>
  </si>
  <si>
    <t xml:space="preserve">PAQUETE x 25.00 KG  </t>
  </si>
  <si>
    <t xml:space="preserve">PAQUETE x 50.00 KG  </t>
  </si>
  <si>
    <t xml:space="preserve">PAQUETE X 10.00 KG  </t>
  </si>
  <si>
    <t xml:space="preserve">Pallets             </t>
  </si>
  <si>
    <t xml:space="preserve">Paquete             </t>
  </si>
  <si>
    <t xml:space="preserve">Pares               </t>
  </si>
  <si>
    <t xml:space="preserve">Pies                </t>
  </si>
  <si>
    <t xml:space="preserve">Ploteo              </t>
  </si>
  <si>
    <t xml:space="preserve">Pote                </t>
  </si>
  <si>
    <t xml:space="preserve">Pulgada             </t>
  </si>
  <si>
    <t xml:space="preserve">Pieza               </t>
  </si>
  <si>
    <t xml:space="preserve">Rollo               </t>
  </si>
  <si>
    <t xml:space="preserve">Saco                </t>
  </si>
  <si>
    <t xml:space="preserve">Tarro               </t>
  </si>
  <si>
    <t xml:space="preserve">Tonelada            </t>
  </si>
  <si>
    <t xml:space="preserve">TN / Consolidado    </t>
  </si>
  <si>
    <t xml:space="preserve">Unidad              </t>
  </si>
  <si>
    <t xml:space="preserve">Viaje Furgon        </t>
  </si>
  <si>
    <t xml:space="preserve">Viaje Consolidado   </t>
  </si>
  <si>
    <t xml:space="preserve">Viaje Camion        </t>
  </si>
  <si>
    <t xml:space="preserve">Viaje Camioneta     </t>
  </si>
  <si>
    <t xml:space="preserve">Viaje Solo Ida      </t>
  </si>
  <si>
    <t xml:space="preserve">Viaje Camabaja      </t>
  </si>
  <si>
    <t xml:space="preserve">Viaje Plataforma    </t>
  </si>
  <si>
    <t xml:space="preserve">Viaje Camioncito    </t>
  </si>
  <si>
    <t xml:space="preserve">Vuelta              </t>
  </si>
  <si>
    <t>BAL</t>
  </si>
  <si>
    <t>BGB</t>
  </si>
  <si>
    <t>BID</t>
  </si>
  <si>
    <t>BL1</t>
  </si>
  <si>
    <t>BL2</t>
  </si>
  <si>
    <t>BOL</t>
  </si>
  <si>
    <t>BOT</t>
  </si>
  <si>
    <t>BUL</t>
  </si>
  <si>
    <t xml:space="preserve">CI </t>
  </si>
  <si>
    <t>CIL</t>
  </si>
  <si>
    <t xml:space="preserve">CJ </t>
  </si>
  <si>
    <t>CJ1</t>
  </si>
  <si>
    <t>CJ2</t>
  </si>
  <si>
    <t>CJ3</t>
  </si>
  <si>
    <t>CJ4</t>
  </si>
  <si>
    <t xml:space="preserve">CM </t>
  </si>
  <si>
    <t>DIA</t>
  </si>
  <si>
    <t>ENV</t>
  </si>
  <si>
    <t>FRA</t>
  </si>
  <si>
    <t xml:space="preserve">GL </t>
  </si>
  <si>
    <t xml:space="preserve">GR </t>
  </si>
  <si>
    <t>HRS</t>
  </si>
  <si>
    <t>JGO</t>
  </si>
  <si>
    <t xml:space="preserve">KG </t>
  </si>
  <si>
    <t>LAT</t>
  </si>
  <si>
    <t>LIB</t>
  </si>
  <si>
    <t xml:space="preserve">LT </t>
  </si>
  <si>
    <t>MLL</t>
  </si>
  <si>
    <t xml:space="preserve">MT </t>
  </si>
  <si>
    <t>MT2</t>
  </si>
  <si>
    <t>MT3</t>
  </si>
  <si>
    <t>PA1</t>
  </si>
  <si>
    <t>PA2</t>
  </si>
  <si>
    <t>PA3</t>
  </si>
  <si>
    <t>PA4</t>
  </si>
  <si>
    <t>PAL</t>
  </si>
  <si>
    <t>PAQ</t>
  </si>
  <si>
    <t>PAR</t>
  </si>
  <si>
    <t>PIE</t>
  </si>
  <si>
    <t xml:space="preserve">PL </t>
  </si>
  <si>
    <t>POT</t>
  </si>
  <si>
    <t>PUL</t>
  </si>
  <si>
    <t>PZA</t>
  </si>
  <si>
    <t>RLL</t>
  </si>
  <si>
    <t xml:space="preserve">SC </t>
  </si>
  <si>
    <t>TAR</t>
  </si>
  <si>
    <t xml:space="preserve">TN </t>
  </si>
  <si>
    <t>TNC</t>
  </si>
  <si>
    <t>UNI</t>
  </si>
  <si>
    <t>VCF</t>
  </si>
  <si>
    <t>VCO</t>
  </si>
  <si>
    <t xml:space="preserve">VI </t>
  </si>
  <si>
    <t>VIC</t>
  </si>
  <si>
    <t>VII</t>
  </si>
  <si>
    <t xml:space="preserve">VJ </t>
  </si>
  <si>
    <t xml:space="preserve">VP </t>
  </si>
  <si>
    <t xml:space="preserve">VT </t>
  </si>
  <si>
    <t>VUE</t>
  </si>
  <si>
    <t xml:space="preserve">Dirigido a </t>
  </si>
  <si>
    <t>CantidadPedido</t>
  </si>
  <si>
    <t>ACERO 42 CR VCL. 140 RED. 1</t>
  </si>
  <si>
    <t>0000005545</t>
  </si>
  <si>
    <t>0000004549</t>
  </si>
  <si>
    <t>0000004867</t>
  </si>
  <si>
    <t>0000005138</t>
  </si>
  <si>
    <t>0000007031</t>
  </si>
  <si>
    <t>0101015031</t>
  </si>
  <si>
    <t>0000006459</t>
  </si>
  <si>
    <t>0000005459</t>
  </si>
  <si>
    <t>0000009279</t>
  </si>
  <si>
    <t>0000004702</t>
  </si>
  <si>
    <t>0000008795</t>
  </si>
  <si>
    <t>1901999128</t>
  </si>
  <si>
    <t>0000005275</t>
  </si>
  <si>
    <t>1699001158</t>
  </si>
  <si>
    <t>0000005052</t>
  </si>
  <si>
    <t>0000004432</t>
  </si>
  <si>
    <t>0000006400</t>
  </si>
  <si>
    <t>0000008467</t>
  </si>
  <si>
    <t>0000008488</t>
  </si>
  <si>
    <t>0000007237</t>
  </si>
  <si>
    <t>0000008227</t>
  </si>
  <si>
    <t>0217001049</t>
  </si>
  <si>
    <t>0000003057</t>
  </si>
  <si>
    <t>0000004248</t>
  </si>
  <si>
    <t>0000006665</t>
  </si>
  <si>
    <t>2301010075</t>
  </si>
  <si>
    <t>2301010076</t>
  </si>
  <si>
    <t>2301010074</t>
  </si>
  <si>
    <t>2301010077</t>
  </si>
  <si>
    <t>2301010065</t>
  </si>
  <si>
    <t>2301010069</t>
  </si>
  <si>
    <t>2301010066</t>
  </si>
  <si>
    <t>2301010067</t>
  </si>
  <si>
    <t>2301010068</t>
  </si>
  <si>
    <t>2301010070</t>
  </si>
  <si>
    <t>2301010112</t>
  </si>
  <si>
    <t>2301010073</t>
  </si>
  <si>
    <t>2301010072</t>
  </si>
  <si>
    <t>2301010071</t>
  </si>
  <si>
    <t>2301010064</t>
  </si>
  <si>
    <t>2301010079</t>
  </si>
  <si>
    <t>2301010078</t>
  </si>
  <si>
    <t>0000007311</t>
  </si>
  <si>
    <t>0000005598</t>
  </si>
  <si>
    <t>0000007058</t>
  </si>
  <si>
    <t>0000005321</t>
  </si>
  <si>
    <t>0204003033</t>
  </si>
  <si>
    <t>0000008235</t>
  </si>
  <si>
    <t>1699001001</t>
  </si>
  <si>
    <t>0000006331</t>
  </si>
  <si>
    <t>0000004136</t>
  </si>
  <si>
    <t>0706001015</t>
  </si>
  <si>
    <t>0000009385</t>
  </si>
  <si>
    <t>0706001025</t>
  </si>
  <si>
    <t>0000003496</t>
  </si>
  <si>
    <t>0706001014</t>
  </si>
  <si>
    <t>0000003329</t>
  </si>
  <si>
    <t>0000005603</t>
  </si>
  <si>
    <t>0000003330</t>
  </si>
  <si>
    <t>0000003274</t>
  </si>
  <si>
    <t>0706001032</t>
  </si>
  <si>
    <t>0000005828</t>
  </si>
  <si>
    <t>0000000454</t>
  </si>
  <si>
    <t>0000000455</t>
  </si>
  <si>
    <t>0000005046</t>
  </si>
  <si>
    <t>0000006809</t>
  </si>
  <si>
    <t>0103999002</t>
  </si>
  <si>
    <t>0706001034</t>
  </si>
  <si>
    <t>0000004535</t>
  </si>
  <si>
    <t>0706001007</t>
  </si>
  <si>
    <t>2502002055</t>
  </si>
  <si>
    <t>0706001005</t>
  </si>
  <si>
    <t>0000008709</t>
  </si>
  <si>
    <t>0000004531</t>
  </si>
  <si>
    <t>0706001004</t>
  </si>
  <si>
    <t>0706001016</t>
  </si>
  <si>
    <t>0000007113</t>
  </si>
  <si>
    <t>0000000459</t>
  </si>
  <si>
    <t>0000000458</t>
  </si>
  <si>
    <t>2502002054</t>
  </si>
  <si>
    <t>0706001003</t>
  </si>
  <si>
    <t>0000008502</t>
  </si>
  <si>
    <t>0000003608</t>
  </si>
  <si>
    <t>0000004533</t>
  </si>
  <si>
    <t>0000008708</t>
  </si>
  <si>
    <t>0706001009</t>
  </si>
  <si>
    <t>0706001008</t>
  </si>
  <si>
    <t>0706001006</t>
  </si>
  <si>
    <t>0000007112</t>
  </si>
  <si>
    <t>0000004300</t>
  </si>
  <si>
    <t>0706001027</t>
  </si>
  <si>
    <t>0706001029</t>
  </si>
  <si>
    <t>0000008422</t>
  </si>
  <si>
    <t>0706001012</t>
  </si>
  <si>
    <t>0706001020</t>
  </si>
  <si>
    <t>0706001026</t>
  </si>
  <si>
    <t>0000009894</t>
  </si>
  <si>
    <t>0706001024</t>
  </si>
  <si>
    <t>0000009094</t>
  </si>
  <si>
    <t>0706001002</t>
  </si>
  <si>
    <t>0000003607</t>
  </si>
  <si>
    <t>0706001011</t>
  </si>
  <si>
    <t>0000009876</t>
  </si>
  <si>
    <t>0706001031</t>
  </si>
  <si>
    <t>0000005763</t>
  </si>
  <si>
    <t>0000005410</t>
  </si>
  <si>
    <t>0509001015</t>
  </si>
  <si>
    <t>0000006563</t>
  </si>
  <si>
    <t>0000006564</t>
  </si>
  <si>
    <t>0000005466</t>
  </si>
  <si>
    <t>0000008717</t>
  </si>
  <si>
    <t>0706001035</t>
  </si>
  <si>
    <t>0000002251</t>
  </si>
  <si>
    <t>0000008716</t>
  </si>
  <si>
    <t>0000000461</t>
  </si>
  <si>
    <t>0000000866</t>
  </si>
  <si>
    <t>0000002579</t>
  </si>
  <si>
    <t>0000008911</t>
  </si>
  <si>
    <t>0000007654</t>
  </si>
  <si>
    <t>0000009028</t>
  </si>
  <si>
    <t>0706001036</t>
  </si>
  <si>
    <t>0000000456</t>
  </si>
  <si>
    <t>0000000457</t>
  </si>
  <si>
    <t>0000003206</t>
  </si>
  <si>
    <t>0000000865</t>
  </si>
  <si>
    <t>0706001010</t>
  </si>
  <si>
    <t>2501001225</t>
  </si>
  <si>
    <t>2502002007</t>
  </si>
  <si>
    <t>0000004651</t>
  </si>
  <si>
    <t>0000007307</t>
  </si>
  <si>
    <t>0000008029</t>
  </si>
  <si>
    <t>0000002022</t>
  </si>
  <si>
    <t>0000000867</t>
  </si>
  <si>
    <t>0000000462</t>
  </si>
  <si>
    <t>0000000868</t>
  </si>
  <si>
    <t>2502002164</t>
  </si>
  <si>
    <t>0000000869</t>
  </si>
  <si>
    <t>0000002417</t>
  </si>
  <si>
    <t>2501001224</t>
  </si>
  <si>
    <t>0706001037</t>
  </si>
  <si>
    <t>0000001251</t>
  </si>
  <si>
    <t>0000010009</t>
  </si>
  <si>
    <t>0611999031</t>
  </si>
  <si>
    <t>0000006020</t>
  </si>
  <si>
    <t>0301999018</t>
  </si>
  <si>
    <t>0000006784</t>
  </si>
  <si>
    <t>0000007157</t>
  </si>
  <si>
    <t>0000008599</t>
  </si>
  <si>
    <t>0000008598</t>
  </si>
  <si>
    <t>0000007099</t>
  </si>
  <si>
    <t>0101015029</t>
  </si>
  <si>
    <t>0401999020</t>
  </si>
  <si>
    <t>0301999007</t>
  </si>
  <si>
    <t>0000007457</t>
  </si>
  <si>
    <t>0000008504</t>
  </si>
  <si>
    <t>0112001001</t>
  </si>
  <si>
    <t>0101016022</t>
  </si>
  <si>
    <t>0101999078</t>
  </si>
  <si>
    <t>0101016031</t>
  </si>
  <si>
    <t>0101018029</t>
  </si>
  <si>
    <t>0101016006</t>
  </si>
  <si>
    <t>0611999071</t>
  </si>
  <si>
    <t>0000003178</t>
  </si>
  <si>
    <t>0000004061</t>
  </si>
  <si>
    <t>1408002038</t>
  </si>
  <si>
    <t>0000000018</t>
  </si>
  <si>
    <t>0000005208</t>
  </si>
  <si>
    <t>0000005209</t>
  </si>
  <si>
    <t>0000009811</t>
  </si>
  <si>
    <t>1004001014</t>
  </si>
  <si>
    <t>1004001001</t>
  </si>
  <si>
    <t>0000008193</t>
  </si>
  <si>
    <t>1001001024</t>
  </si>
  <si>
    <t>0000004620</t>
  </si>
  <si>
    <t>0000009795</t>
  </si>
  <si>
    <t>0101999202</t>
  </si>
  <si>
    <t>1699001334</t>
  </si>
  <si>
    <t>0000001476</t>
  </si>
  <si>
    <t>0000007662</t>
  </si>
  <si>
    <t>1001001005</t>
  </si>
  <si>
    <t>0000007663</t>
  </si>
  <si>
    <t>0000004713</t>
  </si>
  <si>
    <t>1001001045</t>
  </si>
  <si>
    <t>1001001031</t>
  </si>
  <si>
    <t>0000007664</t>
  </si>
  <si>
    <t>1699001372</t>
  </si>
  <si>
    <t>0000006359</t>
  </si>
  <si>
    <t>0000006360</t>
  </si>
  <si>
    <t>1001001036</t>
  </si>
  <si>
    <t>0000004534</t>
  </si>
  <si>
    <t>1001001007</t>
  </si>
  <si>
    <t>0000001236</t>
  </si>
  <si>
    <t>1001001027</t>
  </si>
  <si>
    <t>1003001002</t>
  </si>
  <si>
    <t>0000009856</t>
  </si>
  <si>
    <t>0000007176</t>
  </si>
  <si>
    <t>0000005715</t>
  </si>
  <si>
    <t>0000003767</t>
  </si>
  <si>
    <t>0000008800</t>
  </si>
  <si>
    <t>1001001018</t>
  </si>
  <si>
    <t>0000002799</t>
  </si>
  <si>
    <t>0000008801</t>
  </si>
  <si>
    <t>0000008822</t>
  </si>
  <si>
    <t>1001001021</t>
  </si>
  <si>
    <t>0000003779</t>
  </si>
  <si>
    <t>1001001025</t>
  </si>
  <si>
    <t>1001001035</t>
  </si>
  <si>
    <t>1001001003</t>
  </si>
  <si>
    <t>0000006439</t>
  </si>
  <si>
    <t>1001001042</t>
  </si>
  <si>
    <t>0000004704</t>
  </si>
  <si>
    <t>0000000682</t>
  </si>
  <si>
    <t>0000006634</t>
  </si>
  <si>
    <t>1001001020</t>
  </si>
  <si>
    <t>0000002811</t>
  </si>
  <si>
    <t>0000008222</t>
  </si>
  <si>
    <t>0000008223</t>
  </si>
  <si>
    <t>2501001709</t>
  </si>
  <si>
    <t>0904001013</t>
  </si>
  <si>
    <t>2502001130</t>
  </si>
  <si>
    <t>1207001004</t>
  </si>
  <si>
    <t>1207001005</t>
  </si>
  <si>
    <t>1207001003</t>
  </si>
  <si>
    <t>0000005608</t>
  </si>
  <si>
    <t>1205002001</t>
  </si>
  <si>
    <t>1205002013</t>
  </si>
  <si>
    <t>1205002015</t>
  </si>
  <si>
    <t>2501001244</t>
  </si>
  <si>
    <t>1207001006</t>
  </si>
  <si>
    <t>1204001075</t>
  </si>
  <si>
    <t>1207001007</t>
  </si>
  <si>
    <t>1205002029</t>
  </si>
  <si>
    <t>1299001017</t>
  </si>
  <si>
    <t>2501001439</t>
  </si>
  <si>
    <t>0000005497</t>
  </si>
  <si>
    <t>1219001010</t>
  </si>
  <si>
    <t>1219001006</t>
  </si>
  <si>
    <t>0000008073</t>
  </si>
  <si>
    <t>0000005071</t>
  </si>
  <si>
    <t>0000001355</t>
  </si>
  <si>
    <t>1501999098</t>
  </si>
  <si>
    <t>0000001368</t>
  </si>
  <si>
    <t>0000001367</t>
  </si>
  <si>
    <t>0000000870</t>
  </si>
  <si>
    <t>1901999008</t>
  </si>
  <si>
    <t>1699001378</t>
  </si>
  <si>
    <t>0000000683</t>
  </si>
  <si>
    <t>0000006414</t>
  </si>
  <si>
    <t>0000006415</t>
  </si>
  <si>
    <t>2501001555</t>
  </si>
  <si>
    <t>0000002044</t>
  </si>
  <si>
    <t>0000004509</t>
  </si>
  <si>
    <t>0000004554</t>
  </si>
  <si>
    <t>0000008155</t>
  </si>
  <si>
    <t>0103999013</t>
  </si>
  <si>
    <t>0000003157</t>
  </si>
  <si>
    <t>0403999061</t>
  </si>
  <si>
    <t>0000006562</t>
  </si>
  <si>
    <t>0306012009</t>
  </si>
  <si>
    <t>1299001014</t>
  </si>
  <si>
    <t>1299001073</t>
  </si>
  <si>
    <t>0000003500</t>
  </si>
  <si>
    <t>0403999034</t>
  </si>
  <si>
    <t>0000000503</t>
  </si>
  <si>
    <t>0403999035</t>
  </si>
  <si>
    <t>2501001347</t>
  </si>
  <si>
    <t>2501001020</t>
  </si>
  <si>
    <t>1299001091</t>
  </si>
  <si>
    <t>1299001074</t>
  </si>
  <si>
    <t>0000007649</t>
  </si>
  <si>
    <t>0000009021</t>
  </si>
  <si>
    <t>2501001030</t>
  </si>
  <si>
    <t>2501001221</t>
  </si>
  <si>
    <t>2501001603</t>
  </si>
  <si>
    <t>2501001222</t>
  </si>
  <si>
    <t>1299001005</t>
  </si>
  <si>
    <t>1299001072</t>
  </si>
  <si>
    <t>0403999030</t>
  </si>
  <si>
    <t>1299001044</t>
  </si>
  <si>
    <t>0000004511</t>
  </si>
  <si>
    <t>0000000721</t>
  </si>
  <si>
    <t>0000009267</t>
  </si>
  <si>
    <t>2001999019</t>
  </si>
  <si>
    <t>2001999023</t>
  </si>
  <si>
    <t>0000001286</t>
  </si>
  <si>
    <t>0000009404</t>
  </si>
  <si>
    <t>0000003482</t>
  </si>
  <si>
    <t>0000003630</t>
  </si>
  <si>
    <t>0000006839</t>
  </si>
  <si>
    <t>2101010013</t>
  </si>
  <si>
    <t>0000008098</t>
  </si>
  <si>
    <t>2501001676</t>
  </si>
  <si>
    <t>0000009580</t>
  </si>
  <si>
    <t>0000005019</t>
  </si>
  <si>
    <t>0216001051</t>
  </si>
  <si>
    <t>0000004656</t>
  </si>
  <si>
    <t>0000005041</t>
  </si>
  <si>
    <t>0000008187</t>
  </si>
  <si>
    <t>0000007687</t>
  </si>
  <si>
    <t>0000005236</t>
  </si>
  <si>
    <t>0000005237</t>
  </si>
  <si>
    <t>0000006290</t>
  </si>
  <si>
    <t>0000005488</t>
  </si>
  <si>
    <t>0000009851</t>
  </si>
  <si>
    <t>0000006019</t>
  </si>
  <si>
    <t>0000005879</t>
  </si>
  <si>
    <t>0402001018</t>
  </si>
  <si>
    <t>2501001445</t>
  </si>
  <si>
    <t>0000006104</t>
  </si>
  <si>
    <t>0000007359</t>
  </si>
  <si>
    <t>0000005697</t>
  </si>
  <si>
    <t>0000006842</t>
  </si>
  <si>
    <t>0000009238</t>
  </si>
  <si>
    <t>0000000828</t>
  </si>
  <si>
    <t>0000000871</t>
  </si>
  <si>
    <t>0000002544</t>
  </si>
  <si>
    <t>0000004889</t>
  </si>
  <si>
    <t>0000003667</t>
  </si>
  <si>
    <t>0000003358</t>
  </si>
  <si>
    <t>0804001018</t>
  </si>
  <si>
    <t>0000006492</t>
  </si>
  <si>
    <t>0804001017</t>
  </si>
  <si>
    <t>0000006111</t>
  </si>
  <si>
    <t>0000006138</t>
  </si>
  <si>
    <t>0000007785</t>
  </si>
  <si>
    <t>2501001631</t>
  </si>
  <si>
    <t>0000007032</t>
  </si>
  <si>
    <t>0000004343</t>
  </si>
  <si>
    <t>2501001434</t>
  </si>
  <si>
    <t>1408999019</t>
  </si>
  <si>
    <t>1111001017</t>
  </si>
  <si>
    <t>0000008219</t>
  </si>
  <si>
    <t>0000000539</t>
  </si>
  <si>
    <t>0804001008</t>
  </si>
  <si>
    <t>0000007873</t>
  </si>
  <si>
    <t>0000000540</t>
  </si>
  <si>
    <t>0000000560</t>
  </si>
  <si>
    <t>0000001991</t>
  </si>
  <si>
    <t>0000009484</t>
  </si>
  <si>
    <t>0000006758</t>
  </si>
  <si>
    <t>0000009453</t>
  </si>
  <si>
    <t>0402001020</t>
  </si>
  <si>
    <t>0000000542</t>
  </si>
  <si>
    <t>0000000791</t>
  </si>
  <si>
    <t>0000008883</t>
  </si>
  <si>
    <t>0000002638</t>
  </si>
  <si>
    <t>0000002798</t>
  </si>
  <si>
    <t>0000009442</t>
  </si>
  <si>
    <t>0000000872</t>
  </si>
  <si>
    <t>0000000541</t>
  </si>
  <si>
    <t>0000009321</t>
  </si>
  <si>
    <t>0000008876</t>
  </si>
  <si>
    <t>0000005793</t>
  </si>
  <si>
    <t>0000000545</t>
  </si>
  <si>
    <t>0000002042</t>
  </si>
  <si>
    <t>0000005925</t>
  </si>
  <si>
    <t>0000000016</t>
  </si>
  <si>
    <t>0000000543</t>
  </si>
  <si>
    <t>0000008913</t>
  </si>
  <si>
    <t>0000000774</t>
  </si>
  <si>
    <t>0000002834</t>
  </si>
  <si>
    <t>0000007341</t>
  </si>
  <si>
    <t>0000007342</t>
  </si>
  <si>
    <t>0000000544</t>
  </si>
  <si>
    <t>2502001063</t>
  </si>
  <si>
    <t>0000006843</t>
  </si>
  <si>
    <t>0000005305</t>
  </si>
  <si>
    <t>2502001018</t>
  </si>
  <si>
    <t>2502001091</t>
  </si>
  <si>
    <t>2502001166</t>
  </si>
  <si>
    <t>2502001014</t>
  </si>
  <si>
    <t>0000006155</t>
  </si>
  <si>
    <t>0000000546</t>
  </si>
  <si>
    <t>0000008888</t>
  </si>
  <si>
    <t>0000000547</t>
  </si>
  <si>
    <t>0000009718</t>
  </si>
  <si>
    <t>0000009719</t>
  </si>
  <si>
    <t>0000000873</t>
  </si>
  <si>
    <t>0000000874</t>
  </si>
  <si>
    <t>0000000875</t>
  </si>
  <si>
    <t>0000009281</t>
  </si>
  <si>
    <t>0000000877</t>
  </si>
  <si>
    <t>0000003259</t>
  </si>
  <si>
    <t>0000005958</t>
  </si>
  <si>
    <t>0000000878</t>
  </si>
  <si>
    <t>1408999048</t>
  </si>
  <si>
    <t>2502002137</t>
  </si>
  <si>
    <t>0000009810</t>
  </si>
  <si>
    <t>0000006461</t>
  </si>
  <si>
    <t>0000006914</t>
  </si>
  <si>
    <t>0000007390</t>
  </si>
  <si>
    <t>0000005196</t>
  </si>
  <si>
    <t>0402001016</t>
  </si>
  <si>
    <t>0000008042</t>
  </si>
  <si>
    <t>0905001009</t>
  </si>
  <si>
    <t>0000000879</t>
  </si>
  <si>
    <t>0000002713</t>
  </si>
  <si>
    <t>0000009606</t>
  </si>
  <si>
    <t>2501001732</t>
  </si>
  <si>
    <t>2501001741</t>
  </si>
  <si>
    <t>0000005661</t>
  </si>
  <si>
    <t>0000006682</t>
  </si>
  <si>
    <t>0000000140</t>
  </si>
  <si>
    <t>2301010049</t>
  </si>
  <si>
    <t>2301010050</t>
  </si>
  <si>
    <t>0000002810</t>
  </si>
  <si>
    <t>1501999068</t>
  </si>
  <si>
    <t>0000003946</t>
  </si>
  <si>
    <t>0000009400</t>
  </si>
  <si>
    <t>1404001014</t>
  </si>
  <si>
    <t>2101010010</t>
  </si>
  <si>
    <t>2101010006</t>
  </si>
  <si>
    <t>2101010008</t>
  </si>
  <si>
    <t>2101010016</t>
  </si>
  <si>
    <t>2101010011</t>
  </si>
  <si>
    <t>1699001015</t>
  </si>
  <si>
    <t>0000005330</t>
  </si>
  <si>
    <t>0000007730</t>
  </si>
  <si>
    <t>1501999086</t>
  </si>
  <si>
    <t>1501999062</t>
  </si>
  <si>
    <t>1501999008</t>
  </si>
  <si>
    <t>0000008153</t>
  </si>
  <si>
    <t>1699001174</t>
  </si>
  <si>
    <t>1699001497</t>
  </si>
  <si>
    <t>1699001202</t>
  </si>
  <si>
    <t>0000009539</t>
  </si>
  <si>
    <t>1699001399</t>
  </si>
  <si>
    <t>1699001119</t>
  </si>
  <si>
    <t>0000004253</t>
  </si>
  <si>
    <t>0000009923</t>
  </si>
  <si>
    <t>0000009924</t>
  </si>
  <si>
    <t>1801001010</t>
  </si>
  <si>
    <t>1699001233</t>
  </si>
  <si>
    <t>0000009438</t>
  </si>
  <si>
    <t>1801001012</t>
  </si>
  <si>
    <t>1801001005</t>
  </si>
  <si>
    <t>1801001004</t>
  </si>
  <si>
    <t>0000009291</t>
  </si>
  <si>
    <t>0000002997</t>
  </si>
  <si>
    <t>2502001027</t>
  </si>
  <si>
    <t>0000002310</t>
  </si>
  <si>
    <t>0000007563</t>
  </si>
  <si>
    <t>0000007656</t>
  </si>
  <si>
    <t>2501001307</t>
  </si>
  <si>
    <t>0804001009</t>
  </si>
  <si>
    <t>0804001026</t>
  </si>
  <si>
    <t>2501001743</t>
  </si>
  <si>
    <t>0000007765</t>
  </si>
  <si>
    <t>0000005975</t>
  </si>
  <si>
    <t>0000005976</t>
  </si>
  <si>
    <t>0000005977</t>
  </si>
  <si>
    <t>0000004685</t>
  </si>
  <si>
    <t>0000002685</t>
  </si>
  <si>
    <t>0000002686</t>
  </si>
  <si>
    <t>0000002687</t>
  </si>
  <si>
    <t>0000010031</t>
  </si>
  <si>
    <t>0000007369</t>
  </si>
  <si>
    <t>0000000727</t>
  </si>
  <si>
    <t>0000000759</t>
  </si>
  <si>
    <t>0000003893</t>
  </si>
  <si>
    <t>0000002140</t>
  </si>
  <si>
    <t>2101010007</t>
  </si>
  <si>
    <t>0213001011</t>
  </si>
  <si>
    <t>1299001028</t>
  </si>
  <si>
    <t>0000002050</t>
  </si>
  <si>
    <t>0000009592</t>
  </si>
  <si>
    <t>1201999016</t>
  </si>
  <si>
    <t>0213001006</t>
  </si>
  <si>
    <t>1299001006</t>
  </si>
  <si>
    <t>0000003740</t>
  </si>
  <si>
    <t>0000003765</t>
  </si>
  <si>
    <t>0000003459</t>
  </si>
  <si>
    <t>0000002659</t>
  </si>
  <si>
    <t>0000001684</t>
  </si>
  <si>
    <t>0000000345</t>
  </si>
  <si>
    <t>1699001254</t>
  </si>
  <si>
    <t>2502001128</t>
  </si>
  <si>
    <t>0000009316</t>
  </si>
  <si>
    <t>0000008038</t>
  </si>
  <si>
    <t>0000008149</t>
  </si>
  <si>
    <t>1501999088</t>
  </si>
  <si>
    <t>1501999084</t>
  </si>
  <si>
    <t>0000008006</t>
  </si>
  <si>
    <t>0000008023</t>
  </si>
  <si>
    <t>1901999089</t>
  </si>
  <si>
    <t>1004001007</t>
  </si>
  <si>
    <t>0904001006</t>
  </si>
  <si>
    <t>0000003982</t>
  </si>
  <si>
    <t>0000009113</t>
  </si>
  <si>
    <t>2501001669</t>
  </si>
  <si>
    <t>2501001406</t>
  </si>
  <si>
    <t>0000005788</t>
  </si>
  <si>
    <t>0000000881</t>
  </si>
  <si>
    <t>1501999078</t>
  </si>
  <si>
    <t>1501999056</t>
  </si>
  <si>
    <t>1501999006</t>
  </si>
  <si>
    <t>1501999089</t>
  </si>
  <si>
    <t>0000000882</t>
  </si>
  <si>
    <t>0000000883</t>
  </si>
  <si>
    <t>1117002008</t>
  </si>
  <si>
    <t>0000007350</t>
  </si>
  <si>
    <t>0000007536</t>
  </si>
  <si>
    <t>0000008660</t>
  </si>
  <si>
    <t>1117002004</t>
  </si>
  <si>
    <t>0000000884</t>
  </si>
  <si>
    <t>1117002006</t>
  </si>
  <si>
    <t>0000000885</t>
  </si>
  <si>
    <t>0000000886</t>
  </si>
  <si>
    <t>2501001529</t>
  </si>
  <si>
    <t>1117002011</t>
  </si>
  <si>
    <t>0000000887</t>
  </si>
  <si>
    <t>0000005165</t>
  </si>
  <si>
    <t>0000006149</t>
  </si>
  <si>
    <t>0000006148</t>
  </si>
  <si>
    <t>1117002012</t>
  </si>
  <si>
    <t>1117002015</t>
  </si>
  <si>
    <t>1117002013</t>
  </si>
  <si>
    <t>0000002888</t>
  </si>
  <si>
    <t>1117002014</t>
  </si>
  <si>
    <t>1117002005</t>
  </si>
  <si>
    <t>1117002010</t>
  </si>
  <si>
    <t>0000008661</t>
  </si>
  <si>
    <t>1117002007</t>
  </si>
  <si>
    <t>1117002001</t>
  </si>
  <si>
    <t>2101010014</t>
  </si>
  <si>
    <t>0000001657</t>
  </si>
  <si>
    <t>0000001656</t>
  </si>
  <si>
    <t>0000000505</t>
  </si>
  <si>
    <t>0000000506</t>
  </si>
  <si>
    <t>0000000507</t>
  </si>
  <si>
    <t>1218001028</t>
  </si>
  <si>
    <t>1218002001</t>
  </si>
  <si>
    <t>1218002002</t>
  </si>
  <si>
    <t>1218002008</t>
  </si>
  <si>
    <t>1218002016</t>
  </si>
  <si>
    <t>1218002003</t>
  </si>
  <si>
    <t>1218002006</t>
  </si>
  <si>
    <t>1218002004</t>
  </si>
  <si>
    <t>1218002007</t>
  </si>
  <si>
    <t>1218002005</t>
  </si>
  <si>
    <t>0000002438</t>
  </si>
  <si>
    <t>1218002020</t>
  </si>
  <si>
    <t>1301999081</t>
  </si>
  <si>
    <t>1699001457</t>
  </si>
  <si>
    <t>0000009342</t>
  </si>
  <si>
    <t>0000004413</t>
  </si>
  <si>
    <t>1499001368</t>
  </si>
  <si>
    <t>1499001369</t>
  </si>
  <si>
    <t>0000009926</t>
  </si>
  <si>
    <t>0205001009</t>
  </si>
  <si>
    <t>0205001005</t>
  </si>
  <si>
    <t>0205001004</t>
  </si>
  <si>
    <t>0000001566</t>
  </si>
  <si>
    <t>0000004450</t>
  </si>
  <si>
    <t>0000000042</t>
  </si>
  <si>
    <t>0000009416</t>
  </si>
  <si>
    <t>0000003900</t>
  </si>
  <si>
    <t>0000000080</t>
  </si>
  <si>
    <t>0000004039</t>
  </si>
  <si>
    <t>1206001002</t>
  </si>
  <si>
    <t>0000001746</t>
  </si>
  <si>
    <t>2501001233</t>
  </si>
  <si>
    <t>0000002533</t>
  </si>
  <si>
    <t>0000002929</t>
  </si>
  <si>
    <t>0000006696</t>
  </si>
  <si>
    <t>1901999139</t>
  </si>
  <si>
    <t>1901999144</t>
  </si>
  <si>
    <t>0000003822</t>
  </si>
  <si>
    <t>2101010005</t>
  </si>
  <si>
    <t>2501001451</t>
  </si>
  <si>
    <t>0000009115</t>
  </si>
  <si>
    <t>2501001693</t>
  </si>
  <si>
    <t>2501001694</t>
  </si>
  <si>
    <t>0000003683</t>
  </si>
  <si>
    <t>0000005614</t>
  </si>
  <si>
    <t>0000009341</t>
  </si>
  <si>
    <t>0503001044</t>
  </si>
  <si>
    <t>0000007051</t>
  </si>
  <si>
    <t>0000006305</t>
  </si>
  <si>
    <t>0503001039</t>
  </si>
  <si>
    <t>0503001016</t>
  </si>
  <si>
    <t>0503001043</t>
  </si>
  <si>
    <t>0000003786</t>
  </si>
  <si>
    <t>0000006593</t>
  </si>
  <si>
    <t>0000006153</t>
  </si>
  <si>
    <t>0503001010</t>
  </si>
  <si>
    <t>0000009971</t>
  </si>
  <si>
    <t>0503001036</t>
  </si>
  <si>
    <t>0503001051</t>
  </si>
  <si>
    <t>0000002583</t>
  </si>
  <si>
    <t>0000008875</t>
  </si>
  <si>
    <t>0000009492</t>
  </si>
  <si>
    <t>0000005534</t>
  </si>
  <si>
    <t>0000006152</t>
  </si>
  <si>
    <t>0000006220</t>
  </si>
  <si>
    <t>0000009003</t>
  </si>
  <si>
    <t>0503001017</t>
  </si>
  <si>
    <t>0503001050</t>
  </si>
  <si>
    <t>0503001028</t>
  </si>
  <si>
    <t>0000006611</t>
  </si>
  <si>
    <t>0000006645</t>
  </si>
  <si>
    <t>0000005411</t>
  </si>
  <si>
    <t>0503001014</t>
  </si>
  <si>
    <t>0000009039</t>
  </si>
  <si>
    <t>0503001052</t>
  </si>
  <si>
    <t>0000005535</t>
  </si>
  <si>
    <t>0503001049</t>
  </si>
  <si>
    <t>0000004538</t>
  </si>
  <si>
    <t>0503001012</t>
  </si>
  <si>
    <t>0000000032</t>
  </si>
  <si>
    <t>0503001027</t>
  </si>
  <si>
    <t>0503001021</t>
  </si>
  <si>
    <t>0000008298</t>
  </si>
  <si>
    <t>2501001393</t>
  </si>
  <si>
    <t>0503001031</t>
  </si>
  <si>
    <t>0000005565</t>
  </si>
  <si>
    <t>2501001514</t>
  </si>
  <si>
    <t>2501001512</t>
  </si>
  <si>
    <t>0000003715</t>
  </si>
  <si>
    <t>2502001228</t>
  </si>
  <si>
    <t>1203001076</t>
  </si>
  <si>
    <t>0000004935</t>
  </si>
  <si>
    <t>0000004346</t>
  </si>
  <si>
    <t>0000004347</t>
  </si>
  <si>
    <t>0000003993</t>
  </si>
  <si>
    <t>0000000888</t>
  </si>
  <si>
    <t>1203001061</t>
  </si>
  <si>
    <t>1203001050</t>
  </si>
  <si>
    <t>1203001063</t>
  </si>
  <si>
    <t>0000000889</t>
  </si>
  <si>
    <t>0000008794</t>
  </si>
  <si>
    <t>1203001088</t>
  </si>
  <si>
    <t>1117001043</t>
  </si>
  <si>
    <t>0000006596</t>
  </si>
  <si>
    <t>0000006983</t>
  </si>
  <si>
    <t>1203001081</t>
  </si>
  <si>
    <t>0000001926</t>
  </si>
  <si>
    <t>0000007202</t>
  </si>
  <si>
    <t>1117001021</t>
  </si>
  <si>
    <t>2502001240</t>
  </si>
  <si>
    <t>0000008759</t>
  </si>
  <si>
    <t>0000008835</t>
  </si>
  <si>
    <t>0000006934</t>
  </si>
  <si>
    <t>0000006638</t>
  </si>
  <si>
    <t>0000006639</t>
  </si>
  <si>
    <t>0000006326</t>
  </si>
  <si>
    <t>0101999016</t>
  </si>
  <si>
    <t>0000006493</t>
  </si>
  <si>
    <t>0106999027</t>
  </si>
  <si>
    <t>1699001140</t>
  </si>
  <si>
    <t>0000005742</t>
  </si>
  <si>
    <t>0000004742</t>
  </si>
  <si>
    <t>0000000463</t>
  </si>
  <si>
    <t>0000000464</t>
  </si>
  <si>
    <t>0000000465</t>
  </si>
  <si>
    <t>0000000466</t>
  </si>
  <si>
    <t>0000000467</t>
  </si>
  <si>
    <t>0000000468</t>
  </si>
  <si>
    <t>0000005359</t>
  </si>
  <si>
    <t>0000000469</t>
  </si>
  <si>
    <t>0000006681</t>
  </si>
  <si>
    <t>0000007795</t>
  </si>
  <si>
    <t>0000000167</t>
  </si>
  <si>
    <t>0106999022</t>
  </si>
  <si>
    <t>0000004689</t>
  </si>
  <si>
    <t>0000006542</t>
  </si>
  <si>
    <t>0000006544</t>
  </si>
  <si>
    <t>0000005530</t>
  </si>
  <si>
    <t>0000005283</t>
  </si>
  <si>
    <t>0106999018</t>
  </si>
  <si>
    <t>1214999006</t>
  </si>
  <si>
    <t>0000003841</t>
  </si>
  <si>
    <t>0000001445</t>
  </si>
  <si>
    <t>0000007895</t>
  </si>
  <si>
    <t>1214999015</t>
  </si>
  <si>
    <t>0000001648</t>
  </si>
  <si>
    <t>0000006297</t>
  </si>
  <si>
    <t>0000008509</t>
  </si>
  <si>
    <t>0000004881</t>
  </si>
  <si>
    <t>0000006310</t>
  </si>
  <si>
    <t>0000009820</t>
  </si>
  <si>
    <t>0000003501</t>
  </si>
  <si>
    <t>0000009785</t>
  </si>
  <si>
    <t>0000009821</t>
  </si>
  <si>
    <t>0000003860</t>
  </si>
  <si>
    <t>1214011003</t>
  </si>
  <si>
    <t>0000008885</t>
  </si>
  <si>
    <t>0000008884</t>
  </si>
  <si>
    <t>0000002054</t>
  </si>
  <si>
    <t>2502001084</t>
  </si>
  <si>
    <t>0306999030</t>
  </si>
  <si>
    <t>1214999005</t>
  </si>
  <si>
    <t>0000000470</t>
  </si>
  <si>
    <t>0000007984</t>
  </si>
  <si>
    <t>0000000471</t>
  </si>
  <si>
    <t>1214999014</t>
  </si>
  <si>
    <t>1214999012</t>
  </si>
  <si>
    <t>1214999010</t>
  </si>
  <si>
    <t>1214999009</t>
  </si>
  <si>
    <t>0000000472</t>
  </si>
  <si>
    <t>0000007983</t>
  </si>
  <si>
    <t>0000003515</t>
  </si>
  <si>
    <t>0000003604</t>
  </si>
  <si>
    <t>0000001650</t>
  </si>
  <si>
    <t>0000001597</t>
  </si>
  <si>
    <t>0000007097</t>
  </si>
  <si>
    <t>0000001937</t>
  </si>
  <si>
    <t>0000002041</t>
  </si>
  <si>
    <t>0403999051</t>
  </si>
  <si>
    <t>0403001017</t>
  </si>
  <si>
    <t>0106999026</t>
  </si>
  <si>
    <t>0000000890</t>
  </si>
  <si>
    <t>2502001291</t>
  </si>
  <si>
    <t>0000003749</t>
  </si>
  <si>
    <t>0000005369</t>
  </si>
  <si>
    <t>0000005368</t>
  </si>
  <si>
    <t>0000003461</t>
  </si>
  <si>
    <t>0000003573</t>
  </si>
  <si>
    <t>0000008420</t>
  </si>
  <si>
    <t>0306999021</t>
  </si>
  <si>
    <t>0101011004</t>
  </si>
  <si>
    <t>0105999004</t>
  </si>
  <si>
    <t>2501001330</t>
  </si>
  <si>
    <t>1214005002</t>
  </si>
  <si>
    <t>1214009002</t>
  </si>
  <si>
    <t>0101999085</t>
  </si>
  <si>
    <t>1214010002</t>
  </si>
  <si>
    <t>1214001002</t>
  </si>
  <si>
    <t>1214008002</t>
  </si>
  <si>
    <t>1214003002</t>
  </si>
  <si>
    <t>1214002002</t>
  </si>
  <si>
    <t>0000007989</t>
  </si>
  <si>
    <t>1214007003</t>
  </si>
  <si>
    <t>1214004002</t>
  </si>
  <si>
    <t>1214006002</t>
  </si>
  <si>
    <t>0000003798</t>
  </si>
  <si>
    <t>0000003771</t>
  </si>
  <si>
    <t>0000009133</t>
  </si>
  <si>
    <t>0000000795</t>
  </si>
  <si>
    <t>0000000794</t>
  </si>
  <si>
    <t>0000008873</t>
  </si>
  <si>
    <t>0000000473</t>
  </si>
  <si>
    <t>0309004002</t>
  </si>
  <si>
    <t>0000000793</t>
  </si>
  <si>
    <t>0000004694</t>
  </si>
  <si>
    <t>0000000041</t>
  </si>
  <si>
    <t>0000006082</t>
  </si>
  <si>
    <t>0000005166</t>
  </si>
  <si>
    <t>0111001114</t>
  </si>
  <si>
    <t>0000009657</t>
  </si>
  <si>
    <t>0000005256</t>
  </si>
  <si>
    <t>0106999016</t>
  </si>
  <si>
    <t>0000006631</t>
  </si>
  <si>
    <t>0000005168</t>
  </si>
  <si>
    <t>0000004807</t>
  </si>
  <si>
    <t>0000003078</t>
  </si>
  <si>
    <t>0105999003</t>
  </si>
  <si>
    <t>0000003551</t>
  </si>
  <si>
    <t>0000000474</t>
  </si>
  <si>
    <t>1214010001</t>
  </si>
  <si>
    <t>0000006731</t>
  </si>
  <si>
    <t>0000000475</t>
  </si>
  <si>
    <t>0000000476</t>
  </si>
  <si>
    <t>0000000477</t>
  </si>
  <si>
    <t>0000000478</t>
  </si>
  <si>
    <t>0000000479</t>
  </si>
  <si>
    <t>0000000480</t>
  </si>
  <si>
    <t>0000000481</t>
  </si>
  <si>
    <t>0000003481</t>
  </si>
  <si>
    <t>0000000482</t>
  </si>
  <si>
    <t>0000000483</t>
  </si>
  <si>
    <t>0000003194</t>
  </si>
  <si>
    <t>0000003777</t>
  </si>
  <si>
    <t>1214005001</t>
  </si>
  <si>
    <t>1214001001</t>
  </si>
  <si>
    <t>1214999004</t>
  </si>
  <si>
    <t>1214999003</t>
  </si>
  <si>
    <t>1214008001</t>
  </si>
  <si>
    <t>1214003001</t>
  </si>
  <si>
    <t>0000008946</t>
  </si>
  <si>
    <t>1214002001</t>
  </si>
  <si>
    <t>1214999002</t>
  </si>
  <si>
    <t>0000004338</t>
  </si>
  <si>
    <t>1214007001</t>
  </si>
  <si>
    <t>1214007002</t>
  </si>
  <si>
    <t>1214004001</t>
  </si>
  <si>
    <t>1214009001</t>
  </si>
  <si>
    <t>0000006062</t>
  </si>
  <si>
    <t>1214006001</t>
  </si>
  <si>
    <t>1214013001</t>
  </si>
  <si>
    <t>1214014001</t>
  </si>
  <si>
    <t>1214999011</t>
  </si>
  <si>
    <t>1214999008</t>
  </si>
  <si>
    <t>0000007232</t>
  </si>
  <si>
    <t>0000000484</t>
  </si>
  <si>
    <t>0000004621</t>
  </si>
  <si>
    <t>0000000485</t>
  </si>
  <si>
    <t>0000000099</t>
  </si>
  <si>
    <t>0000000486</t>
  </si>
  <si>
    <t>0000000132</t>
  </si>
  <si>
    <t>1214015001</t>
  </si>
  <si>
    <t>1214011002</t>
  </si>
  <si>
    <t>1214011001</t>
  </si>
  <si>
    <t>0000008945</t>
  </si>
  <si>
    <t>0000007394</t>
  </si>
  <si>
    <t>0000003590</t>
  </si>
  <si>
    <t>0000008125</t>
  </si>
  <si>
    <t>0000007475</t>
  </si>
  <si>
    <t>0000006546</t>
  </si>
  <si>
    <t>0000006462</t>
  </si>
  <si>
    <t>0000003522</t>
  </si>
  <si>
    <t>0000006402</t>
  </si>
  <si>
    <t>0000005095</t>
  </si>
  <si>
    <t>0000006092</t>
  </si>
  <si>
    <t>0000009617</t>
  </si>
  <si>
    <t>0000006327</t>
  </si>
  <si>
    <t>0000005737</t>
  </si>
  <si>
    <t>0000008381</t>
  </si>
  <si>
    <t>0101011006</t>
  </si>
  <si>
    <t>0000007174</t>
  </si>
  <si>
    <t>0000003589</t>
  </si>
  <si>
    <t>0000001727</t>
  </si>
  <si>
    <t>0000007236</t>
  </si>
  <si>
    <t>0000001730</t>
  </si>
  <si>
    <t>0000001733</t>
  </si>
  <si>
    <t>0000005263</t>
  </si>
  <si>
    <t>0000001542</t>
  </si>
  <si>
    <t>0000002826</t>
  </si>
  <si>
    <t>0000000757</t>
  </si>
  <si>
    <t>0000003073</t>
  </si>
  <si>
    <t>0000003074</t>
  </si>
  <si>
    <t>0000004125</t>
  </si>
  <si>
    <t>0000004696</t>
  </si>
  <si>
    <t>0000004698</t>
  </si>
  <si>
    <t>0000005058</t>
  </si>
  <si>
    <t>0000002156</t>
  </si>
  <si>
    <t>0000002622</t>
  </si>
  <si>
    <t>0000005029</t>
  </si>
  <si>
    <t>0000005030</t>
  </si>
  <si>
    <t>0000000183</t>
  </si>
  <si>
    <t>0000000180</t>
  </si>
  <si>
    <t>0306002032</t>
  </si>
  <si>
    <t>0101011007</t>
  </si>
  <si>
    <t>0101011005</t>
  </si>
  <si>
    <t>0000005090</t>
  </si>
  <si>
    <t>0000005845</t>
  </si>
  <si>
    <t>0000006403</t>
  </si>
  <si>
    <t>0000005397</t>
  </si>
  <si>
    <t>0000005392</t>
  </si>
  <si>
    <t>0111002035</t>
  </si>
  <si>
    <t>0000005395</t>
  </si>
  <si>
    <t>0000005393</t>
  </si>
  <si>
    <t>0000006189</t>
  </si>
  <si>
    <t>0101011011</t>
  </si>
  <si>
    <t>0000008324</t>
  </si>
  <si>
    <t>0000008323</t>
  </si>
  <si>
    <t>0000003245</t>
  </si>
  <si>
    <t>0101011012</t>
  </si>
  <si>
    <t>0101011015</t>
  </si>
  <si>
    <t>0000002506</t>
  </si>
  <si>
    <t>0000003056</t>
  </si>
  <si>
    <t>0101011009</t>
  </si>
  <si>
    <t>0101011002</t>
  </si>
  <si>
    <t>0101011010</t>
  </si>
  <si>
    <t>0101011014</t>
  </si>
  <si>
    <t>0101011013</t>
  </si>
  <si>
    <t>0000003636</t>
  </si>
  <si>
    <t>0305999001</t>
  </si>
  <si>
    <t>0000004236</t>
  </si>
  <si>
    <t>0000001908</t>
  </si>
  <si>
    <t>2601001008</t>
  </si>
  <si>
    <t>0611999022</t>
  </si>
  <si>
    <t>0611999392</t>
  </si>
  <si>
    <t>0000003140</t>
  </si>
  <si>
    <t>0403006010</t>
  </si>
  <si>
    <t>1116002007</t>
  </si>
  <si>
    <t>0000000892</t>
  </si>
  <si>
    <t>0000000893</t>
  </si>
  <si>
    <t>1901999176</t>
  </si>
  <si>
    <t>1901999028</t>
  </si>
  <si>
    <t>0000000207</t>
  </si>
  <si>
    <t>0000000169</t>
  </si>
  <si>
    <t>0000004212</t>
  </si>
  <si>
    <t>0000003233</t>
  </si>
  <si>
    <t>1219002018</t>
  </si>
  <si>
    <t>0000009588</t>
  </si>
  <si>
    <t>0000005255</t>
  </si>
  <si>
    <t>0000005821</t>
  </si>
  <si>
    <t>0000004276</t>
  </si>
  <si>
    <t>1501999064</t>
  </si>
  <si>
    <t>0000002777</t>
  </si>
  <si>
    <t>1699001393</t>
  </si>
  <si>
    <t>1699001406</t>
  </si>
  <si>
    <t>1699001366</t>
  </si>
  <si>
    <t>1699001416</t>
  </si>
  <si>
    <t>1699001350</t>
  </si>
  <si>
    <t>1699001405</t>
  </si>
  <si>
    <t>1699001364</t>
  </si>
  <si>
    <t>1699001415</t>
  </si>
  <si>
    <t>0000005179</t>
  </si>
  <si>
    <t>0101999199</t>
  </si>
  <si>
    <t>0000009164</t>
  </si>
  <si>
    <t>0000005281</t>
  </si>
  <si>
    <t>0611999028</t>
  </si>
  <si>
    <t>0000002546</t>
  </si>
  <si>
    <t>0000009204</t>
  </si>
  <si>
    <t>0000000895</t>
  </si>
  <si>
    <t>0000009083</t>
  </si>
  <si>
    <t>0000009441</t>
  </si>
  <si>
    <t>0000009084</t>
  </si>
  <si>
    <t>0309999016</t>
  </si>
  <si>
    <t>0309999006</t>
  </si>
  <si>
    <t>0000001810</t>
  </si>
  <si>
    <t>0000001811</t>
  </si>
  <si>
    <t>0000002538</t>
  </si>
  <si>
    <t>0000001809</t>
  </si>
  <si>
    <t>0000004323</t>
  </si>
  <si>
    <t>0000009409</t>
  </si>
  <si>
    <t>0000009408</t>
  </si>
  <si>
    <t>0000005178</t>
  </si>
  <si>
    <t>0000005180</t>
  </si>
  <si>
    <t>0000003349</t>
  </si>
  <si>
    <t>0000007418</t>
  </si>
  <si>
    <t>0000006458</t>
  </si>
  <si>
    <t>0309001004</t>
  </si>
  <si>
    <t>0000007719</t>
  </si>
  <si>
    <t>0611999394</t>
  </si>
  <si>
    <t>0000004357</t>
  </si>
  <si>
    <t>0309999025</t>
  </si>
  <si>
    <t>0000002963</t>
  </si>
  <si>
    <t>0000005423</t>
  </si>
  <si>
    <t>0000010029</t>
  </si>
  <si>
    <t>0000002387</t>
  </si>
  <si>
    <t>0000008471</t>
  </si>
  <si>
    <t>0000002978</t>
  </si>
  <si>
    <t>1407002004</t>
  </si>
  <si>
    <t>1407002005</t>
  </si>
  <si>
    <t>0000007440</t>
  </si>
  <si>
    <t>1407002002</t>
  </si>
  <si>
    <t>0000007106</t>
  </si>
  <si>
    <t>1407002003</t>
  </si>
  <si>
    <t>1407002001</t>
  </si>
  <si>
    <t>0000000896</t>
  </si>
  <si>
    <t>0000000897</t>
  </si>
  <si>
    <t>0000000899</t>
  </si>
  <si>
    <t>0000006870</t>
  </si>
  <si>
    <t>0000000603</t>
  </si>
  <si>
    <t>1201999026</t>
  </si>
  <si>
    <t>2502001178</t>
  </si>
  <si>
    <t>0000007352</t>
  </si>
  <si>
    <t>0000003107</t>
  </si>
  <si>
    <t>2502001222</t>
  </si>
  <si>
    <t>2502001184</t>
  </si>
  <si>
    <t>0000003105</t>
  </si>
  <si>
    <t>0000006526</t>
  </si>
  <si>
    <t>0000003838</t>
  </si>
  <si>
    <t>0000007043</t>
  </si>
  <si>
    <t>0000003238</t>
  </si>
  <si>
    <t>0000008513</t>
  </si>
  <si>
    <t>0000008466</t>
  </si>
  <si>
    <t>0206999023</t>
  </si>
  <si>
    <t>0000006196</t>
  </si>
  <si>
    <t>0000007076</t>
  </si>
  <si>
    <t>0000003773</t>
  </si>
  <si>
    <t>0000001220</t>
  </si>
  <si>
    <t>0607001001</t>
  </si>
  <si>
    <t>1901999180</t>
  </si>
  <si>
    <t>0000008020</t>
  </si>
  <si>
    <t>2501001495</t>
  </si>
  <si>
    <t>0000006523</t>
  </si>
  <si>
    <t>0000005458</t>
  </si>
  <si>
    <t>0000009444</t>
  </si>
  <si>
    <t>0000009445</t>
  </si>
  <si>
    <t>1113001011</t>
  </si>
  <si>
    <t>0000009565</t>
  </si>
  <si>
    <t>1199001030</t>
  </si>
  <si>
    <t>2501001695</t>
  </si>
  <si>
    <t>2501001696</t>
  </si>
  <si>
    <t>0803001009</t>
  </si>
  <si>
    <t>0000001576</t>
  </si>
  <si>
    <t>0000008628</t>
  </si>
  <si>
    <t>0000003945</t>
  </si>
  <si>
    <t>0109999007</t>
  </si>
  <si>
    <t>0000008232</t>
  </si>
  <si>
    <t>0803001013</t>
  </si>
  <si>
    <t>0803001014</t>
  </si>
  <si>
    <t>0000009556</t>
  </si>
  <si>
    <t>0000008609</t>
  </si>
  <si>
    <t>0000008586</t>
  </si>
  <si>
    <t>0000001284</t>
  </si>
  <si>
    <t>0000002242</t>
  </si>
  <si>
    <t>0000000306</t>
  </si>
  <si>
    <t>0000000307</t>
  </si>
  <si>
    <t>0000003356</t>
  </si>
  <si>
    <t>0803001010</t>
  </si>
  <si>
    <t>0000004686</t>
  </si>
  <si>
    <t>0000009564</t>
  </si>
  <si>
    <t>0000000142</t>
  </si>
  <si>
    <t>0206001015</t>
  </si>
  <si>
    <t>0000000344</t>
  </si>
  <si>
    <t>0206001008</t>
  </si>
  <si>
    <t>0000003668</t>
  </si>
  <si>
    <t>0000009248</t>
  </si>
  <si>
    <t>0000009957</t>
  </si>
  <si>
    <t>0000009407</t>
  </si>
  <si>
    <t>0000009235</t>
  </si>
  <si>
    <t>0206999046</t>
  </si>
  <si>
    <t>0213999286</t>
  </si>
  <si>
    <t>0206004002</t>
  </si>
  <si>
    <t>0206004003</t>
  </si>
  <si>
    <t>0000009676</t>
  </si>
  <si>
    <t>0000009709</t>
  </si>
  <si>
    <t>0213999062</t>
  </si>
  <si>
    <t>0206001010</t>
  </si>
  <si>
    <t>1219002012</t>
  </si>
  <si>
    <t>2501001403</t>
  </si>
  <si>
    <t>0000003633</t>
  </si>
  <si>
    <t>0000008008</t>
  </si>
  <si>
    <t>0000008069</t>
  </si>
  <si>
    <t>0000004013</t>
  </si>
  <si>
    <t>1501999094</t>
  </si>
  <si>
    <t>0000001226</t>
  </si>
  <si>
    <t>0000008356</t>
  </si>
  <si>
    <t>0000004314</t>
  </si>
  <si>
    <t>0000003414</t>
  </si>
  <si>
    <t>0101007014</t>
  </si>
  <si>
    <t>0101007009</t>
  </si>
  <si>
    <t>0101007015</t>
  </si>
  <si>
    <t>0000005085</t>
  </si>
  <si>
    <t>0111002057</t>
  </si>
  <si>
    <t>0111002058</t>
  </si>
  <si>
    <t>0000004845</t>
  </si>
  <si>
    <t>0111002059</t>
  </si>
  <si>
    <t>0101007006</t>
  </si>
  <si>
    <t>0000001847</t>
  </si>
  <si>
    <t>0000001848</t>
  </si>
  <si>
    <t>0101007007</t>
  </si>
  <si>
    <t>0000001751</t>
  </si>
  <si>
    <t>0000001409</t>
  </si>
  <si>
    <t>0101007012</t>
  </si>
  <si>
    <t>0000001752</t>
  </si>
  <si>
    <t>0000001410</t>
  </si>
  <si>
    <t>0101007013</t>
  </si>
  <si>
    <t>0101007001</t>
  </si>
  <si>
    <t>0000001754</t>
  </si>
  <si>
    <t>0000009930</t>
  </si>
  <si>
    <t>0000004032</t>
  </si>
  <si>
    <t>0000000158</t>
  </si>
  <si>
    <t>0000004246</t>
  </si>
  <si>
    <t>0000000723</t>
  </si>
  <si>
    <t>0000006981</t>
  </si>
  <si>
    <t>1499001366</t>
  </si>
  <si>
    <t>0000004296</t>
  </si>
  <si>
    <t>0000002173</t>
  </si>
  <si>
    <t>0000007711</t>
  </si>
  <si>
    <t>0000009717</t>
  </si>
  <si>
    <t>2101010009</t>
  </si>
  <si>
    <t>0000001574</t>
  </si>
  <si>
    <t>0000004572</t>
  </si>
  <si>
    <t>2502001220</t>
  </si>
  <si>
    <t>0000007848</t>
  </si>
  <si>
    <t>0000008498</t>
  </si>
  <si>
    <t>2502001180</t>
  </si>
  <si>
    <t>0000005204</t>
  </si>
  <si>
    <t>0000005205</t>
  </si>
  <si>
    <t>0000004573</t>
  </si>
  <si>
    <t>2502001259</t>
  </si>
  <si>
    <t>1216999011</t>
  </si>
  <si>
    <t>1216999010</t>
  </si>
  <si>
    <t>0000008431</t>
  </si>
  <si>
    <t>0000006450</t>
  </si>
  <si>
    <t>0000006249</t>
  </si>
  <si>
    <t>0000006451</t>
  </si>
  <si>
    <t>0000006250</t>
  </si>
  <si>
    <t>0000005636</t>
  </si>
  <si>
    <t>2502002097</t>
  </si>
  <si>
    <t>1216004002</t>
  </si>
  <si>
    <t>1216004007</t>
  </si>
  <si>
    <t>1216004008</t>
  </si>
  <si>
    <t>1216001004</t>
  </si>
  <si>
    <t>1216001002</t>
  </si>
  <si>
    <t>1216001001</t>
  </si>
  <si>
    <t>1216004006</t>
  </si>
  <si>
    <t>1216003001</t>
  </si>
  <si>
    <t>1216003003</t>
  </si>
  <si>
    <t>1216999007</t>
  </si>
  <si>
    <t>1216002002</t>
  </si>
  <si>
    <t>1216002001</t>
  </si>
  <si>
    <t>1216002003</t>
  </si>
  <si>
    <t>1216002004</t>
  </si>
  <si>
    <t>1216002006</t>
  </si>
  <si>
    <t>0000002297</t>
  </si>
  <si>
    <t>0000002296</t>
  </si>
  <si>
    <t>1216999005</t>
  </si>
  <si>
    <t>1216999003</t>
  </si>
  <si>
    <t>0000005311</t>
  </si>
  <si>
    <t>1216999001</t>
  </si>
  <si>
    <t>0000007215</t>
  </si>
  <si>
    <t>1216999008</t>
  </si>
  <si>
    <t>1216999002</t>
  </si>
  <si>
    <t>1216001003</t>
  </si>
  <si>
    <t>1216999009</t>
  </si>
  <si>
    <t>0101017003</t>
  </si>
  <si>
    <t>0000009842</t>
  </si>
  <si>
    <t>2101010012</t>
  </si>
  <si>
    <t>0000003474</t>
  </si>
  <si>
    <t>0000002651</t>
  </si>
  <si>
    <t>0000003476</t>
  </si>
  <si>
    <t>1901999054</t>
  </si>
  <si>
    <t>1699001151</t>
  </si>
  <si>
    <t>1699001313</t>
  </si>
  <si>
    <t>1699001260</t>
  </si>
  <si>
    <t>1699001154</t>
  </si>
  <si>
    <t>1699001539</t>
  </si>
  <si>
    <t>1699001335</t>
  </si>
  <si>
    <t>1699001138</t>
  </si>
  <si>
    <t>0000001636</t>
  </si>
  <si>
    <t>0000007349</t>
  </si>
  <si>
    <t>1699001259</t>
  </si>
  <si>
    <t>0000007923</t>
  </si>
  <si>
    <t>0000001634</t>
  </si>
  <si>
    <t>1699001476</t>
  </si>
  <si>
    <t>0000007824</t>
  </si>
  <si>
    <t>0000001633</t>
  </si>
  <si>
    <t>1699001382</t>
  </si>
  <si>
    <t>1699001005</t>
  </si>
  <si>
    <t>0000009938</t>
  </si>
  <si>
    <t>0000007626</t>
  </si>
  <si>
    <t>1699001371</t>
  </si>
  <si>
    <t>1699001123</t>
  </si>
  <si>
    <t>1699001351</t>
  </si>
  <si>
    <t>0000007008</t>
  </si>
  <si>
    <t>1699001310</t>
  </si>
  <si>
    <t>0000008057</t>
  </si>
  <si>
    <t>1699001041</t>
  </si>
  <si>
    <t>1699001312</t>
  </si>
  <si>
    <t>1699001153</t>
  </si>
  <si>
    <t>1699001425</t>
  </si>
  <si>
    <t>0000002279</t>
  </si>
  <si>
    <t>0000001637</t>
  </si>
  <si>
    <t>0000001635</t>
  </si>
  <si>
    <t>1699001152</t>
  </si>
  <si>
    <t>1699001311</t>
  </si>
  <si>
    <t>1699001419</t>
  </si>
  <si>
    <t>1501999109</t>
  </si>
  <si>
    <t>0000002278</t>
  </si>
  <si>
    <t>1699001207</t>
  </si>
  <si>
    <t>1699001019</t>
  </si>
  <si>
    <t>0106999007</t>
  </si>
  <si>
    <t>1699001008</t>
  </si>
  <si>
    <t>0000008655</t>
  </si>
  <si>
    <t>0000003930</t>
  </si>
  <si>
    <t>0000007171</t>
  </si>
  <si>
    <t>0101005003</t>
  </si>
  <si>
    <t>0000004451</t>
  </si>
  <si>
    <t>0000008263</t>
  </si>
  <si>
    <t>0000002979</t>
  </si>
  <si>
    <t>0000007219</t>
  </si>
  <si>
    <t>0000005034</t>
  </si>
  <si>
    <t>0000001829</t>
  </si>
  <si>
    <t>0000007819</t>
  </si>
  <si>
    <t>2502002132</t>
  </si>
  <si>
    <t>0000009544</t>
  </si>
  <si>
    <t>1901999011</t>
  </si>
  <si>
    <t>1901999068</t>
  </si>
  <si>
    <t>1901999090</t>
  </si>
  <si>
    <t>0000008478</t>
  </si>
  <si>
    <t>0000007761</t>
  </si>
  <si>
    <t>0000000677</t>
  </si>
  <si>
    <t>0000004556</t>
  </si>
  <si>
    <t>0000003621</t>
  </si>
  <si>
    <t>0000009624</t>
  </si>
  <si>
    <t>0000008539</t>
  </si>
  <si>
    <t>0000008150</t>
  </si>
  <si>
    <t>0000003488</t>
  </si>
  <si>
    <t>1499001093</t>
  </si>
  <si>
    <t>0000006524</t>
  </si>
  <si>
    <t>0000004090</t>
  </si>
  <si>
    <t>1199001036</t>
  </si>
  <si>
    <t>1113001013</t>
  </si>
  <si>
    <t>1199001109</t>
  </si>
  <si>
    <t>0000003314</t>
  </si>
  <si>
    <t>1499001099</t>
  </si>
  <si>
    <t>1301999069</t>
  </si>
  <si>
    <t>0000006911</t>
  </si>
  <si>
    <t>0000003703</t>
  </si>
  <si>
    <t>0000001949</t>
  </si>
  <si>
    <t>0000008937</t>
  </si>
  <si>
    <t>0000008810</t>
  </si>
  <si>
    <t>0000010024</t>
  </si>
  <si>
    <t>0000009901</t>
  </si>
  <si>
    <t>0000008403</t>
  </si>
  <si>
    <t>0000006755</t>
  </si>
  <si>
    <t>0000002615</t>
  </si>
  <si>
    <t>1113001014</t>
  </si>
  <si>
    <t>2301010047</t>
  </si>
  <si>
    <t>0000007275</t>
  </si>
  <si>
    <t>0213999012</t>
  </si>
  <si>
    <t>0000001496</t>
  </si>
  <si>
    <t>0213999013</t>
  </si>
  <si>
    <t>0000007994</t>
  </si>
  <si>
    <t>0000005718</t>
  </si>
  <si>
    <t>0901001080</t>
  </si>
  <si>
    <t>0901001065</t>
  </si>
  <si>
    <t>2301010124</t>
  </si>
  <si>
    <t>0000006008</t>
  </si>
  <si>
    <t>0000006007</t>
  </si>
  <si>
    <t>0000005743</t>
  </si>
  <si>
    <t>0000005346</t>
  </si>
  <si>
    <t>0000009628</t>
  </si>
  <si>
    <t>0000005381</t>
  </si>
  <si>
    <t>0000007373</t>
  </si>
  <si>
    <t>0000002035</t>
  </si>
  <si>
    <t>0000004138</t>
  </si>
  <si>
    <t>0000000926</t>
  </si>
  <si>
    <t>0000006376</t>
  </si>
  <si>
    <t>0000000927</t>
  </si>
  <si>
    <t>0000000928</t>
  </si>
  <si>
    <t>0000000929</t>
  </si>
  <si>
    <t>0000000930</t>
  </si>
  <si>
    <t>0000000931</t>
  </si>
  <si>
    <t>0000000932</t>
  </si>
  <si>
    <t>0000000933</t>
  </si>
  <si>
    <t>0000005541</t>
  </si>
  <si>
    <t>2501001335</t>
  </si>
  <si>
    <t>0000008879</t>
  </si>
  <si>
    <t>0000000214</t>
  </si>
  <si>
    <t>2501001575</t>
  </si>
  <si>
    <t>0000006171</t>
  </si>
  <si>
    <t>0000004254</t>
  </si>
  <si>
    <t>0000005871</t>
  </si>
  <si>
    <t>0213999006</t>
  </si>
  <si>
    <t>0000009388</t>
  </si>
  <si>
    <t>0000003648</t>
  </si>
  <si>
    <t>2501001564</t>
  </si>
  <si>
    <t>0000006797</t>
  </si>
  <si>
    <t>2501001592</t>
  </si>
  <si>
    <t>0000002045</t>
  </si>
  <si>
    <t>0000004945</t>
  </si>
  <si>
    <t>0000003890</t>
  </si>
  <si>
    <t>0000000260</t>
  </si>
  <si>
    <t>0000005610</t>
  </si>
  <si>
    <t>0000005760</t>
  </si>
  <si>
    <t>0000008699</t>
  </si>
  <si>
    <t>0000007047</t>
  </si>
  <si>
    <t>0000002530</t>
  </si>
  <si>
    <t>0000003560</t>
  </si>
  <si>
    <t>1204001035</t>
  </si>
  <si>
    <t>1205002025</t>
  </si>
  <si>
    <t>0000003561</t>
  </si>
  <si>
    <t>0000002397</t>
  </si>
  <si>
    <t>0000002396</t>
  </si>
  <si>
    <t>0000009313</t>
  </si>
  <si>
    <t>0000007883</t>
  </si>
  <si>
    <t>0000005907</t>
  </si>
  <si>
    <t>0000000253</t>
  </si>
  <si>
    <t>0000000934</t>
  </si>
  <si>
    <t>0000006115</t>
  </si>
  <si>
    <t>0000008776</t>
  </si>
  <si>
    <t>0000007882</t>
  </si>
  <si>
    <t>0000008852</t>
  </si>
  <si>
    <t>0000009501</t>
  </si>
  <si>
    <t>0000009486</t>
  </si>
  <si>
    <t>0000008853</t>
  </si>
  <si>
    <t>0000008777</t>
  </si>
  <si>
    <t>0000007261</t>
  </si>
  <si>
    <t>0000006652</t>
  </si>
  <si>
    <t>0000008688</t>
  </si>
  <si>
    <t>0000008297</t>
  </si>
  <si>
    <t>0000009648</t>
  </si>
  <si>
    <t>0000007996</t>
  </si>
  <si>
    <t>0000006281</t>
  </si>
  <si>
    <t>0000006282</t>
  </si>
  <si>
    <t>0000003372</t>
  </si>
  <si>
    <t>0000006688</t>
  </si>
  <si>
    <t>0000000254</t>
  </si>
  <si>
    <t>0000001712</t>
  </si>
  <si>
    <t>0000000255</t>
  </si>
  <si>
    <t>0000000256</t>
  </si>
  <si>
    <t>0000008460</t>
  </si>
  <si>
    <t>0000009708</t>
  </si>
  <si>
    <t>0000007140</t>
  </si>
  <si>
    <t>0000007347</t>
  </si>
  <si>
    <t>0000004969</t>
  </si>
  <si>
    <t>0000007118</t>
  </si>
  <si>
    <t>0000000213</t>
  </si>
  <si>
    <t>0000000212</t>
  </si>
  <si>
    <t>0000009980</t>
  </si>
  <si>
    <t>0000002939</t>
  </si>
  <si>
    <t>0000000234</t>
  </si>
  <si>
    <t>0000008296</t>
  </si>
  <si>
    <t>0000006108</t>
  </si>
  <si>
    <t>0000009979</t>
  </si>
  <si>
    <t>0000003566</t>
  </si>
  <si>
    <t>0000004968</t>
  </si>
  <si>
    <t>0000004967</t>
  </si>
  <si>
    <t>0000000257</t>
  </si>
  <si>
    <t>0000000276</t>
  </si>
  <si>
    <t>0000003007</t>
  </si>
  <si>
    <t>0000000258</t>
  </si>
  <si>
    <t>0000000259</t>
  </si>
  <si>
    <t>0000000935</t>
  </si>
  <si>
    <t>0000000936</t>
  </si>
  <si>
    <t>0000000798</t>
  </si>
  <si>
    <t>0000000937</t>
  </si>
  <si>
    <t>0000000938</t>
  </si>
  <si>
    <t>0000000939</t>
  </si>
  <si>
    <t>0000001265</t>
  </si>
  <si>
    <t>0000005297</t>
  </si>
  <si>
    <t>0000005553</t>
  </si>
  <si>
    <t>0000000940</t>
  </si>
  <si>
    <t>0000000941</t>
  </si>
  <si>
    <t>0000000942</t>
  </si>
  <si>
    <t>0000000943</t>
  </si>
  <si>
    <t>0000005362</t>
  </si>
  <si>
    <t>0000003085</t>
  </si>
  <si>
    <t>0000007567</t>
  </si>
  <si>
    <t>0000003650</t>
  </si>
  <si>
    <t>0000006866</t>
  </si>
  <si>
    <t>0804001023</t>
  </si>
  <si>
    <t>0000006614</t>
  </si>
  <si>
    <t>0000006801</t>
  </si>
  <si>
    <t>0000009392</t>
  </si>
  <si>
    <t>0000004452</t>
  </si>
  <si>
    <t>0000004299</t>
  </si>
  <si>
    <t>0000008226</t>
  </si>
  <si>
    <t>0000008225</t>
  </si>
  <si>
    <t>0905001024</t>
  </si>
  <si>
    <t>0905001002</t>
  </si>
  <si>
    <t>0000007566</t>
  </si>
  <si>
    <t>0000003267</t>
  </si>
  <si>
    <t>0000009629</t>
  </si>
  <si>
    <t>0000002990</t>
  </si>
  <si>
    <t>0000001237</t>
  </si>
  <si>
    <t>0707002001</t>
  </si>
  <si>
    <t>0000010007</t>
  </si>
  <si>
    <t>0000010006</t>
  </si>
  <si>
    <t>0000006973</t>
  </si>
  <si>
    <t>0000001779</t>
  </si>
  <si>
    <t>0000001317</t>
  </si>
  <si>
    <t>0000003540</t>
  </si>
  <si>
    <t>0000007313</t>
  </si>
  <si>
    <t>0000002582</t>
  </si>
  <si>
    <t>0000008233</t>
  </si>
  <si>
    <t>0000001851</t>
  </si>
  <si>
    <t>0000008871</t>
  </si>
  <si>
    <t>0000001661</t>
  </si>
  <si>
    <t>0000002069</t>
  </si>
  <si>
    <t>0000001130</t>
  </si>
  <si>
    <t>0905001020</t>
  </si>
  <si>
    <t>0000006588</t>
  </si>
  <si>
    <t>1103001010</t>
  </si>
  <si>
    <t>0905001100</t>
  </si>
  <si>
    <t>0000006667</t>
  </si>
  <si>
    <t>0000009349</t>
  </si>
  <si>
    <t>1199001111</t>
  </si>
  <si>
    <t>0000009419</t>
  </si>
  <si>
    <t>0000005930</t>
  </si>
  <si>
    <t>0000006013</t>
  </si>
  <si>
    <t>0000004428</t>
  </si>
  <si>
    <t>0000008547</t>
  </si>
  <si>
    <t>0000009175</t>
  </si>
  <si>
    <t>0000004173</t>
  </si>
  <si>
    <t>0905001021</t>
  </si>
  <si>
    <t>0000007510</t>
  </si>
  <si>
    <t>0000000663</t>
  </si>
  <si>
    <t>0000005823</t>
  </si>
  <si>
    <t>1699001238</t>
  </si>
  <si>
    <t>0000008817</t>
  </si>
  <si>
    <t>0707002008</t>
  </si>
  <si>
    <t>1901999178</t>
  </si>
  <si>
    <t>0000001489</t>
  </si>
  <si>
    <t>1116002002</t>
  </si>
  <si>
    <t>1901999182</t>
  </si>
  <si>
    <t>1901999084</t>
  </si>
  <si>
    <t>0216001021</t>
  </si>
  <si>
    <t>0000008672</t>
  </si>
  <si>
    <t>0216001003</t>
  </si>
  <si>
    <t>0000009905</t>
  </si>
  <si>
    <t>0216001046</t>
  </si>
  <si>
    <t>0216001041</t>
  </si>
  <si>
    <t>0000006901</t>
  </si>
  <si>
    <t>0216001013</t>
  </si>
  <si>
    <t>0216001050</t>
  </si>
  <si>
    <t>0000009694</t>
  </si>
  <si>
    <t>0216001043</t>
  </si>
  <si>
    <t>0000008161</t>
  </si>
  <si>
    <t>0000005356</t>
  </si>
  <si>
    <t>0216001044</t>
  </si>
  <si>
    <t>0216001039</t>
  </si>
  <si>
    <t>0000004963</t>
  </si>
  <si>
    <t>0000003442</t>
  </si>
  <si>
    <t>0216001048</t>
  </si>
  <si>
    <t>0000008807</t>
  </si>
  <si>
    <t>0216001016</t>
  </si>
  <si>
    <t>0000005536</t>
  </si>
  <si>
    <t>0000007156</t>
  </si>
  <si>
    <t>0000006348</t>
  </si>
  <si>
    <t>0216001001</t>
  </si>
  <si>
    <t>0000007951</t>
  </si>
  <si>
    <t>0216001009</t>
  </si>
  <si>
    <t>0216001015</t>
  </si>
  <si>
    <t>0000008463</t>
  </si>
  <si>
    <t>0203999006</t>
  </si>
  <si>
    <t>0203999005</t>
  </si>
  <si>
    <t>0000009023</t>
  </si>
  <si>
    <t>0000006014</t>
  </si>
  <si>
    <t>0000008279</t>
  </si>
  <si>
    <t>0000006324</t>
  </si>
  <si>
    <t>0000004053</t>
  </si>
  <si>
    <t>0000006366</t>
  </si>
  <si>
    <t>0000009141</t>
  </si>
  <si>
    <t>0000008278</t>
  </si>
  <si>
    <t>0000008258</t>
  </si>
  <si>
    <t>0000009803</t>
  </si>
  <si>
    <t>2101010017</t>
  </si>
  <si>
    <t>1699001077</t>
  </si>
  <si>
    <t>1699001246</t>
  </si>
  <si>
    <t>0000007057</t>
  </si>
  <si>
    <t>0101017010</t>
  </si>
  <si>
    <t>1901999109</t>
  </si>
  <si>
    <t>0000004305</t>
  </si>
  <si>
    <t>0000005116</t>
  </si>
  <si>
    <t>0206001012</t>
  </si>
  <si>
    <t>0000005273</t>
  </si>
  <si>
    <t>0000002792</t>
  </si>
  <si>
    <t>0206001006</t>
  </si>
  <si>
    <t>0206001014</t>
  </si>
  <si>
    <t>0206001002</t>
  </si>
  <si>
    <t>0000003013</t>
  </si>
  <si>
    <t>0000008251</t>
  </si>
  <si>
    <t>0206001004</t>
  </si>
  <si>
    <t>0000003579</t>
  </si>
  <si>
    <t>0000005227</t>
  </si>
  <si>
    <t>0000008128</t>
  </si>
  <si>
    <t>0206999022</t>
  </si>
  <si>
    <t>0000008373</t>
  </si>
  <si>
    <t>0206001011</t>
  </si>
  <si>
    <t>0000000859</t>
  </si>
  <si>
    <t>0206999039</t>
  </si>
  <si>
    <t>0000005176</t>
  </si>
  <si>
    <t>0206001013</t>
  </si>
  <si>
    <t>0000008490</t>
  </si>
  <si>
    <t>0000002171</t>
  </si>
  <si>
    <t>1699001052</t>
  </si>
  <si>
    <t>0000000069</t>
  </si>
  <si>
    <t>0000008376</t>
  </si>
  <si>
    <t>0000008941</t>
  </si>
  <si>
    <t>0000008939</t>
  </si>
  <si>
    <t>0000000689</t>
  </si>
  <si>
    <t>0000003840</t>
  </si>
  <si>
    <t>0000006070</t>
  </si>
  <si>
    <t>0000002505</t>
  </si>
  <si>
    <t>0000002034</t>
  </si>
  <si>
    <t>1699001183</t>
  </si>
  <si>
    <t>1699001147</t>
  </si>
  <si>
    <t>1299001080</t>
  </si>
  <si>
    <t>0000007441</t>
  </si>
  <si>
    <t>0000009942</t>
  </si>
  <si>
    <t>0000009879</t>
  </si>
  <si>
    <t>2501001607</t>
  </si>
  <si>
    <t>0000006428</t>
  </si>
  <si>
    <t>0000006429</t>
  </si>
  <si>
    <t>0604002012</t>
  </si>
  <si>
    <t>0604002011</t>
  </si>
  <si>
    <t>0000006759</t>
  </si>
  <si>
    <t>0000006496</t>
  </si>
  <si>
    <t>0000007466</t>
  </si>
  <si>
    <t>0000006573</t>
  </si>
  <si>
    <t>0000005070</t>
  </si>
  <si>
    <t>0607001010</t>
  </si>
  <si>
    <t>0000003957</t>
  </si>
  <si>
    <t>0000008254</t>
  </si>
  <si>
    <t>0611999012</t>
  </si>
  <si>
    <t>0000001105</t>
  </si>
  <si>
    <t>0000003605</t>
  </si>
  <si>
    <t>0000006512</t>
  </si>
  <si>
    <t>0000002596</t>
  </si>
  <si>
    <t>0000002790</t>
  </si>
  <si>
    <t>0000002822</t>
  </si>
  <si>
    <t>0000001107</t>
  </si>
  <si>
    <t>0611999114</t>
  </si>
  <si>
    <t>0611999119</t>
  </si>
  <si>
    <t>0000003665</t>
  </si>
  <si>
    <t>0000001106</t>
  </si>
  <si>
    <t>0000005352</t>
  </si>
  <si>
    <t>0000003666</t>
  </si>
  <si>
    <t>2501001253</t>
  </si>
  <si>
    <t>0000000814</t>
  </si>
  <si>
    <t>0000002620</t>
  </si>
  <si>
    <t>0000002991</t>
  </si>
  <si>
    <t>0000002992</t>
  </si>
  <si>
    <t>0201001044</t>
  </si>
  <si>
    <t>0201001045</t>
  </si>
  <si>
    <t>0201001046</t>
  </si>
  <si>
    <t>0000002348</t>
  </si>
  <si>
    <t>2301010048</t>
  </si>
  <si>
    <t>1401002014</t>
  </si>
  <si>
    <t>0000002268</t>
  </si>
  <si>
    <t>0000002478</t>
  </si>
  <si>
    <t>0000003031</t>
  </si>
  <si>
    <t>0000009541</t>
  </si>
  <si>
    <t>0000003891</t>
  </si>
  <si>
    <t>0000005561</t>
  </si>
  <si>
    <t>0000005560</t>
  </si>
  <si>
    <t>0000004102</t>
  </si>
  <si>
    <t>0000004046</t>
  </si>
  <si>
    <t>0000007180</t>
  </si>
  <si>
    <t>0000007520</t>
  </si>
  <si>
    <t>0402999040</t>
  </si>
  <si>
    <t>0000003182</t>
  </si>
  <si>
    <t>2501001010</t>
  </si>
  <si>
    <t>0000009154</t>
  </si>
  <si>
    <t>0306006004</t>
  </si>
  <si>
    <t>0000004219</t>
  </si>
  <si>
    <t>0000008867</t>
  </si>
  <si>
    <t>0000003011</t>
  </si>
  <si>
    <t>0101999165</t>
  </si>
  <si>
    <t>0000003802</t>
  </si>
  <si>
    <t>0000001433</t>
  </si>
  <si>
    <t>0000006446</t>
  </si>
  <si>
    <t>0000005262</t>
  </si>
  <si>
    <t>0206999041</t>
  </si>
  <si>
    <t>0000003780</t>
  </si>
  <si>
    <t>0000003971</t>
  </si>
  <si>
    <t>0000004289</t>
  </si>
  <si>
    <t>0000004661</t>
  </si>
  <si>
    <t>0206008031</t>
  </si>
  <si>
    <t>0000001987</t>
  </si>
  <si>
    <t>0000000810</t>
  </si>
  <si>
    <t>0000003850</t>
  </si>
  <si>
    <t>0000003849</t>
  </si>
  <si>
    <t>0206008032</t>
  </si>
  <si>
    <t>0206008030</t>
  </si>
  <si>
    <t>0000005566</t>
  </si>
  <si>
    <t>1204001033</t>
  </si>
  <si>
    <t>0206008026</t>
  </si>
  <si>
    <t>0000005567</t>
  </si>
  <si>
    <t>1204001027</t>
  </si>
  <si>
    <t>1205002021</t>
  </si>
  <si>
    <t>1205001006</t>
  </si>
  <si>
    <t>1205002022</t>
  </si>
  <si>
    <t>1205002028</t>
  </si>
  <si>
    <t>0206008023</t>
  </si>
  <si>
    <t>0206008019</t>
  </si>
  <si>
    <t>0206008020</t>
  </si>
  <si>
    <t>0206008021</t>
  </si>
  <si>
    <t>0206008022</t>
  </si>
  <si>
    <t>0206008011</t>
  </si>
  <si>
    <t>0206008003</t>
  </si>
  <si>
    <t>0000003975</t>
  </si>
  <si>
    <t>0206008008</t>
  </si>
  <si>
    <t>0206008006</t>
  </si>
  <si>
    <t>0206008027</t>
  </si>
  <si>
    <t>0206008028</t>
  </si>
  <si>
    <t>0206008015</t>
  </si>
  <si>
    <t>0000006243</t>
  </si>
  <si>
    <t>0000005720</t>
  </si>
  <si>
    <t>0206008007</t>
  </si>
  <si>
    <t>0206008010</t>
  </si>
  <si>
    <t>0000007607</t>
  </si>
  <si>
    <t>0101011018</t>
  </si>
  <si>
    <t>1202001022</t>
  </si>
  <si>
    <t>0000002208</t>
  </si>
  <si>
    <t>0101001001</t>
  </si>
  <si>
    <t>0111002019</t>
  </si>
  <si>
    <t>0101999128</t>
  </si>
  <si>
    <t>0000007432</t>
  </si>
  <si>
    <t>0000004169</t>
  </si>
  <si>
    <t>0000006368</t>
  </si>
  <si>
    <t>0000009221</t>
  </si>
  <si>
    <t>0000009944</t>
  </si>
  <si>
    <t>0000001697</t>
  </si>
  <si>
    <t>0000009677</t>
  </si>
  <si>
    <t>0000009246</t>
  </si>
  <si>
    <t>0000009089</t>
  </si>
  <si>
    <t>0310999005</t>
  </si>
  <si>
    <t>0000003528</t>
  </si>
  <si>
    <t>0000002762</t>
  </si>
  <si>
    <t>0000007124</t>
  </si>
  <si>
    <t>0000005412</t>
  </si>
  <si>
    <t>0000009692</t>
  </si>
  <si>
    <t>0000004325</t>
  </si>
  <si>
    <t>0206008016</t>
  </si>
  <si>
    <t>0206008018</t>
  </si>
  <si>
    <t>0206008017</t>
  </si>
  <si>
    <t>0503001022</t>
  </si>
  <si>
    <t>0000008367</t>
  </si>
  <si>
    <t>0101999132</t>
  </si>
  <si>
    <t>0101999173</t>
  </si>
  <si>
    <t>0000004241</t>
  </si>
  <si>
    <t>0000001924</t>
  </si>
  <si>
    <t>0000006794</t>
  </si>
  <si>
    <t>0000009906</t>
  </si>
  <si>
    <t>2501001707</t>
  </si>
  <si>
    <t>0000003705</t>
  </si>
  <si>
    <t>1301999001</t>
  </si>
  <si>
    <t>0000001150</t>
  </si>
  <si>
    <t>0000001401</t>
  </si>
  <si>
    <t>0000009195</t>
  </si>
  <si>
    <t>0000009066</t>
  </si>
  <si>
    <t>0000009143</t>
  </si>
  <si>
    <t>0000006738</t>
  </si>
  <si>
    <t>0000006334</t>
  </si>
  <si>
    <t>2501001381</t>
  </si>
  <si>
    <t>1499001080</t>
  </si>
  <si>
    <t>0000007900</t>
  </si>
  <si>
    <t>0000009048</t>
  </si>
  <si>
    <t>0000008039</t>
  </si>
  <si>
    <t>1699001299</t>
  </si>
  <si>
    <t>0000000097</t>
  </si>
  <si>
    <t>2501001309</t>
  </si>
  <si>
    <t>0000006616</t>
  </si>
  <si>
    <t>2501001308</t>
  </si>
  <si>
    <t>0000009854</t>
  </si>
  <si>
    <t>0000009566</t>
  </si>
  <si>
    <t>0000004912</t>
  </si>
  <si>
    <t>0000006516</t>
  </si>
  <si>
    <t>0000008492</t>
  </si>
  <si>
    <t>0000009585</t>
  </si>
  <si>
    <t>0000009176</t>
  </si>
  <si>
    <t>0000009088</t>
  </si>
  <si>
    <t>0000009242</t>
  </si>
  <si>
    <t>0000009587</t>
  </si>
  <si>
    <t>0000008589</t>
  </si>
  <si>
    <t>0000009935</t>
  </si>
  <si>
    <t>0704001009</t>
  </si>
  <si>
    <t>0000005794</t>
  </si>
  <si>
    <t>0000003471</t>
  </si>
  <si>
    <t>0704001011</t>
  </si>
  <si>
    <t>0704001014</t>
  </si>
  <si>
    <t>0000008634</t>
  </si>
  <si>
    <t>0000001671</t>
  </si>
  <si>
    <t>0000009241</t>
  </si>
  <si>
    <t>0000006574</t>
  </si>
  <si>
    <t>0000004645</t>
  </si>
  <si>
    <t>0000009925</t>
  </si>
  <si>
    <t>0000007750</t>
  </si>
  <si>
    <t>0704001006</t>
  </si>
  <si>
    <t>0000009038</t>
  </si>
  <si>
    <t>0704001010</t>
  </si>
  <si>
    <t>0000007670</t>
  </si>
  <si>
    <t>0000007671</t>
  </si>
  <si>
    <t>1901999091</t>
  </si>
  <si>
    <t>0000004650</t>
  </si>
  <si>
    <t>0000007243</t>
  </si>
  <si>
    <t>1699001417</t>
  </si>
  <si>
    <t>1699001418</t>
  </si>
  <si>
    <t>0000006004</t>
  </si>
  <si>
    <t>0000008457</t>
  </si>
  <si>
    <t>0000007749</t>
  </si>
  <si>
    <t>0000005360</t>
  </si>
  <si>
    <t>0000009252</t>
  </si>
  <si>
    <t>0000001418</t>
  </si>
  <si>
    <t>0000001414</t>
  </si>
  <si>
    <t>0000001419</t>
  </si>
  <si>
    <t>0000001416</t>
  </si>
  <si>
    <t>0000008074</t>
  </si>
  <si>
    <t>0000002283</t>
  </si>
  <si>
    <t>0000007392</t>
  </si>
  <si>
    <t>0000001259</t>
  </si>
  <si>
    <t>1901999119</t>
  </si>
  <si>
    <t>0000009148</t>
  </si>
  <si>
    <t>0000009844</t>
  </si>
  <si>
    <t>0000001415</t>
  </si>
  <si>
    <t>0000001417</t>
  </si>
  <si>
    <t>0000001464</t>
  </si>
  <si>
    <t>1499001111</t>
  </si>
  <si>
    <t>0000001184</t>
  </si>
  <si>
    <t>0000000752</t>
  </si>
  <si>
    <t>2501001039</t>
  </si>
  <si>
    <t>0000002835</t>
  </si>
  <si>
    <t>0000008624</t>
  </si>
  <si>
    <t>0101017009</t>
  </si>
  <si>
    <t>0000001533</t>
  </si>
  <si>
    <t>0000002055</t>
  </si>
  <si>
    <t>0000001403</t>
  </si>
  <si>
    <t>0000002226</t>
  </si>
  <si>
    <t>0000001716</t>
  </si>
  <si>
    <t>0000001913</t>
  </si>
  <si>
    <t>0000005857</t>
  </si>
  <si>
    <t>0101017007</t>
  </si>
  <si>
    <t>0000006241</t>
  </si>
  <si>
    <t>0000005904</t>
  </si>
  <si>
    <t>0000005905</t>
  </si>
  <si>
    <t>0000004245</t>
  </si>
  <si>
    <t>0101017004</t>
  </si>
  <si>
    <t>0000008623</t>
  </si>
  <si>
    <t>0000004652</t>
  </si>
  <si>
    <t>0101015010</t>
  </si>
  <si>
    <t>0101015024</t>
  </si>
  <si>
    <t>0101015025</t>
  </si>
  <si>
    <t>0000005800</t>
  </si>
  <si>
    <t>0000006708</t>
  </si>
  <si>
    <t>0000000116</t>
  </si>
  <si>
    <t>0108999011</t>
  </si>
  <si>
    <t>0000003430</t>
  </si>
  <si>
    <t>0101015009</t>
  </si>
  <si>
    <t>0000009317</t>
  </si>
  <si>
    <t>0000002316</t>
  </si>
  <si>
    <t>0000009460</t>
  </si>
  <si>
    <t>0000000742</t>
  </si>
  <si>
    <t>0000006847</t>
  </si>
  <si>
    <t>0000001918</t>
  </si>
  <si>
    <t>0101999240</t>
  </si>
  <si>
    <t>0000003039</t>
  </si>
  <si>
    <t>0000000916</t>
  </si>
  <si>
    <t>0106999014</t>
  </si>
  <si>
    <t>0000005597</t>
  </si>
  <si>
    <t>0106999024</t>
  </si>
  <si>
    <t>0106999036</t>
  </si>
  <si>
    <t>0000009767</t>
  </si>
  <si>
    <t>0000000088</t>
  </si>
  <si>
    <t>0000007863</t>
  </si>
  <si>
    <t>0000000346</t>
  </si>
  <si>
    <t>0000005979</t>
  </si>
  <si>
    <t>0000005978</t>
  </si>
  <si>
    <t>0000000740</t>
  </si>
  <si>
    <t>0106999033</t>
  </si>
  <si>
    <t>2501001036</t>
  </si>
  <si>
    <t>0000008600</t>
  </si>
  <si>
    <t>0000004218</t>
  </si>
  <si>
    <t>0000005809</t>
  </si>
  <si>
    <t>2501001034</t>
  </si>
  <si>
    <t>0106999013</t>
  </si>
  <si>
    <t>0000001402</t>
  </si>
  <si>
    <t>0106999034</t>
  </si>
  <si>
    <t>0000009728</t>
  </si>
  <si>
    <t>2501001089</t>
  </si>
  <si>
    <t>2501001168</t>
  </si>
  <si>
    <t>0601002002</t>
  </si>
  <si>
    <t>0302999002</t>
  </si>
  <si>
    <t>0000005681</t>
  </si>
  <si>
    <t>0204003028</t>
  </si>
  <si>
    <t>0204003014</t>
  </si>
  <si>
    <t>0000006444</t>
  </si>
  <si>
    <t>0000003124</t>
  </si>
  <si>
    <t>0301999015</t>
  </si>
  <si>
    <t>0000000017</t>
  </si>
  <si>
    <t>0905001010</t>
  </si>
  <si>
    <t>0000000894</t>
  </si>
  <si>
    <t>0000009613</t>
  </si>
  <si>
    <t>1219001008</t>
  </si>
  <si>
    <t>1219002008</t>
  </si>
  <si>
    <t>1219002007</t>
  </si>
  <si>
    <t>1299001070</t>
  </si>
  <si>
    <t>1219001005</t>
  </si>
  <si>
    <t>0000009600</t>
  </si>
  <si>
    <t>1299001078</t>
  </si>
  <si>
    <t>0000007487</t>
  </si>
  <si>
    <t>0907001023</t>
  </si>
  <si>
    <t>0000009591</t>
  </si>
  <si>
    <t>0000002828</t>
  </si>
  <si>
    <t>0000000572</t>
  </si>
  <si>
    <t>0000000573</t>
  </si>
  <si>
    <t>0000003092</t>
  </si>
  <si>
    <t>1201999018</t>
  </si>
  <si>
    <t>1199001065</t>
  </si>
  <si>
    <t>0000006594</t>
  </si>
  <si>
    <t>1219002001</t>
  </si>
  <si>
    <t>1004001010</t>
  </si>
  <si>
    <t>0213999004</t>
  </si>
  <si>
    <t>0213999072</t>
  </si>
  <si>
    <t>0000006800</t>
  </si>
  <si>
    <t>0213999031</t>
  </si>
  <si>
    <t>0000005002</t>
  </si>
  <si>
    <t>0000005970</t>
  </si>
  <si>
    <t>0000005898</t>
  </si>
  <si>
    <t>0000005971</t>
  </si>
  <si>
    <t>0000005900</t>
  </si>
  <si>
    <t>1499001003</t>
  </si>
  <si>
    <t>1499001004</t>
  </si>
  <si>
    <t>1699001237</t>
  </si>
  <si>
    <t>0000001312</t>
  </si>
  <si>
    <t>1699001252</t>
  </si>
  <si>
    <t>0000001308</t>
  </si>
  <si>
    <t>1699001118</t>
  </si>
  <si>
    <t>1102001003</t>
  </si>
  <si>
    <t>1102001004</t>
  </si>
  <si>
    <t>0000008002</t>
  </si>
  <si>
    <t>0000006743</t>
  </si>
  <si>
    <t>0000009146</t>
  </si>
  <si>
    <t>0000009147</t>
  </si>
  <si>
    <t>1102001008</t>
  </si>
  <si>
    <t>1102001010</t>
  </si>
  <si>
    <t>0000007225</t>
  </si>
  <si>
    <t>1102001012</t>
  </si>
  <si>
    <t>1102001009</t>
  </si>
  <si>
    <t>0000005195</t>
  </si>
  <si>
    <t>1102001016</t>
  </si>
  <si>
    <t>1102001015</t>
  </si>
  <si>
    <t>0000009529</t>
  </si>
  <si>
    <t>1102001013</t>
  </si>
  <si>
    <t>0000009744</t>
  </si>
  <si>
    <t>2501001505</t>
  </si>
  <si>
    <t>0000001311</t>
  </si>
  <si>
    <t>0000000216</t>
  </si>
  <si>
    <t>0000008868</t>
  </si>
  <si>
    <t>1699001251</t>
  </si>
  <si>
    <t>0000001307</t>
  </si>
  <si>
    <t>1699001114</t>
  </si>
  <si>
    <t>1699001517</t>
  </si>
  <si>
    <t>1699001197</t>
  </si>
  <si>
    <t>0000000194</t>
  </si>
  <si>
    <t>1699001261</t>
  </si>
  <si>
    <t>0000008839</t>
  </si>
  <si>
    <t>0000008889</t>
  </si>
  <si>
    <t>0000005154</t>
  </si>
  <si>
    <t>0000007200</t>
  </si>
  <si>
    <t>1102001024</t>
  </si>
  <si>
    <t>1102001022</t>
  </si>
  <si>
    <t>1102001023</t>
  </si>
  <si>
    <t>1102001018</t>
  </si>
  <si>
    <t>1102001019</t>
  </si>
  <si>
    <t>1102001014</t>
  </si>
  <si>
    <t>0000006101</t>
  </si>
  <si>
    <t>1102001020</t>
  </si>
  <si>
    <t>1102001021</t>
  </si>
  <si>
    <t>1102001026</t>
  </si>
  <si>
    <t>0000005155</t>
  </si>
  <si>
    <t>0000009170</t>
  </si>
  <si>
    <t>0000008557</t>
  </si>
  <si>
    <t>0000008293</t>
  </si>
  <si>
    <t>1102001027</t>
  </si>
  <si>
    <t>0000008135</t>
  </si>
  <si>
    <t>0000008523</t>
  </si>
  <si>
    <t>0000008357</t>
  </si>
  <si>
    <t>0000007650</t>
  </si>
  <si>
    <t>0000008130</t>
  </si>
  <si>
    <t>0000007793</t>
  </si>
  <si>
    <t>0000008461</t>
  </si>
  <si>
    <t>0000008434</t>
  </si>
  <si>
    <t>1501999028</t>
  </si>
  <si>
    <t>0000009968</t>
  </si>
  <si>
    <t>0000001565</t>
  </si>
  <si>
    <t>0202999001</t>
  </si>
  <si>
    <t>0000008104</t>
  </si>
  <si>
    <t>0000008103</t>
  </si>
  <si>
    <t>0000002186</t>
  </si>
  <si>
    <t>0000006143</t>
  </si>
  <si>
    <t>0701002002</t>
  </si>
  <si>
    <t>0701002004</t>
  </si>
  <si>
    <t>0000001346</t>
  </si>
  <si>
    <t>0000001339</t>
  </si>
  <si>
    <t>0000001347</t>
  </si>
  <si>
    <t>0000001344</t>
  </si>
  <si>
    <t>0000001345</t>
  </si>
  <si>
    <t>0000001340</t>
  </si>
  <si>
    <t>0000001341</t>
  </si>
  <si>
    <t>0000001343</t>
  </si>
  <si>
    <t>0000001342</t>
  </si>
  <si>
    <t>0000001336</t>
  </si>
  <si>
    <t>0000001338</t>
  </si>
  <si>
    <t>0000001337</t>
  </si>
  <si>
    <t>0000002599</t>
  </si>
  <si>
    <t>0000001334</t>
  </si>
  <si>
    <t>0000001330</t>
  </si>
  <si>
    <t>0000001332</t>
  </si>
  <si>
    <t>0000001325</t>
  </si>
  <si>
    <t>0000001323</t>
  </si>
  <si>
    <t>0000001609</t>
  </si>
  <si>
    <t>0000001324</t>
  </si>
  <si>
    <t>0000001335</t>
  </si>
  <si>
    <t>0000001331</t>
  </si>
  <si>
    <t>0000001328</t>
  </si>
  <si>
    <t>0000001329</t>
  </si>
  <si>
    <t>0000001326</t>
  </si>
  <si>
    <t>0000001606</t>
  </si>
  <si>
    <t>0000001327</t>
  </si>
  <si>
    <t>0000001333</t>
  </si>
  <si>
    <t>0000002020</t>
  </si>
  <si>
    <t>0000002019</t>
  </si>
  <si>
    <t>0000002021</t>
  </si>
  <si>
    <t>0000001647</t>
  </si>
  <si>
    <t>1801001009</t>
  </si>
  <si>
    <t>1699001181</t>
  </si>
  <si>
    <t>1699001445</t>
  </si>
  <si>
    <t>1699001448</t>
  </si>
  <si>
    <t>1699001512</t>
  </si>
  <si>
    <t>1699001526</t>
  </si>
  <si>
    <t>0401002006</t>
  </si>
  <si>
    <t>2502002099</t>
  </si>
  <si>
    <t>1901999156</t>
  </si>
  <si>
    <t>0000009826</t>
  </si>
  <si>
    <t>0602001014</t>
  </si>
  <si>
    <t>0000002281</t>
  </si>
  <si>
    <t>0207002001</t>
  </si>
  <si>
    <t>0207002004</t>
  </si>
  <si>
    <t>0207002002</t>
  </si>
  <si>
    <t>0000008550</t>
  </si>
  <si>
    <t>0000002602</t>
  </si>
  <si>
    <t>0907001001</t>
  </si>
  <si>
    <t>0000002136</t>
  </si>
  <si>
    <t>0000007926</t>
  </si>
  <si>
    <t>0000004502</t>
  </si>
  <si>
    <t>0000003398</t>
  </si>
  <si>
    <t>0309003003</t>
  </si>
  <si>
    <t>0000001108</t>
  </si>
  <si>
    <t>2501001692</t>
  </si>
  <si>
    <t>0000006504</t>
  </si>
  <si>
    <t>0000006503</t>
  </si>
  <si>
    <t>0000006602</t>
  </si>
  <si>
    <t>0000006521</t>
  </si>
  <si>
    <t>0000006620</t>
  </si>
  <si>
    <t>0000007195</t>
  </si>
  <si>
    <t>0000006984</t>
  </si>
  <si>
    <t>0000008869</t>
  </si>
  <si>
    <t>0000001925</t>
  </si>
  <si>
    <t>0000001187</t>
  </si>
  <si>
    <t>2501001428</t>
  </si>
  <si>
    <t>0000000692</t>
  </si>
  <si>
    <t>0000002472</t>
  </si>
  <si>
    <t>0000001502</t>
  </si>
  <si>
    <t>2502001103</t>
  </si>
  <si>
    <t>0000006727</t>
  </si>
  <si>
    <t>2501001429</t>
  </si>
  <si>
    <t>2501001278</t>
  </si>
  <si>
    <t>0000009824</t>
  </si>
  <si>
    <t>0000000694</t>
  </si>
  <si>
    <t>0000000695</t>
  </si>
  <si>
    <t>2501001616</t>
  </si>
  <si>
    <t>0000001757</t>
  </si>
  <si>
    <t>0000007531</t>
  </si>
  <si>
    <t>0000008335</t>
  </si>
  <si>
    <t>0000008334</t>
  </si>
  <si>
    <t>0000002524</t>
  </si>
  <si>
    <t>0000000816</t>
  </si>
  <si>
    <t>0000008336</t>
  </si>
  <si>
    <t>0000001188</t>
  </si>
  <si>
    <t>2501001114</t>
  </si>
  <si>
    <t>0000009869</t>
  </si>
  <si>
    <t>0000000696</t>
  </si>
  <si>
    <t>0000002376</t>
  </si>
  <si>
    <t>0000002842</t>
  </si>
  <si>
    <t>0000000697</t>
  </si>
  <si>
    <t>2501001348</t>
  </si>
  <si>
    <t>0000001189</t>
  </si>
  <si>
    <t>0000000698</t>
  </si>
  <si>
    <t>0000000815</t>
  </si>
  <si>
    <t>0000005333</t>
  </si>
  <si>
    <t>0000001190</t>
  </si>
  <si>
    <t>0000000699</t>
  </si>
  <si>
    <t>0000004887</t>
  </si>
  <si>
    <t>0000002794</t>
  </si>
  <si>
    <t>2501001117</t>
  </si>
  <si>
    <t>0000001314</t>
  </si>
  <si>
    <t>2501001554</t>
  </si>
  <si>
    <t>2501001118</t>
  </si>
  <si>
    <t>2501001447</t>
  </si>
  <si>
    <t>2501001349</t>
  </si>
  <si>
    <t>2501001472</t>
  </si>
  <si>
    <t>0000000829</t>
  </si>
  <si>
    <t>0000001955</t>
  </si>
  <si>
    <t>0000003447</t>
  </si>
  <si>
    <t>0000000701</t>
  </si>
  <si>
    <t>0000000702</t>
  </si>
  <si>
    <t>2502001176</t>
  </si>
  <si>
    <t>0000007497</t>
  </si>
  <si>
    <t>0000003718</t>
  </si>
  <si>
    <t>2501001609</t>
  </si>
  <si>
    <t>0000000693</t>
  </si>
  <si>
    <t>0000006455</t>
  </si>
  <si>
    <t>0000005611</t>
  </si>
  <si>
    <t>0000007861</t>
  </si>
  <si>
    <t>0000001191</t>
  </si>
  <si>
    <t>0000000703</t>
  </si>
  <si>
    <t>0000001503</t>
  </si>
  <si>
    <t>0000008953</t>
  </si>
  <si>
    <t>2501001474</t>
  </si>
  <si>
    <t>2502002073</t>
  </si>
  <si>
    <t>2501001345</t>
  </si>
  <si>
    <t>0000005599</t>
  </si>
  <si>
    <t>2502001104</t>
  </si>
  <si>
    <t>0000003151</t>
  </si>
  <si>
    <t>0000004569</t>
  </si>
  <si>
    <t>2501001733</t>
  </si>
  <si>
    <t>0000007538</t>
  </si>
  <si>
    <t>0000006609</t>
  </si>
  <si>
    <t>0000004570</t>
  </si>
  <si>
    <t>2502001135</t>
  </si>
  <si>
    <t>0000006716</t>
  </si>
  <si>
    <t>0000006715</t>
  </si>
  <si>
    <t>0000008142</t>
  </si>
  <si>
    <t>2502001102</t>
  </si>
  <si>
    <t>0000009184</t>
  </si>
  <si>
    <t>2501001199</t>
  </si>
  <si>
    <t>0000009610</t>
  </si>
  <si>
    <t>0000009609</t>
  </si>
  <si>
    <t>0000008549</t>
  </si>
  <si>
    <t>0000007258</t>
  </si>
  <si>
    <t>2502001124</t>
  </si>
  <si>
    <t>0907001011</t>
  </si>
  <si>
    <t>0907001020</t>
  </si>
  <si>
    <t>0907001012</t>
  </si>
  <si>
    <t>0907001017</t>
  </si>
  <si>
    <t>2502001105</t>
  </si>
  <si>
    <t>0000004438</t>
  </si>
  <si>
    <t>0000007467</t>
  </si>
  <si>
    <t>0000007684</t>
  </si>
  <si>
    <t>0907001022</t>
  </si>
  <si>
    <t>2501001161</t>
  </si>
  <si>
    <t>0000007647</t>
  </si>
  <si>
    <t>0000002705</t>
  </si>
  <si>
    <t>2502001075</t>
  </si>
  <si>
    <t>2502001229</t>
  </si>
  <si>
    <t>0000002306</t>
  </si>
  <si>
    <t>2501001250</t>
  </si>
  <si>
    <t>1202001001</t>
  </si>
  <si>
    <t>0000003874</t>
  </si>
  <si>
    <t>1202001011</t>
  </si>
  <si>
    <t>0213001009</t>
  </si>
  <si>
    <t>1202001002</t>
  </si>
  <si>
    <t>2501001352</t>
  </si>
  <si>
    <t>0000006558</t>
  </si>
  <si>
    <t>1202001016</t>
  </si>
  <si>
    <t>1202001007</t>
  </si>
  <si>
    <t>1202001014</t>
  </si>
  <si>
    <t>1202001027</t>
  </si>
  <si>
    <t>0000007685</t>
  </si>
  <si>
    <t>1202001012</t>
  </si>
  <si>
    <t>1202001026</t>
  </si>
  <si>
    <t>0000003877</t>
  </si>
  <si>
    <t>1202001024</t>
  </si>
  <si>
    <t>1202001028</t>
  </si>
  <si>
    <t>1202001021</t>
  </si>
  <si>
    <t>1202001008</t>
  </si>
  <si>
    <t>1202001020</t>
  </si>
  <si>
    <t>0402999058</t>
  </si>
  <si>
    <t>0000008234</t>
  </si>
  <si>
    <t>2301010004</t>
  </si>
  <si>
    <t>2301010005</t>
  </si>
  <si>
    <t>2301010001</t>
  </si>
  <si>
    <t>2301010002</t>
  </si>
  <si>
    <t>2301010003</t>
  </si>
  <si>
    <t>2501001595</t>
  </si>
  <si>
    <t>0000007431</t>
  </si>
  <si>
    <t>0000005303</t>
  </si>
  <si>
    <t>0000005429</t>
  </si>
  <si>
    <t>0000009797</t>
  </si>
  <si>
    <t>0000009798</t>
  </si>
  <si>
    <t>0000005426</t>
  </si>
  <si>
    <t>0000009122</t>
  </si>
  <si>
    <t>0000007894</t>
  </si>
  <si>
    <t>0000003015</t>
  </si>
  <si>
    <t>0000008479</t>
  </si>
  <si>
    <t>0000005859</t>
  </si>
  <si>
    <t>0000003698</t>
  </si>
  <si>
    <t>0206999040</t>
  </si>
  <si>
    <t>0206999026</t>
  </si>
  <si>
    <t>0302999004</t>
  </si>
  <si>
    <t>0000001771</t>
  </si>
  <si>
    <t>0000001611</t>
  </si>
  <si>
    <t>0000001480</t>
  </si>
  <si>
    <t>0302999005</t>
  </si>
  <si>
    <t>0000001596</t>
  </si>
  <si>
    <t>0206999012</t>
  </si>
  <si>
    <t>0206999021</t>
  </si>
  <si>
    <t>0000007537</t>
  </si>
  <si>
    <t>0000007652</t>
  </si>
  <si>
    <t>0000003261</t>
  </si>
  <si>
    <t>0206999029</t>
  </si>
  <si>
    <t>0000000095</t>
  </si>
  <si>
    <t>0206999028</t>
  </si>
  <si>
    <t>0206999013</t>
  </si>
  <si>
    <t>0206999018</t>
  </si>
  <si>
    <t>0206999033</t>
  </si>
  <si>
    <t>0101016039</t>
  </si>
  <si>
    <t>0000002360</t>
  </si>
  <si>
    <t>0206999036</t>
  </si>
  <si>
    <t>0206999035</t>
  </si>
  <si>
    <t>0206999010</t>
  </si>
  <si>
    <t>1699001478</t>
  </si>
  <si>
    <t>1699001231</t>
  </si>
  <si>
    <t>1501999076</t>
  </si>
  <si>
    <t>0000006815</t>
  </si>
  <si>
    <t>0000000508</t>
  </si>
  <si>
    <t>0000001030</t>
  </si>
  <si>
    <t>0000002953</t>
  </si>
  <si>
    <t>0000001031</t>
  </si>
  <si>
    <t>0000003923</t>
  </si>
  <si>
    <t>0000003260</t>
  </si>
  <si>
    <t>0000001032</t>
  </si>
  <si>
    <t>0000000509</t>
  </si>
  <si>
    <t>0000005524</t>
  </si>
  <si>
    <t>0000004563</t>
  </si>
  <si>
    <t>0000006867</t>
  </si>
  <si>
    <t>0000005326</t>
  </si>
  <si>
    <t>0000000510</t>
  </si>
  <si>
    <t>0000008304</t>
  </si>
  <si>
    <t>0000008309</t>
  </si>
  <si>
    <t>0000007477</t>
  </si>
  <si>
    <t>0000007476</t>
  </si>
  <si>
    <t>0000000511</t>
  </si>
  <si>
    <t>0000006872</t>
  </si>
  <si>
    <t>0000008468</t>
  </si>
  <si>
    <t>0000001854</t>
  </si>
  <si>
    <t>0000009004</t>
  </si>
  <si>
    <t>0000008656</t>
  </si>
  <si>
    <t>0101999024</t>
  </si>
  <si>
    <t>0101005029</t>
  </si>
  <si>
    <t>0101999206</t>
  </si>
  <si>
    <t>1116001022</t>
  </si>
  <si>
    <t>1116001020</t>
  </si>
  <si>
    <t>1116001023</t>
  </si>
  <si>
    <t>1116001024</t>
  </si>
  <si>
    <t>1699001523</t>
  </si>
  <si>
    <t>1501999060</t>
  </si>
  <si>
    <t>0000006879</t>
  </si>
  <si>
    <t>1901999070</t>
  </si>
  <si>
    <t>0000003242</t>
  </si>
  <si>
    <t>0106999011</t>
  </si>
  <si>
    <t>0000008510</t>
  </si>
  <si>
    <t>0213002027</t>
  </si>
  <si>
    <t>0213002051</t>
  </si>
  <si>
    <t>0000007822</t>
  </si>
  <si>
    <t>0000006447</t>
  </si>
  <si>
    <t>0301999022</t>
  </si>
  <si>
    <t>0000006968</t>
  </si>
  <si>
    <t>0213002048</t>
  </si>
  <si>
    <t>0213002046</t>
  </si>
  <si>
    <t>0000005184</t>
  </si>
  <si>
    <t>0000000499</t>
  </si>
  <si>
    <t>0000007216</t>
  </si>
  <si>
    <t>0000007119</t>
  </si>
  <si>
    <t>0000005741</t>
  </si>
  <si>
    <t>0000007859</t>
  </si>
  <si>
    <t>0000000500</t>
  </si>
  <si>
    <t>0000005934</t>
  </si>
  <si>
    <t>1199001104</t>
  </si>
  <si>
    <t>0000009065</t>
  </si>
  <si>
    <t>0213002040</t>
  </si>
  <si>
    <t>0213002039</t>
  </si>
  <si>
    <t>0000008484</t>
  </si>
  <si>
    <t>0000004100</t>
  </si>
  <si>
    <t>0000004099</t>
  </si>
  <si>
    <t>0000000842</t>
  </si>
  <si>
    <t>0000001758</t>
  </si>
  <si>
    <t>0000009209</t>
  </si>
  <si>
    <t>0000000981</t>
  </si>
  <si>
    <t>0000009522</t>
  </si>
  <si>
    <t>0000006018</t>
  </si>
  <si>
    <t>0000008821</t>
  </si>
  <si>
    <t>0000007142</t>
  </si>
  <si>
    <t>0213002045</t>
  </si>
  <si>
    <t>1408999015</t>
  </si>
  <si>
    <t>0000004005</t>
  </si>
  <si>
    <t>0000005469</t>
  </si>
  <si>
    <t>0000008680</t>
  </si>
  <si>
    <t>0213002005</t>
  </si>
  <si>
    <t>0213002021</t>
  </si>
  <si>
    <t>0213002010</t>
  </si>
  <si>
    <t>0213002003</t>
  </si>
  <si>
    <t>0213002001</t>
  </si>
  <si>
    <t>0213002015</t>
  </si>
  <si>
    <t>0213002002</t>
  </si>
  <si>
    <t>0213002016</t>
  </si>
  <si>
    <t>0213002013</t>
  </si>
  <si>
    <t>0213002012</t>
  </si>
  <si>
    <t>0213002008</t>
  </si>
  <si>
    <t>0213002050</t>
  </si>
  <si>
    <t>0000009756</t>
  </si>
  <si>
    <t>0000007451</t>
  </si>
  <si>
    <t>0213002038</t>
  </si>
  <si>
    <t>0000009368</t>
  </si>
  <si>
    <t>0213002049</t>
  </si>
  <si>
    <t>0000008713</t>
  </si>
  <si>
    <t>0000007508</t>
  </si>
  <si>
    <t>0000008059</t>
  </si>
  <si>
    <t>0213002056</t>
  </si>
  <si>
    <t>1299001064</t>
  </si>
  <si>
    <t>0213002019</t>
  </si>
  <si>
    <t>0213002029</t>
  </si>
  <si>
    <t>0000009458</t>
  </si>
  <si>
    <t>0213002030</t>
  </si>
  <si>
    <t>0000008707</t>
  </si>
  <si>
    <t>0000002183</t>
  </si>
  <si>
    <t>0000009872</t>
  </si>
  <si>
    <t>0000004004</t>
  </si>
  <si>
    <t>0000004174</t>
  </si>
  <si>
    <t>0301999024</t>
  </si>
  <si>
    <t>0000005318</t>
  </si>
  <si>
    <t>0301999029</t>
  </si>
  <si>
    <t>0301999031</t>
  </si>
  <si>
    <t>0000003541</t>
  </si>
  <si>
    <t>0000002139</t>
  </si>
  <si>
    <t>1408999003</t>
  </si>
  <si>
    <t>2502002159</t>
  </si>
  <si>
    <t>0201007012</t>
  </si>
  <si>
    <t>0611999117</t>
  </si>
  <si>
    <t>0000009344</t>
  </si>
  <si>
    <t>0000004618</t>
  </si>
  <si>
    <t>0000003533</t>
  </si>
  <si>
    <t>0000004546</t>
  </si>
  <si>
    <t>2502002081</t>
  </si>
  <si>
    <t>0000000313</t>
  </si>
  <si>
    <t>0000001510</t>
  </si>
  <si>
    <t>0000001460</t>
  </si>
  <si>
    <t>0000007940</t>
  </si>
  <si>
    <t>0000000314</t>
  </si>
  <si>
    <t>0000001459</t>
  </si>
  <si>
    <t>0000001508</t>
  </si>
  <si>
    <t>0000001509</t>
  </si>
  <si>
    <t>2501001016</t>
  </si>
  <si>
    <t>1408002027</t>
  </si>
  <si>
    <t>0000006052</t>
  </si>
  <si>
    <t>0000007889</t>
  </si>
  <si>
    <t>0000004517</t>
  </si>
  <si>
    <t>0000007939</t>
  </si>
  <si>
    <t>0000007932</t>
  </si>
  <si>
    <t>0307003005</t>
  </si>
  <si>
    <t>0213002033</t>
  </si>
  <si>
    <t>0000006903</t>
  </si>
  <si>
    <t>1408001022</t>
  </si>
  <si>
    <t>0000008706</t>
  </si>
  <si>
    <t>0000008664</t>
  </si>
  <si>
    <t>0213002025</t>
  </si>
  <si>
    <t>1117001032</t>
  </si>
  <si>
    <t>0604001013</t>
  </si>
  <si>
    <t>0213002022</t>
  </si>
  <si>
    <t>1299001021</t>
  </si>
  <si>
    <t>2601001019</t>
  </si>
  <si>
    <t>0000004101</t>
  </si>
  <si>
    <t>1408002020</t>
  </si>
  <si>
    <t>0000008079</t>
  </si>
  <si>
    <t>2502002155</t>
  </si>
  <si>
    <t>0000002262</t>
  </si>
  <si>
    <t>0000000982</t>
  </si>
  <si>
    <t>0501002003</t>
  </si>
  <si>
    <t>0000001223</t>
  </si>
  <si>
    <t>0000005005</t>
  </si>
  <si>
    <t>0000006642</t>
  </si>
  <si>
    <t>1212005002</t>
  </si>
  <si>
    <t>1408999027</t>
  </si>
  <si>
    <t>1408999008</t>
  </si>
  <si>
    <t>1408999018</t>
  </si>
  <si>
    <t>1408999021</t>
  </si>
  <si>
    <t>2502002030</t>
  </si>
  <si>
    <t>0000003437</t>
  </si>
  <si>
    <t>0000003435</t>
  </si>
  <si>
    <t>0000003436</t>
  </si>
  <si>
    <t>0000007091</t>
  </si>
  <si>
    <t>0000007084</t>
  </si>
  <si>
    <t>0000007083</t>
  </si>
  <si>
    <t>0000007082</t>
  </si>
  <si>
    <t>0000007397</t>
  </si>
  <si>
    <t>0000007087</t>
  </si>
  <si>
    <t>0000007086</t>
  </si>
  <si>
    <t>0000006924</t>
  </si>
  <si>
    <t>0000006923</t>
  </si>
  <si>
    <t>0000006927</t>
  </si>
  <si>
    <t>0000007085</t>
  </si>
  <si>
    <t>0000006928</t>
  </si>
  <si>
    <t>0000006925</t>
  </si>
  <si>
    <t>0000006926</t>
  </si>
  <si>
    <t>0000009670</t>
  </si>
  <si>
    <t>0000000317</t>
  </si>
  <si>
    <t>0000000315</t>
  </si>
  <si>
    <t>0000004213</t>
  </si>
  <si>
    <t>0000008541</t>
  </si>
  <si>
    <t>0000007448</t>
  </si>
  <si>
    <t>0000009490</t>
  </si>
  <si>
    <t>2502002001</t>
  </si>
  <si>
    <t>0000000316</t>
  </si>
  <si>
    <t>0000009451</t>
  </si>
  <si>
    <t>0000009450</t>
  </si>
  <si>
    <t>0000009491</t>
  </si>
  <si>
    <t>2502002041</t>
  </si>
  <si>
    <t>0213002036</t>
  </si>
  <si>
    <t>2502002043</t>
  </si>
  <si>
    <t>1408001020</t>
  </si>
  <si>
    <t>1408001021</t>
  </si>
  <si>
    <t>0000006988</t>
  </si>
  <si>
    <t>1408999024</t>
  </si>
  <si>
    <t>0000008051</t>
  </si>
  <si>
    <t>0000008545</t>
  </si>
  <si>
    <t>1408999311</t>
  </si>
  <si>
    <t>0000006636</t>
  </si>
  <si>
    <t>0101999053</t>
  </si>
  <si>
    <t>0000005403</t>
  </si>
  <si>
    <t>1408999017</t>
  </si>
  <si>
    <t>0301999033</t>
  </si>
  <si>
    <t>0000009972</t>
  </si>
  <si>
    <t>0213002023</t>
  </si>
  <si>
    <t>2502002161</t>
  </si>
  <si>
    <t>0000002789</t>
  </si>
  <si>
    <t>0000003094</t>
  </si>
  <si>
    <t>0000007323</t>
  </si>
  <si>
    <t>0000006930</t>
  </si>
  <si>
    <t>2502002050</t>
  </si>
  <si>
    <t>0000004615</t>
  </si>
  <si>
    <t>2501001148</t>
  </si>
  <si>
    <t>0000001873</t>
  </si>
  <si>
    <t>2502002121</t>
  </si>
  <si>
    <t>0307003006</t>
  </si>
  <si>
    <t>0000004918</t>
  </si>
  <si>
    <t>0000003750</t>
  </si>
  <si>
    <t>0000003753</t>
  </si>
  <si>
    <t>0000003759</t>
  </si>
  <si>
    <t>0000003610</t>
  </si>
  <si>
    <t>0000003611</t>
  </si>
  <si>
    <t>0000003663</t>
  </si>
  <si>
    <t>0000004389</t>
  </si>
  <si>
    <t>2502001292</t>
  </si>
  <si>
    <t>0101999052</t>
  </si>
  <si>
    <t>0107999007</t>
  </si>
  <si>
    <t>0107999006</t>
  </si>
  <si>
    <t>0000004714</t>
  </si>
  <si>
    <t>1199001021</t>
  </si>
  <si>
    <t>2501001359</t>
  </si>
  <si>
    <t>2501001369</t>
  </si>
  <si>
    <t>2501001481</t>
  </si>
  <si>
    <t>0000007266</t>
  </si>
  <si>
    <t>0000003060</t>
  </si>
  <si>
    <t>0000002234</t>
  </si>
  <si>
    <t>0107999011</t>
  </si>
  <si>
    <t>0000007767</t>
  </si>
  <si>
    <t>0000006426</t>
  </si>
  <si>
    <t>0000001027</t>
  </si>
  <si>
    <t>1117001041</t>
  </si>
  <si>
    <t>0000001028</t>
  </si>
  <si>
    <t>0000005920</t>
  </si>
  <si>
    <t>0000001029</t>
  </si>
  <si>
    <t>0000002629</t>
  </si>
  <si>
    <t>1199001023</t>
  </si>
  <si>
    <t>1199001009</t>
  </si>
  <si>
    <t>1199001014</t>
  </si>
  <si>
    <t>1117001038</t>
  </si>
  <si>
    <t>0000002392</t>
  </si>
  <si>
    <t>0000008244</t>
  </si>
  <si>
    <t>0000008917</t>
  </si>
  <si>
    <t>0000007368</t>
  </si>
  <si>
    <t>0000002676</t>
  </si>
  <si>
    <t>0000007446</t>
  </si>
  <si>
    <t>0000002675</t>
  </si>
  <si>
    <t>0000005924</t>
  </si>
  <si>
    <t>0000008180</t>
  </si>
  <si>
    <t>0000008120</t>
  </si>
  <si>
    <t>0000007782</t>
  </si>
  <si>
    <t>0000005130</t>
  </si>
  <si>
    <t>2501001172</t>
  </si>
  <si>
    <t>2502001201</t>
  </si>
  <si>
    <t>0501001001</t>
  </si>
  <si>
    <t>0501001003</t>
  </si>
  <si>
    <t>0000001827</t>
  </si>
  <si>
    <t>0000000339</t>
  </si>
  <si>
    <t>0000004372</t>
  </si>
  <si>
    <t>0000000822</t>
  </si>
  <si>
    <t>0000003854</t>
  </si>
  <si>
    <t>0000007316</t>
  </si>
  <si>
    <t>0000003859</t>
  </si>
  <si>
    <t>1199001042</t>
  </si>
  <si>
    <t>0000005081</t>
  </si>
  <si>
    <t>0000007553</t>
  </si>
  <si>
    <t>0000007226</t>
  </si>
  <si>
    <t>0000003211</t>
  </si>
  <si>
    <t>0000004477</t>
  </si>
  <si>
    <t>0000006125</t>
  </si>
  <si>
    <t>0000006618</t>
  </si>
  <si>
    <t>0000004659</t>
  </si>
  <si>
    <t>0000009472</t>
  </si>
  <si>
    <t>0000000340</t>
  </si>
  <si>
    <t>0000000341</t>
  </si>
  <si>
    <t>0000004485</t>
  </si>
  <si>
    <t>0000008327</t>
  </si>
  <si>
    <t>0000008522</t>
  </si>
  <si>
    <t>0000008704</t>
  </si>
  <si>
    <t>0000005479</t>
  </si>
  <si>
    <t>0000009196</t>
  </si>
  <si>
    <t>0000004885</t>
  </si>
  <si>
    <t>0000007588</t>
  </si>
  <si>
    <t>2502002091</t>
  </si>
  <si>
    <t>0000005953</t>
  </si>
  <si>
    <t>0000005954</t>
  </si>
  <si>
    <t>0000006454</t>
  </si>
  <si>
    <t>0000006453</t>
  </si>
  <si>
    <t>0000006436</t>
  </si>
  <si>
    <t>0000007570</t>
  </si>
  <si>
    <t>0000004181</t>
  </si>
  <si>
    <t>0000004616</t>
  </si>
  <si>
    <t>0000008084</t>
  </si>
  <si>
    <t>0000008137</t>
  </si>
  <si>
    <t>0000008220</t>
  </si>
  <si>
    <t>0000008085</t>
  </si>
  <si>
    <t>0000007486</t>
  </si>
  <si>
    <t>0000008107</t>
  </si>
  <si>
    <t>0000009091</t>
  </si>
  <si>
    <t>0000001876</t>
  </si>
  <si>
    <t>0000004617</t>
  </si>
  <si>
    <t>0000008576</t>
  </si>
  <si>
    <t>0000007928</t>
  </si>
  <si>
    <t>0000008123</t>
  </si>
  <si>
    <t>0000009399</t>
  </si>
  <si>
    <t>0000007089</t>
  </si>
  <si>
    <t>0000007223</t>
  </si>
  <si>
    <t>0000007931</t>
  </si>
  <si>
    <t>0000008143</t>
  </si>
  <si>
    <t>0000008546</t>
  </si>
  <si>
    <t>2502002107</t>
  </si>
  <si>
    <t>0000008847</t>
  </si>
  <si>
    <t>0000001499</t>
  </si>
  <si>
    <t>2502002053</t>
  </si>
  <si>
    <t>2502002175</t>
  </si>
  <si>
    <t>0000004660</t>
  </si>
  <si>
    <t>0000004603</t>
  </si>
  <si>
    <t>0000004445</t>
  </si>
  <si>
    <t>0000001304</t>
  </si>
  <si>
    <t>0000001306</t>
  </si>
  <si>
    <t>0000001303</t>
  </si>
  <si>
    <t>0000001302</t>
  </si>
  <si>
    <t>0000001305</t>
  </si>
  <si>
    <t>0000002174</t>
  </si>
  <si>
    <t>0000003853</t>
  </si>
  <si>
    <t>0608001017</t>
  </si>
  <si>
    <t>0000005489</t>
  </si>
  <si>
    <t>0000003858</t>
  </si>
  <si>
    <t>2501001588</t>
  </si>
  <si>
    <t>2501001142</t>
  </si>
  <si>
    <t>0000006950</t>
  </si>
  <si>
    <t>0000005365</t>
  </si>
  <si>
    <t>0000000342</t>
  </si>
  <si>
    <t>0000002324</t>
  </si>
  <si>
    <t>0000004217</t>
  </si>
  <si>
    <t>0000000343</t>
  </si>
  <si>
    <t>1199001056</t>
  </si>
  <si>
    <t>0000009466</t>
  </si>
  <si>
    <t>0000007792</t>
  </si>
  <si>
    <t>1408002022</t>
  </si>
  <si>
    <t>0000005037</t>
  </si>
  <si>
    <t>0000003273</t>
  </si>
  <si>
    <t>1499001071</t>
  </si>
  <si>
    <t>2502001150</t>
  </si>
  <si>
    <t>0000002903</t>
  </si>
  <si>
    <t>0000003296</t>
  </si>
  <si>
    <t>0000003517</t>
  </si>
  <si>
    <t>0000001959</t>
  </si>
  <si>
    <t>0000001797</t>
  </si>
  <si>
    <t>0000001798</t>
  </si>
  <si>
    <t>0000002112</t>
  </si>
  <si>
    <t>0000000311</t>
  </si>
  <si>
    <t>0707001005</t>
  </si>
  <si>
    <t>0000007746</t>
  </si>
  <si>
    <t>1410999006</t>
  </si>
  <si>
    <t>1302020001</t>
  </si>
  <si>
    <t>0000001507</t>
  </si>
  <si>
    <t>0101999013</t>
  </si>
  <si>
    <t>0403999056</t>
  </si>
  <si>
    <t>1210001018</t>
  </si>
  <si>
    <t>1210001024</t>
  </si>
  <si>
    <t>0000005419</t>
  </si>
  <si>
    <t>2501001656</t>
  </si>
  <si>
    <t>0000004422</t>
  </si>
  <si>
    <t>0000005062</t>
  </si>
  <si>
    <t>1210001019</t>
  </si>
  <si>
    <t>0000010023</t>
  </si>
  <si>
    <t>0801001089</t>
  </si>
  <si>
    <t>0801001078</t>
  </si>
  <si>
    <t>0000004581</t>
  </si>
  <si>
    <t>0000008305</t>
  </si>
  <si>
    <t>0801001098</t>
  </si>
  <si>
    <t>0000000056</t>
  </si>
  <si>
    <t>0000006132</t>
  </si>
  <si>
    <t>0000004351</t>
  </si>
  <si>
    <t>0000009813</t>
  </si>
  <si>
    <t>0801001080</t>
  </si>
  <si>
    <t>0000000308</t>
  </si>
  <si>
    <t>0000007776</t>
  </si>
  <si>
    <t>0000000309</t>
  </si>
  <si>
    <t>0000007777</t>
  </si>
  <si>
    <t>0000009391</t>
  </si>
  <si>
    <t>0000004832</t>
  </si>
  <si>
    <t>0000009350</t>
  </si>
  <si>
    <t>0801001085</t>
  </si>
  <si>
    <t>1499001121</t>
  </si>
  <si>
    <t>0000007715</t>
  </si>
  <si>
    <t>0801001082</t>
  </si>
  <si>
    <t>0000008465</t>
  </si>
  <si>
    <t>0801001081</t>
  </si>
  <si>
    <t>0000007950</t>
  </si>
  <si>
    <t>0000009261</t>
  </si>
  <si>
    <t>0000000976</t>
  </si>
  <si>
    <t>0000008208</t>
  </si>
  <si>
    <t>0000008394</t>
  </si>
  <si>
    <t>2501001577</t>
  </si>
  <si>
    <t>0000002631</t>
  </si>
  <si>
    <t>0000002632</t>
  </si>
  <si>
    <t>0000009265</t>
  </si>
  <si>
    <t>0000009268</t>
  </si>
  <si>
    <t>0000009266</t>
  </si>
  <si>
    <t>0000008359</t>
  </si>
  <si>
    <t>1116001003</t>
  </si>
  <si>
    <t>1116001002</t>
  </si>
  <si>
    <t>1116001006</t>
  </si>
  <si>
    <t>1116001048</t>
  </si>
  <si>
    <t>1116001041</t>
  </si>
  <si>
    <t>1116001038</t>
  </si>
  <si>
    <t>0000008780</t>
  </si>
  <si>
    <t>0000008779</t>
  </si>
  <si>
    <t>0000008778</t>
  </si>
  <si>
    <t>0000008781</t>
  </si>
  <si>
    <t>0000008782</t>
  </si>
  <si>
    <t>0000009056</t>
  </si>
  <si>
    <t>0000009055</t>
  </si>
  <si>
    <t>0000009054</t>
  </si>
  <si>
    <t>0000009058</t>
  </si>
  <si>
    <t>1116001004</t>
  </si>
  <si>
    <t>1116001039</t>
  </si>
  <si>
    <t>1116001040</t>
  </si>
  <si>
    <t>1116001091</t>
  </si>
  <si>
    <t>1116001042</t>
  </si>
  <si>
    <t>1116001090</t>
  </si>
  <si>
    <t>1116001075</t>
  </si>
  <si>
    <t>0000008360</t>
  </si>
  <si>
    <t>0000001689</t>
  </si>
  <si>
    <t>0000006777</t>
  </si>
  <si>
    <t>0101010013</t>
  </si>
  <si>
    <t>0000003055</t>
  </si>
  <si>
    <t>0101010015</t>
  </si>
  <si>
    <t>0000002507</t>
  </si>
  <si>
    <t>0101010010</t>
  </si>
  <si>
    <t>0000001921</t>
  </si>
  <si>
    <t>0000003634</t>
  </si>
  <si>
    <t>0000004234</t>
  </si>
  <si>
    <t>1220001009</t>
  </si>
  <si>
    <t>0000008612</t>
  </si>
  <si>
    <t>0101010014</t>
  </si>
  <si>
    <t>0000002413</t>
  </si>
  <si>
    <t>0000007867</t>
  </si>
  <si>
    <t>0000002414</t>
  </si>
  <si>
    <t>0206999047</t>
  </si>
  <si>
    <t>0000006193</t>
  </si>
  <si>
    <t>0000002796</t>
  </si>
  <si>
    <t>0000008361</t>
  </si>
  <si>
    <t>2101010026</t>
  </si>
  <si>
    <t>0206001003</t>
  </si>
  <si>
    <t>2101010019</t>
  </si>
  <si>
    <t>2101010003</t>
  </si>
  <si>
    <t>0000002925</t>
  </si>
  <si>
    <t>0000001700</t>
  </si>
  <si>
    <t>0000003096</t>
  </si>
  <si>
    <t>0000000851</t>
  </si>
  <si>
    <t>0000000850</t>
  </si>
  <si>
    <t>0000002640</t>
  </si>
  <si>
    <t>0000000948</t>
  </si>
  <si>
    <t>0000002519</t>
  </si>
  <si>
    <t>0000002162</t>
  </si>
  <si>
    <t>0000000825</t>
  </si>
  <si>
    <t>0000004970</t>
  </si>
  <si>
    <t>0000006474</t>
  </si>
  <si>
    <t>1408999006</t>
  </si>
  <si>
    <t>0000008326</t>
  </si>
  <si>
    <t>0000009250</t>
  </si>
  <si>
    <t>1408999005</t>
  </si>
  <si>
    <t>0000001481</t>
  </si>
  <si>
    <t>0000006003</t>
  </si>
  <si>
    <t>2502002085</t>
  </si>
  <si>
    <t>2502002169</t>
  </si>
  <si>
    <t>1199001068</t>
  </si>
  <si>
    <t>1199001057</t>
  </si>
  <si>
    <t>0000007571</t>
  </si>
  <si>
    <t>1408999009</t>
  </si>
  <si>
    <t>0000008109</t>
  </si>
  <si>
    <t>2502002100</t>
  </si>
  <si>
    <t>0000008977</t>
  </si>
  <si>
    <t>0000006032</t>
  </si>
  <si>
    <t>0000007255</t>
  </si>
  <si>
    <t>0000003949</t>
  </si>
  <si>
    <t>1699001298</t>
  </si>
  <si>
    <t>0000006931</t>
  </si>
  <si>
    <t>0000001109</t>
  </si>
  <si>
    <t>0000001110</t>
  </si>
  <si>
    <t>0000000200</t>
  </si>
  <si>
    <t>2501001623</t>
  </si>
  <si>
    <t>0000002466</t>
  </si>
  <si>
    <t>2501001376</t>
  </si>
  <si>
    <t>0000008480</t>
  </si>
  <si>
    <t>1199001045</t>
  </si>
  <si>
    <t>1199001044</t>
  </si>
  <si>
    <t>1199001031</t>
  </si>
  <si>
    <t>1117001037</t>
  </si>
  <si>
    <t>1199001032</t>
  </si>
  <si>
    <t>2501001624</t>
  </si>
  <si>
    <t>0301999023</t>
  </si>
  <si>
    <t>2501001371</t>
  </si>
  <si>
    <t>0000005331</t>
  </si>
  <si>
    <t>0000000913</t>
  </si>
  <si>
    <t>0101999017</t>
  </si>
  <si>
    <t>0000006633</t>
  </si>
  <si>
    <t>0000007605</t>
  </si>
  <si>
    <t>0000006520</t>
  </si>
  <si>
    <t>0000005998</t>
  </si>
  <si>
    <t>0000006500</t>
  </si>
  <si>
    <t>0000007194</t>
  </si>
  <si>
    <t>0000008992</t>
  </si>
  <si>
    <t>0000005615</t>
  </si>
  <si>
    <t>2501001402</t>
  </si>
  <si>
    <t>0000006586</t>
  </si>
  <si>
    <t>0000006659</t>
  </si>
  <si>
    <t>0510001013</t>
  </si>
  <si>
    <t>0000003833</t>
  </si>
  <si>
    <t>0000005197</t>
  </si>
  <si>
    <t>0000007799</t>
  </si>
  <si>
    <t>0000007797</t>
  </si>
  <si>
    <t>0000009902</t>
  </si>
  <si>
    <t>0000007796</t>
  </si>
  <si>
    <t>0000007880</t>
  </si>
  <si>
    <t>0000007877</t>
  </si>
  <si>
    <t>0000007876</t>
  </si>
  <si>
    <t>0000003188</t>
  </si>
  <si>
    <t>0000009882</t>
  </si>
  <si>
    <t>0000003187</t>
  </si>
  <si>
    <t>0000007875</t>
  </si>
  <si>
    <t>0000007878</t>
  </si>
  <si>
    <t>0000007879</t>
  </si>
  <si>
    <t>0000009173</t>
  </si>
  <si>
    <t>0000006034</t>
  </si>
  <si>
    <t>0103004031</t>
  </si>
  <si>
    <t>0000000221</t>
  </si>
  <si>
    <t>0000000222</t>
  </si>
  <si>
    <t>0000002771</t>
  </si>
  <si>
    <t>0000007576</t>
  </si>
  <si>
    <t>0000005700</t>
  </si>
  <si>
    <t>0000005665</t>
  </si>
  <si>
    <t>0000002758</t>
  </si>
  <si>
    <t>0000007798</t>
  </si>
  <si>
    <t>0000004252</t>
  </si>
  <si>
    <t>0000009843</t>
  </si>
  <si>
    <t>0103004003</t>
  </si>
  <si>
    <t>0000001452</t>
  </si>
  <si>
    <t>0000008505</t>
  </si>
  <si>
    <t>0000001583</t>
  </si>
  <si>
    <t>0000005712</t>
  </si>
  <si>
    <t>0000005532</t>
  </si>
  <si>
    <t>0000005404</t>
  </si>
  <si>
    <t>0000008765</t>
  </si>
  <si>
    <t>2502001140</t>
  </si>
  <si>
    <t>0000008816</t>
  </si>
  <si>
    <t>1699001239</t>
  </si>
  <si>
    <t>1699001215</t>
  </si>
  <si>
    <t>0000003924</t>
  </si>
  <si>
    <t>0000007505</t>
  </si>
  <si>
    <t>0000008314</t>
  </si>
  <si>
    <t>0607001005</t>
  </si>
  <si>
    <t>0000009598</t>
  </si>
  <si>
    <t>0000009706</t>
  </si>
  <si>
    <t>0608001013</t>
  </si>
  <si>
    <t>1408999310</t>
  </si>
  <si>
    <t>0000001786</t>
  </si>
  <si>
    <t>0000000501</t>
  </si>
  <si>
    <t>0000005897</t>
  </si>
  <si>
    <t>0000008355</t>
  </si>
  <si>
    <t>2502001267</t>
  </si>
  <si>
    <t>2502001260</t>
  </si>
  <si>
    <t>0205008014</t>
  </si>
  <si>
    <t>0000001550</t>
  </si>
  <si>
    <t>0000001484</t>
  </si>
  <si>
    <t>0205008007</t>
  </si>
  <si>
    <t>0000009110</t>
  </si>
  <si>
    <t>0000008064</t>
  </si>
  <si>
    <t>0212001001</t>
  </si>
  <si>
    <t>0000004216</t>
  </si>
  <si>
    <t>2501001178</t>
  </si>
  <si>
    <t>0000002087</t>
  </si>
  <si>
    <t>0000002331</t>
  </si>
  <si>
    <t>0000004127</t>
  </si>
  <si>
    <t>0000002618</t>
  </si>
  <si>
    <t>0000007155</t>
  </si>
  <si>
    <t>0000001573</t>
  </si>
  <si>
    <t>0000001939</t>
  </si>
  <si>
    <t>2501001375</t>
  </si>
  <si>
    <t>0000001451</t>
  </si>
  <si>
    <t>0206007005</t>
  </si>
  <si>
    <t>0206007001</t>
  </si>
  <si>
    <t>0206007004</t>
  </si>
  <si>
    <t>0206007019</t>
  </si>
  <si>
    <t>0000000709</t>
  </si>
  <si>
    <t>0205008001</t>
  </si>
  <si>
    <t>0000002292</t>
  </si>
  <si>
    <t>0000000764</t>
  </si>
  <si>
    <t>0000001791</t>
  </si>
  <si>
    <t>0000003536</t>
  </si>
  <si>
    <t>1004001008</t>
  </si>
  <si>
    <t>0000004429</t>
  </si>
  <si>
    <t>0000008685</t>
  </si>
  <si>
    <t>0000001239</t>
  </si>
  <si>
    <t>0308001026</t>
  </si>
  <si>
    <t>0000007315</t>
  </si>
  <si>
    <t>0000000092</t>
  </si>
  <si>
    <t>0000004257</t>
  </si>
  <si>
    <t>0203999004</t>
  </si>
  <si>
    <t>0000004653</t>
  </si>
  <si>
    <t>0000004261</t>
  </si>
  <si>
    <t>0000001599</t>
  </si>
  <si>
    <t>0000008385</t>
  </si>
  <si>
    <t>0203999003</t>
  </si>
  <si>
    <t>1412999012</t>
  </si>
  <si>
    <t>0000004516</t>
  </si>
  <si>
    <t>0000006653</t>
  </si>
  <si>
    <t>0000006365</t>
  </si>
  <si>
    <t>0000004164</t>
  </si>
  <si>
    <t>0000002276</t>
  </si>
  <si>
    <t>0000004850</t>
  </si>
  <si>
    <t>1117001027</t>
  </si>
  <si>
    <t>1117001036</t>
  </si>
  <si>
    <t>1407002006</t>
  </si>
  <si>
    <t>0804002010</t>
  </si>
  <si>
    <t>0000005705</t>
  </si>
  <si>
    <t>0000000237</t>
  </si>
  <si>
    <t>0000004414</t>
  </si>
  <si>
    <t>0611999090</t>
  </si>
  <si>
    <t>1699001220</t>
  </si>
  <si>
    <t>1111001007</t>
  </si>
  <si>
    <t>0000003145</t>
  </si>
  <si>
    <t>0000006117</t>
  </si>
  <si>
    <t>0000005708</t>
  </si>
  <si>
    <t>1103001009</t>
  </si>
  <si>
    <t>0000002646</t>
  </si>
  <si>
    <t>0000009682</t>
  </si>
  <si>
    <t>0000003083</t>
  </si>
  <si>
    <t>0101015028</t>
  </si>
  <si>
    <t>1111001010</t>
  </si>
  <si>
    <t>0000002643</t>
  </si>
  <si>
    <t>0000008763</t>
  </si>
  <si>
    <t>0000001255</t>
  </si>
  <si>
    <t>0000009503</t>
  </si>
  <si>
    <t>0000009507</t>
  </si>
  <si>
    <t>0000009508</t>
  </si>
  <si>
    <t>0000009504</t>
  </si>
  <si>
    <t>0000009505</t>
  </si>
  <si>
    <t>0000009506</t>
  </si>
  <si>
    <t>1405002002</t>
  </si>
  <si>
    <t>1405002221</t>
  </si>
  <si>
    <t>0000006742</t>
  </si>
  <si>
    <t>0000005655</t>
  </si>
  <si>
    <t>1113001015</t>
  </si>
  <si>
    <t>1113001017</t>
  </si>
  <si>
    <t>1113001002</t>
  </si>
  <si>
    <t>1113001008</t>
  </si>
  <si>
    <t>0000001151</t>
  </si>
  <si>
    <t>1113001007</t>
  </si>
  <si>
    <t>1113001003</t>
  </si>
  <si>
    <t>0000000917</t>
  </si>
  <si>
    <t>1113001001</t>
  </si>
  <si>
    <t>0000003299</t>
  </si>
  <si>
    <t>0000008178</t>
  </si>
  <si>
    <t>0611999120</t>
  </si>
  <si>
    <t>0000000039</t>
  </si>
  <si>
    <t>0000009645</t>
  </si>
  <si>
    <t>0000000796</t>
  </si>
  <si>
    <t>0000007606</t>
  </si>
  <si>
    <t>0000007723</t>
  </si>
  <si>
    <t>2501001735</t>
  </si>
  <si>
    <t>0507002001</t>
  </si>
  <si>
    <t>0000000155</t>
  </si>
  <si>
    <t>0501001002</t>
  </si>
  <si>
    <t>0000000154</t>
  </si>
  <si>
    <t>0000007393</t>
  </si>
  <si>
    <t>0000004988</t>
  </si>
  <si>
    <t>0000001627</t>
  </si>
  <si>
    <t>0000002902</t>
  </si>
  <si>
    <t>0000000792</t>
  </si>
  <si>
    <t>0000004691</t>
  </si>
  <si>
    <t>0000000040</t>
  </si>
  <si>
    <t>2501001360</t>
  </si>
  <si>
    <t>0501001004</t>
  </si>
  <si>
    <t>1699001336</t>
  </si>
  <si>
    <t>2501001356</t>
  </si>
  <si>
    <t>0000008486</t>
  </si>
  <si>
    <t>0000001132</t>
  </si>
  <si>
    <t>0000005111</t>
  </si>
  <si>
    <t>0000001261</t>
  </si>
  <si>
    <t>0000005107</t>
  </si>
  <si>
    <t>0000005112</t>
  </si>
  <si>
    <t>0000008432</t>
  </si>
  <si>
    <t>0000002273</t>
  </si>
  <si>
    <t>0000008211</t>
  </si>
  <si>
    <t>0000001295</t>
  </si>
  <si>
    <t>1699001541</t>
  </si>
  <si>
    <t>1699001482</t>
  </si>
  <si>
    <t>0000001292</t>
  </si>
  <si>
    <t>1699001483</t>
  </si>
  <si>
    <t>1408002006</t>
  </si>
  <si>
    <t>1408002028</t>
  </si>
  <si>
    <t>0208999043</t>
  </si>
  <si>
    <t>0000009497</t>
  </si>
  <si>
    <t>0000008410</t>
  </si>
  <si>
    <t>0000008404</t>
  </si>
  <si>
    <t>2601001001</t>
  </si>
  <si>
    <t>2502001154</t>
  </si>
  <si>
    <t>2502001049</t>
  </si>
  <si>
    <t>0000009928</t>
  </si>
  <si>
    <t>0000003138</t>
  </si>
  <si>
    <t>0000003869</t>
  </si>
  <si>
    <t>0000008000</t>
  </si>
  <si>
    <t>0000004495</t>
  </si>
  <si>
    <t>0000003104</t>
  </si>
  <si>
    <t>0000008932</t>
  </si>
  <si>
    <t>0000006445</t>
  </si>
  <si>
    <t>2502001126</t>
  </si>
  <si>
    <t>2502001149</t>
  </si>
  <si>
    <t>2502001096</t>
  </si>
  <si>
    <t>0000009108</t>
  </si>
  <si>
    <t>0905001023</t>
  </si>
  <si>
    <t>1901999055</t>
  </si>
  <si>
    <t>1901999108</t>
  </si>
  <si>
    <t>1901999013</t>
  </si>
  <si>
    <t>1901999007</t>
  </si>
  <si>
    <t>1901999041</t>
  </si>
  <si>
    <t>2003999007</t>
  </si>
  <si>
    <t>0000006655</t>
  </si>
  <si>
    <t>0000009130</t>
  </si>
  <si>
    <t>0000008722</t>
  </si>
  <si>
    <t>0000000903</t>
  </si>
  <si>
    <t>0000009618</t>
  </si>
  <si>
    <t>0000001965</t>
  </si>
  <si>
    <t>2501001606</t>
  </si>
  <si>
    <t>0000003360</t>
  </si>
  <si>
    <t>0000004890</t>
  </si>
  <si>
    <t>2502002157</t>
  </si>
  <si>
    <t>0000007460</t>
  </si>
  <si>
    <t>2502002160</t>
  </si>
  <si>
    <t>0000002896</t>
  </si>
  <si>
    <t>0000008456</t>
  </si>
  <si>
    <t>0000002895</t>
  </si>
  <si>
    <t>0000001111</t>
  </si>
  <si>
    <t>0000008131</t>
  </si>
  <si>
    <t>0000001603</t>
  </si>
  <si>
    <t>0000005525</t>
  </si>
  <si>
    <t>1499001073</t>
  </si>
  <si>
    <t>0000000800</t>
  </si>
  <si>
    <t>0000002398</t>
  </si>
  <si>
    <t>0000003995</t>
  </si>
  <si>
    <t>0000003994</t>
  </si>
  <si>
    <t>0000002531</t>
  </si>
  <si>
    <t>0000002621</t>
  </si>
  <si>
    <t>0000001260</t>
  </si>
  <si>
    <t>0000000901</t>
  </si>
  <si>
    <t>0000007217</t>
  </si>
  <si>
    <t>1101001023</t>
  </si>
  <si>
    <t>1101001022</t>
  </si>
  <si>
    <t>0000007947</t>
  </si>
  <si>
    <t>1101001024</t>
  </si>
  <si>
    <t>0000002786</t>
  </si>
  <si>
    <t>1101001025</t>
  </si>
  <si>
    <t>0000009052</t>
  </si>
  <si>
    <t>0000009050</t>
  </si>
  <si>
    <t>0000009049</t>
  </si>
  <si>
    <t>0000009053</t>
  </si>
  <si>
    <t>1101001011</t>
  </si>
  <si>
    <t>0000008791</t>
  </si>
  <si>
    <t>0000008790</t>
  </si>
  <si>
    <t>0000008789</t>
  </si>
  <si>
    <t>0000008792</t>
  </si>
  <si>
    <t>0000008793</t>
  </si>
  <si>
    <t>1101001010</t>
  </si>
  <si>
    <t>1101001015</t>
  </si>
  <si>
    <t>1101001020</t>
  </si>
  <si>
    <t>0000008439</t>
  </si>
  <si>
    <t>0000008440</t>
  </si>
  <si>
    <t>0000008441</t>
  </si>
  <si>
    <t>0000004547</t>
  </si>
  <si>
    <t>0000008306</t>
  </si>
  <si>
    <t>0000001505</t>
  </si>
  <si>
    <t>0000003527</t>
  </si>
  <si>
    <t>0000007423</t>
  </si>
  <si>
    <t>0000006307</t>
  </si>
  <si>
    <t>0000004951</t>
  </si>
  <si>
    <t>0000003286</t>
  </si>
  <si>
    <t>0000002441</t>
  </si>
  <si>
    <t>2501001366</t>
  </si>
  <si>
    <t>2501001430</t>
  </si>
  <si>
    <t>0000005555</t>
  </si>
  <si>
    <t>0208999028</t>
  </si>
  <si>
    <t>0000003992</t>
  </si>
  <si>
    <t>0000003792</t>
  </si>
  <si>
    <t>0000008195</t>
  </si>
  <si>
    <t>0000007915</t>
  </si>
  <si>
    <t>0208999019</t>
  </si>
  <si>
    <t>0000002468</t>
  </si>
  <si>
    <t>0000005504</t>
  </si>
  <si>
    <t>0000005972</t>
  </si>
  <si>
    <t>0000004316</t>
  </si>
  <si>
    <t>0000008753</t>
  </si>
  <si>
    <t>0000003996</t>
  </si>
  <si>
    <t>0000008105</t>
  </si>
  <si>
    <t>0208999035</t>
  </si>
  <si>
    <t>0000001349</t>
  </si>
  <si>
    <t>0000010041</t>
  </si>
  <si>
    <t>0000010039</t>
  </si>
  <si>
    <t>1499001057</t>
  </si>
  <si>
    <t>0000006083</t>
  </si>
  <si>
    <t>0000004322</t>
  </si>
  <si>
    <t>0000007828</t>
  </si>
  <si>
    <t>1301999043</t>
  </si>
  <si>
    <t>1301999042</t>
  </si>
  <si>
    <t>0000002779</t>
  </si>
  <si>
    <t>0000009702</t>
  </si>
  <si>
    <t>0000007127</t>
  </si>
  <si>
    <t>0000007817</t>
  </si>
  <si>
    <t>0000004683</t>
  </si>
  <si>
    <t>0000004397</t>
  </si>
  <si>
    <t>1699001323</t>
  </si>
  <si>
    <t>1699001358</t>
  </si>
  <si>
    <t>0000003024</t>
  </si>
  <si>
    <t>0000008811</t>
  </si>
  <si>
    <t>1499001005</t>
  </si>
  <si>
    <t>0000009264</t>
  </si>
  <si>
    <t>1219002009</t>
  </si>
  <si>
    <t>1699001006</t>
  </si>
  <si>
    <t>0000004436</t>
  </si>
  <si>
    <t>2501001659</t>
  </si>
  <si>
    <t>0000007794</t>
  </si>
  <si>
    <t>0000003514</t>
  </si>
  <si>
    <t>2501001674</t>
  </si>
  <si>
    <t>2501001450</t>
  </si>
  <si>
    <t>0000001075</t>
  </si>
  <si>
    <t>2501001326</t>
  </si>
  <si>
    <t>0000008034</t>
  </si>
  <si>
    <t>0000004532</t>
  </si>
  <si>
    <t>1213999011</t>
  </si>
  <si>
    <t>2101010018</t>
  </si>
  <si>
    <t>2101010024</t>
  </si>
  <si>
    <t>0000007560</t>
  </si>
  <si>
    <t>2502002116</t>
  </si>
  <si>
    <t>2501001372</t>
  </si>
  <si>
    <t>0000009269</t>
  </si>
  <si>
    <t>0000001582</t>
  </si>
  <si>
    <t>0000002477</t>
  </si>
  <si>
    <t>0000005833</t>
  </si>
  <si>
    <t>0000000109</t>
  </si>
  <si>
    <t>0000002986</t>
  </si>
  <si>
    <t>0000006074</t>
  </si>
  <si>
    <t>0000009880</t>
  </si>
  <si>
    <t>0000008371</t>
  </si>
  <si>
    <t>0000009381</t>
  </si>
  <si>
    <t>0000008277</t>
  </si>
  <si>
    <t>0000006476</t>
  </si>
  <si>
    <t>0000008812</t>
  </si>
  <si>
    <t>0000004580</t>
  </si>
  <si>
    <t>0000008860</t>
  </si>
  <si>
    <t>0000006118</t>
  </si>
  <si>
    <t>0000005580</t>
  </si>
  <si>
    <t>0000004141</t>
  </si>
  <si>
    <t>1199001048</t>
  </si>
  <si>
    <t>0000003142</t>
  </si>
  <si>
    <t>0000006929</t>
  </si>
  <si>
    <t>2502002094</t>
  </si>
  <si>
    <t>0000003864</t>
  </si>
  <si>
    <t>0000009222</t>
  </si>
  <si>
    <t>0000003212</t>
  </si>
  <si>
    <t>0000000642</t>
  </si>
  <si>
    <t>0000009671</t>
  </si>
  <si>
    <t>0000008923</t>
  </si>
  <si>
    <t>0000000803</t>
  </si>
  <si>
    <t>0000004344</t>
  </si>
  <si>
    <t>0000006017</t>
  </si>
  <si>
    <t>1403001007</t>
  </si>
  <si>
    <t>0000006298</t>
  </si>
  <si>
    <t>0000003364</t>
  </si>
  <si>
    <t>0000002367</t>
  </si>
  <si>
    <t>1408001006</t>
  </si>
  <si>
    <t>0000006703</t>
  </si>
  <si>
    <t>1199001029</t>
  </si>
  <si>
    <t>2502002141</t>
  </si>
  <si>
    <t>1403001009</t>
  </si>
  <si>
    <t>1403001016</t>
  </si>
  <si>
    <t>0000002480</t>
  </si>
  <si>
    <t>0000007942</t>
  </si>
  <si>
    <t>0000006904</t>
  </si>
  <si>
    <t>0000008949</t>
  </si>
  <si>
    <t>0000006933</t>
  </si>
  <si>
    <t>0213999083</t>
  </si>
  <si>
    <t>0000001098</t>
  </si>
  <si>
    <t>0000007578</t>
  </si>
  <si>
    <t>0213999019</t>
  </si>
  <si>
    <t>0213999020</t>
  </si>
  <si>
    <t>0000006557</t>
  </si>
  <si>
    <t>0000006424</t>
  </si>
  <si>
    <t>0000001096</t>
  </si>
  <si>
    <t>0000004555</t>
  </si>
  <si>
    <t>0000003627</t>
  </si>
  <si>
    <t>0000000643</t>
  </si>
  <si>
    <t>0000002059</t>
  </si>
  <si>
    <t>0000005257</t>
  </si>
  <si>
    <t>0610001016</t>
  </si>
  <si>
    <t>0000008303</t>
  </si>
  <si>
    <t>1106001007</t>
  </si>
  <si>
    <t>1106001001</t>
  </si>
  <si>
    <t>1106001008</t>
  </si>
  <si>
    <t>1106001003</t>
  </si>
  <si>
    <t>0000009437</t>
  </si>
  <si>
    <t>0000008542</t>
  </si>
  <si>
    <t>1199001047</t>
  </si>
  <si>
    <t>0000000644</t>
  </si>
  <si>
    <t>1106001010</t>
  </si>
  <si>
    <t>0000001989</t>
  </si>
  <si>
    <t>1403001004</t>
  </si>
  <si>
    <t>1403001017</t>
  </si>
  <si>
    <t>0000002716</t>
  </si>
  <si>
    <t>0000000645</t>
  </si>
  <si>
    <t>0000001099</t>
  </si>
  <si>
    <t>0000009783</t>
  </si>
  <si>
    <t>0000000646</t>
  </si>
  <si>
    <t>2002999001</t>
  </si>
  <si>
    <t>0000009395</t>
  </si>
  <si>
    <t>2502001087</t>
  </si>
  <si>
    <t>2502002153</t>
  </si>
  <si>
    <t>0000000647</t>
  </si>
  <si>
    <t>0000001990</t>
  </si>
  <si>
    <t>2502002142</t>
  </si>
  <si>
    <t>0000003451</t>
  </si>
  <si>
    <t>2101010028</t>
  </si>
  <si>
    <t>0201999013</t>
  </si>
  <si>
    <t>0201999005</t>
  </si>
  <si>
    <t>0201999011</t>
  </si>
  <si>
    <t>0000008563</t>
  </si>
  <si>
    <t>1299001088</t>
  </si>
  <si>
    <t>1699001241</t>
  </si>
  <si>
    <t>1699001240</t>
  </si>
  <si>
    <t>0000003110</t>
  </si>
  <si>
    <t>0804001014</t>
  </si>
  <si>
    <t>0000009477</t>
  </si>
  <si>
    <t>2502001101</t>
  </si>
  <si>
    <t>2502001044</t>
  </si>
  <si>
    <t>1299001030</t>
  </si>
  <si>
    <t>1212999010</t>
  </si>
  <si>
    <t>0000002197</t>
  </si>
  <si>
    <t>1212999058</t>
  </si>
  <si>
    <t>1299001029</t>
  </si>
  <si>
    <t>1212999008</t>
  </si>
  <si>
    <t>0000003505</t>
  </si>
  <si>
    <t>1212999009</t>
  </si>
  <si>
    <t>1212999006</t>
  </si>
  <si>
    <t>1212999022</t>
  </si>
  <si>
    <t>0000008710</t>
  </si>
  <si>
    <t>0000003625</t>
  </si>
  <si>
    <t>0000004849</t>
  </si>
  <si>
    <t>2502001253</t>
  </si>
  <si>
    <t>2502001250</t>
  </si>
  <si>
    <t>2502001251</t>
  </si>
  <si>
    <t>2502001252</t>
  </si>
  <si>
    <t>0402999044</t>
  </si>
  <si>
    <t>0000006859</t>
  </si>
  <si>
    <t>0000005514</t>
  </si>
  <si>
    <t>0000005513</t>
  </si>
  <si>
    <t>0000000638</t>
  </si>
  <si>
    <t>0000000639</t>
  </si>
  <si>
    <t>0000000640</t>
  </si>
  <si>
    <t>0000003469</t>
  </si>
  <si>
    <t>0000000641</t>
  </si>
  <si>
    <t>0000003804</t>
  </si>
  <si>
    <t>0000009288</t>
  </si>
  <si>
    <t>0202001004</t>
  </si>
  <si>
    <t>0202001010</t>
  </si>
  <si>
    <t>0000001215</t>
  </si>
  <si>
    <t>0000001737</t>
  </si>
  <si>
    <t>0202001009</t>
  </si>
  <si>
    <t>0000006129</t>
  </si>
  <si>
    <t>0000008273</t>
  </si>
  <si>
    <t>0000006687</t>
  </si>
  <si>
    <t>0000001152</t>
  </si>
  <si>
    <t>0000001153</t>
  </si>
  <si>
    <t>0901001024</t>
  </si>
  <si>
    <t>0213999010</t>
  </si>
  <si>
    <t>0213999003</t>
  </si>
  <si>
    <t>1499001006</t>
  </si>
  <si>
    <t>1499001008</t>
  </si>
  <si>
    <t>1499001007</t>
  </si>
  <si>
    <t>0000004386</t>
  </si>
  <si>
    <t>0000001364</t>
  </si>
  <si>
    <t>0000008942</t>
  </si>
  <si>
    <t>0000001379</t>
  </si>
  <si>
    <t>1501999048</t>
  </si>
  <si>
    <t>0000000898</t>
  </si>
  <si>
    <t>0000005199</t>
  </si>
  <si>
    <t>2003999011</t>
  </si>
  <si>
    <t>0000006358</t>
  </si>
  <si>
    <t>0000006906</t>
  </si>
  <si>
    <t>1699001306</t>
  </si>
  <si>
    <t>1699001413</t>
  </si>
  <si>
    <t>1699001426</t>
  </si>
  <si>
    <t>0000009027</t>
  </si>
  <si>
    <t>0000001294</t>
  </si>
  <si>
    <t>1699001496</t>
  </si>
  <si>
    <t>1699001276</t>
  </si>
  <si>
    <t>0000005122</t>
  </si>
  <si>
    <t>0000003745</t>
  </si>
  <si>
    <t>2502001264</t>
  </si>
  <si>
    <t>2502001147</t>
  </si>
  <si>
    <t>0103003042</t>
  </si>
  <si>
    <t>0103003043</t>
  </si>
  <si>
    <t>0000007331</t>
  </si>
  <si>
    <t>0000007326</t>
  </si>
  <si>
    <t>0000009333</t>
  </si>
  <si>
    <t>0000007327</t>
  </si>
  <si>
    <t>1218001009</t>
  </si>
  <si>
    <t>2502001280</t>
  </si>
  <si>
    <t>2502001244</t>
  </si>
  <si>
    <t>2501001217</t>
  </si>
  <si>
    <t>0000006345</t>
  </si>
  <si>
    <t>2502001274</t>
  </si>
  <si>
    <t>0000007336</t>
  </si>
  <si>
    <t>0000008690</t>
  </si>
  <si>
    <t>0103003045</t>
  </si>
  <si>
    <t>0402999063</t>
  </si>
  <si>
    <t>0213003015</t>
  </si>
  <si>
    <t>0000007111</t>
  </si>
  <si>
    <t>0000006164</t>
  </si>
  <si>
    <t>0000007771</t>
  </si>
  <si>
    <t>2502001117</t>
  </si>
  <si>
    <t>0000006285</t>
  </si>
  <si>
    <t>0000006295</t>
  </si>
  <si>
    <t>0000006529</t>
  </si>
  <si>
    <t>0000003193</t>
  </si>
  <si>
    <t>0402999066</t>
  </si>
  <si>
    <t>0402999065</t>
  </si>
  <si>
    <t>0402999061</t>
  </si>
  <si>
    <t>2502001013</t>
  </si>
  <si>
    <t>0000000552</t>
  </si>
  <si>
    <t>2502001008</t>
  </si>
  <si>
    <t>0000004699</t>
  </si>
  <si>
    <t>0000000553</t>
  </si>
  <si>
    <t>0000009643</t>
  </si>
  <si>
    <t>0000007277</t>
  </si>
  <si>
    <t>0000006275</t>
  </si>
  <si>
    <t>0000005880</t>
  </si>
  <si>
    <t>2502001256</t>
  </si>
  <si>
    <t>0000006601</t>
  </si>
  <si>
    <t>0402999069</t>
  </si>
  <si>
    <t>0402999033</t>
  </si>
  <si>
    <t>0000000554</t>
  </si>
  <si>
    <t>2502001171</t>
  </si>
  <si>
    <t>0000006315</t>
  </si>
  <si>
    <t>2502001254</t>
  </si>
  <si>
    <t>2502001257</t>
  </si>
  <si>
    <t>0000007280</t>
  </si>
  <si>
    <t>0000005424</t>
  </si>
  <si>
    <t>0000007278</t>
  </si>
  <si>
    <t>2502001121</t>
  </si>
  <si>
    <t>0000004624</t>
  </si>
  <si>
    <t>0000004626</t>
  </si>
  <si>
    <t>0000007285</t>
  </si>
  <si>
    <t>0000004715</t>
  </si>
  <si>
    <t>0000004391</t>
  </si>
  <si>
    <t>0000004390</t>
  </si>
  <si>
    <t>0000003467</t>
  </si>
  <si>
    <t>0000003766</t>
  </si>
  <si>
    <t>0000004298</t>
  </si>
  <si>
    <t>0000003339</t>
  </si>
  <si>
    <t>2502001295</t>
  </si>
  <si>
    <t>2502001294</t>
  </si>
  <si>
    <t>0000001998</t>
  </si>
  <si>
    <t>0000008099</t>
  </si>
  <si>
    <t>0000003468</t>
  </si>
  <si>
    <t>0000004392</t>
  </si>
  <si>
    <t>0000004393</t>
  </si>
  <si>
    <t>0000004700</t>
  </si>
  <si>
    <t>0000000555</t>
  </si>
  <si>
    <t>0000000556</t>
  </si>
  <si>
    <t>0103003044</t>
  </si>
  <si>
    <t>0000001066</t>
  </si>
  <si>
    <t>0000001886</t>
  </si>
  <si>
    <t>0000001067</t>
  </si>
  <si>
    <t>2501001432</t>
  </si>
  <si>
    <t>0000000217</t>
  </si>
  <si>
    <t>0000005175</t>
  </si>
  <si>
    <t>0000004772</t>
  </si>
  <si>
    <t>2501001711</t>
  </si>
  <si>
    <t>0000004750</t>
  </si>
  <si>
    <t>0000004734</t>
  </si>
  <si>
    <t>0000004723</t>
  </si>
  <si>
    <t>0000009760</t>
  </si>
  <si>
    <t>0000005396</t>
  </si>
  <si>
    <t>0000004735</t>
  </si>
  <si>
    <t>0000004722</t>
  </si>
  <si>
    <t>0000004771</t>
  </si>
  <si>
    <t>0000004770</t>
  </si>
  <si>
    <t>0000003352</t>
  </si>
  <si>
    <t>0000005103</t>
  </si>
  <si>
    <t>2501001426</t>
  </si>
  <si>
    <t>0000000179</t>
  </si>
  <si>
    <t>0000005048</t>
  </si>
  <si>
    <t>2501001562</t>
  </si>
  <si>
    <t>0000005198</t>
  </si>
  <si>
    <t>0508002008</t>
  </si>
  <si>
    <t>0000004751</t>
  </si>
  <si>
    <t>1499001104</t>
  </si>
  <si>
    <t>1499001105</t>
  </si>
  <si>
    <t>1299001041</t>
  </si>
  <si>
    <t>0000009910</t>
  </si>
  <si>
    <t>0000009909</t>
  </si>
  <si>
    <t>0000009908</t>
  </si>
  <si>
    <t>0000009907</t>
  </si>
  <si>
    <t>0000009007</t>
  </si>
  <si>
    <t>0205004001</t>
  </si>
  <si>
    <t>0000007030</t>
  </si>
  <si>
    <t>0208999003</t>
  </si>
  <si>
    <t>0000002756</t>
  </si>
  <si>
    <t>0000007727</t>
  </si>
  <si>
    <t>1501999130</t>
  </si>
  <si>
    <t>0305001011</t>
  </si>
  <si>
    <t>0000009151</t>
  </si>
  <si>
    <t>0000005691</t>
  </si>
  <si>
    <t>0305001002</t>
  </si>
  <si>
    <t>0000004550</t>
  </si>
  <si>
    <t>0000007707</t>
  </si>
  <si>
    <t>0000004016</t>
  </si>
  <si>
    <t>0000005749</t>
  </si>
  <si>
    <t>0000001917</t>
  </si>
  <si>
    <t>0000006892</t>
  </si>
  <si>
    <t>0305001016</t>
  </si>
  <si>
    <t>0305001014</t>
  </si>
  <si>
    <t>0000005744</t>
  </si>
  <si>
    <t>0305001003</t>
  </si>
  <si>
    <t>0000000085</t>
  </si>
  <si>
    <t>0305001015</t>
  </si>
  <si>
    <t>0305001018</t>
  </si>
  <si>
    <t>0000005679</t>
  </si>
  <si>
    <t>0000001659</t>
  </si>
  <si>
    <t>0510001004</t>
  </si>
  <si>
    <t>0510001009</t>
  </si>
  <si>
    <t>0000009376</t>
  </si>
  <si>
    <t>0000006126</t>
  </si>
  <si>
    <t>0000002178</t>
  </si>
  <si>
    <t>2501001572</t>
  </si>
  <si>
    <t>2501001573</t>
  </si>
  <si>
    <t>0000001199</t>
  </si>
  <si>
    <t>1699001524</t>
  </si>
  <si>
    <t>0000008676</t>
  </si>
  <si>
    <t>0000009257</t>
  </si>
  <si>
    <t>0000005233</t>
  </si>
  <si>
    <t>0000007564</t>
  </si>
  <si>
    <t>0000008540</t>
  </si>
  <si>
    <t>0000004326</t>
  </si>
  <si>
    <t>0000002081</t>
  </si>
  <si>
    <t>0000001951</t>
  </si>
  <si>
    <t>0000001713</t>
  </si>
  <si>
    <t>0000005307</t>
  </si>
  <si>
    <t>0000002595</t>
  </si>
  <si>
    <t>0000007025</t>
  </si>
  <si>
    <t>0000007101</t>
  </si>
  <si>
    <t>0000005118</t>
  </si>
  <si>
    <t>0000007583</t>
  </si>
  <si>
    <t>1699001253</t>
  </si>
  <si>
    <t>1699001179</t>
  </si>
  <si>
    <t>1699001235</t>
  </si>
  <si>
    <t>1699001168</t>
  </si>
  <si>
    <t>1699001531</t>
  </si>
  <si>
    <t>1699001505</t>
  </si>
  <si>
    <t>1699001165</t>
  </si>
  <si>
    <t>1699001199</t>
  </si>
  <si>
    <t>1699001192</t>
  </si>
  <si>
    <t>0000001655</t>
  </si>
  <si>
    <t>1699001498</t>
  </si>
  <si>
    <t>0000001662</t>
  </si>
  <si>
    <t>1699001509</t>
  </si>
  <si>
    <t>1699001234</t>
  </si>
  <si>
    <t>1699001169</t>
  </si>
  <si>
    <t>1699001173</t>
  </si>
  <si>
    <t>0000004410</t>
  </si>
  <si>
    <t>0000009430</t>
  </si>
  <si>
    <t>2502002133</t>
  </si>
  <si>
    <t>0000008386</t>
  </si>
  <si>
    <t>0000008824</t>
  </si>
  <si>
    <t>0000004983</t>
  </si>
  <si>
    <t>2502002162</t>
  </si>
  <si>
    <t>0000008591</t>
  </si>
  <si>
    <t>0000008170</t>
  </si>
  <si>
    <t>0000002184</t>
  </si>
  <si>
    <t>0000007250</t>
  </si>
  <si>
    <t>0000006222</t>
  </si>
  <si>
    <t>0000006221</t>
  </si>
  <si>
    <t>0000004302</t>
  </si>
  <si>
    <t>0000006617</t>
  </si>
  <si>
    <t>0000007251</t>
  </si>
  <si>
    <t>0000005950</t>
  </si>
  <si>
    <t>0000006204</t>
  </si>
  <si>
    <t>0000005948</t>
  </si>
  <si>
    <t>0000005949</t>
  </si>
  <si>
    <t>0000006199</t>
  </si>
  <si>
    <t>0000006316</t>
  </si>
  <si>
    <t>0000006198</t>
  </si>
  <si>
    <t>0000006200</t>
  </si>
  <si>
    <t>0000008287</t>
  </si>
  <si>
    <t>0000004610</t>
  </si>
  <si>
    <t>0000004611</t>
  </si>
  <si>
    <t>0000004614</t>
  </si>
  <si>
    <t>0000004613</t>
  </si>
  <si>
    <t>0000004612</t>
  </si>
  <si>
    <t>0000004303</t>
  </si>
  <si>
    <t>0000004333</t>
  </si>
  <si>
    <t>0000004332</t>
  </si>
  <si>
    <t>0000008148</t>
  </si>
  <si>
    <t>0000008147</t>
  </si>
  <si>
    <t>0000004178</t>
  </si>
  <si>
    <t>0000004712</t>
  </si>
  <si>
    <t>0000006735</t>
  </si>
  <si>
    <t>0000003340</t>
  </si>
  <si>
    <t>0103999012</t>
  </si>
  <si>
    <t>0000004476</t>
  </si>
  <si>
    <t>0000002299</t>
  </si>
  <si>
    <t>0000000150</t>
  </si>
  <si>
    <t>0000002368</t>
  </si>
  <si>
    <t>0402999068</t>
  </si>
  <si>
    <t>0402999057</t>
  </si>
  <si>
    <t>0000006449</t>
  </si>
  <si>
    <t>0000002968</t>
  </si>
  <si>
    <t>0000008668</t>
  </si>
  <si>
    <t>0000006828</t>
  </si>
  <si>
    <t>0000008375</t>
  </si>
  <si>
    <t>0000003821</t>
  </si>
  <si>
    <t>0000001511</t>
  </si>
  <si>
    <t>0000004828</t>
  </si>
  <si>
    <t>0702004004</t>
  </si>
  <si>
    <t>0000002381</t>
  </si>
  <si>
    <t>0000002911</t>
  </si>
  <si>
    <t>0000002165</t>
  </si>
  <si>
    <t>0000006729</t>
  </si>
  <si>
    <t>0000007424</t>
  </si>
  <si>
    <t>0000003306</t>
  </si>
  <si>
    <t>0000007385</t>
  </si>
  <si>
    <t>0000002967</t>
  </si>
  <si>
    <t>0000006469</t>
  </si>
  <si>
    <t>0000006284</t>
  </si>
  <si>
    <t>0000006468</t>
  </si>
  <si>
    <t>0000009411</t>
  </si>
  <si>
    <t>0000006812</t>
  </si>
  <si>
    <t>0000007314</t>
  </si>
  <si>
    <t>0000003967</t>
  </si>
  <si>
    <t>0000001467</t>
  </si>
  <si>
    <t>0000001271</t>
  </si>
  <si>
    <t>0000003935</t>
  </si>
  <si>
    <t>0000006649</t>
  </si>
  <si>
    <t>0000003598</t>
  </si>
  <si>
    <t>0000001035</t>
  </si>
  <si>
    <t>0000000512</t>
  </si>
  <si>
    <t>0000002170</t>
  </si>
  <si>
    <t>2502002038</t>
  </si>
  <si>
    <t>0000006514</t>
  </si>
  <si>
    <t>0000008544</t>
  </si>
  <si>
    <t>0000009780</t>
  </si>
  <si>
    <t>1218001016</t>
  </si>
  <si>
    <t>1218001029</t>
  </si>
  <si>
    <t>1218001035</t>
  </si>
  <si>
    <t>1218001031</t>
  </si>
  <si>
    <t>0000007442</t>
  </si>
  <si>
    <t>0000002370</t>
  </si>
  <si>
    <t>0000002769</t>
  </si>
  <si>
    <t>0000005940</t>
  </si>
  <si>
    <t>0000005941</t>
  </si>
  <si>
    <t>0000006813</t>
  </si>
  <si>
    <t>0000001272</t>
  </si>
  <si>
    <t>0000000812</t>
  </si>
  <si>
    <t>0000000776</t>
  </si>
  <si>
    <t>0000000518</t>
  </si>
  <si>
    <t>0101999155</t>
  </si>
  <si>
    <t>0000001033</t>
  </si>
  <si>
    <t>0000000780</t>
  </si>
  <si>
    <t>0000002454</t>
  </si>
  <si>
    <t>0000006545</t>
  </si>
  <si>
    <t>0000006043</t>
  </si>
  <si>
    <t>0000007515</t>
  </si>
  <si>
    <t>0000008138</t>
  </si>
  <si>
    <t>0208999036</t>
  </si>
  <si>
    <t>0000008960</t>
  </si>
  <si>
    <t>0000001966</t>
  </si>
  <si>
    <t>0000003817</t>
  </si>
  <si>
    <t>0215001009</t>
  </si>
  <si>
    <t>0000004077</t>
  </si>
  <si>
    <t>0000000034</t>
  </si>
  <si>
    <t>0000008265</t>
  </si>
  <si>
    <t>0000001034</t>
  </si>
  <si>
    <t>0000009102</t>
  </si>
  <si>
    <t>0000006787</t>
  </si>
  <si>
    <t>0702004005</t>
  </si>
  <si>
    <t>0402999072</t>
  </si>
  <si>
    <t>0402999034</t>
  </si>
  <si>
    <t>0402999071</t>
  </si>
  <si>
    <t>0000009101</t>
  </si>
  <si>
    <t>0000007778</t>
  </si>
  <si>
    <t>0000001036</t>
  </si>
  <si>
    <t>0000002450</t>
  </si>
  <si>
    <t>0000000513</t>
  </si>
  <si>
    <t>1218001034</t>
  </si>
  <si>
    <t>0000006484</t>
  </si>
  <si>
    <t>0000000514</t>
  </si>
  <si>
    <t>0000001037</t>
  </si>
  <si>
    <t>0208999039</t>
  </si>
  <si>
    <t>0000009109</t>
  </si>
  <si>
    <t>0000003226</t>
  </si>
  <si>
    <t>0000003224</t>
  </si>
  <si>
    <t>0000003209</t>
  </si>
  <si>
    <t>0000000515</t>
  </si>
  <si>
    <t>0000000813</t>
  </si>
  <si>
    <t>0000009062</t>
  </si>
  <si>
    <t>0101999212</t>
  </si>
  <si>
    <t>0000005939</t>
  </si>
  <si>
    <t>0000002637</t>
  </si>
  <si>
    <t>0000004551</t>
  </si>
  <si>
    <t>0000007543</t>
  </si>
  <si>
    <t>0000007427</t>
  </si>
  <si>
    <t>0103999041</t>
  </si>
  <si>
    <t>0000006757</t>
  </si>
  <si>
    <t>0000005942</t>
  </si>
  <si>
    <t>0000007426</t>
  </si>
  <si>
    <t>0000005157</t>
  </si>
  <si>
    <t>0702004002</t>
  </si>
  <si>
    <t>0702004003</t>
  </si>
  <si>
    <t>0000009500</t>
  </si>
  <si>
    <t>0000003968</t>
  </si>
  <si>
    <t>0000007425</t>
  </si>
  <si>
    <t>0402999049</t>
  </si>
  <si>
    <t>0000001038</t>
  </si>
  <si>
    <t>0000008436</t>
  </si>
  <si>
    <t>0000009836</t>
  </si>
  <si>
    <t>0000005421</t>
  </si>
  <si>
    <t>1408999028</t>
  </si>
  <si>
    <t>0000008218</t>
  </si>
  <si>
    <t>0000006989</t>
  </si>
  <si>
    <t>0000008703</t>
  </si>
  <si>
    <t>0000000519</t>
  </si>
  <si>
    <t>0000005370</t>
  </si>
  <si>
    <t>0000003570</t>
  </si>
  <si>
    <t>0000000520</t>
  </si>
  <si>
    <t>0000004154</t>
  </si>
  <si>
    <t>0000002907</t>
  </si>
  <si>
    <t>0000000521</t>
  </si>
  <si>
    <t>0000007496</t>
  </si>
  <si>
    <t>0000006485</t>
  </si>
  <si>
    <t>0000005473</t>
  </si>
  <si>
    <t>0000002883</t>
  </si>
  <si>
    <t>0000004471</t>
  </si>
  <si>
    <t>0000009040</t>
  </si>
  <si>
    <t>0000009092</t>
  </si>
  <si>
    <t>1408999002</t>
  </si>
  <si>
    <t>0000007468</t>
  </si>
  <si>
    <t>0000008033</t>
  </si>
  <si>
    <t>0000004070</t>
  </si>
  <si>
    <t>0000004069</t>
  </si>
  <si>
    <t>0207001001</t>
  </si>
  <si>
    <t>0000005276</t>
  </si>
  <si>
    <t>0000005918</t>
  </si>
  <si>
    <t>1113001018</t>
  </si>
  <si>
    <t>0000005280</t>
  </si>
  <si>
    <t>0000003787</t>
  </si>
  <si>
    <t>0000009245</t>
  </si>
  <si>
    <t>0207999002</t>
  </si>
  <si>
    <t>0000009991</t>
  </si>
  <si>
    <t>2502002146</t>
  </si>
  <si>
    <t>0000004719</t>
  </si>
  <si>
    <t>0000002447</t>
  </si>
  <si>
    <t>0000002451</t>
  </si>
  <si>
    <t>0000006673</t>
  </si>
  <si>
    <t>2501001421</t>
  </si>
  <si>
    <t>0000006059</t>
  </si>
  <si>
    <t>0000007640</t>
  </si>
  <si>
    <t>1107001002</t>
  </si>
  <si>
    <t>1110001001</t>
  </si>
  <si>
    <t>1110001002</t>
  </si>
  <si>
    <t>0106999019</t>
  </si>
  <si>
    <t>0000000574</t>
  </si>
  <si>
    <t>0000000575</t>
  </si>
  <si>
    <t>1219002006</t>
  </si>
  <si>
    <t>0000008633</t>
  </si>
  <si>
    <t>1218001007</t>
  </si>
  <si>
    <t>1218001001</t>
  </si>
  <si>
    <t>1218001012</t>
  </si>
  <si>
    <t>1218001002</t>
  </si>
  <si>
    <t>1218001003</t>
  </si>
  <si>
    <t>1218001006</t>
  </si>
  <si>
    <t>1218001004</t>
  </si>
  <si>
    <t>0000005162</t>
  </si>
  <si>
    <t>1218001019</t>
  </si>
  <si>
    <t>1218001021</t>
  </si>
  <si>
    <t>1218001018</t>
  </si>
  <si>
    <t>2501001145</t>
  </si>
  <si>
    <t>0000007375</t>
  </si>
  <si>
    <t>0000006425</t>
  </si>
  <si>
    <t>0000007377</t>
  </si>
  <si>
    <t>0000005033</t>
  </si>
  <si>
    <t>0000004789</t>
  </si>
  <si>
    <t>2101010022</t>
  </si>
  <si>
    <t>2101010020</t>
  </si>
  <si>
    <t>0000001600</t>
  </si>
  <si>
    <t>0000001601</t>
  </si>
  <si>
    <t>1201999025</t>
  </si>
  <si>
    <t>0206999016</t>
  </si>
  <si>
    <t>0206999030</t>
  </si>
  <si>
    <t>0206999031</t>
  </si>
  <si>
    <t>0401002008</t>
  </si>
  <si>
    <t>0208999016</t>
  </si>
  <si>
    <t>0000004868</t>
  </si>
  <si>
    <t>0000001000</t>
  </si>
  <si>
    <t>0000007010</t>
  </si>
  <si>
    <t>0206001007</t>
  </si>
  <si>
    <t>0000003828</t>
  </si>
  <si>
    <t>0000003220</t>
  </si>
  <si>
    <t>0611999402</t>
  </si>
  <si>
    <t>0000004886</t>
  </si>
  <si>
    <t>0000001497</t>
  </si>
  <si>
    <t>0000002267</t>
  </si>
  <si>
    <t>2502002076</t>
  </si>
  <si>
    <t>0208999014</t>
  </si>
  <si>
    <t>0000001217</t>
  </si>
  <si>
    <t>0000008065</t>
  </si>
  <si>
    <t>0000007207</t>
  </si>
  <si>
    <t>0000007345</t>
  </si>
  <si>
    <t>0000006385</t>
  </si>
  <si>
    <t>0000006384</t>
  </si>
  <si>
    <t>0000008146</t>
  </si>
  <si>
    <t>0000005893</t>
  </si>
  <si>
    <t>0000008677</t>
  </si>
  <si>
    <t>0000005609</t>
  </si>
  <si>
    <t>0000005394</t>
  </si>
  <si>
    <t>0000007558</t>
  </si>
  <si>
    <t>0215001014</t>
  </si>
  <si>
    <t>0000004195</t>
  </si>
  <si>
    <t>0000009528</t>
  </si>
  <si>
    <t>0000006643</t>
  </si>
  <si>
    <t>0000000170</t>
  </si>
  <si>
    <t>0101999232</t>
  </si>
  <si>
    <t>0000006592</t>
  </si>
  <si>
    <t>1408002031</t>
  </si>
  <si>
    <t>0000004605</t>
  </si>
  <si>
    <t>2101010023</t>
  </si>
  <si>
    <t>0604001024</t>
  </si>
  <si>
    <t>0000007598</t>
  </si>
  <si>
    <t>0604001021</t>
  </si>
  <si>
    <t>0000007147</t>
  </si>
  <si>
    <t>0000007148</t>
  </si>
  <si>
    <t>0000001100</t>
  </si>
  <si>
    <t>0000009287</t>
  </si>
  <si>
    <t>2101010021</t>
  </si>
  <si>
    <t>2101010025</t>
  </si>
  <si>
    <t>0101999220</t>
  </si>
  <si>
    <t>0108999012</t>
  </si>
  <si>
    <t>0000009773</t>
  </si>
  <si>
    <t>0101999229</t>
  </si>
  <si>
    <t>0101999235</t>
  </si>
  <si>
    <t>0101999205</t>
  </si>
  <si>
    <t>0108999015</t>
  </si>
  <si>
    <t>0000009772</t>
  </si>
  <si>
    <t>1499001009</t>
  </si>
  <si>
    <t>0000004782</t>
  </si>
  <si>
    <t>2501001255</t>
  </si>
  <si>
    <t>0000004184</t>
  </si>
  <si>
    <t>1901999175</t>
  </si>
  <si>
    <t>0000004504</t>
  </si>
  <si>
    <t>0000002598</t>
  </si>
  <si>
    <t>0000002985</t>
  </si>
  <si>
    <t>0000000826</t>
  </si>
  <si>
    <t>0000002753</t>
  </si>
  <si>
    <t>0000000678</t>
  </si>
  <si>
    <t>0000001572</t>
  </si>
  <si>
    <t>0000000679</t>
  </si>
  <si>
    <t>0000002989</t>
  </si>
  <si>
    <t>0000004065</t>
  </si>
  <si>
    <t>0000003567</t>
  </si>
  <si>
    <t>0000003413</t>
  </si>
  <si>
    <t>0000003355</t>
  </si>
  <si>
    <t>0000008348</t>
  </si>
  <si>
    <t>0000009159</t>
  </si>
  <si>
    <t>0000007997</t>
  </si>
  <si>
    <t>0000005808</t>
  </si>
  <si>
    <t>0000000680</t>
  </si>
  <si>
    <t>0000000681</t>
  </si>
  <si>
    <t>1901999159</t>
  </si>
  <si>
    <t>0000003839</t>
  </si>
  <si>
    <t>0000009208</t>
  </si>
  <si>
    <t>0000002709</t>
  </si>
  <si>
    <t>1112001001</t>
  </si>
  <si>
    <t>0000005328</t>
  </si>
  <si>
    <t>1901999004</t>
  </si>
  <si>
    <t>0000007401</t>
  </si>
  <si>
    <t>0000002284</t>
  </si>
  <si>
    <t>0804002017</t>
  </si>
  <si>
    <t>1499001100</t>
  </si>
  <si>
    <t>0000005139</t>
  </si>
  <si>
    <t>0000005101</t>
  </si>
  <si>
    <t>0000003922</t>
  </si>
  <si>
    <t>0101999239</t>
  </si>
  <si>
    <t>0000003619</t>
  </si>
  <si>
    <t>0000008307</t>
  </si>
  <si>
    <t>0000003513</t>
  </si>
  <si>
    <t>0000007628</t>
  </si>
  <si>
    <t>0000007412</t>
  </si>
  <si>
    <t>0602001019</t>
  </si>
  <si>
    <t>0606002001</t>
  </si>
  <si>
    <t>2501001681</t>
  </si>
  <si>
    <t>0000007046</t>
  </si>
  <si>
    <t>0000008091</t>
  </si>
  <si>
    <t>0308001028</t>
  </si>
  <si>
    <t>0000009078</t>
  </si>
  <si>
    <t>0000005814</t>
  </si>
  <si>
    <t>0000007240</t>
  </si>
  <si>
    <t>0308001027</t>
  </si>
  <si>
    <t>0000009584</t>
  </si>
  <si>
    <t>0000009531</t>
  </si>
  <si>
    <t>0000009375</t>
  </si>
  <si>
    <t>0000002051</t>
  </si>
  <si>
    <t>0000010021</t>
  </si>
  <si>
    <t>0000009323</t>
  </si>
  <si>
    <t>0000001477</t>
  </si>
  <si>
    <t>0308001024</t>
  </si>
  <si>
    <t>0000005371</t>
  </si>
  <si>
    <t>0000006570</t>
  </si>
  <si>
    <t>0000007389</t>
  </si>
  <si>
    <t>0308001014</t>
  </si>
  <si>
    <t>0000004255</t>
  </si>
  <si>
    <t>0308001029</t>
  </si>
  <si>
    <t>0308001025</t>
  </si>
  <si>
    <t>0308001020</t>
  </si>
  <si>
    <t>0000001299</t>
  </si>
  <si>
    <t>0000000657</t>
  </si>
  <si>
    <t>0000005491</t>
  </si>
  <si>
    <t>0000006935</t>
  </si>
  <si>
    <t>1404001004</t>
  </si>
  <si>
    <t>1404001002</t>
  </si>
  <si>
    <t>1404001001</t>
  </si>
  <si>
    <t>0000003691</t>
  </si>
  <si>
    <t>1404001013</t>
  </si>
  <si>
    <t>1404001008</t>
  </si>
  <si>
    <t>0000007759</t>
  </si>
  <si>
    <t>0000001154</t>
  </si>
  <si>
    <t>0000008402</t>
  </si>
  <si>
    <t>1106001009</t>
  </si>
  <si>
    <t>0000005626</t>
  </si>
  <si>
    <t>0000005625</t>
  </si>
  <si>
    <t>0000005596</t>
  </si>
  <si>
    <t>0000005595</t>
  </si>
  <si>
    <t>0206002013</t>
  </si>
  <si>
    <t>0510001010</t>
  </si>
  <si>
    <t>0000005747</t>
  </si>
  <si>
    <t>0000001227</t>
  </si>
  <si>
    <t>0000006377</t>
  </si>
  <si>
    <t>0000004985</t>
  </si>
  <si>
    <t>0611999015</t>
  </si>
  <si>
    <t>0510001011</t>
  </si>
  <si>
    <t>0605001009</t>
  </si>
  <si>
    <t>0604001022</t>
  </si>
  <si>
    <t>0510001012</t>
  </si>
  <si>
    <t>0000007187</t>
  </si>
  <si>
    <t>0000007188</t>
  </si>
  <si>
    <t>0000006031</t>
  </si>
  <si>
    <t>0000007400</t>
  </si>
  <si>
    <t>0000009324</t>
  </si>
  <si>
    <t>0000008405</t>
  </si>
  <si>
    <t>0000009823</t>
  </si>
  <si>
    <t>0000006572</t>
  </si>
  <si>
    <t>0000008936</t>
  </si>
  <si>
    <t>0000007164</t>
  </si>
  <si>
    <t>0304999012</t>
  </si>
  <si>
    <t>0000000062</t>
  </si>
  <si>
    <t>0000003679</t>
  </si>
  <si>
    <t>0304999011</t>
  </si>
  <si>
    <t>0304999017</t>
  </si>
  <si>
    <t>0000005746</t>
  </si>
  <si>
    <t>0201001024</t>
  </si>
  <si>
    <t>0608001012</t>
  </si>
  <si>
    <t>0000000777</t>
  </si>
  <si>
    <t>0000009379</t>
  </si>
  <si>
    <t>0000002391</t>
  </si>
  <si>
    <t>0000008832</t>
  </si>
  <si>
    <t>0000002271</t>
  </si>
  <si>
    <t>0000009603</t>
  </si>
  <si>
    <t>0000001282</t>
  </si>
  <si>
    <t>1210001003</t>
  </si>
  <si>
    <t>1210001007</t>
  </si>
  <si>
    <t>0000004135</t>
  </si>
  <si>
    <t>1210001008</t>
  </si>
  <si>
    <t>0000009832</t>
  </si>
  <si>
    <t>0000009754</t>
  </si>
  <si>
    <t>1499001396</t>
  </si>
  <si>
    <t>0000002459</t>
  </si>
  <si>
    <t>1204001295</t>
  </si>
  <si>
    <t>0000009502</t>
  </si>
  <si>
    <t>1210001012</t>
  </si>
  <si>
    <t>0000001201</t>
  </si>
  <si>
    <t>0000002807</t>
  </si>
  <si>
    <t>1210001021</t>
  </si>
  <si>
    <t>1499001090</t>
  </si>
  <si>
    <t>1210001015</t>
  </si>
  <si>
    <t>2502001196</t>
  </si>
  <si>
    <t>0000009650</t>
  </si>
  <si>
    <t>1699001473</t>
  </si>
  <si>
    <t>1699001475</t>
  </si>
  <si>
    <t>0000004964</t>
  </si>
  <si>
    <t>0000004952</t>
  </si>
  <si>
    <t>0208999017</t>
  </si>
  <si>
    <t>0000008301</t>
  </si>
  <si>
    <t>0000006271</t>
  </si>
  <si>
    <t>0000002814</t>
  </si>
  <si>
    <t>0403999053</t>
  </si>
  <si>
    <t>0000001321</t>
  </si>
  <si>
    <t>0000001313</t>
  </si>
  <si>
    <t>0000009315</t>
  </si>
  <si>
    <t>0000002812</t>
  </si>
  <si>
    <t>0403999067</t>
  </si>
  <si>
    <t>0000006816</t>
  </si>
  <si>
    <t>2501001146</t>
  </si>
  <si>
    <t>0000005512</t>
  </si>
  <si>
    <t>0000003401</t>
  </si>
  <si>
    <t>1501999043</t>
  </si>
  <si>
    <t>1408999011</t>
  </si>
  <si>
    <t>2502002004</t>
  </si>
  <si>
    <t>2502002006</t>
  </si>
  <si>
    <t>2502002061</t>
  </si>
  <si>
    <t>0000000557</t>
  </si>
  <si>
    <t>0000004475</t>
  </si>
  <si>
    <t>0000009475</t>
  </si>
  <si>
    <t>0000005032</t>
  </si>
  <si>
    <t>0000003208</t>
  </si>
  <si>
    <t>0000001068</t>
  </si>
  <si>
    <t>0000000558</t>
  </si>
  <si>
    <t>0000000559</t>
  </si>
  <si>
    <t>0000005298</t>
  </si>
  <si>
    <t>0000004036</t>
  </si>
  <si>
    <t>0000004035</t>
  </si>
  <si>
    <t>0000001069</t>
  </si>
  <si>
    <t>0000001070</t>
  </si>
  <si>
    <t>0000000561</t>
  </si>
  <si>
    <t>0000007169</t>
  </si>
  <si>
    <t>0000008944</t>
  </si>
  <si>
    <t>1499001087</t>
  </si>
  <si>
    <t>0000006394</t>
  </si>
  <si>
    <t>2501001706</t>
  </si>
  <si>
    <t>0000007105</t>
  </si>
  <si>
    <t>2101010064</t>
  </si>
  <si>
    <t>0000004976</t>
  </si>
  <si>
    <t>0000005576</t>
  </si>
  <si>
    <t>2501001646</t>
  </si>
  <si>
    <t>2501001643</t>
  </si>
  <si>
    <t>2501001683</t>
  </si>
  <si>
    <t>2501001211</t>
  </si>
  <si>
    <t>0000008968</t>
  </si>
  <si>
    <t>0000008971</t>
  </si>
  <si>
    <t>2501001334</t>
  </si>
  <si>
    <t>0000004105</t>
  </si>
  <si>
    <t>2501001460</t>
  </si>
  <si>
    <t>0000001953</t>
  </si>
  <si>
    <t>2501001675</t>
  </si>
  <si>
    <t>1117004010</t>
  </si>
  <si>
    <t>2501001581</t>
  </si>
  <si>
    <t>0000002110</t>
  </si>
  <si>
    <t>2501001169</t>
  </si>
  <si>
    <t>0000004901</t>
  </si>
  <si>
    <t>0000009759</t>
  </si>
  <si>
    <t>0000002097</t>
  </si>
  <si>
    <t>2501001193</t>
  </si>
  <si>
    <t>2501001194</t>
  </si>
  <si>
    <t>2501001558</t>
  </si>
  <si>
    <t>2501001436</t>
  </si>
  <si>
    <t>0000004993</t>
  </si>
  <si>
    <t>0000001667</t>
  </si>
  <si>
    <t>0000006047</t>
  </si>
  <si>
    <t>0000001629</t>
  </si>
  <si>
    <t>0000001702</t>
  </si>
  <si>
    <t>0000001703</t>
  </si>
  <si>
    <t>0000002241</t>
  </si>
  <si>
    <t>0000006581</t>
  </si>
  <si>
    <t>0000006580</t>
  </si>
  <si>
    <t>0000009892</t>
  </si>
  <si>
    <t>1117003010</t>
  </si>
  <si>
    <t>0000005390</t>
  </si>
  <si>
    <t>0000006408</t>
  </si>
  <si>
    <t>2501001121</t>
  </si>
  <si>
    <t>2501001632</t>
  </si>
  <si>
    <t>2501001633</t>
  </si>
  <si>
    <t>2501001634</t>
  </si>
  <si>
    <t>2501001635</t>
  </si>
  <si>
    <t>2501001636</t>
  </si>
  <si>
    <t>2501001637</t>
  </si>
  <si>
    <t>0000000030</t>
  </si>
  <si>
    <t>0000009290</t>
  </si>
  <si>
    <t>0000008697</t>
  </si>
  <si>
    <t>2501001638</t>
  </si>
  <si>
    <t>0000008696</t>
  </si>
  <si>
    <t>2501001531</t>
  </si>
  <si>
    <t>2501001639</t>
  </si>
  <si>
    <t>2501001532</t>
  </si>
  <si>
    <t>2501001640</t>
  </si>
  <si>
    <t>2501001533</t>
  </si>
  <si>
    <t>2501001641</t>
  </si>
  <si>
    <t>2501001534</t>
  </si>
  <si>
    <t>2501001535</t>
  </si>
  <si>
    <t>0000009076</t>
  </si>
  <si>
    <t>2501001536</t>
  </si>
  <si>
    <t>2501001537</t>
  </si>
  <si>
    <t>2501001538</t>
  </si>
  <si>
    <t>2501001539</t>
  </si>
  <si>
    <t>2501001540</t>
  </si>
  <si>
    <t>2501001541</t>
  </si>
  <si>
    <t>2501001542</t>
  </si>
  <si>
    <t>2501001543</t>
  </si>
  <si>
    <t>2501001544</t>
  </si>
  <si>
    <t>2501001545</t>
  </si>
  <si>
    <t>0000004074</t>
  </si>
  <si>
    <t>0000009293</t>
  </si>
  <si>
    <t>0000003726</t>
  </si>
  <si>
    <t>0000003727</t>
  </si>
  <si>
    <t>0000001710</t>
  </si>
  <si>
    <t>0000008804</t>
  </si>
  <si>
    <t>2501001267</t>
  </si>
  <si>
    <t>2501001268</t>
  </si>
  <si>
    <t>0000006411</t>
  </si>
  <si>
    <t>0000001973</t>
  </si>
  <si>
    <t>2501001673</t>
  </si>
  <si>
    <t>2501001705</t>
  </si>
  <si>
    <t>2501001578</t>
  </si>
  <si>
    <t>0000005669</t>
  </si>
  <si>
    <t>0000001202</t>
  </si>
  <si>
    <t>0000001203</t>
  </si>
  <si>
    <t>2501001319</t>
  </si>
  <si>
    <t>2501001399</t>
  </si>
  <si>
    <t>0000008691</t>
  </si>
  <si>
    <t>2501001647</t>
  </si>
  <si>
    <t>2501001649</t>
  </si>
  <si>
    <t>2501001650</t>
  </si>
  <si>
    <t>2501001642</t>
  </si>
  <si>
    <t>2501001644</t>
  </si>
  <si>
    <t>2501001602</t>
  </si>
  <si>
    <t>2501001645</t>
  </si>
  <si>
    <t>0000003905</t>
  </si>
  <si>
    <t>0000007003</t>
  </si>
  <si>
    <t>2501001652</t>
  </si>
  <si>
    <t>2501001628</t>
  </si>
  <si>
    <t>2501001629</t>
  </si>
  <si>
    <t>1117004014</t>
  </si>
  <si>
    <t>2501001493</t>
  </si>
  <si>
    <t>2501001492</t>
  </si>
  <si>
    <t>2501001597</t>
  </si>
  <si>
    <t>2501001598</t>
  </si>
  <si>
    <t>0000007559</t>
  </si>
  <si>
    <t>0000009346</t>
  </si>
  <si>
    <t>0000009347</t>
  </si>
  <si>
    <t>0000004552</t>
  </si>
  <si>
    <t>2501001690</t>
  </si>
  <si>
    <t>0000000093</t>
  </si>
  <si>
    <t>0000002109</t>
  </si>
  <si>
    <t>0000001691</t>
  </si>
  <si>
    <t>0000009292</t>
  </si>
  <si>
    <t>0000007149</t>
  </si>
  <si>
    <t>0000006407</t>
  </si>
  <si>
    <t>0000000025</t>
  </si>
  <si>
    <t>2501001663</t>
  </si>
  <si>
    <t>0000002339</t>
  </si>
  <si>
    <t>0000007695</t>
  </si>
  <si>
    <t>0000004974</t>
  </si>
  <si>
    <t>2501001184</t>
  </si>
  <si>
    <t>0000003904</t>
  </si>
  <si>
    <t>0000003903</t>
  </si>
  <si>
    <t>0000003731</t>
  </si>
  <si>
    <t>0000009722</t>
  </si>
  <si>
    <t>1699001060</t>
  </si>
  <si>
    <t>2101010029</t>
  </si>
  <si>
    <t>0000006434</t>
  </si>
  <si>
    <t>0000006433</t>
  </si>
  <si>
    <t>1699001135</t>
  </si>
  <si>
    <t>0000008017</t>
  </si>
  <si>
    <t>0000008922</t>
  </si>
  <si>
    <t>0108002001</t>
  </si>
  <si>
    <t>0000002624</t>
  </si>
  <si>
    <t>0000000141</t>
  </si>
  <si>
    <t>0000003136</t>
  </si>
  <si>
    <t>0601001008</t>
  </si>
  <si>
    <t>0000006719</t>
  </si>
  <si>
    <t>0000006717</t>
  </si>
  <si>
    <t>0000001082</t>
  </si>
  <si>
    <t>0000006718</t>
  </si>
  <si>
    <t>0000008426</t>
  </si>
  <si>
    <t>0000009919</t>
  </si>
  <si>
    <t>2502001202</t>
  </si>
  <si>
    <t>2501001587</t>
  </si>
  <si>
    <t>0000002460</t>
  </si>
  <si>
    <t>1117003011</t>
  </si>
  <si>
    <t>1117004011</t>
  </si>
  <si>
    <t>0000001626</t>
  </si>
  <si>
    <t>0000001625</t>
  </si>
  <si>
    <t>1117003015</t>
  </si>
  <si>
    <t>0000009289</t>
  </si>
  <si>
    <t>0000008969</t>
  </si>
  <si>
    <t>1117003006</t>
  </si>
  <si>
    <t>1117003013</t>
  </si>
  <si>
    <t>2501001611</t>
  </si>
  <si>
    <t>0000000027</t>
  </si>
  <si>
    <t>1117003007</t>
  </si>
  <si>
    <t>2501001251</t>
  </si>
  <si>
    <t>1117003014</t>
  </si>
  <si>
    <t>1117003003</t>
  </si>
  <si>
    <t>1117003009</t>
  </si>
  <si>
    <t>1117003004</t>
  </si>
  <si>
    <t>0000001524</t>
  </si>
  <si>
    <t>0000008970</t>
  </si>
  <si>
    <t>1117003016</t>
  </si>
  <si>
    <t>2501001546</t>
  </si>
  <si>
    <t>1117003012</t>
  </si>
  <si>
    <t>0000000209</t>
  </si>
  <si>
    <t>1901999075</t>
  </si>
  <si>
    <t>0000009679</t>
  </si>
  <si>
    <t>0000002036</t>
  </si>
  <si>
    <t>0901001083</t>
  </si>
  <si>
    <t>0000001147</t>
  </si>
  <si>
    <t>0000001666</t>
  </si>
  <si>
    <t>1901999006</t>
  </si>
  <si>
    <t>0000001534</t>
  </si>
  <si>
    <t>2501001685</t>
  </si>
  <si>
    <t>2003999004</t>
  </si>
  <si>
    <t>0000001602</t>
  </si>
  <si>
    <t>0000000148</t>
  </si>
  <si>
    <t>0000004462</t>
  </si>
  <si>
    <t>2101010030</t>
  </si>
  <si>
    <t>0000010033</t>
  </si>
  <si>
    <t>0000005456</t>
  </si>
  <si>
    <t>0000008202</t>
  </si>
  <si>
    <t>0000008203</t>
  </si>
  <si>
    <t>1408999046</t>
  </si>
  <si>
    <t>0000005952</t>
  </si>
  <si>
    <t>1199001084</t>
  </si>
  <si>
    <t>1199001028</t>
  </si>
  <si>
    <t>0000007802</t>
  </si>
  <si>
    <t>0000007268</t>
  </si>
  <si>
    <t>1901999037</t>
  </si>
  <si>
    <t>0000001145</t>
  </si>
  <si>
    <t>1901999080</t>
  </si>
  <si>
    <t>1901999012</t>
  </si>
  <si>
    <t>0000008201</t>
  </si>
  <si>
    <t>0000008199</t>
  </si>
  <si>
    <t>0000008200</t>
  </si>
  <si>
    <t>0000007242</t>
  </si>
  <si>
    <t>0000008152</t>
  </si>
  <si>
    <t>0000008151</t>
  </si>
  <si>
    <t>0000001850</t>
  </si>
  <si>
    <t>1901999166</t>
  </si>
  <si>
    <t>0402999009</t>
  </si>
  <si>
    <t>0000003599</t>
  </si>
  <si>
    <t>0402999010</t>
  </si>
  <si>
    <t>0402999011</t>
  </si>
  <si>
    <t>0101999005</t>
  </si>
  <si>
    <t>1499001031</t>
  </si>
  <si>
    <t>0000007741</t>
  </si>
  <si>
    <t>0000000070</t>
  </si>
  <si>
    <t>2502002013</t>
  </si>
  <si>
    <t>0000008950</t>
  </si>
  <si>
    <t>0309003017</t>
  </si>
  <si>
    <t>0309003018</t>
  </si>
  <si>
    <t>0309003016</t>
  </si>
  <si>
    <t>0309999024</t>
  </si>
  <si>
    <t>0106999031</t>
  </si>
  <si>
    <t>0000000761</t>
  </si>
  <si>
    <t>0000006826</t>
  </si>
  <si>
    <t>0000000690</t>
  </si>
  <si>
    <t>0611999396</t>
  </si>
  <si>
    <t>0904001005</t>
  </si>
  <si>
    <t>0000005109</t>
  </si>
  <si>
    <t>0000005327</t>
  </si>
  <si>
    <t>0000009251</t>
  </si>
  <si>
    <t>0000008919</t>
  </si>
  <si>
    <t>0000001692</t>
  </si>
  <si>
    <t>0000003955</t>
  </si>
  <si>
    <t>0205999002</t>
  </si>
  <si>
    <t>0000008918</t>
  </si>
  <si>
    <t>0000003204</t>
  </si>
  <si>
    <t>0000000856</t>
  </si>
  <si>
    <t>0000007439</t>
  </si>
  <si>
    <t>0000006089</t>
  </si>
  <si>
    <t>0000002357</t>
  </si>
  <si>
    <t>0000007024</t>
  </si>
  <si>
    <t>0000002342</t>
  </si>
  <si>
    <t>0000006669</t>
  </si>
  <si>
    <t>0000006668</t>
  </si>
  <si>
    <t>0000006672</t>
  </si>
  <si>
    <t>0000006533</t>
  </si>
  <si>
    <t>0000006666</t>
  </si>
  <si>
    <t>0000005299</t>
  </si>
  <si>
    <t>0000000845</t>
  </si>
  <si>
    <t>0000009895</t>
  </si>
  <si>
    <t>0000000176</t>
  </si>
  <si>
    <t>0000001192</t>
  </si>
  <si>
    <t>0000009596</t>
  </si>
  <si>
    <t>1211001048</t>
  </si>
  <si>
    <t>0000001197</t>
  </si>
  <si>
    <t>0000009593</t>
  </si>
  <si>
    <t>1211001034</t>
  </si>
  <si>
    <t>0000007422</t>
  </si>
  <si>
    <t>0000007421</t>
  </si>
  <si>
    <t>1211001007</t>
  </si>
  <si>
    <t>0000001194</t>
  </si>
  <si>
    <t>0000007414</t>
  </si>
  <si>
    <t>0000007845</t>
  </si>
  <si>
    <t>0000001193</t>
  </si>
  <si>
    <t>0000001195</t>
  </si>
  <si>
    <t>0000006024</t>
  </si>
  <si>
    <t>0000000704</t>
  </si>
  <si>
    <t>0000007601</t>
  </si>
  <si>
    <t>0000008072</t>
  </si>
  <si>
    <t>1210001025</t>
  </si>
  <si>
    <t>0000009258</t>
  </si>
  <si>
    <t>0000008093</t>
  </si>
  <si>
    <t>0000005769</t>
  </si>
  <si>
    <t>1211001017</t>
  </si>
  <si>
    <t>0000000706</t>
  </si>
  <si>
    <t>0304999004</t>
  </si>
  <si>
    <t>0000008603</t>
  </si>
  <si>
    <t>0000001241</t>
  </si>
  <si>
    <t>0304999006</t>
  </si>
  <si>
    <t>0304999013</t>
  </si>
  <si>
    <t>0304999014</t>
  </si>
  <si>
    <t>0000004185</t>
  </si>
  <si>
    <t>0000005722</t>
  </si>
  <si>
    <t>0000000137</t>
  </si>
  <si>
    <t>0000000136</t>
  </si>
  <si>
    <t>0000004028</t>
  </si>
  <si>
    <t>0000004385</t>
  </si>
  <si>
    <t>0000005687</t>
  </si>
  <si>
    <t>0000001208</t>
  </si>
  <si>
    <t>0000005748</t>
  </si>
  <si>
    <t>0304999018</t>
  </si>
  <si>
    <t>0000008604</t>
  </si>
  <si>
    <t>0304001005</t>
  </si>
  <si>
    <t>0304999010</t>
  </si>
  <si>
    <t>0000005745</t>
  </si>
  <si>
    <t>0000004186</t>
  </si>
  <si>
    <t>0000001517</t>
  </si>
  <si>
    <t>0000003553</t>
  </si>
  <si>
    <t>0404999027</t>
  </si>
  <si>
    <t>0000008406</t>
  </si>
  <si>
    <t>0000006769</t>
  </si>
  <si>
    <t>0401999028</t>
  </si>
  <si>
    <t>0000007614</t>
  </si>
  <si>
    <t>0000000175</t>
  </si>
  <si>
    <t>2501001228</t>
  </si>
  <si>
    <t>0000006506</t>
  </si>
  <si>
    <t>0000006301</t>
  </si>
  <si>
    <t>0000008009</t>
  </si>
  <si>
    <t>0000006302</t>
  </si>
  <si>
    <t>0000006312</t>
  </si>
  <si>
    <t>0000006303</t>
  </si>
  <si>
    <t>0000006304</t>
  </si>
  <si>
    <t>0000009898</t>
  </si>
  <si>
    <t>0000005380</t>
  </si>
  <si>
    <t>0000003782</t>
  </si>
  <si>
    <t>0000007362</t>
  </si>
  <si>
    <t>2501001252</t>
  </si>
  <si>
    <t>1211001026</t>
  </si>
  <si>
    <t>0000007346</t>
  </si>
  <si>
    <t>1211001030</t>
  </si>
  <si>
    <t>0000000707</t>
  </si>
  <si>
    <t>0000007660</t>
  </si>
  <si>
    <t>0000008910</t>
  </si>
  <si>
    <t>0000008909</t>
  </si>
  <si>
    <t>0000009661</t>
  </si>
  <si>
    <t>0000009536</t>
  </si>
  <si>
    <t>0000008862</t>
  </si>
  <si>
    <t>1408999033</t>
  </si>
  <si>
    <t>1408999047</t>
  </si>
  <si>
    <t>0000009662</t>
  </si>
  <si>
    <t>0000006048</t>
  </si>
  <si>
    <t>0000006623</t>
  </si>
  <si>
    <t>0000006076</t>
  </si>
  <si>
    <t>0000006299</t>
  </si>
  <si>
    <t>0000009896</t>
  </si>
  <si>
    <t>0000006525</t>
  </si>
  <si>
    <t>0000006534</t>
  </si>
  <si>
    <t>0000009899</t>
  </si>
  <si>
    <t>0000006664</t>
  </si>
  <si>
    <t>0000006671</t>
  </si>
  <si>
    <t>0611999395</t>
  </si>
  <si>
    <t>0000007594</t>
  </si>
  <si>
    <t>0000007729</t>
  </si>
  <si>
    <t>0000009134</t>
  </si>
  <si>
    <t>0000003632</t>
  </si>
  <si>
    <t>0000008962</t>
  </si>
  <si>
    <t>1408002003</t>
  </si>
  <si>
    <t>2003999005</t>
  </si>
  <si>
    <t>0000001146</t>
  </si>
  <si>
    <t>0904001007</t>
  </si>
  <si>
    <t>0904001014</t>
  </si>
  <si>
    <t>1901999168</t>
  </si>
  <si>
    <t>0000006105</t>
  </si>
  <si>
    <t>1901999057</t>
  </si>
  <si>
    <t>1901999058</t>
  </si>
  <si>
    <t>0000008025</t>
  </si>
  <si>
    <t>0604001025</t>
  </si>
  <si>
    <t>0000008347</t>
  </si>
  <si>
    <t>1501999052</t>
  </si>
  <si>
    <t>1501999103</t>
  </si>
  <si>
    <t>0000007419</t>
  </si>
  <si>
    <t>0000000077</t>
  </si>
  <si>
    <t>0000000067</t>
  </si>
  <si>
    <t>1001001032</t>
  </si>
  <si>
    <t>1003001014</t>
  </si>
  <si>
    <t>0000009681</t>
  </si>
  <si>
    <t>0000002182</t>
  </si>
  <si>
    <t>0000004265</t>
  </si>
  <si>
    <t>2301010052</t>
  </si>
  <si>
    <t>1699001494</t>
  </si>
  <si>
    <t>1699001493</t>
  </si>
  <si>
    <t>0000004179</t>
  </si>
  <si>
    <t>0000000658</t>
  </si>
  <si>
    <t>0000007121</t>
  </si>
  <si>
    <t>0000004273</t>
  </si>
  <si>
    <t>0000005870</t>
  </si>
  <si>
    <t>0000000105</t>
  </si>
  <si>
    <t>0000006006</t>
  </si>
  <si>
    <t>2501001703</t>
  </si>
  <si>
    <t>2501001170</t>
  </si>
  <si>
    <t>0000004370</t>
  </si>
  <si>
    <t>0000001835</t>
  </si>
  <si>
    <t>1199001016</t>
  </si>
  <si>
    <t>2101010031</t>
  </si>
  <si>
    <t>0000007370</t>
  </si>
  <si>
    <t>1901999132</t>
  </si>
  <si>
    <t>1699001055</t>
  </si>
  <si>
    <t>0901001047</t>
  </si>
  <si>
    <t>1501999080</t>
  </si>
  <si>
    <t>1699001516</t>
  </si>
  <si>
    <t>1408999012</t>
  </si>
  <si>
    <t>0611999129</t>
  </si>
  <si>
    <t>2101010036</t>
  </si>
  <si>
    <t>2101010004</t>
  </si>
  <si>
    <t>0000007827</t>
  </si>
  <si>
    <t>0611999401</t>
  </si>
  <si>
    <t>0000005398</t>
  </si>
  <si>
    <t>0000002933</t>
  </si>
  <si>
    <t>0000000304</t>
  </si>
  <si>
    <t>0000004426</t>
  </si>
  <si>
    <t>0000000108</t>
  </si>
  <si>
    <t>1204001021</t>
  </si>
  <si>
    <t>1204001019</t>
  </si>
  <si>
    <t>0000000972</t>
  </si>
  <si>
    <t>0000007901</t>
  </si>
  <si>
    <t>1204001296</t>
  </si>
  <si>
    <t>0000002056</t>
  </si>
  <si>
    <t>1204001020</t>
  </si>
  <si>
    <t>1204001058</t>
  </si>
  <si>
    <t>1204001055</t>
  </si>
  <si>
    <t>0000002406</t>
  </si>
  <si>
    <t>0000004453</t>
  </si>
  <si>
    <t>0309009006</t>
  </si>
  <si>
    <t>0000007218</t>
  </si>
  <si>
    <t>0000002076</t>
  </si>
  <si>
    <t>0000008366</t>
  </si>
  <si>
    <t>2501001686</t>
  </si>
  <si>
    <t>0306008006</t>
  </si>
  <si>
    <t>0000002196</t>
  </si>
  <si>
    <t>0000008629</t>
  </si>
  <si>
    <t>1204001030</t>
  </si>
  <si>
    <t>0000003351</t>
  </si>
  <si>
    <t>0000002768</t>
  </si>
  <si>
    <t>0000001985</t>
  </si>
  <si>
    <t>0000001133</t>
  </si>
  <si>
    <t>0000001604</t>
  </si>
  <si>
    <t>0000006916</t>
  </si>
  <si>
    <t>0000006732</t>
  </si>
  <si>
    <t>0000005927</t>
  </si>
  <si>
    <t>0000001209</t>
  </si>
  <si>
    <t>0000006912</t>
  </si>
  <si>
    <t>0000005926</t>
  </si>
  <si>
    <t>0000003879</t>
  </si>
  <si>
    <t>0000007150</t>
  </si>
  <si>
    <t>0000008638</t>
  </si>
  <si>
    <t>1501999053</t>
  </si>
  <si>
    <t>0107004001</t>
  </si>
  <si>
    <t>0000004746</t>
  </si>
  <si>
    <t>0306130002</t>
  </si>
  <si>
    <t>0000008872</t>
  </si>
  <si>
    <t>0000009057</t>
  </si>
  <si>
    <t>0000009881</t>
  </si>
  <si>
    <t>0000007305</t>
  </si>
  <si>
    <t>0000009318</t>
  </si>
  <si>
    <t>0000007592</t>
  </si>
  <si>
    <t>0000008854</t>
  </si>
  <si>
    <t>0101018028</t>
  </si>
  <si>
    <t>0000001974</t>
  </si>
  <si>
    <t>0000009642</t>
  </si>
  <si>
    <t>0000009354</t>
  </si>
  <si>
    <t>0000002573</t>
  </si>
  <si>
    <t>0000009075</t>
  </si>
  <si>
    <t>0000008682</t>
  </si>
  <si>
    <t>0610001013</t>
  </si>
  <si>
    <t>0000007006</t>
  </si>
  <si>
    <t>0206999024</t>
  </si>
  <si>
    <t>0000006477</t>
  </si>
  <si>
    <t>0000007731</t>
  </si>
  <si>
    <t>0000009357</t>
  </si>
  <si>
    <t>0000000734</t>
  </si>
  <si>
    <t>0000000724</t>
  </si>
  <si>
    <t>2501001397</t>
  </si>
  <si>
    <t>2501001680</t>
  </si>
  <si>
    <t>2301010023</t>
  </si>
  <si>
    <t>2301010024</t>
  </si>
  <si>
    <t>0000006781</t>
  </si>
  <si>
    <t>0000005460</t>
  </si>
  <si>
    <t>2101010032</t>
  </si>
  <si>
    <t>2101010035</t>
  </si>
  <si>
    <t>0000004021</t>
  </si>
  <si>
    <t>0000004022</t>
  </si>
  <si>
    <t>0000004025</t>
  </si>
  <si>
    <t>0000004026</t>
  </si>
  <si>
    <t>0000004024</t>
  </si>
  <si>
    <t>0000007480</t>
  </si>
  <si>
    <t>0000008675</t>
  </si>
  <si>
    <t>0000006890</t>
  </si>
  <si>
    <t>0000009948</t>
  </si>
  <si>
    <t>0101999178</t>
  </si>
  <si>
    <t>0105001005</t>
  </si>
  <si>
    <t>0101005027</t>
  </si>
  <si>
    <t>0101005026</t>
  </si>
  <si>
    <t>0000002510</t>
  </si>
  <si>
    <t>0000002515</t>
  </si>
  <si>
    <t>0000001675</t>
  </si>
  <si>
    <t>0101999238</t>
  </si>
  <si>
    <t>0101999131</t>
  </si>
  <si>
    <t>0000008290</t>
  </si>
  <si>
    <t>0000001678</t>
  </si>
  <si>
    <t>0000005231</t>
  </si>
  <si>
    <t>0105001006</t>
  </si>
  <si>
    <t>0105001008</t>
  </si>
  <si>
    <t>0106999025</t>
  </si>
  <si>
    <t>0000005188</t>
  </si>
  <si>
    <t>0101999047</t>
  </si>
  <si>
    <t>0101999214</t>
  </si>
  <si>
    <t>0000001673</t>
  </si>
  <si>
    <t>0000005781</t>
  </si>
  <si>
    <t>0000007938</t>
  </si>
  <si>
    <t>0000006691</t>
  </si>
  <si>
    <t>0000002626</t>
  </si>
  <si>
    <t>0000009136</t>
  </si>
  <si>
    <t>0000009137</t>
  </si>
  <si>
    <t>0000005588</t>
  </si>
  <si>
    <t>0101999227</t>
  </si>
  <si>
    <t>0000002512</t>
  </si>
  <si>
    <t>0000006810</t>
  </si>
  <si>
    <t>0000009947</t>
  </si>
  <si>
    <t>0101999010</t>
  </si>
  <si>
    <t>0000008934</t>
  </si>
  <si>
    <t>0000006363</t>
  </si>
  <si>
    <t>0403999057</t>
  </si>
  <si>
    <t>0306004001</t>
  </si>
  <si>
    <t>0306004010</t>
  </si>
  <si>
    <t>0000006764</t>
  </si>
  <si>
    <t>0000002639</t>
  </si>
  <si>
    <t>0000005023</t>
  </si>
  <si>
    <t>0000002314</t>
  </si>
  <si>
    <t>0000006065</t>
  </si>
  <si>
    <t>0000007658</t>
  </si>
  <si>
    <t>0000005601</t>
  </si>
  <si>
    <t>0000009126</t>
  </si>
  <si>
    <t>0101999222</t>
  </si>
  <si>
    <t>0000003122</t>
  </si>
  <si>
    <t>0000009198</t>
  </si>
  <si>
    <t>0000007886</t>
  </si>
  <si>
    <t>0101999223</t>
  </si>
  <si>
    <t>0403999007</t>
  </si>
  <si>
    <t>0106999012</t>
  </si>
  <si>
    <t>0000006698</t>
  </si>
  <si>
    <t>0000003199</t>
  </si>
  <si>
    <t>0306004006</t>
  </si>
  <si>
    <t>0306004005</t>
  </si>
  <si>
    <t>0000003197</t>
  </si>
  <si>
    <t>0000003198</t>
  </si>
  <si>
    <t>0000008526</t>
  </si>
  <si>
    <t>0101999154</t>
  </si>
  <si>
    <t>0107002002</t>
  </si>
  <si>
    <t>0101999014</t>
  </si>
  <si>
    <t>0000001591</t>
  </si>
  <si>
    <t>0101999140</t>
  </si>
  <si>
    <t>0000002277</t>
  </si>
  <si>
    <t>0101999184</t>
  </si>
  <si>
    <t>0000001412</t>
  </si>
  <si>
    <t>0101999241</t>
  </si>
  <si>
    <t>0107002004</t>
  </si>
  <si>
    <t>0000001799</t>
  </si>
  <si>
    <t>0000005405</t>
  </si>
  <si>
    <t>0000007690</t>
  </si>
  <si>
    <t>0000002129</t>
  </si>
  <si>
    <t>0000005987</t>
  </si>
  <si>
    <t>0101999219</t>
  </si>
  <si>
    <t>0000000502</t>
  </si>
  <si>
    <t>0101999130</t>
  </si>
  <si>
    <t>0000003642</t>
  </si>
  <si>
    <t>0000001914</t>
  </si>
  <si>
    <t>0101999012</t>
  </si>
  <si>
    <t>0101999172</t>
  </si>
  <si>
    <t>0000004907</t>
  </si>
  <si>
    <t>0101999011</t>
  </si>
  <si>
    <t>0105001007</t>
  </si>
  <si>
    <t>0105001002</t>
  </si>
  <si>
    <t>2501001365</t>
  </si>
  <si>
    <t>0000003100</t>
  </si>
  <si>
    <t>0306004004</t>
  </si>
  <si>
    <t>0000003494</t>
  </si>
  <si>
    <t>0403999043</t>
  </si>
  <si>
    <t>0000003477</t>
  </si>
  <si>
    <t>0000001598</t>
  </si>
  <si>
    <t>0000003464</t>
  </si>
  <si>
    <t>0309003011</t>
  </si>
  <si>
    <t>0306004003</t>
  </si>
  <si>
    <t>0000007095</t>
  </si>
  <si>
    <t>0105001003</t>
  </si>
  <si>
    <t>0000002177</t>
  </si>
  <si>
    <t>0104003004</t>
  </si>
  <si>
    <t>0104003003</t>
  </si>
  <si>
    <t>0000001245</t>
  </si>
  <si>
    <t>0000001242</t>
  </si>
  <si>
    <t>0101999236</t>
  </si>
  <si>
    <t>0101999237</t>
  </si>
  <si>
    <t>0000004908</t>
  </si>
  <si>
    <t>0000003268</t>
  </si>
  <si>
    <t>0000005022</t>
  </si>
  <si>
    <t>0105001004</t>
  </si>
  <si>
    <t>0000004242</t>
  </si>
  <si>
    <t>0000004001</t>
  </si>
  <si>
    <t>0000008621</t>
  </si>
  <si>
    <t>0000008622</t>
  </si>
  <si>
    <t>0000005947</t>
  </si>
  <si>
    <t>0000006066</t>
  </si>
  <si>
    <t>0000006110</t>
  </si>
  <si>
    <t>0000005659</t>
  </si>
  <si>
    <t>0000003493</t>
  </si>
  <si>
    <t>0000002645</t>
  </si>
  <si>
    <t>0101999072</t>
  </si>
  <si>
    <t>0000001246</t>
  </si>
  <si>
    <t>2501001511</t>
  </si>
  <si>
    <t>0403999006</t>
  </si>
  <si>
    <t>0000001995</t>
  </si>
  <si>
    <t>0307002001</t>
  </si>
  <si>
    <t>0000009625</t>
  </si>
  <si>
    <t>0000007212</t>
  </si>
  <si>
    <t>2501001737</t>
  </si>
  <si>
    <t>0000004950</t>
  </si>
  <si>
    <t>0000009748</t>
  </si>
  <si>
    <t>0000003431</t>
  </si>
  <si>
    <t>0213002053</t>
  </si>
  <si>
    <t>0000003585</t>
  </si>
  <si>
    <t>0000003433</t>
  </si>
  <si>
    <t>0000006915</t>
  </si>
  <si>
    <t>0000001262</t>
  </si>
  <si>
    <t>0000005756</t>
  </si>
  <si>
    <t>0000009807</t>
  </si>
  <si>
    <t>0000007617</t>
  </si>
  <si>
    <t>0000007922</t>
  </si>
  <si>
    <t>1699001337</t>
  </si>
  <si>
    <t>0000007391</t>
  </si>
  <si>
    <t>0000002163</t>
  </si>
  <si>
    <t>0000003072</t>
  </si>
  <si>
    <t>0101017012</t>
  </si>
  <si>
    <t>0101999191</t>
  </si>
  <si>
    <t>0000005461</t>
  </si>
  <si>
    <t>0000002508</t>
  </si>
  <si>
    <t>0000004815</t>
  </si>
  <si>
    <t>0206999037</t>
  </si>
  <si>
    <t>0309999023</t>
  </si>
  <si>
    <t>0000003350</t>
  </si>
  <si>
    <t>0000004418</t>
  </si>
  <si>
    <t>0000008411</t>
  </si>
  <si>
    <t>1499001037</t>
  </si>
  <si>
    <t>1499001041</t>
  </si>
  <si>
    <t>0000009002</t>
  </si>
  <si>
    <t>0000007241</t>
  </si>
  <si>
    <t>1699001039</t>
  </si>
  <si>
    <t>1501999012</t>
  </si>
  <si>
    <t>1301999070</t>
  </si>
  <si>
    <t>1699001289</t>
  </si>
  <si>
    <t>2201010052</t>
  </si>
  <si>
    <t>1699001004</t>
  </si>
  <si>
    <t>2201010048</t>
  </si>
  <si>
    <t>2201010051</t>
  </si>
  <si>
    <t>2301010090</t>
  </si>
  <si>
    <t>2301010089</t>
  </si>
  <si>
    <t>2301010028</t>
  </si>
  <si>
    <t>2301010034</t>
  </si>
  <si>
    <t>2301010096</t>
  </si>
  <si>
    <t>2301010025</t>
  </si>
  <si>
    <t>2301010095</t>
  </si>
  <si>
    <t>2301010026</t>
  </si>
  <si>
    <t>2301010035</t>
  </si>
  <si>
    <t>2301010036</t>
  </si>
  <si>
    <t>2301010037</t>
  </si>
  <si>
    <t>2301010029</t>
  </si>
  <si>
    <t>2201010049</t>
  </si>
  <si>
    <t>2201010070</t>
  </si>
  <si>
    <t>2301010091</t>
  </si>
  <si>
    <t>2301010094</t>
  </si>
  <si>
    <t>2301010113</t>
  </si>
  <si>
    <t>2201010053</t>
  </si>
  <si>
    <t>2301010107</t>
  </si>
  <si>
    <t>2301010093</t>
  </si>
  <si>
    <t>2301010092</t>
  </si>
  <si>
    <t>2301010030</t>
  </si>
  <si>
    <t>2301010031</t>
  </si>
  <si>
    <t>2301010044</t>
  </si>
  <si>
    <t>2301010032</t>
  </si>
  <si>
    <t>2301010045</t>
  </si>
  <si>
    <t>2301010033</t>
  </si>
  <si>
    <t>0000001310</t>
  </si>
  <si>
    <t>2201010047</t>
  </si>
  <si>
    <t>2201010037</t>
  </si>
  <si>
    <t>2201010032</t>
  </si>
  <si>
    <t>2201010038</t>
  </si>
  <si>
    <t>2201010033</t>
  </si>
  <si>
    <t>2201010035</t>
  </si>
  <si>
    <t>2201010036</t>
  </si>
  <si>
    <t>2201010034</t>
  </si>
  <si>
    <t>0000008956</t>
  </si>
  <si>
    <t>0000008954</t>
  </si>
  <si>
    <t>0000008955</t>
  </si>
  <si>
    <t>0000008958</t>
  </si>
  <si>
    <t>0000008957</t>
  </si>
  <si>
    <t>0000007934</t>
  </si>
  <si>
    <t>1699001242</t>
  </si>
  <si>
    <t>1699001025</t>
  </si>
  <si>
    <t>2201010050</t>
  </si>
  <si>
    <t>2201010071</t>
  </si>
  <si>
    <t>2201010072</t>
  </si>
  <si>
    <t>2401010001</t>
  </si>
  <si>
    <t>1699001057</t>
  </si>
  <si>
    <t>0000001309</t>
  </si>
  <si>
    <t>2301010040</t>
  </si>
  <si>
    <t>2301010038</t>
  </si>
  <si>
    <t>2301010039</t>
  </si>
  <si>
    <t>1699001109</t>
  </si>
  <si>
    <t>2301010119</t>
  </si>
  <si>
    <t>2301010121</t>
  </si>
  <si>
    <t>2301010115</t>
  </si>
  <si>
    <t>2201010068</t>
  </si>
  <si>
    <t>2201010030</t>
  </si>
  <si>
    <t>2201010031</t>
  </si>
  <si>
    <t>1699001303</t>
  </si>
  <si>
    <t>2201010069</t>
  </si>
  <si>
    <t>1699001003</t>
  </si>
  <si>
    <t>2301010109</t>
  </si>
  <si>
    <t>2201010062</t>
  </si>
  <si>
    <t>2101010033</t>
  </si>
  <si>
    <t>0000001112</t>
  </si>
  <si>
    <t>2501001478</t>
  </si>
  <si>
    <t>0000005568</t>
  </si>
  <si>
    <t>0000007163</t>
  </si>
  <si>
    <t>0000008311</t>
  </si>
  <si>
    <t>2501001315</t>
  </si>
  <si>
    <t>0000009983</t>
  </si>
  <si>
    <t>2501001423</t>
  </si>
  <si>
    <t>0000007055</t>
  </si>
  <si>
    <t>1203001047</t>
  </si>
  <si>
    <t>0000004795</t>
  </si>
  <si>
    <t>1901999126</t>
  </si>
  <si>
    <t>0000004403</t>
  </si>
  <si>
    <t>0611999067</t>
  </si>
  <si>
    <t>1116001073</t>
  </si>
  <si>
    <t>0000001155</t>
  </si>
  <si>
    <t>1901999098</t>
  </si>
  <si>
    <t>1901999062</t>
  </si>
  <si>
    <t>1901999134</t>
  </si>
  <si>
    <t>1211001040</t>
  </si>
  <si>
    <t>1211001004</t>
  </si>
  <si>
    <t>0000003693</t>
  </si>
  <si>
    <t>1211001047</t>
  </si>
  <si>
    <t>1211001020</t>
  </si>
  <si>
    <t>0000009036</t>
  </si>
  <si>
    <t>1211001043</t>
  </si>
  <si>
    <t>0000006342</t>
  </si>
  <si>
    <t>1211001042</t>
  </si>
  <si>
    <t>0000003032</t>
  </si>
  <si>
    <t>0000001977</t>
  </si>
  <si>
    <t>1901999021</t>
  </si>
  <si>
    <t>0000005235</t>
  </si>
  <si>
    <t>1901999076</t>
  </si>
  <si>
    <t>1901999033</t>
  </si>
  <si>
    <t>1901999099</t>
  </si>
  <si>
    <t>1901999024</t>
  </si>
  <si>
    <t>0000001156</t>
  </si>
  <si>
    <t>1901999143</t>
  </si>
  <si>
    <t>1410999009</t>
  </si>
  <si>
    <t>1409999003</t>
  </si>
  <si>
    <t>0000003392</t>
  </si>
  <si>
    <t>0000003734</t>
  </si>
  <si>
    <t>0000005315</t>
  </si>
  <si>
    <t>1901999030</t>
  </si>
  <si>
    <t>1901999043</t>
  </si>
  <si>
    <t>0000009436</t>
  </si>
  <si>
    <t>0901001058</t>
  </si>
  <si>
    <t>0000001849</t>
  </si>
  <si>
    <t>0901001095</t>
  </si>
  <si>
    <t>0000001134</t>
  </si>
  <si>
    <t>0000001852</t>
  </si>
  <si>
    <t>0000000668</t>
  </si>
  <si>
    <t>0000002605</t>
  </si>
  <si>
    <t>0000000669</t>
  </si>
  <si>
    <t>0000002469</t>
  </si>
  <si>
    <t>0000001135</t>
  </si>
  <si>
    <t>0000002023</t>
  </si>
  <si>
    <t>0000000770</t>
  </si>
  <si>
    <t>0000000670</t>
  </si>
  <si>
    <t>0000000827</t>
  </si>
  <si>
    <t>0000000671</t>
  </si>
  <si>
    <t>0000000672</t>
  </si>
  <si>
    <t>0000003593</t>
  </si>
  <si>
    <t>0902001030</t>
  </si>
  <si>
    <t>0000001136</t>
  </si>
  <si>
    <t>0902001016</t>
  </si>
  <si>
    <t>0000000673</t>
  </si>
  <si>
    <t>0000000674</t>
  </si>
  <si>
    <t>0000000675</t>
  </si>
  <si>
    <t>2502001042</t>
  </si>
  <si>
    <t>0000000676</t>
  </si>
  <si>
    <t>0902001017</t>
  </si>
  <si>
    <t>2502001134</t>
  </si>
  <si>
    <t>0000007023</t>
  </si>
  <si>
    <t>0000006670</t>
  </si>
  <si>
    <t>0000003826</t>
  </si>
  <si>
    <t>2501001195</t>
  </si>
  <si>
    <t>2501001364</t>
  </si>
  <si>
    <t>0000004796</t>
  </si>
  <si>
    <t>0000001867</t>
  </si>
  <si>
    <t>0000004324</t>
  </si>
  <si>
    <t>0000002591</t>
  </si>
  <si>
    <t>0000002213</t>
  </si>
  <si>
    <t>0309999028</t>
  </si>
  <si>
    <t>0000001250</t>
  </si>
  <si>
    <t>1501999092</t>
  </si>
  <si>
    <t>1501999057</t>
  </si>
  <si>
    <t>0000000066</t>
  </si>
  <si>
    <t>1501999011</t>
  </si>
  <si>
    <t>0000005336</t>
  </si>
  <si>
    <t>0000001007</t>
  </si>
  <si>
    <t>0000000449</t>
  </si>
  <si>
    <t>1212012028</t>
  </si>
  <si>
    <t>0000005366</t>
  </si>
  <si>
    <t>0000004144</t>
  </si>
  <si>
    <t>1212999065</t>
  </si>
  <si>
    <t>0000000450</t>
  </si>
  <si>
    <t>0000006482</t>
  </si>
  <si>
    <t>0000009936</t>
  </si>
  <si>
    <t>0000004942</t>
  </si>
  <si>
    <t>0000001243</t>
  </si>
  <si>
    <t>1212012023</t>
  </si>
  <si>
    <t>0000003422</t>
  </si>
  <si>
    <t>0000001479</t>
  </si>
  <si>
    <t>0000003495</t>
  </si>
  <si>
    <t>0000007231</t>
  </si>
  <si>
    <t>0000006626</t>
  </si>
  <si>
    <t>1501999018</t>
  </si>
  <si>
    <t>0000004820</t>
  </si>
  <si>
    <t>2502001233</t>
  </si>
  <si>
    <t>2502001234</t>
  </si>
  <si>
    <t>0907001013</t>
  </si>
  <si>
    <t>0907001014</t>
  </si>
  <si>
    <t>0000007483</t>
  </si>
  <si>
    <t>2502001108</t>
  </si>
  <si>
    <t>1699001062</t>
  </si>
  <si>
    <t>1699001466</t>
  </si>
  <si>
    <t>0602001026</t>
  </si>
  <si>
    <t>0602002005</t>
  </si>
  <si>
    <t>2502001174</t>
  </si>
  <si>
    <t>0602002006</t>
  </si>
  <si>
    <t>0602001027</t>
  </si>
  <si>
    <t>0000007461</t>
  </si>
  <si>
    <t>0000007847</t>
  </si>
  <si>
    <t>0000007074</t>
  </si>
  <si>
    <t>0000005445</t>
  </si>
  <si>
    <t>0602002001</t>
  </si>
  <si>
    <t>0000007445</t>
  </si>
  <si>
    <t>0602001007</t>
  </si>
  <si>
    <t>0000007049</t>
  </si>
  <si>
    <t>0000002574</t>
  </si>
  <si>
    <t>0000001594</t>
  </si>
  <si>
    <t>0000001628</t>
  </si>
  <si>
    <t>1212012025</t>
  </si>
  <si>
    <t>1212012026</t>
  </si>
  <si>
    <t>2601001014</t>
  </si>
  <si>
    <t>2502002119</t>
  </si>
  <si>
    <t>0000008316</t>
  </si>
  <si>
    <t>0000008318</t>
  </si>
  <si>
    <t>0000001039</t>
  </si>
  <si>
    <t>0000004075</t>
  </si>
  <si>
    <t>0000004177</t>
  </si>
  <si>
    <t>1299001061</t>
  </si>
  <si>
    <t>1299001058</t>
  </si>
  <si>
    <t>0401001014</t>
  </si>
  <si>
    <t>0000007320</t>
  </si>
  <si>
    <t>0000007321</t>
  </si>
  <si>
    <t>0000007318</t>
  </si>
  <si>
    <t>0000007319</t>
  </si>
  <si>
    <t>0000008317</t>
  </si>
  <si>
    <t>0401001013</t>
  </si>
  <si>
    <t>0000008106</t>
  </si>
  <si>
    <t>0000005850</t>
  </si>
  <si>
    <t>0000007196</t>
  </si>
  <si>
    <t>1901999079</t>
  </si>
  <si>
    <t>1901999113</t>
  </si>
  <si>
    <t>0000006864</t>
  </si>
  <si>
    <t>0000009000</t>
  </si>
  <si>
    <t>0000009782</t>
  </si>
  <si>
    <t>0000009762</t>
  </si>
  <si>
    <t>0000010010</t>
  </si>
  <si>
    <t>0000008744</t>
  </si>
  <si>
    <t>0000005993</t>
  </si>
  <si>
    <t>0000005955</t>
  </si>
  <si>
    <t>0000008747</t>
  </si>
  <si>
    <t>0000004558</t>
  </si>
  <si>
    <t>0000006856</t>
  </si>
  <si>
    <t>0000005153</t>
  </si>
  <si>
    <t>1699001471</t>
  </si>
  <si>
    <t>2201010064</t>
  </si>
  <si>
    <t>0000004944</t>
  </si>
  <si>
    <t>0611999033</t>
  </si>
  <si>
    <t>0000004038</t>
  </si>
  <si>
    <t>0000007945</t>
  </si>
  <si>
    <t>1499001115</t>
  </si>
  <si>
    <t>0000004033</t>
  </si>
  <si>
    <t>0000008249</t>
  </si>
  <si>
    <t>0000001263</t>
  </si>
  <si>
    <t>2501001548</t>
  </si>
  <si>
    <t>0000004454</t>
  </si>
  <si>
    <t>0000009827</t>
  </si>
  <si>
    <t>0000006908</t>
  </si>
  <si>
    <t>0707002004</t>
  </si>
  <si>
    <t>0000009331</t>
  </si>
  <si>
    <t>0000004175</t>
  </si>
  <si>
    <t>2501001466</t>
  </si>
  <si>
    <t>0000009370</t>
  </si>
  <si>
    <t>1407001007</t>
  </si>
  <si>
    <t>0000002144</t>
  </si>
  <si>
    <t>0000001157</t>
  </si>
  <si>
    <t>1699001248</t>
  </si>
  <si>
    <t>1699001249</t>
  </si>
  <si>
    <t>1699001513</t>
  </si>
  <si>
    <t>1699001527</t>
  </si>
  <si>
    <t>1699001481</t>
  </si>
  <si>
    <t>1699001225</t>
  </si>
  <si>
    <t>0101007010</t>
  </si>
  <si>
    <t>0000006395</t>
  </si>
  <si>
    <t>2501001612</t>
  </si>
  <si>
    <t>1299001057</t>
  </si>
  <si>
    <t>1117004009</t>
  </si>
  <si>
    <t>0000003732</t>
  </si>
  <si>
    <t>0000005457</t>
  </si>
  <si>
    <t>0213002057</t>
  </si>
  <si>
    <t>0604001011</t>
  </si>
  <si>
    <t>0604002009</t>
  </si>
  <si>
    <t>0604002003</t>
  </si>
  <si>
    <t>0000008935</t>
  </si>
  <si>
    <t>1299001090</t>
  </si>
  <si>
    <t>1299001076</t>
  </si>
  <si>
    <t>0000009124</t>
  </si>
  <si>
    <t>0000003153</t>
  </si>
  <si>
    <t>1103001001</t>
  </si>
  <si>
    <t>0000004933</t>
  </si>
  <si>
    <t>0000005558</t>
  </si>
  <si>
    <t>1103001003</t>
  </si>
  <si>
    <t>0000002893</t>
  </si>
  <si>
    <t>1103001002</t>
  </si>
  <si>
    <t>0000003898</t>
  </si>
  <si>
    <t>0000008998</t>
  </si>
  <si>
    <t>0000003008</t>
  </si>
  <si>
    <t>0000003006</t>
  </si>
  <si>
    <t>1103001007</t>
  </si>
  <si>
    <t>0000003484</t>
  </si>
  <si>
    <t>1301999016</t>
  </si>
  <si>
    <t>0000000171</t>
  </si>
  <si>
    <t>0000002437</t>
  </si>
  <si>
    <t>0000003381</t>
  </si>
  <si>
    <t>0000003382</t>
  </si>
  <si>
    <t>0205003075</t>
  </si>
  <si>
    <t>0205003077</t>
  </si>
  <si>
    <t>0000001287</t>
  </si>
  <si>
    <t>0205003069</t>
  </si>
  <si>
    <t>0000001948</t>
  </si>
  <si>
    <t>0205003068</t>
  </si>
  <si>
    <t>0205003065</t>
  </si>
  <si>
    <t>0000003927</t>
  </si>
  <si>
    <t>0000003387</t>
  </si>
  <si>
    <t>0205003021</t>
  </si>
  <si>
    <t>0502001007</t>
  </si>
  <si>
    <t>0205003015</t>
  </si>
  <si>
    <t>0205003071</t>
  </si>
  <si>
    <t>0205003058</t>
  </si>
  <si>
    <t>0000003970</t>
  </si>
  <si>
    <t>0000006127</t>
  </si>
  <si>
    <t>0000006517</t>
  </si>
  <si>
    <t>0205003078</t>
  </si>
  <si>
    <t>0000005143</t>
  </si>
  <si>
    <t>0000005144</t>
  </si>
  <si>
    <t>0000003595</t>
  </si>
  <si>
    <t>0108999016</t>
  </si>
  <si>
    <t>0000005272</t>
  </si>
  <si>
    <t>0000006595</t>
  </si>
  <si>
    <t>0000006936</t>
  </si>
  <si>
    <t>0000005670</t>
  </si>
  <si>
    <t>0205003060</t>
  </si>
  <si>
    <t>0000002634</t>
  </si>
  <si>
    <t>0205003070</t>
  </si>
  <si>
    <t>0205003033</t>
  </si>
  <si>
    <t>0205003072</t>
  </si>
  <si>
    <t>0205003024</t>
  </si>
  <si>
    <t>0205003030</t>
  </si>
  <si>
    <t>0205003059</t>
  </si>
  <si>
    <t>0205003026</t>
  </si>
  <si>
    <t>0205003025</t>
  </si>
  <si>
    <t>0205003062</t>
  </si>
  <si>
    <t>0205003038</t>
  </si>
  <si>
    <t>0000003131</t>
  </si>
  <si>
    <t>0205003074</t>
  </si>
  <si>
    <t>0205003032</t>
  </si>
  <si>
    <t>0205003082</t>
  </si>
  <si>
    <t>0213999071</t>
  </si>
  <si>
    <t>0205003010</t>
  </si>
  <si>
    <t>0000008497</t>
  </si>
  <si>
    <t>0108999018</t>
  </si>
  <si>
    <t>2501001563</t>
  </si>
  <si>
    <t>0108999020</t>
  </si>
  <si>
    <t>0000006441</t>
  </si>
  <si>
    <t>0000009128</t>
  </si>
  <si>
    <t>0205003080</t>
  </si>
  <si>
    <t>0205003047</t>
  </si>
  <si>
    <t>0000006389</t>
  </si>
  <si>
    <t>0205003029</t>
  </si>
  <si>
    <t>0205003028</t>
  </si>
  <si>
    <t>0205003063</t>
  </si>
  <si>
    <t>0000005573</t>
  </si>
  <si>
    <t>0205003034</t>
  </si>
  <si>
    <t>0205003064</t>
  </si>
  <si>
    <t>0000006883</t>
  </si>
  <si>
    <t>0000003596</t>
  </si>
  <si>
    <t>0101999218</t>
  </si>
  <si>
    <t>2501001501</t>
  </si>
  <si>
    <t>0101999126</t>
  </si>
  <si>
    <t>0000007507</t>
  </si>
  <si>
    <t>0000007758</t>
  </si>
  <si>
    <t>0000007075</t>
  </si>
  <si>
    <t>0205003073</t>
  </si>
  <si>
    <t>0000003088</t>
  </si>
  <si>
    <t>0000003095</t>
  </si>
  <si>
    <t>0000003406</t>
  </si>
  <si>
    <t>0205003067</t>
  </si>
  <si>
    <t>0205003083</t>
  </si>
  <si>
    <t>0205003031</t>
  </si>
  <si>
    <t>0000006390</t>
  </si>
  <si>
    <t>0205003055</t>
  </si>
  <si>
    <t>0000002107</t>
  </si>
  <si>
    <t>0000002863</t>
  </si>
  <si>
    <t>0000002908</t>
  </si>
  <si>
    <t>0205003040</t>
  </si>
  <si>
    <t>0108999010</t>
  </si>
  <si>
    <t>0000006440</t>
  </si>
  <si>
    <t>0000009884</t>
  </si>
  <si>
    <t>0000006637</t>
  </si>
  <si>
    <t>0000007093</t>
  </si>
  <si>
    <t>0205003006</t>
  </si>
  <si>
    <t>0205003002</t>
  </si>
  <si>
    <t>0000005600</t>
  </si>
  <si>
    <t>0000006656</t>
  </si>
  <si>
    <t>0000004518</t>
  </si>
  <si>
    <t>0000004285</t>
  </si>
  <si>
    <t>0000003395</t>
  </si>
  <si>
    <t>0205003036</t>
  </si>
  <si>
    <t>0000007100</t>
  </si>
  <si>
    <t>0205003049</t>
  </si>
  <si>
    <t>0000005493</t>
  </si>
  <si>
    <t>0000008720</t>
  </si>
  <si>
    <t>0205003056</t>
  </si>
  <si>
    <t>0000003644</t>
  </si>
  <si>
    <t>0101999234</t>
  </si>
  <si>
    <t>0101999158</t>
  </si>
  <si>
    <t>0000004568</t>
  </si>
  <si>
    <t>0101999135</t>
  </si>
  <si>
    <t>0000001586</t>
  </si>
  <si>
    <t>0000005141</t>
  </si>
  <si>
    <t>0101999138</t>
  </si>
  <si>
    <t>0101999174</t>
  </si>
  <si>
    <t>0404002002</t>
  </si>
  <si>
    <t>0000001915</t>
  </si>
  <si>
    <t>0000003158</t>
  </si>
  <si>
    <t>0000007154</t>
  </si>
  <si>
    <t>0109003004</t>
  </si>
  <si>
    <t>0109001002</t>
  </si>
  <si>
    <t>0109003003</t>
  </si>
  <si>
    <t>0109003009</t>
  </si>
  <si>
    <t>0000008319</t>
  </si>
  <si>
    <t>0205001003</t>
  </si>
  <si>
    <t>0000001592</t>
  </si>
  <si>
    <t>0108001013</t>
  </si>
  <si>
    <t>0205003014</t>
  </si>
  <si>
    <t>0000007129</t>
  </si>
  <si>
    <t>0000003205</t>
  </si>
  <si>
    <t>0101999243</t>
  </si>
  <si>
    <t>2501001087</t>
  </si>
  <si>
    <t>0108999007</t>
  </si>
  <si>
    <t>2501001006</t>
  </si>
  <si>
    <t>0000006740</t>
  </si>
  <si>
    <t>0000006987</t>
  </si>
  <si>
    <t>1101001006</t>
  </si>
  <si>
    <t>0109003008</t>
  </si>
  <si>
    <t>0109004017</t>
  </si>
  <si>
    <t>2501001137</t>
  </si>
  <si>
    <t>0205003081</t>
  </si>
  <si>
    <t>2501001499</t>
  </si>
  <si>
    <t>0000009478</t>
  </si>
  <si>
    <t>0000008715</t>
  </si>
  <si>
    <t>0000006388</t>
  </si>
  <si>
    <t>0000006937</t>
  </si>
  <si>
    <t>0205003020</t>
  </si>
  <si>
    <t>0205003017</t>
  </si>
  <si>
    <t>0205003061</t>
  </si>
  <si>
    <t>0000008397</t>
  </si>
  <si>
    <t>0000003807</t>
  </si>
  <si>
    <t>0000005129</t>
  </si>
  <si>
    <t>1699001395</t>
  </si>
  <si>
    <t>0000001296</t>
  </si>
  <si>
    <t>0000009361</t>
  </si>
  <si>
    <t>0000009537</t>
  </si>
  <si>
    <t>1699001456</t>
  </si>
  <si>
    <t>2101010037</t>
  </si>
  <si>
    <t>0000008393</t>
  </si>
  <si>
    <t>0201001041</t>
  </si>
  <si>
    <t>0201001047</t>
  </si>
  <si>
    <t>0000009669</t>
  </si>
  <si>
    <t>0000009830</t>
  </si>
  <si>
    <t>0201001016</t>
  </si>
  <si>
    <t>0000009169</t>
  </si>
  <si>
    <t>0000009668</t>
  </si>
  <si>
    <t>0201001028</t>
  </si>
  <si>
    <t>0201001036</t>
  </si>
  <si>
    <t>0000006463</t>
  </si>
  <si>
    <t>0606001010</t>
  </si>
  <si>
    <t>0201006002</t>
  </si>
  <si>
    <t>0201006008</t>
  </si>
  <si>
    <t>0000009424</t>
  </si>
  <si>
    <t>0201004010</t>
  </si>
  <si>
    <t>0000002166</t>
  </si>
  <si>
    <t>0000005024</t>
  </si>
  <si>
    <t>0000002658</t>
  </si>
  <si>
    <t>0000002336</t>
  </si>
  <si>
    <t>0000002337</t>
  </si>
  <si>
    <t>0000000983</t>
  </si>
  <si>
    <t>0000002475</t>
  </si>
  <si>
    <t>0201004007</t>
  </si>
  <si>
    <t>0000000318</t>
  </si>
  <si>
    <t>0000007372</t>
  </si>
  <si>
    <t>0000009465</t>
  </si>
  <si>
    <t>0000000771</t>
  </si>
  <si>
    <t>0000000773</t>
  </si>
  <si>
    <t>0000000772</t>
  </si>
  <si>
    <t>0000002616</t>
  </si>
  <si>
    <t>0000009383</t>
  </si>
  <si>
    <t>0000005620</t>
  </si>
  <si>
    <t>0000005713</t>
  </si>
  <si>
    <t>0201001007</t>
  </si>
  <si>
    <t>0201001013</t>
  </si>
  <si>
    <t>0000005804</t>
  </si>
  <si>
    <t>0201001002</t>
  </si>
  <si>
    <t>0000008570</t>
  </si>
  <si>
    <t>0000003348</t>
  </si>
  <si>
    <t>0000000320</t>
  </si>
  <si>
    <t>0000008207</t>
  </si>
  <si>
    <t>0000003847</t>
  </si>
  <si>
    <t>0201999015</t>
  </si>
  <si>
    <t>0201007010</t>
  </si>
  <si>
    <t>0000000984</t>
  </si>
  <si>
    <t>0201002002</t>
  </si>
  <si>
    <t>0000006333</t>
  </si>
  <si>
    <t>0000006332</t>
  </si>
  <si>
    <t>0000000807</t>
  </si>
  <si>
    <t>0000000808</t>
  </si>
  <si>
    <t>0000000809</t>
  </si>
  <si>
    <t>0000006245</t>
  </si>
  <si>
    <t>0201999002</t>
  </si>
  <si>
    <t>0000009511</t>
  </si>
  <si>
    <t>0201999021</t>
  </si>
  <si>
    <t>0000006347</t>
  </si>
  <si>
    <t>0000003141</t>
  </si>
  <si>
    <t>0000004433</t>
  </si>
  <si>
    <t>0000003511</t>
  </si>
  <si>
    <t>0000000824</t>
  </si>
  <si>
    <t>0201004013</t>
  </si>
  <si>
    <t>0000000988</t>
  </si>
  <si>
    <t>0000005391</t>
  </si>
  <si>
    <t>0000009870</t>
  </si>
  <si>
    <t>0000001158</t>
  </si>
  <si>
    <t>1499001010</t>
  </si>
  <si>
    <t>0000004229</t>
  </si>
  <si>
    <t>0000004230</t>
  </si>
  <si>
    <t>0000008751</t>
  </si>
  <si>
    <t>0000008750</t>
  </si>
  <si>
    <t>0000001638</t>
  </si>
  <si>
    <t>0000000224</t>
  </si>
  <si>
    <t>0000006442</t>
  </si>
  <si>
    <t>0000009152</t>
  </si>
  <si>
    <t>0000009153</t>
  </si>
  <si>
    <t>2003999003</t>
  </si>
  <si>
    <t>0000009459</t>
  </si>
  <si>
    <t>2501001590</t>
  </si>
  <si>
    <t>1699001375</t>
  </si>
  <si>
    <t>1699001374</t>
  </si>
  <si>
    <t>1699001373</t>
  </si>
  <si>
    <t>0000007269</t>
  </si>
  <si>
    <t>0000008417</t>
  </si>
  <si>
    <t>1699001376</t>
  </si>
  <si>
    <t>0000001643</t>
  </si>
  <si>
    <t>0000007534</t>
  </si>
  <si>
    <t>0000001642</t>
  </si>
  <si>
    <t>0000002243</t>
  </si>
  <si>
    <t>0000001652</t>
  </si>
  <si>
    <t>0000007054</t>
  </si>
  <si>
    <t>0000002245</t>
  </si>
  <si>
    <t>0000001640</t>
  </si>
  <si>
    <t>0000007052</t>
  </si>
  <si>
    <t>0000007053</t>
  </si>
  <si>
    <t>0000007011</t>
  </si>
  <si>
    <t>0000007009</t>
  </si>
  <si>
    <t>0000001639</t>
  </si>
  <si>
    <t>0000001644</t>
  </si>
  <si>
    <t>0000002244</t>
  </si>
  <si>
    <t>0000001641</t>
  </si>
  <si>
    <t>1699001370</t>
  </si>
  <si>
    <t>1699001369</t>
  </si>
  <si>
    <t>0000007270</t>
  </si>
  <si>
    <t>0000007967</t>
  </si>
  <si>
    <t>0000007969</t>
  </si>
  <si>
    <t>0000007972</t>
  </si>
  <si>
    <t>0000007971</t>
  </si>
  <si>
    <t>0000007970</t>
  </si>
  <si>
    <t>0000007968</t>
  </si>
  <si>
    <t>1699001103</t>
  </si>
  <si>
    <t>1699001102</t>
  </si>
  <si>
    <t>1699001144</t>
  </si>
  <si>
    <t>1699001145</t>
  </si>
  <si>
    <t>0000003531</t>
  </si>
  <si>
    <t>0000003532</t>
  </si>
  <si>
    <t>0000003103</t>
  </si>
  <si>
    <t>0000003101</t>
  </si>
  <si>
    <t>0000003102</t>
  </si>
  <si>
    <t>0000007286</t>
  </si>
  <si>
    <t>0000009729</t>
  </si>
  <si>
    <t>1204001044</t>
  </si>
  <si>
    <t>0000005559</t>
  </si>
  <si>
    <t>1207001002</t>
  </si>
  <si>
    <t>1204001069</t>
  </si>
  <si>
    <t>1204001028</t>
  </si>
  <si>
    <t>0000006228</t>
  </si>
  <si>
    <t>1204001013</t>
  </si>
  <si>
    <t>0000006568</t>
  </si>
  <si>
    <t>2501001260</t>
  </si>
  <si>
    <t>1204001009</t>
  </si>
  <si>
    <t>2501001367</t>
  </si>
  <si>
    <t>1204001049</t>
  </si>
  <si>
    <t>2501001333</t>
  </si>
  <si>
    <t>1204001029</t>
  </si>
  <si>
    <t>0000005806</t>
  </si>
  <si>
    <t>2501001317</t>
  </si>
  <si>
    <t>0000006569</t>
  </si>
  <si>
    <t>0000003799</t>
  </si>
  <si>
    <t>0000003738</t>
  </si>
  <si>
    <t>0000003736</t>
  </si>
  <si>
    <t>0611999032</t>
  </si>
  <si>
    <t>0611999115</t>
  </si>
  <si>
    <t>0611999046</t>
  </si>
  <si>
    <t>0201006009</t>
  </si>
  <si>
    <t>1407001001</t>
  </si>
  <si>
    <t>0000001159</t>
  </si>
  <si>
    <t>1407001006</t>
  </si>
  <si>
    <t>1699001036</t>
  </si>
  <si>
    <t>1699001078</t>
  </si>
  <si>
    <t>1699001038</t>
  </si>
  <si>
    <t>1699001018</t>
  </si>
  <si>
    <t>0000007479</t>
  </si>
  <si>
    <t>0000006782</t>
  </si>
  <si>
    <t>0110001057</t>
  </si>
  <si>
    <t>0110007004</t>
  </si>
  <si>
    <t>0110001085</t>
  </si>
  <si>
    <t>1001001038</t>
  </si>
  <si>
    <t>1701001011</t>
  </si>
  <si>
    <t>0110001077</t>
  </si>
  <si>
    <t>0110001073</t>
  </si>
  <si>
    <t>0000006113</t>
  </si>
  <si>
    <t>0000009768</t>
  </si>
  <si>
    <t>0000003017</t>
  </si>
  <si>
    <t>0000009275</t>
  </si>
  <si>
    <t>0000004068</t>
  </si>
  <si>
    <t>0000008805</t>
  </si>
  <si>
    <t>0110001045</t>
  </si>
  <si>
    <t>0110001047</t>
  </si>
  <si>
    <t>0110001046</t>
  </si>
  <si>
    <t>0110001064</t>
  </si>
  <si>
    <t>0000008354</t>
  </si>
  <si>
    <t>0110002034</t>
  </si>
  <si>
    <t>0000008725</t>
  </si>
  <si>
    <t>0110001060</t>
  </si>
  <si>
    <t>0000002998</t>
  </si>
  <si>
    <t>0000006964</t>
  </si>
  <si>
    <t>0000009965</t>
  </si>
  <si>
    <t>0000009654</t>
  </si>
  <si>
    <t>0110003021</t>
  </si>
  <si>
    <t>0110005005</t>
  </si>
  <si>
    <t>0000006876</t>
  </si>
  <si>
    <t>0000003902</t>
  </si>
  <si>
    <t>0000005928</t>
  </si>
  <si>
    <t>0000005716</t>
  </si>
  <si>
    <t>0110004002</t>
  </si>
  <si>
    <t>0110002054</t>
  </si>
  <si>
    <t>0110002068</t>
  </si>
  <si>
    <t>0000008494</t>
  </si>
  <si>
    <t>0000003018</t>
  </si>
  <si>
    <t>0000009274</t>
  </si>
  <si>
    <t>0000003673</t>
  </si>
  <si>
    <t>0000009966</t>
  </si>
  <si>
    <t>0000004530</t>
  </si>
  <si>
    <t>0110001029</t>
  </si>
  <si>
    <t>0110001024</t>
  </si>
  <si>
    <t>0000002013</t>
  </si>
  <si>
    <t>0000009962</t>
  </si>
  <si>
    <t>0110001023</t>
  </si>
  <si>
    <t>0110001050</t>
  </si>
  <si>
    <t>0000007529</t>
  </si>
  <si>
    <t>0110001020</t>
  </si>
  <si>
    <t>0110001070</t>
  </si>
  <si>
    <t>0110001017</t>
  </si>
  <si>
    <t>0110001026</t>
  </si>
  <si>
    <t>0110001028</t>
  </si>
  <si>
    <t>0110001066</t>
  </si>
  <si>
    <t>0110001002</t>
  </si>
  <si>
    <t>0110001016</t>
  </si>
  <si>
    <t>0110001003</t>
  </si>
  <si>
    <t>0110001067</t>
  </si>
  <si>
    <t>0000002395</t>
  </si>
  <si>
    <t>0110001076</t>
  </si>
  <si>
    <t>0000000059</t>
  </si>
  <si>
    <t>0110001080</t>
  </si>
  <si>
    <t>0110001072</t>
  </si>
  <si>
    <t>0110001083</t>
  </si>
  <si>
    <t>0110001075</t>
  </si>
  <si>
    <t>0110001035</t>
  </si>
  <si>
    <t>0110002051</t>
  </si>
  <si>
    <t>0110001082</t>
  </si>
  <si>
    <t>0110001010</t>
  </si>
  <si>
    <t>0110001079</t>
  </si>
  <si>
    <t>0000010017</t>
  </si>
  <si>
    <t>0000002609</t>
  </si>
  <si>
    <t>0000001541</t>
  </si>
  <si>
    <t>0110007001</t>
  </si>
  <si>
    <t>0000004047</t>
  </si>
  <si>
    <t>0000000146</t>
  </si>
  <si>
    <t>0000010016</t>
  </si>
  <si>
    <t>0000008833</t>
  </si>
  <si>
    <t>0110001065</t>
  </si>
  <si>
    <t>0000002610</t>
  </si>
  <si>
    <t>0000002569</t>
  </si>
  <si>
    <t>0110001012</t>
  </si>
  <si>
    <t>0110001013</t>
  </si>
  <si>
    <t>0110001011</t>
  </si>
  <si>
    <t>0110001051</t>
  </si>
  <si>
    <t>0000009703</t>
  </si>
  <si>
    <t>0110001052</t>
  </si>
  <si>
    <t>0110001033</t>
  </si>
  <si>
    <t>0000006361</t>
  </si>
  <si>
    <t>0110001034</t>
  </si>
  <si>
    <t>0000001922</t>
  </si>
  <si>
    <t>0110001004</t>
  </si>
  <si>
    <t>0110001031</t>
  </si>
  <si>
    <t>0000004292</t>
  </si>
  <si>
    <t>0110001053</t>
  </si>
  <si>
    <t>0110001058</t>
  </si>
  <si>
    <t>0110001054</t>
  </si>
  <si>
    <t>0110001049</t>
  </si>
  <si>
    <t>0000003292</t>
  </si>
  <si>
    <t>0110001063</t>
  </si>
  <si>
    <t>0110001044</t>
  </si>
  <si>
    <t>0110001038</t>
  </si>
  <si>
    <t>0110001061</t>
  </si>
  <si>
    <t>0110001069</t>
  </si>
  <si>
    <t>2501001415</t>
  </si>
  <si>
    <t>0110001039</t>
  </si>
  <si>
    <t>0110001006</t>
  </si>
  <si>
    <t>0110001040</t>
  </si>
  <si>
    <t>0110001022</t>
  </si>
  <si>
    <t>0110001084</t>
  </si>
  <si>
    <t>0110001021</t>
  </si>
  <si>
    <t>0110001025</t>
  </si>
  <si>
    <t>0110001015</t>
  </si>
  <si>
    <t>0110001009</t>
  </si>
  <si>
    <t>0110001014</t>
  </si>
  <si>
    <t>0110001007</t>
  </si>
  <si>
    <t>0110001005</t>
  </si>
  <si>
    <t>0110001008</t>
  </si>
  <si>
    <t>0110001030</t>
  </si>
  <si>
    <t>0110001043</t>
  </si>
  <si>
    <t>0110001001</t>
  </si>
  <si>
    <t>0000002809</t>
  </si>
  <si>
    <t>0000004965</t>
  </si>
  <si>
    <t>0000004640</t>
  </si>
  <si>
    <t>0110001032</t>
  </si>
  <si>
    <t>0000007546</t>
  </si>
  <si>
    <t>0000008764</t>
  </si>
  <si>
    <t>0000010035</t>
  </si>
  <si>
    <t>0000009967</t>
  </si>
  <si>
    <t>0110001071</t>
  </si>
  <si>
    <t>0000002192</t>
  </si>
  <si>
    <t>0110005006</t>
  </si>
  <si>
    <t>0110005003</t>
  </si>
  <si>
    <t>2501001496</t>
  </si>
  <si>
    <t>0110003025</t>
  </si>
  <si>
    <t>0110003026</t>
  </si>
  <si>
    <t>0110003017</t>
  </si>
  <si>
    <t>0110003019</t>
  </si>
  <si>
    <t>0110003018</t>
  </si>
  <si>
    <t>0110003015</t>
  </si>
  <si>
    <t>0110003016</t>
  </si>
  <si>
    <t>0110003040</t>
  </si>
  <si>
    <t>0110003023</t>
  </si>
  <si>
    <t>0000000052</t>
  </si>
  <si>
    <t>0000003373</t>
  </si>
  <si>
    <t>0110003039</t>
  </si>
  <si>
    <t>0000002224</t>
  </si>
  <si>
    <t>0110003052</t>
  </si>
  <si>
    <t>0000004000</t>
  </si>
  <si>
    <t>0110003028</t>
  </si>
  <si>
    <t>0110003011</t>
  </si>
  <si>
    <t>0110003009</t>
  </si>
  <si>
    <t>0110003045</t>
  </si>
  <si>
    <t>0110003020</t>
  </si>
  <si>
    <t>0110003012</t>
  </si>
  <si>
    <t>0110003041</t>
  </si>
  <si>
    <t>0110003010</t>
  </si>
  <si>
    <t>0000001975</t>
  </si>
  <si>
    <t>0000001790</t>
  </si>
  <si>
    <t>0110003051</t>
  </si>
  <si>
    <t>0000009276</t>
  </si>
  <si>
    <t>0000006068</t>
  </si>
  <si>
    <t>0110003059</t>
  </si>
  <si>
    <t>0000001734</t>
  </si>
  <si>
    <t>0000009745</t>
  </si>
  <si>
    <t>0000000745</t>
  </si>
  <si>
    <t>0000001623</t>
  </si>
  <si>
    <t>0110003035</t>
  </si>
  <si>
    <t>0110003027</t>
  </si>
  <si>
    <t>0110003042</t>
  </si>
  <si>
    <t>0000000139</t>
  </si>
  <si>
    <t>0000004256</t>
  </si>
  <si>
    <t>0110003024</t>
  </si>
  <si>
    <t>0110003001</t>
  </si>
  <si>
    <t>0110003013</t>
  </si>
  <si>
    <t>0110003014</t>
  </si>
  <si>
    <t>0000009095</t>
  </si>
  <si>
    <t>0000003676</t>
  </si>
  <si>
    <t>0000009885</t>
  </si>
  <si>
    <t>0000006622</t>
  </si>
  <si>
    <t>0110003008</t>
  </si>
  <si>
    <t>0110003054</t>
  </si>
  <si>
    <t>0110003064</t>
  </si>
  <si>
    <t>1299001055</t>
  </si>
  <si>
    <t>0110003044</t>
  </si>
  <si>
    <t>0000006362</t>
  </si>
  <si>
    <t>0000003614</t>
  </si>
  <si>
    <t>0110003038</t>
  </si>
  <si>
    <t>0110003034</t>
  </si>
  <si>
    <t>0110003030</t>
  </si>
  <si>
    <t>0110003032</t>
  </si>
  <si>
    <t>0110003067</t>
  </si>
  <si>
    <t>0110003066</t>
  </si>
  <si>
    <t>0000005921</t>
  </si>
  <si>
    <t>0110003068</t>
  </si>
  <si>
    <t>0110003069</t>
  </si>
  <si>
    <t>0110003060</t>
  </si>
  <si>
    <t>0110003058</t>
  </si>
  <si>
    <t>0110003055</t>
  </si>
  <si>
    <t>0110003057</t>
  </si>
  <si>
    <t>0000003615</t>
  </si>
  <si>
    <t>0000008640</t>
  </si>
  <si>
    <t>0000009769</t>
  </si>
  <si>
    <t>0000005452</t>
  </si>
  <si>
    <t>0110003033</t>
  </si>
  <si>
    <t>0110003065</t>
  </si>
  <si>
    <t>0110003063</t>
  </si>
  <si>
    <t>0000005142</t>
  </si>
  <si>
    <t>0000006223</t>
  </si>
  <si>
    <t>0000003674</t>
  </si>
  <si>
    <t>0000006612</t>
  </si>
  <si>
    <t>0306999035</t>
  </si>
  <si>
    <t>0000009770</t>
  </si>
  <si>
    <t>0110007002</t>
  </si>
  <si>
    <t>0000002015</t>
  </si>
  <si>
    <t>0110002037</t>
  </si>
  <si>
    <t>0110002042</t>
  </si>
  <si>
    <t>0110002024</t>
  </si>
  <si>
    <t>0000006364</t>
  </si>
  <si>
    <t>0110002023</t>
  </si>
  <si>
    <t>0110002022</t>
  </si>
  <si>
    <t>0110002021</t>
  </si>
  <si>
    <t>0000001546</t>
  </si>
  <si>
    <t>0110002069</t>
  </si>
  <si>
    <t>0000001543</t>
  </si>
  <si>
    <t>0110002055</t>
  </si>
  <si>
    <t>0000004049</t>
  </si>
  <si>
    <t>0110002047</t>
  </si>
  <si>
    <t>0110002039</t>
  </si>
  <si>
    <t>0110002038</t>
  </si>
  <si>
    <t>0110002043</t>
  </si>
  <si>
    <t>0000008726</t>
  </si>
  <si>
    <t>0110002026</t>
  </si>
  <si>
    <t>0110002045</t>
  </si>
  <si>
    <t>0000001923</t>
  </si>
  <si>
    <t>0000002606</t>
  </si>
  <si>
    <t>0000003572</t>
  </si>
  <si>
    <t>0000007547</t>
  </si>
  <si>
    <t>0110002064</t>
  </si>
  <si>
    <t>0000008070</t>
  </si>
  <si>
    <t>0000009774</t>
  </si>
  <si>
    <t>0110002008</t>
  </si>
  <si>
    <t>0110002066</t>
  </si>
  <si>
    <t>0110008001</t>
  </si>
  <si>
    <t>0110008016</t>
  </si>
  <si>
    <t>0110008014</t>
  </si>
  <si>
    <t>0000001795</t>
  </si>
  <si>
    <t>0000007135</t>
  </si>
  <si>
    <t>0110002044</t>
  </si>
  <si>
    <t>0000008641</t>
  </si>
  <si>
    <t>0110002016</t>
  </si>
  <si>
    <t>0110002015</t>
  </si>
  <si>
    <t>0110002013</t>
  </si>
  <si>
    <t>0110002007</t>
  </si>
  <si>
    <t>0110002014</t>
  </si>
  <si>
    <t>0110002018</t>
  </si>
  <si>
    <t>0110002046</t>
  </si>
  <si>
    <t>0110002050</t>
  </si>
  <si>
    <t>0110002048</t>
  </si>
  <si>
    <t>0110002017</t>
  </si>
  <si>
    <t>0110002003</t>
  </si>
  <si>
    <t>0000009187</t>
  </si>
  <si>
    <t>0110002060</t>
  </si>
  <si>
    <t>0110002067</t>
  </si>
  <si>
    <t>0110002019</t>
  </si>
  <si>
    <t>0110002010</t>
  </si>
  <si>
    <t>0110002061</t>
  </si>
  <si>
    <t>0000002096</t>
  </si>
  <si>
    <t>0110002004</t>
  </si>
  <si>
    <t>0110002006</t>
  </si>
  <si>
    <t>0110002001</t>
  </si>
  <si>
    <t>0110002032</t>
  </si>
  <si>
    <t>0000002326</t>
  </si>
  <si>
    <t>0110002011</t>
  </si>
  <si>
    <t>0110002012</t>
  </si>
  <si>
    <t>0000003123</t>
  </si>
  <si>
    <t>0110002009</t>
  </si>
  <si>
    <t>0110002020</t>
  </si>
  <si>
    <t>0000004966</t>
  </si>
  <si>
    <t>0110002005</t>
  </si>
  <si>
    <t>0101015014</t>
  </si>
  <si>
    <t>0000006219</t>
  </si>
  <si>
    <t>0000006356</t>
  </si>
  <si>
    <t>0000006610</t>
  </si>
  <si>
    <t>0000001545</t>
  </si>
  <si>
    <t>0110008002</t>
  </si>
  <si>
    <t>0306999036</t>
  </si>
  <si>
    <t>0110008019</t>
  </si>
  <si>
    <t>0110008008</t>
  </si>
  <si>
    <t>0110008005</t>
  </si>
  <si>
    <t>0110008004</t>
  </si>
  <si>
    <t>0110008012</t>
  </si>
  <si>
    <t>0110008006</t>
  </si>
  <si>
    <t>0000005658</t>
  </si>
  <si>
    <t>0110008018</t>
  </si>
  <si>
    <t>0110008015</t>
  </si>
  <si>
    <t>0110008007</t>
  </si>
  <si>
    <t>0000002266</t>
  </si>
  <si>
    <t>0110001062</t>
  </si>
  <si>
    <t>0000008891</t>
  </si>
  <si>
    <t>0110003049</t>
  </si>
  <si>
    <t>0000001472</t>
  </si>
  <si>
    <t>0110002030</t>
  </si>
  <si>
    <t>0110005007</t>
  </si>
  <si>
    <t>0110001055</t>
  </si>
  <si>
    <t>0110005002</t>
  </si>
  <si>
    <t>0110003007</t>
  </si>
  <si>
    <t>0000008905</t>
  </si>
  <si>
    <t>0000009256</t>
  </si>
  <si>
    <t>0110008017</t>
  </si>
  <si>
    <t>0110006012</t>
  </si>
  <si>
    <t>0110006013</t>
  </si>
  <si>
    <t>0000002611</t>
  </si>
  <si>
    <t>0000000743</t>
  </si>
  <si>
    <t>0000009799</t>
  </si>
  <si>
    <t>0000009746</t>
  </si>
  <si>
    <t>0110003005</t>
  </si>
  <si>
    <t>0000006355</t>
  </si>
  <si>
    <t>0110003029</t>
  </si>
  <si>
    <t>0000009716</t>
  </si>
  <si>
    <t>0000009800</t>
  </si>
  <si>
    <t>0000004133</t>
  </si>
  <si>
    <t>0000005353</t>
  </si>
  <si>
    <t>0000008882</t>
  </si>
  <si>
    <t>0000009771</t>
  </si>
  <si>
    <t>0000004067</t>
  </si>
  <si>
    <t>0000004048</t>
  </si>
  <si>
    <t>0000009963</t>
  </si>
  <si>
    <t>2501001405</t>
  </si>
  <si>
    <t>0110006014</t>
  </si>
  <si>
    <t>0110006005</t>
  </si>
  <si>
    <t>0110002049</t>
  </si>
  <si>
    <t>0000003019</t>
  </si>
  <si>
    <t>0000007780</t>
  </si>
  <si>
    <t>0000009964</t>
  </si>
  <si>
    <t>0000002016</t>
  </si>
  <si>
    <t>0110006011</t>
  </si>
  <si>
    <t>0110006001</t>
  </si>
  <si>
    <t>0110002065</t>
  </si>
  <si>
    <t>0110006018</t>
  </si>
  <si>
    <t>0110005004</t>
  </si>
  <si>
    <t>0110006006</t>
  </si>
  <si>
    <t>0110006010</t>
  </si>
  <si>
    <t>0110006009</t>
  </si>
  <si>
    <t>0000009273</t>
  </si>
  <si>
    <t>0110007005</t>
  </si>
  <si>
    <t>0000007167</t>
  </si>
  <si>
    <t>0110008010</t>
  </si>
  <si>
    <t>0306001009</t>
  </si>
  <si>
    <t>1199001046</t>
  </si>
  <si>
    <t>1111001023</t>
  </si>
  <si>
    <t>2502002083</t>
  </si>
  <si>
    <t>0000000078</t>
  </si>
  <si>
    <t>0000009601</t>
  </si>
  <si>
    <t>0000005630</t>
  </si>
  <si>
    <t>0201007011</t>
  </si>
  <si>
    <t>0000007309</t>
  </si>
  <si>
    <t>0201007006</t>
  </si>
  <si>
    <t>0215001027</t>
  </si>
  <si>
    <t>0000009699</t>
  </si>
  <si>
    <t>0402999017</t>
  </si>
  <si>
    <t>0000001382</t>
  </si>
  <si>
    <t>0000002001</t>
  </si>
  <si>
    <t>0000004220</t>
  </si>
  <si>
    <t>0000000989</t>
  </si>
  <si>
    <t>0000000990</t>
  </si>
  <si>
    <t>2502002171</t>
  </si>
  <si>
    <t>2502002170</t>
  </si>
  <si>
    <t>0213999067</t>
  </si>
  <si>
    <t>0213999065</t>
  </si>
  <si>
    <t>0000007048</t>
  </si>
  <si>
    <t>0000005319</t>
  </si>
  <si>
    <t>0000008129</t>
  </si>
  <si>
    <t>0000003783</t>
  </si>
  <si>
    <t>0000000226</t>
  </si>
  <si>
    <t>0000002749</t>
  </si>
  <si>
    <t>0204003036</t>
  </si>
  <si>
    <t>0000008214</t>
  </si>
  <si>
    <t>0000007949</t>
  </si>
  <si>
    <t>0000008771</t>
  </si>
  <si>
    <t>0000008727</t>
  </si>
  <si>
    <t>0000009462</t>
  </si>
  <si>
    <t>0204001013</t>
  </si>
  <si>
    <t>0000003672</t>
  </si>
  <si>
    <t>0000009939</t>
  </si>
  <si>
    <t>0000003548</t>
  </si>
  <si>
    <t>0204001016</t>
  </si>
  <si>
    <t>0000006978</t>
  </si>
  <si>
    <t>0000007575</t>
  </si>
  <si>
    <t>0000001512</t>
  </si>
  <si>
    <t>0204001027</t>
  </si>
  <si>
    <t>0204001025</t>
  </si>
  <si>
    <t>0000009755</t>
  </si>
  <si>
    <t>0204003032</t>
  </si>
  <si>
    <t>0000000991</t>
  </si>
  <si>
    <t>0000000324</t>
  </si>
  <si>
    <t>0000006456</t>
  </si>
  <si>
    <t>0204003037</t>
  </si>
  <si>
    <t>0000003322</t>
  </si>
  <si>
    <t>0000003191</t>
  </si>
  <si>
    <t>0000000325</t>
  </si>
  <si>
    <t>2502002167</t>
  </si>
  <si>
    <t>2502002126</t>
  </si>
  <si>
    <t>0204001010</t>
  </si>
  <si>
    <t>0204001012</t>
  </si>
  <si>
    <t>0204001015</t>
  </si>
  <si>
    <t>0204002017</t>
  </si>
  <si>
    <t>0000009751</t>
  </si>
  <si>
    <t>0204001001</t>
  </si>
  <si>
    <t>0204001005</t>
  </si>
  <si>
    <t>0204001009</t>
  </si>
  <si>
    <t>0204002002</t>
  </si>
  <si>
    <t>0204002011</t>
  </si>
  <si>
    <t>0204002015</t>
  </si>
  <si>
    <t>0204002005</t>
  </si>
  <si>
    <t>0204002006</t>
  </si>
  <si>
    <t>0204002003</t>
  </si>
  <si>
    <t>0204002010</t>
  </si>
  <si>
    <t>0000001443</t>
  </si>
  <si>
    <t>0000001441</t>
  </si>
  <si>
    <t>0000003347</t>
  </si>
  <si>
    <t>0000008574</t>
  </si>
  <si>
    <t>0000009014</t>
  </si>
  <si>
    <t>0000003470</t>
  </si>
  <si>
    <t>0201001032</t>
  </si>
  <si>
    <t>0201001033</t>
  </si>
  <si>
    <t>0000000326</t>
  </si>
  <si>
    <t>0000000992</t>
  </si>
  <si>
    <t>0000000327</t>
  </si>
  <si>
    <t>0204001017</t>
  </si>
  <si>
    <t>0000009525</t>
  </si>
  <si>
    <t>0000007494</t>
  </si>
  <si>
    <t>0000008185</t>
  </si>
  <si>
    <t>0000009447</t>
  </si>
  <si>
    <t>0000003721</t>
  </si>
  <si>
    <t>0000008110</t>
  </si>
  <si>
    <t>0000004948</t>
  </si>
  <si>
    <t>0000008938</t>
  </si>
  <si>
    <t>0000005851</t>
  </si>
  <si>
    <t>0000005382</t>
  </si>
  <si>
    <t>0000002673</t>
  </si>
  <si>
    <t>0000000328</t>
  </si>
  <si>
    <t>0000000329</t>
  </si>
  <si>
    <t>2501001518</t>
  </si>
  <si>
    <t>0000008982</t>
  </si>
  <si>
    <t>0000003534</t>
  </si>
  <si>
    <t>0204002009</t>
  </si>
  <si>
    <t>0000005185</t>
  </si>
  <si>
    <t>0000001783</t>
  </si>
  <si>
    <t>0000010005</t>
  </si>
  <si>
    <t>0000008136</t>
  </si>
  <si>
    <t>1407001002</t>
  </si>
  <si>
    <t>1407001004</t>
  </si>
  <si>
    <t>1699001502</t>
  </si>
  <si>
    <t>0000008231</t>
  </si>
  <si>
    <t>1111001014</t>
  </si>
  <si>
    <t>0000000625</t>
  </si>
  <si>
    <t>0000003143</t>
  </si>
  <si>
    <t>0000000043</t>
  </si>
  <si>
    <t>1301999035</t>
  </si>
  <si>
    <t>0000006885</t>
  </si>
  <si>
    <t>0000008388</t>
  </si>
  <si>
    <t>0000002439</t>
  </si>
  <si>
    <t>1301999033</t>
  </si>
  <si>
    <t>0000005797</t>
  </si>
  <si>
    <t>0000000165</t>
  </si>
  <si>
    <t>0000007574</t>
  </si>
  <si>
    <t>0000000166</t>
  </si>
  <si>
    <t>0000008974</t>
  </si>
  <si>
    <t>0000001160</t>
  </si>
  <si>
    <t>0000003845</t>
  </si>
  <si>
    <t>0000003385</t>
  </si>
  <si>
    <t>0000003386</t>
  </si>
  <si>
    <t>1301999040</t>
  </si>
  <si>
    <t>1301999036</t>
  </si>
  <si>
    <t>1301999073</t>
  </si>
  <si>
    <t>1301999074</t>
  </si>
  <si>
    <t>0000001161</t>
  </si>
  <si>
    <t>0000006829</t>
  </si>
  <si>
    <t>0000006877</t>
  </si>
  <si>
    <t>0000006830</t>
  </si>
  <si>
    <t>0000006840</t>
  </si>
  <si>
    <t>1301999039</t>
  </si>
  <si>
    <t>0000009959</t>
  </si>
  <si>
    <t>0000009958</t>
  </si>
  <si>
    <t>0000008973</t>
  </si>
  <si>
    <t>0000009960</t>
  </si>
  <si>
    <t>0000009961</t>
  </si>
  <si>
    <t>0000006831</t>
  </si>
  <si>
    <t>0000008464</t>
  </si>
  <si>
    <t>0401001007</t>
  </si>
  <si>
    <t>0404001001</t>
  </si>
  <si>
    <t>0401002005</t>
  </si>
  <si>
    <t>0000006317</t>
  </si>
  <si>
    <t>0000003657</t>
  </si>
  <si>
    <t>0404999015</t>
  </si>
  <si>
    <t>0404999036</t>
  </si>
  <si>
    <t>0000004955</t>
  </si>
  <si>
    <t>0000004962</t>
  </si>
  <si>
    <t>0000004971</t>
  </si>
  <si>
    <t>0402999042</t>
  </si>
  <si>
    <t>0000007436</t>
  </si>
  <si>
    <t>0402001008</t>
  </si>
  <si>
    <t>0000005388</t>
  </si>
  <si>
    <t>0402999051</t>
  </si>
  <si>
    <t>0000003960</t>
  </si>
  <si>
    <t>0000001388</t>
  </si>
  <si>
    <t>0000000159</t>
  </si>
  <si>
    <t>0000001361</t>
  </si>
  <si>
    <t>0000001393</t>
  </si>
  <si>
    <t>0000008067</t>
  </si>
  <si>
    <t>0000003000</t>
  </si>
  <si>
    <t>0000006144</t>
  </si>
  <si>
    <t>1699001463</t>
  </si>
  <si>
    <t>0901001071</t>
  </si>
  <si>
    <t>0000007038</t>
  </si>
  <si>
    <t>0000003308</t>
  </si>
  <si>
    <t>0000000626</t>
  </si>
  <si>
    <t>0000006863</t>
  </si>
  <si>
    <t>0000009619</t>
  </si>
  <si>
    <t>0000001162</t>
  </si>
  <si>
    <t>0000002702</t>
  </si>
  <si>
    <t>0000006527</t>
  </si>
  <si>
    <t>0000009630</t>
  </si>
  <si>
    <t>2201010045</t>
  </si>
  <si>
    <t>2201010002</t>
  </si>
  <si>
    <t>2201010060</t>
  </si>
  <si>
    <t>2201010001</t>
  </si>
  <si>
    <t>2201010043</t>
  </si>
  <si>
    <t>2201010015</t>
  </si>
  <si>
    <t>2201010017</t>
  </si>
  <si>
    <t>2201010016</t>
  </si>
  <si>
    <t>2201010041</t>
  </si>
  <si>
    <t>2201010014</t>
  </si>
  <si>
    <t>2201010013</t>
  </si>
  <si>
    <t>2201010080</t>
  </si>
  <si>
    <t>2201010021</t>
  </si>
  <si>
    <t>2201010061</t>
  </si>
  <si>
    <t>2201010044</t>
  </si>
  <si>
    <t>2201010012</t>
  </si>
  <si>
    <t>2201010022</t>
  </si>
  <si>
    <t>2201010011</t>
  </si>
  <si>
    <t>2201010046</t>
  </si>
  <si>
    <t>2201010058</t>
  </si>
  <si>
    <t>2201010010</t>
  </si>
  <si>
    <t>2201010009</t>
  </si>
  <si>
    <t>2201010008</t>
  </si>
  <si>
    <t>2201010040</t>
  </si>
  <si>
    <t>2201010007</t>
  </si>
  <si>
    <t>2201010027</t>
  </si>
  <si>
    <t>2201010020</t>
  </si>
  <si>
    <t>2201010023</t>
  </si>
  <si>
    <t>2201010006</t>
  </si>
  <si>
    <t>2201010042</t>
  </si>
  <si>
    <t>2201010028</t>
  </si>
  <si>
    <t>1699001388</t>
  </si>
  <si>
    <t>2201010005</t>
  </si>
  <si>
    <t>2201010004</t>
  </si>
  <si>
    <t>2201010029</t>
  </si>
  <si>
    <t>2201010024</t>
  </si>
  <si>
    <t>2201010025</t>
  </si>
  <si>
    <t>2201010019</t>
  </si>
  <si>
    <t>2201010003</t>
  </si>
  <si>
    <t>2201010018</t>
  </si>
  <si>
    <t>0000001845</t>
  </si>
  <si>
    <t>2201010026</t>
  </si>
  <si>
    <t>1501999020</t>
  </si>
  <si>
    <t>2201010039</t>
  </si>
  <si>
    <t>1699001273</t>
  </si>
  <si>
    <t>0000006793</t>
  </si>
  <si>
    <t>1699001090</t>
  </si>
  <si>
    <t>0000008849</t>
  </si>
  <si>
    <t>0612001009</t>
  </si>
  <si>
    <t>0306006002</t>
  </si>
  <si>
    <t>0000002864</t>
  </si>
  <si>
    <t>0000004662</t>
  </si>
  <si>
    <t>0000000821</t>
  </si>
  <si>
    <t>0000007017</t>
  </si>
  <si>
    <t>1699001389</t>
  </si>
  <si>
    <t>1699001386</t>
  </si>
  <si>
    <t>1699001266</t>
  </si>
  <si>
    <t>0000009583</t>
  </si>
  <si>
    <t>1699001365</t>
  </si>
  <si>
    <t>1699001042</t>
  </si>
  <si>
    <t>1699001396</t>
  </si>
  <si>
    <t>1699001265</t>
  </si>
  <si>
    <t>1699001043</t>
  </si>
  <si>
    <t>0000007388</t>
  </si>
  <si>
    <t>0000009538</t>
  </si>
  <si>
    <t>0000009365</t>
  </si>
  <si>
    <t>1699001257</t>
  </si>
  <si>
    <t>1699001079</t>
  </si>
  <si>
    <t>1699001397</t>
  </si>
  <si>
    <t>1699001256</t>
  </si>
  <si>
    <t>0000009366</t>
  </si>
  <si>
    <t>0000001297</t>
  </si>
  <si>
    <t>0000006240</t>
  </si>
  <si>
    <t>0000006080</t>
  </si>
  <si>
    <t>0000005401</t>
  </si>
  <si>
    <t>0217001045</t>
  </si>
  <si>
    <t>0000006392</t>
  </si>
  <si>
    <t>0000009024</t>
  </si>
  <si>
    <t>0000006513</t>
  </si>
  <si>
    <t>0000007257</t>
  </si>
  <si>
    <t>0000008637</t>
  </si>
  <si>
    <t>0000006995</t>
  </si>
  <si>
    <t>0000005291</t>
  </si>
  <si>
    <t>0000008543</t>
  </si>
  <si>
    <t>0000005761</t>
  </si>
  <si>
    <t>0000007661</t>
  </si>
  <si>
    <t>1408999031</t>
  </si>
  <si>
    <t>1408999050</t>
  </si>
  <si>
    <t>1408999034</t>
  </si>
  <si>
    <t>0000006897</t>
  </si>
  <si>
    <t>1408999036</t>
  </si>
  <si>
    <t>0000007944</t>
  </si>
  <si>
    <t>0000007312</t>
  </si>
  <si>
    <t>2501001723</t>
  </si>
  <si>
    <t>2501001722</t>
  </si>
  <si>
    <t>1901999094</t>
  </si>
  <si>
    <t>0000004044</t>
  </si>
  <si>
    <t>0000000636</t>
  </si>
  <si>
    <t>0000002060</t>
  </si>
  <si>
    <t>0000000637</t>
  </si>
  <si>
    <t>0000003620</t>
  </si>
  <si>
    <t>0000009518</t>
  </si>
  <si>
    <t>0000009517</t>
  </si>
  <si>
    <t>0309003013</t>
  </si>
  <si>
    <t>2601001016</t>
  </si>
  <si>
    <t>1499001026</t>
  </si>
  <si>
    <t>0000003825</t>
  </si>
  <si>
    <t>0603001006</t>
  </si>
  <si>
    <t>0000000748</t>
  </si>
  <si>
    <t>0000002541</t>
  </si>
  <si>
    <t>0000005194</t>
  </si>
  <si>
    <t>0000001531</t>
  </si>
  <si>
    <t>0000009873</t>
  </si>
  <si>
    <t>0211001004</t>
  </si>
  <si>
    <t>0211001003</t>
  </si>
  <si>
    <t>0211001017</t>
  </si>
  <si>
    <t>0211001023</t>
  </si>
  <si>
    <t>0000001694</t>
  </si>
  <si>
    <t>0000001695</t>
  </si>
  <si>
    <t>0211001011</t>
  </si>
  <si>
    <t>0211001005</t>
  </si>
  <si>
    <t>0211001025</t>
  </si>
  <si>
    <t>0211001010</t>
  </si>
  <si>
    <t>0000010004</t>
  </si>
  <si>
    <t>0000010003</t>
  </si>
  <si>
    <t>0000004960</t>
  </si>
  <si>
    <t>2502002035</t>
  </si>
  <si>
    <t>0211001028</t>
  </si>
  <si>
    <t>1408001038</t>
  </si>
  <si>
    <t>1408001039</t>
  </si>
  <si>
    <t>1408001036</t>
  </si>
  <si>
    <t>1408001033</t>
  </si>
  <si>
    <t>1408001035</t>
  </si>
  <si>
    <t>1408001034</t>
  </si>
  <si>
    <t>1408001032</t>
  </si>
  <si>
    <t>0000004425</t>
  </si>
  <si>
    <t>1408001037</t>
  </si>
  <si>
    <t>2101010065</t>
  </si>
  <si>
    <t>0000007781</t>
  </si>
  <si>
    <t>1103001011</t>
  </si>
  <si>
    <t>0000009721</t>
  </si>
  <si>
    <t>0000009479</t>
  </si>
  <si>
    <t>1699001485</t>
  </si>
  <si>
    <t>1699001518</t>
  </si>
  <si>
    <t>1699001487</t>
  </si>
  <si>
    <t>1699001407</t>
  </si>
  <si>
    <t>1699001515</t>
  </si>
  <si>
    <t>1699001408</t>
  </si>
  <si>
    <t>0000008416</t>
  </si>
  <si>
    <t>1699001368</t>
  </si>
  <si>
    <t>1699001064</t>
  </si>
  <si>
    <t>1699001066</t>
  </si>
  <si>
    <t>2101010039</t>
  </si>
  <si>
    <t>0000002127</t>
  </si>
  <si>
    <t>1901999174</t>
  </si>
  <si>
    <t>1901999083</t>
  </si>
  <si>
    <t>0000008767</t>
  </si>
  <si>
    <t>0000010025</t>
  </si>
  <si>
    <t>0000008903</t>
  </si>
  <si>
    <t>2501001506</t>
  </si>
  <si>
    <t>0000009086</t>
  </si>
  <si>
    <t>0000005066</t>
  </si>
  <si>
    <t>0000000496</t>
  </si>
  <si>
    <t>0000007870</t>
  </si>
  <si>
    <t>2501001261</t>
  </si>
  <si>
    <t>2101010040</t>
  </si>
  <si>
    <t>1699001164</t>
  </si>
  <si>
    <t>1699001175</t>
  </si>
  <si>
    <t>0000004079</t>
  </si>
  <si>
    <t>0000001589</t>
  </si>
  <si>
    <t>0000000497</t>
  </si>
  <si>
    <t>0000000498</t>
  </si>
  <si>
    <t>0000009073</t>
  </si>
  <si>
    <t>0000009735</t>
  </si>
  <si>
    <t>2501001282</t>
  </si>
  <si>
    <t>0000009155</t>
  </si>
  <si>
    <t>2501001270</t>
  </si>
  <si>
    <t>0000004283</t>
  </si>
  <si>
    <t>0000001026</t>
  </si>
  <si>
    <t>2501001504</t>
  </si>
  <si>
    <t>2501001419</t>
  </si>
  <si>
    <t>1701001002</t>
  </si>
  <si>
    <t>1702001002</t>
  </si>
  <si>
    <t>1701001006</t>
  </si>
  <si>
    <t>1219001003</t>
  </si>
  <si>
    <t>0000005306</t>
  </si>
  <si>
    <t>0000001086</t>
  </si>
  <si>
    <t>0000000604</t>
  </si>
  <si>
    <t>0000001087</t>
  </si>
  <si>
    <t>0000009185</t>
  </si>
  <si>
    <t>1219001002</t>
  </si>
  <si>
    <t>0000007674</t>
  </si>
  <si>
    <t>1004001005</t>
  </si>
  <si>
    <t>1501999127</t>
  </si>
  <si>
    <t>1501999009</t>
  </si>
  <si>
    <t>1501999038</t>
  </si>
  <si>
    <t>1501999090</t>
  </si>
  <si>
    <t>1501999128</t>
  </si>
  <si>
    <t>0000000065</t>
  </si>
  <si>
    <t>1501999042</t>
  </si>
  <si>
    <t>1501999087</t>
  </si>
  <si>
    <t>1501999126</t>
  </si>
  <si>
    <t>0000009852</t>
  </si>
  <si>
    <t>1699001110</t>
  </si>
  <si>
    <t>0000008055</t>
  </si>
  <si>
    <t>1699001080</t>
  </si>
  <si>
    <t>0000008054</t>
  </si>
  <si>
    <t>0000008169</t>
  </si>
  <si>
    <t>0000007613</t>
  </si>
  <si>
    <t>0000008157</t>
  </si>
  <si>
    <t>1699001263</t>
  </si>
  <si>
    <t>1699001264</t>
  </si>
  <si>
    <t>1699001450</t>
  </si>
  <si>
    <t>1699001441</t>
  </si>
  <si>
    <t>0000004140</t>
  </si>
  <si>
    <t>1699001451</t>
  </si>
  <si>
    <t>1699001432</t>
  </si>
  <si>
    <t>1699001442</t>
  </si>
  <si>
    <t>1699001433</t>
  </si>
  <si>
    <t>0000007141</t>
  </si>
  <si>
    <t>0000008281</t>
  </si>
  <si>
    <t>0000009360</t>
  </si>
  <si>
    <t>0000008132</t>
  </si>
  <si>
    <t>1699001081</t>
  </si>
  <si>
    <t>0000005125</t>
  </si>
  <si>
    <t>0000009853</t>
  </si>
  <si>
    <t>0000007166</t>
  </si>
  <si>
    <t>0000007933</t>
  </si>
  <si>
    <t>1699001436</t>
  </si>
  <si>
    <t>1699001440</t>
  </si>
  <si>
    <t>1699001434</t>
  </si>
  <si>
    <t>1699001443</t>
  </si>
  <si>
    <t>1699001444</t>
  </si>
  <si>
    <t>1699001446</t>
  </si>
  <si>
    <t>1699001438</t>
  </si>
  <si>
    <t>1699001439</t>
  </si>
  <si>
    <t>1699001437</t>
  </si>
  <si>
    <t>1699001435</t>
  </si>
  <si>
    <t>0000007998</t>
  </si>
  <si>
    <t>0000007060</t>
  </si>
  <si>
    <t>0101017011</t>
  </si>
  <si>
    <t>1701001007</t>
  </si>
  <si>
    <t>1701001005</t>
  </si>
  <si>
    <t>1701001004</t>
  </si>
  <si>
    <t>0000001900</t>
  </si>
  <si>
    <t>1702001003</t>
  </si>
  <si>
    <t>1702001004</t>
  </si>
  <si>
    <t>1701001003</t>
  </si>
  <si>
    <t>1702001005</t>
  </si>
  <si>
    <t>1701001010</t>
  </si>
  <si>
    <t>1702001006</t>
  </si>
  <si>
    <t>0000009041</t>
  </si>
  <si>
    <t>0000001144</t>
  </si>
  <si>
    <t>0000005017</t>
  </si>
  <si>
    <t>0000002424</t>
  </si>
  <si>
    <t>0000002520</t>
  </si>
  <si>
    <t>0000002379</t>
  </si>
  <si>
    <t>0000002385</t>
  </si>
  <si>
    <t>0000008834</t>
  </si>
  <si>
    <t>1699001187</t>
  </si>
  <si>
    <t>1699001228</t>
  </si>
  <si>
    <t>1699001269</t>
  </si>
  <si>
    <t>1699001499</t>
  </si>
  <si>
    <t>1699001162</t>
  </si>
  <si>
    <t>1699001479</t>
  </si>
  <si>
    <t>1699001186</t>
  </si>
  <si>
    <t>1699001270</t>
  </si>
  <si>
    <t>1699001525</t>
  </si>
  <si>
    <t>1699001185</t>
  </si>
  <si>
    <t>0101017002</t>
  </si>
  <si>
    <t>1501999050</t>
  </si>
  <si>
    <t>1699001429</t>
  </si>
  <si>
    <t>1699001533</t>
  </si>
  <si>
    <t>1699001431</t>
  </si>
  <si>
    <t>1699001430</t>
  </si>
  <si>
    <t>1699001172</t>
  </si>
  <si>
    <t>1699001170</t>
  </si>
  <si>
    <t>1699001171</t>
  </si>
  <si>
    <t>1699001189</t>
  </si>
  <si>
    <t>1699001190</t>
  </si>
  <si>
    <t>1699001163</t>
  </si>
  <si>
    <t>0000008018</t>
  </si>
  <si>
    <t>0000009635</t>
  </si>
  <si>
    <t>0000002298</t>
  </si>
  <si>
    <t>0000008240</t>
  </si>
  <si>
    <t>0000005682</t>
  </si>
  <si>
    <t>1699001293</t>
  </si>
  <si>
    <t>1701001009</t>
  </si>
  <si>
    <t>0000009714</t>
  </si>
  <si>
    <t>0000004321</t>
  </si>
  <si>
    <t>0000006263</t>
  </si>
  <si>
    <t>0000002155</t>
  </si>
  <si>
    <t>0000009355</t>
  </si>
  <si>
    <t>0000001881</t>
  </si>
  <si>
    <t>0000001870</t>
  </si>
  <si>
    <t>0000005482</t>
  </si>
  <si>
    <t>0000002696</t>
  </si>
  <si>
    <t>0000006750</t>
  </si>
  <si>
    <t>1499001027</t>
  </si>
  <si>
    <t>0205999027</t>
  </si>
  <si>
    <t>0507002004</t>
  </si>
  <si>
    <t>2501001567</t>
  </si>
  <si>
    <t>1115001004</t>
  </si>
  <si>
    <t>1113001019</t>
  </si>
  <si>
    <t>0000005684</t>
  </si>
  <si>
    <t>0000008920</t>
  </si>
  <si>
    <t>2003999019</t>
  </si>
  <si>
    <t>0000006027</t>
  </si>
  <si>
    <t>0000006028</t>
  </si>
  <si>
    <t>0000005935</t>
  </si>
  <si>
    <t>0000004883</t>
  </si>
  <si>
    <t>0000006992</t>
  </si>
  <si>
    <t>0000005936</t>
  </si>
  <si>
    <t>2003999029</t>
  </si>
  <si>
    <t>0000006966</t>
  </si>
  <si>
    <t>0611999001</t>
  </si>
  <si>
    <t>0000004328</t>
  </si>
  <si>
    <t>0000000451</t>
  </si>
  <si>
    <t>0000000452</t>
  </si>
  <si>
    <t>0000004488</t>
  </si>
  <si>
    <t>0000009575</t>
  </si>
  <si>
    <t>0000000453</t>
  </si>
  <si>
    <t>0000004489</t>
  </si>
  <si>
    <t>2003999014</t>
  </si>
  <si>
    <t>0000006967</t>
  </si>
  <si>
    <t>0000006247</t>
  </si>
  <si>
    <t>0000009574</t>
  </si>
  <si>
    <t>0000003098</t>
  </si>
  <si>
    <t>1499001011</t>
  </si>
  <si>
    <t>0000005754</t>
  </si>
  <si>
    <t>0213999292</t>
  </si>
  <si>
    <t>2201010065</t>
  </si>
  <si>
    <t>2501001138</t>
  </si>
  <si>
    <t>0000006029</t>
  </si>
  <si>
    <t>0000005956</t>
  </si>
  <si>
    <t>0000002123</t>
  </si>
  <si>
    <t>0000008063</t>
  </si>
  <si>
    <t>0801001092</t>
  </si>
  <si>
    <t>0000008842</t>
  </si>
  <si>
    <t>0000008191</t>
  </si>
  <si>
    <t>0000008588</t>
  </si>
  <si>
    <t>0000009739</t>
  </si>
  <si>
    <t>0000009858</t>
  </si>
  <si>
    <t>1002001013</t>
  </si>
  <si>
    <t>0000003915</t>
  </si>
  <si>
    <t>0000004897</t>
  </si>
  <si>
    <t>1002001014</t>
  </si>
  <si>
    <t>1002001017</t>
  </si>
  <si>
    <t>0000002555</t>
  </si>
  <si>
    <t>0000000685</t>
  </si>
  <si>
    <t>0000008194</t>
  </si>
  <si>
    <t>0000002867</t>
  </si>
  <si>
    <t>0705001016</t>
  </si>
  <si>
    <t>0000000494</t>
  </si>
  <si>
    <t>0705001001</t>
  </si>
  <si>
    <t>0705001015</t>
  </si>
  <si>
    <t>0705001013</t>
  </si>
  <si>
    <t>0705001017</t>
  </si>
  <si>
    <t>0705001008</t>
  </si>
  <si>
    <t>0705001002</t>
  </si>
  <si>
    <t>0705001005</t>
  </si>
  <si>
    <t>0705001019</t>
  </si>
  <si>
    <t>0705001014</t>
  </si>
  <si>
    <t>0705001018</t>
  </si>
  <si>
    <t>0705001003</t>
  </si>
  <si>
    <t>0705001009</t>
  </si>
  <si>
    <t>0705001007</t>
  </si>
  <si>
    <t>0705001004</t>
  </si>
  <si>
    <t>0000007698</t>
  </si>
  <si>
    <t>0000000495</t>
  </si>
  <si>
    <t>0000001214</t>
  </si>
  <si>
    <t>0000001024</t>
  </si>
  <si>
    <t>1699001047</t>
  </si>
  <si>
    <t>1699001124</t>
  </si>
  <si>
    <t>1699001053</t>
  </si>
  <si>
    <t>1699001037</t>
  </si>
  <si>
    <t>1699001056</t>
  </si>
  <si>
    <t>2502001185</t>
  </si>
  <si>
    <t>0000003106</t>
  </si>
  <si>
    <t>0000003981</t>
  </si>
  <si>
    <t>2502001223</t>
  </si>
  <si>
    <t>2101010038</t>
  </si>
  <si>
    <t>1901999153</t>
  </si>
  <si>
    <t>0000008274</t>
  </si>
  <si>
    <t>0701001023</t>
  </si>
  <si>
    <t>0000000799</t>
  </si>
  <si>
    <t>0000001025</t>
  </si>
  <si>
    <t>0000005183</t>
  </si>
  <si>
    <t>0000008766</t>
  </si>
  <si>
    <t>2501001570</t>
  </si>
  <si>
    <t>1109001005</t>
  </si>
  <si>
    <t>0000006420</t>
  </si>
  <si>
    <t>0000006146</t>
  </si>
  <si>
    <t>0611999061</t>
  </si>
  <si>
    <t>0000009730</t>
  </si>
  <si>
    <t>0000001222</t>
  </si>
  <si>
    <t>2501001479</t>
  </si>
  <si>
    <t>2601001010</t>
  </si>
  <si>
    <t>1501999026</t>
  </si>
  <si>
    <t>1501999079</t>
  </si>
  <si>
    <t>1104001012</t>
  </si>
  <si>
    <t>0000007936</t>
  </si>
  <si>
    <t>1104001023</t>
  </si>
  <si>
    <t>2501001666</t>
  </si>
  <si>
    <t>0000009332</t>
  </si>
  <si>
    <t>0000007633</t>
  </si>
  <si>
    <t>0000007757</t>
  </si>
  <si>
    <t>1501999095</t>
  </si>
  <si>
    <t>0000005627</t>
  </si>
  <si>
    <t>0000007669</t>
  </si>
  <si>
    <t>1104001016</t>
  </si>
  <si>
    <t>1104001002</t>
  </si>
  <si>
    <t>0000001164</t>
  </si>
  <si>
    <t>2601001009</t>
  </si>
  <si>
    <t>1104001001</t>
  </si>
  <si>
    <t>0000001165</t>
  </si>
  <si>
    <t>1104001005</t>
  </si>
  <si>
    <t>0000001240</t>
  </si>
  <si>
    <t>1104001018</t>
  </si>
  <si>
    <t>1501999114</t>
  </si>
  <si>
    <t>0609002001</t>
  </si>
  <si>
    <t>0609002002</t>
  </si>
  <si>
    <t>0000002433</t>
  </si>
  <si>
    <t>0609002013</t>
  </si>
  <si>
    <t>0407001001</t>
  </si>
  <si>
    <t>0000008976</t>
  </si>
  <si>
    <t>0000008979</t>
  </si>
  <si>
    <t>0000004063</t>
  </si>
  <si>
    <t>2501001026</t>
  </si>
  <si>
    <t>0000004170</t>
  </si>
  <si>
    <t>0000005607</t>
  </si>
  <si>
    <t>0000002418</t>
  </si>
  <si>
    <t>0000002780</t>
  </si>
  <si>
    <t>0000004639</t>
  </si>
  <si>
    <t>0000005547</t>
  </si>
  <si>
    <t>0107999008</t>
  </si>
  <si>
    <t>0107999009</t>
  </si>
  <si>
    <t>0101004005</t>
  </si>
  <si>
    <t>0000000970</t>
  </si>
  <si>
    <t>0107999010</t>
  </si>
  <si>
    <t>0101004004</t>
  </si>
  <si>
    <t>0107999014</t>
  </si>
  <si>
    <t>0000008806</t>
  </si>
  <si>
    <t>0000008698</t>
  </si>
  <si>
    <t>1301999018</t>
  </si>
  <si>
    <t>0000008639</t>
  </si>
  <si>
    <t>0000007525</t>
  </si>
  <si>
    <t>0000005618</t>
  </si>
  <si>
    <t>0000007190</t>
  </si>
  <si>
    <t>0000007213</t>
  </si>
  <si>
    <t>0000007521</t>
  </si>
  <si>
    <t>0000007732</t>
  </si>
  <si>
    <t>0000008250</t>
  </si>
  <si>
    <t>0000008556</t>
  </si>
  <si>
    <t>0000008993</t>
  </si>
  <si>
    <t>0102999004</t>
  </si>
  <si>
    <t>0101004003</t>
  </si>
  <si>
    <t>2601001013</t>
  </si>
  <si>
    <t>0101004008</t>
  </si>
  <si>
    <t>0101004010</t>
  </si>
  <si>
    <t>0101004011</t>
  </si>
  <si>
    <t>0101004019</t>
  </si>
  <si>
    <t>0101004027</t>
  </si>
  <si>
    <t>0101004023</t>
  </si>
  <si>
    <t>0000003326</t>
  </si>
  <si>
    <t>0000005619</t>
  </si>
  <si>
    <t>0107999013</t>
  </si>
  <si>
    <t>1301999079</t>
  </si>
  <si>
    <t>0000004052</t>
  </si>
  <si>
    <t>0000005232</t>
  </si>
  <si>
    <t>0101004018</t>
  </si>
  <si>
    <t>0101004012</t>
  </si>
  <si>
    <t>0101004021</t>
  </si>
  <si>
    <t>0000008620</t>
  </si>
  <si>
    <t>0101004025</t>
  </si>
  <si>
    <t>0101004024</t>
  </si>
  <si>
    <t>0000004243</t>
  </si>
  <si>
    <t>0000001685</t>
  </si>
  <si>
    <t>0000001911</t>
  </si>
  <si>
    <t>0000003058</t>
  </si>
  <si>
    <t>0000004244</t>
  </si>
  <si>
    <t>0000006479</t>
  </si>
  <si>
    <t>0101999215</t>
  </si>
  <si>
    <t>0101999216</t>
  </si>
  <si>
    <t>0000009374</t>
  </si>
  <si>
    <t>1001001033</t>
  </si>
  <si>
    <t>0101999221</t>
  </si>
  <si>
    <t>2501001245</t>
  </si>
  <si>
    <t>0000007580</t>
  </si>
  <si>
    <t>1117001029</t>
  </si>
  <si>
    <t>0000007625</t>
  </si>
  <si>
    <t>1699001101</t>
  </si>
  <si>
    <t>1699001067</t>
  </si>
  <si>
    <t>0000002346</t>
  </si>
  <si>
    <t>1699001315</t>
  </si>
  <si>
    <t>0000008328</t>
  </si>
  <si>
    <t>0000000902</t>
  </si>
  <si>
    <t>1699001035</t>
  </si>
  <si>
    <t>1699001129</t>
  </si>
  <si>
    <t>0000007267</t>
  </si>
  <si>
    <t>0000008159</t>
  </si>
  <si>
    <t>0000007012</t>
  </si>
  <si>
    <t>1699001097</t>
  </si>
  <si>
    <t>0000002345</t>
  </si>
  <si>
    <t>0000005439</t>
  </si>
  <si>
    <t>0000008898</t>
  </si>
  <si>
    <t>1699001346</t>
  </si>
  <si>
    <t>1699001345</t>
  </si>
  <si>
    <t>1699001344</t>
  </si>
  <si>
    <t>1699001343</t>
  </si>
  <si>
    <t>1699001348</t>
  </si>
  <si>
    <t>1699001341</t>
  </si>
  <si>
    <t>1699001342</t>
  </si>
  <si>
    <t>1699001347</t>
  </si>
  <si>
    <t>0000008156</t>
  </si>
  <si>
    <t>0000007229</t>
  </si>
  <si>
    <t>0000000123</t>
  </si>
  <si>
    <t>0000008173</t>
  </si>
  <si>
    <t>0000004840</t>
  </si>
  <si>
    <t>0000008798</t>
  </si>
  <si>
    <t>0000002307</t>
  </si>
  <si>
    <t>0000009700</t>
  </si>
  <si>
    <t>2501001269</t>
  </si>
  <si>
    <t>0000004388</t>
  </si>
  <si>
    <t>0000008036</t>
  </si>
  <si>
    <t>0000003918</t>
  </si>
  <si>
    <t>0000004480</t>
  </si>
  <si>
    <t>0000004317</t>
  </si>
  <si>
    <t>1501999104</t>
  </si>
  <si>
    <t>0000006236</t>
  </si>
  <si>
    <t>1499001397</t>
  </si>
  <si>
    <t>0000006036</t>
  </si>
  <si>
    <t>0509001006</t>
  </si>
  <si>
    <t>0509001013</t>
  </si>
  <si>
    <t>0509001014</t>
  </si>
  <si>
    <t>0000006367</t>
  </si>
  <si>
    <t>0703001007</t>
  </si>
  <si>
    <t>0000009883</t>
  </si>
  <si>
    <t>0000005329</t>
  </si>
  <si>
    <t>0000007589</t>
  </si>
  <si>
    <t>0509002001</t>
  </si>
  <si>
    <t>0509002002</t>
  </si>
  <si>
    <t>0509002003</t>
  </si>
  <si>
    <t>0509002004</t>
  </si>
  <si>
    <t>0509002010</t>
  </si>
  <si>
    <t>0509001001</t>
  </si>
  <si>
    <t>0000006919</t>
  </si>
  <si>
    <t>0000006869</t>
  </si>
  <si>
    <t>2502001093</t>
  </si>
  <si>
    <t>1299001003</t>
  </si>
  <si>
    <t>0207002003</t>
  </si>
  <si>
    <t>0000003403</t>
  </si>
  <si>
    <t>0000003601</t>
  </si>
  <si>
    <t>0000001113</t>
  </si>
  <si>
    <t>0000007853</t>
  </si>
  <si>
    <t>0000003293</t>
  </si>
  <si>
    <t>0000003289</t>
  </si>
  <si>
    <t>0000003580</t>
  </si>
  <si>
    <t>0306006008</t>
  </si>
  <si>
    <t>0000002593</t>
  </si>
  <si>
    <t>0000007227</t>
  </si>
  <si>
    <t>0000003111</t>
  </si>
  <si>
    <t>0000008477</t>
  </si>
  <si>
    <t>0000000053</t>
  </si>
  <si>
    <t>0612001003</t>
  </si>
  <si>
    <t>1403001018</t>
  </si>
  <si>
    <t>0000007123</t>
  </si>
  <si>
    <t>0802001023</t>
  </si>
  <si>
    <t>0000002440</t>
  </si>
  <si>
    <t>0000002567</t>
  </si>
  <si>
    <t>0802001032</t>
  </si>
  <si>
    <t>0802001038</t>
  </si>
  <si>
    <t>0802001029</t>
  </si>
  <si>
    <t>0000001658</t>
  </si>
  <si>
    <t>1699001387</t>
  </si>
  <si>
    <t>0000003411</t>
  </si>
  <si>
    <t>1501999037</t>
  </si>
  <si>
    <t>0000007745</t>
  </si>
  <si>
    <t>2502002134</t>
  </si>
  <si>
    <t>0000000192</t>
  </si>
  <si>
    <t>1699001250</t>
  </si>
  <si>
    <t>0000001290</t>
  </si>
  <si>
    <t>0000001301</t>
  </si>
  <si>
    <t>1699001542</t>
  </si>
  <si>
    <t>1699001412</t>
  </si>
  <si>
    <t>0000001291</t>
  </si>
  <si>
    <t>1699001477</t>
  </si>
  <si>
    <t>0000001293</t>
  </si>
  <si>
    <t>1699001332</t>
  </si>
  <si>
    <t>0000007823</t>
  </si>
  <si>
    <t>0403999064</t>
  </si>
  <si>
    <t>0000003985</t>
  </si>
  <si>
    <t>0000007528</t>
  </si>
  <si>
    <t>0000009463</t>
  </si>
  <si>
    <t>0000008564</t>
  </si>
  <si>
    <t>1499001365</t>
  </si>
  <si>
    <t>0000008383</t>
  </si>
  <si>
    <t>0000009816</t>
  </si>
  <si>
    <t>0000009806</t>
  </si>
  <si>
    <t>1408002013</t>
  </si>
  <si>
    <t>0000008247</t>
  </si>
  <si>
    <t>0000003236</t>
  </si>
  <si>
    <t>0000009697</t>
  </si>
  <si>
    <t>0000009805</t>
  </si>
  <si>
    <t>0000009804</t>
  </si>
  <si>
    <t>2502001072</t>
  </si>
  <si>
    <t>0000004313</t>
  </si>
  <si>
    <t>0000005784</t>
  </si>
  <si>
    <t>0000000019</t>
  </si>
  <si>
    <t>0109999004</t>
  </si>
  <si>
    <t>0000009362</t>
  </si>
  <si>
    <t>0000005128</t>
  </si>
  <si>
    <t>0000005127</t>
  </si>
  <si>
    <t>0000009359</t>
  </si>
  <si>
    <t>0000007641</t>
  </si>
  <si>
    <t>0000005123</t>
  </si>
  <si>
    <t>0000006905</t>
  </si>
  <si>
    <t>0000008814</t>
  </si>
  <si>
    <t>1499001012</t>
  </si>
  <si>
    <t>0000005844</t>
  </si>
  <si>
    <t>1699001319</t>
  </si>
  <si>
    <t>0000001360</t>
  </si>
  <si>
    <t>0000001387</t>
  </si>
  <si>
    <t>0000001390</t>
  </si>
  <si>
    <t>0000001389</t>
  </si>
  <si>
    <t>0000001356</t>
  </si>
  <si>
    <t>0000001385</t>
  </si>
  <si>
    <t>1699001390</t>
  </si>
  <si>
    <t>2101010041</t>
  </si>
  <si>
    <t>0000008820</t>
  </si>
  <si>
    <t>0000009918</t>
  </si>
  <si>
    <t>0000009156</t>
  </si>
  <si>
    <t>1901999165</t>
  </si>
  <si>
    <t>0000008179</t>
  </si>
  <si>
    <t>0000001717</t>
  </si>
  <si>
    <t>1901999183</t>
  </si>
  <si>
    <t>0000003602</t>
  </si>
  <si>
    <t>1901999163</t>
  </si>
  <si>
    <t>0000003009</t>
  </si>
  <si>
    <t>0000002230</t>
  </si>
  <si>
    <t>1901999162</t>
  </si>
  <si>
    <t>1901999172</t>
  </si>
  <si>
    <t>0000009312</t>
  </si>
  <si>
    <t>0000001952</t>
  </si>
  <si>
    <t>0000008242</t>
  </si>
  <si>
    <t>0000003758</t>
  </si>
  <si>
    <t>0000006202</t>
  </si>
  <si>
    <t>2502002114</t>
  </si>
  <si>
    <t>0000000996</t>
  </si>
  <si>
    <t>0000000997</t>
  </si>
  <si>
    <t>0000000998</t>
  </si>
  <si>
    <t>0000000999</t>
  </si>
  <si>
    <t>0000006201</t>
  </si>
  <si>
    <t>0000006203</t>
  </si>
  <si>
    <t>0000006205</t>
  </si>
  <si>
    <t>0000001219</t>
  </si>
  <si>
    <t>0000003606</t>
  </si>
  <si>
    <t>0000005471</t>
  </si>
  <si>
    <t>0102004001</t>
  </si>
  <si>
    <t>0102004003</t>
  </si>
  <si>
    <t>0208999027</t>
  </si>
  <si>
    <t>0000006378</t>
  </si>
  <si>
    <t>0000006949</t>
  </si>
  <si>
    <t>0000000330</t>
  </si>
  <si>
    <t>2502002147</t>
  </si>
  <si>
    <t>0208003001</t>
  </si>
  <si>
    <t>0000006382</t>
  </si>
  <si>
    <t>0000006383</t>
  </si>
  <si>
    <t>0000009738</t>
  </si>
  <si>
    <t>0000007253</t>
  </si>
  <si>
    <t>0000006381</t>
  </si>
  <si>
    <t>0000009283</t>
  </si>
  <si>
    <t>0000006552</t>
  </si>
  <si>
    <t>0000006551</t>
  </si>
  <si>
    <t>0000006553</t>
  </si>
  <si>
    <t>0610001011</t>
  </si>
  <si>
    <t>0208002005</t>
  </si>
  <si>
    <t>0000009435</t>
  </si>
  <si>
    <t>0000002286</t>
  </si>
  <si>
    <t>0000006948</t>
  </si>
  <si>
    <t>0208002004</t>
  </si>
  <si>
    <t>0000009977</t>
  </si>
  <si>
    <t>0208002006</t>
  </si>
  <si>
    <t>0000009970</t>
  </si>
  <si>
    <t>0000005892</t>
  </si>
  <si>
    <t>0000004801</t>
  </si>
  <si>
    <t>0000003876</t>
  </si>
  <si>
    <t>0000006011</t>
  </si>
  <si>
    <t>0000009576</t>
  </si>
  <si>
    <t>0000002141</t>
  </si>
  <si>
    <t>0000000331</t>
  </si>
  <si>
    <t>0000009516</t>
  </si>
  <si>
    <t>0000009532</t>
  </si>
  <si>
    <t>0000004984</t>
  </si>
  <si>
    <t>0000005901</t>
  </si>
  <si>
    <t>0000009421</t>
  </si>
  <si>
    <t>0000007552</t>
  </si>
  <si>
    <t>0000007407</t>
  </si>
  <si>
    <t>0208002003</t>
  </si>
  <si>
    <t>0000000332</t>
  </si>
  <si>
    <t>2502002089</t>
  </si>
  <si>
    <t>0000000334</t>
  </si>
  <si>
    <t>0000006947</t>
  </si>
  <si>
    <t>0000003862</t>
  </si>
  <si>
    <t>0000004113</t>
  </si>
  <si>
    <t>0000008102</t>
  </si>
  <si>
    <t>2502002052</t>
  </si>
  <si>
    <t>0000002285</t>
  </si>
  <si>
    <t>0000009713</t>
  </si>
  <si>
    <t>0000005826</t>
  </si>
  <si>
    <t>0000006799</t>
  </si>
  <si>
    <t>2502002090</t>
  </si>
  <si>
    <t>2502002109</t>
  </si>
  <si>
    <t>0000003597</t>
  </si>
  <si>
    <t>0000006583</t>
  </si>
  <si>
    <t>0000007254</t>
  </si>
  <si>
    <t>0000003054</t>
  </si>
  <si>
    <t>0000005478</t>
  </si>
  <si>
    <t>0000007751</t>
  </si>
  <si>
    <t>0000000819</t>
  </si>
  <si>
    <t>2502002024</t>
  </si>
  <si>
    <t>0000000333</t>
  </si>
  <si>
    <t>0000008978</t>
  </si>
  <si>
    <t>0000007208</t>
  </si>
  <si>
    <t>0000004304</t>
  </si>
  <si>
    <t>0000004182</t>
  </si>
  <si>
    <t>0000000335</t>
  </si>
  <si>
    <t>0000007954</t>
  </si>
  <si>
    <t>0000004382</t>
  </si>
  <si>
    <t>0000002672</t>
  </si>
  <si>
    <t>0000008687</t>
  </si>
  <si>
    <t>0000000138</t>
  </si>
  <si>
    <t>1301999041</t>
  </si>
  <si>
    <t>1301999049</t>
  </si>
  <si>
    <t>1301999024</t>
  </si>
  <si>
    <t>1699001302</t>
  </si>
  <si>
    <t>0106001004</t>
  </si>
  <si>
    <t>0000009186</t>
  </si>
  <si>
    <t>0106001003</t>
  </si>
  <si>
    <t>0000006349</t>
  </si>
  <si>
    <t>0000009559</t>
  </si>
  <si>
    <t>0000005378</t>
  </si>
  <si>
    <t>0106001005</t>
  </si>
  <si>
    <t>0000002699</t>
  </si>
  <si>
    <t>0000005552</t>
  </si>
  <si>
    <t>0106001006</t>
  </si>
  <si>
    <t>0000000788</t>
  </si>
  <si>
    <t>0000004440</t>
  </si>
  <si>
    <t>0000004441</t>
  </si>
  <si>
    <t>1501999047</t>
  </si>
  <si>
    <t>1501999081</t>
  </si>
  <si>
    <t>1901999051</t>
  </si>
  <si>
    <t>1699001458</t>
  </si>
  <si>
    <t>1699001002</t>
  </si>
  <si>
    <t>1699001134</t>
  </si>
  <si>
    <t>0000005440</t>
  </si>
  <si>
    <t>0000008243</t>
  </si>
  <si>
    <t>0000007801</t>
  </si>
  <si>
    <t>0000008813</t>
  </si>
  <si>
    <t>1901999061</t>
  </si>
  <si>
    <t>0904001004</t>
  </si>
  <si>
    <t>1901999105</t>
  </si>
  <si>
    <t>0000004183</t>
  </si>
  <si>
    <t>0000003814</t>
  </si>
  <si>
    <t>0000001229</t>
  </si>
  <si>
    <t>0000006990</t>
  </si>
  <si>
    <t>0000006982</t>
  </si>
  <si>
    <t>1901999116</t>
  </si>
  <si>
    <t>0000003390</t>
  </si>
  <si>
    <t>0000001660</t>
  </si>
  <si>
    <t>0000009680</t>
  </si>
  <si>
    <t>0000002098</t>
  </si>
  <si>
    <t>0111001178</t>
  </si>
  <si>
    <t>0404999020</t>
  </si>
  <si>
    <t>2501001323</t>
  </si>
  <si>
    <t>0000008657</t>
  </si>
  <si>
    <t>0111001224</t>
  </si>
  <si>
    <t>0000001889</t>
  </si>
  <si>
    <t>0308999025</t>
  </si>
  <si>
    <t>0111001152</t>
  </si>
  <si>
    <t>0000004132</t>
  </si>
  <si>
    <t>0000005985</t>
  </si>
  <si>
    <t>0111001211</t>
  </si>
  <si>
    <t>0404999006</t>
  </si>
  <si>
    <t>2501001355</t>
  </si>
  <si>
    <t>0000002763</t>
  </si>
  <si>
    <t>0206008025</t>
  </si>
  <si>
    <t>0101004020</t>
  </si>
  <si>
    <t>0611999068</t>
  </si>
  <si>
    <t>0406001046</t>
  </si>
  <si>
    <t>0111001005</t>
  </si>
  <si>
    <t>0111001041</t>
  </si>
  <si>
    <t>1110010118</t>
  </si>
  <si>
    <t>0000008658</t>
  </si>
  <si>
    <t>0000007679</t>
  </si>
  <si>
    <t>0000007678</t>
  </si>
  <si>
    <t>0111002068</t>
  </si>
  <si>
    <t>0111002067</t>
  </si>
  <si>
    <t>0101001027</t>
  </si>
  <si>
    <t>0111001195</t>
  </si>
  <si>
    <t>0000007458</t>
  </si>
  <si>
    <t>0000001956</t>
  </si>
  <si>
    <t>2501001105</t>
  </si>
  <si>
    <t>0301001005</t>
  </si>
  <si>
    <t>0111002003</t>
  </si>
  <si>
    <t>0308999020</t>
  </si>
  <si>
    <t>2501001321</t>
  </si>
  <si>
    <t>0101010009</t>
  </si>
  <si>
    <t>0000008056</t>
  </si>
  <si>
    <t>0406001066</t>
  </si>
  <si>
    <t>0000003943</t>
  </si>
  <si>
    <t>0106999009</t>
  </si>
  <si>
    <t>0106999017</t>
  </si>
  <si>
    <t>0000007893</t>
  </si>
  <si>
    <t>0000007892</t>
  </si>
  <si>
    <t>0000007891</t>
  </si>
  <si>
    <t>0111001117</t>
  </si>
  <si>
    <t>0111001026</t>
  </si>
  <si>
    <t>0101999242</t>
  </si>
  <si>
    <t>0000000229</t>
  </si>
  <si>
    <t>0111001017</t>
  </si>
  <si>
    <t>0000005860</t>
  </si>
  <si>
    <t>0000001690</t>
  </si>
  <si>
    <t>0000003269</t>
  </si>
  <si>
    <t>0101999092</t>
  </si>
  <si>
    <t>0101999093</t>
  </si>
  <si>
    <t>0000001398</t>
  </si>
  <si>
    <t>0101999181</t>
  </si>
  <si>
    <t>0101999180</t>
  </si>
  <si>
    <t>0000001399</t>
  </si>
  <si>
    <t>0000007897</t>
  </si>
  <si>
    <t>0000000648</t>
  </si>
  <si>
    <t>0000007621</t>
  </si>
  <si>
    <t>0611999020</t>
  </si>
  <si>
    <t>2501001744</t>
  </si>
  <si>
    <t>2501001524</t>
  </si>
  <si>
    <t>0000003908</t>
  </si>
  <si>
    <t>0111001027</t>
  </si>
  <si>
    <t>0503001023</t>
  </si>
  <si>
    <t>0111002013</t>
  </si>
  <si>
    <t>0902001025</t>
  </si>
  <si>
    <t>0000005496</t>
  </si>
  <si>
    <t>0402999037</t>
  </si>
  <si>
    <t>2501001035</t>
  </si>
  <si>
    <t>2501001134</t>
  </si>
  <si>
    <t>0103999047</t>
  </si>
  <si>
    <t>0103999032</t>
  </si>
  <si>
    <t>0111001220</t>
  </si>
  <si>
    <t>0111001182</t>
  </si>
  <si>
    <t>0111001180</t>
  </si>
  <si>
    <t>0508004006</t>
  </si>
  <si>
    <t>0508004009</t>
  </si>
  <si>
    <t>0103999030</t>
  </si>
  <si>
    <t>0103999029</t>
  </si>
  <si>
    <t>0111001179</t>
  </si>
  <si>
    <t>0000009097</t>
  </si>
  <si>
    <t>0000004836</t>
  </si>
  <si>
    <t>0000008554</t>
  </si>
  <si>
    <t>0000004171</t>
  </si>
  <si>
    <t>0000005735</t>
  </si>
  <si>
    <t>0000002105</t>
  </si>
  <si>
    <t>0000001840</t>
  </si>
  <si>
    <t>0000002308</t>
  </si>
  <si>
    <t>0111001221</t>
  </si>
  <si>
    <t>0111001100</t>
  </si>
  <si>
    <t>0111001120</t>
  </si>
  <si>
    <t>0111001222</t>
  </si>
  <si>
    <t>0111001170</t>
  </si>
  <si>
    <t>0000006410</t>
  </si>
  <si>
    <t>0000008310</t>
  </si>
  <si>
    <t>0000009098</t>
  </si>
  <si>
    <t>0111001215</t>
  </si>
  <si>
    <t>0000009099</t>
  </si>
  <si>
    <t>0000004198</t>
  </si>
  <si>
    <t>0000008931</t>
  </si>
  <si>
    <t>0000005351</t>
  </si>
  <si>
    <t>0000004199</t>
  </si>
  <si>
    <t>0000005649</t>
  </si>
  <si>
    <t>0000003901</t>
  </si>
  <si>
    <t>0000005230</t>
  </si>
  <si>
    <t>0000001871</t>
  </si>
  <si>
    <t>0000008929</t>
  </si>
  <si>
    <t>0000008430</t>
  </si>
  <si>
    <t>0111001198</t>
  </si>
  <si>
    <t>0111001230</t>
  </si>
  <si>
    <t>0111001053</t>
  </si>
  <si>
    <t>0000008445</t>
  </si>
  <si>
    <t>0000000162</t>
  </si>
  <si>
    <t>0000008930</t>
  </si>
  <si>
    <t>0000002943</t>
  </si>
  <si>
    <t>1110010115</t>
  </si>
  <si>
    <t>1110010116</t>
  </si>
  <si>
    <t>0111001203</t>
  </si>
  <si>
    <t>0111001219</t>
  </si>
  <si>
    <t>0111001210</t>
  </si>
  <si>
    <t>0111001142</t>
  </si>
  <si>
    <t>0111001201</t>
  </si>
  <si>
    <t>0111002051</t>
  </si>
  <si>
    <t>0000002875</t>
  </si>
  <si>
    <t>0000006510</t>
  </si>
  <si>
    <t>0111001094</t>
  </si>
  <si>
    <t>0111002037</t>
  </si>
  <si>
    <t>0111001218</t>
  </si>
  <si>
    <t>0000002962</t>
  </si>
  <si>
    <t>0000000114</t>
  </si>
  <si>
    <t>0111001190</t>
  </si>
  <si>
    <t>0111001080</t>
  </si>
  <si>
    <t>0000002157</t>
  </si>
  <si>
    <t>0111001096</t>
  </si>
  <si>
    <t>0111001146</t>
  </si>
  <si>
    <t>1110010128</t>
  </si>
  <si>
    <t>0000007354</t>
  </si>
  <si>
    <t>0111001223</t>
  </si>
  <si>
    <t>0000002944</t>
  </si>
  <si>
    <t>0000007353</t>
  </si>
  <si>
    <t>0000008650</t>
  </si>
  <si>
    <t>1110010124</t>
  </si>
  <si>
    <t>0000006443</t>
  </si>
  <si>
    <t>0111001073</t>
  </si>
  <si>
    <t>0111001058</t>
  </si>
  <si>
    <t>0111001177</t>
  </si>
  <si>
    <t>0000005229</t>
  </si>
  <si>
    <t>0111001183</t>
  </si>
  <si>
    <t>0111001167</t>
  </si>
  <si>
    <t>0000005648</t>
  </si>
  <si>
    <t>0000005778</t>
  </si>
  <si>
    <t>0000006467</t>
  </si>
  <si>
    <t>0000006466</t>
  </si>
  <si>
    <t>0000004941</t>
  </si>
  <si>
    <t>0000005531</t>
  </si>
  <si>
    <t>1110010117</t>
  </si>
  <si>
    <t>0000000048</t>
  </si>
  <si>
    <t>0000001960</t>
  </si>
  <si>
    <t>0000005354</t>
  </si>
  <si>
    <t>0000009860</t>
  </si>
  <si>
    <t>0000002222</t>
  </si>
  <si>
    <t>0111001126</t>
  </si>
  <si>
    <t>0111001086</t>
  </si>
  <si>
    <t>0000008652</t>
  </si>
  <si>
    <t>0000006099</t>
  </si>
  <si>
    <t>0000004874</t>
  </si>
  <si>
    <t>0111001141</t>
  </si>
  <si>
    <t>0111001072</t>
  </si>
  <si>
    <t>0000004940</t>
  </si>
  <si>
    <t>0000005695</t>
  </si>
  <si>
    <t>0000005751</t>
  </si>
  <si>
    <t>0000005752</t>
  </si>
  <si>
    <t>0000008928</t>
  </si>
  <si>
    <t>0000009100</t>
  </si>
  <si>
    <t>0000005771</t>
  </si>
  <si>
    <t>0000007826</t>
  </si>
  <si>
    <t>0000003462</t>
  </si>
  <si>
    <t>0000007655</t>
  </si>
  <si>
    <t>0000005628</t>
  </si>
  <si>
    <t>0000005375</t>
  </si>
  <si>
    <t>1110010111</t>
  </si>
  <si>
    <t>0000009863</t>
  </si>
  <si>
    <t>0000005203</t>
  </si>
  <si>
    <t>0000002876</t>
  </si>
  <si>
    <t>0000007602</t>
  </si>
  <si>
    <t>0000007530</t>
  </si>
  <si>
    <t>0000001993</t>
  </si>
  <si>
    <t>0000003438</t>
  </si>
  <si>
    <t>0000003185</t>
  </si>
  <si>
    <t>0000005202</t>
  </si>
  <si>
    <t>0000000049</t>
  </si>
  <si>
    <t>0000007137</t>
  </si>
  <si>
    <t>0000009861</t>
  </si>
  <si>
    <t>0000005518</t>
  </si>
  <si>
    <t>0000009862</t>
  </si>
  <si>
    <t>0111001087</t>
  </si>
  <si>
    <t>0000005244</t>
  </si>
  <si>
    <t>0000007667</t>
  </si>
  <si>
    <t>2501001458</t>
  </si>
  <si>
    <t>2501001047</t>
  </si>
  <si>
    <t>2501001457</t>
  </si>
  <si>
    <t>0111001079</t>
  </si>
  <si>
    <t>0000005840</t>
  </si>
  <si>
    <t>2501001521</t>
  </si>
  <si>
    <t>0000008189</t>
  </si>
  <si>
    <t>0111001143</t>
  </si>
  <si>
    <t>0111001163</t>
  </si>
  <si>
    <t>0111001196</t>
  </si>
  <si>
    <t>0000005645</t>
  </si>
  <si>
    <t>0111001197</t>
  </si>
  <si>
    <t>0111002021</t>
  </si>
  <si>
    <t>0000005486</t>
  </si>
  <si>
    <t>0111002020</t>
  </si>
  <si>
    <t>0111002023</t>
  </si>
  <si>
    <t>0000005487</t>
  </si>
  <si>
    <t>2501001574</t>
  </si>
  <si>
    <t>0000007396</t>
  </si>
  <si>
    <t>0111001164</t>
  </si>
  <si>
    <t>2501001453</t>
  </si>
  <si>
    <t>0000007912</t>
  </si>
  <si>
    <t>2501001456</t>
  </si>
  <si>
    <t>0111001176</t>
  </si>
  <si>
    <t>0111001148</t>
  </si>
  <si>
    <t>0111001186</t>
  </si>
  <si>
    <t>0000004664</t>
  </si>
  <si>
    <t>0000007911</t>
  </si>
  <si>
    <t>0111001227</t>
  </si>
  <si>
    <t>0111002041</t>
  </si>
  <si>
    <t>0000004665</t>
  </si>
  <si>
    <t>0000004668</t>
  </si>
  <si>
    <t>0000004667</t>
  </si>
  <si>
    <t>0000004666</t>
  </si>
  <si>
    <t>0000005770</t>
  </si>
  <si>
    <t>0111001174</t>
  </si>
  <si>
    <t>0000009758</t>
  </si>
  <si>
    <t>0000008476</t>
  </si>
  <si>
    <t>0111001188</t>
  </si>
  <si>
    <t>0000005042</t>
  </si>
  <si>
    <t>0111001205</t>
  </si>
  <si>
    <t>0000006765</t>
  </si>
  <si>
    <t>0000007769</t>
  </si>
  <si>
    <t>0000005644</t>
  </si>
  <si>
    <t>0000009764</t>
  </si>
  <si>
    <t>0000002335</t>
  </si>
  <si>
    <t>0111001184</t>
  </si>
  <si>
    <t>0111001213</t>
  </si>
  <si>
    <t>0111001214</t>
  </si>
  <si>
    <t>0000009765</t>
  </si>
  <si>
    <t>0000009203</t>
  </si>
  <si>
    <t>0000005548</t>
  </si>
  <si>
    <t>0000005815</t>
  </si>
  <si>
    <t>0000005527</t>
  </si>
  <si>
    <t>1110010119</t>
  </si>
  <si>
    <t>0000008653</t>
  </si>
  <si>
    <t>0111001111</t>
  </si>
  <si>
    <t>0111001082</t>
  </si>
  <si>
    <t>0111001069</t>
  </si>
  <si>
    <t>1110010120</t>
  </si>
  <si>
    <t>0000007943</t>
  </si>
  <si>
    <t>0000002960</t>
  </si>
  <si>
    <t>0000005239</t>
  </si>
  <si>
    <t>0000005240</t>
  </si>
  <si>
    <t>0111001056</t>
  </si>
  <si>
    <t>0000002256</t>
  </si>
  <si>
    <t>0111001150</t>
  </si>
  <si>
    <t>0000005243</t>
  </si>
  <si>
    <t>0000005650</t>
  </si>
  <si>
    <t>0000004359</t>
  </si>
  <si>
    <t>2501001033</t>
  </si>
  <si>
    <t>0000000163</t>
  </si>
  <si>
    <t>0000008925</t>
  </si>
  <si>
    <t>0000007077</t>
  </si>
  <si>
    <t>0000002957</t>
  </si>
  <si>
    <t>0000008999</t>
  </si>
  <si>
    <t>0000005750</t>
  </si>
  <si>
    <t>0000003062</t>
  </si>
  <si>
    <t>0000003253</t>
  </si>
  <si>
    <t>0000002941</t>
  </si>
  <si>
    <t>0000000164</t>
  </si>
  <si>
    <t>0000004876</t>
  </si>
  <si>
    <t>0000005304</t>
  </si>
  <si>
    <t>0000005824</t>
  </si>
  <si>
    <t>0111001153</t>
  </si>
  <si>
    <t>0000002940</t>
  </si>
  <si>
    <t>0000001899</t>
  </si>
  <si>
    <t>0000002974</t>
  </si>
  <si>
    <t>0000002287</t>
  </si>
  <si>
    <t>0000003184</t>
  </si>
  <si>
    <t>0000005629</t>
  </si>
  <si>
    <t>0000000104</t>
  </si>
  <si>
    <t>0000008926</t>
  </si>
  <si>
    <t>0111002044</t>
  </si>
  <si>
    <t>0000008555</t>
  </si>
  <si>
    <t>0000007355</t>
  </si>
  <si>
    <t>0111001051</t>
  </si>
  <si>
    <t>0000008649</t>
  </si>
  <si>
    <t>0000009649</t>
  </si>
  <si>
    <t>0000001823</t>
  </si>
  <si>
    <t>0000001824</t>
  </si>
  <si>
    <t>0111001052</t>
  </si>
  <si>
    <t>0111001083</t>
  </si>
  <si>
    <t>0000008654</t>
  </si>
  <si>
    <t>0111001107</t>
  </si>
  <si>
    <t>0000007916</t>
  </si>
  <si>
    <t>0000008003</t>
  </si>
  <si>
    <t>0000009499</t>
  </si>
  <si>
    <t>0000005888</t>
  </si>
  <si>
    <t>0000004877</t>
  </si>
  <si>
    <t>2501001031</t>
  </si>
  <si>
    <t>0111001104</t>
  </si>
  <si>
    <t>0111001008</t>
  </si>
  <si>
    <t>2601001029</t>
  </si>
  <si>
    <t>0000001800</t>
  </si>
  <si>
    <t>2601001030</t>
  </si>
  <si>
    <t>2601001031</t>
  </si>
  <si>
    <t>0000002817</t>
  </si>
  <si>
    <t>0000000731</t>
  </si>
  <si>
    <t>0111002061</t>
  </si>
  <si>
    <t>0000002444</t>
  </si>
  <si>
    <t>0000007630</t>
  </si>
  <si>
    <t>0111001207</t>
  </si>
  <si>
    <t>0111001155</t>
  </si>
  <si>
    <t>0000006232</t>
  </si>
  <si>
    <t>0000002751</t>
  </si>
  <si>
    <t>0000000147</t>
  </si>
  <si>
    <t>0000005775</t>
  </si>
  <si>
    <t>0111001166</t>
  </si>
  <si>
    <t>0000003409</t>
  </si>
  <si>
    <t>0111002026</t>
  </si>
  <si>
    <t>0000004838</t>
  </si>
  <si>
    <t>0111002029</t>
  </si>
  <si>
    <t>0111001168</t>
  </si>
  <si>
    <t>0000004121</t>
  </si>
  <si>
    <t>0000003713</t>
  </si>
  <si>
    <t>0000003186</t>
  </si>
  <si>
    <t>0111001048</t>
  </si>
  <si>
    <t>0111001029</t>
  </si>
  <si>
    <t>0111001097</t>
  </si>
  <si>
    <t>0111001091</t>
  </si>
  <si>
    <t>0111001061</t>
  </si>
  <si>
    <t>0000003174</t>
  </si>
  <si>
    <t>0000003175</t>
  </si>
  <si>
    <t>0000003379</t>
  </si>
  <si>
    <t>0111001081</t>
  </si>
  <si>
    <t>0111001004</t>
  </si>
  <si>
    <t>0111001118</t>
  </si>
  <si>
    <t>0111002066</t>
  </si>
  <si>
    <t>0000002818</t>
  </si>
  <si>
    <t>0000008927</t>
  </si>
  <si>
    <t>1110010103</t>
  </si>
  <si>
    <t>0111001156</t>
  </si>
  <si>
    <t>0000000729</t>
  </si>
  <si>
    <t>0111002064</t>
  </si>
  <si>
    <t>0000000117</t>
  </si>
  <si>
    <t>0000003415</t>
  </si>
  <si>
    <t>0000006238</t>
  </si>
  <si>
    <t>0111002065</t>
  </si>
  <si>
    <t>1110010101</t>
  </si>
  <si>
    <t>0000005753</t>
  </si>
  <si>
    <t>0000007078</t>
  </si>
  <si>
    <t>0000003239</t>
  </si>
  <si>
    <t>0000006713</t>
  </si>
  <si>
    <t>0000008172</t>
  </si>
  <si>
    <t>0000004043</t>
  </si>
  <si>
    <t>0000005554</t>
  </si>
  <si>
    <t>0111001020</t>
  </si>
  <si>
    <t>0000006218</t>
  </si>
  <si>
    <t>0111001007</t>
  </si>
  <si>
    <t>1110010127</t>
  </si>
  <si>
    <t>0000005774</t>
  </si>
  <si>
    <t>0000000730</t>
  </si>
  <si>
    <t>0000000118</t>
  </si>
  <si>
    <t>0111001110</t>
  </si>
  <si>
    <t>0111001139</t>
  </si>
  <si>
    <t>0111002048</t>
  </si>
  <si>
    <t>0111001018</t>
  </si>
  <si>
    <t>0000002748</t>
  </si>
  <si>
    <t>0111001043</t>
  </si>
  <si>
    <t>0000004091</t>
  </si>
  <si>
    <t>2601001027</t>
  </si>
  <si>
    <t>1110010129</t>
  </si>
  <si>
    <t>0111001122</t>
  </si>
  <si>
    <t>0000002072</t>
  </si>
  <si>
    <t>0000001801</t>
  </si>
  <si>
    <t>0111001075</t>
  </si>
  <si>
    <t>0000003303</t>
  </si>
  <si>
    <t>0000002988</t>
  </si>
  <si>
    <t>0000006405</t>
  </si>
  <si>
    <t>0000006404</t>
  </si>
  <si>
    <t>0000005265</t>
  </si>
  <si>
    <t>0111001065</t>
  </si>
  <si>
    <t>0000001577</t>
  </si>
  <si>
    <t>0000002407</t>
  </si>
  <si>
    <t>0111001033</t>
  </si>
  <si>
    <t>0000003118</t>
  </si>
  <si>
    <t>0000001513</t>
  </si>
  <si>
    <t>0000001514</t>
  </si>
  <si>
    <t>0111001074</t>
  </si>
  <si>
    <t>0000003252</t>
  </si>
  <si>
    <t>0000003117</t>
  </si>
  <si>
    <t>0000008485</t>
  </si>
  <si>
    <t>0000004056</t>
  </si>
  <si>
    <t>0111001131</t>
  </si>
  <si>
    <t>0000007079</t>
  </si>
  <si>
    <t>0000002803</t>
  </si>
  <si>
    <t>0111002042</t>
  </si>
  <si>
    <t>0111002055</t>
  </si>
  <si>
    <t>0603001004</t>
  </si>
  <si>
    <t>0401999019</t>
  </si>
  <si>
    <t>0111001067</t>
  </si>
  <si>
    <t>0000003154</t>
  </si>
  <si>
    <t>0402999025</t>
  </si>
  <si>
    <t>0000009401</t>
  </si>
  <si>
    <t>0000003834</t>
  </si>
  <si>
    <t>1299001054</t>
  </si>
  <si>
    <t>0111002060</t>
  </si>
  <si>
    <t>0000001101</t>
  </si>
  <si>
    <t>0000000649</t>
  </si>
  <si>
    <t>0000007374</t>
  </si>
  <si>
    <t>0000002534</t>
  </si>
  <si>
    <t>0000008121</t>
  </si>
  <si>
    <t>0111001095</t>
  </si>
  <si>
    <t>0000004412</t>
  </si>
  <si>
    <t>2501001498</t>
  </si>
  <si>
    <t>0101001002</t>
  </si>
  <si>
    <t>0111001194</t>
  </si>
  <si>
    <t>0404999041</t>
  </si>
  <si>
    <t>0000005343</t>
  </si>
  <si>
    <t>0405001032</t>
  </si>
  <si>
    <t>0401999021</t>
  </si>
  <si>
    <t>0000003929</t>
  </si>
  <si>
    <t>0101999194</t>
  </si>
  <si>
    <t>0000001102</t>
  </si>
  <si>
    <t>0000003248</t>
  </si>
  <si>
    <t>0111001154</t>
  </si>
  <si>
    <t>0404999002</t>
  </si>
  <si>
    <t>0111001102</t>
  </si>
  <si>
    <t>0611999070</t>
  </si>
  <si>
    <t>0000004837</t>
  </si>
  <si>
    <t>0000004835</t>
  </si>
  <si>
    <t>0404999022</t>
  </si>
  <si>
    <t>0309999017</t>
  </si>
  <si>
    <t>0000002854</t>
  </si>
  <si>
    <t>0201001023</t>
  </si>
  <si>
    <t>0406001067</t>
  </si>
  <si>
    <t>0000000071</t>
  </si>
  <si>
    <t>0503001040</t>
  </si>
  <si>
    <t>0000006244</t>
  </si>
  <si>
    <t>0000006084</t>
  </si>
  <si>
    <t>2501001329</t>
  </si>
  <si>
    <t>0306004011</t>
  </si>
  <si>
    <t>0000005053</t>
  </si>
  <si>
    <t>0000004703</t>
  </si>
  <si>
    <t>0000004710</t>
  </si>
  <si>
    <t>0000007705</t>
  </si>
  <si>
    <t>0101011008</t>
  </si>
  <si>
    <t>0101014005</t>
  </si>
  <si>
    <t>0101013006</t>
  </si>
  <si>
    <t>1901999111</t>
  </si>
  <si>
    <t>2501001417</t>
  </si>
  <si>
    <t>0101004022</t>
  </si>
  <si>
    <t>0306002028</t>
  </si>
  <si>
    <t>0106999030</t>
  </si>
  <si>
    <t>0609002009</t>
  </si>
  <si>
    <t>0000008613</t>
  </si>
  <si>
    <t>0101011017</t>
  </si>
  <si>
    <t>0000003958</t>
  </si>
  <si>
    <t>0000003965</t>
  </si>
  <si>
    <t>0000002797</t>
  </si>
  <si>
    <t>0000003167</t>
  </si>
  <si>
    <t>0000003121</t>
  </si>
  <si>
    <t>0000008617</t>
  </si>
  <si>
    <t>0000008616</t>
  </si>
  <si>
    <t>0101999179</t>
  </si>
  <si>
    <t>0000003076</t>
  </si>
  <si>
    <t>0000008770</t>
  </si>
  <si>
    <t>2003999027</t>
  </si>
  <si>
    <t>0503001047</t>
  </si>
  <si>
    <t>0604002020</t>
  </si>
  <si>
    <t>0000002819</t>
  </si>
  <si>
    <t>0000000172</t>
  </si>
  <si>
    <t>0000001768</t>
  </si>
  <si>
    <t>0000008368</t>
  </si>
  <si>
    <t>0000005045</t>
  </si>
  <si>
    <t>0000005050</t>
  </si>
  <si>
    <t>0000004749</t>
  </si>
  <si>
    <t>0000004733</t>
  </si>
  <si>
    <t>0000004724</t>
  </si>
  <si>
    <t>0000004753</t>
  </si>
  <si>
    <t>0000004728</t>
  </si>
  <si>
    <t>0000004738</t>
  </si>
  <si>
    <t>0000005047</t>
  </si>
  <si>
    <t>0000005051</t>
  </si>
  <si>
    <t>0000001772</t>
  </si>
  <si>
    <t>0000003725</t>
  </si>
  <si>
    <t>0000008198</t>
  </si>
  <si>
    <t>2501001200</t>
  </si>
  <si>
    <t>2501001689</t>
  </si>
  <si>
    <t>2501001350</t>
  </si>
  <si>
    <t>0000002236</t>
  </si>
  <si>
    <t>0000002885</t>
  </si>
  <si>
    <t>0000004384</t>
  </si>
  <si>
    <t>0000004646</t>
  </si>
  <si>
    <t>0000005413</t>
  </si>
  <si>
    <t>0000006959</t>
  </si>
  <si>
    <t>0000002932</t>
  </si>
  <si>
    <t>0611999398</t>
  </si>
  <si>
    <t>0000003323</t>
  </si>
  <si>
    <t>0000007659</t>
  </si>
  <si>
    <t>0000008473</t>
  </si>
  <si>
    <t>0000003234</t>
  </si>
  <si>
    <t>0000002766</t>
  </si>
  <si>
    <t>0000006330</t>
  </si>
  <si>
    <t>0000003788</t>
  </si>
  <si>
    <t>0000001723</t>
  </si>
  <si>
    <t>0000001721</t>
  </si>
  <si>
    <t>0000004863</t>
  </si>
  <si>
    <t>0000002899</t>
  </si>
  <si>
    <t>0000001963</t>
  </si>
  <si>
    <t>0000004383</t>
  </si>
  <si>
    <t>0000001770</t>
  </si>
  <si>
    <t>0000000028</t>
  </si>
  <si>
    <t>0000010043</t>
  </si>
  <si>
    <t>0000003724</t>
  </si>
  <si>
    <t>0000000156</t>
  </si>
  <si>
    <t>0404999023</t>
  </si>
  <si>
    <t>2501001141</t>
  </si>
  <si>
    <t>0000003449</t>
  </si>
  <si>
    <t>0000002898</t>
  </si>
  <si>
    <t>0000008061</t>
  </si>
  <si>
    <t>0000008615</t>
  </si>
  <si>
    <t>0000008614</t>
  </si>
  <si>
    <t>0603001001</t>
  </si>
  <si>
    <t>0205001008</t>
  </si>
  <si>
    <t>2501001164</t>
  </si>
  <si>
    <t>0000005730</t>
  </si>
  <si>
    <t>0101999182</t>
  </si>
  <si>
    <t>0000008618</t>
  </si>
  <si>
    <t>0000008619</t>
  </si>
  <si>
    <t>0000001785</t>
  </si>
  <si>
    <t>0000004519</t>
  </si>
  <si>
    <t>0000004673</t>
  </si>
  <si>
    <t>0000009308</t>
  </si>
  <si>
    <t>0000009297</t>
  </si>
  <si>
    <t>0000009305</t>
  </si>
  <si>
    <t>0000009304</t>
  </si>
  <si>
    <t>0000009299</t>
  </si>
  <si>
    <t>0000009300</t>
  </si>
  <si>
    <t>0000009303</t>
  </si>
  <si>
    <t>0000009301</t>
  </si>
  <si>
    <t>0000009307</t>
  </si>
  <si>
    <t>0000009298</t>
  </si>
  <si>
    <t>0000004599</t>
  </si>
  <si>
    <t>0000009302</t>
  </si>
  <si>
    <t>0000009306</t>
  </si>
  <si>
    <t>0000004596</t>
  </si>
  <si>
    <t>0000004595</t>
  </si>
  <si>
    <t>0000004600</t>
  </si>
  <si>
    <t>0000004584</t>
  </si>
  <si>
    <t>0000005703</t>
  </si>
  <si>
    <t>1699001296</t>
  </si>
  <si>
    <t>0000004587</t>
  </si>
  <si>
    <t>0000004586</t>
  </si>
  <si>
    <t>0000007830</t>
  </si>
  <si>
    <t>0000005685</t>
  </si>
  <si>
    <t>0000007299</t>
  </si>
  <si>
    <t>0000005093</t>
  </si>
  <si>
    <t>0000005174</t>
  </si>
  <si>
    <t>0000004783</t>
  </si>
  <si>
    <t>0000003809</t>
  </si>
  <si>
    <t>0000003808</t>
  </si>
  <si>
    <t>0000006090</t>
  </si>
  <si>
    <t>0000007056</t>
  </si>
  <si>
    <t>0000006093</t>
  </si>
  <si>
    <t>0000007061</t>
  </si>
  <si>
    <t>0000005094</t>
  </si>
  <si>
    <t>0000001788</t>
  </si>
  <si>
    <t>0403002004</t>
  </si>
  <si>
    <t>0000005091</t>
  </si>
  <si>
    <t>0000002870</t>
  </si>
  <si>
    <t>0000005551</t>
  </si>
  <si>
    <t>0000006690</t>
  </si>
  <si>
    <t>0000007474</t>
  </si>
  <si>
    <t>0000003708</t>
  </si>
  <si>
    <t>0000002516</t>
  </si>
  <si>
    <t>0801001044</t>
  </si>
  <si>
    <t>0000005389</t>
  </si>
  <si>
    <t>0000003075</t>
  </si>
  <si>
    <t>0000001248</t>
  </si>
  <si>
    <t>2003999032</t>
  </si>
  <si>
    <t>0000004777</t>
  </si>
  <si>
    <t>0000004779</t>
  </si>
  <si>
    <t>0000004774</t>
  </si>
  <si>
    <t>0000004780</t>
  </si>
  <si>
    <t>0000004778</t>
  </si>
  <si>
    <t>0000004776</t>
  </si>
  <si>
    <t>0000005282</t>
  </si>
  <si>
    <t>0000004758</t>
  </si>
  <si>
    <t>0000004743</t>
  </si>
  <si>
    <t>0000004744</t>
  </si>
  <si>
    <t>0000004755</t>
  </si>
  <si>
    <t>0000004754</t>
  </si>
  <si>
    <t>0000005096</t>
  </si>
  <si>
    <t>0000005056</t>
  </si>
  <si>
    <t>0000004741</t>
  </si>
  <si>
    <t>0000003824</t>
  </si>
  <si>
    <t>0000001729</t>
  </si>
  <si>
    <t>0000001728</t>
  </si>
  <si>
    <t>0000004684</t>
  </si>
  <si>
    <t>0000004692</t>
  </si>
  <si>
    <t>0000004705</t>
  </si>
  <si>
    <t>0000004706</t>
  </si>
  <si>
    <t>0000004695</t>
  </si>
  <si>
    <t>0000004690</t>
  </si>
  <si>
    <t>0000004707</t>
  </si>
  <si>
    <t>0000000174</t>
  </si>
  <si>
    <t>0000002382</t>
  </si>
  <si>
    <t>0000010040</t>
  </si>
  <si>
    <t>0000005055</t>
  </si>
  <si>
    <t>0000005054</t>
  </si>
  <si>
    <t>0000004329</t>
  </si>
  <si>
    <t>2501001104</t>
  </si>
  <si>
    <t>2501001288</t>
  </si>
  <si>
    <t>0000001358</t>
  </si>
  <si>
    <t>2101010043</t>
  </si>
  <si>
    <t>0708001001</t>
  </si>
  <si>
    <t>0000000493</t>
  </si>
  <si>
    <t>0000002935</t>
  </si>
  <si>
    <t>0000005289</t>
  </si>
  <si>
    <t>0000004057</t>
  </si>
  <si>
    <t>2501001396</t>
  </si>
  <si>
    <t>0401002013</t>
  </si>
  <si>
    <t>0000004956</t>
  </si>
  <si>
    <t>0000002229</t>
  </si>
  <si>
    <t>0000004421</t>
  </si>
  <si>
    <t>0000005349</t>
  </si>
  <si>
    <t>0000004455</t>
  </si>
  <si>
    <t>0000006313</t>
  </si>
  <si>
    <t>0000002761</t>
  </si>
  <si>
    <t>0000003458</t>
  </si>
  <si>
    <t>0000009167</t>
  </si>
  <si>
    <t>0000000993</t>
  </si>
  <si>
    <t>0000005290</t>
  </si>
  <si>
    <t>0000001672</t>
  </si>
  <si>
    <t>0101016032</t>
  </si>
  <si>
    <t>0000003244</t>
  </si>
  <si>
    <t>0101999161</t>
  </si>
  <si>
    <t>0101999160</t>
  </si>
  <si>
    <t>0000002128</t>
  </si>
  <si>
    <t>2501001654</t>
  </si>
  <si>
    <t>0000004387</t>
  </si>
  <si>
    <t>0000009439</t>
  </si>
  <si>
    <t>0000009900</t>
  </si>
  <si>
    <t>0000005300</t>
  </si>
  <si>
    <t>0000001518</t>
  </si>
  <si>
    <t>0000008587</t>
  </si>
  <si>
    <t>0000006497</t>
  </si>
  <si>
    <t>0301001003</t>
  </si>
  <si>
    <t>0000002509</t>
  </si>
  <si>
    <t>0000009138</t>
  </si>
  <si>
    <t>0106999028</t>
  </si>
  <si>
    <t>0000004891</t>
  </si>
  <si>
    <t>0000001906</t>
  </si>
  <si>
    <t>0000002033</t>
  </si>
  <si>
    <t>0000002058</t>
  </si>
  <si>
    <t>0000006227</t>
  </si>
  <si>
    <t>0000006662</t>
  </si>
  <si>
    <t>0000002025</t>
  </si>
  <si>
    <t>2501001619</t>
  </si>
  <si>
    <t>0000005660</t>
  </si>
  <si>
    <t>0111001112</t>
  </si>
  <si>
    <t>0000008856</t>
  </si>
  <si>
    <t>1408999045</t>
  </si>
  <si>
    <t>0604001003</t>
  </si>
  <si>
    <t>0000004017</t>
  </si>
  <si>
    <t>0000008611</t>
  </si>
  <si>
    <t>0000001916</t>
  </si>
  <si>
    <t>0000000037</t>
  </si>
  <si>
    <t>0000005039</t>
  </si>
  <si>
    <t>0000001722</t>
  </si>
  <si>
    <t>0000001724</t>
  </si>
  <si>
    <t>0000001725</t>
  </si>
  <si>
    <t>0000001726</t>
  </si>
  <si>
    <t>0000005612</t>
  </si>
  <si>
    <t>0000000038</t>
  </si>
  <si>
    <t>0000004189</t>
  </si>
  <si>
    <t>2501001655</t>
  </si>
  <si>
    <t>0000008256</t>
  </si>
  <si>
    <t>0000002996</t>
  </si>
  <si>
    <t>0101999217</t>
  </si>
  <si>
    <t>0000005538</t>
  </si>
  <si>
    <t>0000005537</t>
  </si>
  <si>
    <t>0000003716</t>
  </si>
  <si>
    <t>0000008635</t>
  </si>
  <si>
    <t>0000000144</t>
  </si>
  <si>
    <t>0000002037</t>
  </si>
  <si>
    <t>0000001907</t>
  </si>
  <si>
    <t>0000005446</t>
  </si>
  <si>
    <t>0000001828</t>
  </si>
  <si>
    <t>0000009220</t>
  </si>
  <si>
    <t>0000009998</t>
  </si>
  <si>
    <t>0000000161</t>
  </si>
  <si>
    <t>0000002403</t>
  </si>
  <si>
    <t>0101999167</t>
  </si>
  <si>
    <t>0000001938</t>
  </si>
  <si>
    <t>0000009763</t>
  </si>
  <si>
    <t>0000009796</t>
  </si>
  <si>
    <t>0502002001</t>
  </si>
  <si>
    <t>0000009715</t>
  </si>
  <si>
    <t>0000001933</t>
  </si>
  <si>
    <t>0101999207</t>
  </si>
  <si>
    <t>0000000790</t>
  </si>
  <si>
    <t>0000000789</t>
  </si>
  <si>
    <t>0104999002</t>
  </si>
  <si>
    <t>0104999003</t>
  </si>
  <si>
    <t>0104999004</t>
  </si>
  <si>
    <t>0000003774</t>
  </si>
  <si>
    <t>2501001465</t>
  </si>
  <si>
    <t>0111002038</t>
  </si>
  <si>
    <t>0111002053</t>
  </si>
  <si>
    <t>0111002049</t>
  </si>
  <si>
    <t>0111002036</t>
  </si>
  <si>
    <t>2501001657</t>
  </si>
  <si>
    <t>0000008353</t>
  </si>
  <si>
    <t>0000005200</t>
  </si>
  <si>
    <t>0000002647</t>
  </si>
  <si>
    <t>0000004060</t>
  </si>
  <si>
    <t>0000002592</t>
  </si>
  <si>
    <t>0000002917</t>
  </si>
  <si>
    <t>0000006689</t>
  </si>
  <si>
    <t>0000009230</t>
  </si>
  <si>
    <t>0000005407</t>
  </si>
  <si>
    <t>0000002075</t>
  </si>
  <si>
    <t>2501001653</t>
  </si>
  <si>
    <t>1408002035</t>
  </si>
  <si>
    <t>0000003277</t>
  </si>
  <si>
    <t>0000002253</t>
  </si>
  <si>
    <t>0104002011</t>
  </si>
  <si>
    <t>0402001004</t>
  </si>
  <si>
    <t>0000002954</t>
  </si>
  <si>
    <t>0404999046</t>
  </si>
  <si>
    <t>2501001391</t>
  </si>
  <si>
    <t>0000001813</t>
  </si>
  <si>
    <t>0000002915</t>
  </si>
  <si>
    <t>0000002839</t>
  </si>
  <si>
    <t>0000009994</t>
  </si>
  <si>
    <t>0105001009</t>
  </si>
  <si>
    <t>0000009205</t>
  </si>
  <si>
    <t>0000006986</t>
  </si>
  <si>
    <t>0000006702</t>
  </si>
  <si>
    <t>0000001605</t>
  </si>
  <si>
    <t>0000008252</t>
  </si>
  <si>
    <t>0106999015</t>
  </si>
  <si>
    <t>0106999032</t>
  </si>
  <si>
    <t>0000007666</t>
  </si>
  <si>
    <t>0000009757</t>
  </si>
  <si>
    <t>0000002855</t>
  </si>
  <si>
    <t>0000008684</t>
  </si>
  <si>
    <t>0101002016</t>
  </si>
  <si>
    <t>0000005158</t>
  </si>
  <si>
    <t>0000010036</t>
  </si>
  <si>
    <t>0000009921</t>
  </si>
  <si>
    <t>0000004456</t>
  </si>
  <si>
    <t>0000005725</t>
  </si>
  <si>
    <t>0000005727</t>
  </si>
  <si>
    <t>0000002800</t>
  </si>
  <si>
    <t>0000007816</t>
  </si>
  <si>
    <t>0000003139</t>
  </si>
  <si>
    <t>0000009686</t>
  </si>
  <si>
    <t>0000003963</t>
  </si>
  <si>
    <t>0000003964</t>
  </si>
  <si>
    <t>0000005432</t>
  </si>
  <si>
    <t>0000005416</t>
  </si>
  <si>
    <t>0000002995</t>
  </si>
  <si>
    <t>0000006226</t>
  </si>
  <si>
    <t>0000002404</t>
  </si>
  <si>
    <t>0000001554</t>
  </si>
  <si>
    <t>0000002359</t>
  </si>
  <si>
    <t>0000009387</t>
  </si>
  <si>
    <t>0000008081</t>
  </si>
  <si>
    <t>0508004010</t>
  </si>
  <si>
    <t>0406001062</t>
  </si>
  <si>
    <t>0306009005</t>
  </si>
  <si>
    <t>0406001072</t>
  </si>
  <si>
    <t>0000007069</t>
  </si>
  <si>
    <t>0000006478</t>
  </si>
  <si>
    <t>0000009129</t>
  </si>
  <si>
    <t>0508002010</t>
  </si>
  <si>
    <t>0000006264</t>
  </si>
  <si>
    <t>0000002698</t>
  </si>
  <si>
    <t>0000003538</t>
  </si>
  <si>
    <t>0306006009</t>
  </si>
  <si>
    <t>1901999173</t>
  </si>
  <si>
    <t>2501001678</t>
  </si>
  <si>
    <t>0000000753</t>
  </si>
  <si>
    <t>0000003537</t>
  </si>
  <si>
    <t>1408002034</t>
  </si>
  <si>
    <t>0000008248</t>
  </si>
  <si>
    <t>0000008257</t>
  </si>
  <si>
    <t>0000010020</t>
  </si>
  <si>
    <t>0000008205</t>
  </si>
  <si>
    <t>0000005415</t>
  </si>
  <si>
    <t>0000005414</t>
  </si>
  <si>
    <t>0000009776</t>
  </si>
  <si>
    <t>0000008082</t>
  </si>
  <si>
    <t>0000006183</t>
  </si>
  <si>
    <t>1699001381</t>
  </si>
  <si>
    <t>2101010042</t>
  </si>
  <si>
    <t>0000002904</t>
  </si>
  <si>
    <t>1412999001</t>
  </si>
  <si>
    <t>0000002905</t>
  </si>
  <si>
    <t>0901001052</t>
  </si>
  <si>
    <t>0901001041</t>
  </si>
  <si>
    <t>0000006697</t>
  </si>
  <si>
    <t>0000000627</t>
  </si>
  <si>
    <t>0000007809</t>
  </si>
  <si>
    <t>0000007263</t>
  </si>
  <si>
    <t>2502001125</t>
  </si>
  <si>
    <t>0000003530</t>
  </si>
  <si>
    <t>0000000979</t>
  </si>
  <si>
    <t>0000003583</t>
  </si>
  <si>
    <t>0000003298</t>
  </si>
  <si>
    <t>0000004085</t>
  </si>
  <si>
    <t>0000007260</t>
  </si>
  <si>
    <t>0000009417</t>
  </si>
  <si>
    <t>0000006807</t>
  </si>
  <si>
    <t>0000004822</t>
  </si>
  <si>
    <t>0101005023</t>
  </si>
  <si>
    <t>0000007825</t>
  </si>
  <si>
    <t>0106999006</t>
  </si>
  <si>
    <t>0106999005</t>
  </si>
  <si>
    <t>0106999004</t>
  </si>
  <si>
    <t>0000003959</t>
  </si>
  <si>
    <t>0000007398</t>
  </si>
  <si>
    <t>0000001865</t>
  </si>
  <si>
    <t>0000001864</t>
  </si>
  <si>
    <t>0000007561</t>
  </si>
  <si>
    <t>0000001863</t>
  </si>
  <si>
    <t>0101005002</t>
  </si>
  <si>
    <t>0000005835</t>
  </si>
  <si>
    <t>0000005836</t>
  </si>
  <si>
    <t>0000005098</t>
  </si>
  <si>
    <t>0000005099</t>
  </si>
  <si>
    <t>0000002205</t>
  </si>
  <si>
    <t>0000006254</t>
  </si>
  <si>
    <t>0000001453</t>
  </si>
  <si>
    <t>0000002203</t>
  </si>
  <si>
    <t>0000002204</t>
  </si>
  <si>
    <t>0000001454</t>
  </si>
  <si>
    <t>2501001362</t>
  </si>
  <si>
    <t>0000006632</t>
  </si>
  <si>
    <t>0101005021</t>
  </si>
  <si>
    <t>0000009775</t>
  </si>
  <si>
    <t>0000002078</t>
  </si>
  <si>
    <t>0000000650</t>
  </si>
  <si>
    <t>0000008217</t>
  </si>
  <si>
    <t>0000002707</t>
  </si>
  <si>
    <t>0000009314</t>
  </si>
  <si>
    <t>0000007297</t>
  </si>
  <si>
    <t>0601001009</t>
  </si>
  <si>
    <t>2201010063</t>
  </si>
  <si>
    <t>0000009163</t>
  </si>
  <si>
    <t>0101005005</t>
  </si>
  <si>
    <t>0101005006</t>
  </si>
  <si>
    <t>0101005007</t>
  </si>
  <si>
    <t>0101005010</t>
  </si>
  <si>
    <t>0000004813</t>
  </si>
  <si>
    <t>0000004814</t>
  </si>
  <si>
    <t>0101005009</t>
  </si>
  <si>
    <t>0101005012</t>
  </si>
  <si>
    <t>0101005017</t>
  </si>
  <si>
    <t>0508001001</t>
  </si>
  <si>
    <t>0508001002</t>
  </si>
  <si>
    <t>0000006796</t>
  </si>
  <si>
    <t>0000007081</t>
  </si>
  <si>
    <t>0000006354</t>
  </si>
  <si>
    <t>0000004871</t>
  </si>
  <si>
    <t>0000004334</t>
  </si>
  <si>
    <t>2502002021</t>
  </si>
  <si>
    <t>0000002250</t>
  </si>
  <si>
    <t>0000008670</t>
  </si>
  <si>
    <t>0000008028</t>
  </si>
  <si>
    <t>0000007569</t>
  </si>
  <si>
    <t>0000007752</t>
  </si>
  <si>
    <t>0000005484</t>
  </si>
  <si>
    <t>0602001023</t>
  </si>
  <si>
    <t>0000006554</t>
  </si>
  <si>
    <t>0000008294</t>
  </si>
  <si>
    <t>0000006770</t>
  </si>
  <si>
    <t>0000009207</t>
  </si>
  <si>
    <t>0000006946</t>
  </si>
  <si>
    <t>0000007555</t>
  </si>
  <si>
    <t>0000005677</t>
  </si>
  <si>
    <t>0000005922</t>
  </si>
  <si>
    <t>0000007206</t>
  </si>
  <si>
    <t>0000004567</t>
  </si>
  <si>
    <t>0213999069</t>
  </si>
  <si>
    <t>0000009638</t>
  </si>
  <si>
    <t>0001401002</t>
  </si>
  <si>
    <t>1401002002</t>
  </si>
  <si>
    <t>1401002011</t>
  </si>
  <si>
    <t>0000009691</t>
  </si>
  <si>
    <t>1401002008</t>
  </si>
  <si>
    <t>0000001166</t>
  </si>
  <si>
    <t>1401001001</t>
  </si>
  <si>
    <t>0000004909</t>
  </si>
  <si>
    <t>2502001248</t>
  </si>
  <si>
    <t>2502001047</t>
  </si>
  <si>
    <t>2502001204</t>
  </si>
  <si>
    <t>0000010012</t>
  </si>
  <si>
    <t>0000005251</t>
  </si>
  <si>
    <t>0000006145</t>
  </si>
  <si>
    <t>0000009372</t>
  </si>
  <si>
    <t>0000009369</t>
  </si>
  <si>
    <t>0000009371</t>
  </si>
  <si>
    <t>0000006996</t>
  </si>
  <si>
    <t>1699001115</t>
  </si>
  <si>
    <t>0000007438</t>
  </si>
  <si>
    <t>0000000211</t>
  </si>
  <si>
    <t>0000004716</t>
  </si>
  <si>
    <t>0000007453</t>
  </si>
  <si>
    <t>0000007504</t>
  </si>
  <si>
    <t>1901999038</t>
  </si>
  <si>
    <t>1901999122</t>
  </si>
  <si>
    <t>0000008119</t>
  </si>
  <si>
    <t>0000007646</t>
  </si>
  <si>
    <t>0403006004</t>
  </si>
  <si>
    <t>0403999024</t>
  </si>
  <si>
    <t>0000001149</t>
  </si>
  <si>
    <t>0000008040</t>
  </si>
  <si>
    <t>1115001003</t>
  </si>
  <si>
    <t>1115001001</t>
  </si>
  <si>
    <t>0000008796</t>
  </si>
  <si>
    <t>1115001002</t>
  </si>
  <si>
    <t>0000008027</t>
  </si>
  <si>
    <t>1301999009</t>
  </si>
  <si>
    <t>1302001043</t>
  </si>
  <si>
    <t>0000008472</t>
  </si>
  <si>
    <t>0000006657</t>
  </si>
  <si>
    <t>0000009943</t>
  </si>
  <si>
    <t>1404001012</t>
  </si>
  <si>
    <t>1404001011</t>
  </si>
  <si>
    <t>1404001007</t>
  </si>
  <si>
    <t>1404001010</t>
  </si>
  <si>
    <t>0000009696</t>
  </si>
  <si>
    <t>0000007860</t>
  </si>
  <si>
    <t>1499001074</t>
  </si>
  <si>
    <t>1699001245</t>
  </si>
  <si>
    <t>0000004023</t>
  </si>
  <si>
    <t>0000009487</t>
  </si>
  <si>
    <t>0000009488</t>
  </si>
  <si>
    <t>0000009489</t>
  </si>
  <si>
    <t>0906002005</t>
  </si>
  <si>
    <t>0611999125</t>
  </si>
  <si>
    <t>0000000609</t>
  </si>
  <si>
    <t>0000000610</t>
  </si>
  <si>
    <t>0000000611</t>
  </si>
  <si>
    <t>0000000612</t>
  </si>
  <si>
    <t>0000007920</t>
  </si>
  <si>
    <t>0000005714</t>
  </si>
  <si>
    <t>0906001012</t>
  </si>
  <si>
    <t>0906001015</t>
  </si>
  <si>
    <t>0000002153</t>
  </si>
  <si>
    <t>0000002152</t>
  </si>
  <si>
    <t>0906001011</t>
  </si>
  <si>
    <t>0000008772</t>
  </si>
  <si>
    <t>0906001001</t>
  </si>
  <si>
    <t>0906001004</t>
  </si>
  <si>
    <t>0906001007</t>
  </si>
  <si>
    <t>0000008773</t>
  </si>
  <si>
    <t>0906001010</t>
  </si>
  <si>
    <t>0906001008</t>
  </si>
  <si>
    <t>0906001006</t>
  </si>
  <si>
    <t>0000003280</t>
  </si>
  <si>
    <t>0000007919</t>
  </si>
  <si>
    <t>0906001005</t>
  </si>
  <si>
    <t>0906001009</t>
  </si>
  <si>
    <t>0906001002</t>
  </si>
  <si>
    <t>0000008859</t>
  </si>
  <si>
    <t>0906001003</t>
  </si>
  <si>
    <t>0000007484</t>
  </si>
  <si>
    <t>0000000613</t>
  </si>
  <si>
    <t>0000000614</t>
  </si>
  <si>
    <t>0000000615</t>
  </si>
  <si>
    <t>0000000616</t>
  </si>
  <si>
    <t>0000000617</t>
  </si>
  <si>
    <t>0000005342</t>
  </si>
  <si>
    <t>0906002006</t>
  </si>
  <si>
    <t>0906002001</t>
  </si>
  <si>
    <t>0000004812</t>
  </si>
  <si>
    <t>0906002002</t>
  </si>
  <si>
    <t>0906002004</t>
  </si>
  <si>
    <t>0906002003</t>
  </si>
  <si>
    <t>0000004367</t>
  </si>
  <si>
    <t>0000004408</t>
  </si>
  <si>
    <t>0000006577</t>
  </si>
  <si>
    <t>0000000620</t>
  </si>
  <si>
    <t>0000000618</t>
  </si>
  <si>
    <t>0000001088</t>
  </si>
  <si>
    <t>0000001089</t>
  </si>
  <si>
    <t>0000000621</t>
  </si>
  <si>
    <t>0000001090</t>
  </si>
  <si>
    <t>0000000622</t>
  </si>
  <si>
    <t>0000005156</t>
  </si>
  <si>
    <t>0000000623</t>
  </si>
  <si>
    <t>0000000624</t>
  </si>
  <si>
    <t>0000003041</t>
  </si>
  <si>
    <t>0000004492</t>
  </si>
  <si>
    <t>0000004411</t>
  </si>
  <si>
    <t>0000002150</t>
  </si>
  <si>
    <t>0000007946</t>
  </si>
  <si>
    <t>0000006230</t>
  </si>
  <si>
    <t>0000002149</t>
  </si>
  <si>
    <t>0000003042</t>
  </si>
  <si>
    <t>0000006508</t>
  </si>
  <si>
    <t>0000006413</t>
  </si>
  <si>
    <t>0000000619</t>
  </si>
  <si>
    <t>0000008011</t>
  </si>
  <si>
    <t>2501001591</t>
  </si>
  <si>
    <t>0000008012</t>
  </si>
  <si>
    <t>0000005517</t>
  </si>
  <si>
    <t>0000007131</t>
  </si>
  <si>
    <t>0000004293</t>
  </si>
  <si>
    <t>0000004439</t>
  </si>
  <si>
    <t>0906001018</t>
  </si>
  <si>
    <t>2502001035</t>
  </si>
  <si>
    <t>0000006720</t>
  </si>
  <si>
    <t>0000009724</t>
  </si>
  <si>
    <t>0000002897</t>
  </si>
  <si>
    <t>2501001586</t>
  </si>
  <si>
    <t>0000000185</t>
  </si>
  <si>
    <t>0000006605</t>
  </si>
  <si>
    <t>2501001208</t>
  </si>
  <si>
    <t>2501001202</t>
  </si>
  <si>
    <t>0000007590</t>
  </si>
  <si>
    <t>0213999078</t>
  </si>
  <si>
    <t>0000008951</t>
  </si>
  <si>
    <t>0000002207</t>
  </si>
  <si>
    <t>1901999187</t>
  </si>
  <si>
    <t>1901999100</t>
  </si>
  <si>
    <t>0000009995</t>
  </si>
  <si>
    <t>0213999001</t>
  </si>
  <si>
    <t>0000004843</t>
  </si>
  <si>
    <t>0000005643</t>
  </si>
  <si>
    <t>0000003618</t>
  </si>
  <si>
    <t>0207003002</t>
  </si>
  <si>
    <t>0207001004</t>
  </si>
  <si>
    <t>0207001007</t>
  </si>
  <si>
    <t>0000003675</t>
  </si>
  <si>
    <t>0000009373</t>
  </si>
  <si>
    <t>0000001167</t>
  </si>
  <si>
    <t>1901999151</t>
  </si>
  <si>
    <t>1199001052</t>
  </si>
  <si>
    <t>1113001012</t>
  </si>
  <si>
    <t>0000005316</t>
  </si>
  <si>
    <t>2501001336</t>
  </si>
  <si>
    <t>1199001010</t>
  </si>
  <si>
    <t>0000008673</t>
  </si>
  <si>
    <t>0000004409</t>
  </si>
  <si>
    <t>2501001340</t>
  </si>
  <si>
    <t>0000003189</t>
  </si>
  <si>
    <t>1199001027</t>
  </si>
  <si>
    <t>2501001322</t>
  </si>
  <si>
    <t>1199001001</t>
  </si>
  <si>
    <t>0000007789</t>
  </si>
  <si>
    <t>0000005853</t>
  </si>
  <si>
    <t>2501001530</t>
  </si>
  <si>
    <t>1301999007</t>
  </si>
  <si>
    <t>1301999047</t>
  </si>
  <si>
    <t>0000009794</t>
  </si>
  <si>
    <t>0000005622</t>
  </si>
  <si>
    <t>0000007800</t>
  </si>
  <si>
    <t>1003001016</t>
  </si>
  <si>
    <t>2001999036</t>
  </si>
  <si>
    <t>0000002571</t>
  </si>
  <si>
    <t>0000003984</t>
  </si>
  <si>
    <t>0000003070</t>
  </si>
  <si>
    <t>0000006519</t>
  </si>
  <si>
    <t>0000001114</t>
  </si>
  <si>
    <t>0000008325</t>
  </si>
  <si>
    <t>0000005206</t>
  </si>
  <si>
    <t>0000009802</t>
  </si>
  <si>
    <t>0000009801</t>
  </si>
  <si>
    <t>0000006231</t>
  </si>
  <si>
    <t>0000001992</t>
  </si>
  <si>
    <t>0000008196</t>
  </si>
  <si>
    <t>0801001048</t>
  </si>
  <si>
    <t>0802001016</t>
  </si>
  <si>
    <t>0802001041</t>
  </si>
  <si>
    <t>0801001007</t>
  </si>
  <si>
    <t>0801001037</t>
  </si>
  <si>
    <t>0801001084</t>
  </si>
  <si>
    <t>0000001857</t>
  </si>
  <si>
    <t>0801001049</t>
  </si>
  <si>
    <t>0801001073</t>
  </si>
  <si>
    <t>0000004115</t>
  </si>
  <si>
    <t>0802001042</t>
  </si>
  <si>
    <t>0000006173</t>
  </si>
  <si>
    <t>0000005865</t>
  </si>
  <si>
    <t>0802001034</t>
  </si>
  <si>
    <t>0801001042</t>
  </si>
  <si>
    <t>0000004062</t>
  </si>
  <si>
    <t>0801001076</t>
  </si>
  <si>
    <t>0801001008</t>
  </si>
  <si>
    <t>0000009631</t>
  </si>
  <si>
    <t>0801001086</t>
  </si>
  <si>
    <t>0801001101</t>
  </si>
  <si>
    <t>0000009665</t>
  </si>
  <si>
    <t>0000006131</t>
  </si>
  <si>
    <t>0000005181</t>
  </si>
  <si>
    <t>0801001096</t>
  </si>
  <si>
    <t>0000009061</t>
  </si>
  <si>
    <t>0000005269</t>
  </si>
  <si>
    <t>0802001008</t>
  </si>
  <si>
    <t>0000005431</t>
  </si>
  <si>
    <t>0802001007</t>
  </si>
  <si>
    <t>0802001024</t>
  </si>
  <si>
    <t>0000001935</t>
  </si>
  <si>
    <t>0802001006</t>
  </si>
  <si>
    <t>0801001017</t>
  </si>
  <si>
    <t>0801001100</t>
  </si>
  <si>
    <t>0801001005</t>
  </si>
  <si>
    <t>0000007304</t>
  </si>
  <si>
    <t>0802001040</t>
  </si>
  <si>
    <t>0000004404</t>
  </si>
  <si>
    <t>0802001043</t>
  </si>
  <si>
    <t>0802001026</t>
  </si>
  <si>
    <t>0000003028</t>
  </si>
  <si>
    <t>0802001035</t>
  </si>
  <si>
    <t>0802001036</t>
  </si>
  <si>
    <t>0000003429</t>
  </si>
  <si>
    <t>0000009010</t>
  </si>
  <si>
    <t>0000004528</t>
  </si>
  <si>
    <t>0801001094</t>
  </si>
  <si>
    <t>0801001095</t>
  </si>
  <si>
    <t>0801001088</t>
  </si>
  <si>
    <t>0000006276</t>
  </si>
  <si>
    <t>0000007779</t>
  </si>
  <si>
    <t>0801001023</t>
  </si>
  <si>
    <t>0000008921</t>
  </si>
  <si>
    <t>0000000911</t>
  </si>
  <si>
    <t>0802001037</t>
  </si>
  <si>
    <t>0801001097</t>
  </si>
  <si>
    <t>0801001091</t>
  </si>
  <si>
    <t>0000003135</t>
  </si>
  <si>
    <t>0802001025</t>
  </si>
  <si>
    <t>0802001033</t>
  </si>
  <si>
    <t>0801001075</t>
  </si>
  <si>
    <t>0801001063</t>
  </si>
  <si>
    <t>0801001062</t>
  </si>
  <si>
    <t>0801001077</t>
  </si>
  <si>
    <t>0801001079</t>
  </si>
  <si>
    <t>0801001087</t>
  </si>
  <si>
    <t>0801001022</t>
  </si>
  <si>
    <t>0802001015</t>
  </si>
  <si>
    <t>0802001045</t>
  </si>
  <si>
    <t>0802001046</t>
  </si>
  <si>
    <t>0802001027</t>
  </si>
  <si>
    <t>0802001001</t>
  </si>
  <si>
    <t>0801001002</t>
  </si>
  <si>
    <t>0801001004</t>
  </si>
  <si>
    <t>0802001028</t>
  </si>
  <si>
    <t>0000004249</t>
  </si>
  <si>
    <t>0000008396</t>
  </si>
  <si>
    <t>0801001102</t>
  </si>
  <si>
    <t>0000009829</t>
  </si>
  <si>
    <t>0801001099</t>
  </si>
  <si>
    <t>0802001044</t>
  </si>
  <si>
    <t>0000008190</t>
  </si>
  <si>
    <t>0801001033</t>
  </si>
  <si>
    <t>0802001004</t>
  </si>
  <si>
    <t>0802001013</t>
  </si>
  <si>
    <t>0801001093</t>
  </si>
  <si>
    <t>0000002829</t>
  </si>
  <si>
    <t>0801001001</t>
  </si>
  <si>
    <t>0801001012</t>
  </si>
  <si>
    <t>0801001072</t>
  </si>
  <si>
    <t>0000008453</t>
  </si>
  <si>
    <t>0801001016</t>
  </si>
  <si>
    <t>0802001003</t>
  </si>
  <si>
    <t>0801001006</t>
  </si>
  <si>
    <t>0801001015</t>
  </si>
  <si>
    <t>0000005120</t>
  </si>
  <si>
    <t>0000005207</t>
  </si>
  <si>
    <t>0000003588</t>
  </si>
  <si>
    <t>0801001020</t>
  </si>
  <si>
    <t>0802001039</t>
  </si>
  <si>
    <t>0000007465</t>
  </si>
  <si>
    <t>0801001034</t>
  </si>
  <si>
    <t>0802001002</t>
  </si>
  <si>
    <t>0801001054</t>
  </si>
  <si>
    <t>0801001056</t>
  </si>
  <si>
    <t>0801001057</t>
  </si>
  <si>
    <t>0801001066</t>
  </si>
  <si>
    <t>1117004013</t>
  </si>
  <si>
    <t>1117004003</t>
  </si>
  <si>
    <t>0000008636</t>
  </si>
  <si>
    <t>2501001324</t>
  </si>
  <si>
    <t>0000004500</t>
  </si>
  <si>
    <t>0000002671</t>
  </si>
  <si>
    <t>2501001516</t>
  </si>
  <si>
    <t>0000004107</t>
  </si>
  <si>
    <t>0000004108</t>
  </si>
  <si>
    <t>2501001131</t>
  </si>
  <si>
    <t>0000002832</t>
  </si>
  <si>
    <t>2501001129</t>
  </si>
  <si>
    <t>1117001013</t>
  </si>
  <si>
    <t>2501001125</t>
  </si>
  <si>
    <t>2501001132</t>
  </si>
  <si>
    <t>1117001014</t>
  </si>
  <si>
    <t>2501001198</t>
  </si>
  <si>
    <t>2501001325</t>
  </si>
  <si>
    <t>2501001130</t>
  </si>
  <si>
    <t>2501001126</t>
  </si>
  <si>
    <t>0000008127</t>
  </si>
  <si>
    <t>0000004106</t>
  </si>
  <si>
    <t>0000004501</t>
  </si>
  <si>
    <t>2501001128</t>
  </si>
  <si>
    <t>0000000029</t>
  </si>
  <si>
    <t>0000000026</t>
  </si>
  <si>
    <t>0000004604</t>
  </si>
  <si>
    <t>2501001157</t>
  </si>
  <si>
    <t>0000000110</t>
  </si>
  <si>
    <t>2501001197</t>
  </si>
  <si>
    <t>2501001343</t>
  </si>
  <si>
    <t>0000006721</t>
  </si>
  <si>
    <t>0000004093</t>
  </si>
  <si>
    <t>0000004094</t>
  </si>
  <si>
    <t>0000003730</t>
  </si>
  <si>
    <t>0000003729</t>
  </si>
  <si>
    <t>2501001123</t>
  </si>
  <si>
    <t>2502001187</t>
  </si>
  <si>
    <t>1117002016</t>
  </si>
  <si>
    <t>1117002017</t>
  </si>
  <si>
    <t>2501001740</t>
  </si>
  <si>
    <t>2601001017</t>
  </si>
  <si>
    <t>0000002886</t>
  </si>
  <si>
    <t>2501001688</t>
  </si>
  <si>
    <t>0000004263</t>
  </si>
  <si>
    <t>0000007332</t>
  </si>
  <si>
    <t>1117001039</t>
  </si>
  <si>
    <t>0000005503</t>
  </si>
  <si>
    <t>0000002238</t>
  </si>
  <si>
    <t>0000002237</t>
  </si>
  <si>
    <t>0000001204</t>
  </si>
  <si>
    <t>0208999015</t>
  </si>
  <si>
    <t>0000007627</t>
  </si>
  <si>
    <t>0000010013</t>
  </si>
  <si>
    <t>0000002603</t>
  </si>
  <si>
    <t>0000009474</t>
  </si>
  <si>
    <t>0000009468</t>
  </si>
  <si>
    <t>0000009469</t>
  </si>
  <si>
    <t>0000008501</t>
  </si>
  <si>
    <t>0000008330</t>
  </si>
  <si>
    <t>0000008643</t>
  </si>
  <si>
    <t>0000009577</t>
  </si>
  <si>
    <t>0000008209</t>
  </si>
  <si>
    <t>0000008427</t>
  </si>
  <si>
    <t>0000002655</t>
  </si>
  <si>
    <t>0000009867</t>
  </si>
  <si>
    <t>2502001066</t>
  </si>
  <si>
    <t>0000003133</t>
  </si>
  <si>
    <t>0000009455</t>
  </si>
  <si>
    <t>0000008014</t>
  </si>
  <si>
    <t>2501001510</t>
  </si>
  <si>
    <t>1108001001</t>
  </si>
  <si>
    <t>1108001003</t>
  </si>
  <si>
    <t>1108001004</t>
  </si>
  <si>
    <t>1108001002</t>
  </si>
  <si>
    <t>0000009255</t>
  </si>
  <si>
    <t>0000005869</t>
  </si>
  <si>
    <t>2502002008</t>
  </si>
  <si>
    <t>1901999160</t>
  </si>
  <si>
    <t>0000001883</t>
  </si>
  <si>
    <t>2502001246</t>
  </si>
  <si>
    <t>1117001016</t>
  </si>
  <si>
    <t>1117004001</t>
  </si>
  <si>
    <t>1117004002</t>
  </si>
  <si>
    <t>0000005631</t>
  </si>
  <si>
    <t>2501001553</t>
  </si>
  <si>
    <t>0000005249</t>
  </si>
  <si>
    <t>2501001487</t>
  </si>
  <si>
    <t>0000001205</t>
  </si>
  <si>
    <t>0000001206</t>
  </si>
  <si>
    <t>0000001207</t>
  </si>
  <si>
    <t>1117001012</t>
  </si>
  <si>
    <t>0000007300</t>
  </si>
  <si>
    <t>2501001122</t>
  </si>
  <si>
    <t>1117001011</t>
  </si>
  <si>
    <t>2501001310</t>
  </si>
  <si>
    <t>0000004146</t>
  </si>
  <si>
    <t>1117001042</t>
  </si>
  <si>
    <t>1117001017</t>
  </si>
  <si>
    <t>0000005102</t>
  </si>
  <si>
    <t>1117001034</t>
  </si>
  <si>
    <t>1117001001</t>
  </si>
  <si>
    <t>1117001040</t>
  </si>
  <si>
    <t>0000003913</t>
  </si>
  <si>
    <t>0000008197</t>
  </si>
  <si>
    <t>1117001002</t>
  </si>
  <si>
    <t>1117001003</t>
  </si>
  <si>
    <t>1117001010</t>
  </si>
  <si>
    <t>1117001004</t>
  </si>
  <si>
    <t>1117001005</t>
  </si>
  <si>
    <t>2501001344</t>
  </si>
  <si>
    <t>1117001006</t>
  </si>
  <si>
    <t>1117004004</t>
  </si>
  <si>
    <t>1117004005</t>
  </si>
  <si>
    <t>1117001007</t>
  </si>
  <si>
    <t>1117001008</t>
  </si>
  <si>
    <t>1117001009</t>
  </si>
  <si>
    <t>1117004006</t>
  </si>
  <si>
    <t>1117001020</t>
  </si>
  <si>
    <t>1117004007</t>
  </si>
  <si>
    <t>1117004008</t>
  </si>
  <si>
    <t>1117001018</t>
  </si>
  <si>
    <t>2601001020</t>
  </si>
  <si>
    <t>0000007028</t>
  </si>
  <si>
    <t>0000009296</t>
  </si>
  <si>
    <t>1117001033</t>
  </si>
  <si>
    <t>2501001594</t>
  </si>
  <si>
    <t>0000003272</t>
  </si>
  <si>
    <t>1299001096</t>
  </si>
  <si>
    <t>0607001097</t>
  </si>
  <si>
    <t>0000004644</t>
  </si>
  <si>
    <t>0000007339</t>
  </si>
  <si>
    <t>0000007364</t>
  </si>
  <si>
    <t>0000007340</t>
  </si>
  <si>
    <t>2501001248</t>
  </si>
  <si>
    <t>0000002030</t>
  </si>
  <si>
    <t>2501001497</t>
  </si>
  <si>
    <t>1117004012</t>
  </si>
  <si>
    <t>2501001691</t>
  </si>
  <si>
    <t>2501001601</t>
  </si>
  <si>
    <t>1117001015</t>
  </si>
  <si>
    <t>0206001016</t>
  </si>
  <si>
    <t>1901999121</t>
  </si>
  <si>
    <t>0000007787</t>
  </si>
  <si>
    <t>0000006724</t>
  </si>
  <si>
    <t>0000000336</t>
  </si>
  <si>
    <t>2502002150</t>
  </si>
  <si>
    <t>0000000337</t>
  </si>
  <si>
    <t>0000004821</t>
  </si>
  <si>
    <t>2502002009</t>
  </si>
  <si>
    <t>2501001014</t>
  </si>
  <si>
    <t>2501001420</t>
  </si>
  <si>
    <t>2501001021</t>
  </si>
  <si>
    <t>2502002010</t>
  </si>
  <si>
    <t>2502002022</t>
  </si>
  <si>
    <t>0000009514</t>
  </si>
  <si>
    <t>0000007772</t>
  </si>
  <si>
    <t>0000007073</t>
  </si>
  <si>
    <t>0000004526</t>
  </si>
  <si>
    <t>1401002015</t>
  </si>
  <si>
    <t>2501001726</t>
  </si>
  <si>
    <t>1299001050</t>
  </si>
  <si>
    <t>1299001083</t>
  </si>
  <si>
    <t>0000004882</t>
  </si>
  <si>
    <t>0000008584</t>
  </si>
  <si>
    <t>1299001011</t>
  </si>
  <si>
    <t>0000009945</t>
  </si>
  <si>
    <t>0000002872</t>
  </si>
  <si>
    <t>1699001354</t>
  </si>
  <si>
    <t>0000009634</t>
  </si>
  <si>
    <t>0000001183</t>
  </si>
  <si>
    <t>2001999015</t>
  </si>
  <si>
    <t>2001999016</t>
  </si>
  <si>
    <t>1302020003</t>
  </si>
  <si>
    <t>0000002361</t>
  </si>
  <si>
    <t>1302001029</t>
  </si>
  <si>
    <t>1302001028</t>
  </si>
  <si>
    <t>1302001012</t>
  </si>
  <si>
    <t>1302001015</t>
  </si>
  <si>
    <t>0610001002</t>
  </si>
  <si>
    <t>2101010044</t>
  </si>
  <si>
    <t>0000005733</t>
  </si>
  <si>
    <t>0000005663</t>
  </si>
  <si>
    <t>1002001016</t>
  </si>
  <si>
    <t>1002001019</t>
  </si>
  <si>
    <t>0000010038</t>
  </si>
  <si>
    <t>1002001020</t>
  </si>
  <si>
    <t>0000007041</t>
  </si>
  <si>
    <t>0000008295</t>
  </si>
  <si>
    <t>0000007843</t>
  </si>
  <si>
    <t>0000006891</t>
  </si>
  <si>
    <t>0000009310</t>
  </si>
  <si>
    <t>0000007489</t>
  </si>
  <si>
    <t>0000007820</t>
  </si>
  <si>
    <t>0204003035</t>
  </si>
  <si>
    <t>0201006007</t>
  </si>
  <si>
    <t>0201006006</t>
  </si>
  <si>
    <t>1219002002</t>
  </si>
  <si>
    <t>2601001026</t>
  </si>
  <si>
    <t>1219001004</t>
  </si>
  <si>
    <t>0000000651</t>
  </si>
  <si>
    <t>0000000652</t>
  </si>
  <si>
    <t>0000002787</t>
  </si>
  <si>
    <t>0000000994</t>
  </si>
  <si>
    <t>0000004934</t>
  </si>
  <si>
    <t>0000007210</t>
  </si>
  <si>
    <t>0000007209</t>
  </si>
  <si>
    <t>0000007211</t>
  </si>
  <si>
    <t>0201002004</t>
  </si>
  <si>
    <t>1408001028</t>
  </si>
  <si>
    <t>0000009786</t>
  </si>
  <si>
    <t>0000009817</t>
  </si>
  <si>
    <t>0000009330</t>
  </si>
  <si>
    <t>1199001053</t>
  </si>
  <si>
    <t>2501001734</t>
  </si>
  <si>
    <t>0000006540</t>
  </si>
  <si>
    <t>0000006539</t>
  </si>
  <si>
    <t>1299001075</t>
  </si>
  <si>
    <t>2501001462</t>
  </si>
  <si>
    <t>2501001427</t>
  </si>
  <si>
    <t>2501001461</t>
  </si>
  <si>
    <t>0000006161</t>
  </si>
  <si>
    <t>0000009063</t>
  </si>
  <si>
    <t>0000003313</t>
  </si>
  <si>
    <t>0000007648</t>
  </si>
  <si>
    <t>0000002313</t>
  </si>
  <si>
    <t>0000004330</t>
  </si>
  <si>
    <t>0000004073</t>
  </si>
  <si>
    <t>2501001483</t>
  </si>
  <si>
    <t>2501001500</t>
  </si>
  <si>
    <t>0000009737</t>
  </si>
  <si>
    <t>0000003146</t>
  </si>
  <si>
    <t>2501001599</t>
  </si>
  <si>
    <t>0000005467</t>
  </si>
  <si>
    <t>0000006538</t>
  </si>
  <si>
    <t>0000001059</t>
  </si>
  <si>
    <t>0000001060</t>
  </si>
  <si>
    <t>0000001649</t>
  </si>
  <si>
    <t>0000001651</t>
  </si>
  <si>
    <t>0000001061</t>
  </si>
  <si>
    <t>2501001167</t>
  </si>
  <si>
    <t>2501001625</t>
  </si>
  <si>
    <t>2501001185</t>
  </si>
  <si>
    <t>2501001736</t>
  </si>
  <si>
    <t>0000004129</t>
  </si>
  <si>
    <t>0000004131</t>
  </si>
  <si>
    <t>0000005106</t>
  </si>
  <si>
    <t>2502001236</t>
  </si>
  <si>
    <t>0000006678</t>
  </si>
  <si>
    <t>0000004064</t>
  </si>
  <si>
    <t>0000006918</t>
  </si>
  <si>
    <t>0000008714</t>
  </si>
  <si>
    <t>0206999044</t>
  </si>
  <si>
    <t>0000002788</t>
  </si>
  <si>
    <t>0000001743</t>
  </si>
  <si>
    <t>0103003039</t>
  </si>
  <si>
    <t>0000003384</t>
  </si>
  <si>
    <t>0000005533</t>
  </si>
  <si>
    <t>0000008145</t>
  </si>
  <si>
    <t>1699001340</t>
  </si>
  <si>
    <t>0000008840</t>
  </si>
  <si>
    <t>0000006237</t>
  </si>
  <si>
    <t>0000004804</t>
  </si>
  <si>
    <t>1499001308</t>
  </si>
  <si>
    <t>0000008808</t>
  </si>
  <si>
    <t>0000007117</t>
  </si>
  <si>
    <t>0000007233</t>
  </si>
  <si>
    <t>0000007116</t>
  </si>
  <si>
    <t>0000005738</t>
  </si>
  <si>
    <t>0000007183</t>
  </si>
  <si>
    <t>0000006435</t>
  </si>
  <si>
    <t>0611999004</t>
  </si>
  <si>
    <t>0000001115</t>
  </si>
  <si>
    <t>0000005739</t>
  </si>
  <si>
    <t>0000003894</t>
  </si>
  <si>
    <t>1699001391</t>
  </si>
  <si>
    <t>0611999121</t>
  </si>
  <si>
    <t>0000004510</t>
  </si>
  <si>
    <t>0000004565</t>
  </si>
  <si>
    <t>0000004582</t>
  </si>
  <si>
    <t>2502001177</t>
  </si>
  <si>
    <t>0000002047</t>
  </si>
  <si>
    <t>0000005258</t>
  </si>
  <si>
    <t>0701001020</t>
  </si>
  <si>
    <t>1199001039</t>
  </si>
  <si>
    <t>1116001074</t>
  </si>
  <si>
    <t>1116002001</t>
  </si>
  <si>
    <t>0000008100</t>
  </si>
  <si>
    <t>0000007470</t>
  </si>
  <si>
    <t>1116001043</t>
  </si>
  <si>
    <t>0000001971</t>
  </si>
  <si>
    <t>1101001005</t>
  </si>
  <si>
    <t>0000001168</t>
  </si>
  <si>
    <t>0000005520</t>
  </si>
  <si>
    <t>0000007344</t>
  </si>
  <si>
    <t>0000000202</t>
  </si>
  <si>
    <t>0000000205</t>
  </si>
  <si>
    <t>0000003868</t>
  </si>
  <si>
    <t>0000004405</t>
  </si>
  <si>
    <t>0000004406</t>
  </si>
  <si>
    <t>0000000201</t>
  </si>
  <si>
    <t>0000004072</t>
  </si>
  <si>
    <t>0000003937</t>
  </si>
  <si>
    <t>0000003936</t>
  </si>
  <si>
    <t>0000001316</t>
  </si>
  <si>
    <t>0401002010</t>
  </si>
  <si>
    <t>0401002011</t>
  </si>
  <si>
    <t>0000006166</t>
  </si>
  <si>
    <t>0000002585</t>
  </si>
  <si>
    <t>0000003769</t>
  </si>
  <si>
    <t>0103004040</t>
  </si>
  <si>
    <t>0103004021</t>
  </si>
  <si>
    <t>0103004019</t>
  </si>
  <si>
    <t>1116001072</t>
  </si>
  <si>
    <t>0000001169</t>
  </si>
  <si>
    <t>0604001007</t>
  </si>
  <si>
    <t>0000009605</t>
  </si>
  <si>
    <t>0604002008</t>
  </si>
  <si>
    <t>0604001009</t>
  </si>
  <si>
    <t>0000007016</t>
  </si>
  <si>
    <t>0000004050</t>
  </si>
  <si>
    <t>0000003651</t>
  </si>
  <si>
    <t>0000004508</t>
  </si>
  <si>
    <t>0000006941</t>
  </si>
  <si>
    <t>0000006942</t>
  </si>
  <si>
    <t>0000008665</t>
  </si>
  <si>
    <t>0000007850</t>
  </si>
  <si>
    <t>0000007849</t>
  </si>
  <si>
    <t>0000007144</t>
  </si>
  <si>
    <t>0000005671</t>
  </si>
  <si>
    <t>0000008596</t>
  </si>
  <si>
    <t>0000005213</t>
  </si>
  <si>
    <t>0000005073</t>
  </si>
  <si>
    <t>0000006246</t>
  </si>
  <si>
    <t>0000005455</t>
  </si>
  <si>
    <t>0103999014</t>
  </si>
  <si>
    <t>0000005028</t>
  </si>
  <si>
    <t>0000005767</t>
  </si>
  <si>
    <t>0000006473</t>
  </si>
  <si>
    <t>0000005027</t>
  </si>
  <si>
    <t>0000000015</t>
  </si>
  <si>
    <t>0000002945</t>
  </si>
  <si>
    <t>0000002980</t>
  </si>
  <si>
    <t>0000003812</t>
  </si>
  <si>
    <t>0000006783</t>
  </si>
  <si>
    <t>0000004997</t>
  </si>
  <si>
    <t>0000009328</t>
  </si>
  <si>
    <t>0000009249</t>
  </si>
  <si>
    <t>0000009280</t>
  </si>
  <si>
    <t>0000010037</t>
  </si>
  <si>
    <t>0000006165</t>
  </si>
  <si>
    <t>0000009857</t>
  </si>
  <si>
    <t>0000004352</t>
  </si>
  <si>
    <t>0000006579</t>
  </si>
  <si>
    <t>0000005201</t>
  </si>
  <si>
    <t>0000006167</t>
  </si>
  <si>
    <t>0000006168</t>
  </si>
  <si>
    <t>0000001898</t>
  </si>
  <si>
    <t>0000004591</t>
  </si>
  <si>
    <t>0000006578</t>
  </si>
  <si>
    <t>0000008507</t>
  </si>
  <si>
    <t>0000002994</t>
  </si>
  <si>
    <t>0000005673</t>
  </si>
  <si>
    <t>0000007668</t>
  </si>
  <si>
    <t>0000009140</t>
  </si>
  <si>
    <t>0000007702</t>
  </si>
  <si>
    <t>0000007703</t>
  </si>
  <si>
    <t>0000009655</t>
  </si>
  <si>
    <t>0000000003</t>
  </si>
  <si>
    <t>0000008446</t>
  </si>
  <si>
    <t>0000009223</t>
  </si>
  <si>
    <t>0000009319</t>
  </si>
  <si>
    <t>0000009667</t>
  </si>
  <si>
    <t>0000009850</t>
  </si>
  <si>
    <t>0000009849</t>
  </si>
  <si>
    <t>0000009868</t>
  </si>
  <si>
    <t>0000007738</t>
  </si>
  <si>
    <t>0000009202</t>
  </si>
  <si>
    <t>0000009201</t>
  </si>
  <si>
    <t>0000003312</t>
  </si>
  <si>
    <t>0000004826</t>
  </si>
  <si>
    <t>0000010034</t>
  </si>
  <si>
    <t>0000010015</t>
  </si>
  <si>
    <t>0000005260</t>
  </si>
  <si>
    <t>0000004353</t>
  </si>
  <si>
    <t>0000009990</t>
  </si>
  <si>
    <t>0000005651</t>
  </si>
  <si>
    <t>0000009172</t>
  </si>
  <si>
    <t>0000003428</t>
  </si>
  <si>
    <t>0000000206</t>
  </si>
  <si>
    <t>0000000203</t>
  </si>
  <si>
    <t>0000008506</t>
  </si>
  <si>
    <t>0000003881</t>
  </si>
  <si>
    <t>0000008745</t>
  </si>
  <si>
    <t>0000008746</t>
  </si>
  <si>
    <t>0000002912</t>
  </si>
  <si>
    <t>0103999058</t>
  </si>
  <si>
    <t>0000008447</t>
  </si>
  <si>
    <t>0000005474</t>
  </si>
  <si>
    <t>0000008997</t>
  </si>
  <si>
    <t>0000002993</t>
  </si>
  <si>
    <t>0000002949</t>
  </si>
  <si>
    <t>0000005816</t>
  </si>
  <si>
    <t>0000002955</t>
  </si>
  <si>
    <t>0000008378</t>
  </si>
  <si>
    <t>0000009523</t>
  </si>
  <si>
    <t>0000009519</t>
  </si>
  <si>
    <t>0000009008</t>
  </si>
  <si>
    <t>0000009520</t>
  </si>
  <si>
    <t>0000009496</t>
  </si>
  <si>
    <t>0000009233</t>
  </si>
  <si>
    <t>0000009934</t>
  </si>
  <si>
    <t>0000004080</t>
  </si>
  <si>
    <t>0000006723</t>
  </si>
  <si>
    <t>0000009214</t>
  </si>
  <si>
    <t>0000007623</t>
  </si>
  <si>
    <t>0000007624</t>
  </si>
  <si>
    <t>0000009231</t>
  </si>
  <si>
    <t>0000009232</t>
  </si>
  <si>
    <t>0000008458</t>
  </si>
  <si>
    <t>0000009614</t>
  </si>
  <si>
    <t>0000006002</t>
  </si>
  <si>
    <t>0000009875</t>
  </si>
  <si>
    <t>0000008392</t>
  </si>
  <si>
    <t>0000006862</t>
  </si>
  <si>
    <t>0000007618</t>
  </si>
  <si>
    <t>0000004642</t>
  </si>
  <si>
    <t>0000004162</t>
  </si>
  <si>
    <t>0000005385</t>
  </si>
  <si>
    <t>0000009704</t>
  </si>
  <si>
    <t>0000003341</t>
  </si>
  <si>
    <t>0000008398</t>
  </si>
  <si>
    <t>0000003391</t>
  </si>
  <si>
    <t>0000003887</t>
  </si>
  <si>
    <t>0000004775</t>
  </si>
  <si>
    <t>0103004035</t>
  </si>
  <si>
    <t>0000006169</t>
  </si>
  <si>
    <t>0000001815</t>
  </si>
  <si>
    <t>0000007160</t>
  </si>
  <si>
    <t>0000008216</t>
  </si>
  <si>
    <t>0000003899</t>
  </si>
  <si>
    <t>0000008450</t>
  </si>
  <si>
    <t>0000005672</t>
  </si>
  <si>
    <t>0000009673</t>
  </si>
  <si>
    <t>0000009526</t>
  </si>
  <si>
    <t>0000009224</t>
  </si>
  <si>
    <t>0000004009</t>
  </si>
  <si>
    <t>0000009378</t>
  </si>
  <si>
    <t>0000005340</t>
  </si>
  <si>
    <t>0000004818</t>
  </si>
  <si>
    <t>0000001744</t>
  </si>
  <si>
    <t>0000005654</t>
  </si>
  <si>
    <t>0000002202</t>
  </si>
  <si>
    <t>0000009840</t>
  </si>
  <si>
    <t>0000008448</t>
  </si>
  <si>
    <t>0000008449</t>
  </si>
  <si>
    <t>2501001452</t>
  </si>
  <si>
    <t>0000002830</t>
  </si>
  <si>
    <t>0000009493</t>
  </si>
  <si>
    <t>0000004853</t>
  </si>
  <si>
    <t>0000004711</t>
  </si>
  <si>
    <t>0000007805</t>
  </si>
  <si>
    <t>0000005521</t>
  </si>
  <si>
    <t>0000005339</t>
  </si>
  <si>
    <t>0000005348</t>
  </si>
  <si>
    <t>0000009822</t>
  </si>
  <si>
    <t>0000005334</t>
  </si>
  <si>
    <t>0000008996</t>
  </si>
  <si>
    <t>0103999053</t>
  </si>
  <si>
    <t>0000008595</t>
  </si>
  <si>
    <t>0103003009</t>
  </si>
  <si>
    <t>0000006256</t>
  </si>
  <si>
    <t>0000001704</t>
  </si>
  <si>
    <t>0000007990</t>
  </si>
  <si>
    <t>0000001812</t>
  </si>
  <si>
    <t>0000004888</t>
  </si>
  <si>
    <t>0000008558</t>
  </si>
  <si>
    <t>0000007700</t>
  </si>
  <si>
    <t>0000007701</t>
  </si>
  <si>
    <t>0000003396</t>
  </si>
  <si>
    <t>0000005220</t>
  </si>
  <si>
    <t>0000005782</t>
  </si>
  <si>
    <t>0000007549</t>
  </si>
  <si>
    <t>0000007550</t>
  </si>
  <si>
    <t>0000006677</t>
  </si>
  <si>
    <t>0000009482</t>
  </si>
  <si>
    <t>0000006676</t>
  </si>
  <si>
    <t>0000008642</t>
  </si>
  <si>
    <t>0000002061</t>
  </si>
  <si>
    <t>0000002062</t>
  </si>
  <si>
    <t>0000005347</t>
  </si>
  <si>
    <t>0000005193</t>
  </si>
  <si>
    <t>0000006548</t>
  </si>
  <si>
    <t>0000005134</t>
  </si>
  <si>
    <t>0000005641</t>
  </si>
  <si>
    <t>0000002947</t>
  </si>
  <si>
    <t>0000007755</t>
  </si>
  <si>
    <t>0000007756</t>
  </si>
  <si>
    <t>0000006398</t>
  </si>
  <si>
    <t>0000009035</t>
  </si>
  <si>
    <t>0103003023</t>
  </si>
  <si>
    <t>0000007818</t>
  </si>
  <si>
    <t>0000009766</t>
  </si>
  <si>
    <t>0000004088</t>
  </si>
  <si>
    <t>0000009009</t>
  </si>
  <si>
    <t>0000005137</t>
  </si>
  <si>
    <t>0000001841</t>
  </si>
  <si>
    <t>0000010002</t>
  </si>
  <si>
    <t>0000005267</t>
  </si>
  <si>
    <t>0000005238</t>
  </si>
  <si>
    <t>0000005818</t>
  </si>
  <si>
    <t>0000004211</t>
  </si>
  <si>
    <t>0000005335</t>
  </si>
  <si>
    <t>0000005436</t>
  </si>
  <si>
    <t>0000007228</t>
  </si>
  <si>
    <t>0000005384</t>
  </si>
  <si>
    <t>0103004039</t>
  </si>
  <si>
    <t>0000007535</t>
  </si>
  <si>
    <t>0000009001</t>
  </si>
  <si>
    <t>0000000008</t>
  </si>
  <si>
    <t>0000000004</t>
  </si>
  <si>
    <t>0103999027</t>
  </si>
  <si>
    <t>0000000578</t>
  </si>
  <si>
    <t>0000005602</t>
  </si>
  <si>
    <t>0000005591</t>
  </si>
  <si>
    <t>0000007675</t>
  </si>
  <si>
    <t>0000007676</t>
  </si>
  <si>
    <t>0000007763</t>
  </si>
  <si>
    <t>0000000579</t>
  </si>
  <si>
    <t>0103003038</t>
  </si>
  <si>
    <t>0000000580</t>
  </si>
  <si>
    <t>0103003031</t>
  </si>
  <si>
    <t>0103003008</t>
  </si>
  <si>
    <t>0000000712</t>
  </si>
  <si>
    <t>0103003013</t>
  </si>
  <si>
    <t>0000003331</t>
  </si>
  <si>
    <t>0103999006</t>
  </si>
  <si>
    <t>0000003284</t>
  </si>
  <si>
    <t>0103001003</t>
  </si>
  <si>
    <t>0213003016</t>
  </si>
  <si>
    <t>0000001826</t>
  </si>
  <si>
    <t>0000002175</t>
  </si>
  <si>
    <t>0000008679</t>
  </si>
  <si>
    <t>0000005791</t>
  </si>
  <si>
    <t>0000000582</t>
  </si>
  <si>
    <t>0000007941</t>
  </si>
  <si>
    <t>0103001005</t>
  </si>
  <si>
    <t>0213003012</t>
  </si>
  <si>
    <t>0000000583</t>
  </si>
  <si>
    <t>0000000584</t>
  </si>
  <si>
    <t>0213003010</t>
  </si>
  <si>
    <t>0000006744</t>
  </si>
  <si>
    <t>0000007452</t>
  </si>
  <si>
    <t>0000008551</t>
  </si>
  <si>
    <t>0000007420</t>
  </si>
  <si>
    <t>0213003013</t>
  </si>
  <si>
    <t>0213003009</t>
  </si>
  <si>
    <t>0000005322</t>
  </si>
  <si>
    <t>0000005259</t>
  </si>
  <si>
    <t>0000008459</t>
  </si>
  <si>
    <t>0000004827</t>
  </si>
  <si>
    <t>0103999025</t>
  </si>
  <si>
    <t>0000007699</t>
  </si>
  <si>
    <t>0000007851</t>
  </si>
  <si>
    <t>0000004718</t>
  </si>
  <si>
    <t>0000002113</t>
  </si>
  <si>
    <t>0103004006</t>
  </si>
  <si>
    <t>0000004677</t>
  </si>
  <si>
    <t>0000004676</t>
  </si>
  <si>
    <t>0000002218</t>
  </si>
  <si>
    <t>0000001859</t>
  </si>
  <si>
    <t>0000004803</t>
  </si>
  <si>
    <t>0000004802</t>
  </si>
  <si>
    <t>0000006130</t>
  </si>
  <si>
    <t>0000002131</t>
  </si>
  <si>
    <t>0103004045</t>
  </si>
  <si>
    <t>0000004465</t>
  </si>
  <si>
    <t>0103004007</t>
  </si>
  <si>
    <t>0000003455</t>
  </si>
  <si>
    <t>0000001967</t>
  </si>
  <si>
    <t>2501001730</t>
  </si>
  <si>
    <t>0000005990</t>
  </si>
  <si>
    <t>2501001218</t>
  </si>
  <si>
    <t>0000008826</t>
  </si>
  <si>
    <t>0103004046</t>
  </si>
  <si>
    <t>0103004051</t>
  </si>
  <si>
    <t>0103004050</t>
  </si>
  <si>
    <t>0000003803</t>
  </si>
  <si>
    <t>0000008802</t>
  </si>
  <si>
    <t>0000001755</t>
  </si>
  <si>
    <t>0000008421</t>
  </si>
  <si>
    <t>0000008442</t>
  </si>
  <si>
    <t>0000006985</t>
  </si>
  <si>
    <t>0000003064</t>
  </si>
  <si>
    <t>0000005136</t>
  </si>
  <si>
    <t>0000005135</t>
  </si>
  <si>
    <t>0000001836</t>
  </si>
  <si>
    <t>0000002535</t>
  </si>
  <si>
    <t>0000004824</t>
  </si>
  <si>
    <t>0000007430</t>
  </si>
  <si>
    <t>0000005453</t>
  </si>
  <si>
    <t>0000001699</t>
  </si>
  <si>
    <t>0103003005</t>
  </si>
  <si>
    <t>0000006372</t>
  </si>
  <si>
    <t>0000006663</t>
  </si>
  <si>
    <t>2501001448</t>
  </si>
  <si>
    <t>2501001103</t>
  </si>
  <si>
    <t>0000004355</t>
  </si>
  <si>
    <t>0000004825</t>
  </si>
  <si>
    <t>0000008374</t>
  </si>
  <si>
    <t>2501001729</t>
  </si>
  <si>
    <t>2501001560</t>
  </si>
  <si>
    <t>0000005221</t>
  </si>
  <si>
    <t>0000005569</t>
  </si>
  <si>
    <t>0000001711</t>
  </si>
  <si>
    <t>0000007937</t>
  </si>
  <si>
    <t>0103999037</t>
  </si>
  <si>
    <t>0103004041</t>
  </si>
  <si>
    <t>0103999022</t>
  </si>
  <si>
    <t>0103999054</t>
  </si>
  <si>
    <t>0103004036</t>
  </si>
  <si>
    <t>0103004064</t>
  </si>
  <si>
    <t>0000008112</t>
  </si>
  <si>
    <t>0103999036</t>
  </si>
  <si>
    <t>0103999048</t>
  </si>
  <si>
    <t>0103999052</t>
  </si>
  <si>
    <t>0103004020</t>
  </si>
  <si>
    <t>0103004056</t>
  </si>
  <si>
    <t>0103004018</t>
  </si>
  <si>
    <t>0103004026</t>
  </si>
  <si>
    <t>0103004029</t>
  </si>
  <si>
    <t>0103004016</t>
  </si>
  <si>
    <t>0103004011</t>
  </si>
  <si>
    <t>0103004024</t>
  </si>
  <si>
    <t>0103004043</t>
  </si>
  <si>
    <t>0103004047</t>
  </si>
  <si>
    <t>0103999035</t>
  </si>
  <si>
    <t>0103004060</t>
  </si>
  <si>
    <t>0000006103</t>
  </si>
  <si>
    <t>0103004042</t>
  </si>
  <si>
    <t>0103004062</t>
  </si>
  <si>
    <t>0000001557</t>
  </si>
  <si>
    <t>0103999021</t>
  </si>
  <si>
    <t>0000006224</t>
  </si>
  <si>
    <t>0000005861</t>
  </si>
  <si>
    <t>0000009695</t>
  </si>
  <si>
    <t>0000004371</t>
  </si>
  <si>
    <t>0000003811</t>
  </si>
  <si>
    <t>0402999024</t>
  </si>
  <si>
    <t>0000001853</t>
  </si>
  <si>
    <t>0103003032</t>
  </si>
  <si>
    <t>0103003029</t>
  </si>
  <si>
    <t>0103003012</t>
  </si>
  <si>
    <t>0103003037</t>
  </si>
  <si>
    <t>2501001152</t>
  </si>
  <si>
    <t>0000004932</t>
  </si>
  <si>
    <t>0102001003</t>
  </si>
  <si>
    <t>0000001252</t>
  </si>
  <si>
    <t>0504001001</t>
  </si>
  <si>
    <t>0504001002</t>
  </si>
  <si>
    <t>0000004520</t>
  </si>
  <si>
    <t>0000003315</t>
  </si>
  <si>
    <t>0103004058</t>
  </si>
  <si>
    <t>0103004044</t>
  </si>
  <si>
    <t>0103004037</t>
  </si>
  <si>
    <t>0103004038</t>
  </si>
  <si>
    <t>0103999057</t>
  </si>
  <si>
    <t>0103999046</t>
  </si>
  <si>
    <t>0103999049</t>
  </si>
  <si>
    <t>2501001682</t>
  </si>
  <si>
    <t>0103004008</t>
  </si>
  <si>
    <t>0000001225</t>
  </si>
  <si>
    <t>0000003542</t>
  </si>
  <si>
    <t>0000008372</t>
  </si>
  <si>
    <t>0000007620</t>
  </si>
  <si>
    <t>0000000726</t>
  </si>
  <si>
    <t>0000007773</t>
  </si>
  <si>
    <t>0103999056</t>
  </si>
  <si>
    <t>0103004048</t>
  </si>
  <si>
    <t>0404999001</t>
  </si>
  <si>
    <t>0103999009</t>
  </si>
  <si>
    <t>0000000585</t>
  </si>
  <si>
    <t>0000000586</t>
  </si>
  <si>
    <t>0000000587</t>
  </si>
  <si>
    <t>0103003025</t>
  </si>
  <si>
    <t>0000008382</t>
  </si>
  <si>
    <t>0000002415</t>
  </si>
  <si>
    <t>0000001077</t>
  </si>
  <si>
    <t>0000005579</t>
  </si>
  <si>
    <t>0000006114</t>
  </si>
  <si>
    <t>0000000711</t>
  </si>
  <si>
    <t>0000003550</t>
  </si>
  <si>
    <t>0401002009</t>
  </si>
  <si>
    <t>0000004378</t>
  </si>
  <si>
    <t>0000006561</t>
  </si>
  <si>
    <t>0000005409</t>
  </si>
  <si>
    <t>0000006035</t>
  </si>
  <si>
    <t>0000007603</t>
  </si>
  <si>
    <t>0000001233</t>
  </si>
  <si>
    <t>0000001934</t>
  </si>
  <si>
    <t>0000002073</t>
  </si>
  <si>
    <t>0000001683</t>
  </si>
  <si>
    <t>0000003002</t>
  </si>
  <si>
    <t>0000004609</t>
  </si>
  <si>
    <t>0103004034</t>
  </si>
  <si>
    <t>0000001822</t>
  </si>
  <si>
    <t>0000001821</t>
  </si>
  <si>
    <t>0000004071</t>
  </si>
  <si>
    <t>0000003928</t>
  </si>
  <si>
    <t>0103004027</t>
  </si>
  <si>
    <t>0000003926</t>
  </si>
  <si>
    <t>0103999045</t>
  </si>
  <si>
    <t>0000008981</t>
  </si>
  <si>
    <t>0000004097</t>
  </si>
  <si>
    <t>0000004034</t>
  </si>
  <si>
    <t>0103004033</t>
  </si>
  <si>
    <t>0103999044</t>
  </si>
  <si>
    <t>0103004054</t>
  </si>
  <si>
    <t>0103004055</t>
  </si>
  <si>
    <t>0103004053</t>
  </si>
  <si>
    <t>0000000588</t>
  </si>
  <si>
    <t>0000000589</t>
  </si>
  <si>
    <t>0000000590</t>
  </si>
  <si>
    <t>0103004052</t>
  </si>
  <si>
    <t>0103004002</t>
  </si>
  <si>
    <t>0000008857</t>
  </si>
  <si>
    <t>0000009377</t>
  </si>
  <si>
    <t>0000001078</t>
  </si>
  <si>
    <t>0103003022</t>
  </si>
  <si>
    <t>0000003097</t>
  </si>
  <si>
    <t>0000005582</t>
  </si>
  <si>
    <t>0000007114</t>
  </si>
  <si>
    <t>0000005373</t>
  </si>
  <si>
    <t>0000007115</t>
  </si>
  <si>
    <t>0000008508</t>
  </si>
  <si>
    <t>0000009193</t>
  </si>
  <si>
    <t>0000005830</t>
  </si>
  <si>
    <t>0000004119</t>
  </si>
  <si>
    <t>0103002009</t>
  </si>
  <si>
    <t>2501001262</t>
  </si>
  <si>
    <t>0000005069</t>
  </si>
  <si>
    <t>0103004005</t>
  </si>
  <si>
    <t>0213003011</t>
  </si>
  <si>
    <t>0213003004</t>
  </si>
  <si>
    <t>2501001183</t>
  </si>
  <si>
    <t>0103003027</t>
  </si>
  <si>
    <t>0000003742</t>
  </si>
  <si>
    <t>0103001004</t>
  </si>
  <si>
    <t>0000007004</t>
  </si>
  <si>
    <t>0000001079</t>
  </si>
  <si>
    <t>0000002453</t>
  </si>
  <si>
    <t>0000000592</t>
  </si>
  <si>
    <t>0000005910</t>
  </si>
  <si>
    <t>0000007713</t>
  </si>
  <si>
    <t>0000003033</t>
  </si>
  <si>
    <t>0000002048</t>
  </si>
  <si>
    <t>0000002028</t>
  </si>
  <si>
    <t>0103002001</t>
  </si>
  <si>
    <t>1117001028</t>
  </si>
  <si>
    <t>0103003019</t>
  </si>
  <si>
    <t>0103003020</t>
  </si>
  <si>
    <t>0103003003</t>
  </si>
  <si>
    <t>0000001490</t>
  </si>
  <si>
    <t>0000003221</t>
  </si>
  <si>
    <t>0000004800</t>
  </si>
  <si>
    <t>0000003478</t>
  </si>
  <si>
    <t>2501001431</t>
  </si>
  <si>
    <t>0000003466</t>
  </si>
  <si>
    <t>0103001006</t>
  </si>
  <si>
    <t>0103001002</t>
  </si>
  <si>
    <t>0103001001</t>
  </si>
  <si>
    <t>0000001080</t>
  </si>
  <si>
    <t>0000001081</t>
  </si>
  <si>
    <t>0103002006</t>
  </si>
  <si>
    <t>0000009064</t>
  </si>
  <si>
    <t>0000001806</t>
  </si>
  <si>
    <t>0000006406</t>
  </si>
  <si>
    <t>0000009033</t>
  </si>
  <si>
    <t>0000009034</t>
  </si>
  <si>
    <t>0000009031</t>
  </si>
  <si>
    <t>0000001805</t>
  </si>
  <si>
    <t>0000009029</t>
  </si>
  <si>
    <t>0000009030</t>
  </si>
  <si>
    <t>0000001804</t>
  </si>
  <si>
    <t>0000005463</t>
  </si>
  <si>
    <t>0000003490</t>
  </si>
  <si>
    <t>0000003823</t>
  </si>
  <si>
    <t>0000006630</t>
  </si>
  <si>
    <t>0000005464</t>
  </si>
  <si>
    <t>0000005807</t>
  </si>
  <si>
    <t>0000005465</t>
  </si>
  <si>
    <t>0000006399</t>
  </si>
  <si>
    <t>0000007812</t>
  </si>
  <si>
    <t>0000006955</t>
  </si>
  <si>
    <t>0000006956</t>
  </si>
  <si>
    <t>0000006957</t>
  </si>
  <si>
    <t>0000005462</t>
  </si>
  <si>
    <t>0000002778</t>
  </si>
  <si>
    <t>0000004377</t>
  </si>
  <si>
    <t>0000000591</t>
  </si>
  <si>
    <t>0103003030</t>
  </si>
  <si>
    <t>0000002760</t>
  </si>
  <si>
    <t>0000006650</t>
  </si>
  <si>
    <t>0000000783</t>
  </si>
  <si>
    <t>0000006651</t>
  </si>
  <si>
    <t>0103003048</t>
  </si>
  <si>
    <t>0103003049</t>
  </si>
  <si>
    <t>0213003002</t>
  </si>
  <si>
    <t>0103003011</t>
  </si>
  <si>
    <t>0000008162</t>
  </si>
  <si>
    <t>0000008163</t>
  </si>
  <si>
    <t>0000005762</t>
  </si>
  <si>
    <t>0000005163</t>
  </si>
  <si>
    <t>0000009432</t>
  </si>
  <si>
    <t>0000001792</t>
  </si>
  <si>
    <t>0000007317</t>
  </si>
  <si>
    <t>0000008627</t>
  </si>
  <si>
    <t>0000008495</t>
  </si>
  <si>
    <t>0000008496</t>
  </si>
  <si>
    <t>0000008908</t>
  </si>
  <si>
    <t>0000009969</t>
  </si>
  <si>
    <t>0000007786</t>
  </si>
  <si>
    <t>0000000593</t>
  </si>
  <si>
    <t>0000004012</t>
  </si>
  <si>
    <t>0103002007</t>
  </si>
  <si>
    <t>0103002002</t>
  </si>
  <si>
    <t>0102001005</t>
  </si>
  <si>
    <t>0000004788</t>
  </si>
  <si>
    <t>0000008215</t>
  </si>
  <si>
    <t>0609002007</t>
  </si>
  <si>
    <t>0609002008</t>
  </si>
  <si>
    <t>0000002681</t>
  </si>
  <si>
    <t>0306007008</t>
  </si>
  <si>
    <t>0306006007</t>
  </si>
  <si>
    <t>0609002010</t>
  </si>
  <si>
    <t>0609002011</t>
  </si>
  <si>
    <t>0509001017</t>
  </si>
  <si>
    <t>0106999037</t>
  </si>
  <si>
    <t>0000009157</t>
  </si>
  <si>
    <t>0000008966</t>
  </si>
  <si>
    <t>0509001016</t>
  </si>
  <si>
    <t>0105999007</t>
  </si>
  <si>
    <t>0000007995</t>
  </si>
  <si>
    <t>0000001318</t>
  </si>
  <si>
    <t>0000003539</t>
  </si>
  <si>
    <t>0604002002</t>
  </si>
  <si>
    <t>0604001016</t>
  </si>
  <si>
    <t>0604001017</t>
  </si>
  <si>
    <t>0402999028</t>
  </si>
  <si>
    <t>0000000504</t>
  </si>
  <si>
    <t>0202999005</t>
  </si>
  <si>
    <t>0000007071</t>
  </si>
  <si>
    <t>0000008021</t>
  </si>
  <si>
    <t>0403999059</t>
  </si>
  <si>
    <t>0000006141</t>
  </si>
  <si>
    <t>0000006142</t>
  </si>
  <si>
    <t>0000003180</t>
  </si>
  <si>
    <t>0403999021</t>
  </si>
  <si>
    <t>0000007748</t>
  </si>
  <si>
    <t>0403999048</t>
  </si>
  <si>
    <t>0000009125</t>
  </si>
  <si>
    <t>1219001012</t>
  </si>
  <si>
    <t>0000006112</t>
  </si>
  <si>
    <t>0000006375</t>
  </si>
  <si>
    <t>0000008095</t>
  </si>
  <si>
    <t>0000002770</t>
  </si>
  <si>
    <t>1199001612</t>
  </si>
  <si>
    <t>0000003616</t>
  </si>
  <si>
    <t>0000007485</t>
  </si>
  <si>
    <t>0000008204</t>
  </si>
  <si>
    <t>0000009929</t>
  </si>
  <si>
    <t>1699001093</t>
  </si>
  <si>
    <t>0000005594</t>
  </si>
  <si>
    <t>2501001738</t>
  </si>
  <si>
    <t>2501001220</t>
  </si>
  <si>
    <t>0000003529</t>
  </si>
  <si>
    <t>0000003751</t>
  </si>
  <si>
    <t>1699001465</t>
  </si>
  <si>
    <t>0000004336</t>
  </si>
  <si>
    <t>0000004892</t>
  </si>
  <si>
    <t>0000004479</t>
  </si>
  <si>
    <t>0000010001</t>
  </si>
  <si>
    <t>0000008662</t>
  </si>
  <si>
    <t>0000005367</t>
  </si>
  <si>
    <t>0000001200</t>
  </si>
  <si>
    <t>1199001051</t>
  </si>
  <si>
    <t>1117002003</t>
  </si>
  <si>
    <t>1117002009</t>
  </si>
  <si>
    <t>0000007909</t>
  </si>
  <si>
    <t>0000010032</t>
  </si>
  <si>
    <t>0000008007</t>
  </si>
  <si>
    <t>0000001471</t>
  </si>
  <si>
    <t>1111001008</t>
  </si>
  <si>
    <t>0000004830</t>
  </si>
  <si>
    <t>0000000725</t>
  </si>
  <si>
    <t>1111001004</t>
  </si>
  <si>
    <t>1111001011</t>
  </si>
  <si>
    <t>0000008060</t>
  </si>
  <si>
    <t>1111001006</t>
  </si>
  <si>
    <t>0000009599</t>
  </si>
  <si>
    <t>0000008090</t>
  </si>
  <si>
    <t>0000009720</t>
  </si>
  <si>
    <t>0907001008</t>
  </si>
  <si>
    <t>2502001048</t>
  </si>
  <si>
    <t>0000001279</t>
  </si>
  <si>
    <t>0000001116</t>
  </si>
  <si>
    <t>0000007517</t>
  </si>
  <si>
    <t>0000001117</t>
  </si>
  <si>
    <t>0000007697</t>
  </si>
  <si>
    <t>2502001199</t>
  </si>
  <si>
    <t>0000006177</t>
  </si>
  <si>
    <t>0907001010</t>
  </si>
  <si>
    <t>0000007921</t>
  </si>
  <si>
    <t>0905001008</t>
  </si>
  <si>
    <t>0907001009</t>
  </si>
  <si>
    <t>0000007704</t>
  </si>
  <si>
    <t>0000006932</t>
  </si>
  <si>
    <t>0000006855</t>
  </si>
  <si>
    <t>0000008552</t>
  </si>
  <si>
    <t>0000005719</t>
  </si>
  <si>
    <t>0000002600</t>
  </si>
  <si>
    <t>2502001198</t>
  </si>
  <si>
    <t>0907001007</t>
  </si>
  <si>
    <t>0905001200</t>
  </si>
  <si>
    <t>0000009495</t>
  </si>
  <si>
    <t>2501001019</t>
  </si>
  <si>
    <t>1901999154</t>
  </si>
  <si>
    <t>1901999077</t>
  </si>
  <si>
    <t>0000007747</t>
  </si>
  <si>
    <t>0000006277</t>
  </si>
  <si>
    <t>0000008245</t>
  </si>
  <si>
    <t>0000005805</t>
  </si>
  <si>
    <t>1501999023</t>
  </si>
  <si>
    <t>0000001831</t>
  </si>
  <si>
    <t>0000001832</t>
  </si>
  <si>
    <t>0000001833</t>
  </si>
  <si>
    <t>0000009111</t>
  </si>
  <si>
    <t>0804001007</t>
  </si>
  <si>
    <t>0804001006</t>
  </si>
  <si>
    <t>0000007733</t>
  </si>
  <si>
    <t>2501001561</t>
  </si>
  <si>
    <t>0000003125</t>
  </si>
  <si>
    <t>0000001185</t>
  </si>
  <si>
    <t>0000007858</t>
  </si>
  <si>
    <t>0000005114</t>
  </si>
  <si>
    <t>0000001874</t>
  </si>
  <si>
    <t>0804001015</t>
  </si>
  <si>
    <t>2501001699</t>
  </si>
  <si>
    <t>1701001008</t>
  </si>
  <si>
    <t>0109999003</t>
  </si>
  <si>
    <t>0000009581</t>
  </si>
  <si>
    <t>0000008144</t>
  </si>
  <si>
    <t>1499001056</t>
  </si>
  <si>
    <t>0213999011</t>
  </si>
  <si>
    <t>0000007742</t>
  </si>
  <si>
    <t>1408999032</t>
  </si>
  <si>
    <t>0000005152</t>
  </si>
  <si>
    <t>0000005151</t>
  </si>
  <si>
    <t>0000003910</t>
  </si>
  <si>
    <t>0000007645</t>
  </si>
  <si>
    <t>1499001360</t>
  </si>
  <si>
    <t>1699001309</t>
  </si>
  <si>
    <t>1408999020</t>
  </si>
  <si>
    <t>0000004494</t>
  </si>
  <si>
    <t>0000002189</t>
  </si>
  <si>
    <t>0000008075</t>
  </si>
  <si>
    <t>0000004348</t>
  </si>
  <si>
    <t>0000007288</t>
  </si>
  <si>
    <t>1699001317</t>
  </si>
  <si>
    <t>0000008916</t>
  </si>
  <si>
    <t>1499001364</t>
  </si>
  <si>
    <t>0000003266</t>
  </si>
  <si>
    <t>0000002910</t>
  </si>
  <si>
    <t>1699001543</t>
  </si>
  <si>
    <t>2003999009</t>
  </si>
  <si>
    <t>1699001150</t>
  </si>
  <si>
    <t>1699001054</t>
  </si>
  <si>
    <t>1501999005</t>
  </si>
  <si>
    <t>0000005248</t>
  </si>
  <si>
    <t>0000004589</t>
  </si>
  <si>
    <t>0000007072</t>
  </si>
  <si>
    <t>0000005586</t>
  </si>
  <si>
    <t>0000003639</t>
  </si>
  <si>
    <t>0000004238</t>
  </si>
  <si>
    <t>0101013001</t>
  </si>
  <si>
    <t>0000003638</t>
  </si>
  <si>
    <t>0000004237</t>
  </si>
  <si>
    <t>0000001884</t>
  </si>
  <si>
    <t>0000001421</t>
  </si>
  <si>
    <t>0101014001</t>
  </si>
  <si>
    <t>0101014012</t>
  </si>
  <si>
    <t>0000001677</t>
  </si>
  <si>
    <t>0101014009</t>
  </si>
  <si>
    <t>0000001894</t>
  </si>
  <si>
    <t>0000003012</t>
  </si>
  <si>
    <t>0000001676</t>
  </si>
  <si>
    <t>0000001896</t>
  </si>
  <si>
    <t>0101014004</t>
  </si>
  <si>
    <t>0000005885</t>
  </si>
  <si>
    <t>0000001897</t>
  </si>
  <si>
    <t>0000005884</t>
  </si>
  <si>
    <t>0000004239</t>
  </si>
  <si>
    <t>0000003452</t>
  </si>
  <si>
    <t>0101014011</t>
  </si>
  <si>
    <t>0000005587</t>
  </si>
  <si>
    <t>0000006064</t>
  </si>
  <si>
    <t>0000005086</t>
  </si>
  <si>
    <t>0101014002</t>
  </si>
  <si>
    <t>0000001910</t>
  </si>
  <si>
    <t>0101004014</t>
  </si>
  <si>
    <t>0000005087</t>
  </si>
  <si>
    <t>0101013011</t>
  </si>
  <si>
    <t>0000002232</t>
  </si>
  <si>
    <t>0403003003</t>
  </si>
  <si>
    <t>2101010046</t>
  </si>
  <si>
    <t>2101010045</t>
  </si>
  <si>
    <t>2502002149</t>
  </si>
  <si>
    <t>1219002020</t>
  </si>
  <si>
    <t>0000009552</t>
  </si>
  <si>
    <t>0000005982</t>
  </si>
  <si>
    <t>0210001002</t>
  </si>
  <si>
    <t>1408999035</t>
  </si>
  <si>
    <t>0000003741</t>
  </si>
  <si>
    <t>0000001103</t>
  </si>
  <si>
    <t>0000002321</t>
  </si>
  <si>
    <t>0210002009</t>
  </si>
  <si>
    <t>0201005007</t>
  </si>
  <si>
    <t>0201005006</t>
  </si>
  <si>
    <t>0000009781</t>
  </si>
  <si>
    <t>0000009726</t>
  </si>
  <si>
    <t>0000009831</t>
  </si>
  <si>
    <t>0210001006</t>
  </si>
  <si>
    <t>0210001010</t>
  </si>
  <si>
    <t>0000001104</t>
  </si>
  <si>
    <t>0000003584</t>
  </si>
  <si>
    <t>0210002014</t>
  </si>
  <si>
    <t>0210001016</t>
  </si>
  <si>
    <t>0000008443</t>
  </si>
  <si>
    <t>0210002015</t>
  </si>
  <si>
    <t>0210001019</t>
  </si>
  <si>
    <t>0210001009</t>
  </si>
  <si>
    <t>0210001011</t>
  </si>
  <si>
    <t>0000003856</t>
  </si>
  <si>
    <t>0000003022</t>
  </si>
  <si>
    <t>0210002013</t>
  </si>
  <si>
    <t>1407001008</t>
  </si>
  <si>
    <t>1499001013</t>
  </si>
  <si>
    <t>0000007130</t>
  </si>
  <si>
    <t>0000008043</t>
  </si>
  <si>
    <t>0000005420</t>
  </si>
  <si>
    <t>1501999033</t>
  </si>
  <si>
    <t>0000007744</t>
  </si>
  <si>
    <t>0000008758</t>
  </si>
  <si>
    <t>0000009309</t>
  </si>
  <si>
    <t>0000008575</t>
  </si>
  <si>
    <t>0000002660</t>
  </si>
  <si>
    <t>0000000823</t>
  </si>
  <si>
    <t>0000007403</t>
  </si>
  <si>
    <t>0000007402</t>
  </si>
  <si>
    <t>0211001002</t>
  </si>
  <si>
    <t>0211001001</t>
  </si>
  <si>
    <t>0211001021</t>
  </si>
  <si>
    <t>0211001027</t>
  </si>
  <si>
    <t>0211001012</t>
  </si>
  <si>
    <t>0211001013</t>
  </si>
  <si>
    <t>1501999132</t>
  </si>
  <si>
    <t>0000009272</t>
  </si>
  <si>
    <t>1002001008</t>
  </si>
  <si>
    <t>0000009636</t>
  </si>
  <si>
    <t>1499001363</t>
  </si>
  <si>
    <t>0000008046</t>
  </si>
  <si>
    <t>0000008037</t>
  </si>
  <si>
    <t>0000003027</t>
  </si>
  <si>
    <t>0000002816</t>
  </si>
  <si>
    <t>0000009286</t>
  </si>
  <si>
    <t>0215001017</t>
  </si>
  <si>
    <t>0215001028</t>
  </si>
  <si>
    <t>0000007908</t>
  </si>
  <si>
    <t>0000009212</t>
  </si>
  <si>
    <t>0000008844</t>
  </si>
  <si>
    <t>0000008843</t>
  </si>
  <si>
    <t>0000003410</t>
  </si>
  <si>
    <t>0000003333</t>
  </si>
  <si>
    <t>0215001026</t>
  </si>
  <si>
    <t>0215001016</t>
  </si>
  <si>
    <t>0000006026</t>
  </si>
  <si>
    <t>0000006300</t>
  </si>
  <si>
    <t>0000007708</t>
  </si>
  <si>
    <t>0000004808</t>
  </si>
  <si>
    <t>0000007204</t>
  </si>
  <si>
    <t>0000004809</t>
  </si>
  <si>
    <t>0000009752</t>
  </si>
  <si>
    <t>0000007502</t>
  </si>
  <si>
    <t>0000007503</t>
  </si>
  <si>
    <t>2501001155</t>
  </si>
  <si>
    <t>0000006997</t>
  </si>
  <si>
    <t>0611999040</t>
  </si>
  <si>
    <t>0000002550</t>
  </si>
  <si>
    <t>2101010047</t>
  </si>
  <si>
    <t>2101010048</t>
  </si>
  <si>
    <t>0000008237</t>
  </si>
  <si>
    <t>0000008238</t>
  </si>
  <si>
    <t>0000003789</t>
  </si>
  <si>
    <t>0000009578</t>
  </si>
  <si>
    <t>2502002135</t>
  </si>
  <si>
    <t>0217001006</t>
  </si>
  <si>
    <t>0000004903</t>
  </si>
  <si>
    <t>0000009808</t>
  </si>
  <si>
    <t>0000004349</t>
  </si>
  <si>
    <t>0000006692</t>
  </si>
  <si>
    <t>0000004811</t>
  </si>
  <si>
    <t>0000004654</t>
  </si>
  <si>
    <t>0000009550</t>
  </si>
  <si>
    <t>0000009191</t>
  </si>
  <si>
    <t>0000005891</t>
  </si>
  <si>
    <t>0000006730</t>
  </si>
  <si>
    <t>0000002682</t>
  </si>
  <si>
    <t>0000007710</t>
  </si>
  <si>
    <t>0000006486</t>
  </si>
  <si>
    <t>0000006487</t>
  </si>
  <si>
    <t>1499001044</t>
  </si>
  <si>
    <t>0000006030</t>
  </si>
  <si>
    <t>0000009236</t>
  </si>
  <si>
    <t>0000006393</t>
  </si>
  <si>
    <t>0000005485</t>
  </si>
  <si>
    <t>0000003444</t>
  </si>
  <si>
    <t>0109999006</t>
  </si>
  <si>
    <t>0109999005</t>
  </si>
  <si>
    <t>0000009521</t>
  </si>
  <si>
    <t>0000000741</t>
  </si>
  <si>
    <t>2502002131</t>
  </si>
  <si>
    <t>0000006431</t>
  </si>
  <si>
    <t>0000008880</t>
  </si>
  <si>
    <t>0000007070</t>
  </si>
  <si>
    <t>0000009940</t>
  </si>
  <si>
    <t>0000009931</t>
  </si>
  <si>
    <t>2601001011</t>
  </si>
  <si>
    <t>0109001001</t>
  </si>
  <si>
    <t>1408002032</t>
  </si>
  <si>
    <t>1408002033</t>
  </si>
  <si>
    <t>0000006761</t>
  </si>
  <si>
    <t>1408002037</t>
  </si>
  <si>
    <t>0000005441</t>
  </si>
  <si>
    <t>0000008940</t>
  </si>
  <si>
    <t>0509001002</t>
  </si>
  <si>
    <t>0000006033</t>
  </si>
  <si>
    <t>1501999102</t>
  </si>
  <si>
    <t>0000009527</t>
  </si>
  <si>
    <t>2501001651</t>
  </si>
  <si>
    <t>0000009277</t>
  </si>
  <si>
    <t>1501999067</t>
  </si>
  <si>
    <t>2501001042</t>
  </si>
  <si>
    <t>2501001739</t>
  </si>
  <si>
    <t>0000008259</t>
  </si>
  <si>
    <t>0000002774</t>
  </si>
  <si>
    <t>0000003130</t>
  </si>
  <si>
    <t>1501999131</t>
  </si>
  <si>
    <t>1699001423</t>
  </si>
  <si>
    <t>0804001021</t>
  </si>
  <si>
    <t>0000005222</t>
  </si>
  <si>
    <t>0000005223</t>
  </si>
  <si>
    <t>0000003342</t>
  </si>
  <si>
    <t>0000005228</t>
  </si>
  <si>
    <t>0000003343</t>
  </si>
  <si>
    <t>0000003562</t>
  </si>
  <si>
    <t>0000001619</t>
  </si>
  <si>
    <t>0804001022</t>
  </si>
  <si>
    <t>0000002568</t>
  </si>
  <si>
    <t>0000000802</t>
  </si>
  <si>
    <t>0000003492</t>
  </si>
  <si>
    <t>0000001618</t>
  </si>
  <si>
    <t>0000000733</t>
  </si>
  <si>
    <t>0000002601</t>
  </si>
  <si>
    <t>0000008585</t>
  </si>
  <si>
    <t>0000000844</t>
  </si>
  <si>
    <t>0000003071</t>
  </si>
  <si>
    <t>0000000838</t>
  </si>
  <si>
    <t>0000002125</t>
  </si>
  <si>
    <t>0000000101</t>
  </si>
  <si>
    <t>0000007220</t>
  </si>
  <si>
    <t>0000006306</t>
  </si>
  <si>
    <t>0000001315</t>
  </si>
  <si>
    <t>0000008071</t>
  </si>
  <si>
    <t>0000004335</t>
  </si>
  <si>
    <t>0000003164</t>
  </si>
  <si>
    <t>0000004114</t>
  </si>
  <si>
    <t>0000000310</t>
  </si>
  <si>
    <t>0000002937</t>
  </si>
  <si>
    <t>0000002936</t>
  </si>
  <si>
    <t>0000003711</t>
  </si>
  <si>
    <t>0000007902</t>
  </si>
  <si>
    <t>0000007775</t>
  </si>
  <si>
    <t>0000006175</t>
  </si>
  <si>
    <t>0000008452</t>
  </si>
  <si>
    <t>0000001570</t>
  </si>
  <si>
    <t>0000007539</t>
  </si>
  <si>
    <t>0000003976</t>
  </si>
  <si>
    <t>0000007774</t>
  </si>
  <si>
    <t>0000001235</t>
  </si>
  <si>
    <t>0000001474</t>
  </si>
  <si>
    <t>0000001269</t>
  </si>
  <si>
    <t>0000007999</t>
  </si>
  <si>
    <t>0000007126</t>
  </si>
  <si>
    <t>0000009710</t>
  </si>
  <si>
    <t>0000008695</t>
  </si>
  <si>
    <t>0000004148</t>
  </si>
  <si>
    <t>0000003412</t>
  </si>
  <si>
    <t>0000000522</t>
  </si>
  <si>
    <t>0000002476</t>
  </si>
  <si>
    <t>0000008337</t>
  </si>
  <si>
    <t>0403999033</t>
  </si>
  <si>
    <t>1218001025</t>
  </si>
  <si>
    <t>1218001027</t>
  </si>
  <si>
    <t>1218001030</t>
  </si>
  <si>
    <t>1218001026</t>
  </si>
  <si>
    <t>0403999028</t>
  </si>
  <si>
    <t>0000005988</t>
  </si>
  <si>
    <t>2502001090</t>
  </si>
  <si>
    <t>0000006722</t>
  </si>
  <si>
    <t>0000004987</t>
  </si>
  <si>
    <t>1218001033</t>
  </si>
  <si>
    <t>0000003857</t>
  </si>
  <si>
    <t>1218001011</t>
  </si>
  <si>
    <t>0000006888</t>
  </si>
  <si>
    <t>0403999037</t>
  </si>
  <si>
    <t>0403999038</t>
  </si>
  <si>
    <t>0403999054</t>
  </si>
  <si>
    <t>1218002019</t>
  </si>
  <si>
    <t>0000001041</t>
  </si>
  <si>
    <t>0000001904</t>
  </si>
  <si>
    <t>0000008004</t>
  </si>
  <si>
    <t>1218001010</t>
  </si>
  <si>
    <t>0000001903</t>
  </si>
  <si>
    <t>0000000801</t>
  </si>
  <si>
    <t>0000007363</t>
  </si>
  <si>
    <t>0000007276</t>
  </si>
  <si>
    <t>0000000523</t>
  </si>
  <si>
    <t>0000003263</t>
  </si>
  <si>
    <t>0000003275</t>
  </si>
  <si>
    <t>1218002014</t>
  </si>
  <si>
    <t>2501001442</t>
  </si>
  <si>
    <t>0000001216</t>
  </si>
  <si>
    <t>0000009114</t>
  </si>
  <si>
    <t>0701001012</t>
  </si>
  <si>
    <t>0000006913</t>
  </si>
  <si>
    <t>2501001237</t>
  </si>
  <si>
    <t>0000006423</t>
  </si>
  <si>
    <t>2501001377</t>
  </si>
  <si>
    <t>0000004147</t>
  </si>
  <si>
    <t>0000004497</t>
  </si>
  <si>
    <t>0000008597</t>
  </si>
  <si>
    <t>0000008338</t>
  </si>
  <si>
    <t>0000001732</t>
  </si>
  <si>
    <t>0000001731</t>
  </si>
  <si>
    <t>2501001580</t>
  </si>
  <si>
    <t>2501001215</t>
  </si>
  <si>
    <t>0000004307</t>
  </si>
  <si>
    <t>2501001214</t>
  </si>
  <si>
    <t>1218002010</t>
  </si>
  <si>
    <t>0000001042</t>
  </si>
  <si>
    <t>0000002421</t>
  </si>
  <si>
    <t>0000006352</t>
  </si>
  <si>
    <t>0000006766</t>
  </si>
  <si>
    <t>0000004149</t>
  </si>
  <si>
    <t>0000005635</t>
  </si>
  <si>
    <t>2501001379</t>
  </si>
  <si>
    <t>0402999030</t>
  </si>
  <si>
    <t>0701001010</t>
  </si>
  <si>
    <t>0000009011</t>
  </si>
  <si>
    <t>0000008321</t>
  </si>
  <si>
    <t>0000001043</t>
  </si>
  <si>
    <t>0000001384</t>
  </si>
  <si>
    <t>0000001381</t>
  </si>
  <si>
    <t>0000001371</t>
  </si>
  <si>
    <t>0000001354</t>
  </si>
  <si>
    <t>0000001365</t>
  </si>
  <si>
    <t>0000001363</t>
  </si>
  <si>
    <t>0000001357</t>
  </si>
  <si>
    <t>0000001380</t>
  </si>
  <si>
    <t>0000004709</t>
  </si>
  <si>
    <t>0000003419</t>
  </si>
  <si>
    <t>0000001377</t>
  </si>
  <si>
    <t>1699001422</t>
  </si>
  <si>
    <t>0000003735</t>
  </si>
  <si>
    <t>1699001212</t>
  </si>
  <si>
    <t>0000006694</t>
  </si>
  <si>
    <t>0000007712</t>
  </si>
  <si>
    <t>2101010062</t>
  </si>
  <si>
    <t>1301999003</t>
  </si>
  <si>
    <t>1301999002</t>
  </si>
  <si>
    <t>1301999071</t>
  </si>
  <si>
    <t>1301999064</t>
  </si>
  <si>
    <t>1301999065</t>
  </si>
  <si>
    <t>0000009809</t>
  </si>
  <si>
    <t>0000009815</t>
  </si>
  <si>
    <t>0000007726</t>
  </si>
  <si>
    <t>0000007456</t>
  </si>
  <si>
    <t>0000007464</t>
  </si>
  <si>
    <t>0000007145</t>
  </si>
  <si>
    <t>0000007165</t>
  </si>
  <si>
    <t>0000009071</t>
  </si>
  <si>
    <t>1409999005</t>
  </si>
  <si>
    <t>0000001198</t>
  </si>
  <si>
    <t>0000007881</t>
  </si>
  <si>
    <t>0000000121</t>
  </si>
  <si>
    <t>1901999150</t>
  </si>
  <si>
    <t>0000001370</t>
  </si>
  <si>
    <t>0000001386</t>
  </si>
  <si>
    <t>0000001378</t>
  </si>
  <si>
    <t>0000001362</t>
  </si>
  <si>
    <t>0000002347</t>
  </si>
  <si>
    <t>2501001061</t>
  </si>
  <si>
    <t>0000002901</t>
  </si>
  <si>
    <t>0000000659</t>
  </si>
  <si>
    <t>0000000904</t>
  </si>
  <si>
    <t>2301010054</t>
  </si>
  <si>
    <t>2301010103</t>
  </si>
  <si>
    <t>2301010097</t>
  </si>
  <si>
    <t>2301010055</t>
  </si>
  <si>
    <t>2301010101</t>
  </si>
  <si>
    <t>2301010108</t>
  </si>
  <si>
    <t>2301010061</t>
  </si>
  <si>
    <t>2301010102</t>
  </si>
  <si>
    <t>2301010105</t>
  </si>
  <si>
    <t>2301010062</t>
  </si>
  <si>
    <t>2301010063</t>
  </si>
  <si>
    <t>2301010056</t>
  </si>
  <si>
    <t>2301010098</t>
  </si>
  <si>
    <t>2301010099</t>
  </si>
  <si>
    <t>2301010100</t>
  </si>
  <si>
    <t>2301010057</t>
  </si>
  <si>
    <t>2301010058</t>
  </si>
  <si>
    <t>2301010059</t>
  </si>
  <si>
    <t>2301010060</t>
  </si>
  <si>
    <t>2301010104</t>
  </si>
  <si>
    <t>2301010106</t>
  </si>
  <si>
    <t>0000006081</t>
  </si>
  <si>
    <t>0000004793</t>
  </si>
  <si>
    <t>0000006695</t>
  </si>
  <si>
    <t>0000006700</t>
  </si>
  <si>
    <t>0000006707</t>
  </si>
  <si>
    <t>0000006706</t>
  </si>
  <si>
    <t>0000008126</t>
  </si>
  <si>
    <t>1499001068</t>
  </si>
  <si>
    <t>1699001287</t>
  </si>
  <si>
    <t>1699001074</t>
  </si>
  <si>
    <t>0000000079</t>
  </si>
  <si>
    <t>0000005246</t>
  </si>
  <si>
    <t>0000005983</t>
  </si>
  <si>
    <t>0000005245</t>
  </si>
  <si>
    <t>1301999029</t>
  </si>
  <si>
    <t>0000001562</t>
  </si>
  <si>
    <t>0000001749</t>
  </si>
  <si>
    <t>0000001563</t>
  </si>
  <si>
    <t>0000001564</t>
  </si>
  <si>
    <t>0000002590</t>
  </si>
  <si>
    <t>0000001750</t>
  </si>
  <si>
    <t>0000005795</t>
  </si>
  <si>
    <t>0000006878</t>
  </si>
  <si>
    <t>0000005796</t>
  </si>
  <si>
    <t>1301999038</t>
  </si>
  <si>
    <t>1301999087</t>
  </si>
  <si>
    <t>0000004284</t>
  </si>
  <si>
    <t>0000009864</t>
  </si>
  <si>
    <t>0000004786</t>
  </si>
  <si>
    <t>0000005266</t>
  </si>
  <si>
    <t>0000004787</t>
  </si>
  <si>
    <t>0000008648</t>
  </si>
  <si>
    <t>0000005261</t>
  </si>
  <si>
    <t>0000002862</t>
  </si>
  <si>
    <t>0000007856</t>
  </si>
  <si>
    <t>0000008855</t>
  </si>
  <si>
    <t>2501001314</t>
  </si>
  <si>
    <t>0000004781</t>
  </si>
  <si>
    <t>0000006191</t>
  </si>
  <si>
    <t>0000004762</t>
  </si>
  <si>
    <t>0000004759</t>
  </si>
  <si>
    <t>0000004765</t>
  </si>
  <si>
    <t>0000004767</t>
  </si>
  <si>
    <t>0000004764</t>
  </si>
  <si>
    <t>0000004768</t>
  </si>
  <si>
    <t>0000004766</t>
  </si>
  <si>
    <t>0000004773</t>
  </si>
  <si>
    <t>0000004760</t>
  </si>
  <si>
    <t>0000007068</t>
  </si>
  <si>
    <t>0000004761</t>
  </si>
  <si>
    <t>0000007610</t>
  </si>
  <si>
    <t>0000004745</t>
  </si>
  <si>
    <t>0000007722</t>
  </si>
  <si>
    <t>0000004763</t>
  </si>
  <si>
    <t>0000007721</t>
  </si>
  <si>
    <t>0000002846</t>
  </si>
  <si>
    <t>0000002845</t>
  </si>
  <si>
    <t>0000002514</t>
  </si>
  <si>
    <t>0000002513</t>
  </si>
  <si>
    <t>0000005031</t>
  </si>
  <si>
    <t>0000005406</t>
  </si>
  <si>
    <t>0000005571</t>
  </si>
  <si>
    <t>0111002043</t>
  </si>
  <si>
    <t>0000006776</t>
  </si>
  <si>
    <t>0000001688</t>
  </si>
  <si>
    <t>0000002517</t>
  </si>
  <si>
    <t>0000008967</t>
  </si>
  <si>
    <t>0000002057</t>
  </si>
  <si>
    <t>0000002838</t>
  </si>
  <si>
    <t>0000008117</t>
  </si>
  <si>
    <t>0000009859</t>
  </si>
  <si>
    <t>0000009933</t>
  </si>
  <si>
    <t>0000005605</t>
  </si>
  <si>
    <t>0000005606</t>
  </si>
  <si>
    <t>0000003499</t>
  </si>
  <si>
    <t>0000006253</t>
  </si>
  <si>
    <t>0000005059</t>
  </si>
  <si>
    <t>0000004697</t>
  </si>
  <si>
    <t>0000005061</t>
  </si>
  <si>
    <t>0000005067</t>
  </si>
  <si>
    <t>0000003545</t>
  </si>
  <si>
    <t>0000005604</t>
  </si>
  <si>
    <t>1699001148</t>
  </si>
  <si>
    <t>2501001003</t>
  </si>
  <si>
    <t>2501001002</t>
  </si>
  <si>
    <t>1199001041</t>
  </si>
  <si>
    <t>1199001071</t>
  </si>
  <si>
    <t>1199001070</t>
  </si>
  <si>
    <t>1199001040</t>
  </si>
  <si>
    <t>1199001072</t>
  </si>
  <si>
    <t>1116001017</t>
  </si>
  <si>
    <t>1116001016</t>
  </si>
  <si>
    <t>1116001015</t>
  </si>
  <si>
    <t>1116001018</t>
  </si>
  <si>
    <t>1116001019</t>
  </si>
  <si>
    <t>0000002280</t>
  </si>
  <si>
    <t>0000002027</t>
  </si>
  <si>
    <t>0000000686</t>
  </si>
  <si>
    <t>0000008111</t>
  </si>
  <si>
    <t>0000008861</t>
  </si>
  <si>
    <t>0000008757</t>
  </si>
  <si>
    <t>1408001031</t>
  </si>
  <si>
    <t>1499001367</t>
  </si>
  <si>
    <t>2601001006</t>
  </si>
  <si>
    <t>0000006709</t>
  </si>
  <si>
    <t>0000005822</t>
  </si>
  <si>
    <t>0000005820</t>
  </si>
  <si>
    <t>1699001301</t>
  </si>
  <si>
    <t>1699001383</t>
  </si>
  <si>
    <t>2601001007</t>
  </si>
  <si>
    <t>0000004658</t>
  </si>
  <si>
    <t>0404999017</t>
  </si>
  <si>
    <t>0404999042</t>
  </si>
  <si>
    <t>0404999011</t>
  </si>
  <si>
    <t>0404999019</t>
  </si>
  <si>
    <t>0404999043</t>
  </si>
  <si>
    <t>0404999033</t>
  </si>
  <si>
    <t>0404999026</t>
  </si>
  <si>
    <t>0404999040</t>
  </si>
  <si>
    <t>1901999101</t>
  </si>
  <si>
    <t>0000006181</t>
  </si>
  <si>
    <t>0000006971</t>
  </si>
  <si>
    <t>1901999177</t>
  </si>
  <si>
    <t>1199001006</t>
  </si>
  <si>
    <t>1199001034</t>
  </si>
  <si>
    <t>2501001491</t>
  </si>
  <si>
    <t>2501001648</t>
  </si>
  <si>
    <t>2501001488</t>
  </si>
  <si>
    <t>2501001700</t>
  </si>
  <si>
    <t>0000003652</t>
  </si>
  <si>
    <t>0000002965</t>
  </si>
  <si>
    <t>2501001582</t>
  </si>
  <si>
    <t>0000003784</t>
  </si>
  <si>
    <t>0000003768</t>
  </si>
  <si>
    <t>0000009932</t>
  </si>
  <si>
    <t>0000005638</t>
  </si>
  <si>
    <t>0000001846</t>
  </si>
  <si>
    <t>2501001627</t>
  </si>
  <si>
    <t>0000004419</t>
  </si>
  <si>
    <t>1299001065</t>
  </si>
  <si>
    <t>0101999051</t>
  </si>
  <si>
    <t>1199001059</t>
  </si>
  <si>
    <t>0109001004</t>
  </si>
  <si>
    <t>1699001464</t>
  </si>
  <si>
    <t>1801001006</t>
  </si>
  <si>
    <t>1699001180</t>
  </si>
  <si>
    <t>0309999013</t>
  </si>
  <si>
    <t>0000006278</t>
  </si>
  <si>
    <t>0000007490</t>
  </si>
  <si>
    <t>0000003832</t>
  </si>
  <si>
    <t>0000000022</t>
  </si>
  <si>
    <t>2502001119</t>
  </si>
  <si>
    <t>2502001165</t>
  </si>
  <si>
    <t>0000005131</t>
  </si>
  <si>
    <t>0108001009</t>
  </si>
  <si>
    <t>1499001361</t>
  </si>
  <si>
    <t>1499001362</t>
  </si>
  <si>
    <t>0000004155</t>
  </si>
  <si>
    <t>0000004156</t>
  </si>
  <si>
    <t>0000003507</t>
  </si>
  <si>
    <t>0608002003</t>
  </si>
  <si>
    <t>0000004420</t>
  </si>
  <si>
    <t>0611999050</t>
  </si>
  <si>
    <t>0611999029</t>
  </si>
  <si>
    <t>0611999030</t>
  </si>
  <si>
    <t>0000008438</t>
  </si>
  <si>
    <t>0000005989</t>
  </si>
  <si>
    <t>0000008823</t>
  </si>
  <si>
    <t>0000008276</t>
  </si>
  <si>
    <t>0000008275</t>
  </si>
  <si>
    <t>0000003508</t>
  </si>
  <si>
    <t>0000007918</t>
  </si>
  <si>
    <t>0000006963</t>
  </si>
  <si>
    <t>0000004158</t>
  </si>
  <si>
    <t>0611999086</t>
  </si>
  <si>
    <t>0000003038</t>
  </si>
  <si>
    <t>1699001385</t>
  </si>
  <si>
    <t>0000008181</t>
  </si>
  <si>
    <t>2501001522</t>
  </si>
  <si>
    <t>0000009878</t>
  </si>
  <si>
    <t>0000008783</t>
  </si>
  <si>
    <t>0000008784</t>
  </si>
  <si>
    <t>0000008785</t>
  </si>
  <si>
    <t>0000008786</t>
  </si>
  <si>
    <t>0000008787</t>
  </si>
  <si>
    <t>0000008788</t>
  </si>
  <si>
    <t>1116001008</t>
  </si>
  <si>
    <t>1116001007</t>
  </si>
  <si>
    <t>1116001009</t>
  </si>
  <si>
    <t>1116001010</t>
  </si>
  <si>
    <t>1116001011</t>
  </si>
  <si>
    <t>1116001013</t>
  </si>
  <si>
    <t>0000008728</t>
  </si>
  <si>
    <t>1116001014</t>
  </si>
  <si>
    <t>0000008729</t>
  </si>
  <si>
    <t>0000008730</t>
  </si>
  <si>
    <t>0000008731</t>
  </si>
  <si>
    <t>0000008732</t>
  </si>
  <si>
    <t>0000008733</t>
  </si>
  <si>
    <t>0000008734</t>
  </si>
  <si>
    <t>0000008735</t>
  </si>
  <si>
    <t>1116001094</t>
  </si>
  <si>
    <t>1116001096</t>
  </si>
  <si>
    <t>1116001095</t>
  </si>
  <si>
    <t>1116001097</t>
  </si>
  <si>
    <t>1116001098</t>
  </si>
  <si>
    <t>1116001099</t>
  </si>
  <si>
    <t>1116001093</t>
  </si>
  <si>
    <t>1116001100</t>
  </si>
  <si>
    <t>1116001037</t>
  </si>
  <si>
    <t>1699001029</t>
  </si>
  <si>
    <t>1699001032</t>
  </si>
  <si>
    <t>1699001028</t>
  </si>
  <si>
    <t>1699001030</t>
  </si>
  <si>
    <t>1699001031</t>
  </si>
  <si>
    <t>1699001085</t>
  </si>
  <si>
    <t>1699001087</t>
  </si>
  <si>
    <t>1699001014</t>
  </si>
  <si>
    <t>1699001086</t>
  </si>
  <si>
    <t>1699001011</t>
  </si>
  <si>
    <t>1699001012</t>
  </si>
  <si>
    <t>0901001082</t>
  </si>
  <si>
    <t>0000005819</t>
  </si>
  <si>
    <t>0000008841</t>
  </si>
  <si>
    <t>1901999017</t>
  </si>
  <si>
    <t>0000001170</t>
  </si>
  <si>
    <t>1405001031</t>
  </si>
  <si>
    <t>0000007044</t>
  </si>
  <si>
    <t>0000002012</t>
  </si>
  <si>
    <t>1405001005</t>
  </si>
  <si>
    <t>1405001028</t>
  </si>
  <si>
    <t>0000007638</t>
  </si>
  <si>
    <t>1405001001</t>
  </si>
  <si>
    <t>0000001171</t>
  </si>
  <si>
    <t>1405001017</t>
  </si>
  <si>
    <t>1405001020</t>
  </si>
  <si>
    <t>1405001016</t>
  </si>
  <si>
    <t>0000000160</t>
  </si>
  <si>
    <t>1405001011</t>
  </si>
  <si>
    <t>0000006265</t>
  </si>
  <si>
    <t>1405001012</t>
  </si>
  <si>
    <t>1405001023</t>
  </si>
  <si>
    <t>1901999148</t>
  </si>
  <si>
    <t>1901999138</t>
  </si>
  <si>
    <t>0000007821</t>
  </si>
  <si>
    <t>0000004083</t>
  </si>
  <si>
    <t>0000009461</t>
  </si>
  <si>
    <t>1405001013</t>
  </si>
  <si>
    <t>1405001018</t>
  </si>
  <si>
    <t>0000005812</t>
  </si>
  <si>
    <t>1405001024</t>
  </si>
  <si>
    <t>0000007488</t>
  </si>
  <si>
    <t>0000007409</t>
  </si>
  <si>
    <t>0000007516</t>
  </si>
  <si>
    <t>0000005008</t>
  </si>
  <si>
    <t>0000009386</t>
  </si>
  <si>
    <t>0000009485</t>
  </si>
  <si>
    <t>1901999087</t>
  </si>
  <si>
    <t>1901999059</t>
  </si>
  <si>
    <t>0000009471</t>
  </si>
  <si>
    <t>1901999050</t>
  </si>
  <si>
    <t>0000008016</t>
  </si>
  <si>
    <t>1901999186</t>
  </si>
  <si>
    <t>1901999053</t>
  </si>
  <si>
    <t>0000001172</t>
  </si>
  <si>
    <t>0000009513</t>
  </si>
  <si>
    <t>1901999052</t>
  </si>
  <si>
    <t>0000002521</t>
  </si>
  <si>
    <t>0000008565</t>
  </si>
  <si>
    <t>0000002576</t>
  </si>
  <si>
    <t>0606001002</t>
  </si>
  <si>
    <t>1501999093</t>
  </si>
  <si>
    <t>0000005492</t>
  </si>
  <si>
    <t>0000001631</t>
  </si>
  <si>
    <t>0707001003</t>
  </si>
  <si>
    <t>0000008768</t>
  </si>
  <si>
    <t>0000001780</t>
  </si>
  <si>
    <t>1199001012</t>
  </si>
  <si>
    <t>0000006849</t>
  </si>
  <si>
    <t>0000006952</t>
  </si>
  <si>
    <t>0000006861</t>
  </si>
  <si>
    <t>2502001238</t>
  </si>
  <si>
    <t>0000009818</t>
  </si>
  <si>
    <t>0000003628</t>
  </si>
  <si>
    <t>0804002012</t>
  </si>
  <si>
    <t>0804002013</t>
  </si>
  <si>
    <t>0804002009</t>
  </si>
  <si>
    <t>0804002019</t>
  </si>
  <si>
    <t>0804002020</t>
  </si>
  <si>
    <t>0804002018</t>
  </si>
  <si>
    <t>0804002001</t>
  </si>
  <si>
    <t>0804002002</t>
  </si>
  <si>
    <t>0804002003</t>
  </si>
  <si>
    <t>0804002004</t>
  </si>
  <si>
    <t>0804002005</t>
  </si>
  <si>
    <t>1501999119</t>
  </si>
  <si>
    <t>1501999121</t>
  </si>
  <si>
    <t>0804002007</t>
  </si>
  <si>
    <t>0804002016</t>
  </si>
  <si>
    <t>0000005490</t>
  </si>
  <si>
    <t>1699001320</t>
  </si>
  <si>
    <t>1699001223</t>
  </si>
  <si>
    <t>1699001274</t>
  </si>
  <si>
    <t>0000008044</t>
  </si>
  <si>
    <t>0000005447</t>
  </si>
  <si>
    <t>1301999061</t>
  </si>
  <si>
    <t>0213002055</t>
  </si>
  <si>
    <t>0000007635</t>
  </si>
  <si>
    <t>1299001079</t>
  </si>
  <si>
    <t>0000005341</t>
  </si>
  <si>
    <t>0000007096</t>
  </si>
  <si>
    <t>0000003800</t>
  </si>
  <si>
    <t>0000003801</t>
  </si>
  <si>
    <t>0000007634</t>
  </si>
  <si>
    <t>0000005400</t>
  </si>
  <si>
    <t>0000005399</t>
  </si>
  <si>
    <t>0000007184</t>
  </si>
  <si>
    <t>0000007185</t>
  </si>
  <si>
    <t>0000002565</t>
  </si>
  <si>
    <t>0000008010</t>
  </si>
  <si>
    <t>0000006151</t>
  </si>
  <si>
    <t>0000002548</t>
  </si>
  <si>
    <t>0000007492</t>
  </si>
  <si>
    <t>0000005617</t>
  </si>
  <si>
    <t>0101999038</t>
  </si>
  <si>
    <t>0101009054</t>
  </si>
  <si>
    <t>0101999196</t>
  </si>
  <si>
    <t>0101999030</t>
  </si>
  <si>
    <t>0101999195</t>
  </si>
  <si>
    <t>0000008395</t>
  </si>
  <si>
    <t>0000005476</t>
  </si>
  <si>
    <t>0101999120</t>
  </si>
  <si>
    <t>0101999117</t>
  </si>
  <si>
    <t>0101999029</t>
  </si>
  <si>
    <t>0000009615</t>
  </si>
  <si>
    <t>0000009976</t>
  </si>
  <si>
    <t>0000002079</t>
  </si>
  <si>
    <t>0000005577</t>
  </si>
  <si>
    <t>0101999034</t>
  </si>
  <si>
    <t>2501001712</t>
  </si>
  <si>
    <t>0000006122</t>
  </si>
  <si>
    <t>0000006123</t>
  </si>
  <si>
    <t>0000000181</t>
  </si>
  <si>
    <t>0000000487</t>
  </si>
  <si>
    <t>0000000488</t>
  </si>
  <si>
    <t>0000000489</t>
  </si>
  <si>
    <t>0000002757</t>
  </si>
  <si>
    <t>0000009188</t>
  </si>
  <si>
    <t>0000003235</t>
  </si>
  <si>
    <t>0000004473</t>
  </si>
  <si>
    <t>0000007864</t>
  </si>
  <si>
    <t>0000005734</t>
  </si>
  <si>
    <t>0101999020</t>
  </si>
  <si>
    <t>0000004823</t>
  </si>
  <si>
    <t>0000000191</t>
  </si>
  <si>
    <t>1699001131</t>
  </si>
  <si>
    <t>2502001214</t>
  </si>
  <si>
    <t>0000003659</t>
  </si>
  <si>
    <t>1004001006</t>
  </si>
  <si>
    <t>1004001004</t>
  </si>
  <si>
    <t>0213999008</t>
  </si>
  <si>
    <t>0000008188</t>
  </si>
  <si>
    <t>0000006505</t>
  </si>
  <si>
    <t>0000009535</t>
  </si>
  <si>
    <t>1901999164</t>
  </si>
  <si>
    <t>1501999035</t>
  </si>
  <si>
    <t>1209001020</t>
  </si>
  <si>
    <t>1209001004</t>
  </si>
  <si>
    <t>0000004360</t>
  </si>
  <si>
    <t>1501999014</t>
  </si>
  <si>
    <t>0304999016</t>
  </si>
  <si>
    <t>0000003997</t>
  </si>
  <si>
    <t>0000004116</t>
  </si>
  <si>
    <t>0000008086</t>
  </si>
  <si>
    <t>0000005004</t>
  </si>
  <si>
    <t>0000006565</t>
  </si>
  <si>
    <t>0404999009</t>
  </si>
  <si>
    <t>0000005839</t>
  </si>
  <si>
    <t>0000005581</t>
  </si>
  <si>
    <t>0404999007</t>
  </si>
  <si>
    <t>0404999047</t>
  </si>
  <si>
    <t>0000006768</t>
  </si>
  <si>
    <t>0000003919</t>
  </si>
  <si>
    <t>1501999111</t>
  </si>
  <si>
    <t>1501999015</t>
  </si>
  <si>
    <t>0000006625</t>
  </si>
  <si>
    <t>0000007094</t>
  </si>
  <si>
    <t>0000002821</t>
  </si>
  <si>
    <t>0000003921</t>
  </si>
  <si>
    <t>1501999105</t>
  </si>
  <si>
    <t>0000006418</t>
  </si>
  <si>
    <t>1501999013</t>
  </si>
  <si>
    <t>0000006416</t>
  </si>
  <si>
    <t>0404001005</t>
  </si>
  <si>
    <t>0000004168</t>
  </si>
  <si>
    <t>0000003939</t>
  </si>
  <si>
    <t>0404001004</t>
  </si>
  <si>
    <t>0000004167</t>
  </si>
  <si>
    <t>0000003940</t>
  </si>
  <si>
    <t>0000006417</t>
  </si>
  <si>
    <t>0402001014</t>
  </si>
  <si>
    <t>1501999016</t>
  </si>
  <si>
    <t>0000003162</t>
  </si>
  <si>
    <t>0000006962</t>
  </si>
  <si>
    <t>0000000295</t>
  </si>
  <si>
    <t>0306999034</t>
  </si>
  <si>
    <t>0217001033</t>
  </si>
  <si>
    <t>0217001037</t>
  </si>
  <si>
    <t>0217001038</t>
  </si>
  <si>
    <t>0000005377</t>
  </si>
  <si>
    <t>0000005902</t>
  </si>
  <si>
    <t>0000009546</t>
  </si>
  <si>
    <t>0000009326</t>
  </si>
  <si>
    <t>0217001026</t>
  </si>
  <si>
    <t>0000006980</t>
  </si>
  <si>
    <t>0000001778</t>
  </si>
  <si>
    <t>0000005250</t>
  </si>
  <si>
    <t>0000001118</t>
  </si>
  <si>
    <t>1699001470</t>
  </si>
  <si>
    <t>0000007026</t>
  </si>
  <si>
    <t>0000006811</t>
  </si>
  <si>
    <t>0000007411</t>
  </si>
  <si>
    <t>2003999024</t>
  </si>
  <si>
    <t>0000007259</t>
  </si>
  <si>
    <t>0000007036</t>
  </si>
  <si>
    <t>0000007413</t>
  </si>
  <si>
    <t>0000009340</t>
  </si>
  <si>
    <t>2001999011</t>
  </si>
  <si>
    <t>0000002291</t>
  </si>
  <si>
    <t>0000002290</t>
  </si>
  <si>
    <t>2001999030</t>
  </si>
  <si>
    <t>2001999034</t>
  </si>
  <si>
    <t>0000009476</t>
  </si>
  <si>
    <t>2502001146</t>
  </si>
  <si>
    <t>0000009336</t>
  </si>
  <si>
    <t>2502001068</t>
  </si>
  <si>
    <t>2502001011</t>
  </si>
  <si>
    <t>2502002037</t>
  </si>
  <si>
    <t>0000007170</t>
  </si>
  <si>
    <t>2502001010</t>
  </si>
  <si>
    <t>0000003338</t>
  </si>
  <si>
    <t>2001999033</t>
  </si>
  <si>
    <t>0804004005</t>
  </si>
  <si>
    <t>0000002206</t>
  </si>
  <si>
    <t>0000009166</t>
  </si>
  <si>
    <t>1699001161</t>
  </si>
  <si>
    <t>0000001664</t>
  </si>
  <si>
    <t>1699001511</t>
  </si>
  <si>
    <t>1699001159</t>
  </si>
  <si>
    <t>1699001178</t>
  </si>
  <si>
    <t>1699001508</t>
  </si>
  <si>
    <t>0000001646</t>
  </si>
  <si>
    <t>1699001506</t>
  </si>
  <si>
    <t>1699001530</t>
  </si>
  <si>
    <t>1699001480</t>
  </si>
  <si>
    <t>1699001167</t>
  </si>
  <si>
    <t>0000001645</t>
  </si>
  <si>
    <t>1699001510</t>
  </si>
  <si>
    <t>0000004210</t>
  </si>
  <si>
    <t>0000009604</t>
  </si>
  <si>
    <t>0000006488</t>
  </si>
  <si>
    <t>0000006051</t>
  </si>
  <si>
    <t>1212008011</t>
  </si>
  <si>
    <t>2501001388</t>
  </si>
  <si>
    <t>2501001684</t>
  </si>
  <si>
    <t>0000005852</t>
  </si>
  <si>
    <t>0000007865</t>
  </si>
  <si>
    <t>0000006432</t>
  </si>
  <si>
    <t>0000005686</t>
  </si>
  <si>
    <t>0000003454</t>
  </si>
  <si>
    <t>0000008761</t>
  </si>
  <si>
    <t>0610001014</t>
  </si>
  <si>
    <t>0610001015</t>
  </si>
  <si>
    <t>1499001038</t>
  </si>
  <si>
    <t>0000005886</t>
  </si>
  <si>
    <t>0000003443</t>
  </si>
  <si>
    <t>1901999064</t>
  </si>
  <si>
    <t>0000004542</t>
  </si>
  <si>
    <t>0000004543</t>
  </si>
  <si>
    <t>0000004540</t>
  </si>
  <si>
    <t>0000004541</t>
  </si>
  <si>
    <t>0000008991</t>
  </si>
  <si>
    <t>0000004424</t>
  </si>
  <si>
    <t>0307002002</t>
  </si>
  <si>
    <t>0000009243</t>
  </si>
  <si>
    <t>0000009742</t>
  </si>
  <si>
    <t>0000001663</t>
  </si>
  <si>
    <t>1405001003</t>
  </si>
  <si>
    <t>2502001293</t>
  </si>
  <si>
    <t>0000003796</t>
  </si>
  <si>
    <t>0000005324</t>
  </si>
  <si>
    <t>1212005011</t>
  </si>
  <si>
    <t>1212999049</t>
  </si>
  <si>
    <t>0000002793</t>
  </si>
  <si>
    <t>0000002688</t>
  </si>
  <si>
    <t>0000004467</t>
  </si>
  <si>
    <t>0000005274</t>
  </si>
  <si>
    <t>0000009646</t>
  </si>
  <si>
    <t>0000001739</t>
  </si>
  <si>
    <t>1212012003</t>
  </si>
  <si>
    <t>0000006747</t>
  </si>
  <si>
    <t>1212008014</t>
  </si>
  <si>
    <t>0000004310</t>
  </si>
  <si>
    <t>1212003014</t>
  </si>
  <si>
    <t>1212999050</t>
  </si>
  <si>
    <t>1212002016</t>
  </si>
  <si>
    <t>1212004009</t>
  </si>
  <si>
    <t>0000004309</t>
  </si>
  <si>
    <t>0000006541</t>
  </si>
  <si>
    <t>0000008341</t>
  </si>
  <si>
    <t>0000007985</t>
  </si>
  <si>
    <t>1212007013</t>
  </si>
  <si>
    <t>0000005786</t>
  </si>
  <si>
    <t>1212013007</t>
  </si>
  <si>
    <t>1212999047</t>
  </si>
  <si>
    <t>0000009793</t>
  </si>
  <si>
    <t>1212006007</t>
  </si>
  <si>
    <t>1212006008</t>
  </si>
  <si>
    <t>2502001197</t>
  </si>
  <si>
    <t>0000004994</t>
  </si>
  <si>
    <t>0000001670</t>
  </si>
  <si>
    <t>1212001029</t>
  </si>
  <si>
    <t>0000001976</t>
  </si>
  <si>
    <t>2501001320</t>
  </si>
  <si>
    <t>0000007976</t>
  </si>
  <si>
    <t>0000004434</t>
  </si>
  <si>
    <t>0000002365</t>
  </si>
  <si>
    <t>0000007348</t>
  </si>
  <si>
    <t>0000006893</t>
  </si>
  <si>
    <t>0000007986</t>
  </si>
  <si>
    <t>0000000356</t>
  </si>
  <si>
    <t>0000001001</t>
  </si>
  <si>
    <t>0000000352</t>
  </si>
  <si>
    <t>0000000351</t>
  </si>
  <si>
    <t>0000007987</t>
  </si>
  <si>
    <t>0000006258</t>
  </si>
  <si>
    <t>0000004014</t>
  </si>
  <si>
    <t>0000000353</t>
  </si>
  <si>
    <t>0000000355</t>
  </si>
  <si>
    <t>0000000398</t>
  </si>
  <si>
    <t>0000000354</t>
  </si>
  <si>
    <t>0000000403</t>
  </si>
  <si>
    <t>0000000357</t>
  </si>
  <si>
    <t>0000007979</t>
  </si>
  <si>
    <t>0000005912</t>
  </si>
  <si>
    <t>1212999052</t>
  </si>
  <si>
    <t>0000002580</t>
  </si>
  <si>
    <t>0000002399</t>
  </si>
  <si>
    <t>0000002806</t>
  </si>
  <si>
    <t>0000004493</t>
  </si>
  <si>
    <t>1212005015</t>
  </si>
  <si>
    <t>0000004055</t>
  </si>
  <si>
    <t>1212007010</t>
  </si>
  <si>
    <t>0000000349</t>
  </si>
  <si>
    <t>0000000358</t>
  </si>
  <si>
    <t>0000003671</t>
  </si>
  <si>
    <t>1212005006</t>
  </si>
  <si>
    <t>2501001304</t>
  </si>
  <si>
    <t>1212005005</t>
  </si>
  <si>
    <t>1212005001</t>
  </si>
  <si>
    <t>2501001303</t>
  </si>
  <si>
    <t>0000008580</t>
  </si>
  <si>
    <t>1212005003</t>
  </si>
  <si>
    <t>0000001483</t>
  </si>
  <si>
    <t>0000006686</t>
  </si>
  <si>
    <t>0000005937</t>
  </si>
  <si>
    <t>0000006042</t>
  </si>
  <si>
    <t>0000007395</t>
  </si>
  <si>
    <t>1212005014</t>
  </si>
  <si>
    <t>0000003302</t>
  </si>
  <si>
    <t>0000000350</t>
  </si>
  <si>
    <t>1212001014</t>
  </si>
  <si>
    <t>0000004512</t>
  </si>
  <si>
    <t>1212001015</t>
  </si>
  <si>
    <t>1212001028</t>
  </si>
  <si>
    <t>1212001001</t>
  </si>
  <si>
    <t>1212001007</t>
  </si>
  <si>
    <t>1212001006</t>
  </si>
  <si>
    <t>1212001002</t>
  </si>
  <si>
    <t>1212001018</t>
  </si>
  <si>
    <t>1212001012</t>
  </si>
  <si>
    <t>1212001022</t>
  </si>
  <si>
    <t>1212001005</t>
  </si>
  <si>
    <t>0000006522</t>
  </si>
  <si>
    <t>1212001008</t>
  </si>
  <si>
    <t>1212001024</t>
  </si>
  <si>
    <t>1212005012</t>
  </si>
  <si>
    <t>0000003669</t>
  </si>
  <si>
    <t>0000005542</t>
  </si>
  <si>
    <t>1212008001</t>
  </si>
  <si>
    <t>1212008003</t>
  </si>
  <si>
    <t>0000004339</t>
  </si>
  <si>
    <t>1212008016</t>
  </si>
  <si>
    <t>1212008005</t>
  </si>
  <si>
    <t>1212008006</t>
  </si>
  <si>
    <t>1212008007</t>
  </si>
  <si>
    <t>2501001257</t>
  </si>
  <si>
    <t>1212008009</t>
  </si>
  <si>
    <t>1212003007</t>
  </si>
  <si>
    <t>1212003016</t>
  </si>
  <si>
    <t>1212003004</t>
  </si>
  <si>
    <t>0000004312</t>
  </si>
  <si>
    <t>0000007473</t>
  </si>
  <si>
    <t>1212003002</t>
  </si>
  <si>
    <t>0000004311</t>
  </si>
  <si>
    <t>0000005866</t>
  </si>
  <si>
    <t>1212003008</t>
  </si>
  <si>
    <t>1212003009</t>
  </si>
  <si>
    <t>1212003005</t>
  </si>
  <si>
    <t>1212003019</t>
  </si>
  <si>
    <t>0000001767</t>
  </si>
  <si>
    <t>1212003015</t>
  </si>
  <si>
    <t>1212003006</t>
  </si>
  <si>
    <t>0000003914</t>
  </si>
  <si>
    <t>1212002003</t>
  </si>
  <si>
    <t>1212002012</t>
  </si>
  <si>
    <t>1212002001</t>
  </si>
  <si>
    <t>1212002005</t>
  </si>
  <si>
    <t>1212002002</t>
  </si>
  <si>
    <t>1212002014</t>
  </si>
  <si>
    <t>1212002006</t>
  </si>
  <si>
    <t>0000007884</t>
  </si>
  <si>
    <t>1212002015</t>
  </si>
  <si>
    <t>0000002272</t>
  </si>
  <si>
    <t>1212002010</t>
  </si>
  <si>
    <t>1212002009</t>
  </si>
  <si>
    <t>1212002007</t>
  </si>
  <si>
    <t>0000003091</t>
  </si>
  <si>
    <t>1212007002</t>
  </si>
  <si>
    <t>1212007016</t>
  </si>
  <si>
    <t>0000007808</t>
  </si>
  <si>
    <t>1212007001</t>
  </si>
  <si>
    <t>1212007005</t>
  </si>
  <si>
    <t>1212007004</t>
  </si>
  <si>
    <t>0000005842</t>
  </si>
  <si>
    <t>0000005863</t>
  </si>
  <si>
    <t>1212007006</t>
  </si>
  <si>
    <t>0000008286</t>
  </si>
  <si>
    <t>0000006480</t>
  </si>
  <si>
    <t>0000009240</t>
  </si>
  <si>
    <t>1212007008</t>
  </si>
  <si>
    <t>1212004010</t>
  </si>
  <si>
    <t>1212004004</t>
  </si>
  <si>
    <t>1212004001</t>
  </si>
  <si>
    <t>1212004003</t>
  </si>
  <si>
    <t>1212004006</t>
  </si>
  <si>
    <t>1212004011</t>
  </si>
  <si>
    <t>1212006012</t>
  </si>
  <si>
    <t>1212006011</t>
  </si>
  <si>
    <t>1212006004</t>
  </si>
  <si>
    <t>1212006003</t>
  </si>
  <si>
    <t>1212006009</t>
  </si>
  <si>
    <t>0000009218</t>
  </si>
  <si>
    <t>0000009711</t>
  </si>
  <si>
    <t>1212999003</t>
  </si>
  <si>
    <t>0000002201</t>
  </si>
  <si>
    <t>0000003297</t>
  </si>
  <si>
    <t>0000002483</t>
  </si>
  <si>
    <t>0000001735</t>
  </si>
  <si>
    <t>0000001736</t>
  </si>
  <si>
    <t>1212999012</t>
  </si>
  <si>
    <t>0000001002</t>
  </si>
  <si>
    <t>0000001814</t>
  </si>
  <si>
    <t>0000001784</t>
  </si>
  <si>
    <t>1212999057</t>
  </si>
  <si>
    <t>0000004221</t>
  </si>
  <si>
    <t>0508004002</t>
  </si>
  <si>
    <t>0000003374</t>
  </si>
  <si>
    <t>1212999001</t>
  </si>
  <si>
    <t>0000005337</t>
  </si>
  <si>
    <t>0000006038</t>
  </si>
  <si>
    <t>0000004524</t>
  </si>
  <si>
    <t>0000008825</t>
  </si>
  <si>
    <t>1212999064</t>
  </si>
  <si>
    <t>1212999030</t>
  </si>
  <si>
    <t>1212999071</t>
  </si>
  <si>
    <t>1212999070</t>
  </si>
  <si>
    <t>0000006646</t>
  </si>
  <si>
    <t>0000007382</t>
  </si>
  <si>
    <t>0000010014</t>
  </si>
  <si>
    <t>0000009608</t>
  </si>
  <si>
    <t>0000004894</t>
  </si>
  <si>
    <t>0000006628</t>
  </si>
  <si>
    <t>0000006518</t>
  </si>
  <si>
    <t>0000004916</t>
  </si>
  <si>
    <t>0000009183</t>
  </si>
  <si>
    <t>0000006619</t>
  </si>
  <si>
    <t>0000006559</t>
  </si>
  <si>
    <t>0000006494</t>
  </si>
  <si>
    <t>0000004917</t>
  </si>
  <si>
    <t>0000005505</t>
  </si>
  <si>
    <t>0000006005</t>
  </si>
  <si>
    <t>0000008206</t>
  </si>
  <si>
    <t>0000005732</t>
  </si>
  <si>
    <t>0000007386</t>
  </si>
  <si>
    <t>0000003701</t>
  </si>
  <si>
    <t>0000001458</t>
  </si>
  <si>
    <t>0000001004</t>
  </si>
  <si>
    <t>0000002657</t>
  </si>
  <si>
    <t>0000007982</t>
  </si>
  <si>
    <t>0000007988</t>
  </si>
  <si>
    <t>0000007981</t>
  </si>
  <si>
    <t>1212999046</t>
  </si>
  <si>
    <t>0000003815</t>
  </si>
  <si>
    <t>0102999003</t>
  </si>
  <si>
    <t>0000009573</t>
  </si>
  <si>
    <t>0000009612</t>
  </si>
  <si>
    <t>0000007978</t>
  </si>
  <si>
    <t>0000007249</t>
  </si>
  <si>
    <t>0000009353</t>
  </si>
  <si>
    <t>0000006308</t>
  </si>
  <si>
    <t>0000005798</t>
  </si>
  <si>
    <t>0000007974</t>
  </si>
  <si>
    <t>0000008409</t>
  </si>
  <si>
    <t>0000003195</t>
  </si>
  <si>
    <t>0000009081</t>
  </si>
  <si>
    <t>0000009080</t>
  </si>
  <si>
    <t>0000008369</t>
  </si>
  <si>
    <t>0000008370</t>
  </si>
  <si>
    <t>0000006556</t>
  </si>
  <si>
    <t>0000005386</t>
  </si>
  <si>
    <t>1212012021</t>
  </si>
  <si>
    <t>0000000778</t>
  </si>
  <si>
    <t>0000002900</t>
  </si>
  <si>
    <t>0000001003</t>
  </si>
  <si>
    <t>0000000363</t>
  </si>
  <si>
    <t>0000000806</t>
  </si>
  <si>
    <t>0000000371</t>
  </si>
  <si>
    <t>0000000374</t>
  </si>
  <si>
    <t>0000000364</t>
  </si>
  <si>
    <t>0000002966</t>
  </si>
  <si>
    <t>0000000360</t>
  </si>
  <si>
    <t>0000008582</t>
  </si>
  <si>
    <t>0000000361</t>
  </si>
  <si>
    <t>0000000362</t>
  </si>
  <si>
    <t>0000000372</t>
  </si>
  <si>
    <t>0000002486</t>
  </si>
  <si>
    <t>0000002400</t>
  </si>
  <si>
    <t>0000002549</t>
  </si>
  <si>
    <t>0000000400</t>
  </si>
  <si>
    <t>0000000805</t>
  </si>
  <si>
    <t>0000001005</t>
  </si>
  <si>
    <t>0000000775</t>
  </si>
  <si>
    <t>0000001006</t>
  </si>
  <si>
    <t>0000004478</t>
  </si>
  <si>
    <t>0000007965</t>
  </si>
  <si>
    <t>0000007966</t>
  </si>
  <si>
    <t>0000000376</t>
  </si>
  <si>
    <t>0000002363</t>
  </si>
  <si>
    <t>0000000365</t>
  </si>
  <si>
    <t>0000003867</t>
  </si>
  <si>
    <t>0000000366</t>
  </si>
  <si>
    <t>0000007975</t>
  </si>
  <si>
    <t>0000000378</t>
  </si>
  <si>
    <t>0000002970</t>
  </si>
  <si>
    <t>0000001430</t>
  </si>
  <si>
    <t>0000000377</t>
  </si>
  <si>
    <t>0000000347</t>
  </si>
  <si>
    <t>0000001632</t>
  </si>
  <si>
    <t>0000000401</t>
  </si>
  <si>
    <t>0000000370</t>
  </si>
  <si>
    <t>0000006157</t>
  </si>
  <si>
    <t>0000000382</t>
  </si>
  <si>
    <t>0000000402</t>
  </si>
  <si>
    <t>0000000384</t>
  </si>
  <si>
    <t>0000005915</t>
  </si>
  <si>
    <t>0000002364</t>
  </si>
  <si>
    <t>0000007956</t>
  </si>
  <si>
    <t>0000000388</t>
  </si>
  <si>
    <t>0000000359</t>
  </si>
  <si>
    <t>0000000385</t>
  </si>
  <si>
    <t>0000000389</t>
  </si>
  <si>
    <t>0000000386</t>
  </si>
  <si>
    <t>0000002877</t>
  </si>
  <si>
    <t>0000000387</t>
  </si>
  <si>
    <t>0000000391</t>
  </si>
  <si>
    <t>0000007957</t>
  </si>
  <si>
    <t>0000004464</t>
  </si>
  <si>
    <t>0000000392</t>
  </si>
  <si>
    <t>0000002971</t>
  </si>
  <si>
    <t>0000006745</t>
  </si>
  <si>
    <t>0000002952</t>
  </si>
  <si>
    <t>0000000395</t>
  </si>
  <si>
    <t>0000000348</t>
  </si>
  <si>
    <t>0000001585</t>
  </si>
  <si>
    <t>0000000393</t>
  </si>
  <si>
    <t>0000000368</t>
  </si>
  <si>
    <t>0000001584</t>
  </si>
  <si>
    <t>0000004104</t>
  </si>
  <si>
    <t>0000000369</t>
  </si>
  <si>
    <t>0000001482</t>
  </si>
  <si>
    <t>0000000394</t>
  </si>
  <si>
    <t>0000003746</t>
  </si>
  <si>
    <t>0000001902</t>
  </si>
  <si>
    <t>0000006746</t>
  </si>
  <si>
    <t>0000002295</t>
  </si>
  <si>
    <t>0000006547</t>
  </si>
  <si>
    <t>1212004008</t>
  </si>
  <si>
    <t>0000000375</t>
  </si>
  <si>
    <t>0000001008</t>
  </si>
  <si>
    <t>0000000397</t>
  </si>
  <si>
    <t>0000000373</t>
  </si>
  <si>
    <t>0000001009</t>
  </si>
  <si>
    <t>0000001010</t>
  </si>
  <si>
    <t>0000001011</t>
  </si>
  <si>
    <t>0000000381</t>
  </si>
  <si>
    <t>0000000380</t>
  </si>
  <si>
    <t>0000000383</t>
  </si>
  <si>
    <t>0000000399</t>
  </si>
  <si>
    <t>0000001044</t>
  </si>
  <si>
    <t>0000000390</t>
  </si>
  <si>
    <t>0000000396</t>
  </si>
  <si>
    <t>0000000367</t>
  </si>
  <si>
    <t>0000001014</t>
  </si>
  <si>
    <t>0000003873</t>
  </si>
  <si>
    <t>0000003885</t>
  </si>
  <si>
    <t>0000009626</t>
  </si>
  <si>
    <t>0000003871</t>
  </si>
  <si>
    <t>0000004051</t>
  </si>
  <si>
    <t>0000004139</t>
  </si>
  <si>
    <t>0000003747</t>
  </si>
  <si>
    <t>0000001012</t>
  </si>
  <si>
    <t>0000001888</t>
  </si>
  <si>
    <t>2501001297</t>
  </si>
  <si>
    <t>0000004187</t>
  </si>
  <si>
    <t>0000008470</t>
  </si>
  <si>
    <t>1212012016</t>
  </si>
  <si>
    <t>0000001270</t>
  </si>
  <si>
    <t>0000002831</t>
  </si>
  <si>
    <t>0000002782</t>
  </si>
  <si>
    <t>0000004647</t>
  </si>
  <si>
    <t>0000004648</t>
  </si>
  <si>
    <t>0000007019</t>
  </si>
  <si>
    <t>0000004675</t>
  </si>
  <si>
    <t>0000004188</t>
  </si>
  <si>
    <t>0000003816</t>
  </si>
  <si>
    <t>0000008414</t>
  </si>
  <si>
    <t>0000002159</t>
  </si>
  <si>
    <t>0000003265</t>
  </si>
  <si>
    <t>0000008428</t>
  </si>
  <si>
    <t>0000002547</t>
  </si>
  <si>
    <t>0000000130</t>
  </si>
  <si>
    <t>0000003895</t>
  </si>
  <si>
    <t>0000007683</t>
  </si>
  <si>
    <t>0000008947</t>
  </si>
  <si>
    <t>0000008887</t>
  </si>
  <si>
    <t>2502001137</t>
  </si>
  <si>
    <t>1212011013</t>
  </si>
  <si>
    <t>1212011012</t>
  </si>
  <si>
    <t>1212011009</t>
  </si>
  <si>
    <t>1212011018</t>
  </si>
  <si>
    <t>1212011011</t>
  </si>
  <si>
    <t>0000003166</t>
  </si>
  <si>
    <t>1212011010</t>
  </si>
  <si>
    <t>1212011015</t>
  </si>
  <si>
    <t>0000001740</t>
  </si>
  <si>
    <t>1212011002</t>
  </si>
  <si>
    <t>1212012012</t>
  </si>
  <si>
    <t>0000009219</t>
  </si>
  <si>
    <t>0000001741</t>
  </si>
  <si>
    <t>1212012014</t>
  </si>
  <si>
    <t>0000002560</t>
  </si>
  <si>
    <t>0000004259</t>
  </si>
  <si>
    <t>1212012006</t>
  </si>
  <si>
    <t>1212012011</t>
  </si>
  <si>
    <t>0000000024</t>
  </si>
  <si>
    <t>0000003287</t>
  </si>
  <si>
    <t>1212999036</t>
  </si>
  <si>
    <t>1212999037</t>
  </si>
  <si>
    <t>0000009072</t>
  </si>
  <si>
    <t>1212999061</t>
  </si>
  <si>
    <t>0000006121</t>
  </si>
  <si>
    <t>1212999032</t>
  </si>
  <si>
    <t>1212999054</t>
  </si>
  <si>
    <t>0000002683</t>
  </si>
  <si>
    <t>1212999040</t>
  </si>
  <si>
    <t>0000006154</t>
  </si>
  <si>
    <t>0000005164</t>
  </si>
  <si>
    <t>0000001559</t>
  </si>
  <si>
    <t>1212999062</t>
  </si>
  <si>
    <t>1212999015</t>
  </si>
  <si>
    <t>1212999002</t>
  </si>
  <si>
    <t>1212011019</t>
  </si>
  <si>
    <t>1212009014</t>
  </si>
  <si>
    <t>0000007770</t>
  </si>
  <si>
    <t>1212009013</t>
  </si>
  <si>
    <t>1212009009</t>
  </si>
  <si>
    <t>0000003770</t>
  </si>
  <si>
    <t>1212009012</t>
  </si>
  <si>
    <t>0000003819</t>
  </si>
  <si>
    <t>1212010001</t>
  </si>
  <si>
    <t>1212010018</t>
  </si>
  <si>
    <t>1212010019</t>
  </si>
  <si>
    <t>1212010020</t>
  </si>
  <si>
    <t>1212010023</t>
  </si>
  <si>
    <t>1212007017</t>
  </si>
  <si>
    <t>1212010002</t>
  </si>
  <si>
    <t>1212010022</t>
  </si>
  <si>
    <t>1212013003</t>
  </si>
  <si>
    <t>0000003952</t>
  </si>
  <si>
    <t>2502001278</t>
  </si>
  <si>
    <t>0000007720</t>
  </si>
  <si>
    <t>0000001015</t>
  </si>
  <si>
    <t>0000006041</t>
  </si>
  <si>
    <t>0000001526</t>
  </si>
  <si>
    <t>1212013010</t>
  </si>
  <si>
    <t>1212013002</t>
  </si>
  <si>
    <t>1212013005</t>
  </si>
  <si>
    <t>0000006016</t>
  </si>
  <si>
    <t>0000008893</t>
  </si>
  <si>
    <t>0000009068</t>
  </si>
  <si>
    <t>0301999027</t>
  </si>
  <si>
    <t>0000009647</t>
  </si>
  <si>
    <t>0000001527</t>
  </si>
  <si>
    <t>0000001537</t>
  </si>
  <si>
    <t>0000009946</t>
  </si>
  <si>
    <t>1212005010</t>
  </si>
  <si>
    <t>1212999038</t>
  </si>
  <si>
    <t>1212012017</t>
  </si>
  <si>
    <t>1212002017</t>
  </si>
  <si>
    <t>0000005451</t>
  </si>
  <si>
    <t>0000009271</t>
  </si>
  <si>
    <t>1212010026</t>
  </si>
  <si>
    <t>1212010011</t>
  </si>
  <si>
    <t>0000008433</t>
  </si>
  <si>
    <t>0000000811</t>
  </si>
  <si>
    <t>0000004880</t>
  </si>
  <si>
    <t>0000010027</t>
  </si>
  <si>
    <t>1212011006</t>
  </si>
  <si>
    <t>0000005499</t>
  </si>
  <si>
    <t>1212011020</t>
  </si>
  <si>
    <t>1212999027</t>
  </si>
  <si>
    <t>0000002670</t>
  </si>
  <si>
    <t>0000005182</t>
  </si>
  <si>
    <t>0000008645</t>
  </si>
  <si>
    <t>0000000098</t>
  </si>
  <si>
    <t>0000008088</t>
  </si>
  <si>
    <t>1212999005</t>
  </si>
  <si>
    <t>0000003421</t>
  </si>
  <si>
    <t>1212009008</t>
  </si>
  <si>
    <t>1212009005</t>
  </si>
  <si>
    <t>1212009007</t>
  </si>
  <si>
    <t>1212009010</t>
  </si>
  <si>
    <t>0000006889</t>
  </si>
  <si>
    <t>1212010008</t>
  </si>
  <si>
    <t>1212010009</t>
  </si>
  <si>
    <t>1212010013</t>
  </si>
  <si>
    <t>1212010007</t>
  </si>
  <si>
    <t>0706001017</t>
  </si>
  <si>
    <t>1212010015</t>
  </si>
  <si>
    <t>1212999033</t>
  </si>
  <si>
    <t>0000007790</t>
  </si>
  <si>
    <t>0000008897</t>
  </si>
  <si>
    <t>0000009329</t>
  </si>
  <si>
    <t>0000004905</t>
  </si>
  <si>
    <t>1212999068</t>
  </si>
  <si>
    <t>1212005013</t>
  </si>
  <si>
    <t>0000003954</t>
  </si>
  <si>
    <t>1212008013</t>
  </si>
  <si>
    <t>2003999023</t>
  </si>
  <si>
    <t>1199001011</t>
  </si>
  <si>
    <t>0000009562</t>
  </si>
  <si>
    <t>0000007642</t>
  </si>
  <si>
    <t>0000009561</t>
  </si>
  <si>
    <t>0000004856</t>
  </si>
  <si>
    <t>0000004857</t>
  </si>
  <si>
    <t>0000004861</t>
  </si>
  <si>
    <t>0000004860</t>
  </si>
  <si>
    <t>0000004859</t>
  </si>
  <si>
    <t>0000004858</t>
  </si>
  <si>
    <t>1109001003</t>
  </si>
  <si>
    <t>2101010050</t>
  </si>
  <si>
    <t>0000007906</t>
  </si>
  <si>
    <t>2101010049</t>
  </si>
  <si>
    <t>2101010052</t>
  </si>
  <si>
    <t>2101010051</t>
  </si>
  <si>
    <t>0000008362</t>
  </si>
  <si>
    <t>0000004980</t>
  </si>
  <si>
    <t>0000006511</t>
  </si>
  <si>
    <t>0000007582</t>
  </si>
  <si>
    <t>0000002228</t>
  </si>
  <si>
    <t>0000001962</t>
  </si>
  <si>
    <t>1702001001</t>
  </si>
  <si>
    <t>0000009663</t>
  </si>
  <si>
    <t>1701001001</t>
  </si>
  <si>
    <t>2301010114</t>
  </si>
  <si>
    <t>0000008239</t>
  </si>
  <si>
    <t>2502001109</t>
  </si>
  <si>
    <t>2301010009</t>
  </si>
  <si>
    <t>2301010010</t>
  </si>
  <si>
    <t>2301010011</t>
  </si>
  <si>
    <t>2301010084</t>
  </si>
  <si>
    <t>2301010006</t>
  </si>
  <si>
    <t>2301010080</t>
  </si>
  <si>
    <t>2301010081</t>
  </si>
  <si>
    <t>2301010007</t>
  </si>
  <si>
    <t>2301010008</t>
  </si>
  <si>
    <t>2301010041</t>
  </si>
  <si>
    <t>2301010082</t>
  </si>
  <si>
    <t>2301010083</t>
  </si>
  <si>
    <t>1199001033</t>
  </si>
  <si>
    <t>0000003694</t>
  </si>
  <si>
    <t>0000003966</t>
  </si>
  <si>
    <t>0000004981</t>
  </si>
  <si>
    <t>0000007813</t>
  </si>
  <si>
    <t>1211001044</t>
  </si>
  <si>
    <t>1211001001</t>
  </si>
  <si>
    <t>0000003283</t>
  </si>
  <si>
    <t>1211001022</t>
  </si>
  <si>
    <t>1211001023</t>
  </si>
  <si>
    <t>1211001046</t>
  </si>
  <si>
    <t>0000001621</t>
  </si>
  <si>
    <t>0000007696</t>
  </si>
  <si>
    <t>1219002017</t>
  </si>
  <si>
    <t>1211001038</t>
  </si>
  <si>
    <t>1211001039</t>
  </si>
  <si>
    <t>1211001041</t>
  </si>
  <si>
    <t>1203001074</t>
  </si>
  <si>
    <t>1203001012</t>
  </si>
  <si>
    <t>1203001011</t>
  </si>
  <si>
    <t>0000009423</t>
  </si>
  <si>
    <t>0000009422</t>
  </si>
  <si>
    <t>0000003889</t>
  </si>
  <si>
    <t>0000002143</t>
  </si>
  <si>
    <t>0000007161</t>
  </si>
  <si>
    <t>0000006635</t>
  </si>
  <si>
    <t>1499001061</t>
  </si>
  <si>
    <t>0000008089</t>
  </si>
  <si>
    <t>0000009449</t>
  </si>
  <si>
    <t>0000008562</t>
  </si>
  <si>
    <t>0000006037</t>
  </si>
  <si>
    <t>1499001101</t>
  </si>
  <si>
    <t>0208999042</t>
  </si>
  <si>
    <t>1699001316</t>
  </si>
  <si>
    <t>0000008845</t>
  </si>
  <si>
    <t>0106999023</t>
  </si>
  <si>
    <t>0000000046</t>
  </si>
  <si>
    <t>0301999025</t>
  </si>
  <si>
    <t>0000006071</t>
  </si>
  <si>
    <t>0403999063</t>
  </si>
  <si>
    <t>1499001084</t>
  </si>
  <si>
    <t>1901999135</t>
  </si>
  <si>
    <t>1499001085</t>
  </si>
  <si>
    <t>0000007175</t>
  </si>
  <si>
    <t>1499001077</t>
  </si>
  <si>
    <t>0000005563</t>
  </si>
  <si>
    <t>0000002225</t>
  </si>
  <si>
    <t>0306007004</t>
  </si>
  <si>
    <t>0901001036</t>
  </si>
  <si>
    <t>0905001018</t>
  </si>
  <si>
    <t>0000004160</t>
  </si>
  <si>
    <t>0905001017</t>
  </si>
  <si>
    <t>0000009530</t>
  </si>
  <si>
    <t>0901001070</t>
  </si>
  <si>
    <t>0000007143</t>
  </si>
  <si>
    <t>0901001081</t>
  </si>
  <si>
    <t>0000004503</t>
  </si>
  <si>
    <t>0000004816</t>
  </si>
  <si>
    <t>0000008881</t>
  </si>
  <si>
    <t>0901001045</t>
  </si>
  <si>
    <t>0901001099</t>
  </si>
  <si>
    <t>0000007181</t>
  </si>
  <si>
    <t>0000006560</t>
  </si>
  <si>
    <t>0902001001</t>
  </si>
  <si>
    <t>0901001059</t>
  </si>
  <si>
    <t>0902001009</t>
  </si>
  <si>
    <t>0000005717</t>
  </si>
  <si>
    <t>0000006566</t>
  </si>
  <si>
    <t>0000007493</t>
  </si>
  <si>
    <t>0000007519</t>
  </si>
  <si>
    <t>0000008512</t>
  </si>
  <si>
    <t>0000008511</t>
  </si>
  <si>
    <t>0902001004</t>
  </si>
  <si>
    <t>0901001005</t>
  </si>
  <si>
    <t>0000003575</t>
  </si>
  <si>
    <t>0000003576</t>
  </si>
  <si>
    <t>0000004893</t>
  </si>
  <si>
    <t>0000002972</t>
  </si>
  <si>
    <t>0902001003</t>
  </si>
  <si>
    <t>2502001112</t>
  </si>
  <si>
    <t>0901001096</t>
  </si>
  <si>
    <t>0901001097</t>
  </si>
  <si>
    <t>0000005991</t>
  </si>
  <si>
    <t>0000007910</t>
  </si>
  <si>
    <t>0000006802</t>
  </si>
  <si>
    <t>0901001093</t>
  </si>
  <si>
    <t>0000001942</t>
  </si>
  <si>
    <t>0901001084</t>
  </si>
  <si>
    <t>0901001018</t>
  </si>
  <si>
    <t>0902001029</t>
  </si>
  <si>
    <t>0901001069</t>
  </si>
  <si>
    <t>0000007459</t>
  </si>
  <si>
    <t>0907001021</t>
  </si>
  <si>
    <t>1699001099</t>
  </si>
  <si>
    <t>0901001027</t>
  </si>
  <si>
    <t>0901001062</t>
  </si>
  <si>
    <t>0000009415</t>
  </si>
  <si>
    <t>0901001048</t>
  </si>
  <si>
    <t>0000009666</t>
  </si>
  <si>
    <t>0901001030</t>
  </si>
  <si>
    <t>0901001053</t>
  </si>
  <si>
    <t>0901001063</t>
  </si>
  <si>
    <t>0901001039</t>
  </si>
  <si>
    <t>0901001075</t>
  </si>
  <si>
    <t>0901001031</t>
  </si>
  <si>
    <t>0901001021</t>
  </si>
  <si>
    <t>0901001049</t>
  </si>
  <si>
    <t>0000007205</t>
  </si>
  <si>
    <t>0000003739</t>
  </si>
  <si>
    <t>0901001073</t>
  </si>
  <si>
    <t>0000007584</t>
  </si>
  <si>
    <t>0000008870</t>
  </si>
  <si>
    <t>0000006589</t>
  </si>
  <si>
    <t>0901001079</t>
  </si>
  <si>
    <t>0000006874</t>
  </si>
  <si>
    <t>0000006873</t>
  </si>
  <si>
    <t>0000006875</t>
  </si>
  <si>
    <t>0901001066</t>
  </si>
  <si>
    <t>0000007512</t>
  </si>
  <si>
    <t>0000000060</t>
  </si>
  <si>
    <t>0000000061</t>
  </si>
  <si>
    <t>0907001019</t>
  </si>
  <si>
    <t>0000004275</t>
  </si>
  <si>
    <t>0000004443</t>
  </si>
  <si>
    <t>0902001021</t>
  </si>
  <si>
    <t>2502001074</t>
  </si>
  <si>
    <t>0907001088</t>
  </si>
  <si>
    <t>0000004498</t>
  </si>
  <si>
    <t>0000007482</t>
  </si>
  <si>
    <t>0902001026</t>
  </si>
  <si>
    <t>2501001171</t>
  </si>
  <si>
    <t>0000002641</t>
  </si>
  <si>
    <t>0000002083</t>
  </si>
  <si>
    <t>0000002135</t>
  </si>
  <si>
    <t>0901001078</t>
  </si>
  <si>
    <t>0000002318</t>
  </si>
  <si>
    <t>0000002317</t>
  </si>
  <si>
    <t>0000006785</t>
  </si>
  <si>
    <t>0000006837</t>
  </si>
  <si>
    <t>0901001016</t>
  </si>
  <si>
    <t>0000000035</t>
  </si>
  <si>
    <t>0901001029</t>
  </si>
  <si>
    <t>0901001050</t>
  </si>
  <si>
    <t>0000009413</t>
  </si>
  <si>
    <t>0000009414</t>
  </si>
  <si>
    <t>0907001006</t>
  </si>
  <si>
    <t>0901001025</t>
  </si>
  <si>
    <t>0901001089</t>
  </si>
  <si>
    <t>0901002002</t>
  </si>
  <si>
    <t>0000004831</t>
  </si>
  <si>
    <t>0000002239</t>
  </si>
  <si>
    <t>0000002240</t>
  </si>
  <si>
    <t>0000003321</t>
  </si>
  <si>
    <t>0000009149</t>
  </si>
  <si>
    <t>0000008592</t>
  </si>
  <si>
    <t>0000007491</t>
  </si>
  <si>
    <t>0206001001</t>
  </si>
  <si>
    <t>0000009563</t>
  </si>
  <si>
    <t>0000007045</t>
  </si>
  <si>
    <t>2501001358</t>
  </si>
  <si>
    <t>2501001370</t>
  </si>
  <si>
    <t>0000002007</t>
  </si>
  <si>
    <t>0000009079</t>
  </si>
  <si>
    <t>0000001400</t>
  </si>
  <si>
    <t>0206006001</t>
  </si>
  <si>
    <t>0000002158</t>
  </si>
  <si>
    <t>0000001549</t>
  </si>
  <si>
    <t>0306002025</t>
  </si>
  <si>
    <t>0000002680</t>
  </si>
  <si>
    <t>0000002679</t>
  </si>
  <si>
    <t>0000000220</t>
  </si>
  <si>
    <t>0306007009</t>
  </si>
  <si>
    <t>2501001716</t>
  </si>
  <si>
    <t>0000004320</t>
  </si>
  <si>
    <t>0000002916</t>
  </si>
  <si>
    <t>0000007042</t>
  </si>
  <si>
    <t>0000004318</t>
  </si>
  <si>
    <t>0000006882</t>
  </si>
  <si>
    <t>1699001295</t>
  </si>
  <si>
    <t>0000006762</t>
  </si>
  <si>
    <t>1699001454</t>
  </si>
  <si>
    <t>0000007653</t>
  </si>
  <si>
    <t>1901999115</t>
  </si>
  <si>
    <t>0000004669</t>
  </si>
  <si>
    <t>0000004670</t>
  </si>
  <si>
    <t>0611999397</t>
  </si>
  <si>
    <t>1901999107</t>
  </si>
  <si>
    <t>0000009833</t>
  </si>
  <si>
    <t>0000004982</t>
  </si>
  <si>
    <t>0406002004</t>
  </si>
  <si>
    <t>0406002008</t>
  </si>
  <si>
    <t>0406002010</t>
  </si>
  <si>
    <t>0000002180</t>
  </si>
  <si>
    <t>0000009572</t>
  </si>
  <si>
    <t>0000009570</t>
  </si>
  <si>
    <t>0406002011</t>
  </si>
  <si>
    <t>1111001013</t>
  </si>
  <si>
    <t>0000001972</t>
  </si>
  <si>
    <t>0000001224</t>
  </si>
  <si>
    <t>0000009904</t>
  </si>
  <si>
    <t>0000006725</t>
  </si>
  <si>
    <t>0000002320</t>
  </si>
  <si>
    <t>0000003278</t>
  </si>
  <si>
    <t>2501001135</t>
  </si>
  <si>
    <t>0000002879</t>
  </si>
  <si>
    <t>2501001670</t>
  </si>
  <si>
    <t>1111001005</t>
  </si>
  <si>
    <t>0000008299</t>
  </si>
  <si>
    <t>0000003126</t>
  </si>
  <si>
    <t>0000001807</t>
  </si>
  <si>
    <t>0000006274</t>
  </si>
  <si>
    <t>2501001113</t>
  </si>
  <si>
    <t>2501001710</t>
  </si>
  <si>
    <t>0000009234</t>
  </si>
  <si>
    <t>0000009440</t>
  </si>
  <si>
    <t>2501001614</t>
  </si>
  <si>
    <t>2501001112</t>
  </si>
  <si>
    <t>0000001539</t>
  </si>
  <si>
    <t>0000009295</t>
  </si>
  <si>
    <t>0000006069</t>
  </si>
  <si>
    <t>0000003201</t>
  </si>
  <si>
    <t>0000009160</t>
  </si>
  <si>
    <t>0000002147</t>
  </si>
  <si>
    <t>0000001936</t>
  </si>
  <si>
    <t>0403002003</t>
  </si>
  <si>
    <t>0000002504</t>
  </si>
  <si>
    <t>0000008606</t>
  </si>
  <si>
    <t>0000006094</t>
  </si>
  <si>
    <t>0000008607</t>
  </si>
  <si>
    <t>0000007615</t>
  </si>
  <si>
    <t>0403002005</t>
  </si>
  <si>
    <t>0101012006</t>
  </si>
  <si>
    <t>0101012009</t>
  </si>
  <si>
    <t>0101012002</t>
  </si>
  <si>
    <t>0000004910</t>
  </si>
  <si>
    <t>0000009656</t>
  </si>
  <si>
    <t>0000003635</t>
  </si>
  <si>
    <t>0101012007</t>
  </si>
  <si>
    <t>0000006848</t>
  </si>
  <si>
    <t>0000005883</t>
  </si>
  <si>
    <t>0101012004</t>
  </si>
  <si>
    <t>0000004235</t>
  </si>
  <si>
    <t>0101012008</t>
  </si>
  <si>
    <t>0000005020</t>
  </si>
  <si>
    <t>0804001013</t>
  </si>
  <si>
    <t>0000008500</t>
  </si>
  <si>
    <t>0804001001</t>
  </si>
  <si>
    <t>0804001002</t>
  </si>
  <si>
    <t>0000003434</t>
  </si>
  <si>
    <t>0000003660</t>
  </si>
  <si>
    <t>0000005217</t>
  </si>
  <si>
    <t>1499001370</t>
  </si>
  <si>
    <t>0000003475</t>
  </si>
  <si>
    <t>1499001058</t>
  </si>
  <si>
    <t>0000008700</t>
  </si>
  <si>
    <t>1499001059</t>
  </si>
  <si>
    <t>0000009322</t>
  </si>
  <si>
    <t>0000002784</t>
  </si>
  <si>
    <t>1699001519</t>
  </si>
  <si>
    <t>1699001521</t>
  </si>
  <si>
    <t>0000002425</t>
  </si>
  <si>
    <t>0000000687</t>
  </si>
  <si>
    <t>0000006379</t>
  </si>
  <si>
    <t>0000006991</t>
  </si>
  <si>
    <t>0610001012</t>
  </si>
  <si>
    <t>0000005623</t>
  </si>
  <si>
    <t>0000000688</t>
  </si>
  <si>
    <t>0000002332</t>
  </si>
  <si>
    <t>1209001034</t>
  </si>
  <si>
    <t>1499001082</t>
  </si>
  <si>
    <t>1209001036</t>
  </si>
  <si>
    <t>0213999015</t>
  </si>
  <si>
    <t>0000001238</t>
  </si>
  <si>
    <t>0000007308</t>
  </si>
  <si>
    <t>0401999029</t>
  </si>
  <si>
    <t>0000006391</t>
  </si>
  <si>
    <t>0000006498</t>
  </si>
  <si>
    <t>0000004649</t>
  </si>
  <si>
    <t>0000006209</t>
  </si>
  <si>
    <t>0000000312</t>
  </si>
  <si>
    <t>0000003626</t>
  </si>
  <si>
    <t>0000007806</t>
  </si>
  <si>
    <t>0000005848</t>
  </si>
  <si>
    <t>0000005849</t>
  </si>
  <si>
    <t>0000005035</t>
  </si>
  <si>
    <t>1209001035</t>
  </si>
  <si>
    <t>1117001022</t>
  </si>
  <si>
    <t>0000009660</t>
  </si>
  <si>
    <t>1209001027</t>
  </si>
  <si>
    <t>0000007481</t>
  </si>
  <si>
    <t>0000005974</t>
  </si>
  <si>
    <t>1209001026</t>
  </si>
  <si>
    <t>1203001078</t>
  </si>
  <si>
    <t>1203001069</t>
  </si>
  <si>
    <t>1203001002</t>
  </si>
  <si>
    <t>0000009731</t>
  </si>
  <si>
    <t>0000007110</t>
  </si>
  <si>
    <t>0000006648</t>
  </si>
  <si>
    <t>0000007929</t>
  </si>
  <si>
    <t>0000006280</t>
  </si>
  <si>
    <t>1203001009</t>
  </si>
  <si>
    <t>0000006464</t>
  </si>
  <si>
    <t>0000009182</t>
  </si>
  <si>
    <t>0000009557</t>
  </si>
  <si>
    <t>0000009181</t>
  </si>
  <si>
    <t>0000009180</t>
  </si>
  <si>
    <t>0000005507</t>
  </si>
  <si>
    <t>0000000252</t>
  </si>
  <si>
    <t>0000009227</t>
  </si>
  <si>
    <t>0000006779</t>
  </si>
  <si>
    <t>0000008166</t>
  </si>
  <si>
    <t>0000000747</t>
  </si>
  <si>
    <t>0000004819</t>
  </si>
  <si>
    <t>0000000910</t>
  </si>
  <si>
    <t>0000000239</t>
  </si>
  <si>
    <t>0000000864</t>
  </si>
  <si>
    <t>1203001007</t>
  </si>
  <si>
    <t>0000004571</t>
  </si>
  <si>
    <t>0000000238</t>
  </si>
  <si>
    <t>0000000243</t>
  </si>
  <si>
    <t>0000008270</t>
  </si>
  <si>
    <t>0000000242</t>
  </si>
  <si>
    <t>0000003851</t>
  </si>
  <si>
    <t>0000003005</t>
  </si>
  <si>
    <t>0000000832</t>
  </si>
  <si>
    <t>0000000905</t>
  </si>
  <si>
    <t>0000000240</t>
  </si>
  <si>
    <t>0000000906</t>
  </si>
  <si>
    <t>0000000241</t>
  </si>
  <si>
    <t>0000003004</t>
  </si>
  <si>
    <t>0000000833</t>
  </si>
  <si>
    <t>0000002919</t>
  </si>
  <si>
    <t>0000009732</t>
  </si>
  <si>
    <t>0000003761</t>
  </si>
  <si>
    <t>0000000836</t>
  </si>
  <si>
    <t>0000000835</t>
  </si>
  <si>
    <t>2501001302</t>
  </si>
  <si>
    <t>0000006641</t>
  </si>
  <si>
    <t>0000008878</t>
  </si>
  <si>
    <t>0000003282</t>
  </si>
  <si>
    <t>2502001050</t>
  </si>
  <si>
    <t>2502001094</t>
  </si>
  <si>
    <t>0000004092</t>
  </si>
  <si>
    <t>0000008124</t>
  </si>
  <si>
    <t>0000006951</t>
  </si>
  <si>
    <t>0000005790</t>
  </si>
  <si>
    <t>0000002721</t>
  </si>
  <si>
    <t>0000002426</t>
  </si>
  <si>
    <t>0000003512</t>
  </si>
  <si>
    <t>0000007637</t>
  </si>
  <si>
    <t>0000009992</t>
  </si>
  <si>
    <t>0000002470</t>
  </si>
  <si>
    <t>0000000244</t>
  </si>
  <si>
    <t>0000005508</t>
  </si>
  <si>
    <t>0000000920</t>
  </si>
  <si>
    <t>0000000246</t>
  </si>
  <si>
    <t>0000000250</t>
  </si>
  <si>
    <t>0000008271</t>
  </si>
  <si>
    <t>0000006257</t>
  </si>
  <si>
    <t>0000000248</t>
  </si>
  <si>
    <t>0000008272</t>
  </si>
  <si>
    <t>0000000245</t>
  </si>
  <si>
    <t>0000006259</t>
  </si>
  <si>
    <t>0000000922</t>
  </si>
  <si>
    <t>0000005288</t>
  </si>
  <si>
    <t>0000002920</t>
  </si>
  <si>
    <t>0000002765</t>
  </si>
  <si>
    <t>0000000924</t>
  </si>
  <si>
    <t>0000000834</t>
  </si>
  <si>
    <t>0000002644</t>
  </si>
  <si>
    <t>0000000923</t>
  </si>
  <si>
    <t>0000005364</t>
  </si>
  <si>
    <t>0000000247</t>
  </si>
  <si>
    <t>0000003719</t>
  </si>
  <si>
    <t>0000001211</t>
  </si>
  <si>
    <t>0000001450</t>
  </si>
  <si>
    <t>0000000921</t>
  </si>
  <si>
    <t>0000000249</t>
  </si>
  <si>
    <t>0000002254</t>
  </si>
  <si>
    <t>0000004559</t>
  </si>
  <si>
    <t>0000008108</t>
  </si>
  <si>
    <t>0000004286</t>
  </si>
  <si>
    <t>0000003870</t>
  </si>
  <si>
    <t>0000003855</t>
  </si>
  <si>
    <t>0000003317</t>
  </si>
  <si>
    <t>0000004522</t>
  </si>
  <si>
    <t>0000003685</t>
  </si>
  <si>
    <t>0000005766</t>
  </si>
  <si>
    <t>0000004274</t>
  </si>
  <si>
    <t>0000005186</t>
  </si>
  <si>
    <t>0000000925</t>
  </si>
  <si>
    <t>0000009211</t>
  </si>
  <si>
    <t>0000009597</t>
  </si>
  <si>
    <t>0000005868</t>
  </si>
  <si>
    <t>0000000251</t>
  </si>
  <si>
    <t>0000000837</t>
  </si>
  <si>
    <t>0000005721</t>
  </si>
  <si>
    <t>0000005549</t>
  </si>
  <si>
    <t>0000003690</t>
  </si>
  <si>
    <t>0000004159</t>
  </si>
  <si>
    <t>0000004505</t>
  </si>
  <si>
    <t>0000003405</t>
  </si>
  <si>
    <t>0000005847</t>
  </si>
  <si>
    <t>0000009733</t>
  </si>
  <si>
    <t>1203001053</t>
  </si>
  <si>
    <t>1203001046</t>
  </si>
  <si>
    <t>1699001414</t>
  </si>
  <si>
    <t>0000006587</t>
  </si>
  <si>
    <t>0000004358</t>
  </si>
  <si>
    <t>0000004363</t>
  </si>
  <si>
    <t>0000005506</t>
  </si>
  <si>
    <t>0000004342</t>
  </si>
  <si>
    <t>0000004469</t>
  </si>
  <si>
    <t>0000005540</t>
  </si>
  <si>
    <t>0000004086</t>
  </si>
  <si>
    <t>0000007066</t>
  </si>
  <si>
    <t>0000006401</t>
  </si>
  <si>
    <t>0000006886</t>
  </si>
  <si>
    <t>0000003654</t>
  </si>
  <si>
    <t>0000006107</t>
  </si>
  <si>
    <t>0000007322</t>
  </si>
  <si>
    <t>0000007262</t>
  </si>
  <si>
    <t>0000008815</t>
  </si>
  <si>
    <t>0000000768</t>
  </si>
  <si>
    <t>0000006647</t>
  </si>
  <si>
    <t>0000001766</t>
  </si>
  <si>
    <t>0000001842</t>
  </si>
  <si>
    <t>0000004345</t>
  </si>
  <si>
    <t>1209001014</t>
  </si>
  <si>
    <t>0000008133</t>
  </si>
  <si>
    <t>0000004369</t>
  </si>
  <si>
    <t>0000008900</t>
  </si>
  <si>
    <t>2003999022</t>
  </si>
  <si>
    <t>0000001350</t>
  </si>
  <si>
    <t>0000002031</t>
  </si>
  <si>
    <t>1199001089</t>
  </si>
  <si>
    <t>0000007866</t>
  </si>
  <si>
    <t>0101999041</t>
  </si>
  <si>
    <t>0000007293</t>
  </si>
  <si>
    <t>0000003688</t>
  </si>
  <si>
    <t>0000004577</t>
  </si>
  <si>
    <t>0000004578</t>
  </si>
  <si>
    <t>1203001068</t>
  </si>
  <si>
    <t>0000005286</t>
  </si>
  <si>
    <t>1203001084</t>
  </si>
  <si>
    <t>0000002169</t>
  </si>
  <si>
    <t>0000000263</t>
  </si>
  <si>
    <t>0000001950</t>
  </si>
  <si>
    <t>0000001491</t>
  </si>
  <si>
    <t>0000000945</t>
  </si>
  <si>
    <t>0000000264</t>
  </si>
  <si>
    <t>0000000265</t>
  </si>
  <si>
    <t>0000000746</t>
  </si>
  <si>
    <t>2502001022</t>
  </si>
  <si>
    <t>0000000946</t>
  </si>
  <si>
    <t>0000000266</t>
  </si>
  <si>
    <t>0000000944</t>
  </si>
  <si>
    <t>0000001492</t>
  </si>
  <si>
    <t>1203001044</t>
  </si>
  <si>
    <t>1203001032</t>
  </si>
  <si>
    <t>0000000267</t>
  </si>
  <si>
    <t>0000003061</t>
  </si>
  <si>
    <t>0000002927</t>
  </si>
  <si>
    <t>1203001059</t>
  </si>
  <si>
    <t>0000001494</t>
  </si>
  <si>
    <t>0000001493</t>
  </si>
  <si>
    <t>0000000268</t>
  </si>
  <si>
    <t>0000005309</t>
  </si>
  <si>
    <t>0000005308</t>
  </si>
  <si>
    <t>0000001275</t>
  </si>
  <si>
    <t>0000000919</t>
  </si>
  <si>
    <t>1203001067</t>
  </si>
  <si>
    <t>1203001042</t>
  </si>
  <si>
    <t>0000005418</t>
  </si>
  <si>
    <t>0000004579</t>
  </si>
  <si>
    <t>0000000273</t>
  </si>
  <si>
    <t>0000000274</t>
  </si>
  <si>
    <t>0000000275</t>
  </si>
  <si>
    <t>0000000270</t>
  </si>
  <si>
    <t>0000000271</t>
  </si>
  <si>
    <t>0000000272</t>
  </si>
  <si>
    <t>0000000861</t>
  </si>
  <si>
    <t>0000000947</t>
  </si>
  <si>
    <t>0000000269</t>
  </si>
  <si>
    <t>0000006627</t>
  </si>
  <si>
    <t>1203001085</t>
  </si>
  <si>
    <t>1208001001</t>
  </si>
  <si>
    <t>0000002906</t>
  </si>
  <si>
    <t>0000000846</t>
  </si>
  <si>
    <t>0000010011</t>
  </si>
  <si>
    <t>0000005688</t>
  </si>
  <si>
    <t>0000005689</t>
  </si>
  <si>
    <t>0305001017</t>
  </si>
  <si>
    <t>0306010006</t>
  </si>
  <si>
    <t>0000006907</t>
  </si>
  <si>
    <t>0000006900</t>
  </si>
  <si>
    <t>0306011002</t>
  </si>
  <si>
    <t>0603001003</t>
  </si>
  <si>
    <t>0603001002</t>
  </si>
  <si>
    <t>0000006683</t>
  </si>
  <si>
    <t>0000007869</t>
  </si>
  <si>
    <t>0000001119</t>
  </si>
  <si>
    <t>0804003001</t>
  </si>
  <si>
    <t>0000008924</t>
  </si>
  <si>
    <t>0804003002</t>
  </si>
  <si>
    <t>0804003008</t>
  </si>
  <si>
    <t>0804003007</t>
  </si>
  <si>
    <t>0804003006</t>
  </si>
  <si>
    <t>0804003003</t>
  </si>
  <si>
    <t>0804003004</t>
  </si>
  <si>
    <t>0000008346</t>
  </si>
  <si>
    <t>0000008343</t>
  </si>
  <si>
    <t>0000008344</t>
  </si>
  <si>
    <t>0000008345</t>
  </si>
  <si>
    <t>0000009162</t>
  </si>
  <si>
    <t>0000007717</t>
  </si>
  <si>
    <t>0213999075</t>
  </si>
  <si>
    <t>1408999023</t>
  </si>
  <si>
    <t>1901999020</t>
  </si>
  <si>
    <t>0207001002</t>
  </si>
  <si>
    <t>0000009641</t>
  </si>
  <si>
    <t>0000009640</t>
  </si>
  <si>
    <t>0000004805</t>
  </si>
  <si>
    <t>0000004817</t>
  </si>
  <si>
    <t>0000008906</t>
  </si>
  <si>
    <t>0000007890</t>
  </si>
  <si>
    <t>0000003793</t>
  </si>
  <si>
    <t>0000006134</t>
  </si>
  <si>
    <t>0000001173</t>
  </si>
  <si>
    <t>0000004521</t>
  </si>
  <si>
    <t>1402001011</t>
  </si>
  <si>
    <t>0000007562</t>
  </si>
  <si>
    <t>0000006135</t>
  </si>
  <si>
    <t>1402001005</t>
  </si>
  <si>
    <t>1402001010</t>
  </si>
  <si>
    <t>1402001001</t>
  </si>
  <si>
    <t>1402001008</t>
  </si>
  <si>
    <t>1402001012</t>
  </si>
  <si>
    <t>1402001007</t>
  </si>
  <si>
    <t>0000007737</t>
  </si>
  <si>
    <t>1901999125</t>
  </si>
  <si>
    <t>0000006182</t>
  </si>
  <si>
    <t>1901999127</t>
  </si>
  <si>
    <t>0000005145</t>
  </si>
  <si>
    <t>0205007005</t>
  </si>
  <si>
    <t>0205007004</t>
  </si>
  <si>
    <t>0000009077</t>
  </si>
  <si>
    <t>0000000113</t>
  </si>
  <si>
    <t>0000000112</t>
  </si>
  <si>
    <t>0000006357</t>
  </si>
  <si>
    <t>0000009978</t>
  </si>
  <si>
    <t>0000009434</t>
  </si>
  <si>
    <t>0205007002</t>
  </si>
  <si>
    <t>0205999013</t>
  </si>
  <si>
    <t>0000009871</t>
  </si>
  <si>
    <t>0000009135</t>
  </si>
  <si>
    <t>1699001359</t>
  </si>
  <si>
    <t>1116001102</t>
  </si>
  <si>
    <t>1116001101</t>
  </si>
  <si>
    <t>1116001104</t>
  </si>
  <si>
    <t>1116001103</t>
  </si>
  <si>
    <t>0000002086</t>
  </si>
  <si>
    <t>0000002973</t>
  </si>
  <si>
    <t>0000009790</t>
  </si>
  <si>
    <t>0000009789</t>
  </si>
  <si>
    <t>0000009788</t>
  </si>
  <si>
    <t>0000009791</t>
  </si>
  <si>
    <t>0000009792</t>
  </si>
  <si>
    <t>0000009121</t>
  </si>
  <si>
    <t>0000009118</t>
  </si>
  <si>
    <t>0000009117</t>
  </si>
  <si>
    <t>0000009116</t>
  </si>
  <si>
    <t>0000009119</t>
  </si>
  <si>
    <t>0000009120</t>
  </si>
  <si>
    <t>0000009428</t>
  </si>
  <si>
    <t>0000009427</t>
  </si>
  <si>
    <t>0000009426</t>
  </si>
  <si>
    <t>1116001050</t>
  </si>
  <si>
    <t>1116001051</t>
  </si>
  <si>
    <t>1116001052</t>
  </si>
  <si>
    <t>1116001053</t>
  </si>
  <si>
    <t>0000009787</t>
  </si>
  <si>
    <t>1116001054</t>
  </si>
  <si>
    <t>1116001092</t>
  </si>
  <si>
    <t>0000008736</t>
  </si>
  <si>
    <t>0000008737</t>
  </si>
  <si>
    <t>0000008738</t>
  </si>
  <si>
    <t>0000008740</t>
  </si>
  <si>
    <t>0000008741</t>
  </si>
  <si>
    <t>1116001089</t>
  </si>
  <si>
    <t>0000001485</t>
  </si>
  <si>
    <t>0901001086</t>
  </si>
  <si>
    <t>0506999008</t>
  </si>
  <si>
    <t>0000005014</t>
  </si>
  <si>
    <t>2501001328</t>
  </si>
  <si>
    <t>1501999059</t>
  </si>
  <si>
    <t>0000007415</t>
  </si>
  <si>
    <t>0000004010</t>
  </si>
  <si>
    <t>0000007050</t>
  </si>
  <si>
    <t>0000007039</t>
  </si>
  <si>
    <t>0000009483</t>
  </si>
  <si>
    <t>0000007417</t>
  </si>
  <si>
    <t>1699001453</t>
  </si>
  <si>
    <t>0000008489</t>
  </si>
  <si>
    <t>0000007001</t>
  </si>
  <si>
    <t>1103001004</t>
  </si>
  <si>
    <t>0000009784</t>
  </si>
  <si>
    <t>1210001016</t>
  </si>
  <si>
    <t>0000005079</t>
  </si>
  <si>
    <t>0000007146</t>
  </si>
  <si>
    <t>2501001618</t>
  </si>
  <si>
    <t>0205999019</t>
  </si>
  <si>
    <t>0205001007</t>
  </si>
  <si>
    <t>0000003682</t>
  </si>
  <si>
    <t>1499001081</t>
  </si>
  <si>
    <t>0000001120</t>
  </si>
  <si>
    <t>0142999010</t>
  </si>
  <si>
    <t>0000010030</t>
  </si>
  <si>
    <t>0000008528</t>
  </si>
  <si>
    <t>0000008666</t>
  </si>
  <si>
    <t>0000008514</t>
  </si>
  <si>
    <t>0000009903</t>
  </si>
  <si>
    <t>0000008158</t>
  </si>
  <si>
    <t>0000005854</t>
  </si>
  <si>
    <t>0000006195</t>
  </si>
  <si>
    <t>0000002219</t>
  </si>
  <si>
    <t>0000006336</t>
  </si>
  <si>
    <t>0000004204</t>
  </si>
  <si>
    <t>0206007016</t>
  </si>
  <si>
    <t>0000002259</t>
  </si>
  <si>
    <t>0206007020</t>
  </si>
  <si>
    <t>0000009343</t>
  </si>
  <si>
    <t>1499001048</t>
  </si>
  <si>
    <t>0000007133</t>
  </si>
  <si>
    <t>0000008769</t>
  </si>
  <si>
    <t>0000003366</t>
  </si>
  <si>
    <t>0000003346</t>
  </si>
  <si>
    <t>0000009509</t>
  </si>
  <si>
    <t>0000007586</t>
  </si>
  <si>
    <t>0000007541</t>
  </si>
  <si>
    <t>2501001004</t>
  </si>
  <si>
    <t>0000004562</t>
  </si>
  <si>
    <t>0211001007</t>
  </si>
  <si>
    <t>0402999006</t>
  </si>
  <si>
    <t>1699001076</t>
  </si>
  <si>
    <t>1699001073</t>
  </si>
  <si>
    <t>0000005100</t>
  </si>
  <si>
    <t>1499001103</t>
  </si>
  <si>
    <t>0000008525</t>
  </si>
  <si>
    <t>0000002338</t>
  </si>
  <si>
    <t>0000009848</t>
  </si>
  <si>
    <t>0000009846</t>
  </si>
  <si>
    <t>0000009847</t>
  </si>
  <si>
    <t>0000009845</t>
  </si>
  <si>
    <t>0000008890</t>
  </si>
  <si>
    <t>0603001005</t>
  </si>
  <si>
    <t>0000005126</t>
  </si>
  <si>
    <t>1699001184</t>
  </si>
  <si>
    <t>1699001455</t>
  </si>
  <si>
    <t>1699001484</t>
  </si>
  <si>
    <t>1699001100</t>
  </si>
  <si>
    <t>0000009364</t>
  </si>
  <si>
    <t>1699001232</t>
  </si>
  <si>
    <t>0000009534</t>
  </si>
  <si>
    <t>0000002775</t>
  </si>
  <si>
    <t>0208999023</t>
  </si>
  <si>
    <t>0309999014</t>
  </si>
  <si>
    <t>0000009464</t>
  </si>
  <si>
    <t>0000008681</t>
  </si>
  <si>
    <t>0000009380</t>
  </si>
  <si>
    <t>0000008160</t>
  </si>
  <si>
    <t>0000007191</t>
  </si>
  <si>
    <t>0000003090</t>
  </si>
  <si>
    <t>0000004470</t>
  </si>
  <si>
    <t>2201010066</t>
  </si>
  <si>
    <t>0000007734</t>
  </si>
  <si>
    <t>1199001112</t>
  </si>
  <si>
    <t>0305001006</t>
  </si>
  <si>
    <t>0305001007</t>
  </si>
  <si>
    <t>0000004490</t>
  </si>
  <si>
    <t>0000007739</t>
  </si>
  <si>
    <t>0000007740</t>
  </si>
  <si>
    <t>0000001264</t>
  </si>
  <si>
    <t>0000009197</t>
  </si>
  <si>
    <t>0000000492</t>
  </si>
  <si>
    <t>0000000491</t>
  </si>
  <si>
    <t>1213999003</t>
  </si>
  <si>
    <t>0000000084</t>
  </si>
  <si>
    <t>0213999022</t>
  </si>
  <si>
    <t>1111001022</t>
  </si>
  <si>
    <t>0000002884</t>
  </si>
  <si>
    <t>0000002315</t>
  </si>
  <si>
    <t>0000003044</t>
  </si>
  <si>
    <t>0000003733</t>
  </si>
  <si>
    <t>1299001093</t>
  </si>
  <si>
    <t>0000005317</t>
  </si>
  <si>
    <t>0000005132</t>
  </si>
  <si>
    <t>0000007244</t>
  </si>
  <si>
    <t>0000001257</t>
  </si>
  <si>
    <t>0000001256</t>
  </si>
  <si>
    <t>0000004327</t>
  </si>
  <si>
    <t>0000005242</t>
  </si>
  <si>
    <t>0000006961</t>
  </si>
  <si>
    <t>0000007874</t>
  </si>
  <si>
    <t>0000007871</t>
  </si>
  <si>
    <t>0000008332</t>
  </si>
  <si>
    <t>0000000576</t>
  </si>
  <si>
    <t>0000000577</t>
  </si>
  <si>
    <t>1699001495</t>
  </si>
  <si>
    <t>0000006296</t>
  </si>
  <si>
    <t>0000007065</t>
  </si>
  <si>
    <t>0000007064</t>
  </si>
  <si>
    <t>0000007371</t>
  </si>
  <si>
    <t>1699001284</t>
  </si>
  <si>
    <t>1699001286</t>
  </si>
  <si>
    <t>0000000664</t>
  </si>
  <si>
    <t>0000000665</t>
  </si>
  <si>
    <t>0000002715</t>
  </si>
  <si>
    <t>0000003581</t>
  </si>
  <si>
    <t>1408001030</t>
  </si>
  <si>
    <t>0000005268</t>
  </si>
  <si>
    <t>0000004008</t>
  </si>
  <si>
    <t>0000006314</t>
  </si>
  <si>
    <t>1212999039</t>
  </si>
  <si>
    <t>1212999056</t>
  </si>
  <si>
    <t>0000001434</t>
  </si>
  <si>
    <t>1212999067</t>
  </si>
  <si>
    <t>1212999066</t>
  </si>
  <si>
    <t>0000007027</t>
  </si>
  <si>
    <t>1212999016</t>
  </si>
  <si>
    <t>0000006741</t>
  </si>
  <si>
    <t>0000003912</t>
  </si>
  <si>
    <t>1699001352</t>
  </si>
  <si>
    <t>0000005117</t>
  </si>
  <si>
    <t>0000008943</t>
  </si>
  <si>
    <t>0407001002</t>
  </si>
  <si>
    <t>0201001019</t>
  </si>
  <si>
    <t>0605001003</t>
  </si>
  <si>
    <t>0801001036</t>
  </si>
  <si>
    <t>0801001029</t>
  </si>
  <si>
    <t>0000006133</t>
  </si>
  <si>
    <t>0000007387</t>
  </si>
  <si>
    <t>0000006604</t>
  </si>
  <si>
    <t>1111001018</t>
  </si>
  <si>
    <t>1111001025</t>
  </si>
  <si>
    <t>0000003426</t>
  </si>
  <si>
    <t>0000008068</t>
  </si>
  <si>
    <t>0000008524</t>
  </si>
  <si>
    <t>0000008114</t>
  </si>
  <si>
    <t>0000008762</t>
  </si>
  <si>
    <t>0706001022</t>
  </si>
  <si>
    <t>0000007151</t>
  </si>
  <si>
    <t>0000007724</t>
  </si>
  <si>
    <t>0000008797</t>
  </si>
  <si>
    <t>1699001420</t>
  </si>
  <si>
    <t>0000009812</t>
  </si>
  <si>
    <t>1501999099</t>
  </si>
  <si>
    <t>2502001249</t>
  </si>
  <si>
    <t>0510001008</t>
  </si>
  <si>
    <t>0000009229</t>
  </si>
  <si>
    <t>0000009228</t>
  </si>
  <si>
    <t>0000007665</t>
  </si>
  <si>
    <t>0606001012</t>
  </si>
  <si>
    <t>0000000978</t>
  </si>
  <si>
    <t>2502002113</t>
  </si>
  <si>
    <t>0000002577</t>
  </si>
  <si>
    <t>0000002223</t>
  </si>
  <si>
    <t>0000008760</t>
  </si>
  <si>
    <t>1901999110</t>
  </si>
  <si>
    <t>0904001003</t>
  </si>
  <si>
    <t>0000007619</t>
  </si>
  <si>
    <t>0402003001</t>
  </si>
  <si>
    <t>0000008848</t>
  </si>
  <si>
    <t>0000005813</t>
  </si>
  <si>
    <t>0000001905</t>
  </si>
  <si>
    <t>0000004250</t>
  </si>
  <si>
    <t>0000004251</t>
  </si>
  <si>
    <t>1699001017</t>
  </si>
  <si>
    <t>1699001091</t>
  </si>
  <si>
    <t>1699001016</t>
  </si>
  <si>
    <t>1699001096</t>
  </si>
  <si>
    <t>1699001020</t>
  </si>
  <si>
    <t>1699001072</t>
  </si>
  <si>
    <t>1699001021</t>
  </si>
  <si>
    <t>0208999045</t>
  </si>
  <si>
    <t>0000009043</t>
  </si>
  <si>
    <t>0000000149</t>
  </si>
  <si>
    <t>0000005895</t>
  </si>
  <si>
    <t>0000005896</t>
  </si>
  <si>
    <t>0208999038</t>
  </si>
  <si>
    <t>0000004866</t>
  </si>
  <si>
    <t>0000009999</t>
  </si>
  <si>
    <t>0000003030</t>
  </si>
  <si>
    <t>0000008975</t>
  </si>
  <si>
    <t>0000004865</t>
  </si>
  <si>
    <t>0000004864</t>
  </si>
  <si>
    <t>0000009725</t>
  </si>
  <si>
    <t>0000005084</t>
  </si>
  <si>
    <t>0000003778</t>
  </si>
  <si>
    <t>1901999147</t>
  </si>
  <si>
    <t>0106999029</t>
  </si>
  <si>
    <t>0101015027</t>
  </si>
  <si>
    <t>0000002264</t>
  </si>
  <si>
    <t>1299001066</t>
  </si>
  <si>
    <t>0000000760</t>
  </si>
  <si>
    <t>0000009834</t>
  </si>
  <si>
    <t>0000000691</t>
  </si>
  <si>
    <t>0000001530</t>
  </si>
  <si>
    <t>2501001090</t>
  </si>
  <si>
    <t>0000008302</t>
  </si>
  <si>
    <t>0000006077</t>
  </si>
  <si>
    <t>0000006078</t>
  </si>
  <si>
    <t>0000006489</t>
  </si>
  <si>
    <t>0000006490</t>
  </si>
  <si>
    <t>0000006607</t>
  </si>
  <si>
    <t>0000008499</t>
  </si>
  <si>
    <t>2501001043</t>
  </si>
  <si>
    <t>0000001424</t>
  </si>
  <si>
    <t>0000002813</t>
  </si>
  <si>
    <t>2501001571</t>
  </si>
  <si>
    <t>0000004791</t>
  </si>
  <si>
    <t>1299001089</t>
  </si>
  <si>
    <t>0000008260</t>
  </si>
  <si>
    <t>0000008261</t>
  </si>
  <si>
    <t>0000008262</t>
  </si>
  <si>
    <t>0000005296</t>
  </si>
  <si>
    <t>0000008577</t>
  </si>
  <si>
    <t>0301999028</t>
  </si>
  <si>
    <t>1699001357</t>
  </si>
  <si>
    <t>1699001400</t>
  </si>
  <si>
    <t>1699001392</t>
  </si>
  <si>
    <t>1699001367</t>
  </si>
  <si>
    <t>1699001356</t>
  </si>
  <si>
    <t>1699001394</t>
  </si>
  <si>
    <t>1699001322</t>
  </si>
  <si>
    <t>2101010054</t>
  </si>
  <si>
    <t>2101010055</t>
  </si>
  <si>
    <t>0000002408</t>
  </si>
  <si>
    <t>0000003388</t>
  </si>
  <si>
    <t>0403003005</t>
  </si>
  <si>
    <t>0403003001</t>
  </si>
  <si>
    <t>0000007434</t>
  </si>
  <si>
    <t>0000008451</t>
  </si>
  <si>
    <t>0000004368</t>
  </si>
  <si>
    <t>0000008692</t>
  </si>
  <si>
    <t>0000006369</t>
  </si>
  <si>
    <t>0000009741</t>
  </si>
  <si>
    <t>0403003002</t>
  </si>
  <si>
    <t>0000009658</t>
  </si>
  <si>
    <t>0000009210</t>
  </si>
  <si>
    <t>0000007035</t>
  </si>
  <si>
    <t>0000002853</t>
  </si>
  <si>
    <t>0505002007</t>
  </si>
  <si>
    <t>0000006773</t>
  </si>
  <si>
    <t>0000002383</t>
  </si>
  <si>
    <t>0608002005</t>
  </si>
  <si>
    <t>0608002004</t>
  </si>
  <si>
    <t>0608002006</t>
  </si>
  <si>
    <t>2502001283</t>
  </si>
  <si>
    <t>0108001015</t>
  </si>
  <si>
    <t>0108001016</t>
  </si>
  <si>
    <t>0000008569</t>
  </si>
  <si>
    <t>0108001003</t>
  </si>
  <si>
    <t>0000004641</t>
  </si>
  <si>
    <t>0108001017</t>
  </si>
  <si>
    <t>0000000722</t>
  </si>
  <si>
    <t>0000003977</t>
  </si>
  <si>
    <t>0108001001</t>
  </si>
  <si>
    <t>0000001558</t>
  </si>
  <si>
    <t>0108001004</t>
  </si>
  <si>
    <t>0108001002</t>
  </si>
  <si>
    <t>0108001018</t>
  </si>
  <si>
    <t>0000006397</t>
  </si>
  <si>
    <t>2601001003</t>
  </si>
  <si>
    <t>2601001005</t>
  </si>
  <si>
    <t>2601001004</t>
  </si>
  <si>
    <t>0000008559</t>
  </si>
  <si>
    <t>0000000235</t>
  </si>
  <si>
    <t>0000009678</t>
  </si>
  <si>
    <t>2101010057</t>
  </si>
  <si>
    <t>0000004431</t>
  </si>
  <si>
    <t>0000008333</t>
  </si>
  <si>
    <t>0000001608</t>
  </si>
  <si>
    <t>0000002894</t>
  </si>
  <si>
    <t>2501001318</t>
  </si>
  <si>
    <t>2501001584</t>
  </si>
  <si>
    <t>0000009611</t>
  </si>
  <si>
    <t>0000001522</t>
  </si>
  <si>
    <t>0205003023</t>
  </si>
  <si>
    <t>2501001463</t>
  </si>
  <si>
    <t>0804001020</t>
  </si>
  <si>
    <t>2501001697</t>
  </si>
  <si>
    <t>2501001698</t>
  </si>
  <si>
    <t>0000006339</t>
  </si>
  <si>
    <t>0000006340</t>
  </si>
  <si>
    <t>0000001040</t>
  </si>
  <si>
    <t>0000006884</t>
  </si>
  <si>
    <t>0000003678</t>
  </si>
  <si>
    <t>1301999005</t>
  </si>
  <si>
    <t>0000007428</t>
  </si>
  <si>
    <t>1901999071</t>
  </si>
  <si>
    <t>1901999123</t>
  </si>
  <si>
    <t>0000001174</t>
  </si>
  <si>
    <t>1901999140</t>
  </si>
  <si>
    <t>1901999141</t>
  </si>
  <si>
    <t>2501001477</t>
  </si>
  <si>
    <t>1207001001</t>
  </si>
  <si>
    <t>0000002492</t>
  </si>
  <si>
    <t>0000006422</t>
  </si>
  <si>
    <t>0000004096</t>
  </si>
  <si>
    <t>0000006421</t>
  </si>
  <si>
    <t>2502001139</t>
  </si>
  <si>
    <t>2502001286</t>
  </si>
  <si>
    <t>2502001192</t>
  </si>
  <si>
    <t>0000009398</t>
  </si>
  <si>
    <t>0000009705</t>
  </si>
  <si>
    <t>2502001277</t>
  </si>
  <si>
    <t>2502001098</t>
  </si>
  <si>
    <t>2502001263</t>
  </si>
  <si>
    <t>0000006344</t>
  </si>
  <si>
    <t>0000006343</t>
  </si>
  <si>
    <t>2502001116</t>
  </si>
  <si>
    <t>0000000915</t>
  </si>
  <si>
    <t>0000009916</t>
  </si>
  <si>
    <t>0000004898</t>
  </si>
  <si>
    <t>0000007366</t>
  </si>
  <si>
    <t>2502001061</t>
  </si>
  <si>
    <t>2502001269</t>
  </si>
  <si>
    <t>0000009456</t>
  </si>
  <si>
    <t>0000007405</t>
  </si>
  <si>
    <t>0000004041</t>
  </si>
  <si>
    <t>0000004027</t>
  </si>
  <si>
    <t>0000004037</t>
  </si>
  <si>
    <t>2502001017</t>
  </si>
  <si>
    <t>0000008454</t>
  </si>
  <si>
    <t>0000004922</t>
  </si>
  <si>
    <t>0000004396</t>
  </si>
  <si>
    <t>0000007282</t>
  </si>
  <si>
    <t>0000004914</t>
  </si>
  <si>
    <t>0000003662</t>
  </si>
  <si>
    <t>0000003460</t>
  </si>
  <si>
    <t>0000006023</t>
  </si>
  <si>
    <t>0000006789</t>
  </si>
  <si>
    <t>0000003156</t>
  </si>
  <si>
    <t>0000003491</t>
  </si>
  <si>
    <t>2501001454</t>
  </si>
  <si>
    <t>2101010056</t>
  </si>
  <si>
    <t>0213999070</t>
  </si>
  <si>
    <t>0213999291</t>
  </si>
  <si>
    <t>0000006749</t>
  </si>
  <si>
    <t>0000009217</t>
  </si>
  <si>
    <t>0213999290</t>
  </si>
  <si>
    <t>0000009693</t>
  </si>
  <si>
    <t>0000009659</t>
  </si>
  <si>
    <t>1699001009</t>
  </si>
  <si>
    <t>0000004851</t>
  </si>
  <si>
    <t>1003001011</t>
  </si>
  <si>
    <t>0000008799</t>
  </si>
  <si>
    <t>0000003776</t>
  </si>
  <si>
    <t>1003001009</t>
  </si>
  <si>
    <t>2502001002</t>
  </si>
  <si>
    <t>0000003948</t>
  </si>
  <si>
    <t>0000001266</t>
  </si>
  <si>
    <t>0000005634</t>
  </si>
  <si>
    <t>0000005668</t>
  </si>
  <si>
    <t>0000004631</t>
  </si>
  <si>
    <t>0000000653</t>
  </si>
  <si>
    <t>0000004308</t>
  </si>
  <si>
    <t>0000002188</t>
  </si>
  <si>
    <t>0000003177</t>
  </si>
  <si>
    <t>0000008702</t>
  </si>
  <si>
    <t>0000000980</t>
  </si>
  <si>
    <t>0000003697</t>
  </si>
  <si>
    <t>1409999004</t>
  </si>
  <si>
    <t>0000009689</t>
  </si>
  <si>
    <t>1409999002</t>
  </si>
  <si>
    <t>0000003723</t>
  </si>
  <si>
    <t>0000000852</t>
  </si>
  <si>
    <t>0000007862</t>
  </si>
  <si>
    <t>0000008387</t>
  </si>
  <si>
    <t>0000007548</t>
  </si>
  <si>
    <t>0000009589</t>
  </si>
  <si>
    <t>0000006515</t>
  </si>
  <si>
    <t>0000008899</t>
  </si>
  <si>
    <t>0000008315</t>
  </si>
  <si>
    <t>0000009510</t>
  </si>
  <si>
    <t>0000004201</t>
  </si>
  <si>
    <t>0000001571</t>
  </si>
  <si>
    <t>0000006896</t>
  </si>
  <si>
    <t>0000003969</t>
  </si>
  <si>
    <t>0000008053</t>
  </si>
  <si>
    <t>0000003684</t>
  </si>
  <si>
    <t>1219002019</t>
  </si>
  <si>
    <t>0000000831</t>
  </si>
  <si>
    <t>1219002010</t>
  </si>
  <si>
    <t>0000003065</t>
  </si>
  <si>
    <t>1219002011</t>
  </si>
  <si>
    <t>0000005906</t>
  </si>
  <si>
    <t>0000002009</t>
  </si>
  <si>
    <t>0608001015</t>
  </si>
  <si>
    <t>0000005931</t>
  </si>
  <si>
    <t>0000003294</t>
  </si>
  <si>
    <t>0000009418</t>
  </si>
  <si>
    <t>0000007214</t>
  </si>
  <si>
    <t>0000007587</t>
  </si>
  <si>
    <t>0000009494</t>
  </si>
  <si>
    <t>0000004200</t>
  </si>
  <si>
    <t>0000010019</t>
  </si>
  <si>
    <t>0215001008</t>
  </si>
  <si>
    <t>0000003810</t>
  </si>
  <si>
    <t>0000003300</t>
  </si>
  <si>
    <t>0215001002</t>
  </si>
  <si>
    <t>0000003473</t>
  </si>
  <si>
    <t>0000008594</t>
  </si>
  <si>
    <t>0000008601</t>
  </si>
  <si>
    <t>0215001013</t>
  </si>
  <si>
    <t>0000006894</t>
  </si>
  <si>
    <t>0000003290</t>
  </si>
  <si>
    <t>0000006827</t>
  </si>
  <si>
    <t>0000009367</t>
  </si>
  <si>
    <t>0215001021</t>
  </si>
  <si>
    <t>0000003875</t>
  </si>
  <si>
    <t>0000008667</t>
  </si>
  <si>
    <t>0000000058</t>
  </si>
  <si>
    <t>0000003764</t>
  </si>
  <si>
    <t>0215001019</t>
  </si>
  <si>
    <t>0000009174</t>
  </si>
  <si>
    <t>0000006457</t>
  </si>
  <si>
    <t>0000009348</t>
  </si>
  <si>
    <t>0000008122</t>
  </si>
  <si>
    <t>2502002077</t>
  </si>
  <si>
    <t>0000007343</t>
  </si>
  <si>
    <t>0000001498</t>
  </si>
  <si>
    <t>0000005894</t>
  </si>
  <si>
    <t>0000008846</t>
  </si>
  <si>
    <t>0000010000</t>
  </si>
  <si>
    <t>0215001024</t>
  </si>
  <si>
    <t>0215001025</t>
  </si>
  <si>
    <t>0215001023</t>
  </si>
  <si>
    <t>0217001052</t>
  </si>
  <si>
    <t>0000004095</t>
  </si>
  <si>
    <t>0000001544</t>
  </si>
  <si>
    <t>0000003288</t>
  </si>
  <si>
    <t>0000004681</t>
  </si>
  <si>
    <t>0217001057</t>
  </si>
  <si>
    <t>0000005855</t>
  </si>
  <si>
    <t>2501001416</t>
  </si>
  <si>
    <t>0000004081</t>
  </si>
  <si>
    <t>0000003670</t>
  </si>
  <si>
    <t>2501001677</t>
  </si>
  <si>
    <t>0402999067</t>
  </si>
  <si>
    <t>0000006481</t>
  </si>
  <si>
    <t>0102999005</t>
  </si>
  <si>
    <t>0402999005</t>
  </si>
  <si>
    <t>0000007435</t>
  </si>
  <si>
    <t>1217001011</t>
  </si>
  <si>
    <t>1217001012</t>
  </si>
  <si>
    <t>1217001007</t>
  </si>
  <si>
    <t>1217001001</t>
  </si>
  <si>
    <t>1217001002</t>
  </si>
  <si>
    <t>1217001019</t>
  </si>
  <si>
    <t>1217001015</t>
  </si>
  <si>
    <t>1217001003</t>
  </si>
  <si>
    <t>1217001016</t>
  </si>
  <si>
    <t>1217001013</t>
  </si>
  <si>
    <t>1217001004</t>
  </si>
  <si>
    <t>1217001008</t>
  </si>
  <si>
    <t>1217001010</t>
  </si>
  <si>
    <t>1217001005</t>
  </si>
  <si>
    <t>1217001009</t>
  </si>
  <si>
    <t>1217001006</t>
  </si>
  <si>
    <t>0000005332</t>
  </si>
  <si>
    <t>0000000445</t>
  </si>
  <si>
    <t>0000001720</t>
  </si>
  <si>
    <t>0000002556</t>
  </si>
  <si>
    <t>0000008094</t>
  </si>
  <si>
    <t>0000000446</t>
  </si>
  <si>
    <t>0000000447</t>
  </si>
  <si>
    <t>0000000448</t>
  </si>
  <si>
    <t>0000007022</t>
  </si>
  <si>
    <t>0000006748</t>
  </si>
  <si>
    <t>0000007238</t>
  </si>
  <si>
    <t>0904001002</t>
  </si>
  <si>
    <t>1901999129</t>
  </si>
  <si>
    <t>0000006096</t>
  </si>
  <si>
    <t>0104002012</t>
  </si>
  <si>
    <t>0403999060</t>
  </si>
  <si>
    <t>0403999068</t>
  </si>
  <si>
    <t>0000003068</t>
  </si>
  <si>
    <t>0000003069</t>
  </si>
  <si>
    <t>0000005376</t>
  </si>
  <si>
    <t>1111001024</t>
  </si>
  <si>
    <t>0000008165</t>
  </si>
  <si>
    <t>1219002004</t>
  </si>
  <si>
    <t>0000008774</t>
  </si>
  <si>
    <t>1901999181</t>
  </si>
  <si>
    <t>0000009560</t>
  </si>
  <si>
    <t>0000001175</t>
  </si>
  <si>
    <t>0000007632</t>
  </si>
  <si>
    <t>0000008904</t>
  </si>
  <si>
    <t>0000008902</t>
  </si>
  <si>
    <t>1402002001</t>
  </si>
  <si>
    <t>0000008901</t>
  </si>
  <si>
    <t>0000009025</t>
  </si>
  <si>
    <t>0000009026</t>
  </si>
  <si>
    <t>2502001219</t>
  </si>
  <si>
    <t>2502001268</t>
  </si>
  <si>
    <t>2001999018</t>
  </si>
  <si>
    <t>2101010063</t>
  </si>
  <si>
    <t>0000000855</t>
  </si>
  <si>
    <t>0000000210</t>
  </si>
  <si>
    <t>0000007292</t>
  </si>
  <si>
    <t>0000007295</t>
  </si>
  <si>
    <t>0000007291</t>
  </si>
  <si>
    <t>0000007294</t>
  </si>
  <si>
    <t>0000009917</t>
  </si>
  <si>
    <t>0000009131</t>
  </si>
  <si>
    <t>0000009616</t>
  </si>
  <si>
    <t>0401999017</t>
  </si>
  <si>
    <t>0000006325</t>
  </si>
  <si>
    <t>0000002482</t>
  </si>
  <si>
    <t>0101999200</t>
  </si>
  <si>
    <t>0000009975</t>
  </si>
  <si>
    <t>0000006448</t>
  </si>
  <si>
    <t>0000007766</t>
  </si>
  <si>
    <t>0000009841</t>
  </si>
  <si>
    <t>0401999016</t>
  </si>
  <si>
    <t>0000004959</t>
  </si>
  <si>
    <t>0000006979</t>
  </si>
  <si>
    <t>0000005372</t>
  </si>
  <si>
    <t>0000008964</t>
  </si>
  <si>
    <t>0301999012</t>
  </si>
  <si>
    <t>0401999004</t>
  </si>
  <si>
    <t>0000008630</t>
  </si>
  <si>
    <t>0000006958</t>
  </si>
  <si>
    <t>0401999002</t>
  </si>
  <si>
    <t>0000002333</t>
  </si>
  <si>
    <t>0402001010</t>
  </si>
  <si>
    <t>0000006817</t>
  </si>
  <si>
    <t>0402999020</t>
  </si>
  <si>
    <t>0000007657</t>
  </si>
  <si>
    <t>0000002841</t>
  </si>
  <si>
    <t>0000007556</t>
  </si>
  <si>
    <t>0000005637</t>
  </si>
  <si>
    <t>0000007186</t>
  </si>
  <si>
    <t>0000009405</t>
  </si>
  <si>
    <t>0000006116</t>
  </si>
  <si>
    <t>0000006124</t>
  </si>
  <si>
    <t>1111001009</t>
  </si>
  <si>
    <t>0000009568</t>
  </si>
  <si>
    <t>1111001020</t>
  </si>
  <si>
    <t>0000007991</t>
  </si>
  <si>
    <t>0000001473</t>
  </si>
  <si>
    <t>1111001003</t>
  </si>
  <si>
    <t>1111001002</t>
  </si>
  <si>
    <t>1111001016</t>
  </si>
  <si>
    <t>0000003909</t>
  </si>
  <si>
    <t>1111001001</t>
  </si>
  <si>
    <t>0000005121</t>
  </si>
  <si>
    <t>0000002642</t>
  </si>
  <si>
    <t>1201999024</t>
  </si>
  <si>
    <t>0000006095</t>
  </si>
  <si>
    <t>0000006528</t>
  </si>
  <si>
    <t>0000005147</t>
  </si>
  <si>
    <t>0000008001</t>
  </si>
  <si>
    <t>0000005177</t>
  </si>
  <si>
    <t>0000005690</t>
  </si>
  <si>
    <t>0604002018</t>
  </si>
  <si>
    <t>0000009838</t>
  </si>
  <si>
    <t>0000009192</t>
  </si>
  <si>
    <t>0402999039</t>
  </si>
  <si>
    <t>0000009839</t>
  </si>
  <si>
    <t>0000005779</t>
  </si>
  <si>
    <t>0000006225</t>
  </si>
  <si>
    <t>0000005293</t>
  </si>
  <si>
    <t>0000008283</t>
  </si>
  <si>
    <t>0000008284</t>
  </si>
  <si>
    <t>0000002824</t>
  </si>
  <si>
    <t>0000006046</t>
  </si>
  <si>
    <t>0000008288</t>
  </si>
  <si>
    <t>0000004233</t>
  </si>
  <si>
    <t>0000006320</t>
  </si>
  <si>
    <t>0000003837</t>
  </si>
  <si>
    <t>0000009750</t>
  </si>
  <si>
    <t>0000005007</t>
  </si>
  <si>
    <t>0000003040</t>
  </si>
  <si>
    <t>0000007080</t>
  </si>
  <si>
    <t>0101999224</t>
  </si>
  <si>
    <t>0000008282</t>
  </si>
  <si>
    <t>0309003008</t>
  </si>
  <si>
    <t>0000003037</t>
  </si>
  <si>
    <t>0000004878</t>
  </si>
  <si>
    <t>0508004003</t>
  </si>
  <si>
    <t>0000003498</t>
  </si>
  <si>
    <t>0508004013</t>
  </si>
  <si>
    <t>0000009132</t>
  </si>
  <si>
    <t>0000005146</t>
  </si>
  <si>
    <t>0000007643</t>
  </si>
  <si>
    <t>0000007644</t>
  </si>
  <si>
    <t>0000005678</t>
  </si>
  <si>
    <t>0309005003</t>
  </si>
  <si>
    <t>0000007380</t>
  </si>
  <si>
    <t>0508004008</t>
  </si>
  <si>
    <t>0000003574</t>
  </si>
  <si>
    <t>0000007768</t>
  </si>
  <si>
    <t>0000005642</t>
  </si>
  <si>
    <t>0101999136</t>
  </si>
  <si>
    <t>0000007807</t>
  </si>
  <si>
    <t>0000005210</t>
  </si>
  <si>
    <t>2501001490</t>
  </si>
  <si>
    <t>2501001078</t>
  </si>
  <si>
    <t>0000005211</t>
  </si>
  <si>
    <t>0000008994</t>
  </si>
  <si>
    <t>0000002823</t>
  </si>
  <si>
    <t>0000002394</t>
  </si>
  <si>
    <t>0000002393</t>
  </si>
  <si>
    <t>0000006097</t>
  </si>
  <si>
    <t>0508004005</t>
  </si>
  <si>
    <t>0000005889</t>
  </si>
  <si>
    <t>0000005777</t>
  </si>
  <si>
    <t>0000005776</t>
  </si>
  <si>
    <t>2501001101</t>
  </si>
  <si>
    <t>2501001721</t>
  </si>
  <si>
    <t>0101999108</t>
  </si>
  <si>
    <t>0000009835</t>
  </si>
  <si>
    <t>0308999003</t>
  </si>
  <si>
    <t>2501001720</t>
  </si>
  <si>
    <t>0508004001</t>
  </si>
  <si>
    <t>0405001033</t>
  </si>
  <si>
    <t>0508004011</t>
  </si>
  <si>
    <t>0000008413</t>
  </si>
  <si>
    <t>2501001719</t>
  </si>
  <si>
    <t>0000002473</t>
  </si>
  <si>
    <t>2501001482</t>
  </si>
  <si>
    <t>2501001088</t>
  </si>
  <si>
    <t>2501001525</t>
  </si>
  <si>
    <t>2501001701</t>
  </si>
  <si>
    <t>0000005417</t>
  </si>
  <si>
    <t>0306002021</t>
  </si>
  <si>
    <t>0000000737</t>
  </si>
  <si>
    <t>0502001006</t>
  </si>
  <si>
    <t>2501001351</t>
  </si>
  <si>
    <t>0101999101</t>
  </si>
  <si>
    <t>2501001107</t>
  </si>
  <si>
    <t>0000003717</t>
  </si>
  <si>
    <t>0101999201</t>
  </si>
  <si>
    <t>0000004448</t>
  </si>
  <si>
    <t>0000004447</t>
  </si>
  <si>
    <t>0000003119</t>
  </si>
  <si>
    <t>0000007014</t>
  </si>
  <si>
    <t>0000009621</t>
  </si>
  <si>
    <t>0000006174</t>
  </si>
  <si>
    <t>0000006714</t>
  </si>
  <si>
    <t>0000005519</t>
  </si>
  <si>
    <t>0000005825</t>
  </si>
  <si>
    <t>0000006235</t>
  </si>
  <si>
    <t>0000007138</t>
  </si>
  <si>
    <t>0000006712</t>
  </si>
  <si>
    <t>0000008171</t>
  </si>
  <si>
    <t>0000003932</t>
  </si>
  <si>
    <t>0000002843</t>
  </si>
  <si>
    <t>0000005696</t>
  </si>
  <si>
    <t>0000004938</t>
  </si>
  <si>
    <t>0000004954</t>
  </si>
  <si>
    <t>0406001058</t>
  </si>
  <si>
    <t>0406001048</t>
  </si>
  <si>
    <t>0000003772</t>
  </si>
  <si>
    <t>0306002024</t>
  </si>
  <si>
    <t>0101999077</t>
  </si>
  <si>
    <t>0000007399</t>
  </si>
  <si>
    <t>0000005543</t>
  </si>
  <si>
    <t>0000004635</t>
  </si>
  <si>
    <t>0000005057</t>
  </si>
  <si>
    <t>0000007609</t>
  </si>
  <si>
    <t>0000009819</t>
  </si>
  <si>
    <t>0402999060</t>
  </si>
  <si>
    <t>0402999054</t>
  </si>
  <si>
    <t>0000007429</t>
  </si>
  <si>
    <t>0000005189</t>
  </si>
  <si>
    <t>0405001044</t>
  </si>
  <si>
    <t>0000004137</t>
  </si>
  <si>
    <t>0000004939</t>
  </si>
  <si>
    <t>0205999005</t>
  </si>
  <si>
    <t>0000003931</t>
  </si>
  <si>
    <t>0000002101</t>
  </si>
  <si>
    <t>0206999045</t>
  </si>
  <si>
    <t>0000004030</t>
  </si>
  <si>
    <t>0000004029</t>
  </si>
  <si>
    <t>0000001986</t>
  </si>
  <si>
    <t>0000001892</t>
  </si>
  <si>
    <t>0000003518</t>
  </si>
  <si>
    <t>0000002039</t>
  </si>
  <si>
    <t>0309006001</t>
  </si>
  <si>
    <t>0000005723</t>
  </si>
  <si>
    <t>0000005724</t>
  </si>
  <si>
    <t>0306009007</t>
  </si>
  <si>
    <t>0306009006</t>
  </si>
  <si>
    <t>0000007153</t>
  </si>
  <si>
    <t>0101999175</t>
  </si>
  <si>
    <t>0000005089</t>
  </si>
  <si>
    <t>0000002137</t>
  </si>
  <si>
    <t>0000004059</t>
  </si>
  <si>
    <t>0000002485</t>
  </si>
  <si>
    <t>0309003009</t>
  </si>
  <si>
    <t>0405001005</t>
  </si>
  <si>
    <t>0405001046</t>
  </si>
  <si>
    <t>0405001019</t>
  </si>
  <si>
    <t>0000002080</t>
  </si>
  <si>
    <t>0000004561</t>
  </si>
  <si>
    <t>0306009004</t>
  </si>
  <si>
    <t>2501001029</t>
  </si>
  <si>
    <t>2501001048</t>
  </si>
  <si>
    <t>2501001384</t>
  </si>
  <si>
    <t>0309003002</t>
  </si>
  <si>
    <t>0000002038</t>
  </si>
  <si>
    <t>0000001774</t>
  </si>
  <si>
    <t>0000009194</t>
  </si>
  <si>
    <t>0405001015</t>
  </si>
  <si>
    <t>0405001011</t>
  </si>
  <si>
    <t>0306009008</t>
  </si>
  <si>
    <t>0000004376</t>
  </si>
  <si>
    <t>0405001018</t>
  </si>
  <si>
    <t>0405001009</t>
  </si>
  <si>
    <t>0405001020</t>
  </si>
  <si>
    <t>0000005827</t>
  </si>
  <si>
    <t>0000006156</t>
  </si>
  <si>
    <t>0405001021</t>
  </si>
  <si>
    <t>0000006260</t>
  </si>
  <si>
    <t>0306009003</t>
  </si>
  <si>
    <t>0206001009</t>
  </si>
  <si>
    <t>0000002187</t>
  </si>
  <si>
    <t>0000004608</t>
  </si>
  <si>
    <t>0000005088</t>
  </si>
  <si>
    <t>0000004020</t>
  </si>
  <si>
    <t>0000002303</t>
  </si>
  <si>
    <t>0000001679</t>
  </si>
  <si>
    <t>0101008002</t>
  </si>
  <si>
    <t>0000001411</t>
  </si>
  <si>
    <t>2501001386</t>
  </si>
  <si>
    <t>0000008174</t>
  </si>
  <si>
    <t>0405001008</t>
  </si>
  <si>
    <t>0000003354</t>
  </si>
  <si>
    <t>0309999008</t>
  </si>
  <si>
    <t>0000005544</t>
  </si>
  <si>
    <t>2501001075</t>
  </si>
  <si>
    <t>0000008176</t>
  </si>
  <si>
    <t>0000008175</t>
  </si>
  <si>
    <t>0000007013</t>
  </si>
  <si>
    <t>0000004848</t>
  </si>
  <si>
    <t>0101999100</t>
  </si>
  <si>
    <t>2501001028</t>
  </si>
  <si>
    <t>0000006215</t>
  </si>
  <si>
    <t>0000005374</t>
  </si>
  <si>
    <t>0000004937</t>
  </si>
  <si>
    <t>0000008560</t>
  </si>
  <si>
    <t>0000008743</t>
  </si>
  <si>
    <t>0000008742</t>
  </si>
  <si>
    <t>0000004846</t>
  </si>
  <si>
    <t>0000002859</t>
  </si>
  <si>
    <t>0000004833</t>
  </si>
  <si>
    <t>0000006608</t>
  </si>
  <si>
    <t>0000004847</t>
  </si>
  <si>
    <t>0000004834</t>
  </si>
  <si>
    <t>0000007296</t>
  </si>
  <si>
    <t>0000002858</t>
  </si>
  <si>
    <t>0000003035</t>
  </si>
  <si>
    <t>0000006217</t>
  </si>
  <si>
    <t>2601001022</t>
  </si>
  <si>
    <t>0000002861</t>
  </si>
  <si>
    <t>0000002860</t>
  </si>
  <si>
    <t>0000008285</t>
  </si>
  <si>
    <t>0000006409</t>
  </si>
  <si>
    <t>0000005773</t>
  </si>
  <si>
    <t>0111002046</t>
  </si>
  <si>
    <t>0000004042</t>
  </si>
  <si>
    <t>0101015018</t>
  </si>
  <si>
    <t>0000005780</t>
  </si>
  <si>
    <t>1299001027</t>
  </si>
  <si>
    <t>2501001494</t>
  </si>
  <si>
    <t>0000008019</t>
  </si>
  <si>
    <t>0000001958</t>
  </si>
  <si>
    <t>0611999074</t>
  </si>
  <si>
    <t>0000008177</t>
  </si>
  <si>
    <t>0000006210</t>
  </si>
  <si>
    <t>0405001043</t>
  </si>
  <si>
    <t>0000006710</t>
  </si>
  <si>
    <t>0508004004</t>
  </si>
  <si>
    <t>0000004839</t>
  </si>
  <si>
    <t>0101015032</t>
  </si>
  <si>
    <t>0000004842</t>
  </si>
  <si>
    <t>0000004120</t>
  </si>
  <si>
    <t>2501001489</t>
  </si>
  <si>
    <t>0000004844</t>
  </si>
  <si>
    <t>0000006211</t>
  </si>
  <si>
    <t>0000006216</t>
  </si>
  <si>
    <t>2501001080</t>
  </si>
  <si>
    <t>0000003440</t>
  </si>
  <si>
    <t>0000005646</t>
  </si>
  <si>
    <t>0000002844</t>
  </si>
  <si>
    <t>2501001074</t>
  </si>
  <si>
    <t>0000004841</t>
  </si>
  <si>
    <t>0000006212</t>
  </si>
  <si>
    <t>2501001079</t>
  </si>
  <si>
    <t>2501001072</t>
  </si>
  <si>
    <t>0000002467</t>
  </si>
  <si>
    <t>0101999122</t>
  </si>
  <si>
    <t>0101999121</t>
  </si>
  <si>
    <t>0000006233</t>
  </si>
  <si>
    <t>0000006214</t>
  </si>
  <si>
    <t>0111002028</t>
  </si>
  <si>
    <t>0111002018</t>
  </si>
  <si>
    <t>0000006711</t>
  </si>
  <si>
    <t>0111002033</t>
  </si>
  <si>
    <t>0000005841</t>
  </si>
  <si>
    <t>0000006213</t>
  </si>
  <si>
    <t>0111002031</t>
  </si>
  <si>
    <t>0000004122</t>
  </si>
  <si>
    <t>0309003014</t>
  </si>
  <si>
    <t>0111002047</t>
  </si>
  <si>
    <t>0000005772</t>
  </si>
  <si>
    <t>0000003408</t>
  </si>
  <si>
    <t>0000003063</t>
  </si>
  <si>
    <t>0000003116</t>
  </si>
  <si>
    <t>0302999003</t>
  </si>
  <si>
    <t>0000007381</t>
  </si>
  <si>
    <t>0000006543</t>
  </si>
  <si>
    <t>0000005212</t>
  </si>
  <si>
    <t>0309003012</t>
  </si>
  <si>
    <t>0405001030</t>
  </si>
  <si>
    <t>0111002034</t>
  </si>
  <si>
    <t>0000003972</t>
  </si>
  <si>
    <t>0000005736</t>
  </si>
  <si>
    <t>0000009633</t>
  </si>
  <si>
    <t>0000002274</t>
  </si>
  <si>
    <t>0000000713</t>
  </si>
  <si>
    <t>2501001728</t>
  </si>
  <si>
    <t>0000002040</t>
  </si>
  <si>
    <t>0000002827</t>
  </si>
  <si>
    <t>0000004852</t>
  </si>
  <si>
    <t>0000004785</t>
  </si>
  <si>
    <t>0000004784</t>
  </si>
  <si>
    <t>0000008651</t>
  </si>
  <si>
    <t>0000004687</t>
  </si>
  <si>
    <t>0000004688</t>
  </si>
  <si>
    <t>0000004693</t>
  </si>
  <si>
    <t>0000000177</t>
  </si>
  <si>
    <t>0000000178</t>
  </si>
  <si>
    <t>0000004978</t>
  </si>
  <si>
    <t>0306009013</t>
  </si>
  <si>
    <t>0306009012</t>
  </si>
  <si>
    <t>0000009533</t>
  </si>
  <si>
    <t>0000009747</t>
  </si>
  <si>
    <t>0000005049</t>
  </si>
  <si>
    <t>0000004126</t>
  </si>
  <si>
    <t>0508004014</t>
  </si>
  <si>
    <t>0000000054</t>
  </si>
  <si>
    <t>0000006338</t>
  </si>
  <si>
    <t>0101001004</t>
  </si>
  <si>
    <t>0000003115</t>
  </si>
  <si>
    <t>0508004012</t>
  </si>
  <si>
    <t>0205999024</t>
  </si>
  <si>
    <t>0402999062</t>
  </si>
  <si>
    <t>0000006910</t>
  </si>
  <si>
    <t>0101008005</t>
  </si>
  <si>
    <t>0101008001</t>
  </si>
  <si>
    <t>0000006775</t>
  </si>
  <si>
    <t>0101008004</t>
  </si>
  <si>
    <t>0000002840</t>
  </si>
  <si>
    <t>0000005590</t>
  </si>
  <si>
    <t>2501001385</t>
  </si>
  <si>
    <t>0000000739</t>
  </si>
  <si>
    <t>0000003546</t>
  </si>
  <si>
    <t>0405001027</t>
  </si>
  <si>
    <t>0405001014</t>
  </si>
  <si>
    <t>0405001031</t>
  </si>
  <si>
    <t>0306009039</t>
  </si>
  <si>
    <t>0405001016</t>
  </si>
  <si>
    <t>0405001013</t>
  </si>
  <si>
    <t>0405001012</t>
  </si>
  <si>
    <t>0405001001</t>
  </si>
  <si>
    <t>0405001004</t>
  </si>
  <si>
    <t>0405001010</t>
  </si>
  <si>
    <t>0000002432</t>
  </si>
  <si>
    <t>0306999031</t>
  </si>
  <si>
    <t>1111001019</t>
  </si>
  <si>
    <t>1111001021</t>
  </si>
  <si>
    <t>0000002077</t>
  </si>
  <si>
    <t>0000002532</t>
  </si>
  <si>
    <t>0000001776</t>
  </si>
  <si>
    <t>0405001002</t>
  </si>
  <si>
    <t>0611999076</t>
  </si>
  <si>
    <t>0000001289</t>
  </si>
  <si>
    <t>0000004247</t>
  </si>
  <si>
    <t>0000009158</t>
  </si>
  <si>
    <t>0000007152</t>
  </si>
  <si>
    <t>1002001012</t>
  </si>
  <si>
    <t>0000005929</t>
  </si>
  <si>
    <t>0602001004</t>
  </si>
  <si>
    <t>0602001015</t>
  </si>
  <si>
    <t>1411999003</t>
  </si>
  <si>
    <t>1499001109</t>
  </si>
  <si>
    <t>0000007179</t>
  </si>
  <si>
    <t>1699001288</t>
  </si>
  <si>
    <t>1901999136</t>
  </si>
  <si>
    <t>0000006850</t>
  </si>
  <si>
    <t>0000006953</t>
  </si>
  <si>
    <t>0000006858</t>
  </si>
  <si>
    <t>0000008032</t>
  </si>
  <si>
    <t>1204001053</t>
  </si>
  <si>
    <t>0000009044</t>
  </si>
  <si>
    <t>0000009595</t>
  </si>
  <si>
    <t>0611999054</t>
  </si>
  <si>
    <t>0611999055</t>
  </si>
  <si>
    <t>0000008892</t>
  </si>
  <si>
    <t>0000009254</t>
  </si>
  <si>
    <t>0000005785</t>
  </si>
  <si>
    <t>0000000261</t>
  </si>
  <si>
    <t>2502001239</t>
  </si>
  <si>
    <t>0000006584</t>
  </si>
  <si>
    <t>0000006386</t>
  </si>
  <si>
    <t>0000009425</t>
  </si>
  <si>
    <t>0000008229</t>
  </si>
  <si>
    <t>0000000907</t>
  </si>
  <si>
    <t>0000001221</t>
  </si>
  <si>
    <t>1501999133</t>
  </si>
  <si>
    <t>2501001600</t>
  </si>
  <si>
    <t>0101011016</t>
  </si>
  <si>
    <t>0000008049</t>
  </si>
  <si>
    <t>0000003843</t>
  </si>
  <si>
    <t>2501001276</t>
  </si>
  <si>
    <t>0101015015</t>
  </si>
  <si>
    <t>0101015011</t>
  </si>
  <si>
    <t>0000006685</t>
  </si>
  <si>
    <t>0000006234</t>
  </si>
  <si>
    <t>0000003979</t>
  </si>
  <si>
    <t>0000005072</t>
  </si>
  <si>
    <t>0508002001</t>
  </si>
  <si>
    <t>0000005501</t>
  </si>
  <si>
    <t>0000002089</t>
  </si>
  <si>
    <t>0000002090</t>
  </si>
  <si>
    <t>0000006255</t>
  </si>
  <si>
    <t>0000002117</t>
  </si>
  <si>
    <t>0000005500</t>
  </si>
  <si>
    <t>0000004769</t>
  </si>
  <si>
    <t>0406001050</t>
  </si>
  <si>
    <t>0000003168</t>
  </si>
  <si>
    <t>0000002071</t>
  </si>
  <si>
    <t>0000003335</t>
  </si>
  <si>
    <t>0000002767</t>
  </si>
  <si>
    <t>0000003171</t>
  </si>
  <si>
    <t>0406001045</t>
  </si>
  <si>
    <t>0000003944</t>
  </si>
  <si>
    <t>0406001064</t>
  </si>
  <si>
    <t>0000003170</t>
  </si>
  <si>
    <t>0406001044</t>
  </si>
  <si>
    <t>0000003169</t>
  </si>
  <si>
    <t>0306002017</t>
  </si>
  <si>
    <t>0000004207</t>
  </si>
  <si>
    <t>0000005789</t>
  </si>
  <si>
    <t>0000008058</t>
  </si>
  <si>
    <t>0205002062</t>
  </si>
  <si>
    <t>0000005831</t>
  </si>
  <si>
    <t>0000002088</t>
  </si>
  <si>
    <t>0000004209</t>
  </si>
  <si>
    <t>0000000973</t>
  </si>
  <si>
    <t>0000008364</t>
  </si>
  <si>
    <t>0000003525</t>
  </si>
  <si>
    <t>0000001789</t>
  </si>
  <si>
    <t>0000001980</t>
  </si>
  <si>
    <t>0000003497</t>
  </si>
  <si>
    <t>0205002025</t>
  </si>
  <si>
    <t>0000000975</t>
  </si>
  <si>
    <t>0205999023</t>
  </si>
  <si>
    <t>0000003878</t>
  </si>
  <si>
    <t>0000005277</t>
  </si>
  <si>
    <t>0000004066</t>
  </si>
  <si>
    <t>0000006261</t>
  </si>
  <si>
    <t>0000002065</t>
  </si>
  <si>
    <t>0000005832</t>
  </si>
  <si>
    <t>0000006603</t>
  </si>
  <si>
    <t>0306002015</t>
  </si>
  <si>
    <t>0205002041</t>
  </si>
  <si>
    <t>0206002009</t>
  </si>
  <si>
    <t>0101015023</t>
  </si>
  <si>
    <t>0000003417</t>
  </si>
  <si>
    <t>0000005430</t>
  </si>
  <si>
    <t>0306002013</t>
  </si>
  <si>
    <t>0101015022</t>
  </si>
  <si>
    <t>0306002033</t>
  </si>
  <si>
    <t>0000008184</t>
  </si>
  <si>
    <t>0406001006</t>
  </si>
  <si>
    <t>0406001003</t>
  </si>
  <si>
    <t>0000001613</t>
  </si>
  <si>
    <t>0000001615</t>
  </si>
  <si>
    <t>0000001614</t>
  </si>
  <si>
    <t>0000001698</t>
  </si>
  <si>
    <t>0205002060</t>
  </si>
  <si>
    <t>0000007136</t>
  </si>
  <si>
    <t>0000001440</t>
  </si>
  <si>
    <t>0000004506</t>
  </si>
  <si>
    <t>0000005149</t>
  </si>
  <si>
    <t>0205002059</t>
  </si>
  <si>
    <t>0205002036</t>
  </si>
  <si>
    <t>0206002001</t>
  </si>
  <si>
    <t>0508002006</t>
  </si>
  <si>
    <t>0000002008</t>
  </si>
  <si>
    <t>0000004560</t>
  </si>
  <si>
    <t>0000003375</t>
  </si>
  <si>
    <t>0406001054</t>
  </si>
  <si>
    <t>0000000083</t>
  </si>
  <si>
    <t>0506999012</t>
  </si>
  <si>
    <t>0000002179</t>
  </si>
  <si>
    <t>0000009571</t>
  </si>
  <si>
    <t>0000009569</t>
  </si>
  <si>
    <t>0406001069</t>
  </si>
  <si>
    <t>0000002138</t>
  </si>
  <si>
    <t>0000002017</t>
  </si>
  <si>
    <t>0000002200</t>
  </si>
  <si>
    <t>0000006045</t>
  </si>
  <si>
    <t>0406001053</t>
  </si>
  <si>
    <t>0000004601</t>
  </si>
  <si>
    <t>0306001003</t>
  </si>
  <si>
    <t>0000007513</t>
  </si>
  <si>
    <t>0406001043</t>
  </si>
  <si>
    <t>0000004124</t>
  </si>
  <si>
    <t>0000002064</t>
  </si>
  <si>
    <t>0000002115</t>
  </si>
  <si>
    <t>0000002362</t>
  </si>
  <si>
    <t>0406001073</t>
  </si>
  <si>
    <t>0000003045</t>
  </si>
  <si>
    <t>0000008013</t>
  </si>
  <si>
    <t>0000002066</t>
  </si>
  <si>
    <t>0000002067</t>
  </si>
  <si>
    <t>0000001435</t>
  </si>
  <si>
    <t>0205002023</t>
  </si>
  <si>
    <t>0000002134</t>
  </si>
  <si>
    <t>0000006737</t>
  </si>
  <si>
    <t>0205002047</t>
  </si>
  <si>
    <t>0000002871</t>
  </si>
  <si>
    <t>0000002132</t>
  </si>
  <si>
    <t>0205002045</t>
  </si>
  <si>
    <t>0000003884</t>
  </si>
  <si>
    <t>0206002003</t>
  </si>
  <si>
    <t>0000001943</t>
  </si>
  <si>
    <t>0508002005</t>
  </si>
  <si>
    <t>0000006599</t>
  </si>
  <si>
    <t>0506999011</t>
  </si>
  <si>
    <t>0205002018</t>
  </si>
  <si>
    <t>0000008605</t>
  </si>
  <si>
    <t>0507002006</t>
  </si>
  <si>
    <t>0000006128</t>
  </si>
  <si>
    <t>0000006881</t>
  </si>
  <si>
    <t>0000001773</t>
  </si>
  <si>
    <t>0406001021</t>
  </si>
  <si>
    <t>0406001071</t>
  </si>
  <si>
    <t>0206002005</t>
  </si>
  <si>
    <t>0205001006</t>
  </si>
  <si>
    <t>0000003829</t>
  </si>
  <si>
    <t>0000002776</t>
  </si>
  <si>
    <t>0000000736</t>
  </si>
  <si>
    <t>0506999023</t>
  </si>
  <si>
    <t>0508002009</t>
  </si>
  <si>
    <t>0205002057</t>
  </si>
  <si>
    <t>0000006001</t>
  </si>
  <si>
    <t>0000002118</t>
  </si>
  <si>
    <t>0205999030</t>
  </si>
  <si>
    <t>0000001944</t>
  </si>
  <si>
    <t>0000004444</t>
  </si>
  <si>
    <t>0000004507</t>
  </si>
  <si>
    <t>0000002133</t>
  </si>
  <si>
    <t>0306002014</t>
  </si>
  <si>
    <t>0205002040</t>
  </si>
  <si>
    <t>0205002037</t>
  </si>
  <si>
    <t>0000006763</t>
  </si>
  <si>
    <t>0000007379</t>
  </si>
  <si>
    <t>0000009127</t>
  </si>
  <si>
    <t>0000006137</t>
  </si>
  <si>
    <t>0000002116</t>
  </si>
  <si>
    <t>0205002044</t>
  </si>
  <si>
    <t>0205002035</t>
  </si>
  <si>
    <t>0205002002</t>
  </si>
  <si>
    <t>0000009216</t>
  </si>
  <si>
    <t>0205002005</t>
  </si>
  <si>
    <t>0205002001</t>
  </si>
  <si>
    <t>0205002008</t>
  </si>
  <si>
    <t>0205002003</t>
  </si>
  <si>
    <t>0000004457</t>
  </si>
  <si>
    <t>0000004458</t>
  </si>
  <si>
    <t>0205002007</t>
  </si>
  <si>
    <t>0000001426</t>
  </si>
  <si>
    <t>0309999020</t>
  </si>
  <si>
    <t>0000002114</t>
  </si>
  <si>
    <t>0000002181</t>
  </si>
  <si>
    <t>0306002029</t>
  </si>
  <si>
    <t>0101999096</t>
  </si>
  <si>
    <t>0406001057</t>
  </si>
  <si>
    <t>0205002049</t>
  </si>
  <si>
    <t>0406001063</t>
  </si>
  <si>
    <t>0406001070</t>
  </si>
  <si>
    <t>0406001065</t>
  </si>
  <si>
    <t>0000003378</t>
  </si>
  <si>
    <t>0000009144</t>
  </si>
  <si>
    <t>0406001009</t>
  </si>
  <si>
    <t>0205002030</t>
  </si>
  <si>
    <t>0205002009</t>
  </si>
  <si>
    <t>0205002026</t>
  </si>
  <si>
    <t>0205002012</t>
  </si>
  <si>
    <t>0406001017</t>
  </si>
  <si>
    <t>0406001004</t>
  </si>
  <si>
    <t>0508002003</t>
  </si>
  <si>
    <t>0000008365</t>
  </si>
  <si>
    <t>0000008228</t>
  </si>
  <si>
    <t>0000003114</t>
  </si>
  <si>
    <t>0205002004</t>
  </si>
  <si>
    <t>0206002014</t>
  </si>
  <si>
    <t>0206002016</t>
  </si>
  <si>
    <t>0803001011</t>
  </si>
  <si>
    <t>0205002016</t>
  </si>
  <si>
    <t>0000001680</t>
  </si>
  <si>
    <t>0205002015</t>
  </si>
  <si>
    <t>0205002027</t>
  </si>
  <si>
    <t>0205002020</t>
  </si>
  <si>
    <t>0205002017</t>
  </si>
  <si>
    <t>0101999079</t>
  </si>
  <si>
    <t>1299001020</t>
  </si>
  <si>
    <t>0406001040</t>
  </si>
  <si>
    <t>0000006098</t>
  </si>
  <si>
    <t>0406001008</t>
  </si>
  <si>
    <t>0205002013</t>
  </si>
  <si>
    <t>0406001011</t>
  </si>
  <si>
    <t>0406001001</t>
  </si>
  <si>
    <t>0205002051</t>
  </si>
  <si>
    <t>0000000011</t>
  </si>
  <si>
    <t>0406002016</t>
  </si>
  <si>
    <t>0109003001</t>
  </si>
  <si>
    <t>0205002058</t>
  </si>
  <si>
    <t>0508002007</t>
  </si>
  <si>
    <t>0508002011</t>
  </si>
  <si>
    <t>0406001055</t>
  </si>
  <si>
    <t>0406001016</t>
  </si>
  <si>
    <t>0406001002</t>
  </si>
  <si>
    <t>0306002016</t>
  </si>
  <si>
    <t>0406001051</t>
  </si>
  <si>
    <t>0406001052</t>
  </si>
  <si>
    <t>0406001059</t>
  </si>
  <si>
    <t>0508002012</t>
  </si>
  <si>
    <t>2501001527</t>
  </si>
  <si>
    <t>0406001018</t>
  </si>
  <si>
    <t>0206002008</t>
  </si>
  <si>
    <t>0000003172</t>
  </si>
  <si>
    <t>0000003502</t>
  </si>
  <si>
    <t>0000001428</t>
  </si>
  <si>
    <t>0000001429</t>
  </si>
  <si>
    <t>0000001945</t>
  </si>
  <si>
    <t>0406001074</t>
  </si>
  <si>
    <t>0406001012</t>
  </si>
  <si>
    <t>0000007551</t>
  </si>
  <si>
    <t>0000000023</t>
  </si>
  <si>
    <t>0305999003</t>
  </si>
  <si>
    <t>0305999002</t>
  </si>
  <si>
    <t>0000004576</t>
  </si>
  <si>
    <t>0000003377</t>
  </si>
  <si>
    <t>0000003376</t>
  </si>
  <si>
    <t>0000006251</t>
  </si>
  <si>
    <t>0000006252</t>
  </si>
  <si>
    <t>0309003005</t>
  </si>
  <si>
    <t>0309003004</t>
  </si>
  <si>
    <t>0000007554</t>
  </si>
  <si>
    <t>0000007378</t>
  </si>
  <si>
    <t>0000007376</t>
  </si>
  <si>
    <t>0000000081</t>
  </si>
  <si>
    <t>0000002402</t>
  </si>
  <si>
    <t>0309003015</t>
  </si>
  <si>
    <t>0000002401</t>
  </si>
  <si>
    <t>0000000082</t>
  </si>
  <si>
    <t>0000000193</t>
  </si>
  <si>
    <t>0000009777</t>
  </si>
  <si>
    <t>0306002026</t>
  </si>
  <si>
    <t>0000004869</t>
  </si>
  <si>
    <t>0000002455</t>
  </si>
  <si>
    <t>0000002354</t>
  </si>
  <si>
    <t>0000002353</t>
  </si>
  <si>
    <t>0000002355</t>
  </si>
  <si>
    <t>0000002352</t>
  </si>
  <si>
    <t>0000006262</t>
  </si>
  <si>
    <t>0000008724</t>
  </si>
  <si>
    <t>0000004437</t>
  </si>
  <si>
    <t>0000001121</t>
  </si>
  <si>
    <t>2502001028</t>
  </si>
  <si>
    <t>0000008462</t>
  </si>
  <si>
    <t>0000009168</t>
  </si>
  <si>
    <t>0000002294</t>
  </si>
  <si>
    <t>0000008914</t>
  </si>
  <si>
    <t>1408002014</t>
  </si>
  <si>
    <t>0402999019</t>
  </si>
  <si>
    <t>0402999021</t>
  </si>
  <si>
    <t>0907001005</t>
  </si>
  <si>
    <t>0000009351</t>
  </si>
  <si>
    <t>0000009352</t>
  </si>
  <si>
    <t>0907001016</t>
  </si>
  <si>
    <t>0000004855</t>
  </si>
  <si>
    <t>0000007365</t>
  </si>
  <si>
    <t>0000004794</t>
  </si>
  <si>
    <t>0000009620</t>
  </si>
  <si>
    <t>0000004790</t>
  </si>
  <si>
    <t>0000006172</t>
  </si>
  <si>
    <t>0000004671</t>
  </si>
  <si>
    <t>0000006430</t>
  </si>
  <si>
    <t>0000008809</t>
  </si>
  <si>
    <t>0309999021</t>
  </si>
  <si>
    <t>0309002022</t>
  </si>
  <si>
    <t>0309003019</t>
  </si>
  <si>
    <t>0213999007</t>
  </si>
  <si>
    <t>0000008213</t>
  </si>
  <si>
    <t>1199001024</t>
  </si>
  <si>
    <t>1117001030</t>
  </si>
  <si>
    <t>1117001023</t>
  </si>
  <si>
    <t>0000007815</t>
  </si>
  <si>
    <t>2502001281</t>
  </si>
  <si>
    <t>1499001069</t>
  </si>
  <si>
    <t>1408002017</t>
  </si>
  <si>
    <t>1901999157</t>
  </si>
  <si>
    <t>0000009446</t>
  </si>
  <si>
    <t>0000009320</t>
  </si>
  <si>
    <t>0213002044</t>
  </si>
  <si>
    <t>0213002043</t>
  </si>
  <si>
    <t>0213002042</t>
  </si>
  <si>
    <t>0213002034</t>
  </si>
  <si>
    <t>0213002052</t>
  </si>
  <si>
    <t>0000001506</t>
  </si>
  <si>
    <t>0000007356</t>
  </si>
  <si>
    <t>0000005159</t>
  </si>
  <si>
    <t>0506002001</t>
  </si>
  <si>
    <t>0000001901</t>
  </si>
  <si>
    <t>0506999009</t>
  </si>
  <si>
    <t>0000007128</t>
  </si>
  <si>
    <t>0000009632</t>
  </si>
  <si>
    <t>1408002005</t>
  </si>
  <si>
    <t>0000008515</t>
  </si>
  <si>
    <t>0000001701</t>
  </si>
  <si>
    <t>0000008444</t>
  </si>
  <si>
    <t>2501001613</t>
  </si>
  <si>
    <t>2501001179</t>
  </si>
  <si>
    <t>0000003806</t>
  </si>
  <si>
    <t>0000005357</t>
  </si>
  <si>
    <t>1219002003</t>
  </si>
  <si>
    <t>0000003137</t>
  </si>
  <si>
    <t>0000006536</t>
  </si>
  <si>
    <t>0000006537</t>
  </si>
  <si>
    <t>0000006535</t>
  </si>
  <si>
    <t>0000009897</t>
  </si>
  <si>
    <t>1699001488</t>
  </si>
  <si>
    <t>1499001039</t>
  </si>
  <si>
    <t>0804003011</t>
  </si>
  <si>
    <t>1113001016</t>
  </si>
  <si>
    <t>1113001006</t>
  </si>
  <si>
    <t>1699001331</t>
  </si>
  <si>
    <t>0000002000</t>
  </si>
  <si>
    <t>0000000044</t>
  </si>
  <si>
    <t>1901999085</t>
  </si>
  <si>
    <t>1699001353</t>
  </si>
  <si>
    <t>0000000075</t>
  </si>
  <si>
    <t>0000004290</t>
  </si>
  <si>
    <t>0000000076</t>
  </si>
  <si>
    <t>0000008077</t>
  </si>
  <si>
    <t>0000006791</t>
  </si>
  <si>
    <t>0000009524</t>
  </si>
  <si>
    <t>2001999037</t>
  </si>
  <si>
    <t>2502001188</t>
  </si>
  <si>
    <t>0000001300</t>
  </si>
  <si>
    <t>1699001410</t>
  </si>
  <si>
    <t>1699001411</t>
  </si>
  <si>
    <t>1699001409</t>
  </si>
  <si>
    <t>1699001401</t>
  </si>
  <si>
    <t>1699001402</t>
  </si>
  <si>
    <t>0000004674</t>
  </si>
  <si>
    <t>0000009555</t>
  </si>
  <si>
    <t>0000004792</t>
  </si>
  <si>
    <t>0000005124</t>
  </si>
  <si>
    <t>2101010059</t>
  </si>
  <si>
    <t>0804999001</t>
  </si>
  <si>
    <t>0000007478</t>
  </si>
  <si>
    <t>0000007067</t>
  </si>
  <si>
    <t>0401999031</t>
  </si>
  <si>
    <t>0000000122</t>
  </si>
  <si>
    <t>2501001395</t>
  </si>
  <si>
    <t>2501001718</t>
  </si>
  <si>
    <t>0000006192</t>
  </si>
  <si>
    <t>0111001191</t>
  </si>
  <si>
    <t>0108999006</t>
  </si>
  <si>
    <t>0000006190</t>
  </si>
  <si>
    <t>0000006091</t>
  </si>
  <si>
    <t>0000006780</t>
  </si>
  <si>
    <t>0000006328</t>
  </si>
  <si>
    <t>0000006329</t>
  </si>
  <si>
    <t>0000005264</t>
  </si>
  <si>
    <t>0309999019</t>
  </si>
  <si>
    <t>0000000151</t>
  </si>
  <si>
    <t>0000000152</t>
  </si>
  <si>
    <t>0000000115</t>
  </si>
  <si>
    <t>0000005167</t>
  </si>
  <si>
    <t>0309999029</t>
  </si>
  <si>
    <t>0000005172</t>
  </si>
  <si>
    <t>0000005173</t>
  </si>
  <si>
    <t>0000003844</t>
  </si>
  <si>
    <t>0101999061</t>
  </si>
  <si>
    <t>0408001008</t>
  </si>
  <si>
    <t>0408001001</t>
  </si>
  <si>
    <t>0000009837</t>
  </si>
  <si>
    <t>0000002164</t>
  </si>
  <si>
    <t>0408001002</t>
  </si>
  <si>
    <t>2502002168</t>
  </si>
  <si>
    <t>0000004756</t>
  </si>
  <si>
    <t>0000004757</t>
  </si>
  <si>
    <t>0000004752</t>
  </si>
  <si>
    <t>0000004736</t>
  </si>
  <si>
    <t>0000004721</t>
  </si>
  <si>
    <t>0000004730</t>
  </si>
  <si>
    <t>0000004726</t>
  </si>
  <si>
    <t>0000004729</t>
  </si>
  <si>
    <t>0000004731</t>
  </si>
  <si>
    <t>0000004747</t>
  </si>
  <si>
    <t>0000004748</t>
  </si>
  <si>
    <t>0000004725</t>
  </si>
  <si>
    <t>0000004732</t>
  </si>
  <si>
    <t>0000004737</t>
  </si>
  <si>
    <t>0000004727</t>
  </si>
  <si>
    <t>0101011003</t>
  </si>
  <si>
    <t>0000008087</t>
  </si>
  <si>
    <t>0404999032</t>
  </si>
  <si>
    <t>0402999050</t>
  </si>
  <si>
    <t>0000005060</t>
  </si>
  <si>
    <t>1299001069</t>
  </si>
  <si>
    <t>0000009674</t>
  </si>
  <si>
    <t>0101006001</t>
  </si>
  <si>
    <t>0000001122</t>
  </si>
  <si>
    <t>0000003190</t>
  </si>
  <si>
    <t>0000007443</t>
  </si>
  <si>
    <t>0508001003</t>
  </si>
  <si>
    <t>0101006007</t>
  </si>
  <si>
    <t>0000001123</t>
  </si>
  <si>
    <t>0000005433</t>
  </si>
  <si>
    <t>0306012003</t>
  </si>
  <si>
    <t>0307003007</t>
  </si>
  <si>
    <t>0000007306</t>
  </si>
  <si>
    <t>0101006003</t>
  </si>
  <si>
    <t>0000002987</t>
  </si>
  <si>
    <t>2501001283</t>
  </si>
  <si>
    <t>0000009941</t>
  </si>
  <si>
    <t>0000002711</t>
  </si>
  <si>
    <t>0000002006</t>
  </si>
  <si>
    <t>0000002195</t>
  </si>
  <si>
    <t>0000002623</t>
  </si>
  <si>
    <t>0306012002</t>
  </si>
  <si>
    <t>0000004936</t>
  </si>
  <si>
    <t>0000008358</t>
  </si>
  <si>
    <t>0000005834</t>
  </si>
  <si>
    <t>0000002194</t>
  </si>
  <si>
    <t>0000009358</t>
  </si>
  <si>
    <t>0000006909</t>
  </si>
  <si>
    <t>0201001027</t>
  </si>
  <si>
    <t>0105999001</t>
  </si>
  <si>
    <t>0101006002</t>
  </si>
  <si>
    <t>0000000047</t>
  </si>
  <si>
    <t>0000005653</t>
  </si>
  <si>
    <t>0000008487</t>
  </si>
  <si>
    <t>0000003120</t>
  </si>
  <si>
    <t>0306012006</t>
  </si>
  <si>
    <t>0000005468</t>
  </si>
  <si>
    <t>0310001001</t>
  </si>
  <si>
    <t>0000003353</t>
  </si>
  <si>
    <t>0000002410</t>
  </si>
  <si>
    <t>0101006012</t>
  </si>
  <si>
    <t>0508004016</t>
  </si>
  <si>
    <t>0101999147</t>
  </si>
  <si>
    <t>0101999114</t>
  </si>
  <si>
    <t>0101999075</t>
  </si>
  <si>
    <t>0306012001</t>
  </si>
  <si>
    <t>0105999002</t>
  </si>
  <si>
    <t>0306012007</t>
  </si>
  <si>
    <t>0301999003</t>
  </si>
  <si>
    <t>0101006009</t>
  </si>
  <si>
    <t>0000008602</t>
  </si>
  <si>
    <t>0206999005</t>
  </si>
  <si>
    <t>0101006011</t>
  </si>
  <si>
    <t>0309001003</t>
  </si>
  <si>
    <t>0000007444</t>
  </si>
  <si>
    <t>0309999001</t>
  </si>
  <si>
    <t>1299001019</t>
  </si>
  <si>
    <t>0308999002</t>
  </si>
  <si>
    <t>0000008475</t>
  </si>
  <si>
    <t>0000001890</t>
  </si>
  <si>
    <t>0000005562</t>
  </si>
  <si>
    <t>0000007271</t>
  </si>
  <si>
    <t>0101006008</t>
  </si>
  <si>
    <t>0402999059</t>
  </si>
  <si>
    <t>0000001793</t>
  </si>
  <si>
    <t>0000006693</t>
  </si>
  <si>
    <t>0101006004</t>
  </si>
  <si>
    <t>0101006013</t>
  </si>
  <si>
    <t>0000001437</t>
  </si>
  <si>
    <t>0000009855</t>
  </si>
  <si>
    <t>0000007134</t>
  </si>
  <si>
    <t>0000001879</t>
  </si>
  <si>
    <t>0000001860</t>
  </si>
  <si>
    <t>0000001880</t>
  </si>
  <si>
    <t>0801001030</t>
  </si>
  <si>
    <t>0000008756</t>
  </si>
  <si>
    <t>0101006005</t>
  </si>
  <si>
    <t>0000001218</t>
  </si>
  <si>
    <t>0000004459</t>
  </si>
  <si>
    <t>0000009540</t>
  </si>
  <si>
    <t>0000004270</t>
  </si>
  <si>
    <t>0000006438</t>
  </si>
  <si>
    <t>0000006321</t>
  </si>
  <si>
    <t>0000006965</t>
  </si>
  <si>
    <t>0000005115</t>
  </si>
  <si>
    <t>0000007256</t>
  </si>
  <si>
    <t>0000003980</t>
  </si>
  <si>
    <t>0000002795</t>
  </si>
  <si>
    <t>0000003842</t>
  </si>
  <si>
    <t>0000005992</t>
  </si>
  <si>
    <t>0000007907</t>
  </si>
  <si>
    <t>0000003775</t>
  </si>
  <si>
    <t>0000006571</t>
  </si>
  <si>
    <t>0000003989</t>
  </si>
  <si>
    <t>0000007351</t>
  </si>
  <si>
    <t>0000004979</t>
  </si>
  <si>
    <t>0000005408</t>
  </si>
  <si>
    <t>0000004128</t>
  </si>
  <si>
    <t>0000006194</t>
  </si>
  <si>
    <t>0000006838</t>
  </si>
  <si>
    <t>0000004089</t>
  </si>
  <si>
    <t>0000008092</t>
  </si>
  <si>
    <t>0000004306</t>
  </si>
  <si>
    <t>0000003526</t>
  </si>
  <si>
    <t>0000006871</t>
  </si>
  <si>
    <t>0000004720</t>
  </si>
  <si>
    <t>0000005639</t>
  </si>
  <si>
    <t>2001999025</t>
  </si>
  <si>
    <t>0000002422</t>
  </si>
  <si>
    <t>2502001045</t>
  </si>
  <si>
    <t>0000008721</t>
  </si>
  <si>
    <t>0000000628</t>
  </si>
  <si>
    <t>0000001091</t>
  </si>
  <si>
    <t>0000000629</t>
  </si>
  <si>
    <t>0213999088</t>
  </si>
  <si>
    <t>1499001029</t>
  </si>
  <si>
    <t>0000005593</t>
  </si>
  <si>
    <t>0000005592</t>
  </si>
  <si>
    <t>0000006087</t>
  </si>
  <si>
    <t>0000006699</t>
  </si>
  <si>
    <t>0000007597</t>
  </si>
  <si>
    <t>0000005585</t>
  </si>
  <si>
    <t>0101015012</t>
  </si>
  <si>
    <t>0213003017</t>
  </si>
  <si>
    <t>0608001016</t>
  </si>
  <si>
    <t>0000006136</t>
  </si>
  <si>
    <t>2502002064</t>
  </si>
  <si>
    <t>0000001931</t>
  </si>
  <si>
    <t>0000001932</t>
  </si>
  <si>
    <t>0000007595</t>
  </si>
  <si>
    <t>0000002427</t>
  </si>
  <si>
    <t>1499001049</t>
  </si>
  <si>
    <t>0000004879</t>
  </si>
  <si>
    <t>0000002233</t>
  </si>
  <si>
    <t>0000005583</t>
  </si>
  <si>
    <t>0000007596</t>
  </si>
  <si>
    <t>2502002068</t>
  </si>
  <si>
    <t>2502002060</t>
  </si>
  <si>
    <t>0000000134</t>
  </si>
  <si>
    <t>0000001978</t>
  </si>
  <si>
    <t>0101015019</t>
  </si>
  <si>
    <t>2502002065</t>
  </si>
  <si>
    <t>0000006960</t>
  </si>
  <si>
    <t>2501001400</t>
  </si>
  <si>
    <t>0000005584</t>
  </si>
  <si>
    <t>0000007098</t>
  </si>
  <si>
    <t>0000007092</t>
  </si>
  <si>
    <t>0000006795</t>
  </si>
  <si>
    <t>0604001023</t>
  </si>
  <si>
    <t>0000001176</t>
  </si>
  <si>
    <t>0000003010</t>
  </si>
  <si>
    <t>0000001177</t>
  </si>
  <si>
    <t>0000001137</t>
  </si>
  <si>
    <t>1699001007</t>
  </si>
  <si>
    <t>0000006814</t>
  </si>
  <si>
    <t>0000000190</t>
  </si>
  <si>
    <t>0217001001</t>
  </si>
  <si>
    <t>0000005613</t>
  </si>
  <si>
    <t>0217001050</t>
  </si>
  <si>
    <t>0000007842</t>
  </si>
  <si>
    <t>0000007764</t>
  </si>
  <si>
    <t>0000003592</t>
  </si>
  <si>
    <t>0000002674</t>
  </si>
  <si>
    <t>0000000186</t>
  </si>
  <si>
    <t>0000000188</t>
  </si>
  <si>
    <t>0000009761</t>
  </si>
  <si>
    <t>0000000189</t>
  </si>
  <si>
    <t>0000000227</t>
  </si>
  <si>
    <t>0000000187</t>
  </si>
  <si>
    <t>0000009623</t>
  </si>
  <si>
    <t>0000007887</t>
  </si>
  <si>
    <t>0000008419</t>
  </si>
  <si>
    <t>0000006188</t>
  </si>
  <si>
    <t>0000006323</t>
  </si>
  <si>
    <t>0000008493</t>
  </si>
  <si>
    <t>0000008571</t>
  </si>
  <si>
    <t>0217001034</t>
  </si>
  <si>
    <t>0000001501</t>
  </si>
  <si>
    <t>0217001067</t>
  </si>
  <si>
    <t>0000005570</t>
  </si>
  <si>
    <t>0000001552</t>
  </si>
  <si>
    <t>0000001820</t>
  </si>
  <si>
    <t>0000001819</t>
  </si>
  <si>
    <t>0404999029</t>
  </si>
  <si>
    <t>0404999030</t>
  </si>
  <si>
    <t>0000001351</t>
  </si>
  <si>
    <t>0404999039</t>
  </si>
  <si>
    <t>0217001041</t>
  </si>
  <si>
    <t>0000002825</t>
  </si>
  <si>
    <t>0000008210</t>
  </si>
  <si>
    <t>0000008264</t>
  </si>
  <si>
    <t>0217001010</t>
  </si>
  <si>
    <t>0217001012</t>
  </si>
  <si>
    <t>0000001210</t>
  </si>
  <si>
    <t>0217001030</t>
  </si>
  <si>
    <t>0000009284</t>
  </si>
  <si>
    <t>0217001051</t>
  </si>
  <si>
    <t>0000001718</t>
  </si>
  <si>
    <t>0000001756</t>
  </si>
  <si>
    <t>0000003941</t>
  </si>
  <si>
    <t>0000004214</t>
  </si>
  <si>
    <t>0217001066</t>
  </si>
  <si>
    <t>0000003790</t>
  </si>
  <si>
    <t>0217001013</t>
  </si>
  <si>
    <t>0217001036</t>
  </si>
  <si>
    <t>0000004739</t>
  </si>
  <si>
    <t>0000001500</t>
  </si>
  <si>
    <t>0000001432</t>
  </si>
  <si>
    <t>0000003404</t>
  </si>
  <si>
    <t>0217001008</t>
  </si>
  <si>
    <t>0217001060</t>
  </si>
  <si>
    <t>0000001808</t>
  </si>
  <si>
    <t>0000002018</t>
  </si>
  <si>
    <t>0217001054</t>
  </si>
  <si>
    <t>0217001043</t>
  </si>
  <si>
    <t>0217001048</t>
  </si>
  <si>
    <t>0000005449</t>
  </si>
  <si>
    <t>0000005448</t>
  </si>
  <si>
    <t>0217001020</t>
  </si>
  <si>
    <t>0000000769</t>
  </si>
  <si>
    <t>0000001254</t>
  </si>
  <si>
    <t>0217001058</t>
  </si>
  <si>
    <t>0217001062</t>
  </si>
  <si>
    <t>0217001063</t>
  </si>
  <si>
    <t>0000006772</t>
  </si>
  <si>
    <t>0108999008</t>
  </si>
  <si>
    <t>0217001003</t>
  </si>
  <si>
    <t>0217001009</t>
  </si>
  <si>
    <t>0000009282</t>
  </si>
  <si>
    <t>0000001431</t>
  </si>
  <si>
    <t>0217001005</t>
  </si>
  <si>
    <t>0108999023</t>
  </si>
  <si>
    <t>0217001002</t>
  </si>
  <si>
    <t>0000003934</t>
  </si>
  <si>
    <t>0000000100</t>
  </si>
  <si>
    <t>0309999010</t>
  </si>
  <si>
    <t>0217001032</t>
  </si>
  <si>
    <t>0000009688</t>
  </si>
  <si>
    <t>0000009042</t>
  </si>
  <si>
    <t>0000006050</t>
  </si>
  <si>
    <t>0217001031</t>
  </si>
  <si>
    <t>2601001021</t>
  </si>
  <si>
    <t>0217001070</t>
  </si>
  <si>
    <t>0000002503</t>
  </si>
  <si>
    <t>0000003886</t>
  </si>
  <si>
    <t>0000003942</t>
  </si>
  <si>
    <t>0000005169</t>
  </si>
  <si>
    <t>0000008230</t>
  </si>
  <si>
    <t>0000008683</t>
  </si>
  <si>
    <t>0000007063</t>
  </si>
  <si>
    <t>0217001039</t>
  </si>
  <si>
    <t>0217001055</t>
  </si>
  <si>
    <t>0000008418</t>
  </si>
  <si>
    <t>0000008610</t>
  </si>
  <si>
    <t>0301999021</t>
  </si>
  <si>
    <t>0301999032</t>
  </si>
  <si>
    <t>0000005693</t>
  </si>
  <si>
    <t>0000002874</t>
  </si>
  <si>
    <t>0000008961</t>
  </si>
  <si>
    <t>0000006311</t>
  </si>
  <si>
    <t>0000000215</t>
  </si>
  <si>
    <t>0000008573</t>
  </si>
  <si>
    <t>0000005170</t>
  </si>
  <si>
    <t>0000006437</t>
  </si>
  <si>
    <t>0217001064</t>
  </si>
  <si>
    <t>0217001014</t>
  </si>
  <si>
    <t>0000008686</t>
  </si>
  <si>
    <t>0217001046</t>
  </si>
  <si>
    <t>0217001011</t>
  </si>
  <si>
    <t>0000008538</t>
  </si>
  <si>
    <t>0000008534</t>
  </si>
  <si>
    <t>0000008535</t>
  </si>
  <si>
    <t>0000008532</t>
  </si>
  <si>
    <t>0000008537</t>
  </si>
  <si>
    <t>1499001371</t>
  </si>
  <si>
    <t>0000008531</t>
  </si>
  <si>
    <t>0000008529</t>
  </si>
  <si>
    <t>0000008530</t>
  </si>
  <si>
    <t>0000008536</t>
  </si>
  <si>
    <t>1301999060</t>
  </si>
  <si>
    <t>0000008579</t>
  </si>
  <si>
    <t>1301999058</t>
  </si>
  <si>
    <t>1301999050</t>
  </si>
  <si>
    <t>1301999053</t>
  </si>
  <si>
    <t>1301999051</t>
  </si>
  <si>
    <t>1301999055</t>
  </si>
  <si>
    <t>1301999052</t>
  </si>
  <si>
    <t>1301999057</t>
  </si>
  <si>
    <t>1301999054</t>
  </si>
  <si>
    <t>1199001086</t>
  </si>
  <si>
    <t>0000008533</t>
  </si>
  <si>
    <t>1301999056</t>
  </si>
  <si>
    <t>0308999004</t>
  </si>
  <si>
    <t>1499001001</t>
  </si>
  <si>
    <t>0000003485</t>
  </si>
  <si>
    <t>0101999193</t>
  </si>
  <si>
    <t>0000002502</t>
  </si>
  <si>
    <t>0000001895</t>
  </si>
  <si>
    <t>0101999028</t>
  </si>
  <si>
    <t>0000004240</t>
  </si>
  <si>
    <t>0101999082</t>
  </si>
  <si>
    <t>0000003640</t>
  </si>
  <si>
    <t>0101999186</t>
  </si>
  <si>
    <t>1699001468</t>
  </si>
  <si>
    <t>0101999134</t>
  </si>
  <si>
    <t>0101999055</t>
  </si>
  <si>
    <t>0101013007</t>
  </si>
  <si>
    <t>0000005097</t>
  </si>
  <si>
    <t>0000001920</t>
  </si>
  <si>
    <t>0000005683</t>
  </si>
  <si>
    <t>1499001356</t>
  </si>
  <si>
    <t>0000006606</t>
  </si>
  <si>
    <t>0502001008</t>
  </si>
  <si>
    <t>0502001004</t>
  </si>
  <si>
    <t>0000006120</t>
  </si>
  <si>
    <t>1699001291</t>
  </si>
  <si>
    <t>0000005704</t>
  </si>
  <si>
    <t>1117003001</t>
  </si>
  <si>
    <t>0000005702</t>
  </si>
  <si>
    <t>0000001178</t>
  </si>
  <si>
    <t>1901999074</t>
  </si>
  <si>
    <t>0000005701</t>
  </si>
  <si>
    <t>1699001449</t>
  </si>
  <si>
    <t>1699001268</t>
  </si>
  <si>
    <t>1699001447</t>
  </si>
  <si>
    <t>1699001191</t>
  </si>
  <si>
    <t>1699001534</t>
  </si>
  <si>
    <t>1699001507</t>
  </si>
  <si>
    <t>1699001528</t>
  </si>
  <si>
    <t>1699001160</t>
  </si>
  <si>
    <t>1699001535</t>
  </si>
  <si>
    <t>0000006248</t>
  </si>
  <si>
    <t>1299001048</t>
  </si>
  <si>
    <t>1001001037</t>
  </si>
  <si>
    <t>0000004356</t>
  </si>
  <si>
    <t>2501001605</t>
  </si>
  <si>
    <t>0000003258</t>
  </si>
  <si>
    <t>0000001124</t>
  </si>
  <si>
    <t>2501001342</t>
  </si>
  <si>
    <t>0000003359</t>
  </si>
  <si>
    <t>0000003549</t>
  </si>
  <si>
    <t>0000002095</t>
  </si>
  <si>
    <t>0000008644</t>
  </si>
  <si>
    <t>0000004466</t>
  </si>
  <si>
    <t>0000007015</t>
  </si>
  <si>
    <t>2502001127</t>
  </si>
  <si>
    <t>0000001092</t>
  </si>
  <si>
    <t>0000007449</t>
  </si>
  <si>
    <t>2501001621</t>
  </si>
  <si>
    <t>0000006021</t>
  </si>
  <si>
    <t>0000005957</t>
  </si>
  <si>
    <t>2001999035</t>
  </si>
  <si>
    <t>2501001414</t>
  </si>
  <si>
    <t>2501001341</t>
  </si>
  <si>
    <t>1699001104</t>
  </si>
  <si>
    <t>0000002049</t>
  </si>
  <si>
    <t>0000008241</t>
  </si>
  <si>
    <t>1116002006</t>
  </si>
  <si>
    <t>0105999006</t>
  </si>
  <si>
    <t>1901999042</t>
  </si>
  <si>
    <t>0000009982</t>
  </si>
  <si>
    <t>0000002340</t>
  </si>
  <si>
    <t>0000004461</t>
  </si>
  <si>
    <t>0000002154</t>
  </si>
  <si>
    <t>2001999008</t>
  </si>
  <si>
    <t>2001999017</t>
  </si>
  <si>
    <t>0000008236</t>
  </si>
  <si>
    <t>0000004896</t>
  </si>
  <si>
    <t>2001999027</t>
  </si>
  <si>
    <t>2001999031</t>
  </si>
  <si>
    <t>2001999007</t>
  </si>
  <si>
    <t>0000007577</t>
  </si>
  <si>
    <t>0000003281</t>
  </si>
  <si>
    <t>0000004460</t>
  </si>
  <si>
    <t>1499001398</t>
  </si>
  <si>
    <t>1212012024</t>
  </si>
  <si>
    <t>1116002005</t>
  </si>
  <si>
    <t>1116002004</t>
  </si>
  <si>
    <t>1116002008</t>
  </si>
  <si>
    <t>1499001399</t>
  </si>
  <si>
    <t>0000005234</t>
  </si>
  <si>
    <t>1699001113</t>
  </si>
  <si>
    <t>0000004527</t>
  </si>
  <si>
    <t>0000009150</t>
  </si>
  <si>
    <t>0000009356</t>
  </si>
  <si>
    <t>0306010002</t>
  </si>
  <si>
    <t>0000007404</t>
  </si>
  <si>
    <t>0000003279</t>
  </si>
  <si>
    <t>0202999010</t>
  </si>
  <si>
    <t>0202999003</t>
  </si>
  <si>
    <t>0000008186</t>
  </si>
  <si>
    <t>0000006427</t>
  </si>
  <si>
    <t>1699001404</t>
  </si>
  <si>
    <t>1699001063</t>
  </si>
  <si>
    <t>1699001065</t>
  </si>
  <si>
    <t>0205002048</t>
  </si>
  <si>
    <t>0000007725</t>
  </si>
  <si>
    <t>0000007463</t>
  </si>
  <si>
    <t>0000005933</t>
  </si>
  <si>
    <t>1406001005</t>
  </si>
  <si>
    <t>1406001002</t>
  </si>
  <si>
    <t>1406001012</t>
  </si>
  <si>
    <t>0000001179</t>
  </si>
  <si>
    <t>1406001011</t>
  </si>
  <si>
    <t>1406001007</t>
  </si>
  <si>
    <t>1406001008</t>
  </si>
  <si>
    <t>1406001004</t>
  </si>
  <si>
    <t>1406001006</t>
  </si>
  <si>
    <t>1406001003</t>
  </si>
  <si>
    <t>0000009627</t>
  </si>
  <si>
    <t>1406001009</t>
  </si>
  <si>
    <t>1406001001</t>
  </si>
  <si>
    <t>0000003744</t>
  </si>
  <si>
    <t>0000008933</t>
  </si>
  <si>
    <t>2101010001</t>
  </si>
  <si>
    <t>2101010058</t>
  </si>
  <si>
    <t>0214001004</t>
  </si>
  <si>
    <t>0000003600</t>
  </si>
  <si>
    <t>0214001005</t>
  </si>
  <si>
    <t>0214001001</t>
  </si>
  <si>
    <t>0214001002</t>
  </si>
  <si>
    <t>0000005018</t>
  </si>
  <si>
    <t>0000005498</t>
  </si>
  <si>
    <t>0000004678</t>
  </si>
  <si>
    <t>1901999152</t>
  </si>
  <si>
    <t>1901999185</t>
  </si>
  <si>
    <t>0000001125</t>
  </si>
  <si>
    <t>1199001082</t>
  </si>
  <si>
    <t>1199001035</t>
  </si>
  <si>
    <t>0000005652</t>
  </si>
  <si>
    <t>0000000605</t>
  </si>
  <si>
    <t>0000007102</t>
  </si>
  <si>
    <t>0000008340</t>
  </si>
  <si>
    <t>0000007103</t>
  </si>
  <si>
    <t>0000000606</t>
  </si>
  <si>
    <t>1201001001</t>
  </si>
  <si>
    <t>1201002005</t>
  </si>
  <si>
    <t>1201003004</t>
  </si>
  <si>
    <t>1201001010</t>
  </si>
  <si>
    <t>1201002008</t>
  </si>
  <si>
    <t>1201002004</t>
  </si>
  <si>
    <t>0000007437</t>
  </si>
  <si>
    <t>0000008429</t>
  </si>
  <si>
    <t>0000002542</t>
  </si>
  <si>
    <t>0000002543</t>
  </si>
  <si>
    <t>1201999004</t>
  </si>
  <si>
    <t>0000007677</t>
  </si>
  <si>
    <t>1201999011</t>
  </si>
  <si>
    <t>0000000608</t>
  </si>
  <si>
    <t>0000000607</t>
  </si>
  <si>
    <t>1201999012</t>
  </si>
  <si>
    <t>0000002557</t>
  </si>
  <si>
    <t>1201999013</t>
  </si>
  <si>
    <t>1201003001</t>
  </si>
  <si>
    <t>1201002003</t>
  </si>
  <si>
    <t>1201001009</t>
  </si>
  <si>
    <t>0000008568</t>
  </si>
  <si>
    <t>0000008895</t>
  </si>
  <si>
    <t>0000009639</t>
  </si>
  <si>
    <t>0000009594</t>
  </si>
  <si>
    <t>0000008894</t>
  </si>
  <si>
    <t>0000008896</t>
  </si>
  <si>
    <t>1201002001</t>
  </si>
  <si>
    <t>1201002002</t>
  </si>
  <si>
    <t>1201002009</t>
  </si>
  <si>
    <t>2001999005</t>
  </si>
  <si>
    <t>2001999006</t>
  </si>
  <si>
    <t>0000003578</t>
  </si>
  <si>
    <t>0000001555</t>
  </si>
  <si>
    <t>0000001654</t>
  </si>
  <si>
    <t>0000002429</t>
  </si>
  <si>
    <t>0000007728</t>
  </si>
  <si>
    <t>0000007455</t>
  </si>
  <si>
    <t>0000009874</t>
  </si>
  <si>
    <t>0000001462</t>
  </si>
  <si>
    <t>2003999028</t>
  </si>
  <si>
    <t>0101018027</t>
  </si>
  <si>
    <t>0000006288</t>
  </si>
  <si>
    <t>0000006289</t>
  </si>
  <si>
    <t>1408999043</t>
  </si>
  <si>
    <t>0000004054</t>
  </si>
  <si>
    <t>2501001517</t>
  </si>
  <si>
    <t>0000002436</t>
  </si>
  <si>
    <t>0000006597</t>
  </si>
  <si>
    <t>0000002435</t>
  </si>
  <si>
    <t>0000008041</t>
  </si>
  <si>
    <t>0000004810</t>
  </si>
  <si>
    <t>2501001476</t>
  </si>
  <si>
    <t>2501001526</t>
  </si>
  <si>
    <t>0000004381</t>
  </si>
  <si>
    <t>0000008280</t>
  </si>
  <si>
    <t>0611999013</t>
  </si>
  <si>
    <t>0000009270</t>
  </si>
  <si>
    <t>0503999002</t>
  </si>
  <si>
    <t>0611999008</t>
  </si>
  <si>
    <t>0000009985</t>
  </si>
  <si>
    <t>0306999033</t>
  </si>
  <si>
    <t>0306999022</t>
  </si>
  <si>
    <t>0402001022</t>
  </si>
  <si>
    <t>0000002419</t>
  </si>
  <si>
    <t>0000002951</t>
  </si>
  <si>
    <t>2501001383</t>
  </si>
  <si>
    <t>0000002554</t>
  </si>
  <si>
    <t>0000002430</t>
  </si>
  <si>
    <t>0308999019</t>
  </si>
  <si>
    <t>0000002648</t>
  </si>
  <si>
    <t>0101999040</t>
  </si>
  <si>
    <t>0000005726</t>
  </si>
  <si>
    <t>0000001996</t>
  </si>
  <si>
    <t>0000003163</t>
  </si>
  <si>
    <t>0000002463</t>
  </si>
  <si>
    <t>0000006229</t>
  </si>
  <si>
    <t>0000008693</t>
  </si>
  <si>
    <t>0000006159</t>
  </si>
  <si>
    <t>0000005301</t>
  </si>
  <si>
    <t>0000005302</t>
  </si>
  <si>
    <t>0000006158</t>
  </si>
  <si>
    <t>0506999022</t>
  </si>
  <si>
    <t>0000008474</t>
  </si>
  <si>
    <t>0000004380</t>
  </si>
  <si>
    <t>0000007651</t>
  </si>
  <si>
    <t>0000008134</t>
  </si>
  <si>
    <t>0000002536</t>
  </si>
  <si>
    <t>0000002246</t>
  </si>
  <si>
    <t>0000003067</t>
  </si>
  <si>
    <t>0000009457</t>
  </si>
  <si>
    <t>0000004915</t>
  </si>
  <si>
    <t>0000005477</t>
  </si>
  <si>
    <t>0308999001</t>
  </si>
  <si>
    <t>0000000031</t>
  </si>
  <si>
    <t>0000001465</t>
  </si>
  <si>
    <t>0000006899</t>
  </si>
  <si>
    <t>0000003109</t>
  </si>
  <si>
    <t>0000004416</t>
  </si>
  <si>
    <t>0000009825</t>
  </si>
  <si>
    <t>0000009723</t>
  </si>
  <si>
    <t>0000009013</t>
  </si>
  <si>
    <t>0000003472</t>
  </si>
  <si>
    <t>0000009123</t>
  </si>
  <si>
    <t>0000007499</t>
  </si>
  <si>
    <t>0000009443</t>
  </si>
  <si>
    <t>0000006353</t>
  </si>
  <si>
    <t>0000004947</t>
  </si>
  <si>
    <t>0000009171</t>
  </si>
  <si>
    <t>0000008253</t>
  </si>
  <si>
    <t>1699001157</t>
  </si>
  <si>
    <t>1699001155</t>
  </si>
  <si>
    <t>1699001156</t>
  </si>
  <si>
    <t>0309999022</t>
  </si>
  <si>
    <t>0000006774</t>
  </si>
  <si>
    <t>1699001013</t>
  </si>
  <si>
    <t>1699001023</t>
  </si>
  <si>
    <t>1699001022</t>
  </si>
  <si>
    <t>0000007754</t>
  </si>
  <si>
    <t>0000007495</t>
  </si>
  <si>
    <t>0000009093</t>
  </si>
  <si>
    <t>0000009327</t>
  </si>
  <si>
    <t>0213999092</t>
  </si>
  <si>
    <t>2501001331</t>
  </si>
  <si>
    <t>0213999289</t>
  </si>
  <si>
    <t>0000001696</t>
  </si>
  <si>
    <t>1699001504</t>
  </si>
  <si>
    <t>0000001298</t>
  </si>
  <si>
    <t>1699001540</t>
  </si>
  <si>
    <t>1699001117</t>
  </si>
  <si>
    <t>0000009363</t>
  </si>
  <si>
    <t>1699001339</t>
  </si>
  <si>
    <t>0205006001</t>
  </si>
  <si>
    <t>1699001532</t>
  </si>
  <si>
    <t>1699001213</t>
  </si>
  <si>
    <t>1199001103</t>
  </si>
  <si>
    <t>1199001101</t>
  </si>
  <si>
    <t>0000002690</t>
  </si>
  <si>
    <t>1199001102</t>
  </si>
  <si>
    <t>0000008983</t>
  </si>
  <si>
    <t>0000002667</t>
  </si>
  <si>
    <t>0000002668</t>
  </si>
  <si>
    <t>0000002666</t>
  </si>
  <si>
    <t>0000009549</t>
  </si>
  <si>
    <t>1302001005</t>
  </si>
  <si>
    <t>1302001038</t>
  </si>
  <si>
    <t>1301999068</t>
  </si>
  <si>
    <t>0000001138</t>
  </si>
  <si>
    <t>0000001141</t>
  </si>
  <si>
    <t>0000002003</t>
  </si>
  <si>
    <t>0000001928</t>
  </si>
  <si>
    <t>0000001878</t>
  </si>
  <si>
    <t>0000002002</t>
  </si>
  <si>
    <t>0000001877</t>
  </si>
  <si>
    <t>0000000862</t>
  </si>
  <si>
    <t>0000001139</t>
  </si>
  <si>
    <t>0000001140</t>
  </si>
  <si>
    <t>0000000909</t>
  </si>
  <si>
    <t>0000000830</t>
  </si>
  <si>
    <t>0000002720</t>
  </si>
  <si>
    <t>0000002742</t>
  </si>
  <si>
    <t>0000005442</t>
  </si>
  <si>
    <t>0000002752</t>
  </si>
  <si>
    <t>0000002719</t>
  </si>
  <si>
    <t>0000002743</t>
  </si>
  <si>
    <t>0000003489</t>
  </si>
  <si>
    <t>1302001048</t>
  </si>
  <si>
    <t>0000008986</t>
  </si>
  <si>
    <t>0000006053</t>
  </si>
  <si>
    <t>0000003383</t>
  </si>
  <si>
    <t>0000006268</t>
  </si>
  <si>
    <t>0000006269</t>
  </si>
  <si>
    <t>0000002356</t>
  </si>
  <si>
    <t>1499001119</t>
  </si>
  <si>
    <t>0000003565</t>
  </si>
  <si>
    <t>0000001142</t>
  </si>
  <si>
    <t>1302001042</t>
  </si>
  <si>
    <t>0000008959</t>
  </si>
  <si>
    <t>0000005077</t>
  </si>
  <si>
    <t>0000005075</t>
  </si>
  <si>
    <t>1302001039</t>
  </si>
  <si>
    <t>0000006938</t>
  </si>
  <si>
    <t>0000005078</t>
  </si>
  <si>
    <t>0000009545</t>
  </si>
  <si>
    <t>1199001099</t>
  </si>
  <si>
    <t>0000005080</t>
  </si>
  <si>
    <t>0000008838</t>
  </si>
  <si>
    <t>0000008590</t>
  </si>
  <si>
    <t>0000005358</t>
  </si>
  <si>
    <t>0000009005</t>
  </si>
  <si>
    <t>1302001040</t>
  </si>
  <si>
    <t>0000009498</t>
  </si>
  <si>
    <t>1302001036</t>
  </si>
  <si>
    <t>0000009937</t>
  </si>
  <si>
    <t>0000008907</t>
  </si>
  <si>
    <t>0000009012</t>
  </si>
  <si>
    <t>0000003053</t>
  </si>
  <si>
    <t>1302001007</t>
  </si>
  <si>
    <t>1301999077</t>
  </si>
  <si>
    <t>0000001143</t>
  </si>
  <si>
    <t>0000009022</t>
  </si>
  <si>
    <t>0000008990</t>
  </si>
  <si>
    <t>0000003050</t>
  </si>
  <si>
    <t>1302001051</t>
  </si>
  <si>
    <t>0000006902</t>
  </si>
  <si>
    <t>0000005556</t>
  </si>
  <si>
    <t>0000007917</t>
  </si>
  <si>
    <t>0000003051</t>
  </si>
  <si>
    <t>0000008836</t>
  </si>
  <si>
    <t>0000008989</t>
  </si>
  <si>
    <t>1302001044</t>
  </si>
  <si>
    <t>0000003049</t>
  </si>
  <si>
    <t>1302001045</t>
  </si>
  <si>
    <t>1199001100</t>
  </si>
  <si>
    <t>1199001098</t>
  </si>
  <si>
    <t>0000009956</t>
  </si>
  <si>
    <t>0000004961</t>
  </si>
  <si>
    <t>0000009954</t>
  </si>
  <si>
    <t>0000009955</t>
  </si>
  <si>
    <t>0000004402</t>
  </si>
  <si>
    <t>0000002663</t>
  </si>
  <si>
    <t>0000002693</t>
  </si>
  <si>
    <t>0000002661</t>
  </si>
  <si>
    <t>0000002689</t>
  </si>
  <si>
    <t>0000006736</t>
  </si>
  <si>
    <t>0000002692</t>
  </si>
  <si>
    <t>0000002664</t>
  </si>
  <si>
    <t>0000004925</t>
  </si>
  <si>
    <t>0000004927</t>
  </si>
  <si>
    <t>0000004928</t>
  </si>
  <si>
    <t>0000002665</t>
  </si>
  <si>
    <t>0000004930</t>
  </si>
  <si>
    <t>0000004931</t>
  </si>
  <si>
    <t>0000002652</t>
  </si>
  <si>
    <t>0000006753</t>
  </si>
  <si>
    <t>0000006754</t>
  </si>
  <si>
    <t>0000006752</t>
  </si>
  <si>
    <t>0000002649</t>
  </si>
  <si>
    <t>0000002662</t>
  </si>
  <si>
    <t>0000002650</t>
  </si>
  <si>
    <t>0000002653</t>
  </si>
  <si>
    <t>0000002669</t>
  </si>
  <si>
    <t>0000007735</t>
  </si>
  <si>
    <t>0000004926</t>
  </si>
  <si>
    <t>0000007736</t>
  </si>
  <si>
    <t>0000005076</t>
  </si>
  <si>
    <t>0000002654</t>
  </si>
  <si>
    <t>0000004924</t>
  </si>
  <si>
    <t>0000008985</t>
  </si>
  <si>
    <t>0000008984</t>
  </si>
  <si>
    <t>0000004401</t>
  </si>
  <si>
    <t>0000004400</t>
  </si>
  <si>
    <t>0000004271</t>
  </si>
  <si>
    <t>0000003046</t>
  </si>
  <si>
    <t>0000006054</t>
  </si>
  <si>
    <t>0000008837</t>
  </si>
  <si>
    <t>0000002691</t>
  </si>
  <si>
    <t>0000005981</t>
  </si>
  <si>
    <t>0000003047</t>
  </si>
  <si>
    <t>0000007783</t>
  </si>
  <si>
    <t>0000009997</t>
  </si>
  <si>
    <t>0000009996</t>
  </si>
  <si>
    <t>0000006751</t>
  </si>
  <si>
    <t>0000006756</t>
  </si>
  <si>
    <t>1301999086</t>
  </si>
  <si>
    <t>0000006704</t>
  </si>
  <si>
    <t>0000002678</t>
  </si>
  <si>
    <t>0000007264</t>
  </si>
  <si>
    <t>0000007265</t>
  </si>
  <si>
    <t>0000002452</t>
  </si>
  <si>
    <t>0000005444</t>
  </si>
  <si>
    <t>0000002487</t>
  </si>
  <si>
    <t>0000008952</t>
  </si>
  <si>
    <t>0000008995</t>
  </si>
  <si>
    <t>0000009480</t>
  </si>
  <si>
    <t>0000002677</t>
  </si>
  <si>
    <t>1301999066</t>
  </si>
  <si>
    <t>0000006921</t>
  </si>
  <si>
    <t>0000006920</t>
  </si>
  <si>
    <t>1215004001</t>
  </si>
  <si>
    <t>1215003005</t>
  </si>
  <si>
    <t>0000005003</t>
  </si>
  <si>
    <t>0000000438</t>
  </si>
  <si>
    <t>1215001001</t>
  </si>
  <si>
    <t>1215001002</t>
  </si>
  <si>
    <t>0000000439</t>
  </si>
  <si>
    <t>0000000440</t>
  </si>
  <si>
    <t>0000000441</t>
  </si>
  <si>
    <t>1215003008</t>
  </si>
  <si>
    <t>1215003002</t>
  </si>
  <si>
    <t>1215003007</t>
  </si>
  <si>
    <t>1215003004</t>
  </si>
  <si>
    <t>0000003132</t>
  </si>
  <si>
    <t>0000006072</t>
  </si>
  <si>
    <t>0000000443</t>
  </si>
  <si>
    <t>0000000442</t>
  </si>
  <si>
    <t>0000004142</t>
  </si>
  <si>
    <t>0000001352</t>
  </si>
  <si>
    <t>0000000444</t>
  </si>
  <si>
    <t>0000004548</t>
  </si>
  <si>
    <t>1215002001</t>
  </si>
  <si>
    <t>1215002002</t>
  </si>
  <si>
    <t>0000000096</t>
  </si>
  <si>
    <t>0000003264</t>
  </si>
  <si>
    <t>1215999002</t>
  </si>
  <si>
    <t>0000002490</t>
  </si>
  <si>
    <t>0000005843</t>
  </si>
  <si>
    <t>1215005003</t>
  </si>
  <si>
    <t>1215005008</t>
  </si>
  <si>
    <t>0000007158</t>
  </si>
  <si>
    <t>1215005005</t>
  </si>
  <si>
    <t>2502002101</t>
  </si>
  <si>
    <t>1699001489</t>
  </si>
  <si>
    <t>1699001490</t>
  </si>
  <si>
    <t>1699001491</t>
  </si>
  <si>
    <t>0000006615</t>
  </si>
  <si>
    <t>2003999031</t>
  </si>
  <si>
    <t>1699001098</t>
  </si>
  <si>
    <t>0000008212</t>
  </si>
  <si>
    <t>1501999106</t>
  </si>
  <si>
    <t>0000003953</t>
  </si>
  <si>
    <t>1408999044</t>
  </si>
  <si>
    <t>1299001085</t>
  </si>
  <si>
    <t>0000001372</t>
  </si>
  <si>
    <t>0000001373</t>
  </si>
  <si>
    <t>0000001366</t>
  </si>
  <si>
    <t>0000001375</t>
  </si>
  <si>
    <t>0000001374</t>
  </si>
  <si>
    <t>0000001383</t>
  </si>
  <si>
    <t>0000001359</t>
  </si>
  <si>
    <t>0000001391</t>
  </si>
  <si>
    <t>0000000068</t>
  </si>
  <si>
    <t>1501999004</t>
  </si>
  <si>
    <t>0000001369</t>
  </si>
  <si>
    <t>1699001133</t>
  </si>
  <si>
    <t>1699001206</t>
  </si>
  <si>
    <t>0000005110</t>
  </si>
  <si>
    <t>0000004150</t>
  </si>
  <si>
    <t>0000005516</t>
  </si>
  <si>
    <t>0000005932</t>
  </si>
  <si>
    <t>0000004991</t>
  </si>
  <si>
    <t>0000006286</t>
  </si>
  <si>
    <t>0000000654</t>
  </si>
  <si>
    <t>2502001131</t>
  </si>
  <si>
    <t>0000008455</t>
  </si>
  <si>
    <t>0000006287</t>
  </si>
  <si>
    <t>2501001672</t>
  </si>
  <si>
    <t>0000008313</t>
  </si>
  <si>
    <t>0000000036</t>
  </si>
  <si>
    <t>0208999031</t>
  </si>
  <si>
    <t>0000004672</t>
  </si>
  <si>
    <t>0000004682</t>
  </si>
  <si>
    <t>0000007762</t>
  </si>
  <si>
    <t>0000007681</t>
  </si>
  <si>
    <t>0000001376</t>
  </si>
  <si>
    <t>0405001007</t>
  </si>
  <si>
    <t>0000001521</t>
  </si>
  <si>
    <t>0000001520</t>
  </si>
  <si>
    <t>2501001630</t>
  </si>
  <si>
    <t>0206999008</t>
  </si>
  <si>
    <t>0000007611</t>
  </si>
  <si>
    <t>0000007608</t>
  </si>
  <si>
    <t>0000008116</t>
  </si>
  <si>
    <t>1408002004</t>
  </si>
  <si>
    <t>0213999077</t>
  </si>
  <si>
    <t>1801001003</t>
  </si>
  <si>
    <t>2502001241</t>
  </si>
  <si>
    <t>2502001242</t>
  </si>
  <si>
    <t>2502001243</t>
  </si>
  <si>
    <t>0000003622</t>
  </si>
  <si>
    <t>0000003623</t>
  </si>
  <si>
    <t>0000003624</t>
  </si>
  <si>
    <t>0000002934</t>
  </si>
  <si>
    <t>0000000296</t>
  </si>
  <si>
    <t>0000008289</t>
  </si>
  <si>
    <t>0000003371</t>
  </si>
  <si>
    <t>1408999004</t>
  </si>
  <si>
    <t>0217001023</t>
  </si>
  <si>
    <t>0000005065</t>
  </si>
  <si>
    <t>0000000460</t>
  </si>
  <si>
    <t>1408002016</t>
  </si>
  <si>
    <t>0000004223</t>
  </si>
  <si>
    <t>0309002001</t>
  </si>
  <si>
    <t>0000003363</t>
  </si>
  <si>
    <t>0208999018</t>
  </si>
  <si>
    <t>0000001764</t>
  </si>
  <si>
    <t>0000003756</t>
  </si>
  <si>
    <t>0000003617</t>
  </si>
  <si>
    <t>0000008527</t>
  </si>
  <si>
    <t>0000005666</t>
  </si>
  <si>
    <t>0000007846</t>
  </si>
  <si>
    <t>0000006640</t>
  </si>
  <si>
    <t>0611999111</t>
  </si>
  <si>
    <t>0000009165</t>
  </si>
  <si>
    <t>1408999007</t>
  </si>
  <si>
    <t>0000003450</t>
  </si>
  <si>
    <t>0208999040</t>
  </si>
  <si>
    <t>0000001968</t>
  </si>
  <si>
    <t>0000005271</t>
  </si>
  <si>
    <t>0000000120</t>
  </si>
  <si>
    <t>0611999066</t>
  </si>
  <si>
    <t>0611999038</t>
  </si>
  <si>
    <t>2502002012</t>
  </si>
  <si>
    <t>2502002002</t>
  </si>
  <si>
    <t>2502002084</t>
  </si>
  <si>
    <t>0000008674</t>
  </si>
  <si>
    <t>2501001149</t>
  </si>
  <si>
    <t>1499001089</t>
  </si>
  <si>
    <t>0000002142</t>
  </si>
  <si>
    <t>0000001970</t>
  </si>
  <si>
    <t>0000009467</t>
  </si>
  <si>
    <t>0000008980</t>
  </si>
  <si>
    <t>0217001069</t>
  </si>
  <si>
    <t>0000009740</t>
  </si>
  <si>
    <t>0000001777</t>
  </si>
  <si>
    <t>0000001180</t>
  </si>
  <si>
    <t>2501001407</t>
  </si>
  <si>
    <t>1407002007</t>
  </si>
  <si>
    <t>0000006460</t>
  </si>
  <si>
    <t>2502002025</t>
  </si>
  <si>
    <t>2502002172</t>
  </si>
  <si>
    <t>0000005882</t>
  </si>
  <si>
    <t>0000002341</t>
  </si>
  <si>
    <t>0000002617</t>
  </si>
  <si>
    <t>2502002078</t>
  </si>
  <si>
    <t>2502002044</t>
  </si>
  <si>
    <t>2502002173</t>
  </si>
  <si>
    <t>2502002018</t>
  </si>
  <si>
    <t>0000006798</t>
  </si>
  <si>
    <t>0000007523</t>
  </si>
  <si>
    <t>0000008080</t>
  </si>
  <si>
    <t>0000003582</t>
  </si>
  <si>
    <t>0000002323</t>
  </si>
  <si>
    <t>0000005890</t>
  </si>
  <si>
    <t>0000003861</t>
  </si>
  <si>
    <t>2502002032</t>
  </si>
  <si>
    <t>0000007224</t>
  </si>
  <si>
    <t>0000002322</t>
  </si>
  <si>
    <t>0000002329</t>
  </si>
  <si>
    <t>0000002328</t>
  </si>
  <si>
    <t>0000001875</t>
  </si>
  <si>
    <t>0000007252</t>
  </si>
  <si>
    <t>0000007788</t>
  </si>
  <si>
    <t>0000004602</t>
  </si>
  <si>
    <t>0000004295</t>
  </si>
  <si>
    <t>0611999080</t>
  </si>
  <si>
    <t>0000009890</t>
  </si>
  <si>
    <t>0000009887</t>
  </si>
  <si>
    <t>0000009886</t>
  </si>
  <si>
    <t>0000009889</t>
  </si>
  <si>
    <t>0000009891</t>
  </si>
  <si>
    <t>0000009888</t>
  </si>
  <si>
    <t>0000009951</t>
  </si>
  <si>
    <t>0000009950</t>
  </si>
  <si>
    <t>0000009952</t>
  </si>
  <si>
    <t>0000009949</t>
  </si>
  <si>
    <t>0000009953</t>
  </si>
  <si>
    <t>2501001174</t>
  </si>
  <si>
    <t>2501001052</t>
  </si>
  <si>
    <t>1107001001</t>
  </si>
  <si>
    <t>1107001005</t>
  </si>
  <si>
    <t>1107001003</t>
  </si>
  <si>
    <t>0000002145</t>
  </si>
  <si>
    <t>0612001001</t>
  </si>
  <si>
    <t>0605001008</t>
  </si>
  <si>
    <t>0206007021</t>
  </si>
  <si>
    <t>1901999003</t>
  </si>
  <si>
    <t>1113001005</t>
  </si>
  <si>
    <t>1499001047</t>
  </si>
  <si>
    <t>0000007522</t>
  </si>
  <si>
    <t>1211001031</t>
  </si>
  <si>
    <t>0000001181</t>
  </si>
  <si>
    <t>0000006803</t>
  </si>
  <si>
    <t>2301010022</t>
  </si>
  <si>
    <t>2301010021</t>
  </si>
  <si>
    <t>2301010116</t>
  </si>
  <si>
    <t>2201010055</t>
  </si>
  <si>
    <t>2201010054</t>
  </si>
  <si>
    <t>2301010042</t>
  </si>
  <si>
    <t>2301010086</t>
  </si>
  <si>
    <t>2301010014</t>
  </si>
  <si>
    <t>2301010012</t>
  </si>
  <si>
    <t>2301010013</t>
  </si>
  <si>
    <t>2301010016</t>
  </si>
  <si>
    <t>2301010015</t>
  </si>
  <si>
    <t>2301010019</t>
  </si>
  <si>
    <t>2301010018</t>
  </si>
  <si>
    <t>2301010017</t>
  </si>
  <si>
    <t>2301010088</t>
  </si>
  <si>
    <t>2301010087</t>
  </si>
  <si>
    <t>2301010085</t>
  </si>
  <si>
    <t>2301010020</t>
  </si>
  <si>
    <t>0000006974</t>
  </si>
  <si>
    <t>0402999016</t>
  </si>
  <si>
    <t>0000007383</t>
  </si>
  <si>
    <t>0000002572</t>
  </si>
  <si>
    <t>0402999070</t>
  </si>
  <si>
    <t>0000000841</t>
  </si>
  <si>
    <t>0000002868</t>
  </si>
  <si>
    <t>0000006887</t>
  </si>
  <si>
    <t>0000006507</t>
  </si>
  <si>
    <t>1499001098</t>
  </si>
  <si>
    <t>0000002300</t>
  </si>
  <si>
    <t>0000003456</t>
  </si>
  <si>
    <t>1499001014</t>
  </si>
  <si>
    <t>0000009262</t>
  </si>
  <si>
    <t>0000005425</t>
  </si>
  <si>
    <t>1499001088</t>
  </si>
  <si>
    <t>0000005523</t>
  </si>
  <si>
    <t>0000003127</t>
  </si>
  <si>
    <t>0000003128</t>
  </si>
  <si>
    <t>0000000302</t>
  </si>
  <si>
    <t>0701003002</t>
  </si>
  <si>
    <t>2501001389</t>
  </si>
  <si>
    <t>0000006147</t>
  </si>
  <si>
    <t>0000003998</t>
  </si>
  <si>
    <t>0000006049</t>
  </si>
  <si>
    <t>0000009200</t>
  </si>
  <si>
    <t>0000000225</t>
  </si>
  <si>
    <t>2502001227</t>
  </si>
  <si>
    <t>0000009915</t>
  </si>
  <si>
    <t>2501001626</t>
  </si>
  <si>
    <t>0000005997</t>
  </si>
  <si>
    <t>0000007716</t>
  </si>
  <si>
    <t>1699001281</t>
  </si>
  <si>
    <t>0000005837</t>
  </si>
  <si>
    <t>0611999027</t>
  </si>
  <si>
    <t>0611999123</t>
  </si>
  <si>
    <t>0000009579</t>
  </si>
  <si>
    <t>0000007287</t>
  </si>
  <si>
    <t>0000005557</t>
  </si>
  <si>
    <t>0000006075</t>
  </si>
  <si>
    <t>0000007040</t>
  </si>
  <si>
    <t>0000009015</t>
  </si>
  <si>
    <t>0000003506</t>
  </si>
  <si>
    <t>0000006502</t>
  </si>
  <si>
    <t>0000006501</t>
  </si>
  <si>
    <t>0000000655</t>
  </si>
  <si>
    <t>0000000656</t>
  </si>
  <si>
    <t>0000002350</t>
  </si>
  <si>
    <t>0000002351</t>
  </si>
  <si>
    <t>0000002349</t>
  </si>
  <si>
    <t>0000005875</t>
  </si>
  <si>
    <t>2502002144</t>
  </si>
  <si>
    <t>2502002095</t>
  </si>
  <si>
    <t>0000005731</t>
  </si>
  <si>
    <t>0701003001</t>
  </si>
  <si>
    <t>0000007903</t>
  </si>
  <si>
    <t>0000009263</t>
  </si>
  <si>
    <t>0000007235</t>
  </si>
  <si>
    <t>0000005572</t>
  </si>
  <si>
    <t>0000009893</t>
  </si>
  <si>
    <t>0000008863</t>
  </si>
  <si>
    <t>0000008408</t>
  </si>
  <si>
    <t>0000005803</t>
  </si>
  <si>
    <t>1699001107</t>
  </si>
  <si>
    <t>0000008827</t>
  </si>
  <si>
    <t>0000005846</t>
  </si>
  <si>
    <t>0203001001</t>
  </si>
  <si>
    <t>0000002409</t>
  </si>
  <si>
    <t>0301001002</t>
  </si>
  <si>
    <t>0000003752</t>
  </si>
  <si>
    <t>2502001203</t>
  </si>
  <si>
    <t>0213999287</t>
  </si>
  <si>
    <t>0213999082</t>
  </si>
  <si>
    <t>0000002880</t>
  </si>
  <si>
    <t>0000002627</t>
  </si>
  <si>
    <t>1901999161</t>
  </si>
  <si>
    <t>0804001024</t>
  </si>
  <si>
    <t>0000006396</t>
  </si>
  <si>
    <t>0108999001</t>
  </si>
  <si>
    <t>0000007177</t>
  </si>
  <si>
    <t>0000006567</t>
  </si>
  <si>
    <t>0000007791</t>
  </si>
  <si>
    <t>0000001593</t>
  </si>
  <si>
    <t>0108999019</t>
  </si>
  <si>
    <t>0206001005</t>
  </si>
  <si>
    <t>0000001588</t>
  </si>
  <si>
    <t>0000002193</t>
  </si>
  <si>
    <t>0000008858</t>
  </si>
  <si>
    <t>0000004607</t>
  </si>
  <si>
    <t>0000005589</t>
  </si>
  <si>
    <t>0000008391</t>
  </si>
  <si>
    <t>0000000089</t>
  </si>
  <si>
    <t>2401010007</t>
  </si>
  <si>
    <t>2201010079</t>
  </si>
  <si>
    <t>2201010077</t>
  </si>
  <si>
    <t>2201010056</t>
  </si>
  <si>
    <t>2201010057</t>
  </si>
  <si>
    <t>2301010123</t>
  </si>
  <si>
    <t>2201010075</t>
  </si>
  <si>
    <t>2201010076</t>
  </si>
  <si>
    <t>0000007898</t>
  </si>
  <si>
    <t>0000007899</t>
  </si>
  <si>
    <t>0000006419</t>
  </si>
  <si>
    <t>0000003880</t>
  </si>
  <si>
    <t>0000005873</t>
  </si>
  <si>
    <t>0000005877</t>
  </si>
  <si>
    <t>0000008851</t>
  </si>
  <si>
    <t>0000008850</t>
  </si>
  <si>
    <t>0000005994</t>
  </si>
  <si>
    <t>0000009020</t>
  </si>
  <si>
    <t>0000009017</t>
  </si>
  <si>
    <t>0000009018</t>
  </si>
  <si>
    <t>0000009019</t>
  </si>
  <si>
    <t>0000006341</t>
  </si>
  <si>
    <t>0000009074</t>
  </si>
  <si>
    <t>0000003664</t>
  </si>
  <si>
    <t>0000002456</t>
  </si>
  <si>
    <t>0000001999</t>
  </si>
  <si>
    <t>0000006387</t>
  </si>
  <si>
    <t>0611999127</t>
  </si>
  <si>
    <t>0608001011</t>
  </si>
  <si>
    <t>0000003883</t>
  </si>
  <si>
    <t>0000008139</t>
  </si>
  <si>
    <t>0000001567</t>
  </si>
  <si>
    <t>1699001514</t>
  </si>
  <si>
    <t>0306006006</t>
  </si>
  <si>
    <t>0000007248</t>
  </si>
  <si>
    <t>0611999094</t>
  </si>
  <si>
    <t>0000002377</t>
  </si>
  <si>
    <t>0000007930</t>
  </si>
  <si>
    <t>0000001228</t>
  </si>
  <si>
    <t>0000010008</t>
  </si>
  <si>
    <t>2301010117</t>
  </si>
  <si>
    <t>2401010006</t>
  </si>
  <si>
    <t>2401010008</t>
  </si>
  <si>
    <t>2301010122</t>
  </si>
  <si>
    <t>2301010110</t>
  </si>
  <si>
    <t>2301010118</t>
  </si>
  <si>
    <t>2301010051</t>
  </si>
  <si>
    <t>2201010078</t>
  </si>
  <si>
    <t>2301010111</t>
  </si>
  <si>
    <t>2401010004</t>
  </si>
  <si>
    <t>2401010003</t>
  </si>
  <si>
    <t>2401010005</t>
  </si>
  <si>
    <t>1501999001</t>
  </si>
  <si>
    <t>2501001065</t>
  </si>
  <si>
    <t>2501001064</t>
  </si>
  <si>
    <t>0000004190</t>
  </si>
  <si>
    <t>0000004192</t>
  </si>
  <si>
    <t>0000004193</t>
  </si>
  <si>
    <t>0000006844</t>
  </si>
  <si>
    <t>0101999190</t>
  </si>
  <si>
    <t>0000003487</t>
  </si>
  <si>
    <t>0000007062</t>
  </si>
  <si>
    <t>0000001930</t>
  </si>
  <si>
    <t>0101999146</t>
  </si>
  <si>
    <t>0000003357</t>
  </si>
  <si>
    <t>2502001015</t>
  </si>
  <si>
    <t>0000002434</t>
  </si>
  <si>
    <t>0000004606</t>
  </si>
  <si>
    <t>0000005422</t>
  </si>
  <si>
    <t>0101999026</t>
  </si>
  <si>
    <t>0101999044</t>
  </si>
  <si>
    <t>0101999042</t>
  </si>
  <si>
    <t>0101999118</t>
  </si>
  <si>
    <t>0101999043</t>
  </si>
  <si>
    <t>0101999228</t>
  </si>
  <si>
    <t>0301001004</t>
  </si>
  <si>
    <t>0403999052</t>
  </si>
  <si>
    <t>0101999018</t>
  </si>
  <si>
    <t>0000002312</t>
  </si>
  <si>
    <t>0101999188</t>
  </si>
  <si>
    <t>0101999019</t>
  </si>
  <si>
    <t>1199001026</t>
  </si>
  <si>
    <t>0101999189</t>
  </si>
  <si>
    <t>2502001110</t>
  </si>
  <si>
    <t>2502001205</t>
  </si>
  <si>
    <t>2502001167</t>
  </si>
  <si>
    <t>0000008646</t>
  </si>
  <si>
    <t>0000009070</t>
  </si>
  <si>
    <t>0000004632</t>
  </si>
  <si>
    <t>0000000633</t>
  </si>
  <si>
    <t>0000001094</t>
  </si>
  <si>
    <t>0000000631</t>
  </si>
  <si>
    <t>0000000779</t>
  </si>
  <si>
    <t>0000001095</t>
  </si>
  <si>
    <t>0000000632</t>
  </si>
  <si>
    <t>0000002449</t>
  </si>
  <si>
    <t>2502001213</t>
  </si>
  <si>
    <t>2502001232</t>
  </si>
  <si>
    <t>2502001081</t>
  </si>
  <si>
    <t>0000003202</t>
  </si>
  <si>
    <t>0000003203</t>
  </si>
  <si>
    <t>0000003222</t>
  </si>
  <si>
    <t>0101999015</t>
  </si>
  <si>
    <t>0000004799</t>
  </si>
  <si>
    <t>0000009865</t>
  </si>
  <si>
    <t>0000007199</t>
  </si>
  <si>
    <t>0000003210</t>
  </si>
  <si>
    <t>2502001129</t>
  </si>
  <si>
    <t>0000007636</t>
  </si>
  <si>
    <t>0000005502</t>
  </si>
  <si>
    <t>0101999025</t>
  </si>
  <si>
    <t>0000001126</t>
  </si>
  <si>
    <t>0000004446</t>
  </si>
  <si>
    <t>1499001108</t>
  </si>
  <si>
    <t>1301999078</t>
  </si>
  <si>
    <t>1301999030</t>
  </si>
  <si>
    <t>0000002293</t>
  </si>
  <si>
    <t>1408999049</t>
  </si>
  <si>
    <t>0000002718</t>
  </si>
  <si>
    <t>1499001022</t>
  </si>
  <si>
    <t>0000007246</t>
  </si>
  <si>
    <t>0000006337</t>
  </si>
  <si>
    <t>0000004003</t>
  </si>
  <si>
    <t>0000004553</t>
  </si>
  <si>
    <t>1699001307</t>
  </si>
  <si>
    <t>1408999039</t>
  </si>
  <si>
    <t>0000008516</t>
  </si>
  <si>
    <t>0000001182</t>
  </si>
  <si>
    <t>0000002881</t>
  </si>
  <si>
    <t>1499001395</t>
  </si>
  <si>
    <t>1408999052</t>
  </si>
  <si>
    <t>0000006452</t>
  </si>
  <si>
    <t>2502002096</t>
  </si>
  <si>
    <t>2502001069</t>
  </si>
  <si>
    <t>0000001620</t>
  </si>
  <si>
    <t>2502001262</t>
  </si>
  <si>
    <t>0000006661</t>
  </si>
  <si>
    <t>0000008521</t>
  </si>
  <si>
    <t>0000006660</t>
  </si>
  <si>
    <t>1212999023</t>
  </si>
  <si>
    <t>0000008030</t>
  </si>
  <si>
    <t>2502001001</t>
  </si>
  <si>
    <t>0000000635</t>
  </si>
  <si>
    <t>0000000634</t>
  </si>
  <si>
    <t>0000006970</t>
  </si>
  <si>
    <t>0000009087</t>
  </si>
  <si>
    <t>0000006272</t>
  </si>
  <si>
    <t>0000009139</t>
  </si>
  <si>
    <t>1699001520</t>
  </si>
  <si>
    <t>0000002921</t>
  </si>
  <si>
    <t>0000002922</t>
  </si>
  <si>
    <t>0000000005</t>
  </si>
  <si>
    <t>0000002924</t>
  </si>
  <si>
    <t>0000002923</t>
  </si>
  <si>
    <t>0000000007</t>
  </si>
  <si>
    <t>0000000010</t>
  </si>
  <si>
    <t>1699001522</t>
  </si>
  <si>
    <t>0605001006</t>
  </si>
  <si>
    <t>0000009142</t>
  </si>
  <si>
    <t>1408002011</t>
  </si>
  <si>
    <t>1408002036</t>
  </si>
  <si>
    <t>0000005867</t>
  </si>
  <si>
    <t>0000006412</t>
  </si>
  <si>
    <t>2502001258</t>
  </si>
  <si>
    <t>0000007639</t>
  </si>
  <si>
    <t>2502001270</t>
  </si>
  <si>
    <t>0000007338</t>
  </si>
  <si>
    <t>0000009394</t>
  </si>
  <si>
    <t>0000004629</t>
  </si>
  <si>
    <t>0000007328</t>
  </si>
  <si>
    <t>0000009452</t>
  </si>
  <si>
    <t>0000006346</t>
  </si>
  <si>
    <t>0000007337</t>
  </si>
  <si>
    <t>0000005550</t>
  </si>
  <si>
    <t>0000003714</t>
  </si>
  <si>
    <t>0000007284</t>
  </si>
  <si>
    <t>0000009454</t>
  </si>
  <si>
    <t>0000001071</t>
  </si>
  <si>
    <t>0000002448</t>
  </si>
  <si>
    <t>0000003369</t>
  </si>
  <si>
    <t>0000000857</t>
  </si>
  <si>
    <t>0000001072</t>
  </si>
  <si>
    <t>0000000858</t>
  </si>
  <si>
    <t>0000000563</t>
  </si>
  <si>
    <t>0000008407</t>
  </si>
  <si>
    <t>0000000781</t>
  </si>
  <si>
    <t>0000001468</t>
  </si>
  <si>
    <t>0000000782</t>
  </si>
  <si>
    <t>0000007433</t>
  </si>
  <si>
    <t>0000000562</t>
  </si>
  <si>
    <t>2502001142</t>
  </si>
  <si>
    <t>0000008572</t>
  </si>
  <si>
    <t>0000004011</t>
  </si>
  <si>
    <t>2501001610</t>
  </si>
  <si>
    <t>2502001115</t>
  </si>
  <si>
    <t>0000006846</t>
  </si>
  <si>
    <t>0103999023</t>
  </si>
  <si>
    <t>0000006373</t>
  </si>
  <si>
    <t>0000000569</t>
  </si>
  <si>
    <t>2502001226</t>
  </si>
  <si>
    <t>0000001488</t>
  </si>
  <si>
    <t>2502001004</t>
  </si>
  <si>
    <t>2502001206</t>
  </si>
  <si>
    <t>2502001231</t>
  </si>
  <si>
    <t>2502001255</t>
  </si>
  <si>
    <t>2502001079</t>
  </si>
  <si>
    <t>0000001762</t>
  </si>
  <si>
    <t>1699001046</t>
  </si>
  <si>
    <t>0000000564</t>
  </si>
  <si>
    <t>0000000565</t>
  </si>
  <si>
    <t>0000000566</t>
  </si>
  <si>
    <t>2502001276</t>
  </si>
  <si>
    <t>0000004701</t>
  </si>
  <si>
    <t>0000004394</t>
  </si>
  <si>
    <t>0000001073</t>
  </si>
  <si>
    <t>0000004395</t>
  </si>
  <si>
    <t>0000003609</t>
  </si>
  <si>
    <t>2502001211</t>
  </si>
  <si>
    <t>2502001245</t>
  </si>
  <si>
    <t>2502001216</t>
  </si>
  <si>
    <t>0000004921</t>
  </si>
  <si>
    <t>2502001005</t>
  </si>
  <si>
    <t>2502001273</t>
  </si>
  <si>
    <t>0000000567</t>
  </si>
  <si>
    <t>0000000568</t>
  </si>
  <si>
    <t>0000001074</t>
  </si>
  <si>
    <t>2502001235</t>
  </si>
  <si>
    <t>1299001001</t>
  </si>
  <si>
    <t>1299001004</t>
  </si>
  <si>
    <t>0000008915</t>
  </si>
  <si>
    <t>1408002029</t>
  </si>
  <si>
    <t>0000003557</t>
  </si>
  <si>
    <t>2001999014</t>
  </si>
  <si>
    <t>0000009554</t>
  </si>
  <si>
    <t>0000009553</t>
  </si>
  <si>
    <t>0000003504</t>
  </si>
  <si>
    <t>0000004375</t>
  </si>
  <si>
    <t>1199001095</t>
  </si>
  <si>
    <t>1199001094</t>
  </si>
  <si>
    <t>1412999014</t>
  </si>
  <si>
    <t>1412999002</t>
  </si>
  <si>
    <t>1412999013</t>
  </si>
  <si>
    <t>1412999004</t>
  </si>
  <si>
    <t>1412999011</t>
  </si>
  <si>
    <t>0000005881</t>
  </si>
  <si>
    <t>1412999008</t>
  </si>
  <si>
    <t>0000001231</t>
  </si>
  <si>
    <t>0000007162</t>
  </si>
  <si>
    <t>1412999003</t>
  </si>
  <si>
    <t>1412999005</t>
  </si>
  <si>
    <t>0205999025</t>
  </si>
  <si>
    <t>0402999018</t>
  </si>
  <si>
    <t>0000009059</t>
  </si>
  <si>
    <t>0000002215</t>
  </si>
  <si>
    <t>0000003059</t>
  </si>
  <si>
    <t>0107999004</t>
  </si>
  <si>
    <t>0107999005</t>
  </si>
  <si>
    <t>0101999050</t>
  </si>
  <si>
    <t>0000002235</t>
  </si>
  <si>
    <t>0107999012</t>
  </si>
  <si>
    <t>0000000228</t>
  </si>
  <si>
    <t>0000000111</t>
  </si>
  <si>
    <t>0000009984</t>
  </si>
  <si>
    <t>0000009993</t>
  </si>
  <si>
    <t>0000002526</t>
  </si>
  <si>
    <t>0000002527</t>
  </si>
  <si>
    <t>0000005856</t>
  </si>
  <si>
    <t>0000007189</t>
  </si>
  <si>
    <t>0000007221</t>
  </si>
  <si>
    <t>0000006994</t>
  </si>
  <si>
    <t>0000007120</t>
  </si>
  <si>
    <t>0000005740</t>
  </si>
  <si>
    <t>0000001016</t>
  </si>
  <si>
    <t>0000002529</t>
  </si>
  <si>
    <t>0000002528</t>
  </si>
  <si>
    <t>0000010022</t>
  </si>
  <si>
    <t>0000000630</t>
  </si>
  <si>
    <t>0905001019</t>
  </si>
  <si>
    <t>0905001015</t>
  </si>
  <si>
    <t>2502001113</t>
  </si>
  <si>
    <t>0000007406</t>
  </si>
  <si>
    <t>0000001093</t>
  </si>
  <si>
    <t>0905001013</t>
  </si>
  <si>
    <t>0000009542</t>
  </si>
  <si>
    <t>0000009543</t>
  </si>
  <si>
    <t>0215001020</t>
  </si>
  <si>
    <t>0000002733</t>
  </si>
  <si>
    <t>0000002724</t>
  </si>
  <si>
    <t>0000002732</t>
  </si>
  <si>
    <t>0000002731</t>
  </si>
  <si>
    <t>0000002727</t>
  </si>
  <si>
    <t>0000002722</t>
  </si>
  <si>
    <t>0000002735</t>
  </si>
  <si>
    <t>0000002734</t>
  </si>
  <si>
    <t>0000002728</t>
  </si>
  <si>
    <t>0000002729</t>
  </si>
  <si>
    <t>0000002730</t>
  </si>
  <si>
    <t>0000002737</t>
  </si>
  <si>
    <t>0000002726</t>
  </si>
  <si>
    <t>0000002725</t>
  </si>
  <si>
    <t>0000002736</t>
  </si>
  <si>
    <t>0000002723</t>
  </si>
  <si>
    <t>0000005082</t>
  </si>
  <si>
    <t>0000008663</t>
  </si>
  <si>
    <t>2501001622</t>
  </si>
  <si>
    <t>0000003320</t>
  </si>
  <si>
    <t>0000002390</t>
  </si>
  <si>
    <t>0000006832</t>
  </si>
  <si>
    <t>1699001428</t>
  </si>
  <si>
    <t>0000009779</t>
  </si>
  <si>
    <t>0101999204</t>
  </si>
  <si>
    <t>0213999090</t>
  </si>
  <si>
    <t>0000009433</t>
  </si>
  <si>
    <t>0000009311</t>
  </si>
  <si>
    <t>0205999029</t>
  </si>
  <si>
    <t>0000009190</t>
  </si>
  <si>
    <t>0000008351</t>
  </si>
  <si>
    <t>0000001045</t>
  </si>
  <si>
    <t>0000005216</t>
  </si>
  <si>
    <t>0000001046</t>
  </si>
  <si>
    <t>0000007514</t>
  </si>
  <si>
    <t>0000004398</t>
  </si>
  <si>
    <t>0000002176</t>
  </si>
  <si>
    <t>0000005344</t>
  </si>
  <si>
    <t>0000007500</t>
  </si>
  <si>
    <t>0000001047</t>
  </si>
  <si>
    <t>0000004999</t>
  </si>
  <si>
    <t>0000005000</t>
  </si>
  <si>
    <t>0000002746</t>
  </si>
  <si>
    <t>0000005001</t>
  </si>
  <si>
    <t>0000001048</t>
  </si>
  <si>
    <t>2502002058</t>
  </si>
  <si>
    <t>0000000524</t>
  </si>
  <si>
    <t>0000002747</t>
  </si>
  <si>
    <t>0000000525</t>
  </si>
  <si>
    <t>0000000526</t>
  </si>
  <si>
    <t>0000000527</t>
  </si>
  <si>
    <t>0000007753</t>
  </si>
  <si>
    <t>0000004998</t>
  </si>
  <si>
    <t>0000005038</t>
  </si>
  <si>
    <t>0000009225</t>
  </si>
  <si>
    <t>0000009672</t>
  </si>
  <si>
    <t>0209001006</t>
  </si>
  <si>
    <t>0209001002</t>
  </si>
  <si>
    <t>0000008350</t>
  </si>
  <si>
    <t>0000009652</t>
  </si>
  <si>
    <t>0000005965</t>
  </si>
  <si>
    <t>0000009420</t>
  </si>
  <si>
    <t>0000008083</t>
  </si>
  <si>
    <t>0000009653</t>
  </si>
  <si>
    <t>0000001049</t>
  </si>
  <si>
    <t>0506999025</t>
  </si>
  <si>
    <t>0506999026</t>
  </si>
  <si>
    <t>0209002010</t>
  </si>
  <si>
    <t>2502002115</t>
  </si>
  <si>
    <t>0209002015</t>
  </si>
  <si>
    <t>0000009226</t>
  </si>
  <si>
    <t>2502002165</t>
  </si>
  <si>
    <t>2601001018</t>
  </si>
  <si>
    <t>0506002002</t>
  </si>
  <si>
    <t>0506001009</t>
  </si>
  <si>
    <t>0209001004</t>
  </si>
  <si>
    <t>0000000528</t>
  </si>
  <si>
    <t>0209001001</t>
  </si>
  <si>
    <t>0000002249</t>
  </si>
  <si>
    <t>0000000529</t>
  </si>
  <si>
    <t>0209001010</t>
  </si>
  <si>
    <t>0000006000</t>
  </si>
  <si>
    <t>0000002791</t>
  </si>
  <si>
    <t>0000005698</t>
  </si>
  <si>
    <t>0000001051</t>
  </si>
  <si>
    <t>0000001050</t>
  </si>
  <si>
    <t>0000001053</t>
  </si>
  <si>
    <t>0000001052</t>
  </si>
  <si>
    <t>0000006675</t>
  </si>
  <si>
    <t>0000005699</t>
  </si>
  <si>
    <t>0000006039</t>
  </si>
  <si>
    <t>0000001054</t>
  </si>
  <si>
    <t>0000005966</t>
  </si>
  <si>
    <t>0209002014</t>
  </si>
  <si>
    <t>0000005969</t>
  </si>
  <si>
    <t>0000005967</t>
  </si>
  <si>
    <t>0000005876</t>
  </si>
  <si>
    <t>0209002009</t>
  </si>
  <si>
    <t>0209002002</t>
  </si>
  <si>
    <t>0000001455</t>
  </si>
  <si>
    <t>0209002013</t>
  </si>
  <si>
    <t>0000004680</t>
  </si>
  <si>
    <t>0000009244</t>
  </si>
  <si>
    <t>0209002003</t>
  </si>
  <si>
    <t>0000004679</t>
  </si>
  <si>
    <t>0000006040</t>
  </si>
  <si>
    <t>0000005872</t>
  </si>
  <si>
    <t>0000007501</t>
  </si>
  <si>
    <t>0308999005</t>
  </si>
  <si>
    <t>0000001055</t>
  </si>
  <si>
    <t>0506999006</t>
  </si>
  <si>
    <t>0000000530</t>
  </si>
  <si>
    <t>0000005961</t>
  </si>
  <si>
    <t>0000005960</t>
  </si>
  <si>
    <t>0000000531</t>
  </si>
  <si>
    <t>0000000532</t>
  </si>
  <si>
    <t>0000005964</t>
  </si>
  <si>
    <t>0000000533</t>
  </si>
  <si>
    <t>0000005963</t>
  </si>
  <si>
    <t>0000005962</t>
  </si>
  <si>
    <t>0000005350</t>
  </si>
  <si>
    <t>0000008050</t>
  </si>
  <si>
    <t>0000005917</t>
  </si>
  <si>
    <t>0000007021</t>
  </si>
  <si>
    <t>0000005215</t>
  </si>
  <si>
    <t>0000006943</t>
  </si>
  <si>
    <t>0000000534</t>
  </si>
  <si>
    <t>0000000535</t>
  </si>
  <si>
    <t>0000001056</t>
  </si>
  <si>
    <t>0000001057</t>
  </si>
  <si>
    <t>0000001267</t>
  </si>
  <si>
    <t>0000000536</t>
  </si>
  <si>
    <t>0000000537</t>
  </si>
  <si>
    <t>0000001058</t>
  </si>
  <si>
    <t>0000007469</t>
  </si>
  <si>
    <t>0209001012</t>
  </si>
  <si>
    <t>0000000538</t>
  </si>
  <si>
    <t>0000005692</t>
  </si>
  <si>
    <t>0506001006</t>
  </si>
  <si>
    <t>0506001008</t>
  </si>
  <si>
    <t>0506001007</t>
  </si>
  <si>
    <t>0000004111</t>
  </si>
  <si>
    <t>0000002185</t>
  </si>
  <si>
    <t>0000006582</t>
  </si>
  <si>
    <t>0000004110</t>
  </si>
  <si>
    <t>0506001004</t>
  </si>
  <si>
    <t>0000007568</t>
  </si>
  <si>
    <t>0000004366</t>
  </si>
  <si>
    <t>0000002108</t>
  </si>
  <si>
    <t>0000000914</t>
  </si>
  <si>
    <t>0000008022</t>
  </si>
  <si>
    <t>0000009112</t>
  </si>
  <si>
    <t>1501999031</t>
  </si>
  <si>
    <t>0000009582</t>
  </si>
  <si>
    <t>0000003427</t>
  </si>
  <si>
    <t>0101999023</t>
  </si>
  <si>
    <t>0000003519</t>
  </si>
  <si>
    <t>0101999143</t>
  </si>
  <si>
    <t>0000003479</t>
  </si>
  <si>
    <t>0101999046</t>
  </si>
  <si>
    <t>0000001919</t>
  </si>
  <si>
    <t>0000000064</t>
  </si>
  <si>
    <t>0000005862</t>
  </si>
  <si>
    <t>0101999064</t>
  </si>
  <si>
    <t>0101999091</t>
  </si>
  <si>
    <t>0000002869</t>
  </si>
  <si>
    <t>0000008593</t>
  </si>
  <si>
    <t>0000009045</t>
  </si>
  <si>
    <t>0101999170</t>
  </si>
  <si>
    <t>0000003237</t>
  </si>
  <si>
    <t>0217001068</t>
  </si>
  <si>
    <t>1699001255</t>
  </si>
  <si>
    <t>2502001085</t>
  </si>
  <si>
    <t>0000002759</t>
  </si>
  <si>
    <t>0000007247</t>
  </si>
  <si>
    <t>0217001061</t>
  </si>
  <si>
    <t>0217001015</t>
  </si>
  <si>
    <t>0000008503</t>
  </si>
  <si>
    <t>0217001065</t>
  </si>
  <si>
    <t>0000008320</t>
  </si>
  <si>
    <t>0000000666</t>
  </si>
  <si>
    <t>2502001026</t>
  </si>
  <si>
    <t>2502001076</t>
  </si>
  <si>
    <t>0000000667</t>
  </si>
  <si>
    <t>0000004266</t>
  </si>
  <si>
    <t>0000006085</t>
  </si>
  <si>
    <t>0000004564</t>
  </si>
  <si>
    <t>1501999024</t>
  </si>
  <si>
    <t>1501999070</t>
  </si>
  <si>
    <t>0000009690</t>
  </si>
  <si>
    <t>2502001107</t>
  </si>
  <si>
    <t>0000004232</t>
  </si>
  <si>
    <t>1499001017</t>
  </si>
  <si>
    <t>0000003613</t>
  </si>
  <si>
    <t>2501001368</t>
  </si>
  <si>
    <t>0000008566</t>
  </si>
  <si>
    <t>0000003911</t>
  </si>
  <si>
    <t>0000002540</t>
  </si>
  <si>
    <t>0000006880</t>
  </si>
  <si>
    <t>0000007462</t>
  </si>
  <si>
    <t>0000005454</t>
  </si>
  <si>
    <t>0000005074</t>
  </si>
  <si>
    <t>1408001024</t>
  </si>
  <si>
    <t>0000009914</t>
  </si>
  <si>
    <t>0000009912</t>
  </si>
  <si>
    <t>0000009913</t>
  </si>
  <si>
    <t>0000009911</t>
  </si>
  <si>
    <t>0000009104</t>
  </si>
  <si>
    <t>0000009103</t>
  </si>
  <si>
    <t>0000009105</t>
  </si>
  <si>
    <t>0000009106</t>
  </si>
  <si>
    <t>0000009390</t>
  </si>
  <si>
    <t>0000008517</t>
  </si>
  <si>
    <t>0000008518</t>
  </si>
  <si>
    <t>0000008519</t>
  </si>
  <si>
    <t>0000008520</t>
  </si>
  <si>
    <t>1408001017</t>
  </si>
  <si>
    <t>1408001018</t>
  </si>
  <si>
    <t>1408001019</t>
  </si>
  <si>
    <t>1408001005</t>
  </si>
  <si>
    <t>0000009987</t>
  </si>
  <si>
    <t>0000009988</t>
  </si>
  <si>
    <t>0000009989</t>
  </si>
  <si>
    <t>0000009986</t>
  </si>
  <si>
    <t>0000002261</t>
  </si>
  <si>
    <t>1408001026</t>
  </si>
  <si>
    <t>1499001102</t>
  </si>
  <si>
    <t>0000003555</t>
  </si>
  <si>
    <t>1499001051</t>
  </si>
  <si>
    <t>0000003556</t>
  </si>
  <si>
    <t>1499001015</t>
  </si>
  <si>
    <t>0000002301</t>
  </si>
  <si>
    <t>1499001024</t>
  </si>
  <si>
    <t>1499001023</t>
  </si>
  <si>
    <t>0000001495</t>
  </si>
  <si>
    <t>0000000074</t>
  </si>
  <si>
    <t>0000009069</t>
  </si>
  <si>
    <t>2501001596</t>
  </si>
  <si>
    <t>1212999028</t>
  </si>
  <si>
    <t>0000004575</t>
  </si>
  <si>
    <t>0000000436</t>
  </si>
  <si>
    <t>0000007631</t>
  </si>
  <si>
    <t>0000004574</t>
  </si>
  <si>
    <t>2502001271</t>
  </si>
  <si>
    <t>0000000437</t>
  </si>
  <si>
    <t>0000001022</t>
  </si>
  <si>
    <t>2502001053</t>
  </si>
  <si>
    <t>0000003179</t>
  </si>
  <si>
    <t>1212999007</t>
  </si>
  <si>
    <t>2502001095</t>
  </si>
  <si>
    <t>0000005083</t>
  </si>
  <si>
    <t>0000006483</t>
  </si>
  <si>
    <t>0000005068</t>
  </si>
  <si>
    <t>0000008678</t>
  </si>
  <si>
    <t>2502001230</t>
  </si>
  <si>
    <t>1212999060</t>
  </si>
  <si>
    <t>0000002461</t>
  </si>
  <si>
    <t>0000009637</t>
  </si>
  <si>
    <t>1499001021</t>
  </si>
  <si>
    <t>1499001120</t>
  </si>
  <si>
    <t>0000000660</t>
  </si>
  <si>
    <t>1901999120</t>
  </si>
  <si>
    <t>0000000073</t>
  </si>
  <si>
    <t>0000005438</t>
  </si>
  <si>
    <t>0000006825</t>
  </si>
  <si>
    <t>0106002007</t>
  </si>
  <si>
    <t>0106002002</t>
  </si>
  <si>
    <t>0106002008</t>
  </si>
  <si>
    <t>0000000758</t>
  </si>
  <si>
    <t>0000008246</t>
  </si>
  <si>
    <t>0000001285</t>
  </si>
  <si>
    <t>0000009403</t>
  </si>
  <si>
    <t>0106002006</t>
  </si>
  <si>
    <t>0106002001</t>
  </si>
  <si>
    <t>0000003629</t>
  </si>
  <si>
    <t>0106002005</t>
  </si>
  <si>
    <t>0000006629</t>
  </si>
  <si>
    <t>0106002010</t>
  </si>
  <si>
    <t>1219002022</t>
  </si>
  <si>
    <t>0000003014</t>
  </si>
  <si>
    <t>1201999019</t>
  </si>
  <si>
    <t>0000001186</t>
  </si>
  <si>
    <t>0106002004</t>
  </si>
  <si>
    <t>0000002005</t>
  </si>
  <si>
    <t>0000009325</t>
  </si>
  <si>
    <t>0000001553</t>
  </si>
  <si>
    <t>0106002009</t>
  </si>
  <si>
    <t>2501001337</t>
  </si>
  <si>
    <t>0611999057</t>
  </si>
  <si>
    <t>0309009007</t>
  </si>
  <si>
    <t>0000005959</t>
  </si>
  <si>
    <t>0306999032</t>
  </si>
  <si>
    <t>0000006207</t>
  </si>
  <si>
    <t>0000008363</t>
  </si>
  <si>
    <t>0000005036</t>
  </si>
  <si>
    <t>2501001151</t>
  </si>
  <si>
    <t>0000009278</t>
  </si>
  <si>
    <t>0000008329</t>
  </si>
  <si>
    <t>0000000818</t>
  </si>
  <si>
    <t>0000002479</t>
  </si>
  <si>
    <t>0000000817</t>
  </si>
  <si>
    <t>2502002176</t>
  </si>
  <si>
    <t>0000003361</t>
  </si>
  <si>
    <t>0000007450</t>
  </si>
  <si>
    <t>2502002026</t>
  </si>
  <si>
    <t>0000008352</t>
  </si>
  <si>
    <t>0000007506</t>
  </si>
  <si>
    <t>0000006380</t>
  </si>
  <si>
    <t>2502002136</t>
  </si>
  <si>
    <t>0000000338</t>
  </si>
  <si>
    <t>2502002104</t>
  </si>
  <si>
    <t>0000009090</t>
  </si>
  <si>
    <t>0000004949</t>
  </si>
  <si>
    <t>0000005757</t>
  </si>
  <si>
    <t>1499001070</t>
  </si>
  <si>
    <t>0000007572</t>
  </si>
  <si>
    <t>0000006674</t>
  </si>
  <si>
    <t>0000007573</t>
  </si>
  <si>
    <t>0213999024</t>
  </si>
  <si>
    <t>0000004015</t>
  </si>
  <si>
    <t>0000003951</t>
  </si>
  <si>
    <t>0000009973</t>
  </si>
  <si>
    <t>0000000820</t>
  </si>
  <si>
    <t>0000000303</t>
  </si>
  <si>
    <t>0000001548</t>
  </si>
  <si>
    <t>0000001148</t>
  </si>
  <si>
    <t>0000000918</t>
  </si>
  <si>
    <t>0000000751</t>
  </si>
  <si>
    <t>1403001011</t>
  </si>
  <si>
    <t>2501001394</t>
  </si>
  <si>
    <t>0000004468</t>
  </si>
  <si>
    <t>1408001041</t>
  </si>
  <si>
    <t>1499001095</t>
  </si>
  <si>
    <t>0000007714</t>
  </si>
  <si>
    <t>0000006012</t>
  </si>
  <si>
    <t>0000007706</t>
  </si>
  <si>
    <t>0000004337</t>
  </si>
  <si>
    <t>0000009512</t>
  </si>
  <si>
    <t>0000007604</t>
  </si>
  <si>
    <t>0000005640</t>
  </si>
  <si>
    <t>0000004058</t>
  </si>
  <si>
    <t>1411999006</t>
  </si>
  <si>
    <t>1501999071</t>
  </si>
  <si>
    <t>0000005899</t>
  </si>
  <si>
    <t>0000007585</t>
  </si>
  <si>
    <t>0000007002</t>
  </si>
  <si>
    <t>0000006998</t>
  </si>
  <si>
    <t>0000004379</t>
  </si>
  <si>
    <t>0101999036</t>
  </si>
  <si>
    <t>0000004277</t>
  </si>
  <si>
    <t>0101999022</t>
  </si>
  <si>
    <t>0000008963</t>
  </si>
  <si>
    <t>0101999226</t>
  </si>
  <si>
    <t>0000007673</t>
  </si>
  <si>
    <t>0000006972</t>
  </si>
  <si>
    <t>2501001604</t>
  </si>
  <si>
    <t>0000007172</t>
  </si>
  <si>
    <t>0000007993</t>
  </si>
  <si>
    <t>0000000429</t>
  </si>
  <si>
    <t>0611999072</t>
  </si>
  <si>
    <t>0000007686</t>
  </si>
  <si>
    <t>0000008548</t>
  </si>
  <si>
    <t>0609002006</t>
  </si>
  <si>
    <t>0611999041</t>
  </si>
  <si>
    <t>0000002537</t>
  </si>
  <si>
    <t>0000000219</t>
  </si>
  <si>
    <t>0000005312</t>
  </si>
  <si>
    <t>0000000766</t>
  </si>
  <si>
    <t>0000004487</t>
  </si>
  <si>
    <t>0000004486</t>
  </si>
  <si>
    <t>0000000430</t>
  </si>
  <si>
    <t>0000001964</t>
  </si>
  <si>
    <t>0000003367</t>
  </si>
  <si>
    <t>0000003003</t>
  </si>
  <si>
    <t>0000000426</t>
  </si>
  <si>
    <t>0000000427</t>
  </si>
  <si>
    <t>0000006549</t>
  </si>
  <si>
    <t>0000006550</t>
  </si>
  <si>
    <t>0000007952</t>
  </si>
  <si>
    <t>0000000900</t>
  </si>
  <si>
    <t>0000002212</t>
  </si>
  <si>
    <t>0000000428</t>
  </si>
  <si>
    <t>0000009712</t>
  </si>
  <si>
    <t>0309999007</t>
  </si>
  <si>
    <t>0000006079</t>
  </si>
  <si>
    <t>0000009548</t>
  </si>
  <si>
    <t>0000005667</t>
  </si>
  <si>
    <t>0000001855</t>
  </si>
  <si>
    <t>0000005379</t>
  </si>
  <si>
    <t>0000000435</t>
  </si>
  <si>
    <t>0000009515</t>
  </si>
  <si>
    <t>0000000431</t>
  </si>
  <si>
    <t>0000002198</t>
  </si>
  <si>
    <t>0609002012</t>
  </si>
  <si>
    <t>0000002741</t>
  </si>
  <si>
    <t>0000006860</t>
  </si>
  <si>
    <t>0000006854</t>
  </si>
  <si>
    <t>0000008553</t>
  </si>
  <si>
    <t>0000009402</t>
  </si>
  <si>
    <t>0000007408</t>
  </si>
  <si>
    <t>0000006857</t>
  </si>
  <si>
    <t>0000006853</t>
  </si>
  <si>
    <t>0000006851</t>
  </si>
  <si>
    <t>0000000433</t>
  </si>
  <si>
    <t>0000003568</t>
  </si>
  <si>
    <t>0000003569</t>
  </si>
  <si>
    <t>0000005526</t>
  </si>
  <si>
    <t>2502001100</t>
  </si>
  <si>
    <t>0000009085</t>
  </si>
  <si>
    <t>0309999026</t>
  </si>
  <si>
    <t>0000001253</t>
  </si>
  <si>
    <t>0000004872</t>
  </si>
  <si>
    <t>0000004972</t>
  </si>
  <si>
    <t>0000004973</t>
  </si>
  <si>
    <t>0000006509</t>
  </si>
  <si>
    <t>0000006852</t>
  </si>
  <si>
    <t>0000008583</t>
  </si>
  <si>
    <t>0000007104</t>
  </si>
  <si>
    <t>0000008491</t>
  </si>
  <si>
    <t>0000006954</t>
  </si>
  <si>
    <t>0000000434</t>
  </si>
  <si>
    <t>0000002199</t>
  </si>
  <si>
    <t>0201005005</t>
  </si>
  <si>
    <t>0000002578</t>
  </si>
  <si>
    <t>0201005010</t>
  </si>
  <si>
    <t>0000003407</t>
  </si>
  <si>
    <t>0000005063</t>
  </si>
  <si>
    <t>2501001556</t>
  </si>
  <si>
    <t>0000005799</t>
  </si>
  <si>
    <t>0000007447</t>
  </si>
  <si>
    <t>2501001568</t>
  </si>
  <si>
    <t>0000005279</t>
  </si>
  <si>
    <t>0000008078</t>
  </si>
  <si>
    <t>0000009567</t>
  </si>
  <si>
    <t>1199001075</t>
  </si>
  <si>
    <t>0000009145</t>
  </si>
  <si>
    <t>2502001153</t>
  </si>
  <si>
    <t>0000005252</t>
  </si>
  <si>
    <t>0000009920</t>
  </si>
  <si>
    <t>0000004995</t>
  </si>
  <si>
    <t>0000005768</t>
  </si>
  <si>
    <t>0000004990</t>
  </si>
  <si>
    <t>0000008377</t>
  </si>
  <si>
    <t>0000004798</t>
  </si>
  <si>
    <t>0106999035</t>
  </si>
  <si>
    <t>0000008221</t>
  </si>
  <si>
    <t>0000005923</t>
  </si>
  <si>
    <t>0000000090</t>
  </si>
  <si>
    <t>0000006917</t>
  </si>
  <si>
    <t>2502002148</t>
  </si>
  <si>
    <t>0000007198</t>
  </si>
  <si>
    <t>2502002070</t>
  </si>
  <si>
    <t>0213999027</t>
  </si>
  <si>
    <t>0000002889</t>
  </si>
  <si>
    <t>1901999102</t>
  </si>
  <si>
    <t>0000006184</t>
  </si>
  <si>
    <t>1901999142</t>
  </si>
  <si>
    <t>1901999046</t>
  </si>
  <si>
    <t>0000007565</t>
  </si>
  <si>
    <t>0000004165</t>
  </si>
  <si>
    <t>0000000661</t>
  </si>
  <si>
    <t>1901999047</t>
  </si>
  <si>
    <t>0000009260</t>
  </si>
  <si>
    <t>0000009259</t>
  </si>
  <si>
    <t>0000000977</t>
  </si>
  <si>
    <t>0000006471</t>
  </si>
  <si>
    <t>1109001001</t>
  </si>
  <si>
    <t>0309002002</t>
  </si>
  <si>
    <t>0207003001</t>
  </si>
  <si>
    <t>1199001076</t>
  </si>
  <si>
    <t>1199001081</t>
  </si>
  <si>
    <t>0000004513</t>
  </si>
  <si>
    <t>0000007410</t>
  </si>
  <si>
    <t>0000006335</t>
  </si>
  <si>
    <t>0000006922</t>
  </si>
  <si>
    <t>1199001054</t>
  </si>
  <si>
    <t>0000002612</t>
  </si>
  <si>
    <t>1699001198</t>
  </si>
  <si>
    <t>1699001536</t>
  </si>
  <si>
    <t>1699001176</t>
  </si>
  <si>
    <t>1699001529</t>
  </si>
  <si>
    <t>1699001224</t>
  </si>
  <si>
    <t>0000007542</t>
  </si>
  <si>
    <t>2001999004</t>
  </si>
  <si>
    <t>0000007526</t>
  </si>
  <si>
    <t>0000003223</t>
  </si>
  <si>
    <t>0000005434</t>
  </si>
  <si>
    <t>0000002701</t>
  </si>
  <si>
    <t>0000008711</t>
  </si>
  <si>
    <t>0000008331</t>
  </si>
  <si>
    <t>0000004481</t>
  </si>
  <si>
    <t>0000004482</t>
  </si>
  <si>
    <t>0000000290</t>
  </si>
  <si>
    <t>0000000291</t>
  </si>
  <si>
    <t>0000009082</t>
  </si>
  <si>
    <t>0000004483</t>
  </si>
  <si>
    <t>0000000292</t>
  </si>
  <si>
    <t>0000004484</t>
  </si>
  <si>
    <t>0000000293</t>
  </si>
  <si>
    <t>0000002551</t>
  </si>
  <si>
    <t>0000001268</t>
  </si>
  <si>
    <t>0000001273</t>
  </si>
  <si>
    <t>0000000594</t>
  </si>
  <si>
    <t>0000002258</t>
  </si>
  <si>
    <t>0000000595</t>
  </si>
  <si>
    <t>0000009384</t>
  </si>
  <si>
    <t>0000000596</t>
  </si>
  <si>
    <t>2502002046</t>
  </si>
  <si>
    <t>0000002172</t>
  </si>
  <si>
    <t>0000009199</t>
  </si>
  <si>
    <t>0000007689</t>
  </si>
  <si>
    <t>0000006351</t>
  </si>
  <si>
    <t>0000007333</t>
  </si>
  <si>
    <t>0000007325</t>
  </si>
  <si>
    <t>0000007324</t>
  </si>
  <si>
    <t>0000006100</t>
  </si>
  <si>
    <t>2502001151</t>
  </si>
  <si>
    <t>1204001016</t>
  </si>
  <si>
    <t>0000007334</t>
  </si>
  <si>
    <t>0000007335</t>
  </si>
  <si>
    <t>0000007193</t>
  </si>
  <si>
    <t>0000006465</t>
  </si>
  <si>
    <t>0000006472</t>
  </si>
  <si>
    <t>1205002020</t>
  </si>
  <si>
    <t>0102999002</t>
  </si>
  <si>
    <t>0000007599</t>
  </si>
  <si>
    <t>0000004287</t>
  </si>
  <si>
    <t>2502001138</t>
  </si>
  <si>
    <t>0000004430</t>
  </si>
  <si>
    <t>0109999008</t>
  </si>
  <si>
    <t>2502002174</t>
  </si>
  <si>
    <t>0000006532</t>
  </si>
  <si>
    <t>0000006621</t>
  </si>
  <si>
    <t>2502001175</t>
  </si>
  <si>
    <t>0000006495</t>
  </si>
  <si>
    <t>2502001261</t>
  </si>
  <si>
    <t>0000004268</t>
  </si>
  <si>
    <t>0000006025</t>
  </si>
  <si>
    <t>2501001071</t>
  </si>
  <si>
    <t>2502002088</t>
  </si>
  <si>
    <t>0000003228</t>
  </si>
  <si>
    <t>2501001024</t>
  </si>
  <si>
    <t>2501001411</t>
  </si>
  <si>
    <t>2502001118</t>
  </si>
  <si>
    <t>0000003134</t>
  </si>
  <si>
    <t>0000004630</t>
  </si>
  <si>
    <t>0000002928</t>
  </si>
  <si>
    <t>0000006293</t>
  </si>
  <si>
    <t>1699001141</t>
  </si>
  <si>
    <t>1204001010</t>
  </si>
  <si>
    <t>0000009396</t>
  </si>
  <si>
    <t>1204001040</t>
  </si>
  <si>
    <t>0000008689</t>
  </si>
  <si>
    <t>2501001015</t>
  </si>
  <si>
    <t>1204001050</t>
  </si>
  <si>
    <t>2501001422</t>
  </si>
  <si>
    <t>1699001142</t>
  </si>
  <si>
    <t>1699001143</t>
  </si>
  <si>
    <t>2502001059</t>
  </si>
  <si>
    <t>0000004996</t>
  </si>
  <si>
    <t>0000004992</t>
  </si>
  <si>
    <t>0000009339</t>
  </si>
  <si>
    <t>0000003947</t>
  </si>
  <si>
    <t>2502001195</t>
  </si>
  <si>
    <t>0000009338</t>
  </si>
  <si>
    <t>0000000294</t>
  </si>
  <si>
    <t>0000005984</t>
  </si>
  <si>
    <t>2502001060</t>
  </si>
  <si>
    <t>0000006575</t>
  </si>
  <si>
    <t>0000006576</t>
  </si>
  <si>
    <t>0000007811</t>
  </si>
  <si>
    <t>1204001061</t>
  </si>
  <si>
    <t>1205002016</t>
  </si>
  <si>
    <t>1204001037</t>
  </si>
  <si>
    <t>0000005996</t>
  </si>
  <si>
    <t>0000006022</t>
  </si>
  <si>
    <t>0000005995</t>
  </si>
  <si>
    <t>0000006499</t>
  </si>
  <si>
    <t>0000005986</t>
  </si>
  <si>
    <t>0000007203</t>
  </si>
  <si>
    <t>0000001607</t>
  </si>
  <si>
    <t>1205002023</t>
  </si>
  <si>
    <t>2502001215</t>
  </si>
  <si>
    <t>0000003026</t>
  </si>
  <si>
    <t>2502001224</t>
  </si>
  <si>
    <t>2502001191</t>
  </si>
  <si>
    <t>0000009335</t>
  </si>
  <si>
    <t>2502001097</t>
  </si>
  <si>
    <t>2502001208</t>
  </si>
  <si>
    <t>0000008754</t>
  </si>
  <si>
    <t>2501001671</t>
  </si>
  <si>
    <t>0000005999</t>
  </si>
  <si>
    <t>2501001615</t>
  </si>
  <si>
    <t>0000008267</t>
  </si>
  <si>
    <t>2501001300</t>
  </si>
  <si>
    <t>2502001157</t>
  </si>
  <si>
    <t>0000007245</t>
  </si>
  <si>
    <t>0000006273</t>
  </si>
  <si>
    <t>0213999028</t>
  </si>
  <si>
    <t>2502002069</t>
  </si>
  <si>
    <t>2502001003</t>
  </si>
  <si>
    <t>0000005801</t>
  </si>
  <si>
    <t>0000005510</t>
  </si>
  <si>
    <t>0000005802</t>
  </si>
  <si>
    <t>2501001557</t>
  </si>
  <si>
    <t>0000003748</t>
  </si>
  <si>
    <t>0000004628</t>
  </si>
  <si>
    <t>0000000598</t>
  </si>
  <si>
    <t>0000000599</t>
  </si>
  <si>
    <t>0000000600</t>
  </si>
  <si>
    <t>0000000601</t>
  </si>
  <si>
    <t>0000003336</t>
  </si>
  <si>
    <t>0000003337</t>
  </si>
  <si>
    <t>0000000602</t>
  </si>
  <si>
    <t>0000000949</t>
  </si>
  <si>
    <t>0000001274</t>
  </si>
  <si>
    <t>0000005363</t>
  </si>
  <si>
    <t>0000001281</t>
  </si>
  <si>
    <t>0000000849</t>
  </si>
  <si>
    <t>0000000950</t>
  </si>
  <si>
    <t>0000003692</t>
  </si>
  <si>
    <t>0000000951</t>
  </si>
  <si>
    <t>0000000952</t>
  </si>
  <si>
    <t>0000000848</t>
  </si>
  <si>
    <t>0000005515</t>
  </si>
  <si>
    <t>0000005938</t>
  </si>
  <si>
    <t>0000000953</t>
  </si>
  <si>
    <t>0000000954</t>
  </si>
  <si>
    <t>0000003563</t>
  </si>
  <si>
    <t>0000007222</t>
  </si>
  <si>
    <t>0000007888</t>
  </si>
  <si>
    <t>0000002518</t>
  </si>
  <si>
    <t>0000008005</t>
  </si>
  <si>
    <t>0000005709</t>
  </si>
  <si>
    <t>0000007924</t>
  </si>
  <si>
    <t>1204001297</t>
  </si>
  <si>
    <t>1204001076</t>
  </si>
  <si>
    <t>1699001294</t>
  </si>
  <si>
    <t>2502002093</t>
  </si>
  <si>
    <t>0000000995</t>
  </si>
  <si>
    <t>2502001200</t>
  </si>
  <si>
    <t>0000007927</t>
  </si>
  <si>
    <t>0000004045</t>
  </si>
  <si>
    <t>0000006600</t>
  </si>
  <si>
    <t>0000004280</t>
  </si>
  <si>
    <t>0000008268</t>
  </si>
  <si>
    <t>0000004643</t>
  </si>
  <si>
    <t>0000002804</t>
  </si>
  <si>
    <t>0000002445</t>
  </si>
  <si>
    <t>0000008269</t>
  </si>
  <si>
    <t>0000006058</t>
  </si>
  <si>
    <t>0000007913</t>
  </si>
  <si>
    <t>0000006239</t>
  </si>
  <si>
    <t>0000002446</t>
  </si>
  <si>
    <t>0000002805</t>
  </si>
  <si>
    <t>0000005838</t>
  </si>
  <si>
    <t>0000007925</t>
  </si>
  <si>
    <t>0000000597</t>
  </si>
  <si>
    <t>0000001083</t>
  </si>
  <si>
    <t>0000007088</t>
  </si>
  <si>
    <t>0000001084</t>
  </si>
  <si>
    <t>0000001085</t>
  </si>
  <si>
    <t>0000003591</t>
  </si>
  <si>
    <t>0000002085</t>
  </si>
  <si>
    <t>0000009687</t>
  </si>
  <si>
    <t>0000003257</t>
  </si>
  <si>
    <t>0000005119</t>
  </si>
  <si>
    <t>0000001830</t>
  </si>
  <si>
    <t>0000003176</t>
  </si>
  <si>
    <t>2502001148</t>
  </si>
  <si>
    <t>0000006940</t>
  </si>
  <si>
    <t>0000000955</t>
  </si>
  <si>
    <t>0000002785</t>
  </si>
  <si>
    <t>0000000785</t>
  </si>
  <si>
    <t>2502001155</t>
  </si>
  <si>
    <t>2502001020</t>
  </si>
  <si>
    <t>0000004203</t>
  </si>
  <si>
    <t>0000002084</t>
  </si>
  <si>
    <t>0000002161</t>
  </si>
  <si>
    <t>2502001282</t>
  </si>
  <si>
    <t>0000003334</t>
  </si>
  <si>
    <t>0000002494</t>
  </si>
  <si>
    <t>0000001277</t>
  </si>
  <si>
    <t>0000005012</t>
  </si>
  <si>
    <t>0000003866</t>
  </si>
  <si>
    <t>0000000843</t>
  </si>
  <si>
    <t>0000000957</t>
  </si>
  <si>
    <t>0000000956</t>
  </si>
  <si>
    <t>0000007935</t>
  </si>
  <si>
    <t>1204001048</t>
  </si>
  <si>
    <t>0000000958</t>
  </si>
  <si>
    <t>0000000959</t>
  </si>
  <si>
    <t>0000000960</t>
  </si>
  <si>
    <t>0000000961</t>
  </si>
  <si>
    <t>0000000962</t>
  </si>
  <si>
    <t>0000004205</t>
  </si>
  <si>
    <t>0000009734</t>
  </si>
  <si>
    <t>0000009096</t>
  </si>
  <si>
    <t>0000009247</t>
  </si>
  <si>
    <t>0000005192</t>
  </si>
  <si>
    <t>0000003865</t>
  </si>
  <si>
    <t>0000005190</t>
  </si>
  <si>
    <t>0000005191</t>
  </si>
  <si>
    <t>0000005287</t>
  </si>
  <si>
    <t>0000006585</t>
  </si>
  <si>
    <t>0000007298</t>
  </si>
  <si>
    <t>0000002588</t>
  </si>
  <si>
    <t>0000002783</t>
  </si>
  <si>
    <t>0000002146</t>
  </si>
  <si>
    <t>0000008167</t>
  </si>
  <si>
    <t>0000002488</t>
  </si>
  <si>
    <t>0000006939</t>
  </si>
  <si>
    <t>0000006644</t>
  </si>
  <si>
    <t>0000005009</t>
  </si>
  <si>
    <t>0000004206</t>
  </si>
  <si>
    <t>0000005285</t>
  </si>
  <si>
    <t>0000004281</t>
  </si>
  <si>
    <t>0000002160</t>
  </si>
  <si>
    <t>0000000277</t>
  </si>
  <si>
    <t>0000001196</t>
  </si>
  <si>
    <t>0000008168</t>
  </si>
  <si>
    <t>0000000840</t>
  </si>
  <si>
    <t>0000005951</t>
  </si>
  <si>
    <t>0000006057</t>
  </si>
  <si>
    <t>0000002491</t>
  </si>
  <si>
    <t>0000001961</t>
  </si>
  <si>
    <t>0000001276</t>
  </si>
  <si>
    <t>0000005284</t>
  </si>
  <si>
    <t>0000003720</t>
  </si>
  <si>
    <t>0000008035</t>
  </si>
  <si>
    <t>0000002586</t>
  </si>
  <si>
    <t>0000002493</t>
  </si>
  <si>
    <t>0000007234</t>
  </si>
  <si>
    <t>0000000278</t>
  </si>
  <si>
    <t>0000003196</t>
  </si>
  <si>
    <t>0000003647</t>
  </si>
  <si>
    <t>0000000963</t>
  </si>
  <si>
    <t>0000004301</t>
  </si>
  <si>
    <t>0000000839</t>
  </si>
  <si>
    <t>0000000908</t>
  </si>
  <si>
    <t>0000007803</t>
  </si>
  <si>
    <t>0000007804</t>
  </si>
  <si>
    <t>0000000847</t>
  </si>
  <si>
    <t>1299001023</t>
  </si>
  <si>
    <t>0000006322</t>
  </si>
  <si>
    <t>0000005675</t>
  </si>
  <si>
    <t>0000005674</t>
  </si>
  <si>
    <t>0000004566</t>
  </si>
  <si>
    <t>0000007274</t>
  </si>
  <si>
    <t>0000009239</t>
  </si>
  <si>
    <t>0000007272</t>
  </si>
  <si>
    <t>0000006701</t>
  </si>
  <si>
    <t>0000005903</t>
  </si>
  <si>
    <t>0000004098</t>
  </si>
  <si>
    <t>0000000964</t>
  </si>
  <si>
    <t>0000000968</t>
  </si>
  <si>
    <t>0000003231</t>
  </si>
  <si>
    <t>0000000965</t>
  </si>
  <si>
    <t>0000000966</t>
  </si>
  <si>
    <t>0000002712</t>
  </si>
  <si>
    <t>0000000969</t>
  </si>
  <si>
    <t>0000000967</t>
  </si>
  <si>
    <t>1204001031</t>
  </si>
  <si>
    <t>0301999016</t>
  </si>
  <si>
    <t>1699001094</t>
  </si>
  <si>
    <t>1699001095</t>
  </si>
  <si>
    <t>2502001287</t>
  </si>
  <si>
    <t>2502001290</t>
  </si>
  <si>
    <t>1699001139</t>
  </si>
  <si>
    <t>0000004472</t>
  </si>
  <si>
    <t>0000008701</t>
  </si>
  <si>
    <t>0000007182</t>
  </si>
  <si>
    <t>2502001065</t>
  </si>
  <si>
    <t>0000006139</t>
  </si>
  <si>
    <t>0000004496</t>
  </si>
  <si>
    <t>2502002057</t>
  </si>
  <si>
    <t>0000005494</t>
  </si>
  <si>
    <t>2502001168</t>
  </si>
  <si>
    <t>2502001082</t>
  </si>
  <si>
    <t>2502001067</t>
  </si>
  <si>
    <t>0000008182</t>
  </si>
  <si>
    <t>2502001133</t>
  </si>
  <si>
    <t>0000003077</t>
  </si>
  <si>
    <t>0000009429</t>
  </si>
  <si>
    <t>0000009470</t>
  </si>
  <si>
    <t>2502001032</t>
  </si>
  <si>
    <t>2502002039</t>
  </si>
  <si>
    <t>0000005475</t>
  </si>
  <si>
    <t>0000002930</t>
  </si>
  <si>
    <t>0000005010</t>
  </si>
  <si>
    <t>0000005011</t>
  </si>
  <si>
    <t>0000006898</t>
  </si>
  <si>
    <t>2501001226</t>
  </si>
  <si>
    <t>0000006530</t>
  </si>
  <si>
    <t>2502001190</t>
  </si>
  <si>
    <t>2502001288</t>
  </si>
  <si>
    <t>0000000279</t>
  </si>
  <si>
    <t>0000000863</t>
  </si>
  <si>
    <t>0000000280</t>
  </si>
  <si>
    <t>0000002926</t>
  </si>
  <si>
    <t>0000006944</t>
  </si>
  <si>
    <t>0000009448</t>
  </si>
  <si>
    <t>0000004525</t>
  </si>
  <si>
    <t>0000002931</t>
  </si>
  <si>
    <t>0000000281</t>
  </si>
  <si>
    <t>0000000282</t>
  </si>
  <si>
    <t>0000000283</t>
  </si>
  <si>
    <t>0000007290</t>
  </si>
  <si>
    <t>0000006808</t>
  </si>
  <si>
    <t>0000007168</t>
  </si>
  <si>
    <t>0000000284</t>
  </si>
  <si>
    <t>0000002471</t>
  </si>
  <si>
    <t>0000002489</t>
  </si>
  <si>
    <t>0000005509</t>
  </si>
  <si>
    <t>0000005013</t>
  </si>
  <si>
    <t>0000002496</t>
  </si>
  <si>
    <t>0000002386</t>
  </si>
  <si>
    <t>0000000285</t>
  </si>
  <si>
    <t>0000000286</t>
  </si>
  <si>
    <t>0000002167</t>
  </si>
  <si>
    <t>0000000287</t>
  </si>
  <si>
    <t>0000001427</t>
  </si>
  <si>
    <t>0000000288</t>
  </si>
  <si>
    <t>0000008300</t>
  </si>
  <si>
    <t>0000002411</t>
  </si>
  <si>
    <t>0000002497</t>
  </si>
  <si>
    <t>0000000289</t>
  </si>
  <si>
    <t>0000002498</t>
  </si>
  <si>
    <t>0000005945</t>
  </si>
  <si>
    <t>0000005946</t>
  </si>
  <si>
    <t>0000005944</t>
  </si>
  <si>
    <t>1699001126</t>
  </si>
  <si>
    <t>1699001125</t>
  </si>
  <si>
    <t>1699001127</t>
  </si>
  <si>
    <t>1699001070</t>
  </si>
  <si>
    <t>1699001069</t>
  </si>
  <si>
    <t>0000005254</t>
  </si>
  <si>
    <t>2502001058</t>
  </si>
  <si>
    <t>2502002082</t>
  </si>
  <si>
    <t>0000002700</t>
  </si>
  <si>
    <t>0701002005</t>
  </si>
  <si>
    <t>0000000404</t>
  </si>
  <si>
    <t>1213015002</t>
  </si>
  <si>
    <t>0000005632</t>
  </si>
  <si>
    <t>0000003852</t>
  </si>
  <si>
    <t>0701001024</t>
  </si>
  <si>
    <t>0000008718</t>
  </si>
  <si>
    <t>0000009698</t>
  </si>
  <si>
    <t>0701001014</t>
  </si>
  <si>
    <t>0701001017</t>
  </si>
  <si>
    <t>0000007980</t>
  </si>
  <si>
    <t>0000005522</t>
  </si>
  <si>
    <t>0000004514</t>
  </si>
  <si>
    <t>0000004515</t>
  </si>
  <si>
    <t>0000000406</t>
  </si>
  <si>
    <t>0000000407</t>
  </si>
  <si>
    <t>0000002558</t>
  </si>
  <si>
    <t>0000000408</t>
  </si>
  <si>
    <t>0000000409</t>
  </si>
  <si>
    <t>0000002458</t>
  </si>
  <si>
    <t>1213999033</t>
  </si>
  <si>
    <t>1213999032</t>
  </si>
  <si>
    <t>1213999022</t>
  </si>
  <si>
    <t>2501001181</t>
  </si>
  <si>
    <t>0000008399</t>
  </si>
  <si>
    <t>1212003018</t>
  </si>
  <si>
    <t>1213999038</t>
  </si>
  <si>
    <t>1213999020</t>
  </si>
  <si>
    <t>1213999040</t>
  </si>
  <si>
    <t>1213999006</t>
  </si>
  <si>
    <t>1213999012</t>
  </si>
  <si>
    <t>0000003393</t>
  </si>
  <si>
    <t>1213999021</t>
  </si>
  <si>
    <t>0000002964</t>
  </si>
  <si>
    <t>1212999045</t>
  </si>
  <si>
    <t>0000007192</t>
  </si>
  <si>
    <t>0000009067</t>
  </si>
  <si>
    <t>1213003001</t>
  </si>
  <si>
    <t>1213003004</t>
  </si>
  <si>
    <t>1213003002</t>
  </si>
  <si>
    <t>1213003003</t>
  </si>
  <si>
    <t>1213004001</t>
  </si>
  <si>
    <t>1213004002</t>
  </si>
  <si>
    <t>0000001668</t>
  </si>
  <si>
    <t>0000002046</t>
  </si>
  <si>
    <t>0000001017</t>
  </si>
  <si>
    <t>0000001018</t>
  </si>
  <si>
    <t>0000000410</t>
  </si>
  <si>
    <t>0000008308</t>
  </si>
  <si>
    <t>0000000411</t>
  </si>
  <si>
    <t>1218001017</t>
  </si>
  <si>
    <t>1213999005</t>
  </si>
  <si>
    <t>0000003399</t>
  </si>
  <si>
    <t>0000008965</t>
  </si>
  <si>
    <t>0701001021</t>
  </si>
  <si>
    <t>0000004906</t>
  </si>
  <si>
    <t>0000002581</t>
  </si>
  <si>
    <t>1213999023</t>
  </si>
  <si>
    <t>0309999005</t>
  </si>
  <si>
    <t>1213999024</t>
  </si>
  <si>
    <t>2501001687</t>
  </si>
  <si>
    <t>0301999026</t>
  </si>
  <si>
    <t>0000001244</t>
  </si>
  <si>
    <t>0000000412</t>
  </si>
  <si>
    <t>0000001019</t>
  </si>
  <si>
    <t>0000000413</t>
  </si>
  <si>
    <t>0000000414</t>
  </si>
  <si>
    <t>0000000415</t>
  </si>
  <si>
    <t>0000000416</t>
  </si>
  <si>
    <t>0000005313</t>
  </si>
  <si>
    <t>1213999013</t>
  </si>
  <si>
    <t>1213015001</t>
  </si>
  <si>
    <t>1213015003</t>
  </si>
  <si>
    <t>1213005001</t>
  </si>
  <si>
    <t>1213001001</t>
  </si>
  <si>
    <t>1213001003</t>
  </si>
  <si>
    <t>1213008003</t>
  </si>
  <si>
    <t>1213008004</t>
  </si>
  <si>
    <t>1213002002</t>
  </si>
  <si>
    <t>1213006004</t>
  </si>
  <si>
    <t>1213007004</t>
  </si>
  <si>
    <t>1213007007</t>
  </si>
  <si>
    <t>0000005325</t>
  </si>
  <si>
    <t>0000008948</t>
  </si>
  <si>
    <t>0000004975</t>
  </si>
  <si>
    <t>0000008339</t>
  </si>
  <si>
    <t>1213999039</t>
  </si>
  <si>
    <t>0000007173</t>
  </si>
  <si>
    <t>0000000131</t>
  </si>
  <si>
    <t>0000001348</t>
  </si>
  <si>
    <t>1213008001</t>
  </si>
  <si>
    <t>1213005002</t>
  </si>
  <si>
    <t>1213001002</t>
  </si>
  <si>
    <t>1213999010</t>
  </si>
  <si>
    <t>1213008002</t>
  </si>
  <si>
    <t>1213002001</t>
  </si>
  <si>
    <t>1213007001</t>
  </si>
  <si>
    <t>1213006002</t>
  </si>
  <si>
    <t>1213006003</t>
  </si>
  <si>
    <t>0000006728</t>
  </si>
  <si>
    <t>0000006591</t>
  </si>
  <si>
    <t>1213011001</t>
  </si>
  <si>
    <t>1213012001</t>
  </si>
  <si>
    <t>0000003423</t>
  </si>
  <si>
    <t>1213013001</t>
  </si>
  <si>
    <t>0000003897</t>
  </si>
  <si>
    <t>0000003872</t>
  </si>
  <si>
    <t>1213013002</t>
  </si>
  <si>
    <t>1213999018</t>
  </si>
  <si>
    <t>1213999028</t>
  </si>
  <si>
    <t>1213999014</t>
  </si>
  <si>
    <t>1213999015</t>
  </si>
  <si>
    <t>0000000417</t>
  </si>
  <si>
    <t>0000005104</t>
  </si>
  <si>
    <t>1213999027</t>
  </si>
  <si>
    <t>0000005105</t>
  </si>
  <si>
    <t>0000003696</t>
  </si>
  <si>
    <t>1213999036</t>
  </si>
  <si>
    <t>2601001015</t>
  </si>
  <si>
    <t>1213999007</t>
  </si>
  <si>
    <t>1213999009</t>
  </si>
  <si>
    <t>0000007361</t>
  </si>
  <si>
    <t>0000003424</t>
  </si>
  <si>
    <t>1213009002</t>
  </si>
  <si>
    <t>1213010001</t>
  </si>
  <si>
    <t>1213010002</t>
  </si>
  <si>
    <t>1213011005</t>
  </si>
  <si>
    <t>0000006318</t>
  </si>
  <si>
    <t>1213999019</t>
  </si>
  <si>
    <t>0000007814</t>
  </si>
  <si>
    <t>0801001031</t>
  </si>
  <si>
    <t>0000007357</t>
  </si>
  <si>
    <t>0000001988</t>
  </si>
  <si>
    <t>1218002009</t>
  </si>
  <si>
    <t>0000007125</t>
  </si>
  <si>
    <t>1213999017</t>
  </si>
  <si>
    <t>0701001013</t>
  </si>
  <si>
    <t>0000005564</t>
  </si>
  <si>
    <t>0000000418</t>
  </si>
  <si>
    <t>0000001020</t>
  </si>
  <si>
    <t>0803001008</t>
  </si>
  <si>
    <t>0803001016</t>
  </si>
  <si>
    <t>0508001005</t>
  </si>
  <si>
    <t>0000007498</t>
  </si>
  <si>
    <t>0000006806</t>
  </si>
  <si>
    <t>0000007896</t>
  </si>
  <si>
    <t>0000002563</t>
  </si>
  <si>
    <t>0000009047</t>
  </si>
  <si>
    <t>0000000419</t>
  </si>
  <si>
    <t>0000002833</t>
  </si>
  <si>
    <t>0000002564</t>
  </si>
  <si>
    <t>0000000420</t>
  </si>
  <si>
    <t>0000001551</t>
  </si>
  <si>
    <t>0000000421</t>
  </si>
  <si>
    <t>0000001825</t>
  </si>
  <si>
    <t>0000000422</t>
  </si>
  <si>
    <t>0000000423</t>
  </si>
  <si>
    <t>0000000424</t>
  </si>
  <si>
    <t>0000000425</t>
  </si>
  <si>
    <t>0000002625</t>
  </si>
  <si>
    <t>0000006109</t>
  </si>
  <si>
    <t>0000003325</t>
  </si>
  <si>
    <t>1213008005</t>
  </si>
  <si>
    <t>0000001021</t>
  </si>
  <si>
    <t>0000002566</t>
  </si>
  <si>
    <t>0000005387</t>
  </si>
  <si>
    <t>0000002684</t>
  </si>
  <si>
    <t>0000008775</t>
  </si>
  <si>
    <t>0000008380</t>
  </si>
  <si>
    <t>1213999008</t>
  </si>
  <si>
    <t>0309999027</t>
  </si>
  <si>
    <t>0401999032</t>
  </si>
  <si>
    <t>0000001861</t>
  </si>
  <si>
    <t>0000001869</t>
  </si>
  <si>
    <t>0000006531</t>
  </si>
  <si>
    <t>0000008625</t>
  </si>
  <si>
    <t>0104001004</t>
  </si>
  <si>
    <t>0104001006</t>
  </si>
  <si>
    <t>0000006088</t>
  </si>
  <si>
    <t>0000010018</t>
  </si>
  <si>
    <t>0104001007</t>
  </si>
  <si>
    <t>0104001005</t>
  </si>
  <si>
    <t>0000005887</t>
  </si>
  <si>
    <t>0000002764</t>
  </si>
  <si>
    <t>0104001003</t>
  </si>
  <si>
    <t>0000007914</t>
  </si>
  <si>
    <t>0104001001</t>
  </si>
  <si>
    <t>0000005092</t>
  </si>
  <si>
    <t>0104001009</t>
  </si>
  <si>
    <t>0104001008</t>
  </si>
  <si>
    <t>0000003099</t>
  </si>
  <si>
    <t>0000008255</t>
  </si>
  <si>
    <t>1501999058</t>
  </si>
  <si>
    <t>0000005539</t>
  </si>
  <si>
    <t>0000008828</t>
  </si>
  <si>
    <t>0000009473</t>
  </si>
  <si>
    <t>2003999030</t>
  </si>
  <si>
    <t>1501999017</t>
  </si>
  <si>
    <t>1901999096</t>
  </si>
  <si>
    <t>1699001218</t>
  </si>
  <si>
    <t>1699001219</t>
  </si>
  <si>
    <t>0000005253</t>
  </si>
  <si>
    <t>0611999081</t>
  </si>
  <si>
    <t>0403006003</t>
  </si>
  <si>
    <t>0000003441</t>
  </si>
  <si>
    <t>0000008384</t>
  </si>
  <si>
    <t>0611999116</t>
  </si>
  <si>
    <t>0611999399</t>
  </si>
  <si>
    <t>0000002999</t>
  </si>
  <si>
    <t>0000005310</t>
  </si>
  <si>
    <t>0000007616</t>
  </si>
  <si>
    <t>0000005764</t>
  </si>
  <si>
    <t>0000005765</t>
  </si>
  <si>
    <t>0611999400</t>
  </si>
  <si>
    <t>0000005574</t>
  </si>
  <si>
    <t>0000000787</t>
  </si>
  <si>
    <t>0000003907</t>
  </si>
  <si>
    <t>0611999745</t>
  </si>
  <si>
    <t>0000004197</t>
  </si>
  <si>
    <t>0000007367</t>
  </si>
  <si>
    <t>0000004900</t>
  </si>
  <si>
    <t>0000007329</t>
  </si>
  <si>
    <t>0000007330</t>
  </si>
  <si>
    <t>0000009334</t>
  </si>
  <si>
    <t>0000009393</t>
  </si>
  <si>
    <t>1218001022</t>
  </si>
  <si>
    <t>0000008425</t>
  </si>
  <si>
    <t>0000007545</t>
  </si>
  <si>
    <t>0000000548</t>
  </si>
  <si>
    <t>1218001013</t>
  </si>
  <si>
    <t>0403999040</t>
  </si>
  <si>
    <t>0403999041</t>
  </si>
  <si>
    <t>0403999031</t>
  </si>
  <si>
    <t>0000009337</t>
  </si>
  <si>
    <t>0000005225</t>
  </si>
  <si>
    <t>0000001929</t>
  </si>
  <si>
    <t>2502001012</t>
  </si>
  <si>
    <t>0000006845</t>
  </si>
  <si>
    <t>1299001035</t>
  </si>
  <si>
    <t>1218001015</t>
  </si>
  <si>
    <t>1218001036</t>
  </si>
  <si>
    <t>0000001064</t>
  </si>
  <si>
    <t>1299001081</t>
  </si>
  <si>
    <t>0403999011</t>
  </si>
  <si>
    <t>0403999017</t>
  </si>
  <si>
    <t>0403999014</t>
  </si>
  <si>
    <t>1218001023</t>
  </si>
  <si>
    <t>0000005224</t>
  </si>
  <si>
    <t>0403999012</t>
  </si>
  <si>
    <t>0403999065</t>
  </si>
  <si>
    <t>0403999013</t>
  </si>
  <si>
    <t>0403999019</t>
  </si>
  <si>
    <t>0403999016</t>
  </si>
  <si>
    <t>0403999023</t>
  </si>
  <si>
    <t>0403999015</t>
  </si>
  <si>
    <t>0403999022</t>
  </si>
  <si>
    <t>0000002739</t>
  </si>
  <si>
    <t>0000008076</t>
  </si>
  <si>
    <t>0000005811</t>
  </si>
  <si>
    <t>0000006788</t>
  </si>
  <si>
    <t>1299001037</t>
  </si>
  <si>
    <t>0000004365</t>
  </si>
  <si>
    <t>0000004655</t>
  </si>
  <si>
    <t>1219002014</t>
  </si>
  <si>
    <t>0000000549</t>
  </si>
  <si>
    <t>0000003081</t>
  </si>
  <si>
    <t>1299001084</t>
  </si>
  <si>
    <t>0000008349</t>
  </si>
  <si>
    <t>0000003961</t>
  </si>
  <si>
    <t>0000004152</t>
  </si>
  <si>
    <t>0000004153</t>
  </si>
  <si>
    <t>0000005480</t>
  </si>
  <si>
    <t>0000005481</t>
  </si>
  <si>
    <t>0000001062</t>
  </si>
  <si>
    <t>1218001032</t>
  </si>
  <si>
    <t>0000003818</t>
  </si>
  <si>
    <t>1299001095</t>
  </si>
  <si>
    <t>1299001038</t>
  </si>
  <si>
    <t>0000001063</t>
  </si>
  <si>
    <t>0000008712</t>
  </si>
  <si>
    <t>0000008031</t>
  </si>
  <si>
    <t>0000007691</t>
  </si>
  <si>
    <t>0000009675</t>
  </si>
  <si>
    <t>0000003229</t>
  </si>
  <si>
    <t>0000007281</t>
  </si>
  <si>
    <t>0000003225</t>
  </si>
  <si>
    <t>0000003661</t>
  </si>
  <si>
    <t>0000003760</t>
  </si>
  <si>
    <t>0000003658</t>
  </si>
  <si>
    <t>0000009866</t>
  </si>
  <si>
    <t>2502001071</t>
  </si>
  <si>
    <t>0000005015</t>
  </si>
  <si>
    <t>1408999030</t>
  </si>
  <si>
    <t>0000002102</t>
  </si>
  <si>
    <t>0403999055</t>
  </si>
  <si>
    <t>2502001086</t>
  </si>
  <si>
    <t>0000000550</t>
  </si>
  <si>
    <t>0000001065</t>
  </si>
  <si>
    <t>0000000551</t>
  </si>
  <si>
    <t>0000007109</t>
  </si>
  <si>
    <t>0000003262</t>
  </si>
  <si>
    <t>2502001092</t>
  </si>
  <si>
    <t>0000002474</t>
  </si>
  <si>
    <t>0000007868</t>
  </si>
  <si>
    <t>0000001887</t>
  </si>
  <si>
    <t>0000008424</t>
  </si>
  <si>
    <t>0000008292</t>
  </si>
  <si>
    <t>2502001279</t>
  </si>
  <si>
    <t>0000007688</t>
  </si>
  <si>
    <t>0000008379</t>
  </si>
  <si>
    <t>0403999050</t>
  </si>
  <si>
    <t>2502001194</t>
  </si>
  <si>
    <t>0000007108</t>
  </si>
  <si>
    <t>2502001210</t>
  </si>
  <si>
    <t>2502001089</t>
  </si>
  <si>
    <t>0000002416</t>
  </si>
  <si>
    <t>0000002384</t>
  </si>
  <si>
    <t>0000008423</t>
  </si>
  <si>
    <t>0000007178</t>
  </si>
  <si>
    <t>1299001042</t>
  </si>
  <si>
    <t>2502001083</t>
  </si>
  <si>
    <t>0000009814</t>
  </si>
  <si>
    <t>0000004943</t>
  </si>
  <si>
    <t>0000003888</t>
  </si>
  <si>
    <t>0000005292</t>
  </si>
  <si>
    <t>0000007289</t>
  </si>
  <si>
    <t>0000009213</t>
  </si>
  <si>
    <t>0000008669</t>
  </si>
  <si>
    <t>0000009664</t>
  </si>
  <si>
    <t>0000000719</t>
  </si>
  <si>
    <t>0000001392</t>
  </si>
  <si>
    <t>0000009684</t>
  </si>
  <si>
    <t>0000000728</t>
  </si>
  <si>
    <t>0000009683</t>
  </si>
  <si>
    <t>0000009685</t>
  </si>
  <si>
    <t>0000006760</t>
  </si>
  <si>
    <t>2502001237</t>
  </si>
  <si>
    <t>2501001038</t>
  </si>
  <si>
    <t>0000009547</t>
  </si>
  <si>
    <t>0000009551</t>
  </si>
  <si>
    <t>1301999011</t>
  </si>
  <si>
    <t>0000008389</t>
  </si>
  <si>
    <t>1301999015</t>
  </si>
  <si>
    <t>0000008390</t>
  </si>
  <si>
    <t>1699001384</t>
  </si>
  <si>
    <t>0000007532</t>
  </si>
  <si>
    <t>1301999023</t>
  </si>
  <si>
    <t>0000005140</t>
  </si>
  <si>
    <t>0000000714</t>
  </si>
  <si>
    <t>0000006833</t>
  </si>
  <si>
    <t>0000006060</t>
  </si>
  <si>
    <t>0000006086</t>
  </si>
  <si>
    <t>0000009410</t>
  </si>
  <si>
    <t>0101002009</t>
  </si>
  <si>
    <t>0101002003</t>
  </si>
  <si>
    <t>0101002012</t>
  </si>
  <si>
    <t>0101002008</t>
  </si>
  <si>
    <t>0000009644</t>
  </si>
  <si>
    <t>0000002873</t>
  </si>
  <si>
    <t>0000007303</t>
  </si>
  <si>
    <t>0000009607</t>
  </si>
  <si>
    <t>0000008118</t>
  </si>
  <si>
    <t>0000007301</t>
  </si>
  <si>
    <t>0000003990</t>
  </si>
  <si>
    <t>0000000297</t>
  </si>
  <si>
    <t>0000007591</t>
  </si>
  <si>
    <t>0000006470</t>
  </si>
  <si>
    <t>0000009177</t>
  </si>
  <si>
    <t>0000004904</t>
  </si>
  <si>
    <t>1699001427</t>
  </si>
  <si>
    <t>0000006734</t>
  </si>
  <si>
    <t>0000001486</t>
  </si>
  <si>
    <t>2502001080</t>
  </si>
  <si>
    <t>2502001289</t>
  </si>
  <si>
    <t>0000009927</t>
  </si>
  <si>
    <t>0000006187</t>
  </si>
  <si>
    <t>0000004258</t>
  </si>
  <si>
    <t>0000002412</t>
  </si>
  <si>
    <t>0000006805</t>
  </si>
  <si>
    <t>0000000298</t>
  </si>
  <si>
    <t>0000000755</t>
  </si>
  <si>
    <t>0000003781</t>
  </si>
  <si>
    <t>0000006824</t>
  </si>
  <si>
    <t>0000006658</t>
  </si>
  <si>
    <t>0101004026</t>
  </si>
  <si>
    <t>0000004018</t>
  </si>
  <si>
    <t>0101002019</t>
  </si>
  <si>
    <t>0000001406</t>
  </si>
  <si>
    <t>0101002013</t>
  </si>
  <si>
    <t>0000001686</t>
  </si>
  <si>
    <t>0000002836</t>
  </si>
  <si>
    <t>0101009003</t>
  </si>
  <si>
    <t>0101002027</t>
  </si>
  <si>
    <t>0101002015</t>
  </si>
  <si>
    <t>0101002002</t>
  </si>
  <si>
    <t>0000007107</t>
  </si>
  <si>
    <t>0000004633</t>
  </si>
  <si>
    <t>0000007905</t>
  </si>
  <si>
    <t>0000008864</t>
  </si>
  <si>
    <t>0000005787</t>
  </si>
  <si>
    <t>0306006005</t>
  </si>
  <si>
    <t>0101018005</t>
  </si>
  <si>
    <t>0000006841</t>
  </si>
  <si>
    <t>0402001006</t>
  </si>
  <si>
    <t>0402999027</t>
  </si>
  <si>
    <t>0000008694</t>
  </si>
  <si>
    <t>0000009727</t>
  </si>
  <si>
    <t>0403005001</t>
  </si>
  <si>
    <t>0000004957</t>
  </si>
  <si>
    <t>0101018010</t>
  </si>
  <si>
    <t>0000008097</t>
  </si>
  <si>
    <t>0000000299</t>
  </si>
  <si>
    <t>0000006767</t>
  </si>
  <si>
    <t>0101009056</t>
  </si>
  <si>
    <t>0000004019</t>
  </si>
  <si>
    <t>0101002018</t>
  </si>
  <si>
    <t>0000001407</t>
  </si>
  <si>
    <t>0101002014</t>
  </si>
  <si>
    <t>0101009004</t>
  </si>
  <si>
    <t>0000001687</t>
  </si>
  <si>
    <t>0000002837</t>
  </si>
  <si>
    <t>0000001912</t>
  </si>
  <si>
    <t>0101009057</t>
  </si>
  <si>
    <t>0000005575</t>
  </si>
  <si>
    <t>0101009055</t>
  </si>
  <si>
    <t>0101009002</t>
  </si>
  <si>
    <t>0101009005</t>
  </si>
  <si>
    <t>0000003643</t>
  </si>
  <si>
    <t>0401002015</t>
  </si>
  <si>
    <t>0000007230</t>
  </si>
  <si>
    <t>0000008719</t>
  </si>
  <si>
    <t>0401999022</t>
  </si>
  <si>
    <t>0000007197</t>
  </si>
  <si>
    <t>0000009481</t>
  </si>
  <si>
    <t>0000005160</t>
  </si>
  <si>
    <t>0000002428</t>
  </si>
  <si>
    <t>0000008659</t>
  </si>
  <si>
    <t>0401001010</t>
  </si>
  <si>
    <t>0402001007</t>
  </si>
  <si>
    <t>0000004862</t>
  </si>
  <si>
    <t>2502001057</t>
  </si>
  <si>
    <t>0101018017</t>
  </si>
  <si>
    <t>0000001578</t>
  </si>
  <si>
    <t>0000009743</t>
  </si>
  <si>
    <t>0000000198</t>
  </si>
  <si>
    <t>0000000197</t>
  </si>
  <si>
    <t>0000004634</t>
  </si>
  <si>
    <t>0000007059</t>
  </si>
  <si>
    <t>0101018022</t>
  </si>
  <si>
    <t>0000002511</t>
  </si>
  <si>
    <t>0101018013</t>
  </si>
  <si>
    <t>0000006067</t>
  </si>
  <si>
    <t>0401999014</t>
  </si>
  <si>
    <t>0000005187</t>
  </si>
  <si>
    <t>0000005171</t>
  </si>
  <si>
    <t>0000009701</t>
  </si>
  <si>
    <t>0000008015</t>
  </si>
  <si>
    <t>0217001022</t>
  </si>
  <si>
    <t>0000002026</t>
  </si>
  <si>
    <t>0000007852</t>
  </si>
  <si>
    <t>0000004544</t>
  </si>
  <si>
    <t>0000005624</t>
  </si>
  <si>
    <t>0000001753</t>
  </si>
  <si>
    <t>0000000300</t>
  </si>
  <si>
    <t>0000007384</t>
  </si>
  <si>
    <t>0101007011</t>
  </si>
  <si>
    <t>0000003243</t>
  </si>
  <si>
    <t>0000007718</t>
  </si>
  <si>
    <t>0000006705</t>
  </si>
  <si>
    <t>0401002014</t>
  </si>
  <si>
    <t>0000000971</t>
  </si>
  <si>
    <t>1218002015</t>
  </si>
  <si>
    <t>2502001019</t>
  </si>
  <si>
    <t>0000003986</t>
  </si>
  <si>
    <t>1218002011</t>
  </si>
  <si>
    <t>2502001088</t>
  </si>
  <si>
    <t>0000000057</t>
  </si>
  <si>
    <t>0000008291</t>
  </si>
  <si>
    <t>0000004636</t>
  </si>
  <si>
    <t>0000008224</t>
  </si>
  <si>
    <t>0401001012</t>
  </si>
  <si>
    <t>0000005040</t>
  </si>
  <si>
    <t>0000007857</t>
  </si>
  <si>
    <t>0000009736</t>
  </si>
  <si>
    <t>0000006186</t>
  </si>
  <si>
    <t>0000004657</t>
  </si>
  <si>
    <t>0000008115</t>
  </si>
  <si>
    <t>0401002007</t>
  </si>
  <si>
    <t>0101002011</t>
  </si>
  <si>
    <t>0000009237</t>
  </si>
  <si>
    <t>0000006624</t>
  </si>
  <si>
    <t>0000005829</t>
  </si>
  <si>
    <t>0000008481</t>
  </si>
  <si>
    <t>0000009431</t>
  </si>
  <si>
    <t>0000007810</t>
  </si>
  <si>
    <t>0000007159</t>
  </si>
  <si>
    <t>0000004172</t>
  </si>
  <si>
    <t>0401999024</t>
  </si>
  <si>
    <t>0000000301</t>
  </si>
  <si>
    <t>0000000756</t>
  </si>
  <si>
    <t>0000001569</t>
  </si>
  <si>
    <t>0000002464</t>
  </si>
  <si>
    <t>0000009345</t>
  </si>
  <si>
    <t>0000009060</t>
  </si>
  <si>
    <t>0000008140</t>
  </si>
  <si>
    <t>0000006739</t>
  </si>
  <si>
    <t>0000009161</t>
  </si>
  <si>
    <t>0000004288</t>
  </si>
  <si>
    <t>0000006350</t>
  </si>
  <si>
    <t>0101018003</t>
  </si>
  <si>
    <t>0000007302</t>
  </si>
  <si>
    <t>0000004539</t>
  </si>
  <si>
    <t>0000005470</t>
  </si>
  <si>
    <t>0000009981</t>
  </si>
  <si>
    <t>0403999069</t>
  </si>
  <si>
    <t>0000000094</t>
  </si>
  <si>
    <t>0000005133</t>
  </si>
  <si>
    <t>0206999017</t>
  </si>
  <si>
    <t>0000002882</t>
  </si>
  <si>
    <t>0000003686</t>
  </si>
  <si>
    <t>0000004196</t>
  </si>
  <si>
    <t>0000008322</t>
  </si>
  <si>
    <t>0000007904</t>
  </si>
  <si>
    <t>0000006061</t>
  </si>
  <si>
    <t>0000001844</t>
  </si>
  <si>
    <t>0000005437</t>
  </si>
  <si>
    <t>1699001377</t>
  </si>
  <si>
    <t>0000008647</t>
  </si>
  <si>
    <t>0000008608</t>
  </si>
  <si>
    <t>1199001093</t>
  </si>
  <si>
    <t>0107999003</t>
  </si>
  <si>
    <t>0000004267</t>
  </si>
  <si>
    <t>0000008483</t>
  </si>
  <si>
    <t>0000005676</t>
  </si>
  <si>
    <t>0000008482</t>
  </si>
  <si>
    <t>0000005973</t>
  </si>
  <si>
    <t>1204001070</t>
  </si>
  <si>
    <t>0000005355</t>
  </si>
  <si>
    <t>2502002063</t>
  </si>
  <si>
    <t>0000008266</t>
  </si>
  <si>
    <t>0000005427</t>
  </si>
  <si>
    <t>0000005428</t>
  </si>
  <si>
    <t>0000004638</t>
  </si>
  <si>
    <t>0000009382</t>
  </si>
  <si>
    <t>0000001856</t>
  </si>
  <si>
    <t>0000006119</t>
  </si>
  <si>
    <t>0000009206</t>
  </si>
  <si>
    <t>0000008748</t>
  </si>
  <si>
    <t>0000008749</t>
  </si>
  <si>
    <t>0000007122</t>
  </si>
  <si>
    <t>0000004415</t>
  </si>
  <si>
    <t>0000009753</t>
  </si>
  <si>
    <t>0107999001</t>
  </si>
  <si>
    <t>0000006590</t>
  </si>
  <si>
    <t>0000006726</t>
  </si>
  <si>
    <t>2502002158</t>
  </si>
  <si>
    <t>1205001003</t>
  </si>
  <si>
    <t>0403999058</t>
  </si>
  <si>
    <t>2101010061</t>
  </si>
  <si>
    <t>1901999158</t>
  </si>
  <si>
    <t>0000008415</t>
  </si>
  <si>
    <t>1004001002</t>
  </si>
  <si>
    <t>0000008183</t>
  </si>
  <si>
    <t>0000000199</t>
  </si>
  <si>
    <t>0000002388</t>
  </si>
  <si>
    <t>0000002389</t>
  </si>
  <si>
    <t>0000007000</t>
  </si>
  <si>
    <t>0000006999</t>
  </si>
  <si>
    <t>1699001355</t>
  </si>
  <si>
    <t>0000002269</t>
  </si>
  <si>
    <t>0000006792</t>
  </si>
  <si>
    <t>0000007029</t>
  </si>
  <si>
    <t>0000006475</t>
  </si>
  <si>
    <t>0000001131</t>
  </si>
  <si>
    <t>1501999061</t>
  </si>
  <si>
    <t>1501999003</t>
  </si>
  <si>
    <t>1501999010</t>
  </si>
  <si>
    <t>0000002366</t>
  </si>
  <si>
    <t>0000002375</t>
  </si>
  <si>
    <t>0000001653</t>
  </si>
  <si>
    <t>0000008561</t>
  </si>
  <si>
    <t>0000008101</t>
  </si>
  <si>
    <t>0000003655</t>
  </si>
  <si>
    <t>0000006771</t>
  </si>
  <si>
    <t>2501001086</t>
  </si>
  <si>
    <t>0000007472</t>
  </si>
  <si>
    <t>1218001020</t>
  </si>
  <si>
    <t>0000007471</t>
  </si>
  <si>
    <t>0000008154</t>
  </si>
  <si>
    <t>0109999002</t>
  </si>
  <si>
    <t>0000009558</t>
  </si>
  <si>
    <t>0000008141</t>
  </si>
  <si>
    <t>0109001003</t>
  </si>
  <si>
    <t>0000008723</t>
  </si>
  <si>
    <t>0000003457</t>
  </si>
  <si>
    <t>0000007593</t>
  </si>
  <si>
    <t>1499001053</t>
  </si>
  <si>
    <t>0000003445</t>
  </si>
  <si>
    <t>0000009412</t>
  </si>
  <si>
    <t>0109001005</t>
  </si>
  <si>
    <t>0000007033</t>
  </si>
  <si>
    <t>1499001054</t>
  </si>
  <si>
    <t>0000007034</t>
  </si>
  <si>
    <t>0109001006</t>
  </si>
  <si>
    <t>0000002706</t>
  </si>
  <si>
    <t>1299001026</t>
  </si>
  <si>
    <t>0306999005</t>
  </si>
  <si>
    <t>0306999019</t>
  </si>
  <si>
    <t>0306999006</t>
  </si>
  <si>
    <t>0306999020</t>
  </si>
  <si>
    <t>0000008877</t>
  </si>
  <si>
    <t>0611999021</t>
  </si>
  <si>
    <t>0000001280</t>
  </si>
  <si>
    <t>0000005021</t>
  </si>
  <si>
    <t>0602001005</t>
  </si>
  <si>
    <t>0000006865</t>
  </si>
  <si>
    <t>2501001713</t>
  </si>
  <si>
    <t>1103001012</t>
  </si>
  <si>
    <t>0606001008</t>
  </si>
  <si>
    <t>0606001001</t>
  </si>
  <si>
    <t>0000008866</t>
  </si>
  <si>
    <t>0706001018</t>
  </si>
  <si>
    <t>1299001009</t>
  </si>
  <si>
    <t>0000009178</t>
  </si>
  <si>
    <t>0000009179</t>
  </si>
  <si>
    <t>0000001715</t>
  </si>
  <si>
    <t>0000000262</t>
  </si>
  <si>
    <t>0000001796</t>
  </si>
  <si>
    <t>0000003999</t>
  </si>
  <si>
    <t>0000002091</t>
  </si>
  <si>
    <t>0000006150</t>
  </si>
  <si>
    <t>0000004084</t>
  </si>
  <si>
    <t>1499001033</t>
  </si>
  <si>
    <t>1699001501</t>
  </si>
  <si>
    <t>1499001018</t>
  </si>
  <si>
    <t>1407001003</t>
  </si>
  <si>
    <t>0000008988</t>
  </si>
  <si>
    <t>0000008987</t>
  </si>
  <si>
    <t>1699001379</t>
  </si>
  <si>
    <t>1699001380</t>
  </si>
  <si>
    <t>0000006977</t>
  </si>
  <si>
    <t>0000006976</t>
  </si>
  <si>
    <t>0000006975</t>
  </si>
  <si>
    <t>1501999029</t>
  </si>
  <si>
    <t>0605001005</t>
  </si>
  <si>
    <t>0605001004</t>
  </si>
  <si>
    <t>0605001001</t>
  </si>
  <si>
    <t>0605001002</t>
  </si>
  <si>
    <t>1501999129</t>
  </si>
  <si>
    <t>0000008831</t>
  </si>
  <si>
    <t>2001999022</t>
  </si>
  <si>
    <t>0000008437</t>
  </si>
  <si>
    <t>0203999001</t>
  </si>
  <si>
    <t>0000003535</t>
  </si>
  <si>
    <t>0203999008</t>
  </si>
  <si>
    <t>0000009651</t>
  </si>
  <si>
    <t>0000001745</t>
  </si>
  <si>
    <t>0000005483</t>
  </si>
  <si>
    <t>0000006945</t>
  </si>
  <si>
    <t>0000000119</t>
  </si>
  <si>
    <t>0000000662</t>
  </si>
  <si>
    <t>1901999001</t>
  </si>
  <si>
    <t>1901999002</t>
  </si>
  <si>
    <t>0000009037</t>
  </si>
  <si>
    <t>0000003309</t>
  </si>
  <si>
    <t>0000004619</t>
  </si>
  <si>
    <t>1699001075</t>
  </si>
  <si>
    <t>0000003554</t>
  </si>
  <si>
    <t>0000002755</t>
  </si>
  <si>
    <t>0000002754</t>
  </si>
  <si>
    <t>0215001011</t>
  </si>
  <si>
    <t>0306012008</t>
  </si>
  <si>
    <t>0000004145</t>
  </si>
  <si>
    <t>0000001127</t>
  </si>
  <si>
    <t>0000002275</t>
  </si>
  <si>
    <t>2501001082</t>
  </si>
  <si>
    <t>0000001128</t>
  </si>
  <si>
    <t>2501001057</t>
  </si>
  <si>
    <t>2501001585</t>
  </si>
  <si>
    <t>0000001129</t>
  </si>
  <si>
    <t>2501001096</t>
  </si>
  <si>
    <t>0000004884</t>
  </si>
  <si>
    <t>0000000168</t>
  </si>
  <si>
    <t>1199001114</t>
  </si>
  <si>
    <t>0000009389</t>
  </si>
  <si>
    <t>0000009397</t>
  </si>
  <si>
    <t>0000007279</t>
  </si>
  <si>
    <t>0000007283</t>
  </si>
  <si>
    <t>0000004627</t>
  </si>
  <si>
    <t>0000002289</t>
  </si>
  <si>
    <t>0000009189</t>
  </si>
  <si>
    <t>0000004625</t>
  </si>
  <si>
    <t>0000006374</t>
  </si>
  <si>
    <t>0000003453</t>
  </si>
  <si>
    <t>0000000570</t>
  </si>
  <si>
    <t>0000000571</t>
  </si>
  <si>
    <t>2502001183</t>
  </si>
  <si>
    <t>2502001114</t>
  </si>
  <si>
    <t>2502001043</t>
  </si>
  <si>
    <t>2502001272</t>
  </si>
  <si>
    <t>0000003754</t>
  </si>
  <si>
    <t>0000008412</t>
  </si>
  <si>
    <t>2502001217</t>
  </si>
  <si>
    <t>0000004297</t>
  </si>
  <si>
    <t>1501999073</t>
  </si>
  <si>
    <t>1699001325</t>
  </si>
  <si>
    <t>1699001329</t>
  </si>
  <si>
    <t>1699001328</t>
  </si>
  <si>
    <t>1699001324</t>
  </si>
  <si>
    <t>0308999028</t>
  </si>
  <si>
    <t>0000007239</t>
  </si>
  <si>
    <t>0308999014</t>
  </si>
  <si>
    <t>0308999013</t>
  </si>
  <si>
    <t>0308999015</t>
  </si>
  <si>
    <t>0308999021</t>
  </si>
  <si>
    <t>0308999022</t>
  </si>
  <si>
    <t>0000003465</t>
  </si>
  <si>
    <t>0402001002</t>
  </si>
  <si>
    <t>0000003161</t>
  </si>
  <si>
    <t>0000005578</t>
  </si>
  <si>
    <t>0000002405</t>
  </si>
  <si>
    <t>0404999045</t>
  </si>
  <si>
    <t>0401002012</t>
  </si>
  <si>
    <t>0000007760</t>
  </si>
  <si>
    <t>0404999044</t>
  </si>
  <si>
    <t>0000002820</t>
  </si>
  <si>
    <t>0000002074</t>
  </si>
  <si>
    <t>0000008026</t>
  </si>
  <si>
    <t>1102001017</t>
  </si>
  <si>
    <t>1102001028</t>
  </si>
  <si>
    <t>1102001030</t>
  </si>
  <si>
    <t>1102001031</t>
  </si>
  <si>
    <t>0000008830</t>
  </si>
  <si>
    <t>0000009828</t>
  </si>
  <si>
    <t>0000008818</t>
  </si>
  <si>
    <t>0000008819</t>
  </si>
  <si>
    <t>0000008829</t>
  </si>
  <si>
    <t>0000010028</t>
  </si>
  <si>
    <t>1699001226</t>
  </si>
  <si>
    <t>1699001537</t>
  </si>
  <si>
    <t>0000008752</t>
  </si>
  <si>
    <t>0000008755</t>
  </si>
  <si>
    <t>2003999020</t>
  </si>
  <si>
    <t>2003999013</t>
  </si>
  <si>
    <t>2003999025</t>
  </si>
  <si>
    <t>Tractos</t>
  </si>
  <si>
    <t>010101</t>
  </si>
  <si>
    <t>010102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</si>
  <si>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</si>
  <si>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</si>
  <si>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</si>
  <si>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</si>
  <si>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</si>
  <si>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</si>
  <si>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</si>
  <si>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</si>
  <si>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</si>
  <si>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</si>
  <si>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</si>
  <si>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</si>
  <si>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</si>
  <si>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010214</t>
  </si>
  <si>
    <t>010215</t>
  </si>
  <si>
    <t>010216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</si>
  <si>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</si>
  <si>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</si>
  <si>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</si>
  <si>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</si>
  <si>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</si>
  <si>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</si>
  <si>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</si>
  <si>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</si>
  <si>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</si>
  <si>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</si>
  <si>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</si>
  <si>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</si>
  <si>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</si>
  <si>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010401</t>
  </si>
  <si>
    <t>010402</t>
  </si>
  <si>
    <t>010403</t>
  </si>
  <si>
    <t>010404</t>
  </si>
  <si>
    <t>010405</t>
  </si>
  <si>
    <t>010406</t>
  </si>
  <si>
    <t>010501</t>
  </si>
  <si>
    <t>010502</t>
  </si>
  <si>
    <t>010503</t>
  </si>
  <si>
    <t>010504</t>
  </si>
  <si>
    <t>010505</t>
  </si>
  <si>
    <t>010506</t>
  </si>
  <si>
    <t>010507</t>
  </si>
  <si>
    <t>020101</t>
  </si>
  <si>
    <t>020201</t>
  </si>
  <si>
    <t>020301</t>
  </si>
  <si>
    <t>020401</t>
  </si>
  <si>
    <t>020501</t>
  </si>
  <si>
    <t>020502</t>
  </si>
  <si>
    <t>020503</t>
  </si>
  <si>
    <t>020504</t>
  </si>
  <si>
    <t>020601</t>
  </si>
  <si>
    <t>030101</t>
  </si>
  <si>
    <t>030102</t>
  </si>
  <si>
    <t>030103</t>
  </si>
  <si>
    <t>030104</t>
  </si>
  <si>
    <t>040101</t>
  </si>
  <si>
    <t>040102</t>
  </si>
  <si>
    <t>040103</t>
  </si>
  <si>
    <t>040201</t>
  </si>
  <si>
    <t>040202</t>
  </si>
  <si>
    <t>040203</t>
  </si>
  <si>
    <t>040301</t>
  </si>
  <si>
    <t>040302</t>
  </si>
  <si>
    <t>050101</t>
  </si>
  <si>
    <t>050102</t>
  </si>
  <si>
    <t>050103</t>
  </si>
  <si>
    <t>051101</t>
  </si>
  <si>
    <t>051102</t>
  </si>
  <si>
    <t>05121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</si>
  <si>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</si>
  <si>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</si>
  <si>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</si>
  <si>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</si>
  <si>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</si>
  <si>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</si>
  <si>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</si>
  <si>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</si>
  <si>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</si>
  <si>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</si>
  <si>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</si>
  <si>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</si>
  <si>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</si>
  <si>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</si>
  <si>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</si>
  <si>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070101</t>
  </si>
  <si>
    <t>080101</t>
  </si>
  <si>
    <t>080102</t>
  </si>
  <si>
    <t>080103</t>
  </si>
  <si>
    <t>800000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</si>
  <si>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</si>
  <si>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</si>
  <si>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</si>
  <si>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</si>
  <si>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</si>
  <si>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</si>
  <si>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</si>
  <si>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</si>
  <si>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</si>
  <si>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</si>
  <si>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</si>
  <si>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</si>
  <si>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</si>
  <si>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</si>
  <si>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</si>
  <si>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</si>
  <si>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</si>
  <si>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</si>
  <si>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</si>
  <si>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</si>
  <si>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</si>
  <si>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</si>
  <si>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</si>
  <si>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</si>
  <si>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</si>
  <si>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</si>
  <si>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</si>
  <si>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</si>
  <si>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</si>
  <si>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800030</t>
  </si>
  <si>
    <t>Gerencia de Operaciones</t>
  </si>
  <si>
    <t>Operaciones</t>
  </si>
  <si>
    <t>Plataformas</t>
  </si>
  <si>
    <t>Furgones</t>
  </si>
  <si>
    <t>Tolvas</t>
  </si>
  <si>
    <t>Camabaja</t>
  </si>
  <si>
    <t>Camioneta</t>
  </si>
  <si>
    <t>Motocicleta</t>
  </si>
  <si>
    <t>Servicio de Transporte Terceros</t>
  </si>
  <si>
    <t>Cisterna de Combustible</t>
  </si>
  <si>
    <t>Cisternas Lima Gas</t>
  </si>
  <si>
    <t>Granos</t>
  </si>
  <si>
    <t>Fertilizantes</t>
  </si>
  <si>
    <t>Estibas de granos</t>
  </si>
  <si>
    <t>Estibas de fertilizantes</t>
  </si>
  <si>
    <t>Ensacado granos</t>
  </si>
  <si>
    <t>Ensacado fertilizantes</t>
  </si>
  <si>
    <t>Almacén</t>
  </si>
  <si>
    <t>Balanza</t>
  </si>
  <si>
    <t>Grupo Electrógeno</t>
  </si>
  <si>
    <t>Torre de Luz</t>
  </si>
  <si>
    <t>Termonebulizador</t>
  </si>
  <si>
    <t>LIMA CALLE 2</t>
  </si>
  <si>
    <t>Rodillo</t>
  </si>
  <si>
    <t>Motoniveladora</t>
  </si>
  <si>
    <t>Retroexcavadora</t>
  </si>
  <si>
    <t>Activos Fijos</t>
  </si>
  <si>
    <t>Sacos de Politileno</t>
  </si>
  <si>
    <t>Aceite Reciclado</t>
  </si>
  <si>
    <t>Mercaderías</t>
  </si>
  <si>
    <t>Otros servicios</t>
  </si>
  <si>
    <t>Gerencia de Cadena de Suministros</t>
  </si>
  <si>
    <t>Combustible</t>
  </si>
  <si>
    <t>Mantenimientos</t>
  </si>
  <si>
    <t>Coordinación de Neumáticos</t>
  </si>
  <si>
    <t>Logística</t>
  </si>
  <si>
    <t>Almacén Suministros</t>
  </si>
  <si>
    <t>Flota</t>
  </si>
  <si>
    <t>Coordinación de Seguridad</t>
  </si>
  <si>
    <t>Fabricacion Semirremolque Volquetes</t>
  </si>
  <si>
    <t>Fabricacion Semirremolque Furgones</t>
  </si>
  <si>
    <t>Fabricacion Semirremolque Cisternas</t>
  </si>
  <si>
    <t>Fabricacion Semirremolque Plataforma</t>
  </si>
  <si>
    <t>Techo Almacen de Alma Llena</t>
  </si>
  <si>
    <t>Techo Almacen Semi Circular</t>
  </si>
  <si>
    <t>Techo Almacen Eliptica</t>
  </si>
  <si>
    <t>Construccion en Concreto</t>
  </si>
  <si>
    <t>Construccion en Drywall</t>
  </si>
  <si>
    <t>Otras Obras Civiles BRA</t>
  </si>
  <si>
    <t>Obras Civiles Terceros</t>
  </si>
  <si>
    <t>OBRAS EN CURSO</t>
  </si>
  <si>
    <t>Serv. Reparacion Carrocerias</t>
  </si>
  <si>
    <t>Serv. Conversion Carrocerias</t>
  </si>
  <si>
    <t>Serv. Pintado Carrocerias</t>
  </si>
  <si>
    <t>Venta de Materiales BRA</t>
  </si>
  <si>
    <t>Venta de repuestos vinculadas</t>
  </si>
  <si>
    <t>Venta Combustible Vinculadas</t>
  </si>
  <si>
    <t>Junta General de Accionistas</t>
  </si>
  <si>
    <t>Gerencia General</t>
  </si>
  <si>
    <t>Gerencia Administrativa</t>
  </si>
  <si>
    <t>RR.HH - Gestion del Talento Humano</t>
  </si>
  <si>
    <t>Contabilidad</t>
  </si>
  <si>
    <t>Seguridad</t>
  </si>
  <si>
    <t>Finanzas</t>
  </si>
  <si>
    <t>Planta Produccion</t>
  </si>
  <si>
    <t>Logistica</t>
  </si>
  <si>
    <t>Almacen General</t>
  </si>
  <si>
    <t>AUDITORIA INTERNA</t>
  </si>
  <si>
    <t>Financieros</t>
  </si>
  <si>
    <t>Mantenimiento Carrocerias Propias</t>
  </si>
  <si>
    <t>Mantenimiento Equipos Propios</t>
  </si>
  <si>
    <t>Mantenimiento Instalaciones Propias</t>
  </si>
  <si>
    <t>TECNOLOGIAS EN MICROCONTROLADORES SAC</t>
  </si>
  <si>
    <t>CORPORACIÓN NOUBI SAC</t>
  </si>
  <si>
    <t>DECOR MUEBLE SAC</t>
  </si>
  <si>
    <t>YNG SAC</t>
  </si>
  <si>
    <t>IBERICA DE MANTENIMIENTO S.A. SUCURSAL DEL PERU</t>
  </si>
  <si>
    <t>HIELOSNORTE S.A.C.</t>
  </si>
  <si>
    <t>BIOPROTECK S.A.C.</t>
  </si>
  <si>
    <t>TVT PERU SAC</t>
  </si>
  <si>
    <t>BANCO BBVA PERU</t>
  </si>
  <si>
    <t>CONEXION CARGO S.A.C.</t>
  </si>
  <si>
    <t>TALMA SERVICIOS AEROPORTUARIOS S.A</t>
  </si>
  <si>
    <t>TVT-CONEXION CARGO</t>
  </si>
  <si>
    <t>INDUSTRIAS DEL HIELO S.A.C.</t>
  </si>
  <si>
    <t>EMBOTELLADORA CASSINELLI SAC</t>
  </si>
  <si>
    <t>AGUALIMA S.A.C.</t>
  </si>
  <si>
    <t>SOLEOL SUIZA S.A.C.</t>
  </si>
  <si>
    <t>SCOTIABANK PERU SAA</t>
  </si>
  <si>
    <t>JEMOAGRO SAC</t>
  </si>
  <si>
    <t>CONVERTIDORA CONTINENTAL EIRL</t>
  </si>
  <si>
    <t>LUDASK BUSINESS SAC</t>
  </si>
  <si>
    <t>EUROTUBO</t>
  </si>
  <si>
    <t>REQUINOR</t>
  </si>
  <si>
    <t>GRUPO TRANSPESA SAC</t>
  </si>
  <si>
    <t>ALDODIEGO</t>
  </si>
  <si>
    <t>SAN JORGE PACKAGING PERU S.A.</t>
  </si>
  <si>
    <t>IMPORT &amp; EXPORT JAEN S.A.C.</t>
  </si>
  <si>
    <t>PLACA</t>
  </si>
  <si>
    <t>Sucursal</t>
  </si>
  <si>
    <t xml:space="preserve">Base Lima                     </t>
  </si>
  <si>
    <t>BTRU</t>
  </si>
  <si>
    <t xml:space="preserve">Base Trujillo                 </t>
  </si>
  <si>
    <t>ENCA</t>
  </si>
  <si>
    <t xml:space="preserve">La Encalada                   </t>
  </si>
  <si>
    <t>LAR1</t>
  </si>
  <si>
    <t xml:space="preserve">Larrea1                       </t>
  </si>
  <si>
    <t>LAR2</t>
  </si>
  <si>
    <t xml:space="preserve">Larrea2                       </t>
  </si>
  <si>
    <t>LIMA</t>
  </si>
  <si>
    <t xml:space="preserve">BOCANEGRA                     </t>
  </si>
  <si>
    <t xml:space="preserve">Servicio de Maquinaria Pesada </t>
  </si>
  <si>
    <t>OTRO</t>
  </si>
  <si>
    <t xml:space="preserve">Almacen Santa catalina        </t>
  </si>
  <si>
    <t xml:space="preserve">SAL </t>
  </si>
  <si>
    <t xml:space="preserve">Salaverry                     </t>
  </si>
  <si>
    <t>A001</t>
  </si>
  <si>
    <t>A004</t>
  </si>
  <si>
    <t>A005</t>
  </si>
  <si>
    <t>A007</t>
  </si>
  <si>
    <t>A008</t>
  </si>
  <si>
    <t>A009</t>
  </si>
  <si>
    <t>A010</t>
  </si>
  <si>
    <t>A020</t>
  </si>
  <si>
    <t>A022</t>
  </si>
  <si>
    <t>ALTRA</t>
  </si>
  <si>
    <t>AV01</t>
  </si>
  <si>
    <t>ZG9138</t>
  </si>
  <si>
    <t>ZI2901</t>
  </si>
  <si>
    <t>214706</t>
  </si>
  <si>
    <t>318979</t>
  </si>
  <si>
    <t>4E3033</t>
  </si>
  <si>
    <t>6073</t>
  </si>
  <si>
    <t>6267</t>
  </si>
  <si>
    <t>6311</t>
  </si>
  <si>
    <t>Areas</t>
  </si>
  <si>
    <t>BD4944</t>
  </si>
  <si>
    <t>C-001</t>
  </si>
  <si>
    <t>CARRETA02</t>
  </si>
  <si>
    <t>CARRETA03</t>
  </si>
  <si>
    <t>CARRETA04</t>
  </si>
  <si>
    <t>CARRETA05</t>
  </si>
  <si>
    <t>CATER</t>
  </si>
  <si>
    <t>CGB958</t>
  </si>
  <si>
    <t>CLARK</t>
  </si>
  <si>
    <t>DO8412</t>
  </si>
  <si>
    <t>FLOTA02</t>
  </si>
  <si>
    <t>LQ-1614</t>
  </si>
  <si>
    <t>M26364</t>
  </si>
  <si>
    <t>M26474</t>
  </si>
  <si>
    <t>OD1017</t>
  </si>
  <si>
    <t>OD1020</t>
  </si>
  <si>
    <t>OD1034</t>
  </si>
  <si>
    <t>OD8194</t>
  </si>
  <si>
    <t>OO9147</t>
  </si>
  <si>
    <t>PALA</t>
  </si>
  <si>
    <t>PD9016</t>
  </si>
  <si>
    <t>PD9549</t>
  </si>
  <si>
    <t>PD9696</t>
  </si>
  <si>
    <t>PD9981</t>
  </si>
  <si>
    <t>PIO639</t>
  </si>
  <si>
    <t>PIU084</t>
  </si>
  <si>
    <t>PIX980</t>
  </si>
  <si>
    <t>QD1619</t>
  </si>
  <si>
    <t>RD5305</t>
  </si>
  <si>
    <t>RD5306</t>
  </si>
  <si>
    <t>RD5789</t>
  </si>
  <si>
    <t>RD6073</t>
  </si>
  <si>
    <t>RU1440</t>
  </si>
  <si>
    <t>Taller</t>
  </si>
  <si>
    <t>TK001</t>
  </si>
  <si>
    <t>TK002</t>
  </si>
  <si>
    <t>Torno</t>
  </si>
  <si>
    <t>TOYOTA</t>
  </si>
  <si>
    <t>YALE</t>
  </si>
  <si>
    <t>ZD 1937</t>
  </si>
  <si>
    <t>ZD 4479</t>
  </si>
  <si>
    <t>ZD1109</t>
  </si>
  <si>
    <t>ZD1659</t>
  </si>
  <si>
    <t>ZD2172</t>
  </si>
  <si>
    <t>ZD2450</t>
  </si>
  <si>
    <t>ZD2456</t>
  </si>
  <si>
    <t>ZD3056</t>
  </si>
  <si>
    <t>ZD3117</t>
  </si>
  <si>
    <t>ZD3171</t>
  </si>
  <si>
    <t>ZD3272</t>
  </si>
  <si>
    <t>ZD3410</t>
  </si>
  <si>
    <t>ZD3779</t>
  </si>
  <si>
    <t>ZD3781</t>
  </si>
  <si>
    <t>ZD3842</t>
  </si>
  <si>
    <t>ZD3850</t>
  </si>
  <si>
    <t>ZD3898</t>
  </si>
  <si>
    <t>ZD3899</t>
  </si>
  <si>
    <t>ZD3980</t>
  </si>
  <si>
    <t>ZD3981</t>
  </si>
  <si>
    <t>ZD3982</t>
  </si>
  <si>
    <t>ZD4017</t>
  </si>
  <si>
    <t>ZD4143</t>
  </si>
  <si>
    <t>ZD4161</t>
  </si>
  <si>
    <t>ZD4162</t>
  </si>
  <si>
    <t>ZD4163</t>
  </si>
  <si>
    <t>ZD4173</t>
  </si>
  <si>
    <t>ZD4179</t>
  </si>
  <si>
    <t>ZD4197</t>
  </si>
  <si>
    <t>ZD4198</t>
  </si>
  <si>
    <t>ZD4299</t>
  </si>
  <si>
    <t>ZD4300</t>
  </si>
  <si>
    <t>ZD4301</t>
  </si>
  <si>
    <t>ZD4302</t>
  </si>
  <si>
    <t>ZD4303</t>
  </si>
  <si>
    <t>ZD4304</t>
  </si>
  <si>
    <t>ZD4335</t>
  </si>
  <si>
    <t>ZD4338</t>
  </si>
  <si>
    <t>ZD4340</t>
  </si>
  <si>
    <t>ZD4342</t>
  </si>
  <si>
    <t>ZD4451</t>
  </si>
  <si>
    <t>ZD4478</t>
  </si>
  <si>
    <t>ZD4482</t>
  </si>
  <si>
    <t>ZD4489</t>
  </si>
  <si>
    <t>ZD4490</t>
  </si>
  <si>
    <t>ZD4501</t>
  </si>
  <si>
    <t>ZD4505</t>
  </si>
  <si>
    <t>ZD4509</t>
  </si>
  <si>
    <t>ZD4511</t>
  </si>
  <si>
    <t>ZD4560</t>
  </si>
  <si>
    <t>ZD4562</t>
  </si>
  <si>
    <t>ZD4567</t>
  </si>
  <si>
    <t>ZD4788</t>
  </si>
  <si>
    <t>ZD4789</t>
  </si>
  <si>
    <t>ZD4791</t>
  </si>
  <si>
    <t>ZD4792</t>
  </si>
  <si>
    <t>ZD4794</t>
  </si>
  <si>
    <t>ZD4795</t>
  </si>
  <si>
    <t>ZD4796</t>
  </si>
  <si>
    <t>ZD4835</t>
  </si>
  <si>
    <t>ZD4838</t>
  </si>
  <si>
    <t>ZD4839</t>
  </si>
  <si>
    <t>ZD4840</t>
  </si>
  <si>
    <t>ZD4842</t>
  </si>
  <si>
    <t>ZD4843</t>
  </si>
  <si>
    <t>ZD4847</t>
  </si>
  <si>
    <t>ZD4848</t>
  </si>
  <si>
    <t>ZD4850</t>
  </si>
  <si>
    <t>ZD4851</t>
  </si>
  <si>
    <t>ZD5033</t>
  </si>
  <si>
    <t>ZD5269</t>
  </si>
  <si>
    <t>ZD5272</t>
  </si>
  <si>
    <t>ZD5273</t>
  </si>
  <si>
    <t>ZD5274</t>
  </si>
  <si>
    <t>ZD5275</t>
  </si>
  <si>
    <t>ZD5394</t>
  </si>
  <si>
    <t>ZD5395</t>
  </si>
  <si>
    <t>ZD5396</t>
  </si>
  <si>
    <t>ZD5397</t>
  </si>
  <si>
    <t>ZD5398</t>
  </si>
  <si>
    <t>ZD5462</t>
  </si>
  <si>
    <t>ZD5463</t>
  </si>
  <si>
    <t>ZD5464</t>
  </si>
  <si>
    <t>ZD5465</t>
  </si>
  <si>
    <t>ZD5466</t>
  </si>
  <si>
    <t>ZD5467</t>
  </si>
  <si>
    <t>ZD5468</t>
  </si>
  <si>
    <t>ZD5469</t>
  </si>
  <si>
    <t>ZD5724</t>
  </si>
  <si>
    <t>ZD5725</t>
  </si>
  <si>
    <t>ZD5726</t>
  </si>
  <si>
    <t>ZD5733</t>
  </si>
  <si>
    <t>ZD5734</t>
  </si>
  <si>
    <t>ZD5740</t>
  </si>
  <si>
    <t>ZD5741</t>
  </si>
  <si>
    <t>ZD6469</t>
  </si>
  <si>
    <t>ZD6470</t>
  </si>
  <si>
    <t>ZG1116</t>
  </si>
  <si>
    <t>ZG4815</t>
  </si>
  <si>
    <t>ZG-5892</t>
  </si>
  <si>
    <t>ZG8468</t>
  </si>
  <si>
    <t>ZG8469</t>
  </si>
  <si>
    <t>2806</t>
  </si>
  <si>
    <t>2805</t>
  </si>
  <si>
    <t>1701</t>
  </si>
  <si>
    <t>0701</t>
  </si>
  <si>
    <t>0702</t>
  </si>
  <si>
    <t>0801</t>
  </si>
  <si>
    <t>0802</t>
  </si>
  <si>
    <t>0803</t>
  </si>
  <si>
    <t>0804</t>
  </si>
  <si>
    <t>0901</t>
  </si>
  <si>
    <t>0902</t>
  </si>
  <si>
    <t>0903</t>
  </si>
  <si>
    <t>0904</t>
  </si>
  <si>
    <t>1201</t>
  </si>
  <si>
    <t>1403</t>
  </si>
  <si>
    <t>1404</t>
  </si>
  <si>
    <t>1405</t>
  </si>
  <si>
    <t>1406</t>
  </si>
  <si>
    <t>1601</t>
  </si>
  <si>
    <t>1602</t>
  </si>
  <si>
    <t>1603</t>
  </si>
  <si>
    <t>1604</t>
  </si>
  <si>
    <t>2701</t>
  </si>
  <si>
    <t>2702</t>
  </si>
  <si>
    <t>2801</t>
  </si>
  <si>
    <t>2802</t>
  </si>
  <si>
    <t>2803</t>
  </si>
  <si>
    <t>2804</t>
  </si>
  <si>
    <t>3101</t>
  </si>
  <si>
    <t>3102</t>
  </si>
  <si>
    <t>3103</t>
  </si>
  <si>
    <t>3104</t>
  </si>
  <si>
    <t>3105</t>
  </si>
  <si>
    <t>3106</t>
  </si>
  <si>
    <t>3107</t>
  </si>
  <si>
    <t>3108</t>
  </si>
  <si>
    <t>4001</t>
  </si>
  <si>
    <t>4201</t>
  </si>
  <si>
    <t>4301</t>
  </si>
  <si>
    <t>4302</t>
  </si>
  <si>
    <t>4303</t>
  </si>
  <si>
    <t>4304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</si>
  <si>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</si>
  <si>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</si>
  <si>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</si>
  <si>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</si>
  <si>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</si>
  <si>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</si>
  <si>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</si>
  <si>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</si>
  <si>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</si>
  <si>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</si>
  <si>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</si>
  <si>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</si>
  <si>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</si>
  <si>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</si>
  <si>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</si>
  <si>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</si>
  <si>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</si>
  <si>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</si>
  <si>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</si>
  <si>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</si>
  <si>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</si>
  <si>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</si>
  <si>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</si>
  <si>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</si>
  <si>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</si>
  <si>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</si>
  <si>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</si>
  <si>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</si>
  <si>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</si>
  <si>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</si>
  <si>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</si>
  <si>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</si>
  <si>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8401</t>
  </si>
  <si>
    <t>8402</t>
  </si>
  <si>
    <t>8403</t>
  </si>
  <si>
    <t>8404</t>
  </si>
  <si>
    <t>8405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</si>
  <si>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</si>
  <si>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</si>
  <si>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</si>
  <si>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</si>
  <si>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</si>
  <si>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</si>
  <si>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</si>
  <si>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</si>
  <si>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</si>
  <si>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</si>
  <si>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</si>
  <si>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</si>
  <si>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</si>
  <si>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</si>
  <si>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</si>
  <si>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</si>
  <si>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</si>
  <si>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</si>
  <si>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9601</t>
  </si>
  <si>
    <t>AU01</t>
  </si>
  <si>
    <t>EX01</t>
  </si>
  <si>
    <t>Secuencia</t>
  </si>
  <si>
    <t>SecuenciaCabecera</t>
  </si>
  <si>
    <t>FormaDePago</t>
  </si>
  <si>
    <t>CodFormaDePago</t>
  </si>
  <si>
    <t>001</t>
  </si>
  <si>
    <t>030</t>
  </si>
  <si>
    <t>024</t>
  </si>
  <si>
    <t>031</t>
  </si>
  <si>
    <t>005</t>
  </si>
  <si>
    <t>015</t>
  </si>
  <si>
    <t>016</t>
  </si>
  <si>
    <t>020</t>
  </si>
  <si>
    <t>003</t>
  </si>
  <si>
    <t>150</t>
  </si>
  <si>
    <t>021</t>
  </si>
  <si>
    <t>026</t>
  </si>
  <si>
    <t>027</t>
  </si>
  <si>
    <t>006</t>
  </si>
  <si>
    <t>010</t>
  </si>
  <si>
    <t>028</t>
  </si>
  <si>
    <t>025</t>
  </si>
  <si>
    <t>029</t>
  </si>
  <si>
    <t>011</t>
  </si>
  <si>
    <t>007</t>
  </si>
  <si>
    <t>004</t>
  </si>
  <si>
    <t>017</t>
  </si>
  <si>
    <t>018</t>
  </si>
  <si>
    <t>008</t>
  </si>
  <si>
    <t>009</t>
  </si>
  <si>
    <t>019</t>
  </si>
  <si>
    <t>002</t>
  </si>
  <si>
    <t>012</t>
  </si>
  <si>
    <t>013</t>
  </si>
  <si>
    <t>014</t>
  </si>
  <si>
    <t>022</t>
  </si>
  <si>
    <t>023</t>
  </si>
  <si>
    <t xml:space="preserve">Contado                                                                         </t>
  </si>
  <si>
    <t xml:space="preserve">Factoring a 90 días.                                                            </t>
  </si>
  <si>
    <t xml:space="preserve">Pago 40 dias                                                                    </t>
  </si>
  <si>
    <t xml:space="preserve">Pago 50 - 50 %                                                                  </t>
  </si>
  <si>
    <t xml:space="preserve">Pago a 1 Día                                                                    </t>
  </si>
  <si>
    <t xml:space="preserve">Pago a 10 Días                                                                  </t>
  </si>
  <si>
    <t xml:space="preserve">Pago a 12 Días                                                                  </t>
  </si>
  <si>
    <t xml:space="preserve">Pago a 120 Días                                                                 </t>
  </si>
  <si>
    <t xml:space="preserve">Pago a 15 Días                                                                  </t>
  </si>
  <si>
    <t xml:space="preserve">Pago a 150 Días                                                                 </t>
  </si>
  <si>
    <t xml:space="preserve">Pago a 154 Días                                                                 </t>
  </si>
  <si>
    <t xml:space="preserve">Pago a 180 Días                                                                 </t>
  </si>
  <si>
    <t xml:space="preserve">Pago a 19 Días                                                                  </t>
  </si>
  <si>
    <t xml:space="preserve">Pago a 2 Días                                                                   </t>
  </si>
  <si>
    <t xml:space="preserve">Pago a 20 Días                                                                  </t>
  </si>
  <si>
    <t xml:space="preserve">Pago a 21 Días                                                                  </t>
  </si>
  <si>
    <t xml:space="preserve">Pago a 22 Días                                                                  </t>
  </si>
  <si>
    <t xml:space="preserve">Pago a 23 Días                                                                  </t>
  </si>
  <si>
    <t xml:space="preserve">Pago a 25 Días                                                                  </t>
  </si>
  <si>
    <t xml:space="preserve">Pago a 3 Días                                                                   </t>
  </si>
  <si>
    <t xml:space="preserve">Pago a 30 Dias                                                                  </t>
  </si>
  <si>
    <t xml:space="preserve">Pago a 35 Días                                                                  </t>
  </si>
  <si>
    <t xml:space="preserve">Pago a 45 Días                                                                  </t>
  </si>
  <si>
    <t xml:space="preserve">Pago a 5 Días                                                                   </t>
  </si>
  <si>
    <t xml:space="preserve">Pago a 6 Días                                                                   </t>
  </si>
  <si>
    <t xml:space="preserve">Pago a 60 Días                                                                  </t>
  </si>
  <si>
    <t xml:space="preserve">Pago a 7 Dias                                                                   </t>
  </si>
  <si>
    <t xml:space="preserve">Pago a 70 Días                                                                  </t>
  </si>
  <si>
    <t xml:space="preserve">Pago a 8 Días                                                                   </t>
  </si>
  <si>
    <t xml:space="preserve">Pago a 9 Días                                                                   </t>
  </si>
  <si>
    <t xml:space="preserve">Pago a 90 Días                                                                  </t>
  </si>
  <si>
    <t xml:space="preserve">pago en 50 dias                                                                 </t>
  </si>
  <si>
    <t>FormadePago</t>
  </si>
  <si>
    <t>DocumentoFiscal</t>
  </si>
  <si>
    <t>Cantidad</t>
  </si>
  <si>
    <t>PrecioUnitarioconIGV</t>
  </si>
  <si>
    <t>Observaciones</t>
  </si>
  <si>
    <t>P4D738</t>
  </si>
  <si>
    <t>T2A902</t>
  </si>
  <si>
    <t>T2A908</t>
  </si>
  <si>
    <t>T2A909</t>
  </si>
  <si>
    <t>T2A914</t>
  </si>
  <si>
    <t>T2A915</t>
  </si>
  <si>
    <t>T2A916</t>
  </si>
  <si>
    <t>T2A918</t>
  </si>
  <si>
    <t>T2A922</t>
  </si>
  <si>
    <t>T2A923</t>
  </si>
  <si>
    <t>T2O894</t>
  </si>
  <si>
    <t>T2O902</t>
  </si>
  <si>
    <t>T2O925</t>
  </si>
  <si>
    <t>T3A856</t>
  </si>
  <si>
    <t>T3B836</t>
  </si>
  <si>
    <t>T3B838</t>
  </si>
  <si>
    <t>T3B839</t>
  </si>
  <si>
    <t>T3B840</t>
  </si>
  <si>
    <t>T3B841</t>
  </si>
  <si>
    <t>T3B842</t>
  </si>
  <si>
    <t>T3M854</t>
  </si>
  <si>
    <t>T3M889</t>
  </si>
  <si>
    <t>T4O818 BAJA</t>
  </si>
  <si>
    <t>T4T895</t>
  </si>
  <si>
    <t>T4T896</t>
  </si>
  <si>
    <t>T4T897</t>
  </si>
  <si>
    <t>T4T902</t>
  </si>
  <si>
    <t>T4T903</t>
  </si>
  <si>
    <t>T4T906</t>
  </si>
  <si>
    <t>T4T907</t>
  </si>
  <si>
    <t>T4T909</t>
  </si>
  <si>
    <t>T4T914</t>
  </si>
  <si>
    <t>T4T916</t>
  </si>
  <si>
    <t>T4T918</t>
  </si>
  <si>
    <t>T4T919</t>
  </si>
  <si>
    <t>T4T924</t>
  </si>
  <si>
    <t>T4T948</t>
  </si>
  <si>
    <t>T4T949</t>
  </si>
  <si>
    <t>T4U827</t>
  </si>
  <si>
    <t>T7F872</t>
  </si>
  <si>
    <t>T7F853</t>
  </si>
  <si>
    <t>T7F859</t>
  </si>
  <si>
    <t>T7F851</t>
  </si>
  <si>
    <t>T7F867</t>
  </si>
  <si>
    <t>T7F860</t>
  </si>
  <si>
    <t>T7F861</t>
  </si>
  <si>
    <t>T7F873</t>
  </si>
  <si>
    <t>T7F874</t>
  </si>
  <si>
    <t>T7F875</t>
  </si>
  <si>
    <t>T7F876</t>
  </si>
  <si>
    <t>T7F882</t>
  </si>
  <si>
    <t>T7F885</t>
  </si>
  <si>
    <t>T7F886</t>
  </si>
  <si>
    <t>T7F888</t>
  </si>
  <si>
    <t>TBS984</t>
  </si>
  <si>
    <t>T8C808</t>
  </si>
  <si>
    <t>T8B940</t>
  </si>
  <si>
    <t>T8B945</t>
  </si>
  <si>
    <t>T8C806</t>
  </si>
  <si>
    <t>T8B947</t>
  </si>
  <si>
    <t>T8C802</t>
  </si>
  <si>
    <t>T8B946</t>
  </si>
  <si>
    <t>T8H879</t>
  </si>
  <si>
    <t>T8H883</t>
  </si>
  <si>
    <t>T8H890</t>
  </si>
  <si>
    <t>T8H880</t>
  </si>
  <si>
    <t>T8H891</t>
  </si>
  <si>
    <t>T8H887</t>
  </si>
  <si>
    <t>T8H889</t>
  </si>
  <si>
    <t>T8N840</t>
  </si>
  <si>
    <t>T8N843</t>
  </si>
  <si>
    <t>T8N850</t>
  </si>
  <si>
    <t>T8N852</t>
  </si>
  <si>
    <t>T8N854</t>
  </si>
  <si>
    <t>T8N863</t>
  </si>
  <si>
    <t>T8N872</t>
  </si>
  <si>
    <t>T8Z865</t>
  </si>
  <si>
    <t>T8Z873</t>
  </si>
  <si>
    <t>T8Z871</t>
  </si>
  <si>
    <t>T8Z861</t>
  </si>
  <si>
    <t>T8Z858</t>
  </si>
  <si>
    <t>T8Z878</t>
  </si>
  <si>
    <t>T8Z872</t>
  </si>
  <si>
    <t>T8Z853</t>
  </si>
  <si>
    <t>T8Z864</t>
  </si>
  <si>
    <t>T8Z875</t>
  </si>
  <si>
    <t>T8Z874</t>
  </si>
  <si>
    <t>T8Z852</t>
  </si>
  <si>
    <t>T8Z876</t>
  </si>
  <si>
    <t>T8Z877</t>
  </si>
  <si>
    <t>T9G812</t>
  </si>
  <si>
    <t>T9G813</t>
  </si>
  <si>
    <t>T9G827</t>
  </si>
  <si>
    <t>T9G828</t>
  </si>
  <si>
    <t>T9G833</t>
  </si>
  <si>
    <t>T9G842</t>
  </si>
  <si>
    <t>T9G843</t>
  </si>
  <si>
    <t>T9G847</t>
  </si>
  <si>
    <t>T9G856</t>
  </si>
  <si>
    <t>T9G857</t>
  </si>
  <si>
    <t>T9O937</t>
  </si>
  <si>
    <t>T9O939</t>
  </si>
  <si>
    <t>T9P803</t>
  </si>
  <si>
    <t>T9P859</t>
  </si>
  <si>
    <t>T9P806</t>
  </si>
  <si>
    <t>T9R862</t>
  </si>
  <si>
    <t>T9R833</t>
  </si>
  <si>
    <t>T9R868</t>
  </si>
  <si>
    <t>T9R931</t>
  </si>
  <si>
    <t>T9G904</t>
  </si>
  <si>
    <t>T9G939</t>
  </si>
  <si>
    <t>T9H805</t>
  </si>
  <si>
    <t>TAD852</t>
  </si>
  <si>
    <t>TAD850</t>
  </si>
  <si>
    <t>TAD844</t>
  </si>
  <si>
    <t>TAD868</t>
  </si>
  <si>
    <t>TAD874</t>
  </si>
  <si>
    <t>TAD873</t>
  </si>
  <si>
    <t>TAD887</t>
  </si>
  <si>
    <t>TAD889</t>
  </si>
  <si>
    <t>TAD876</t>
  </si>
  <si>
    <t>TAD929</t>
  </si>
  <si>
    <t>T7X926</t>
  </si>
  <si>
    <t>T7X929</t>
  </si>
  <si>
    <t>T7X943</t>
  </si>
  <si>
    <t>T7X944</t>
  </si>
  <si>
    <t>T9G838</t>
  </si>
  <si>
    <t>ADT905</t>
  </si>
  <si>
    <t>ADT925</t>
  </si>
  <si>
    <t>ADT854</t>
  </si>
  <si>
    <t>ADV877</t>
  </si>
  <si>
    <t>ADU859</t>
  </si>
  <si>
    <t>TBB886</t>
  </si>
  <si>
    <t>TBB900</t>
  </si>
  <si>
    <t>TBB941</t>
  </si>
  <si>
    <t>TBB910</t>
  </si>
  <si>
    <t>TBB901</t>
  </si>
  <si>
    <t>TBB913</t>
  </si>
  <si>
    <t>TBB942</t>
  </si>
  <si>
    <t>TBC824</t>
  </si>
  <si>
    <t>TBH901</t>
  </si>
  <si>
    <t>TBH902</t>
  </si>
  <si>
    <t>TBH880</t>
  </si>
  <si>
    <t>TBH882</t>
  </si>
  <si>
    <t>TBH894</t>
  </si>
  <si>
    <t>TBH895</t>
  </si>
  <si>
    <t>TBH896</t>
  </si>
  <si>
    <t>TBH897</t>
  </si>
  <si>
    <t>TBH915</t>
  </si>
  <si>
    <t>TBH935</t>
  </si>
  <si>
    <t>TBH919</t>
  </si>
  <si>
    <t>V9Y777</t>
  </si>
  <si>
    <t>T1H982</t>
  </si>
  <si>
    <t>T1O982</t>
  </si>
  <si>
    <t>T1O983</t>
  </si>
  <si>
    <t>T1O988</t>
  </si>
  <si>
    <t>T1Q988</t>
  </si>
  <si>
    <t>T1Q989</t>
  </si>
  <si>
    <t>T1Q990</t>
  </si>
  <si>
    <t>T1Q991</t>
  </si>
  <si>
    <t>T1Q992</t>
  </si>
  <si>
    <t>T1Q993</t>
  </si>
  <si>
    <t>T1Q994</t>
  </si>
  <si>
    <t>T1Q995</t>
  </si>
  <si>
    <t>T1U979</t>
  </si>
  <si>
    <t>T1U995</t>
  </si>
  <si>
    <t>T2I985</t>
  </si>
  <si>
    <t>T2I991</t>
  </si>
  <si>
    <t>T2L985</t>
  </si>
  <si>
    <t>T2L986</t>
  </si>
  <si>
    <t>T2L987</t>
  </si>
  <si>
    <t>T2M970</t>
  </si>
  <si>
    <t>T2M972</t>
  </si>
  <si>
    <t>T2M986</t>
  </si>
  <si>
    <t>T2M987</t>
  </si>
  <si>
    <t>T2M988</t>
  </si>
  <si>
    <t>T2N974</t>
  </si>
  <si>
    <t>T2N975</t>
  </si>
  <si>
    <t>T2N977</t>
  </si>
  <si>
    <t>T2N978</t>
  </si>
  <si>
    <t>T2N979</t>
  </si>
  <si>
    <t>T2S991</t>
  </si>
  <si>
    <t>T2S997</t>
  </si>
  <si>
    <t>T3M986</t>
  </si>
  <si>
    <t>T3M993</t>
  </si>
  <si>
    <t>T3N992</t>
  </si>
  <si>
    <t>T3N993</t>
  </si>
  <si>
    <t>T3N994</t>
  </si>
  <si>
    <t>T3O982</t>
  </si>
  <si>
    <t>T3P977</t>
  </si>
  <si>
    <t>T3P978</t>
  </si>
  <si>
    <t>T3P991</t>
  </si>
  <si>
    <t>T3P992</t>
  </si>
  <si>
    <t>T3P993</t>
  </si>
  <si>
    <t>T3P996</t>
  </si>
  <si>
    <t>T3P997</t>
  </si>
  <si>
    <t>T3P998</t>
  </si>
  <si>
    <t>T3Q973</t>
  </si>
  <si>
    <t>T3Q974</t>
  </si>
  <si>
    <t>T3Q975</t>
  </si>
  <si>
    <t>T3Q976</t>
  </si>
  <si>
    <t>T3R984</t>
  </si>
  <si>
    <t>T3R989</t>
  </si>
  <si>
    <t>T3R990</t>
  </si>
  <si>
    <t>T4M977</t>
  </si>
  <si>
    <t>T4V988</t>
  </si>
  <si>
    <t>T4V997</t>
  </si>
  <si>
    <t>T4V998</t>
  </si>
  <si>
    <t>T4W970</t>
  </si>
  <si>
    <t>T4W971</t>
  </si>
  <si>
    <t>T4W972</t>
  </si>
  <si>
    <t>T4W977</t>
  </si>
  <si>
    <t>T4W978</t>
  </si>
  <si>
    <t>T4W994</t>
  </si>
  <si>
    <t>T4W995</t>
  </si>
  <si>
    <t>T4Y974</t>
  </si>
  <si>
    <t>T5E984</t>
  </si>
  <si>
    <t>T5E985</t>
  </si>
  <si>
    <t>T5E986</t>
  </si>
  <si>
    <t>T5E987</t>
  </si>
  <si>
    <t>T5E988</t>
  </si>
  <si>
    <t>T5I983</t>
  </si>
  <si>
    <t>T5Q972</t>
  </si>
  <si>
    <t>T6B999</t>
  </si>
  <si>
    <t>T6K974</t>
  </si>
  <si>
    <t>T9F994</t>
  </si>
  <si>
    <t>T9Q992</t>
  </si>
  <si>
    <t>T9F985</t>
  </si>
  <si>
    <t>T9G974</t>
  </si>
  <si>
    <t>T9G988</t>
  </si>
  <si>
    <t>T9Q977</t>
  </si>
  <si>
    <t>T9Q990</t>
  </si>
  <si>
    <t>T9Q989</t>
  </si>
  <si>
    <t>T9Q973</t>
  </si>
  <si>
    <t>T9R995</t>
  </si>
  <si>
    <t>T9G985</t>
  </si>
  <si>
    <t>T9R988</t>
  </si>
  <si>
    <t>T9R983</t>
  </si>
  <si>
    <t>T9R985</t>
  </si>
  <si>
    <t>T9G986</t>
  </si>
  <si>
    <t>T9R971</t>
  </si>
  <si>
    <t>T9Q986</t>
  </si>
  <si>
    <t>T9Q972</t>
  </si>
  <si>
    <t>T8C995</t>
  </si>
  <si>
    <t>T5Z980</t>
  </si>
  <si>
    <t>T7Q971</t>
  </si>
  <si>
    <t>T7Q972</t>
  </si>
  <si>
    <t>T9F996</t>
  </si>
  <si>
    <t>T6K975</t>
  </si>
  <si>
    <t>T9F986</t>
  </si>
  <si>
    <t>T9F998</t>
  </si>
  <si>
    <t>T9G973</t>
  </si>
  <si>
    <t>T9F995</t>
  </si>
  <si>
    <t>T9D994</t>
  </si>
  <si>
    <t>T9E978</t>
  </si>
  <si>
    <t>T9D997</t>
  </si>
  <si>
    <t>T9F975</t>
  </si>
  <si>
    <t>T9G977</t>
  </si>
  <si>
    <t>T9D998</t>
  </si>
  <si>
    <t>T9K971</t>
  </si>
  <si>
    <t>T9G976</t>
  </si>
  <si>
    <t>T9G975</t>
  </si>
  <si>
    <t>T9L972</t>
  </si>
  <si>
    <t>T9K998</t>
  </si>
  <si>
    <t>T9K999</t>
  </si>
  <si>
    <t>T9L973</t>
  </si>
  <si>
    <t>T9L994</t>
  </si>
  <si>
    <t>T9L975</t>
  </si>
  <si>
    <t>T9L970</t>
  </si>
  <si>
    <t>T9K997</t>
  </si>
  <si>
    <t>T9L971</t>
  </si>
  <si>
    <t>T9L974</t>
  </si>
  <si>
    <t>T9O989</t>
  </si>
  <si>
    <t>T9O981</t>
  </si>
  <si>
    <t>T9P988</t>
  </si>
  <si>
    <t>T9S989</t>
  </si>
  <si>
    <t>T9O990</t>
  </si>
  <si>
    <t>T9O979</t>
  </si>
  <si>
    <t>T9O982</t>
  </si>
  <si>
    <t>T9P991</t>
  </si>
  <si>
    <t>T9V992</t>
  </si>
  <si>
    <t>T9V998</t>
  </si>
  <si>
    <t>T9Y970</t>
  </si>
  <si>
    <t>T9W984</t>
  </si>
  <si>
    <t>T9V989</t>
  </si>
  <si>
    <t>T9X999</t>
  </si>
  <si>
    <t>T9V993</t>
  </si>
  <si>
    <t>T9V999</t>
  </si>
  <si>
    <t>T9Y990</t>
  </si>
  <si>
    <t>T9W973</t>
  </si>
  <si>
    <t>TAW991</t>
  </si>
  <si>
    <t>TAU992</t>
  </si>
  <si>
    <t>TAU993</t>
  </si>
  <si>
    <t>TAU977</t>
  </si>
  <si>
    <t>TAX980</t>
  </si>
  <si>
    <t>TAW973</t>
  </si>
  <si>
    <t>TAY976</t>
  </si>
  <si>
    <t>TBZ990</t>
  </si>
  <si>
    <t>TBZ989</t>
  </si>
  <si>
    <t>TBY990</t>
  </si>
  <si>
    <t>TBY989</t>
  </si>
  <si>
    <t>TBY988</t>
  </si>
  <si>
    <t>TCR998</t>
  </si>
  <si>
    <t>TBY992</t>
  </si>
  <si>
    <t>TCR974</t>
  </si>
  <si>
    <t>TCP998</t>
  </si>
  <si>
    <t>TBY993</t>
  </si>
  <si>
    <t>TCR976</t>
  </si>
  <si>
    <t>TCT976</t>
  </si>
  <si>
    <t>TCS976</t>
  </si>
  <si>
    <t>TCS980</t>
  </si>
  <si>
    <t>TCS999</t>
  </si>
  <si>
    <t>TCS983</t>
  </si>
  <si>
    <t>TCS982</t>
  </si>
  <si>
    <t>TCS978</t>
  </si>
  <si>
    <t>TCS977</t>
  </si>
  <si>
    <t>TCS981</t>
  </si>
  <si>
    <t>TCS984</t>
  </si>
  <si>
    <t>TCS986</t>
  </si>
  <si>
    <t>TCT979</t>
  </si>
  <si>
    <t>C4J998</t>
  </si>
  <si>
    <t>D7S984</t>
  </si>
  <si>
    <t>C4M988</t>
  </si>
  <si>
    <t>D4Z976</t>
  </si>
  <si>
    <t>D4W989</t>
  </si>
  <si>
    <t>D6V994</t>
  </si>
  <si>
    <t>D7S988</t>
  </si>
  <si>
    <t>TDF980</t>
  </si>
  <si>
    <t>TDF981</t>
  </si>
  <si>
    <t>TDG986</t>
  </si>
  <si>
    <t>TDH971</t>
  </si>
  <si>
    <t>TDF984</t>
  </si>
  <si>
    <t>TDF982</t>
  </si>
  <si>
    <t>TDF989</t>
  </si>
  <si>
    <t>TDG989</t>
  </si>
  <si>
    <t>TDF991</t>
  </si>
  <si>
    <t>TAU976</t>
  </si>
  <si>
    <t>T9G995</t>
  </si>
  <si>
    <t>T7A980</t>
  </si>
  <si>
    <t>TJR976</t>
  </si>
  <si>
    <t>TKC991</t>
  </si>
  <si>
    <t>TKC996</t>
  </si>
  <si>
    <t>TKC988</t>
  </si>
  <si>
    <t>TKC992</t>
  </si>
  <si>
    <t>TKC985</t>
  </si>
  <si>
    <t>TKC990</t>
  </si>
  <si>
    <t>D0L989</t>
  </si>
  <si>
    <t>D0L990</t>
  </si>
  <si>
    <t>D0L993</t>
  </si>
  <si>
    <t>D0L995</t>
  </si>
  <si>
    <t>D0L996</t>
  </si>
  <si>
    <t>D0L997</t>
  </si>
  <si>
    <t>D0L998</t>
  </si>
  <si>
    <t>D0Q989</t>
  </si>
  <si>
    <t>F8J988</t>
  </si>
  <si>
    <t>TAV996</t>
  </si>
  <si>
    <t>D0L992</t>
  </si>
  <si>
    <t>D9Z976</t>
  </si>
  <si>
    <t>D0L983</t>
  </si>
  <si>
    <t>F8J987</t>
  </si>
  <si>
    <t>D0T987</t>
  </si>
  <si>
    <t>D0L991</t>
  </si>
  <si>
    <t>D0L994</t>
  </si>
  <si>
    <t>D0L988</t>
  </si>
  <si>
    <t>B6C985</t>
  </si>
  <si>
    <t>C1Y981</t>
  </si>
  <si>
    <t>A3M985</t>
  </si>
  <si>
    <t>TKK970</t>
  </si>
  <si>
    <t>TKJ986</t>
  </si>
  <si>
    <t>TKJ999</t>
  </si>
  <si>
    <t>TKJ972</t>
  </si>
  <si>
    <t>TKJ996</t>
  </si>
  <si>
    <t>C5W982</t>
  </si>
  <si>
    <t>A0R971</t>
  </si>
  <si>
    <t>B8E991</t>
  </si>
  <si>
    <t>TKJ998</t>
  </si>
  <si>
    <t>TKJ990</t>
  </si>
  <si>
    <t>TKJ995</t>
  </si>
  <si>
    <t>TKJ989</t>
  </si>
  <si>
    <t>TKJ988</t>
  </si>
  <si>
    <t>TLE977</t>
  </si>
  <si>
    <t>TLE980</t>
  </si>
  <si>
    <t>TLE985</t>
  </si>
  <si>
    <t>TLE989</t>
  </si>
  <si>
    <t>TLF980</t>
  </si>
  <si>
    <t>F9T981</t>
  </si>
  <si>
    <t xml:space="preserve">D2S984 </t>
  </si>
  <si>
    <t>B6W986</t>
  </si>
  <si>
    <t>F9U972</t>
  </si>
  <si>
    <t>F9Q971</t>
  </si>
  <si>
    <t>D3O998</t>
  </si>
  <si>
    <t>D2M987</t>
  </si>
  <si>
    <t>D2P991</t>
  </si>
  <si>
    <t>D2P992</t>
  </si>
  <si>
    <t>F9D971</t>
  </si>
  <si>
    <t>F0G980</t>
  </si>
  <si>
    <t>B0N984</t>
  </si>
  <si>
    <t>B6U986</t>
  </si>
  <si>
    <t>D2Y981</t>
  </si>
  <si>
    <t>F9S971</t>
  </si>
  <si>
    <t>F9D996</t>
  </si>
  <si>
    <t>F8Y980</t>
  </si>
  <si>
    <t>D2N997</t>
  </si>
  <si>
    <t>F0M993</t>
  </si>
  <si>
    <t>F0G981</t>
  </si>
  <si>
    <t>A2T970</t>
  </si>
  <si>
    <t>T3C933</t>
  </si>
  <si>
    <t>T5V864</t>
  </si>
  <si>
    <t>T5V863</t>
  </si>
  <si>
    <t>B8G846</t>
  </si>
  <si>
    <t>T3K844</t>
  </si>
  <si>
    <t>B4L922</t>
  </si>
  <si>
    <t>F6B818</t>
  </si>
  <si>
    <t>T7T813</t>
  </si>
  <si>
    <t>AJN775</t>
  </si>
  <si>
    <t>F4V189</t>
  </si>
  <si>
    <t>AYA807</t>
  </si>
  <si>
    <t>T0F846</t>
  </si>
  <si>
    <t>T0F949</t>
  </si>
  <si>
    <t>BHM793</t>
  </si>
  <si>
    <t>TAD945</t>
  </si>
  <si>
    <t>TAW833</t>
  </si>
  <si>
    <t>TBJ900</t>
  </si>
  <si>
    <t>TBJ907</t>
  </si>
  <si>
    <t>A12451</t>
  </si>
  <si>
    <t>A92993</t>
  </si>
  <si>
    <t>MD26364</t>
  </si>
  <si>
    <t>T15557</t>
  </si>
  <si>
    <t>T15558</t>
  </si>
  <si>
    <t>TAW993</t>
  </si>
  <si>
    <t>T7X920</t>
  </si>
  <si>
    <t>T9G844</t>
  </si>
  <si>
    <t>ADV929</t>
  </si>
  <si>
    <t>THA973</t>
  </si>
  <si>
    <t>THE980</t>
  </si>
  <si>
    <t>THB987</t>
  </si>
  <si>
    <t>TGB988</t>
  </si>
  <si>
    <t>THD995</t>
  </si>
  <si>
    <t>THD996</t>
  </si>
  <si>
    <t>TCK979</t>
  </si>
  <si>
    <t>TCK982</t>
  </si>
  <si>
    <t>TCK987</t>
  </si>
  <si>
    <t>TCK995</t>
  </si>
  <si>
    <t>TCK986</t>
  </si>
  <si>
    <t>TCK988</t>
  </si>
  <si>
    <t>TBC825</t>
  </si>
  <si>
    <t>T9O947</t>
  </si>
  <si>
    <t>SecuenciaDetalle</t>
  </si>
  <si>
    <t>Transpesa 1</t>
  </si>
  <si>
    <t>Transpesa 2</t>
  </si>
  <si>
    <t>Transpesa 3</t>
  </si>
  <si>
    <t>Transpesa 4</t>
  </si>
  <si>
    <t>Transpesa 5</t>
  </si>
  <si>
    <t>Transpesa 6</t>
  </si>
  <si>
    <t>Transpesa 7</t>
  </si>
  <si>
    <t>Transpesa 8</t>
  </si>
  <si>
    <t>Transpesa 9</t>
  </si>
  <si>
    <t>Transpesa 10</t>
  </si>
  <si>
    <t>Transpesa 11</t>
  </si>
  <si>
    <t>Transpesa 12</t>
  </si>
  <si>
    <t>Transpesa 13</t>
  </si>
  <si>
    <t>Transpesa 14</t>
  </si>
  <si>
    <t>Transpesa 15</t>
  </si>
  <si>
    <t>Transpesa 16</t>
  </si>
  <si>
    <t>Transpesa 17</t>
  </si>
  <si>
    <t>Transpesa 18</t>
  </si>
  <si>
    <t>Transpesa 19</t>
  </si>
  <si>
    <t>Transpesa 20</t>
  </si>
  <si>
    <t>Transpesa 21</t>
  </si>
  <si>
    <t>Transpesa 22</t>
  </si>
  <si>
    <t>Transpesa 23</t>
  </si>
  <si>
    <t>Transpesa 24</t>
  </si>
  <si>
    <t>Transpesa 25</t>
  </si>
  <si>
    <t>Transpesa 26</t>
  </si>
  <si>
    <t>Transpesa 27</t>
  </si>
  <si>
    <t>Transpesa 28</t>
  </si>
  <si>
    <t>Transpesa 29</t>
  </si>
  <si>
    <t>Transpesa 30</t>
  </si>
  <si>
    <t>Transpesa 31</t>
  </si>
  <si>
    <t>Transpesa 32</t>
  </si>
  <si>
    <t>Transpesa 33</t>
  </si>
  <si>
    <t>Transpesa 34</t>
  </si>
  <si>
    <t>Transpesa 35</t>
  </si>
  <si>
    <t>Transpesa 36</t>
  </si>
  <si>
    <t>Transpesa 37</t>
  </si>
  <si>
    <t>Transpesa 38</t>
  </si>
  <si>
    <t>Transpesa 39</t>
  </si>
  <si>
    <t>Transpesa 40</t>
  </si>
  <si>
    <t>Transpesa 41</t>
  </si>
  <si>
    <t>Transpesa 42</t>
  </si>
  <si>
    <t>Transpesa 43</t>
  </si>
  <si>
    <t>Transpesa 44</t>
  </si>
  <si>
    <t>Transpesa 45</t>
  </si>
  <si>
    <t>Transpesa 46</t>
  </si>
  <si>
    <t>Transpesa 47</t>
  </si>
  <si>
    <t>Transpesa 48</t>
  </si>
  <si>
    <t>Transpesa 49</t>
  </si>
  <si>
    <t>Transpesa 50</t>
  </si>
  <si>
    <t>Transpesa 51</t>
  </si>
  <si>
    <t>Transpesa 52</t>
  </si>
  <si>
    <t>Transpesa 53</t>
  </si>
  <si>
    <t>Transpesa 54</t>
  </si>
  <si>
    <t>Transpesa 55</t>
  </si>
  <si>
    <t>Transpesa 56</t>
  </si>
  <si>
    <t>Transpesa 57</t>
  </si>
  <si>
    <t>Transpesa 58</t>
  </si>
  <si>
    <t>Transpesa 59</t>
  </si>
  <si>
    <t>Transpesa 60</t>
  </si>
  <si>
    <t>Transpesa 61</t>
  </si>
  <si>
    <t>Transpesa 62</t>
  </si>
  <si>
    <t>Transpesa 63</t>
  </si>
  <si>
    <t>Transpesa 64</t>
  </si>
  <si>
    <t>Transpesa 65</t>
  </si>
  <si>
    <t>Transpesa 66</t>
  </si>
  <si>
    <t>Transpesa 67</t>
  </si>
  <si>
    <t>Transpesa 68</t>
  </si>
  <si>
    <t>Transpesa 69</t>
  </si>
  <si>
    <t>Transpesa 70</t>
  </si>
  <si>
    <t>Transpesa 71</t>
  </si>
  <si>
    <t>Transpesa 72</t>
  </si>
  <si>
    <t>Transpesa 73</t>
  </si>
  <si>
    <t>Transpesa 74</t>
  </si>
  <si>
    <t>Transpesa 75</t>
  </si>
  <si>
    <t>Transpesa 76</t>
  </si>
  <si>
    <t>Transpesa 77</t>
  </si>
  <si>
    <t>Transpesa 78</t>
  </si>
  <si>
    <t>Transpesa 79</t>
  </si>
  <si>
    <t>Transpesa 80</t>
  </si>
  <si>
    <t>Transpesa 81</t>
  </si>
  <si>
    <t>Transpesa 82</t>
  </si>
  <si>
    <t>Transpesa 83</t>
  </si>
  <si>
    <t>Transpesa 84</t>
  </si>
  <si>
    <t>Transpesa 85</t>
  </si>
  <si>
    <t>Transpesa 86</t>
  </si>
  <si>
    <t>Transpesa 87</t>
  </si>
  <si>
    <t>Transpesa 88</t>
  </si>
  <si>
    <t>Transpesa 89</t>
  </si>
  <si>
    <t>Transpesa 90</t>
  </si>
  <si>
    <t>Transpesa 91</t>
  </si>
  <si>
    <t>Transpesa 92</t>
  </si>
  <si>
    <t>Transpesa 93</t>
  </si>
  <si>
    <t>Transpesa 94</t>
  </si>
  <si>
    <t>Transpesa 95</t>
  </si>
  <si>
    <t>Transpesa 96</t>
  </si>
  <si>
    <t>Transpesa 97</t>
  </si>
  <si>
    <t>Transpesa 98</t>
  </si>
  <si>
    <t>Transpesa 99</t>
  </si>
  <si>
    <t>Transpesa 100</t>
  </si>
  <si>
    <t>Transpesa 101</t>
  </si>
  <si>
    <t>Transpesa 102</t>
  </si>
  <si>
    <t>Transpesa 103</t>
  </si>
  <si>
    <t>Transpesa 104</t>
  </si>
  <si>
    <t>Transpesa 105</t>
  </si>
  <si>
    <t>Transpesa 106</t>
  </si>
  <si>
    <t>Transpesa 107</t>
  </si>
  <si>
    <t>Transpesa 108</t>
  </si>
  <si>
    <t>Transpesa 109</t>
  </si>
  <si>
    <t>Transpesa 110</t>
  </si>
  <si>
    <t>Transpesa 111</t>
  </si>
  <si>
    <t>Transpesa 112</t>
  </si>
  <si>
    <t>Transpesa 113</t>
  </si>
  <si>
    <t>Transpesa 114</t>
  </si>
  <si>
    <t>Transpesa 115</t>
  </si>
  <si>
    <t>Transpesa 116</t>
  </si>
  <si>
    <t>Transpesa 117</t>
  </si>
  <si>
    <t>Transpesa 118</t>
  </si>
  <si>
    <t>Transpesa 119</t>
  </si>
  <si>
    <t>Transpesa 120</t>
  </si>
  <si>
    <t>Transpesa 121</t>
  </si>
  <si>
    <t>Transpesa 122</t>
  </si>
  <si>
    <t>Transpesa 123</t>
  </si>
  <si>
    <t>Transpesa 124</t>
  </si>
  <si>
    <t>Transpesa 125</t>
  </si>
  <si>
    <t>Transpesa 126</t>
  </si>
  <si>
    <t>Transpesa 127</t>
  </si>
  <si>
    <t>Transpesa 128</t>
  </si>
  <si>
    <t>Transpesa 129</t>
  </si>
  <si>
    <t>Transpesa 130</t>
  </si>
  <si>
    <t>Transpesa 131</t>
  </si>
  <si>
    <t>Transpesa 132</t>
  </si>
  <si>
    <t>Transpesa 133</t>
  </si>
  <si>
    <t>Transpesa 134</t>
  </si>
  <si>
    <t>Transpesa 135</t>
  </si>
  <si>
    <t>Transpesa 136</t>
  </si>
  <si>
    <t>Transpesa 137</t>
  </si>
  <si>
    <t>Transpesa 138</t>
  </si>
  <si>
    <t>Transpesa 139</t>
  </si>
  <si>
    <t>Transpesa 140</t>
  </si>
  <si>
    <t>Transpesa 141</t>
  </si>
  <si>
    <t>Transpesa 142</t>
  </si>
  <si>
    <t>Transpesa 143</t>
  </si>
  <si>
    <t>Transpesa 144</t>
  </si>
  <si>
    <t>Transpesa 145</t>
  </si>
  <si>
    <t>Transpesa 146</t>
  </si>
  <si>
    <t>Transpesa 147</t>
  </si>
  <si>
    <t>Transpesa 148</t>
  </si>
  <si>
    <t>Transpesa 149</t>
  </si>
  <si>
    <t>Transpesa 150</t>
  </si>
  <si>
    <t>Transpesa 151</t>
  </si>
  <si>
    <t>Transpesa 152</t>
  </si>
  <si>
    <t>Transpesa 153</t>
  </si>
  <si>
    <t>Transpesa 154</t>
  </si>
  <si>
    <t>Transpesa 155</t>
  </si>
  <si>
    <t>Transpesa 156</t>
  </si>
  <si>
    <t>Transpesa 157</t>
  </si>
  <si>
    <t>Transpesa 158</t>
  </si>
  <si>
    <t>Transpesa 159</t>
  </si>
  <si>
    <t>Transpesa 160</t>
  </si>
  <si>
    <t>Transpesa 161</t>
  </si>
  <si>
    <t>Transpesa 162</t>
  </si>
  <si>
    <t>Transpesa 163</t>
  </si>
  <si>
    <t>Transpesa 164</t>
  </si>
  <si>
    <t>Transpesa 165</t>
  </si>
  <si>
    <t>Transpesa 166</t>
  </si>
  <si>
    <t>Transpesa 167</t>
  </si>
  <si>
    <t>Transpesa 168</t>
  </si>
  <si>
    <t>Transpesa 169</t>
  </si>
  <si>
    <t>Transpesa 170</t>
  </si>
  <si>
    <t>Transpesa 171</t>
  </si>
  <si>
    <t>Transpesa 172</t>
  </si>
  <si>
    <t>Transpesa 173</t>
  </si>
  <si>
    <t>Transpesa 174</t>
  </si>
  <si>
    <t>Transpesa 175</t>
  </si>
  <si>
    <t>Transpesa 176</t>
  </si>
  <si>
    <t>Transpesa 177</t>
  </si>
  <si>
    <t>Transpesa 178</t>
  </si>
  <si>
    <t>Transpesa 179</t>
  </si>
  <si>
    <t>Transpesa 180</t>
  </si>
  <si>
    <t>Transpesa 181</t>
  </si>
  <si>
    <t>Transpesa 182</t>
  </si>
  <si>
    <t>Transpesa 183</t>
  </si>
  <si>
    <t>Transpesa 184</t>
  </si>
  <si>
    <t>Transpesa 185</t>
  </si>
  <si>
    <t>Transpesa 186</t>
  </si>
  <si>
    <t>Transpesa 187</t>
  </si>
  <si>
    <t>Transpesa 188</t>
  </si>
  <si>
    <t>Transpesa 189</t>
  </si>
  <si>
    <t>Transpesa 190</t>
  </si>
  <si>
    <t>Transpesa 191</t>
  </si>
  <si>
    <t>Transpesa 192</t>
  </si>
  <si>
    <t>Transpesa 193</t>
  </si>
  <si>
    <t>Transpesa 194</t>
  </si>
  <si>
    <t>Transpesa 195</t>
  </si>
  <si>
    <t>Transpesa 196</t>
  </si>
  <si>
    <t>Transpesa 197</t>
  </si>
  <si>
    <t>Transpesa 198</t>
  </si>
  <si>
    <t>Transpesa 199</t>
  </si>
  <si>
    <t>Transpesa 200</t>
  </si>
  <si>
    <t>Transpesa 201</t>
  </si>
  <si>
    <t>Transpesa 202</t>
  </si>
  <si>
    <t>Transpesa 203</t>
  </si>
  <si>
    <t>Transpesa 204</t>
  </si>
  <si>
    <t>Transpesa 205</t>
  </si>
  <si>
    <t>Transpesa 206</t>
  </si>
  <si>
    <t>Transpesa 207</t>
  </si>
  <si>
    <t>Transpesa 208</t>
  </si>
  <si>
    <t>Transpesa 209</t>
  </si>
  <si>
    <t>Transpesa 210</t>
  </si>
  <si>
    <t>Transpesa 211</t>
  </si>
  <si>
    <t>Transpesa 212</t>
  </si>
  <si>
    <t>Transpesa 213</t>
  </si>
  <si>
    <t>Transpesa 214</t>
  </si>
  <si>
    <t>Transpesa 215</t>
  </si>
  <si>
    <t>Transpesa 216</t>
  </si>
  <si>
    <t>Transpesa 217</t>
  </si>
  <si>
    <t>Transpesa 218</t>
  </si>
  <si>
    <t>Transpesa 219</t>
  </si>
  <si>
    <t>Transpesa 220</t>
  </si>
  <si>
    <t>Transpesa 221</t>
  </si>
  <si>
    <t>Transpesa 222</t>
  </si>
  <si>
    <t>Transpesa 223</t>
  </si>
  <si>
    <t>Transpesa 224</t>
  </si>
  <si>
    <t>Transpesa 225</t>
  </si>
  <si>
    <t>Transpesa 226</t>
  </si>
  <si>
    <t>Transpesa 227</t>
  </si>
  <si>
    <t>Transpesa 228</t>
  </si>
  <si>
    <t>Transpesa 229</t>
  </si>
  <si>
    <t>Transpesa 230</t>
  </si>
  <si>
    <t>Transpesa 231</t>
  </si>
  <si>
    <t>Transpesa 232</t>
  </si>
  <si>
    <t>Transpesa 233</t>
  </si>
  <si>
    <t>Transpesa 234</t>
  </si>
  <si>
    <t>Transpesa 235</t>
  </si>
  <si>
    <t>Transpesa 236</t>
  </si>
  <si>
    <t>Transpesa 237</t>
  </si>
  <si>
    <t>Transpesa 238</t>
  </si>
  <si>
    <t>Transpesa 239</t>
  </si>
  <si>
    <t>Transpesa 240</t>
  </si>
  <si>
    <t>Transpesa 241</t>
  </si>
  <si>
    <t>Transpesa 242</t>
  </si>
  <si>
    <t>Transpesa 243</t>
  </si>
  <si>
    <t>Transpesa 244</t>
  </si>
  <si>
    <t>Transpesa 245</t>
  </si>
  <si>
    <t>Transpesa 246</t>
  </si>
  <si>
    <t>Transpesa 247</t>
  </si>
  <si>
    <t>Transpesa 248</t>
  </si>
  <si>
    <t>Transpesa 249</t>
  </si>
  <si>
    <t>Transpesa 250</t>
  </si>
  <si>
    <t>Transpesa 251</t>
  </si>
  <si>
    <t>Transpesa 252</t>
  </si>
  <si>
    <t>Transpesa 253</t>
  </si>
  <si>
    <t>Transpesa 254</t>
  </si>
  <si>
    <t>Transpesa 255</t>
  </si>
  <si>
    <t>Transpesa 256</t>
  </si>
  <si>
    <t>Transpesa 257</t>
  </si>
  <si>
    <t>Transpesa 258</t>
  </si>
  <si>
    <t>Transpesa 259</t>
  </si>
  <si>
    <t>Transpesa 260</t>
  </si>
  <si>
    <t>Transpesa 261</t>
  </si>
  <si>
    <t>Transpesa 262</t>
  </si>
  <si>
    <t>Transpesa 263</t>
  </si>
  <si>
    <t>Transpesa 264</t>
  </si>
  <si>
    <t>Transpesa 265</t>
  </si>
  <si>
    <t>Transpesa 266</t>
  </si>
  <si>
    <t>Transpesa 267</t>
  </si>
  <si>
    <t>Transpesa 268</t>
  </si>
  <si>
    <t>Transpesa 269</t>
  </si>
  <si>
    <t>Transpesa 270</t>
  </si>
  <si>
    <t>Transpesa 271</t>
  </si>
  <si>
    <t>Transpesa 272</t>
  </si>
  <si>
    <t>Transpesa 273</t>
  </si>
  <si>
    <t>Transpesa 274</t>
  </si>
  <si>
    <t>Transpesa 275</t>
  </si>
  <si>
    <t>Transpesa 276</t>
  </si>
  <si>
    <t>Transpesa 277</t>
  </si>
  <si>
    <t>Transpesa 278</t>
  </si>
  <si>
    <t>Transpesa 279</t>
  </si>
  <si>
    <t>Transpesa 280</t>
  </si>
  <si>
    <t>Transpesa 281</t>
  </si>
  <si>
    <t>Transpesa 282</t>
  </si>
  <si>
    <t>Transpesa 283</t>
  </si>
  <si>
    <t>Transpesa 284</t>
  </si>
  <si>
    <t>Transpesa 285</t>
  </si>
  <si>
    <t>Transpesa 286</t>
  </si>
  <si>
    <t>Transpesa 287</t>
  </si>
  <si>
    <t>Transpesa 288</t>
  </si>
  <si>
    <t>Transpesa 289</t>
  </si>
  <si>
    <t>Transpesa 290</t>
  </si>
  <si>
    <t>Transpesa 291</t>
  </si>
  <si>
    <t>Transpesa 292</t>
  </si>
  <si>
    <t>Transpesa 293</t>
  </si>
  <si>
    <t>Transpesa 294</t>
  </si>
  <si>
    <t>Transpesa 295</t>
  </si>
  <si>
    <t>Transpesa 296</t>
  </si>
  <si>
    <t>Transpesa 297</t>
  </si>
  <si>
    <t>Transpesa 298</t>
  </si>
  <si>
    <t>Transpesa 299</t>
  </si>
  <si>
    <t>Transpesa 300</t>
  </si>
  <si>
    <t>Transpesa 301</t>
  </si>
  <si>
    <t>Transpesa 302</t>
  </si>
  <si>
    <t>Transpesa 303</t>
  </si>
  <si>
    <t>Transpesa 304</t>
  </si>
  <si>
    <t>Transpesa 305</t>
  </si>
  <si>
    <t>Transpesa 306</t>
  </si>
  <si>
    <t>Transpesa 307</t>
  </si>
  <si>
    <t>Transpesa 308</t>
  </si>
  <si>
    <t>T3B844</t>
  </si>
  <si>
    <t>PEAJES DEL 23.01.23 AL 31.01.23 F030 - 104882</t>
  </si>
  <si>
    <t>Moneda</t>
  </si>
  <si>
    <t>LO</t>
  </si>
  <si>
    <t>Pacanguilla 287213 TRUJILLO  PIURA  TRUJILLO</t>
  </si>
  <si>
    <t>Chicama 287270 TRUJILLO  CHICLAYO  TRUJILLO</t>
  </si>
  <si>
    <t>Pacanguilla 287269 TRUJILLO  CHICLAYO  TRUJILLO</t>
  </si>
  <si>
    <t>Pacanguilla 287203 TRUJILLO  PIURA  TRUJILLO</t>
  </si>
  <si>
    <t>Pacanguilla 287277 TRUJILLO  PIURA  TRUJILLO</t>
  </si>
  <si>
    <t>Sullana 287628 TALARA  CHICLAYO  TALARA</t>
  </si>
  <si>
    <t>Chicama 287173 TRUJILLO  PIURA  TRUJILLO</t>
  </si>
  <si>
    <t>Pacanguilla 287268 TRUJILLO  CHICLAYO  TRUJILLO</t>
  </si>
  <si>
    <t>Chicama 287321 TRUJILLO  PACASMAYO  TRUJILLO</t>
  </si>
  <si>
    <t>Mórrope 287276 TRUJILLO  PIURA  TRUJILLO</t>
  </si>
  <si>
    <t>Sullana 287585 TALARA  PIURA  TALARA</t>
  </si>
  <si>
    <t>Pacanguilla 287202 TRUJILLO  PIURA  TRUJILLO</t>
  </si>
  <si>
    <t>Pacanguilla 287271 TRUJILLO  CHICLAYO  TRUJILLO</t>
  </si>
  <si>
    <t>Pacanguilla 287204 TRUJILLO  PIURA  TRUJILLO</t>
  </si>
  <si>
    <t>Mórrope 287287 TRUJILLO  TUMBES  TRUJILLO</t>
  </si>
  <si>
    <t>Chicama 287209 TRUJILLO  CHICLAYO  TRUJILLO</t>
  </si>
  <si>
    <t>Chicama 287196 TRUJILLO   CHOCOPE  TRUJILLO</t>
  </si>
  <si>
    <t>Chicama 286918 PUCUSANA  CHICLAYO</t>
  </si>
  <si>
    <t>Sullana 287583 TALARA  CHICLAYO  TALARA</t>
  </si>
  <si>
    <t>Pacanguilla 287206 TRUJILLO  PIURA  TRUJILLO</t>
  </si>
  <si>
    <t>Bayóvar 287032 PUCUSANA  PIURA</t>
  </si>
  <si>
    <t>Pacanguilla 287275 TRUJILLO  PIURA  TRUJILLO</t>
  </si>
  <si>
    <t>Pacanguilla 287278 TRUJILLO  PIURA  TRUJILLO</t>
  </si>
  <si>
    <t>Pacanguilla 287207 TRUJILLO  PIURA  TRUJILLO</t>
  </si>
  <si>
    <t>Bayóvar 287037 PUCUSANA  PIURA</t>
  </si>
  <si>
    <t>Chicama 287213 TRUJILLO  PIURA  TRUJILLO</t>
  </si>
  <si>
    <t>Chicama 287176 TRUJILLO  PIURA  TRUJILLO</t>
  </si>
  <si>
    <t>Pacanguilla 286734 TRUJILLO  TUMBES  TRUJILLO</t>
  </si>
  <si>
    <t>Chicama 287195 TRUJILLO  PACASMAYO  TRUJILLO</t>
  </si>
  <si>
    <t>Pacanguilla 287270 TRUJILLO  CHICLAYO  TRUJILLO</t>
  </si>
  <si>
    <t>Pacanguilla 287267 TRUJILLO  CHICLAYO  TRUJILLO</t>
  </si>
  <si>
    <t>Mórrope 287277 TRUJILLO  PIURA  TRUJILLO</t>
  </si>
  <si>
    <t>Chicama 287202 TRUJILLO  PIURA  TRUJILLO</t>
  </si>
  <si>
    <t>Chicama 287204 TRUJILLO  PIURA  TRUJILLO</t>
  </si>
  <si>
    <t>Chicama 287203 TRUJILLO  PIURA  TRUJILLO</t>
  </si>
  <si>
    <t>Pacanguilla 286458 TRUJILLO  TARAPOTO  TRUJILLO</t>
  </si>
  <si>
    <t>Sullana 287631 TALARA  PIURA  TALARA</t>
  </si>
  <si>
    <t>Bayóvar 287287 TRUJILLO  TUMBES  TRUJILLO</t>
  </si>
  <si>
    <t>Mórrope 287278 TRUJILLO  PIURA  TRUJILLO</t>
  </si>
  <si>
    <t>Mórrope 287275 TRUJILLO  PIURA  TRUJILLO</t>
  </si>
  <si>
    <t>Chicama 287207 TRUJILLO  PIURA  TRUJILLO</t>
  </si>
  <si>
    <t>Chicama 287206 TRUJILLO  PIURA  TRUJILLO</t>
  </si>
  <si>
    <t>Pacanguilla 287266 TRUJILLO  CHICLAYO  TRUJILLO</t>
  </si>
  <si>
    <t>Chicama 287327 TRUJILLO  CHICLAYO  TRUJILLO</t>
  </si>
  <si>
    <t>Chicama 286734 TRUJILLO  TUMBES  TRUJILLO</t>
  </si>
  <si>
    <t>Pacanguilla 287153 PUCUSANA  CHICLAYO</t>
  </si>
  <si>
    <t>Bayóvar 287276 TRUJILLO  PIURA  TRUJILLO</t>
  </si>
  <si>
    <t>Bayóvar 287277 TRUJILLO  PIURA  TRUJILLO</t>
  </si>
  <si>
    <t>Sullana 287287 TRUJILLO  TUMBES  TRUJILLO</t>
  </si>
  <si>
    <t>Bayóvar 287275 TRUJILLO  PIURA  TRUJILLO</t>
  </si>
  <si>
    <t>Bayóvar 287278 TRUJILLO  PIURA  TRUJILLO</t>
  </si>
  <si>
    <t>Chicama 287266 TRUJILLO  CHICLAYO  TRUJILLO</t>
  </si>
  <si>
    <t>Chicama 286224 TRUJILLO  CAJAMARCA  TRUJILLO</t>
  </si>
  <si>
    <t>Chicama 287338 TRUJILLO  PIURA  TRUJILLO</t>
  </si>
  <si>
    <t>Chicama 287153 PUCUSANA  CHICLAYO</t>
  </si>
  <si>
    <t>Chicama 287269 TRUJILLO  CHICLAYO  TRUJILLO</t>
  </si>
  <si>
    <t>Sullana 287410 TALARATRUJILLOTALARA</t>
  </si>
  <si>
    <t>Pacanguilla 287151 TALARA  PIURA  TALARA</t>
  </si>
  <si>
    <t>Pacanguilla 287327 TRUJILLO  CHICLAYO  TRUJILLO</t>
  </si>
  <si>
    <t>Chicama 287324 TRUJILLO   CHOCOPE  TRUJILLO</t>
  </si>
  <si>
    <t>Chicama 286458 TRUJILLO  TARAPOTO  TRUJILLO</t>
  </si>
  <si>
    <t>Sullana 286939 TALARA  PIURA  TALARA</t>
  </si>
  <si>
    <t>Chicama 287337 TRUJILLO  PIURA  TRUJILLO</t>
  </si>
  <si>
    <t>Chicama 287268 TRUJILLO  CHICLAYO  TRUJILLO</t>
  </si>
  <si>
    <t>Chicama 287534 PISCO  CHICLAYO  PISCO</t>
  </si>
  <si>
    <t>Pacanguilla 287032 PUCUSANA  PIURA</t>
  </si>
  <si>
    <t>Chicama 287345 TRUJILLO  TARAPOTO  TRUJILLO</t>
  </si>
  <si>
    <t>Pacanguilla 287205 TRUJILLO  PIURA  TRUJILLO</t>
  </si>
  <si>
    <t>Pacanguilla 287037 PUCUSANA  PIURA</t>
  </si>
  <si>
    <t>Chicama 287329 TRUJILLO  CHICLAYO  TRUJILLO</t>
  </si>
  <si>
    <t>Chicama 287151 TALARA  PIURA  TALARA</t>
  </si>
  <si>
    <t>Chicama 287319 TRUJILLO   CHOCOPE  TRUJILLO</t>
  </si>
  <si>
    <t>Chicama 287271 TRUJILLO  CHICLAYO  TRUJILLO</t>
  </si>
  <si>
    <t>Sullana 287584 TALARA  CHICLAYO  TALARA</t>
  </si>
  <si>
    <t>Pacanguilla 287338 TRUJILLO  PIURA  TRUJILLO</t>
  </si>
  <si>
    <t>Sullana 287624 TALARA  CHICLAYO  TALARA</t>
  </si>
  <si>
    <t>Chicama 287331 TRUJILLO  CHICLAYO  TRUJILLO</t>
  </si>
  <si>
    <t>Chicama 287267 TRUJILLO  CHICLAYO  TRUJILLO</t>
  </si>
  <si>
    <t>Chicama 287220 PUCUSANA  PIURA</t>
  </si>
  <si>
    <t>Pacanguilla 287337 TRUJILLO  PIURA  TRUJILLO</t>
  </si>
  <si>
    <t>Chicama 287346 TRUJILLO  MOYOBAMBA  TRUJILLO</t>
  </si>
  <si>
    <t>Chicama 287323 STA.ROSA SPSA PIURA</t>
  </si>
  <si>
    <t>Pacanguilla 287534 PISCO  CHICLAYO  PISCO</t>
  </si>
  <si>
    <t>Chicama 287205 TRUJILLO  PIURA  TRUJILLO</t>
  </si>
  <si>
    <t>Pacanguilla 287345 TRUJILLO  TARAPOTO  TRUJILLO</t>
  </si>
  <si>
    <t>Chicama 287332 TRUJILLO  CHICLAYO  TRUJILLO</t>
  </si>
  <si>
    <t>Chicama 287341 TRUJILLO  CAJAMARCA  TRUJILLO</t>
  </si>
  <si>
    <t>Chicama 287339 TRUJILLO  PIURA  TRUJILLO</t>
  </si>
  <si>
    <t>Chicama 287363 TRUJILLO  PACASMAYO  TRUJILLO</t>
  </si>
  <si>
    <t>Chicama 287347 TRUJILLO  TUMBES  TRUJILLO</t>
  </si>
  <si>
    <t>Chicama 287037 PUCUSANA  PIURA</t>
  </si>
  <si>
    <t>Pacanguilla 287331 TRUJILLO  CHICLAYO  TRUJILLO</t>
  </si>
  <si>
    <t>Mórrope 287337 TRUJILLO  PIURA  TRUJILLO</t>
  </si>
  <si>
    <t>Chicama 287344 TRUJILLO  TARAPOTO  TRUJILLO</t>
  </si>
  <si>
    <t>Pacanguilla 287184 TRUJILLO  JAEN  TRUJILLO</t>
  </si>
  <si>
    <t>Pacanguilla 287220 PUCUSANA  PIURA</t>
  </si>
  <si>
    <t>Mórrope 287338 TRUJILLO  PIURA  TRUJILLO</t>
  </si>
  <si>
    <t>Pacanguilla 287410 TALARATRUJILLOTALARA</t>
  </si>
  <si>
    <t>Pacanguilla 287323 STA.ROSA SPSA PIURA</t>
  </si>
  <si>
    <t>Chicama 287219 PUCUSANA  OL CHICLAYO</t>
  </si>
  <si>
    <t>Chicama 287032 PUCUSANA  PIURA</t>
  </si>
  <si>
    <t>Sullana 287627 TALARA  CHICLAYO  TALARA</t>
  </si>
  <si>
    <t>Chicama 287350 TRUJILLO  JAEN  TRUJILLO</t>
  </si>
  <si>
    <t>Chicama 286719 TRUJILLO  CHICLAYO  TRUJILLO</t>
  </si>
  <si>
    <t>Chicama 287281 TRUJILLO  CAJAMARCA  TRUJILLO</t>
  </si>
  <si>
    <t>Sullana 287286 TRUJILLO  TUMBES  TRUJILLO</t>
  </si>
  <si>
    <t>Pacanguilla 287225 TALARA  PIURA  TALARA</t>
  </si>
  <si>
    <t>Pacanguilla 287346 TRUJILLO  MOYOBAMBA  TRUJILLO</t>
  </si>
  <si>
    <t>Pacanguilla 287276 TRUJILLO  PIURA  TRUJILLO</t>
  </si>
  <si>
    <t>Chicama 287330 TRUJILLO  CHICLAYO  TRUJILLO</t>
  </si>
  <si>
    <t>Chicama 287325 TRUJILLO   CHOCOPE  TRUJILLO</t>
  </si>
  <si>
    <t>Pacanguilla 287329 TRUJILLO  CHICLAYO  TRUJILLO</t>
  </si>
  <si>
    <t>Chicama 287349 TRUJILLO  CHOTA  TRUJILLO</t>
  </si>
  <si>
    <t>Chicama 287333 TRUJILLO  CHICLAYO  TRUJILLO</t>
  </si>
  <si>
    <t>Chicama 287548 TRUJILLO  PIURA  TRUJILLO</t>
  </si>
  <si>
    <t>Chicama 287277 TRUJILLO  PIURA  TRUJILLO</t>
  </si>
  <si>
    <t>Chicama 286724 TRUJILLO  CHICLAYO  TRUJILLO</t>
  </si>
  <si>
    <t>Pacanguilla 287347 TRUJILLO  TUMBES  TRUJILLO</t>
  </si>
  <si>
    <t>Mórrope 287220 PUCUSANA  PIURA</t>
  </si>
  <si>
    <t>Pacanguilla 287288 TRUJILLO  JAEN  TRUJILLO</t>
  </si>
  <si>
    <t>Mórrope 287323 STA.ROSA SPSA PIURA</t>
  </si>
  <si>
    <t>Pacanguilla 287219 PUCUSANA  OL CHICLAYO</t>
  </si>
  <si>
    <t>Pacanguilla 287332 TRUJILLO  CHICLAYO  TRUJILLO</t>
  </si>
  <si>
    <t>Chicama 287410 TALARATRUJILLOTALARA</t>
  </si>
  <si>
    <t>Bayóvar 287338 TRUJILLO  PIURA  TRUJILLO</t>
  </si>
  <si>
    <t>Pacanguilla 287339 TRUJILLO  PIURA  TRUJILLO</t>
  </si>
  <si>
    <t>Chicama 287275 TRUJILLO  PIURA  TRUJILLO</t>
  </si>
  <si>
    <t>Chicama 287184 TRUJILLO  JAEN  TRUJILLO</t>
  </si>
  <si>
    <t>Chicama 287225 TALARA  PIURA  TALARA</t>
  </si>
  <si>
    <t>Bayóvar 287337 TRUJILLO  PIURA  TRUJILLO</t>
  </si>
  <si>
    <t>Pacanguilla 287183 TRUJILLO  CHOTA  TRUJILLO</t>
  </si>
  <si>
    <t>Chicama 287537 TRUJILLO  CHICLAYO  TRUJILLO</t>
  </si>
  <si>
    <t>Chicama 287276 TRUJILLO  PIURA  TRUJILLO</t>
  </si>
  <si>
    <t>Pacanguilla 287344 TRUJILLO  TARAPOTO  TRUJILLO</t>
  </si>
  <si>
    <t>Pacanguilla 287350 TRUJILLO  JAEN  TRUJILLO</t>
  </si>
  <si>
    <t>Pacanguilla 287330 TRUJILLO  CHICLAYO  TRUJILLO</t>
  </si>
  <si>
    <t>Pacanguilla 287349 TRUJILLO  CHOTA  TRUJILLO</t>
  </si>
  <si>
    <t>Pacanguilla 287333 TRUJILLO  CHICLAYO  TRUJILLO</t>
  </si>
  <si>
    <t>Bayóvar 287220 PUCUSANA  PIURA</t>
  </si>
  <si>
    <t>Mórrope 287347 TRUJILLO  TUMBES  TRUJILLO</t>
  </si>
  <si>
    <t>Chicama 287288 TRUJILLO  JAEN  TRUJILLO</t>
  </si>
  <si>
    <t>Mórrope 287339 TRUJILLO  PIURA  TRUJILLO</t>
  </si>
  <si>
    <t>Bayóvar 287323 STA.ROSA SPSA PIURA</t>
  </si>
  <si>
    <t>Chicama 287545 TRUJILLO  PIURA  TRUJILLO</t>
  </si>
  <si>
    <t>Pacanguilla 287537 TRUJILLO  CHICLAYO  TRUJILLO</t>
  </si>
  <si>
    <t>Chicama 287278 TRUJILLO  PIURA  TRUJILLO</t>
  </si>
  <si>
    <t>Chicama 287552 TRUJILLO  CAJAMARCA  TRUJILLO</t>
  </si>
  <si>
    <t>Chicama 287183 TRUJILLO  CHOTA  TRUJILLO</t>
  </si>
  <si>
    <t>Chicama 287546 TRUJILLO  PIURA  TRUJILLO</t>
  </si>
  <si>
    <t>Pacanguilla 287286 TRUJILLO  TUMBES  TRUJILLO</t>
  </si>
  <si>
    <t>Bayóvar 287347 TRUJILLO  TUMBES  TRUJILLO</t>
  </si>
  <si>
    <t>Bayóvar 287339 TRUJILLO  PIURA  TRUJILLO</t>
  </si>
  <si>
    <t>Chicama 287553 TRUJILLO  CAJAMARCA  TRUJILLO</t>
  </si>
  <si>
    <t>Chicama 287526 TRUJILLO  PACASMAYO  TRUJILLO</t>
  </si>
  <si>
    <t>Chicama 287550 TRUJILLO  PIURA  TRUJILLO</t>
  </si>
  <si>
    <t>Sullana 287347 TRUJILLO  TUMBES  TRUJILLO</t>
  </si>
  <si>
    <t>Pacanguilla 287545 TRUJILLO  PIURA  TRUJILLO</t>
  </si>
  <si>
    <t>Pacanguilla 287546 TRUJILLO  PIURA  TRUJILLO</t>
  </si>
  <si>
    <t>Chicama 287563 TRUJILLO  PIURA  TRUJILLO</t>
  </si>
  <si>
    <t>Chicama 287547 TRUJILLO  PIURA  TRUJILLO</t>
  </si>
  <si>
    <t>Mórrope 287629 TALARA  PIURA  TALARA</t>
  </si>
  <si>
    <t>Chicama 287560 TRUJILLO  JAEN  TRUJILLO</t>
  </si>
  <si>
    <t>Chicama 287549 TRUJILLO  PIURA  TRUJILLO</t>
  </si>
  <si>
    <t>Mórrope 287545 TRUJILLO  PIURA  TRUJILLO</t>
  </si>
  <si>
    <t>Pacanguilla 287900 TRUJILLO  JUANJUI  TRUJILLO</t>
  </si>
  <si>
    <t>Chicama 287475 TRUJILLO   CHOCOPE  TRUJILLO</t>
  </si>
  <si>
    <t>Pacanguilla 287550 TRUJILLO  PIURA  TRUJILLO</t>
  </si>
  <si>
    <t>Pacanguilla 287548 TRUJILLO  PIURA  TRUJILLO</t>
  </si>
  <si>
    <t>Bayóvar 287629 TALARA  PIURA  TALARA</t>
  </si>
  <si>
    <t>Pacanguilla 287563 TRUJILLO  PIURA  TRUJILLO</t>
  </si>
  <si>
    <t>Chicama 287551 TRUJILLO  PIURA  TRUJILLO</t>
  </si>
  <si>
    <t>Pacanguilla 287547 TRUJILLO  PIURA  TRUJILLO</t>
  </si>
  <si>
    <t>Pacanguilla 287549 TRUJILLO  PIURA  TRUJILLO</t>
  </si>
  <si>
    <t>Chicama 287554 TRUJILLO  CAJAMARCA  TRUJILLO</t>
  </si>
  <si>
    <t>Chicama 287539 TRUJILLO  CHICLAYO  TRUJILLO</t>
  </si>
  <si>
    <t>Mórrope 287546 TRUJILLO  PIURA  TRUJILLO</t>
  </si>
  <si>
    <t>Chicama 287538 TRUJILLO  CHICLAYO  TRUJILLO</t>
  </si>
  <si>
    <t>Chicama 287536 TRUJILLO  CHICLAYO  TRUJILLO</t>
  </si>
  <si>
    <t>Chicama 287542 TRUJILLO  CHICLAYO  TRUJILLO</t>
  </si>
  <si>
    <t>Chicama 287540 TRUJILLO  CHICLAYO  TRUJILLO</t>
  </si>
  <si>
    <t>Chicama 287557 TRUJILLO  TARAPOTO  TRUJILLO</t>
  </si>
  <si>
    <t>Chicama 287543 TRUJILLO  CHICLAYO  TRUJILLO</t>
  </si>
  <si>
    <t>Chicama 287900 TRUJILLO  JUANJUI  TRUJILLO</t>
  </si>
  <si>
    <t>Chicama 287544 TRUJILLO  CHICLAYO  TRUJILLO</t>
  </si>
  <si>
    <t>Mórrope 287563 TRUJILLO  PIURA  TRUJILLO</t>
  </si>
  <si>
    <t>Bayóvar 287545 TRUJILLO  PIURA  TRUJILLO</t>
  </si>
  <si>
    <t>Chicama 287558 TRUJILLO  TUMBES  TRUJILLO</t>
  </si>
  <si>
    <t>Mórrope 287548 TRUJILLO  PIURA  TRUJILLO</t>
  </si>
  <si>
    <t>Bayóvar 287546 TRUJILLO  PIURA  TRUJILLO</t>
  </si>
  <si>
    <t>Pacanguilla 287551 TRUJILLO  PIURA  TRUJILLO</t>
  </si>
  <si>
    <t>Mórrope 287549 TRUJILLO  PIURA  TRUJILLO</t>
  </si>
  <si>
    <t>Mórrope 287550 TRUJILLO  PIURA  TRUJILLO</t>
  </si>
  <si>
    <t>Pacanguilla 287539 TRUJILLO  CHICLAYO  TRUJILLO</t>
  </si>
  <si>
    <t>Mórrope 287547 TRUJILLO  PIURA  TRUJILLO</t>
  </si>
  <si>
    <t>Pacanguilla 287538 TRUJILLO  CHICLAYO  TRUJILLO</t>
  </si>
  <si>
    <t>Pacanguilla 287543 TRUJILLO  CHICLAYO  TRUJILLO</t>
  </si>
  <si>
    <t>Pacanguilla 287542 TRUJILLO  CHICLAYO  TRUJILLO</t>
  </si>
  <si>
    <t>Pacanguilla 287544 TRUJILLO  CHICLAYO  TRUJILLO</t>
  </si>
  <si>
    <t>Chicama 287595 TRUJILLO  CHICLAYO  TRUJILLO</t>
  </si>
  <si>
    <t>Bayóvar 287563 TRUJILLO  PIURA  TRUJILLO</t>
  </si>
  <si>
    <t>Pacanguilla 287536 TRUJILLO  CHICLAYO  TRUJILLO</t>
  </si>
  <si>
    <t>Sullana 287629 TALARA  PIURA  TALARA</t>
  </si>
  <si>
    <t>Pacanguilla 287540 TRUJILLO  CHICLAYO  TRUJILLO</t>
  </si>
  <si>
    <t>Sullana 287561 TALARA  PIURA  TALARA</t>
  </si>
  <si>
    <t>Pacanguilla 287557 TRUJILLO  TARAPOTO  TRUJILLO</t>
  </si>
  <si>
    <t>Pacanguilla 287558 TRUJILLO  TUMBES  TRUJILLO</t>
  </si>
  <si>
    <t>Bayóvar 287548 TRUJILLO  PIURA  TRUJILLO</t>
  </si>
  <si>
    <t>Chicama 287570 TRUJILLO   CHOCOPE  TRUJILLO</t>
  </si>
  <si>
    <t>Chicama 287606 TRUJILLO  PIURA  TRUJILLO</t>
  </si>
  <si>
    <t>Mórrope 287551 TRUJILLO  PIURA  TRUJILLO</t>
  </si>
  <si>
    <t>Sullana 286402 CALLAO  CHICLAYO  CALLAO</t>
  </si>
  <si>
    <t>Bayóvar 287547 TRUJILLO  PIURA  TRUJILLO</t>
  </si>
  <si>
    <t>Bayóvar 287549 TRUJILLO  PIURA  TRUJILLO</t>
  </si>
  <si>
    <t>Pacanguilla 287595 TRUJILLO  CHICLAYO  TRUJILLO</t>
  </si>
  <si>
    <t>Chicama 287610 TRUJILLO  CAJAMARCA  TRUJILLO</t>
  </si>
  <si>
    <t>Pacanguilla 287287 TRUJILLO  TUMBES  TRUJILLO</t>
  </si>
  <si>
    <t>Bayóvar 287550 TRUJILLO  PIURA  TRUJILLO</t>
  </si>
  <si>
    <t>Sullana 287582 TALARA  PIURA  TALARA</t>
  </si>
  <si>
    <t>Pacanguilla 287560 TRUJILLO  JAEN  TRUJILLO</t>
  </si>
  <si>
    <t>Bayóvar 287551 TRUJILLO  PIURA  TRUJILLO</t>
  </si>
  <si>
    <t>Chicama 287569 TRUJILLO   CHOCOPE  TRUJILLO</t>
  </si>
  <si>
    <t>Mórrope 287558 TRUJILLO  TUMBES  TRUJILLO</t>
  </si>
  <si>
    <t>Chicama 287611 TRUJILLO  CAJAMARCA  TRUJILLO</t>
  </si>
  <si>
    <t>Chicama 287607 TRUJILLO  PIURA  TRUJILLO</t>
  </si>
  <si>
    <t>Pacanguilla 287606 TRUJILLO  PIURA  TRUJILLO</t>
  </si>
  <si>
    <t>Chicama 287608 TRUJILLO  PIURA  TRUJILLO</t>
  </si>
  <si>
    <t>Mórrope 287953 TALARA  PIURA  TALARA</t>
  </si>
  <si>
    <t>Chicama 287614 TRUJILLO  TARAPOTO  TRUJILLO</t>
  </si>
  <si>
    <t>Pacanguilla 286478 TRUJILLO  JUANJUI  TRUJILLO</t>
  </si>
  <si>
    <t>Pacanguilla 287285 TRUJILLO  MOYOBAMBA  TRUJILLO</t>
  </si>
  <si>
    <t>Chicama 287596 TRUJILLO  CHICLAYO  TRUJILLO</t>
  </si>
  <si>
    <t>Chicama 287287 TRUJILLO  TUMBES  TRUJILLO</t>
  </si>
  <si>
    <t>Chicama 287621 TRUJILLO  PACASMAYO  TRUJILLO</t>
  </si>
  <si>
    <t>Chicama 287598 TRUJILLO  CHICLAYO  TRUJILLO</t>
  </si>
  <si>
    <t>Bayóvar 287558 TRUJILLO  TUMBES  TRUJILLO</t>
  </si>
  <si>
    <t>Mórrope 287606 TRUJILLO  PIURA  TRUJILLO</t>
  </si>
  <si>
    <t>Sullana 287558 TRUJILLO  TUMBES  TRUJILLO</t>
  </si>
  <si>
    <t>Bayóvar 287953 TALARA  PIURA  TALARA</t>
  </si>
  <si>
    <t>Pacanguilla 287607 TRUJILLO  PIURA  TRUJILLO</t>
  </si>
  <si>
    <t>Pacanguilla 287608 TRUJILLO  PIURA  TRUJILLO</t>
  </si>
  <si>
    <t>Chicama 287594 TRUJILLO   CHOCOPE  TRUJILLO</t>
  </si>
  <si>
    <t>Chicama 287807 TALARA  PIURA  TALARA</t>
  </si>
  <si>
    <t>Chicama 287285 TRUJILLO  MOYOBAMBA  TRUJILLO</t>
  </si>
  <si>
    <t>Pacanguilla 287614 TRUJILLO  TARAPOTO  TRUJILLO</t>
  </si>
  <si>
    <t>Pacanguilla 286921 TRUJILLO  PACASMAYO  TRUJILLO</t>
  </si>
  <si>
    <t>Chicama 287597 TRUJILLO  CHICLAYO  TRUJILLO</t>
  </si>
  <si>
    <t>Pacanguilla 287596 TRUJILLO  CHICLAYO  TRUJILLO</t>
  </si>
  <si>
    <t>Pacanguilla 287598 TRUJILLO  CHICLAYO  TRUJILLO</t>
  </si>
  <si>
    <t>Mórrope 287704 TALARA  CHICLAYO  TALARA</t>
  </si>
  <si>
    <t>Bayóvar 287606 TRUJILLO  PIURA  TRUJILLO</t>
  </si>
  <si>
    <t>Chicama 287612 TRUJILLO  CAJAMARCA  TRUJILLO</t>
  </si>
  <si>
    <t>Chicama 287601 TRUJILLO  CHICLAYO  TRUJILLO</t>
  </si>
  <si>
    <t>Chicama 286478 TRUJILLO  JUANJUI  TRUJILLO</t>
  </si>
  <si>
    <t>Sullana 287953 TALARA  PIURA  TALARA</t>
  </si>
  <si>
    <t>Chicama 287620 TRUJILLO  YURIMAGUAS  TRUJILLO</t>
  </si>
  <si>
    <t>Pacanguilla 287284 TRUJILLO  TARAPOTO  TRUJILLO</t>
  </si>
  <si>
    <t>Chicama 287599 TRUJILLO  CHICLAYO  TRUJILLO</t>
  </si>
  <si>
    <t>Sullana 287996 TALARA  PIURA  TALARA</t>
  </si>
  <si>
    <t>Pacanguilla 287807 TALARA  PIURA  TALARA</t>
  </si>
  <si>
    <t>Chicama 287618 TRUJILLO  JAEN  TRUJILLO</t>
  </si>
  <si>
    <t>Chicama 287600 TRUJILLO  CHICLAYO  TRUJILLO</t>
  </si>
  <si>
    <t>Mórrope 287608 TRUJILLO  PIURA  TRUJILLO</t>
  </si>
  <si>
    <t>Chicama 287609 TRUJILLO  PIURA  TRUJILLO</t>
  </si>
  <si>
    <t>Chicama 287619 TRUJILLO  JAEN  TRUJILLO</t>
  </si>
  <si>
    <t>Mórrope 287607 TRUJILLO  PIURA  TRUJILLO</t>
  </si>
  <si>
    <t>Bayóvar 287704 TALARA  CHICLAYO  TALARA</t>
  </si>
  <si>
    <t>Pacanguilla 287597 TRUJILLO  CHICLAYO  TRUJILLO</t>
  </si>
  <si>
    <t>Pacanguilla 287601 TRUJILLO  CHICLAYO  TRUJILLO</t>
  </si>
  <si>
    <t>Chicama 286921 TRUJILLO  PACASMAYO  TRUJILLO</t>
  </si>
  <si>
    <t>Mórrope 287807 TALARA  PIURA  TALARA</t>
  </si>
  <si>
    <t>Sullana 287704 TALARA  CHICLAYO  TALARA</t>
  </si>
  <si>
    <t>Pacanguilla 287618 TRUJILLO  JAEN  TRUJILLO</t>
  </si>
  <si>
    <t>Pacanguilla 287619 TRUJILLO  JAEN  TRUJILLO</t>
  </si>
  <si>
    <t>Pacanguilla 287599 TRUJILLO  CHICLAYO  TRUJILLO</t>
  </si>
  <si>
    <t>Pacanguilla 287609 TRUJILLO  PIURA  TRUJILLO</t>
  </si>
  <si>
    <t>Bayóvar 287607 TRUJILLO  PIURA  TRUJILLO</t>
  </si>
  <si>
    <t>Bayóvar 287608 TRUJILLO  PIURA  TRUJILLO</t>
  </si>
  <si>
    <t>Chicama 287284 TRUJILLO  TARAPOTO  TRUJILLO</t>
  </si>
  <si>
    <t>Chicama 287617 TRUJILLO  CHOTA  TRUJILLO</t>
  </si>
  <si>
    <t>Chicama 287735 TRUJILLO  CHICLAYO  TRUJILLO</t>
  </si>
  <si>
    <t>Pacanguilla 287620 TRUJILLO  YURIMAGUAS  TRUJILLO</t>
  </si>
  <si>
    <t>Pacanguilla 287600 TRUJILLO  CHICLAYO  TRUJILLO</t>
  </si>
  <si>
    <t>Chicama 287616 TRUJILLO  TUMBES  TRUJILLO</t>
  </si>
  <si>
    <t>Chicama 287788 TRUJILLO  PIURA  TRUJILLO</t>
  </si>
  <si>
    <t>Bayóvar 287807 TALARA  PIURA  TALARA</t>
  </si>
  <si>
    <t>Mórrope 287609 TRUJILLO  PIURA  TRUJILLO</t>
  </si>
  <si>
    <t>Sullana 287807 TALARA  PIURA  TALARA</t>
  </si>
  <si>
    <t>Pacanguilla 287617 TRUJILLO  CHOTA  TRUJILLO</t>
  </si>
  <si>
    <t>Chicama 287789 TRUJILLO  PIURA  TRUJILLO</t>
  </si>
  <si>
    <t>Pacanguilla 287735 TRUJILLO  CHICLAYO  TRUJILLO</t>
  </si>
  <si>
    <t>Pacanguilla 287616 TRUJILLO  TUMBES  TRUJILLO</t>
  </si>
  <si>
    <t>Mórrope 287873 TALARA  PIURA  TALARA</t>
  </si>
  <si>
    <t>Chicama 287792 TRUJILLO  CAJAMARCA  TRUJILLO</t>
  </si>
  <si>
    <t>Chicama 287872 TALARATRUJILLOTALARA</t>
  </si>
  <si>
    <t>Pacanguilla 287788 TRUJILLO  PIURA  TRUJILLO</t>
  </si>
  <si>
    <t>Bayóvar 287609 TRUJILLO  PIURA  TRUJILLO</t>
  </si>
  <si>
    <t>Chicama 287660 TRUJILLO   CHOCOPE  TRUJILLO</t>
  </si>
  <si>
    <t>Pacanguilla 286402 CALLAO  CHICLAYO  CALLAO</t>
  </si>
  <si>
    <t>Mórrope 287616 TRUJILLO  TUMBES  TRUJILLO</t>
  </si>
  <si>
    <t>Chicama 287782 TRUJILLO  CHICLAYO  TRUJILLO</t>
  </si>
  <si>
    <t>Chicama 287791 TRUJILLO  PIURA  TRUJILLO</t>
  </si>
  <si>
    <t>Bayóvar 287873 TALARA  PIURA  TALARA</t>
  </si>
  <si>
    <t>Pacanguilla 287789 TRUJILLO  PIURA  TRUJILLO</t>
  </si>
  <si>
    <t>Pacanguilla 287872 TALARATRUJILLOTALARA</t>
  </si>
  <si>
    <t>Chicama 287736 TRUJILLO  PACASMAYO  TRUJILLO</t>
  </si>
  <si>
    <t>Mórrope 287788 TRUJILLO  PIURA  TRUJILLO</t>
  </si>
  <si>
    <t>Chicama 287533 PUCUSANA  CHICLAYO</t>
  </si>
  <si>
    <t>Chicama 287566 PUCUSANA  PIURA</t>
  </si>
  <si>
    <t>Chicama 286402 CALLAO  CHICLAYO  CALLAO</t>
  </si>
  <si>
    <t>Bayóvar 287616 TRUJILLO  TUMBES  TRUJILLO</t>
  </si>
  <si>
    <t>Pacanguilla 287782 TRUJILLO  CHICLAYO  TRUJILLO</t>
  </si>
  <si>
    <t>Chicama 287784 TRUJILLO  CHICLAYO  TRUJILLO</t>
  </si>
  <si>
    <t>Chicama 287667 TRUJILLO   CHOCOPE  TRUJILLO</t>
  </si>
  <si>
    <t>Chicama 287783 TRUJILLO  CHICLAYO  TRUJILLO</t>
  </si>
  <si>
    <t>Chicama 287799 TRUJILLO  PACASMAYO  TRUJILLO</t>
  </si>
  <si>
    <t>Sullana 287616 TRUJILLO  TUMBES  TRUJILLO</t>
  </si>
  <si>
    <t>Pacanguilla 287791 TRUJILLO  PIURA  TRUJILLO</t>
  </si>
  <si>
    <t>Mórrope 287789 TRUJILLO  PIURA  TRUJILLO</t>
  </si>
  <si>
    <t>Chicama 287790 TRUJILLO  PIURA  TRUJILLO</t>
  </si>
  <si>
    <t>Pacanguilla 287894 TRUJILLO  TARAPOTO  TRUJILLO</t>
  </si>
  <si>
    <t>Chicama 287793 TRUJILLO  CAJAMARCA  TRUJILLO</t>
  </si>
  <si>
    <t>Chicama 287797 TRUJILLO  TARAPOTO  TRUJILLO</t>
  </si>
  <si>
    <t>Pacanguilla 287566 PUCUSANA  PIURA</t>
  </si>
  <si>
    <t>Sullana 287801 TALARA  PIURA  TALARA</t>
  </si>
  <si>
    <t>Sullana 287873 TALARA  PIURA  TALARA</t>
  </si>
  <si>
    <t>Bayóvar 287788 TRUJILLO  PIURA  TRUJILLO</t>
  </si>
  <si>
    <t>Sullana 287912 TALARA  CHICLAYO  TALARA</t>
  </si>
  <si>
    <t>Chicama 287803 PISCO  CHICLAYO  PISCO</t>
  </si>
  <si>
    <t>Chicama 287785 TRUJILLO  CHICLAYO  TRUJILLO</t>
  </si>
  <si>
    <t>Mórrope 288068 TALARA  CHICLAYO  TALARA</t>
  </si>
  <si>
    <t>Mórrope 287791 TRUJILLO  PIURA  TRUJILLO</t>
  </si>
  <si>
    <t>Chicama 287798 TRUJILLO  YURIMAGUAS  TRUJILLO</t>
  </si>
  <si>
    <t>Mórrope 287872 TALARATRUJILLOTALARA</t>
  </si>
  <si>
    <t>Chicama 287182 TRUJILLO  TARAPOTO  TRUJILLO</t>
  </si>
  <si>
    <t>Pacanguilla 287784 TRUJILLO  CHICLAYO  TRUJILLO</t>
  </si>
  <si>
    <t>Pacanguilla 287790 TRUJILLO  PIURA  TRUJILLO</t>
  </si>
  <si>
    <t>Bayóvar 287789 TRUJILLO  PIURA  TRUJILLO</t>
  </si>
  <si>
    <t>Mórrope 287566 PUCUSANA  PIURA</t>
  </si>
  <si>
    <t>Pacanguilla 287783 TRUJILLO  CHICLAYO  TRUJILLO</t>
  </si>
  <si>
    <t>Pacanguilla 287533 PUCUSANA  CHICLAYO</t>
  </si>
  <si>
    <t>Pacanguilla 287797 TRUJILLO  TARAPOTO  TRUJILLO</t>
  </si>
  <si>
    <t>Chicama 287894 TRUJILLO  TARAPOTO  TRUJILLO</t>
  </si>
  <si>
    <t>Bayóvar 288068 TALARA  CHICLAYO  TALARA</t>
  </si>
  <si>
    <t>Pacanguilla 287785 TRUJILLO  CHICLAYO  TRUJILLO</t>
  </si>
  <si>
    <t>Pacanguilla 287803 PISCO  CHICLAYO  PISCO</t>
  </si>
  <si>
    <t>Bayóvar 287791 TRUJILLO  PIURA  TRUJILLO</t>
  </si>
  <si>
    <t>Bayóvar 287872 TALARATRUJILLOTALARA</t>
  </si>
  <si>
    <t>Pacanguilla 287798 TRUJILLO  YURIMAGUAS  TRUJILLO</t>
  </si>
  <si>
    <t>Chicama 287591 PUCUSANA  CHICLAYO</t>
  </si>
  <si>
    <t>Sullana 288068 TALARA  CHICLAYO  TALARA</t>
  </si>
  <si>
    <t>Sullana 287872 TALARATRUJILLOTALARA</t>
  </si>
  <si>
    <t>Bayóvar 287566 PUCUSANA  PIURA</t>
  </si>
  <si>
    <t>Chicama 287340 TRUJILLO  CAJAMARCA  TRUJILLO</t>
  </si>
  <si>
    <t>Chicama 287890 TRUJILLO  CAJAMARCA  TRUJILLO</t>
  </si>
  <si>
    <t>Mórrope 287790 TRUJILLO  PIURA  TRUJILLO</t>
  </si>
  <si>
    <t>Chicama 287863 TRUJILLO  PACASMAYO  TRUJILLO</t>
  </si>
  <si>
    <t>Chicama 287864 TRUJILLO  CHICLAYO  TRUJILLO</t>
  </si>
  <si>
    <t>Chicama 286731 TRUJILLO  TARAPOTO  TRUJILLO</t>
  </si>
  <si>
    <t>Chicama 287874 TRUJILLO   CHOCOPE  TRUJILLO</t>
  </si>
  <si>
    <t>Chicama 287884 TRUJILLO  PIURA  TRUJILLO</t>
  </si>
  <si>
    <t>Chicama 287886 TRUJILLO  PIURA  TRUJILLO</t>
  </si>
  <si>
    <t>Pacanguilla 287591 PUCUSANA  CHICLAYO</t>
  </si>
  <si>
    <t>Chicama 287887 TRUJILLO  PIURA  TRUJILLO</t>
  </si>
  <si>
    <t>Chicama 287885 TRUJILLO  PIURA  TRUJILLO</t>
  </si>
  <si>
    <t>Chicama 287875 TRUJILLO  CHICLAYO  TRUJILLO</t>
  </si>
  <si>
    <t>Pacanguilla 287864 TRUJILLO  CHICLAYO  TRUJILLO</t>
  </si>
  <si>
    <t>Chicama 287800 TRUJILLO   CHOCOPE  TRUJILLO</t>
  </si>
  <si>
    <t>Pacanguilla 287884 TRUJILLO  PIURA  TRUJILLO</t>
  </si>
  <si>
    <t>Chicama 287167 TRUJILLO  CHICLAYO  TRUJILLO</t>
  </si>
  <si>
    <t>Sullana 287630 TALARA  PIURA  TALARA</t>
  </si>
  <si>
    <t>Chicama 287876 TRUJILLO  CHICLAYO  TRUJILLO</t>
  </si>
  <si>
    <t>Pacanguilla 286731 TRUJILLO  TARAPOTO  TRUJILLO</t>
  </si>
  <si>
    <t>Pacanguilla 287886 TRUJILLO  PIURA  TRUJILLO</t>
  </si>
  <si>
    <t>Chicama 287871 TRUJILLO   CHOCOPE  TRUJILLO</t>
  </si>
  <si>
    <t>Pacanguilla 287885 TRUJILLO  PIURA  TRUJILLO</t>
  </si>
  <si>
    <t>Chicama 287639 ZARATEPIURA</t>
  </si>
  <si>
    <t>Pacanguilla 287887 TRUJILLO  PIURA  TRUJILLO</t>
  </si>
  <si>
    <t>Pacanguilla 287946 TRUJILLO  TARAPOTO  TRUJILLO</t>
  </si>
  <si>
    <t>Mórrope 287913 TALARA  CHICLAYO  TALARA</t>
  </si>
  <si>
    <t>Chicama 287888 TRUJILLO  PIURA 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</si>
</sst>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#,##0.00;[Red]#,##0.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/>
      <bottom style="dotted">
        <color indexed="8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6">
    <xf numFmtId="0" fontId="0" fillId="0" borderId="0" xfId="0"/>
    <xf numFmtId="49" fontId="0" fillId="0" borderId="0" xfId="0" applyNumberFormat="1"/>
    <xf numFmtId="0" fontId="0" fillId="5" borderId="2" xfId="0" applyFill="1" applyBorder="1"/>
    <xf numFmtId="0" fontId="0" fillId="0" borderId="2" xfId="0" applyBorder="1"/>
    <xf numFmtId="0" fontId="2" fillId="4" borderId="2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4" xfId="0" applyFill="1" applyBorder="1"/>
    <xf numFmtId="0" fontId="1" fillId="2" borderId="1" xfId="1"/>
    <xf numFmtId="0" fontId="0" fillId="0" borderId="5" xfId="0" applyBorder="1"/>
    <xf numFmtId="0" fontId="1" fillId="2" borderId="6" xfId="1" applyBorder="1"/>
    <xf numFmtId="0" fontId="1" fillId="2" borderId="3" xfId="1" applyBorder="1"/>
    <xf numFmtId="164" fontId="0" fillId="0" borderId="0" xfId="0" applyNumberFormat="1"/>
    <xf numFmtId="164" fontId="0" fillId="0" borderId="3" xfId="0" applyNumberFormat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5" xfId="1" applyBorder="1"/>
    <xf numFmtId="0" fontId="0" fillId="5" borderId="7" xfId="0" applyFill="1" applyBorder="1"/>
    <xf numFmtId="0" fontId="1" fillId="2" borderId="0" xfId="1" applyBorder="1"/>
    <xf numFmtId="0" fontId="1" fillId="2" borderId="8" xfId="1" applyBorder="1"/>
    <xf numFmtId="0" fontId="1" fillId="2" borderId="9" xfId="1" applyBorder="1"/>
    <xf numFmtId="0" fontId="1" fillId="2" borderId="10" xfId="1" applyBorder="1"/>
    <xf numFmtId="49" fontId="0" fillId="3" borderId="3" xfId="0" applyNumberFormat="1" applyFill="1" applyBorder="1"/>
    <xf numFmtId="165" fontId="0" fillId="3" borderId="3" xfId="0" applyNumberFormat="1" applyFill="1" applyBorder="1"/>
    <xf numFmtId="4" fontId="0" fillId="3" borderId="3" xfId="0" applyNumberFormat="1" applyFill="1" applyBorder="1"/>
    <xf numFmtId="2" fontId="0" fillId="3" borderId="3" xfId="0" applyNumberFormat="1" applyFill="1" applyBorder="1"/>
    <xf numFmtId="165" fontId="0" fillId="0" borderId="3" xfId="0" applyNumberFormat="1" applyBorder="1"/>
    <xf numFmtId="4" fontId="0" fillId="0" borderId="3" xfId="0" applyNumberFormat="1" applyBorder="1"/>
    <xf numFmtId="0" fontId="1" fillId="2" borderId="11" xfId="1" applyBorder="1"/>
    <xf numFmtId="0" fontId="1" fillId="6" borderId="1" xfId="1" applyFill="1"/>
    <xf numFmtId="0" fontId="0" fillId="6" borderId="3" xfId="0" applyFill="1" applyBorder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2" fontId="0" fillId="0" borderId="3" xfId="0" applyNumberFormat="1" applyBorder="1"/>
    <xf numFmtId="166" fontId="0" fillId="3" borderId="3" xfId="0" applyNumberFormat="1" applyFill="1" applyBorder="1"/>
    <xf numFmtId="0" fontId="1" fillId="10" borderId="9" xfId="1" applyFill="1" applyBorder="1"/>
    <xf numFmtId="0" fontId="0" fillId="10" borderId="3" xfId="0" applyFill="1" applyBorder="1"/>
    <xf numFmtId="0" fontId="1" fillId="10" borderId="5" xfId="1" applyFill="1" applyBorder="1"/>
    <xf numFmtId="0" fontId="6" fillId="10" borderId="12" xfId="0" applyFont="1" applyFill="1" applyBorder="1" applyAlignment="1">
      <alignment horizontal="left" vertical="top"/>
    </xf>
    <xf numFmtId="0" fontId="0" fillId="0" borderId="0" xfId="0" applyAlignment="1">
      <alignment vertical="top"/>
    </xf>
  </cellXfs>
  <cellStyles count="2">
    <cellStyle name="Normal" xfId="0" builtinId="0"/>
    <cellStyle name="Salida" xfId="1" builtinId="21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8A80-2622-42A6-B7F1-CC5AF1833D0D}" name="Tabla1" displayName="Tabla1" ref="A12:B687" totalsRowShown="0">
  <autoFilter ref="A12:B687" xr:uid="{04B08A80-2622-42A6-B7F1-CC5AF1833D0D}"/>
  <tableColumns count="2">
    <tableColumn id="1" xr3:uid="{B75C70F5-78B3-4246-941A-0309F9B6AF46}" name="Proyecto" dataDxfId="10"/>
    <tableColumn id="2" xr3:uid="{C92A10E9-0306-4D77-9601-C5D8C076AB82}" name="NumeroPlac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1F1CE-E65A-4C2B-A951-4FC4118E380D}" name="Tabla3" displayName="Tabla3" ref="A1:B10" totalsRowShown="0">
  <autoFilter ref="A1:B10" xr:uid="{85E1F1CE-E65A-4C2B-A951-4FC4118E380D}"/>
  <tableColumns count="2">
    <tableColumn id="1" xr3:uid="{6F84E687-FCB6-4EF6-9AA7-C0C2F59CF8DB}" name="CompaniaNombre"/>
    <tableColumn id="2" xr3:uid="{25459E1E-434C-433D-9CBD-81824E064178}" name="CompaniaSocio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E8231F-917C-46DB-A7B6-2D9DCFAFB264}" name="Tabla4" displayName="Tabla4" ref="D1:E17" totalsRowShown="0">
  <autoFilter ref="D1:E17" xr:uid="{17E8231F-917C-46DB-A7B6-2D9DCFAFB264}"/>
  <tableColumns count="2">
    <tableColumn id="1" xr3:uid="{9FD575C8-607A-4671-88F6-60C768880D1B}" name="Descripcion"/>
    <tableColumn id="2" xr3:uid="{6F04FBD6-DAF0-4872-965F-DA1E70971D49}" name="Clasificacion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8DC953-B650-468D-87D6-6FC9CABD9CC6}" name="Tabla5" displayName="Tabla5" ref="G1:H3" totalsRowShown="0">
  <autoFilter ref="G1:H3" xr:uid="{818DC953-B650-468D-87D6-6FC9CABD9CC6}"/>
  <tableColumns count="2">
    <tableColumn id="1" xr3:uid="{FB2FC4DD-F34B-4E01-9752-2F3B9D3474EE}" name="Dirigido a"/>
    <tableColumn id="2" xr3:uid="{8A9050F1-D3F9-429B-B19E-B155D937A86D}" name="ComprasAlmacen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978FAD-47A5-4361-9E7B-C1B994D043BF}" name="Tabla6" displayName="Tabla6" ref="D19:E34" totalsRowShown="0">
  <autoFilter ref="D19:E34" xr:uid="{51978FAD-47A5-4361-9E7B-C1B994D043BF}"/>
  <tableColumns count="2">
    <tableColumn id="1" xr3:uid="{523705A4-1AE1-4843-9F9D-3F23372BBB59}" name="Almacen"/>
    <tableColumn id="2" xr3:uid="{EA807465-EC4C-41FD-8F9D-268474FEFE43}" name="AlmacenCodi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E184A9-19D2-4171-AB19-1372C1470013}" name="Tabla7" displayName="Tabla7" ref="G5:H26" totalsRowShown="0">
  <autoFilter ref="G5:H26" xr:uid="{BCE184A9-19D2-4171-AB19-1372C1470013}"/>
  <tableColumns count="2">
    <tableColumn id="1" xr3:uid="{7F9DBCD8-DC8D-46F4-A12D-3B2D6CF3B4A2}" name="NombreDep"/>
    <tableColumn id="2" xr3:uid="{7574142C-BF9B-4749-B33B-FFC51365EDD7}" name="Departamen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EABC13-C87C-49FD-8D4C-E7BD24023C2F}" name="Tabla8" displayName="Tabla8" ref="G28:H149" totalsRowShown="0">
  <autoFilter ref="G28:H149" xr:uid="{65EABC13-C87C-49FD-8D4C-E7BD24023C2F}"/>
  <tableColumns count="2">
    <tableColumn id="1" xr3:uid="{31378A80-D73E-46A5-A018-BB9C89206C06}" name="NombreCosto"/>
    <tableColumn id="2" xr3:uid="{183AD783-1BFB-4EB9-94FC-127BECA5CC19}" name="CentroCosto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42B9F6-D220-40B0-A0A9-994F019887C5}" name="Tabla9" displayName="Tabla9" ref="D37:E42" totalsRowShown="0">
  <autoFilter ref="D37:E42" xr:uid="{EC42B9F6-D220-40B0-A0A9-994F019887C5}"/>
  <tableColumns count="2">
    <tableColumn id="1" xr3:uid="{C91D6C32-2526-4FE0-9D2F-F32534023978}" name="Descripcion"/>
    <tableColumn id="2" xr3:uid="{D133011C-AE19-4503-AF44-4CBCAED8339C}" name="UnidadNegoc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A73FA5-D028-4916-8FC6-0FC4BCB5A03A}" name="Tabla10" displayName="Tabla10" ref="D45:E197" totalsRowShown="0">
  <autoFilter ref="D45:E197" xr:uid="{5DA73FA5-D028-4916-8FC6-0FC4BCB5A03A}"/>
  <tableColumns count="2">
    <tableColumn id="1" xr3:uid="{8C55EB35-793A-4E72-ABF1-E8F36C89689D}" name="DescripcionLocal"/>
    <tableColumn id="2" xr3:uid="{23589547-6395-4221-A7BA-0C6AFA258A64}" name="CodigoDestino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DF995-073E-46F1-BB80-91F00772E0A0}" name="Tabla2" displayName="Tabla2" ref="G153:H181" totalsRowShown="0">
  <autoFilter ref="G153:H181" xr:uid="{C54DF995-073E-46F1-BB80-91F00772E0A0}"/>
  <tableColumns count="2">
    <tableColumn id="1" xr3:uid="{628FDC69-88B7-48F9-AFAA-451971704814}" name="Descripcion"/>
    <tableColumn id="2" xr3:uid="{0C17FA23-1C11-4659-8C98-59062BBEA7C6}" name="Referencia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76B1BB-97E1-4ACE-8E0B-2601066580FE}" name="Tabla12" displayName="Tabla12" ref="M1:N110" totalsRowShown="0">
  <autoFilter ref="M1:N110" xr:uid="{5B76B1BB-97E1-4ACE-8E0B-2601066580FE}"/>
  <tableColumns count="2">
    <tableColumn id="1" xr3:uid="{7D6AF120-3644-4C67-A2B7-F628ACE1F928}" name="DescripcionLocal"/>
    <tableColumn id="2" xr3:uid="{7AEFE019-67A5-4597-A5C6-AB4EC2C86ADF}" name="Commodity" dataDxf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CA51F3-3F42-462B-A266-CAB20A52CE8D}" name="Tabla13" displayName="Tabla13" ref="M113:N118" totalsRowShown="0">
  <autoFilter ref="M113:N118" xr:uid="{5BCA51F3-3F42-462B-A266-CAB20A52CE8D}"/>
  <tableColumns count="2">
    <tableColumn id="1" xr3:uid="{DD02F9BD-A183-4C75-926C-9D6B77902439}" name="Descripcion"/>
    <tableColumn id="2" xr3:uid="{CD06DFAD-CD6C-462A-AAD7-A089A2002511}" name="Condic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C511ED9-2D6E-4B26-8B3D-1E22152D57D7}" name="Tabla14" displayName="Tabla14" ref="M120:N178" totalsRowShown="0">
  <autoFilter ref="M120:N178" xr:uid="{5C511ED9-2D6E-4B26-8B3D-1E22152D57D7}"/>
  <tableColumns count="2">
    <tableColumn id="1" xr3:uid="{2111E742-DFBF-4988-BE70-08D4D95BAC13}" name="Descripcion"/>
    <tableColumn id="2" xr3:uid="{933C98F4-B352-47FA-AF54-4E441DD1BD3B}" name="UnidadCodig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FFF506-C89E-4761-8AFB-B379916A87A4}" name="Tabla17" displayName="Tabla17" ref="J1:K14624" totalsRowShown="0">
  <autoFilter ref="J1:K14624" xr:uid="{60FFF506-C89E-4761-8AFB-B379916A87A4}"/>
  <tableColumns count="2">
    <tableColumn id="1" xr3:uid="{41F77BCF-FCF3-49C0-8FAA-E644DB20533E}" name="Item" dataDxfId="2"/>
    <tableColumn id="2" xr3:uid="{2649879B-493B-457B-9AFB-350C8EBF6105}" name="DescripcionIt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B6DFC8-CD06-4DA5-82C4-9A3024620F79}" name="Tabla18" displayName="Tabla18" ref="P1:Q10" totalsRowShown="0">
  <autoFilter ref="P1:Q10" xr:uid="{CAB6DFC8-CD06-4DA5-82C4-9A3024620F79}"/>
  <tableColumns count="2">
    <tableColumn id="1" xr3:uid="{239E086F-3BA0-40BD-BA1D-2B548CEDDD2A}" name="DescripcionLocal"/>
    <tableColumn id="3" xr3:uid="{C207B947-BDF9-4237-819B-CCE1197723AD}" name="Sucurs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FEBFDA-E785-4E72-B3C1-A2DAF830109C}" name="Tabla11" displayName="Tabla11" ref="P12:Q44" totalsRowShown="0">
  <autoFilter ref="P12:Q44" xr:uid="{D0FEBFDA-E785-4E72-B3C1-A2DAF830109C}"/>
  <tableColumns count="2">
    <tableColumn id="1" xr3:uid="{DB81C10E-9D70-45EB-9AC6-55AE9A98590D}" name="FormaDePago" dataDxfId="1"/>
    <tableColumn id="2" xr3:uid="{75644D68-1146-43EC-9333-DC4FD77B129A}" name="CodFormaDe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7B1B-4C75-4E51-A5D8-6D50DA910FC9}">
  <sheetPr codeName="Hoja2"/>
  <dimension ref="A1:N800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19.42578125" bestFit="1" customWidth="1"/>
    <col min="4" max="4" width="20.140625" bestFit="1" customWidth="1"/>
    <col min="5" max="5" width="26" bestFit="1" customWidth="1"/>
    <col min="6" max="6" width="25.7109375" bestFit="1" customWidth="1"/>
    <col min="7" max="7" width="19" customWidth="1"/>
    <col min="8" max="8" width="14.85546875" bestFit="1" customWidth="1"/>
    <col min="9" max="9" width="14.85546875" customWidth="1"/>
    <col min="10" max="10" width="28.140625" bestFit="1" customWidth="1"/>
    <col min="11" max="11" width="18.5703125" customWidth="1"/>
    <col min="12" max="12" width="21.7109375" bestFit="1" customWidth="1"/>
    <col min="13" max="13" width="24.42578125" bestFit="1" customWidth="1"/>
  </cols>
  <sheetData>
    <row r="1" spans="1:14" x14ac:dyDescent="0.25">
      <c r="A1" s="32" t="s">
        <v>28629</v>
      </c>
      <c r="B1" s="8" t="s">
        <v>11</v>
      </c>
      <c r="C1" s="8" t="s">
        <v>44</v>
      </c>
      <c r="D1" s="10" t="s">
        <v>62</v>
      </c>
      <c r="E1" s="11" t="s">
        <v>64</v>
      </c>
      <c r="F1" s="11" t="s">
        <v>130</v>
      </c>
      <c r="G1" s="11" t="s">
        <v>133</v>
      </c>
      <c r="H1" s="11" t="s">
        <v>207</v>
      </c>
      <c r="I1" s="11" t="s">
        <v>16</v>
      </c>
      <c r="J1" s="11" t="s">
        <v>219</v>
      </c>
      <c r="K1" s="11" t="s">
        <v>376</v>
      </c>
      <c r="L1" s="11" t="s">
        <v>378</v>
      </c>
      <c r="M1" s="19" t="s">
        <v>400</v>
      </c>
      <c r="N1" s="19" t="s">
        <v>29460</v>
      </c>
    </row>
    <row r="2" spans="1:14" x14ac:dyDescent="0.25">
      <c r="A2" s="33">
        <f>(IF(LEN(B2)&gt;0,ROW(A2)-1,""))</f>
        <v>1</v>
      </c>
      <c r="B2" s="5" t="s">
        <v>1</v>
      </c>
      <c r="C2" s="5" t="s">
        <v>49</v>
      </c>
      <c r="D2" s="7" t="s">
        <v>63</v>
      </c>
      <c r="E2" s="5" t="s">
        <v>74</v>
      </c>
      <c r="F2" s="5" t="s">
        <v>101</v>
      </c>
      <c r="G2" s="5" t="s">
        <v>28130</v>
      </c>
      <c r="H2" s="5" t="s">
        <v>28770</v>
      </c>
      <c r="I2" s="5">
        <f>IF(ISBLANK(Requerimiento_Cab!H2),"",VLOOKUP(Requerimiento_Cab!H2,Tabla1[#All],2,FALSE))</f>
        <v>1031100267</v>
      </c>
      <c r="J2" s="5" t="s">
        <v>218</v>
      </c>
      <c r="K2" s="5" t="s">
        <v>238</v>
      </c>
      <c r="L2" s="5" t="s">
        <v>29459</v>
      </c>
      <c r="M2" s="5" t="s">
        <v>389</v>
      </c>
      <c r="N2" s="5" t="s">
        <v>29461</v>
      </c>
    </row>
    <row r="3" spans="1:14" x14ac:dyDescent="0.25">
      <c r="A3" s="33"/>
      <c r="B3" s="5"/>
      <c r="C3" s="5"/>
      <c r="D3" s="7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33"/>
      <c r="B4" s="5"/>
      <c r="C4" s="5"/>
      <c r="D4" s="7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33"/>
      <c r="B5" s="5"/>
      <c r="C5" s="5"/>
      <c r="D5" s="7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33"/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5">
      <c r="A7" s="33"/>
      <c r="B7" s="5"/>
      <c r="C7" s="5"/>
      <c r="D7" s="7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33"/>
      <c r="B8" s="5"/>
      <c r="C8" s="5"/>
      <c r="D8" s="7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25">
      <c r="A9" s="33"/>
      <c r="B9" s="5"/>
      <c r="C9" s="5"/>
      <c r="D9" s="7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5">
      <c r="A10" s="33"/>
      <c r="B10" s="5"/>
      <c r="C10" s="5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25">
      <c r="A11" s="33"/>
      <c r="B11" s="5"/>
      <c r="C11" s="5"/>
      <c r="D11" s="7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5">
      <c r="A12" s="33"/>
      <c r="B12" s="5"/>
      <c r="C12" s="5"/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25">
      <c r="A13" s="33"/>
      <c r="B13" s="5"/>
      <c r="C13" s="5"/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33"/>
      <c r="B14" s="5"/>
      <c r="C14" s="5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33"/>
      <c r="B15" s="5"/>
      <c r="C15" s="5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5">
      <c r="A16" s="33"/>
      <c r="B16" s="5"/>
      <c r="C16" s="5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33"/>
      <c r="B17" s="5"/>
      <c r="C17" s="5"/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33"/>
      <c r="B18" s="5"/>
      <c r="C18" s="5"/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33"/>
      <c r="B19" s="5"/>
      <c r="C19" s="5"/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33"/>
      <c r="B20" s="5"/>
      <c r="C20" s="5"/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A21" s="33" t="str">
        <f t="shared" ref="A21:A66" si="0">(IF(LEN(B21)&gt;0,ROW(A21)-1,""))</f>
        <v/>
      </c>
      <c r="B21" s="5"/>
      <c r="C21" s="5"/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33" t="str">
        <f t="shared" si="0"/>
        <v/>
      </c>
      <c r="B22" s="5"/>
      <c r="C22" s="5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33" t="str">
        <f t="shared" si="0"/>
        <v/>
      </c>
      <c r="B23" s="5"/>
      <c r="C23" s="5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33" t="str">
        <f t="shared" si="0"/>
        <v/>
      </c>
      <c r="B24" s="5"/>
      <c r="C24" s="5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5">
      <c r="A25" s="33" t="str">
        <f t="shared" si="0"/>
        <v/>
      </c>
      <c r="B25" s="5"/>
      <c r="C25" s="5"/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33" t="str">
        <f t="shared" si="0"/>
        <v/>
      </c>
      <c r="B26" s="5"/>
      <c r="C26" s="5"/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25">
      <c r="A27" s="33" t="str">
        <f t="shared" si="0"/>
        <v/>
      </c>
      <c r="B27" s="5"/>
      <c r="C27" s="5"/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25">
      <c r="A28" s="33" t="str">
        <f t="shared" si="0"/>
        <v/>
      </c>
      <c r="B28" s="5"/>
      <c r="C28" s="5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25">
      <c r="A29" s="33" t="str">
        <f t="shared" si="0"/>
        <v/>
      </c>
      <c r="B29" s="5"/>
      <c r="C29" s="5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25">
      <c r="A30" s="33" t="str">
        <f t="shared" si="0"/>
        <v/>
      </c>
      <c r="B30" s="5"/>
      <c r="C30" s="5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25">
      <c r="A31" s="33" t="str">
        <f t="shared" si="0"/>
        <v/>
      </c>
      <c r="B31" s="5"/>
      <c r="C31" s="5"/>
      <c r="D31" s="7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25">
      <c r="A32" s="33" t="str">
        <f t="shared" si="0"/>
        <v/>
      </c>
      <c r="B32" s="5"/>
      <c r="C32" s="5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25">
      <c r="A33" s="33" t="str">
        <f t="shared" si="0"/>
        <v/>
      </c>
      <c r="B33" s="5"/>
      <c r="C33" s="5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25">
      <c r="A34" s="33" t="str">
        <f t="shared" si="0"/>
        <v/>
      </c>
      <c r="B34" s="5"/>
      <c r="C34" s="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25">
      <c r="A35" s="33" t="str">
        <f t="shared" si="0"/>
        <v/>
      </c>
      <c r="B35" s="5"/>
      <c r="C35" s="5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A36" s="33" t="str">
        <f t="shared" si="0"/>
        <v/>
      </c>
      <c r="B36" s="5"/>
      <c r="C36" s="5"/>
      <c r="D36" s="7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33" t="str">
        <f t="shared" si="0"/>
        <v/>
      </c>
      <c r="B37" s="5"/>
      <c r="C37" s="5"/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33" t="str">
        <f t="shared" si="0"/>
        <v/>
      </c>
      <c r="B38" s="5"/>
      <c r="C38" s="5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5">
      <c r="A39" s="33" t="str">
        <f t="shared" si="0"/>
        <v/>
      </c>
      <c r="B39" s="5"/>
      <c r="C39" s="5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5">
      <c r="A40" s="33" t="str">
        <f t="shared" si="0"/>
        <v/>
      </c>
      <c r="B40" s="5"/>
      <c r="C40" s="5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25">
      <c r="A41" s="33" t="str">
        <f t="shared" si="0"/>
        <v/>
      </c>
      <c r="B41" s="5"/>
      <c r="C41" s="5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25">
      <c r="A42" s="33" t="str">
        <f t="shared" si="0"/>
        <v/>
      </c>
      <c r="B42" s="5"/>
      <c r="C42" s="5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25">
      <c r="A43" s="33" t="str">
        <f t="shared" si="0"/>
        <v/>
      </c>
      <c r="B43" s="5"/>
      <c r="C43" s="5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25">
      <c r="A44" s="33" t="str">
        <f t="shared" si="0"/>
        <v/>
      </c>
      <c r="B44" s="5"/>
      <c r="C44" s="5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25">
      <c r="A45" s="33" t="str">
        <f t="shared" si="0"/>
        <v/>
      </c>
      <c r="B45" s="5"/>
      <c r="C45" s="5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x14ac:dyDescent="0.25">
      <c r="A46" s="33" t="str">
        <f t="shared" si="0"/>
        <v/>
      </c>
      <c r="B46" s="5"/>
      <c r="C46" s="5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 x14ac:dyDescent="0.25">
      <c r="A47" s="33" t="str">
        <f t="shared" si="0"/>
        <v/>
      </c>
      <c r="B47" s="5"/>
      <c r="C47" s="5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A48" s="33" t="str">
        <f t="shared" si="0"/>
        <v/>
      </c>
      <c r="B48" s="5"/>
      <c r="C48" s="5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x14ac:dyDescent="0.25">
      <c r="A49" s="33" t="str">
        <f t="shared" si="0"/>
        <v/>
      </c>
      <c r="B49" s="5"/>
      <c r="C49" s="5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25">
      <c r="A50" s="33" t="str">
        <f t="shared" si="0"/>
        <v/>
      </c>
      <c r="B50" s="5"/>
      <c r="C50" s="5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25">
      <c r="A51" s="33" t="str">
        <f t="shared" si="0"/>
        <v/>
      </c>
      <c r="B51" s="5"/>
      <c r="C51" s="5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25">
      <c r="A52" s="33" t="str">
        <f t="shared" si="0"/>
        <v/>
      </c>
      <c r="B52" s="5"/>
      <c r="C52" s="5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x14ac:dyDescent="0.25">
      <c r="A53" s="33" t="str">
        <f t="shared" si="0"/>
        <v/>
      </c>
      <c r="B53" s="5"/>
      <c r="C53" s="5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x14ac:dyDescent="0.25">
      <c r="A54" s="33" t="str">
        <f t="shared" si="0"/>
        <v/>
      </c>
      <c r="B54" s="5"/>
      <c r="C54" s="5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x14ac:dyDescent="0.25">
      <c r="A55" s="33" t="str">
        <f t="shared" si="0"/>
        <v/>
      </c>
      <c r="B55" s="5"/>
      <c r="C55" s="5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x14ac:dyDescent="0.25">
      <c r="A56" s="33" t="str">
        <f t="shared" si="0"/>
        <v/>
      </c>
      <c r="B56" s="5"/>
      <c r="C56" s="5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x14ac:dyDescent="0.25">
      <c r="A57" s="33" t="str">
        <f t="shared" si="0"/>
        <v/>
      </c>
      <c r="B57" s="5"/>
      <c r="C57" s="5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x14ac:dyDescent="0.25">
      <c r="A58" s="33" t="str">
        <f t="shared" si="0"/>
        <v/>
      </c>
      <c r="B58" s="5"/>
      <c r="C58" s="5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x14ac:dyDescent="0.25">
      <c r="A59" s="33" t="str">
        <f t="shared" si="0"/>
        <v/>
      </c>
      <c r="B59" s="5"/>
      <c r="C59" s="5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x14ac:dyDescent="0.25">
      <c r="A60" s="33" t="str">
        <f t="shared" si="0"/>
        <v/>
      </c>
      <c r="B60" s="5"/>
      <c r="C60" s="5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x14ac:dyDescent="0.25">
      <c r="A61" s="33" t="str">
        <f t="shared" si="0"/>
        <v/>
      </c>
      <c r="B61" s="5"/>
      <c r="C61" s="5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25">
      <c r="A62" s="33" t="str">
        <f t="shared" si="0"/>
        <v/>
      </c>
      <c r="B62" s="5"/>
      <c r="C62" s="5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x14ac:dyDescent="0.25">
      <c r="A63" s="33" t="str">
        <f t="shared" si="0"/>
        <v/>
      </c>
      <c r="B63" s="5"/>
      <c r="C63" s="5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5">
      <c r="A64" s="33" t="str">
        <f t="shared" si="0"/>
        <v/>
      </c>
      <c r="B64" s="5"/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25">
      <c r="A65" s="33" t="str">
        <f t="shared" si="0"/>
        <v/>
      </c>
      <c r="B65" s="5"/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25">
      <c r="A66" s="33" t="str">
        <f t="shared" si="0"/>
        <v/>
      </c>
      <c r="B66" s="5"/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x14ac:dyDescent="0.25">
      <c r="A67" s="33" t="str">
        <f t="shared" ref="A67:A130" si="1">(IF(LEN(B67)&gt;0,ROW(A67)-1,""))</f>
        <v/>
      </c>
      <c r="B67" s="5"/>
      <c r="C67" s="5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x14ac:dyDescent="0.25">
      <c r="A68" s="33" t="str">
        <f t="shared" si="1"/>
        <v/>
      </c>
      <c r="B68" s="5"/>
      <c r="C68" s="5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25">
      <c r="A69" s="33" t="str">
        <f t="shared" si="1"/>
        <v/>
      </c>
      <c r="B69" s="5"/>
      <c r="C69" s="5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5">
      <c r="A70" s="33" t="str">
        <f t="shared" si="1"/>
        <v/>
      </c>
      <c r="B70" s="5"/>
      <c r="C70" s="5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x14ac:dyDescent="0.25">
      <c r="A71" s="33" t="str">
        <f t="shared" si="1"/>
        <v/>
      </c>
      <c r="B71" s="5"/>
      <c r="C71" s="5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25">
      <c r="A72" s="33" t="str">
        <f t="shared" si="1"/>
        <v/>
      </c>
      <c r="B72" s="5"/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x14ac:dyDescent="0.25">
      <c r="A73" s="33" t="str">
        <f t="shared" si="1"/>
        <v/>
      </c>
      <c r="B73" s="5"/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25">
      <c r="A74" s="33" t="str">
        <f t="shared" si="1"/>
        <v/>
      </c>
      <c r="B74" s="5"/>
      <c r="C74" s="5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x14ac:dyDescent="0.25">
      <c r="A75" s="33" t="str">
        <f t="shared" si="1"/>
        <v/>
      </c>
      <c r="B75" s="5"/>
      <c r="C75" s="5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x14ac:dyDescent="0.25">
      <c r="A76" s="33" t="str">
        <f t="shared" si="1"/>
        <v/>
      </c>
      <c r="B76" s="5"/>
      <c r="C76" s="5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x14ac:dyDescent="0.25">
      <c r="A77" s="33" t="str">
        <f t="shared" si="1"/>
        <v/>
      </c>
      <c r="B77" s="5"/>
      <c r="C77" s="5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x14ac:dyDescent="0.25">
      <c r="A78" s="33" t="str">
        <f t="shared" si="1"/>
        <v/>
      </c>
      <c r="B78" s="5"/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x14ac:dyDescent="0.25">
      <c r="A79" s="33" t="str">
        <f t="shared" si="1"/>
        <v/>
      </c>
      <c r="B79" s="5"/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25">
      <c r="A80" s="33" t="str">
        <f t="shared" si="1"/>
        <v/>
      </c>
      <c r="B80" s="5"/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x14ac:dyDescent="0.25">
      <c r="A81" s="33" t="str">
        <f t="shared" si="1"/>
        <v/>
      </c>
      <c r="B81" s="5"/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5">
      <c r="A82" s="33" t="str">
        <f t="shared" si="1"/>
        <v/>
      </c>
      <c r="B82" s="5"/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x14ac:dyDescent="0.25">
      <c r="A83" s="33" t="str">
        <f t="shared" si="1"/>
        <v/>
      </c>
      <c r="B83" s="5"/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25">
      <c r="A84" s="33" t="str">
        <f t="shared" si="1"/>
        <v/>
      </c>
      <c r="B84" s="5"/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x14ac:dyDescent="0.25">
      <c r="A85" s="33" t="str">
        <f t="shared" si="1"/>
        <v/>
      </c>
      <c r="B85" s="5"/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x14ac:dyDescent="0.25">
      <c r="A86" s="33" t="str">
        <f t="shared" si="1"/>
        <v/>
      </c>
      <c r="B86" s="5"/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x14ac:dyDescent="0.25">
      <c r="A87" s="33" t="str">
        <f t="shared" si="1"/>
        <v/>
      </c>
      <c r="B87" s="5"/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x14ac:dyDescent="0.25">
      <c r="A88" s="33" t="str">
        <f t="shared" si="1"/>
        <v/>
      </c>
      <c r="B88" s="5"/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x14ac:dyDescent="0.25">
      <c r="A89" s="33" t="str">
        <f t="shared" si="1"/>
        <v/>
      </c>
      <c r="B89" s="5"/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x14ac:dyDescent="0.25">
      <c r="A90" s="33" t="str">
        <f t="shared" si="1"/>
        <v/>
      </c>
      <c r="B90" s="5"/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x14ac:dyDescent="0.25">
      <c r="A91" s="33" t="str">
        <f t="shared" si="1"/>
        <v/>
      </c>
      <c r="B91" s="5"/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25">
      <c r="A92" s="33" t="str">
        <f t="shared" si="1"/>
        <v/>
      </c>
      <c r="B92" s="5"/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x14ac:dyDescent="0.25">
      <c r="A93" s="33" t="str">
        <f t="shared" si="1"/>
        <v/>
      </c>
      <c r="B93" s="5"/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x14ac:dyDescent="0.25">
      <c r="A94" s="33" t="str">
        <f t="shared" si="1"/>
        <v/>
      </c>
      <c r="B94" s="5"/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x14ac:dyDescent="0.25">
      <c r="A95" s="33" t="str">
        <f t="shared" si="1"/>
        <v/>
      </c>
      <c r="B95" s="5"/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x14ac:dyDescent="0.25">
      <c r="A96" s="33" t="str">
        <f t="shared" si="1"/>
        <v/>
      </c>
      <c r="B96" s="5"/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x14ac:dyDescent="0.25">
      <c r="A97" s="33" t="str">
        <f t="shared" si="1"/>
        <v/>
      </c>
      <c r="B97" s="5"/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x14ac:dyDescent="0.25">
      <c r="A98" s="33" t="str">
        <f t="shared" si="1"/>
        <v/>
      </c>
      <c r="B98" s="5"/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x14ac:dyDescent="0.25">
      <c r="A99" s="33" t="str">
        <f t="shared" si="1"/>
        <v/>
      </c>
      <c r="B99" s="5"/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25">
      <c r="A100" s="33" t="str">
        <f t="shared" si="1"/>
        <v/>
      </c>
      <c r="B100" s="5"/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x14ac:dyDescent="0.25">
      <c r="A101" s="33" t="str">
        <f t="shared" si="1"/>
        <v/>
      </c>
      <c r="B101" s="5"/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x14ac:dyDescent="0.25">
      <c r="A102" s="33" t="str">
        <f t="shared" si="1"/>
        <v/>
      </c>
      <c r="B102" s="5"/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x14ac:dyDescent="0.25">
      <c r="A103" s="33" t="str">
        <f t="shared" si="1"/>
        <v/>
      </c>
      <c r="B103" s="5"/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x14ac:dyDescent="0.25">
      <c r="A104" s="33" t="str">
        <f t="shared" si="1"/>
        <v/>
      </c>
      <c r="B104" s="5"/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x14ac:dyDescent="0.25">
      <c r="A105" s="33" t="str">
        <f t="shared" si="1"/>
        <v/>
      </c>
      <c r="B105" s="5"/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x14ac:dyDescent="0.25">
      <c r="A106" s="33" t="str">
        <f t="shared" si="1"/>
        <v/>
      </c>
      <c r="B106" s="5"/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x14ac:dyDescent="0.25">
      <c r="A107" s="33" t="str">
        <f t="shared" si="1"/>
        <v/>
      </c>
      <c r="B107" s="5"/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x14ac:dyDescent="0.25">
      <c r="A108" s="33" t="str">
        <f t="shared" si="1"/>
        <v/>
      </c>
      <c r="B108" s="5"/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x14ac:dyDescent="0.25">
      <c r="A109" s="33" t="str">
        <f t="shared" si="1"/>
        <v/>
      </c>
      <c r="B109" s="5"/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x14ac:dyDescent="0.25">
      <c r="A110" s="33" t="str">
        <f t="shared" si="1"/>
        <v/>
      </c>
      <c r="B110" s="5"/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x14ac:dyDescent="0.25">
      <c r="A111" s="33" t="str">
        <f t="shared" si="1"/>
        <v/>
      </c>
      <c r="B111" s="5"/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x14ac:dyDescent="0.25">
      <c r="A112" s="33" t="str">
        <f t="shared" si="1"/>
        <v/>
      </c>
      <c r="B112" s="5"/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5">
      <c r="A113" s="33" t="str">
        <f t="shared" si="1"/>
        <v/>
      </c>
      <c r="B113" s="5"/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x14ac:dyDescent="0.25">
      <c r="A114" s="33" t="str">
        <f t="shared" si="1"/>
        <v/>
      </c>
      <c r="B114" s="5"/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x14ac:dyDescent="0.25">
      <c r="A115" s="33" t="str">
        <f t="shared" si="1"/>
        <v/>
      </c>
      <c r="B115" s="5"/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x14ac:dyDescent="0.25">
      <c r="A116" s="33" t="str">
        <f t="shared" si="1"/>
        <v/>
      </c>
      <c r="B116" s="5"/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5">
      <c r="A117" s="33" t="str">
        <f t="shared" si="1"/>
        <v/>
      </c>
      <c r="B117" s="5"/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5">
      <c r="A118" s="33" t="str">
        <f t="shared" si="1"/>
        <v/>
      </c>
      <c r="B118" s="5"/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5">
      <c r="A119" s="33" t="str">
        <f t="shared" si="1"/>
        <v/>
      </c>
      <c r="B119" s="5"/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x14ac:dyDescent="0.25">
      <c r="A120" s="33" t="str">
        <f t="shared" si="1"/>
        <v/>
      </c>
      <c r="B120" s="5"/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5">
      <c r="A121" s="33" t="str">
        <f t="shared" si="1"/>
        <v/>
      </c>
      <c r="B121" s="5"/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5">
      <c r="A122" s="33" t="str">
        <f t="shared" si="1"/>
        <v/>
      </c>
      <c r="B122" s="5"/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5">
      <c r="A123" s="33" t="str">
        <f t="shared" si="1"/>
        <v/>
      </c>
      <c r="B123" s="5"/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x14ac:dyDescent="0.25">
      <c r="A124" s="33" t="str">
        <f t="shared" si="1"/>
        <v/>
      </c>
      <c r="B124" s="5"/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5">
      <c r="A125" s="33" t="str">
        <f t="shared" si="1"/>
        <v/>
      </c>
      <c r="B125" s="5"/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5">
      <c r="A126" s="33" t="str">
        <f t="shared" si="1"/>
        <v/>
      </c>
      <c r="B126" s="5"/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5">
      <c r="A127" s="33" t="str">
        <f t="shared" si="1"/>
        <v/>
      </c>
      <c r="B127" s="5"/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x14ac:dyDescent="0.25">
      <c r="A128" s="33" t="str">
        <f t="shared" si="1"/>
        <v/>
      </c>
      <c r="B128" s="5"/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5">
      <c r="A129" s="33" t="str">
        <f t="shared" si="1"/>
        <v/>
      </c>
      <c r="B129" s="5"/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5">
      <c r="A130" s="33" t="str">
        <f t="shared" si="1"/>
        <v/>
      </c>
      <c r="B130" s="5"/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5">
      <c r="A131" s="33" t="str">
        <f t="shared" ref="A131:A194" si="2">(IF(LEN(B131)&gt;0,ROW(A131)-1,""))</f>
        <v/>
      </c>
      <c r="B131" s="5"/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5">
      <c r="A132" s="33" t="str">
        <f t="shared" si="2"/>
        <v/>
      </c>
      <c r="B132" s="5"/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5">
      <c r="A133" s="33" t="str">
        <f t="shared" si="2"/>
        <v/>
      </c>
      <c r="B133" s="5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5">
      <c r="A134" s="33" t="str">
        <f t="shared" si="2"/>
        <v/>
      </c>
      <c r="B134" s="5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5">
      <c r="A135" s="33" t="str">
        <f t="shared" si="2"/>
        <v/>
      </c>
      <c r="B135" s="5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x14ac:dyDescent="0.25">
      <c r="A136" s="33" t="str">
        <f t="shared" si="2"/>
        <v/>
      </c>
      <c r="B136" s="5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5">
      <c r="A137" s="33" t="str">
        <f t="shared" si="2"/>
        <v/>
      </c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5">
      <c r="A138" s="33" t="str">
        <f t="shared" si="2"/>
        <v/>
      </c>
      <c r="B138" s="5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5">
      <c r="A139" s="33" t="str">
        <f t="shared" si="2"/>
        <v/>
      </c>
      <c r="B139" s="5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x14ac:dyDescent="0.25">
      <c r="A140" s="33" t="str">
        <f t="shared" si="2"/>
        <v/>
      </c>
      <c r="B140" s="5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5">
      <c r="A141" s="33" t="str">
        <f t="shared" si="2"/>
        <v/>
      </c>
      <c r="B141" s="5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5">
      <c r="A142" s="33" t="str">
        <f t="shared" si="2"/>
        <v/>
      </c>
      <c r="B142" s="5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5">
      <c r="A143" s="33" t="str">
        <f t="shared" si="2"/>
        <v/>
      </c>
      <c r="B143" s="5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5">
      <c r="A144" s="33" t="str">
        <f t="shared" si="2"/>
        <v/>
      </c>
      <c r="B144" s="5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x14ac:dyDescent="0.25">
      <c r="A145" s="33" t="str">
        <f t="shared" si="2"/>
        <v/>
      </c>
      <c r="B145" s="5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x14ac:dyDescent="0.25">
      <c r="A146" s="33" t="str">
        <f t="shared" si="2"/>
        <v/>
      </c>
      <c r="B146" s="5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x14ac:dyDescent="0.25">
      <c r="A147" s="33" t="str">
        <f t="shared" si="2"/>
        <v/>
      </c>
      <c r="B147" s="5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x14ac:dyDescent="0.25">
      <c r="A148" s="33" t="str">
        <f t="shared" si="2"/>
        <v/>
      </c>
      <c r="B148" s="5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x14ac:dyDescent="0.25">
      <c r="A149" s="33" t="str">
        <f t="shared" si="2"/>
        <v/>
      </c>
      <c r="B149" s="5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x14ac:dyDescent="0.25">
      <c r="A150" s="33" t="str">
        <f t="shared" si="2"/>
        <v/>
      </c>
      <c r="B150" s="5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x14ac:dyDescent="0.25">
      <c r="A151" s="33" t="str">
        <f t="shared" si="2"/>
        <v/>
      </c>
      <c r="B151" s="5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x14ac:dyDescent="0.25">
      <c r="A152" s="33" t="str">
        <f t="shared" si="2"/>
        <v/>
      </c>
      <c r="B152" s="5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x14ac:dyDescent="0.25">
      <c r="A153" s="33" t="str">
        <f t="shared" si="2"/>
        <v/>
      </c>
      <c r="B153" s="5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x14ac:dyDescent="0.25">
      <c r="A154" s="33" t="str">
        <f t="shared" si="2"/>
        <v/>
      </c>
      <c r="B154" s="5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x14ac:dyDescent="0.25">
      <c r="A155" s="33" t="str">
        <f t="shared" si="2"/>
        <v/>
      </c>
      <c r="B155" s="5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x14ac:dyDescent="0.25">
      <c r="A156" s="33" t="str">
        <f t="shared" si="2"/>
        <v/>
      </c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x14ac:dyDescent="0.25">
      <c r="A157" s="33" t="str">
        <f t="shared" si="2"/>
        <v/>
      </c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x14ac:dyDescent="0.25">
      <c r="A158" s="33" t="str">
        <f t="shared" si="2"/>
        <v/>
      </c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x14ac:dyDescent="0.25">
      <c r="A159" s="33" t="str">
        <f t="shared" si="2"/>
        <v/>
      </c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x14ac:dyDescent="0.25">
      <c r="A160" s="33" t="str">
        <f t="shared" si="2"/>
        <v/>
      </c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x14ac:dyDescent="0.25">
      <c r="A161" s="33" t="str">
        <f t="shared" si="2"/>
        <v/>
      </c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x14ac:dyDescent="0.25">
      <c r="A162" s="33" t="str">
        <f t="shared" si="2"/>
        <v/>
      </c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x14ac:dyDescent="0.25">
      <c r="A163" s="33" t="str">
        <f t="shared" si="2"/>
        <v/>
      </c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x14ac:dyDescent="0.25">
      <c r="A164" s="33" t="str">
        <f t="shared" si="2"/>
        <v/>
      </c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x14ac:dyDescent="0.25">
      <c r="A165" s="33" t="str">
        <f t="shared" si="2"/>
        <v/>
      </c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x14ac:dyDescent="0.25">
      <c r="A166" s="33" t="str">
        <f t="shared" si="2"/>
        <v/>
      </c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x14ac:dyDescent="0.25">
      <c r="A167" s="33" t="str">
        <f t="shared" si="2"/>
        <v/>
      </c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x14ac:dyDescent="0.25">
      <c r="A168" s="33" t="str">
        <f t="shared" si="2"/>
        <v/>
      </c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x14ac:dyDescent="0.25">
      <c r="A169" s="33" t="str">
        <f t="shared" si="2"/>
        <v/>
      </c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x14ac:dyDescent="0.25">
      <c r="A170" s="33" t="str">
        <f t="shared" si="2"/>
        <v/>
      </c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x14ac:dyDescent="0.25">
      <c r="A171" s="33" t="str">
        <f t="shared" si="2"/>
        <v/>
      </c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x14ac:dyDescent="0.25">
      <c r="A172" s="33" t="str">
        <f t="shared" si="2"/>
        <v/>
      </c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x14ac:dyDescent="0.25">
      <c r="A173" s="33" t="str">
        <f t="shared" si="2"/>
        <v/>
      </c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x14ac:dyDescent="0.25">
      <c r="A174" s="33" t="str">
        <f t="shared" si="2"/>
        <v/>
      </c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x14ac:dyDescent="0.25">
      <c r="A175" s="33" t="str">
        <f t="shared" si="2"/>
        <v/>
      </c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x14ac:dyDescent="0.25">
      <c r="A176" s="33" t="str">
        <f t="shared" si="2"/>
        <v/>
      </c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x14ac:dyDescent="0.25">
      <c r="A177" s="33" t="str">
        <f t="shared" si="2"/>
        <v/>
      </c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x14ac:dyDescent="0.25">
      <c r="A178" s="33" t="str">
        <f t="shared" si="2"/>
        <v/>
      </c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x14ac:dyDescent="0.25">
      <c r="A179" s="33" t="str">
        <f t="shared" si="2"/>
        <v/>
      </c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x14ac:dyDescent="0.25">
      <c r="A180" s="33" t="str">
        <f t="shared" si="2"/>
        <v/>
      </c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x14ac:dyDescent="0.25">
      <c r="A181" s="33" t="str">
        <f t="shared" si="2"/>
        <v/>
      </c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x14ac:dyDescent="0.25">
      <c r="A182" s="33" t="str">
        <f t="shared" si="2"/>
        <v/>
      </c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x14ac:dyDescent="0.25">
      <c r="A183" s="33" t="str">
        <f t="shared" si="2"/>
        <v/>
      </c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x14ac:dyDescent="0.25">
      <c r="A184" s="33" t="str">
        <f t="shared" si="2"/>
        <v/>
      </c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x14ac:dyDescent="0.25">
      <c r="A185" s="33" t="str">
        <f t="shared" si="2"/>
        <v/>
      </c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x14ac:dyDescent="0.25">
      <c r="A186" s="33" t="str">
        <f t="shared" si="2"/>
        <v/>
      </c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x14ac:dyDescent="0.25">
      <c r="A187" s="33" t="str">
        <f t="shared" si="2"/>
        <v/>
      </c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x14ac:dyDescent="0.25">
      <c r="A188" s="33" t="str">
        <f t="shared" si="2"/>
        <v/>
      </c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x14ac:dyDescent="0.25">
      <c r="A189" s="33" t="str">
        <f t="shared" si="2"/>
        <v/>
      </c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x14ac:dyDescent="0.25">
      <c r="A190" s="33" t="str">
        <f t="shared" si="2"/>
        <v/>
      </c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x14ac:dyDescent="0.25">
      <c r="A191" s="33" t="str">
        <f t="shared" si="2"/>
        <v/>
      </c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x14ac:dyDescent="0.25">
      <c r="A192" s="33" t="str">
        <f t="shared" si="2"/>
        <v/>
      </c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x14ac:dyDescent="0.25">
      <c r="A193" s="33" t="str">
        <f t="shared" si="2"/>
        <v/>
      </c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x14ac:dyDescent="0.25">
      <c r="A194" s="33" t="str">
        <f t="shared" si="2"/>
        <v/>
      </c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x14ac:dyDescent="0.25">
      <c r="A195" s="33" t="str">
        <f t="shared" ref="A195:A200" si="3">(IF(LEN(B195)&gt;0,ROW(A195)-1,""))</f>
        <v/>
      </c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x14ac:dyDescent="0.25">
      <c r="A196" s="33" t="str">
        <f t="shared" si="3"/>
        <v/>
      </c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x14ac:dyDescent="0.25">
      <c r="A197" s="33" t="str">
        <f t="shared" si="3"/>
        <v/>
      </c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x14ac:dyDescent="0.25">
      <c r="A198" s="33" t="str">
        <f t="shared" si="3"/>
        <v/>
      </c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x14ac:dyDescent="0.25">
      <c r="A199" s="33" t="str">
        <f t="shared" si="3"/>
        <v/>
      </c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x14ac:dyDescent="0.25">
      <c r="A200" s="33" t="str">
        <f t="shared" si="3"/>
        <v/>
      </c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x14ac:dyDescent="0.25">
      <c r="A201" s="33" t="str">
        <f t="shared" ref="A201:A264" si="4">(IF(LEN(B201)&gt;0,ROW(A201)-1,""))</f>
        <v/>
      </c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x14ac:dyDescent="0.25">
      <c r="A202" s="33" t="str">
        <f t="shared" si="4"/>
        <v/>
      </c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x14ac:dyDescent="0.25">
      <c r="A203" s="33" t="str">
        <f t="shared" si="4"/>
        <v/>
      </c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x14ac:dyDescent="0.25">
      <c r="A204" s="33" t="str">
        <f t="shared" si="4"/>
        <v/>
      </c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x14ac:dyDescent="0.25">
      <c r="A205" s="33" t="str">
        <f t="shared" si="4"/>
        <v/>
      </c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x14ac:dyDescent="0.25">
      <c r="A206" s="33" t="str">
        <f t="shared" si="4"/>
        <v/>
      </c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x14ac:dyDescent="0.25">
      <c r="A207" s="33" t="str">
        <f t="shared" si="4"/>
        <v/>
      </c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x14ac:dyDescent="0.25">
      <c r="A208" s="33" t="str">
        <f t="shared" si="4"/>
        <v/>
      </c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x14ac:dyDescent="0.25">
      <c r="A209" s="33" t="str">
        <f t="shared" si="4"/>
        <v/>
      </c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x14ac:dyDescent="0.25">
      <c r="A210" s="33" t="str">
        <f t="shared" si="4"/>
        <v/>
      </c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x14ac:dyDescent="0.25">
      <c r="A211" s="33" t="str">
        <f t="shared" si="4"/>
        <v/>
      </c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x14ac:dyDescent="0.25">
      <c r="A212" s="33" t="str">
        <f t="shared" si="4"/>
        <v/>
      </c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x14ac:dyDescent="0.25">
      <c r="A213" s="33" t="str">
        <f t="shared" si="4"/>
        <v/>
      </c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x14ac:dyDescent="0.25">
      <c r="A214" s="33" t="str">
        <f t="shared" si="4"/>
        <v/>
      </c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x14ac:dyDescent="0.25">
      <c r="A215" s="33" t="str">
        <f t="shared" si="4"/>
        <v/>
      </c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x14ac:dyDescent="0.25">
      <c r="A216" s="33" t="str">
        <f t="shared" si="4"/>
        <v/>
      </c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x14ac:dyDescent="0.25">
      <c r="A217" s="33" t="str">
        <f t="shared" si="4"/>
        <v/>
      </c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x14ac:dyDescent="0.25">
      <c r="A218" s="33" t="str">
        <f t="shared" si="4"/>
        <v/>
      </c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x14ac:dyDescent="0.25">
      <c r="A219" s="33" t="str">
        <f t="shared" si="4"/>
        <v/>
      </c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x14ac:dyDescent="0.25">
      <c r="A220" s="33" t="str">
        <f t="shared" si="4"/>
        <v/>
      </c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x14ac:dyDescent="0.25">
      <c r="A221" s="33" t="str">
        <f t="shared" si="4"/>
        <v/>
      </c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x14ac:dyDescent="0.25">
      <c r="A222" s="33" t="str">
        <f t="shared" si="4"/>
        <v/>
      </c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x14ac:dyDescent="0.25">
      <c r="A223" s="33" t="str">
        <f t="shared" si="4"/>
        <v/>
      </c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x14ac:dyDescent="0.25">
      <c r="A224" s="33" t="str">
        <f t="shared" si="4"/>
        <v/>
      </c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x14ac:dyDescent="0.25">
      <c r="A225" s="33" t="str">
        <f t="shared" si="4"/>
        <v/>
      </c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x14ac:dyDescent="0.25">
      <c r="A226" s="33" t="str">
        <f t="shared" si="4"/>
        <v/>
      </c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x14ac:dyDescent="0.25">
      <c r="A227" s="33" t="str">
        <f t="shared" si="4"/>
        <v/>
      </c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x14ac:dyDescent="0.25">
      <c r="A228" s="33" t="str">
        <f t="shared" si="4"/>
        <v/>
      </c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x14ac:dyDescent="0.25">
      <c r="A229" s="33" t="str">
        <f t="shared" si="4"/>
        <v/>
      </c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x14ac:dyDescent="0.25">
      <c r="A230" s="33" t="str">
        <f t="shared" si="4"/>
        <v/>
      </c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x14ac:dyDescent="0.25">
      <c r="A231" s="33" t="str">
        <f t="shared" si="4"/>
        <v/>
      </c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x14ac:dyDescent="0.25">
      <c r="A232" s="33" t="str">
        <f t="shared" si="4"/>
        <v/>
      </c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x14ac:dyDescent="0.25">
      <c r="A233" s="33" t="str">
        <f t="shared" si="4"/>
        <v/>
      </c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x14ac:dyDescent="0.25">
      <c r="A234" s="33" t="str">
        <f t="shared" si="4"/>
        <v/>
      </c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x14ac:dyDescent="0.25">
      <c r="A235" s="33" t="str">
        <f t="shared" si="4"/>
        <v/>
      </c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x14ac:dyDescent="0.25">
      <c r="A236" s="33" t="str">
        <f t="shared" si="4"/>
        <v/>
      </c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x14ac:dyDescent="0.25">
      <c r="A237" s="33" t="str">
        <f t="shared" si="4"/>
        <v/>
      </c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x14ac:dyDescent="0.25">
      <c r="A238" s="33" t="str">
        <f t="shared" si="4"/>
        <v/>
      </c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x14ac:dyDescent="0.25">
      <c r="A239" s="33" t="str">
        <f t="shared" si="4"/>
        <v/>
      </c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x14ac:dyDescent="0.25">
      <c r="A240" s="33" t="str">
        <f t="shared" si="4"/>
        <v/>
      </c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x14ac:dyDescent="0.25">
      <c r="A241" s="33" t="str">
        <f t="shared" si="4"/>
        <v/>
      </c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x14ac:dyDescent="0.25">
      <c r="A242" s="33" t="str">
        <f t="shared" si="4"/>
        <v/>
      </c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x14ac:dyDescent="0.25">
      <c r="A243" s="33" t="str">
        <f t="shared" si="4"/>
        <v/>
      </c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x14ac:dyDescent="0.25">
      <c r="A244" s="33" t="str">
        <f t="shared" si="4"/>
        <v/>
      </c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x14ac:dyDescent="0.25">
      <c r="A245" s="33" t="str">
        <f t="shared" si="4"/>
        <v/>
      </c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x14ac:dyDescent="0.25">
      <c r="A246" s="33" t="str">
        <f t="shared" si="4"/>
        <v/>
      </c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x14ac:dyDescent="0.25">
      <c r="A247" s="33" t="str">
        <f t="shared" si="4"/>
        <v/>
      </c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x14ac:dyDescent="0.25">
      <c r="A248" s="33" t="str">
        <f t="shared" si="4"/>
        <v/>
      </c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x14ac:dyDescent="0.25">
      <c r="A249" s="33" t="str">
        <f t="shared" si="4"/>
        <v/>
      </c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x14ac:dyDescent="0.25">
      <c r="A250" s="33" t="str">
        <f t="shared" si="4"/>
        <v/>
      </c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x14ac:dyDescent="0.25">
      <c r="A251" s="33" t="str">
        <f t="shared" si="4"/>
        <v/>
      </c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x14ac:dyDescent="0.25">
      <c r="A252" s="33" t="str">
        <f t="shared" si="4"/>
        <v/>
      </c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x14ac:dyDescent="0.25">
      <c r="A253" s="33" t="str">
        <f t="shared" si="4"/>
        <v/>
      </c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x14ac:dyDescent="0.25">
      <c r="A254" s="33" t="str">
        <f t="shared" si="4"/>
        <v/>
      </c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x14ac:dyDescent="0.25">
      <c r="A255" s="33" t="str">
        <f t="shared" si="4"/>
        <v/>
      </c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x14ac:dyDescent="0.25">
      <c r="A256" s="33" t="str">
        <f t="shared" si="4"/>
        <v/>
      </c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x14ac:dyDescent="0.25">
      <c r="A257" s="33" t="str">
        <f t="shared" si="4"/>
        <v/>
      </c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x14ac:dyDescent="0.25">
      <c r="A258" s="33" t="str">
        <f t="shared" si="4"/>
        <v/>
      </c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x14ac:dyDescent="0.25">
      <c r="A259" s="33" t="str">
        <f t="shared" si="4"/>
        <v/>
      </c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x14ac:dyDescent="0.25">
      <c r="A260" s="33" t="str">
        <f t="shared" si="4"/>
        <v/>
      </c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x14ac:dyDescent="0.25">
      <c r="A261" s="33" t="str">
        <f t="shared" si="4"/>
        <v/>
      </c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x14ac:dyDescent="0.25">
      <c r="A262" s="33" t="str">
        <f t="shared" si="4"/>
        <v/>
      </c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x14ac:dyDescent="0.25">
      <c r="A263" s="33" t="str">
        <f t="shared" si="4"/>
        <v/>
      </c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x14ac:dyDescent="0.25">
      <c r="A264" s="33" t="str">
        <f t="shared" si="4"/>
        <v/>
      </c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x14ac:dyDescent="0.25">
      <c r="A265" s="33" t="str">
        <f t="shared" ref="A265:A328" si="5">(IF(LEN(B265)&gt;0,ROW(A265)-1,""))</f>
        <v/>
      </c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x14ac:dyDescent="0.25">
      <c r="A266" s="33" t="str">
        <f t="shared" si="5"/>
        <v/>
      </c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x14ac:dyDescent="0.25">
      <c r="A267" s="33" t="str">
        <f t="shared" si="5"/>
        <v/>
      </c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x14ac:dyDescent="0.25">
      <c r="A268" s="33" t="str">
        <f t="shared" si="5"/>
        <v/>
      </c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x14ac:dyDescent="0.25">
      <c r="A269" s="33" t="str">
        <f t="shared" si="5"/>
        <v/>
      </c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x14ac:dyDescent="0.25">
      <c r="A270" s="33" t="str">
        <f t="shared" si="5"/>
        <v/>
      </c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x14ac:dyDescent="0.25">
      <c r="A271" s="33" t="str">
        <f t="shared" si="5"/>
        <v/>
      </c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x14ac:dyDescent="0.25">
      <c r="A272" s="33" t="str">
        <f t="shared" si="5"/>
        <v/>
      </c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x14ac:dyDescent="0.25">
      <c r="A273" s="33" t="str">
        <f t="shared" si="5"/>
        <v/>
      </c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x14ac:dyDescent="0.25">
      <c r="A274" s="33" t="str">
        <f t="shared" si="5"/>
        <v/>
      </c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x14ac:dyDescent="0.25">
      <c r="A275" s="33" t="str">
        <f t="shared" si="5"/>
        <v/>
      </c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x14ac:dyDescent="0.25">
      <c r="A276" s="33" t="str">
        <f t="shared" si="5"/>
        <v/>
      </c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x14ac:dyDescent="0.25">
      <c r="A277" s="33" t="str">
        <f t="shared" si="5"/>
        <v/>
      </c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x14ac:dyDescent="0.25">
      <c r="A278" s="33" t="str">
        <f t="shared" si="5"/>
        <v/>
      </c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x14ac:dyDescent="0.25">
      <c r="A279" s="33" t="str">
        <f t="shared" si="5"/>
        <v/>
      </c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x14ac:dyDescent="0.25">
      <c r="A280" s="33" t="str">
        <f t="shared" si="5"/>
        <v/>
      </c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x14ac:dyDescent="0.25">
      <c r="A281" s="33" t="str">
        <f t="shared" si="5"/>
        <v/>
      </c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x14ac:dyDescent="0.25">
      <c r="A282" s="33" t="str">
        <f t="shared" si="5"/>
        <v/>
      </c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x14ac:dyDescent="0.25">
      <c r="A283" s="33" t="str">
        <f t="shared" si="5"/>
        <v/>
      </c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x14ac:dyDescent="0.25">
      <c r="A284" s="33" t="str">
        <f t="shared" si="5"/>
        <v/>
      </c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x14ac:dyDescent="0.25">
      <c r="A285" s="33" t="str">
        <f t="shared" si="5"/>
        <v/>
      </c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x14ac:dyDescent="0.25">
      <c r="A286" s="33" t="str">
        <f t="shared" si="5"/>
        <v/>
      </c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x14ac:dyDescent="0.25">
      <c r="A287" s="33" t="str">
        <f t="shared" si="5"/>
        <v/>
      </c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x14ac:dyDescent="0.25">
      <c r="A288" s="33" t="str">
        <f t="shared" si="5"/>
        <v/>
      </c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x14ac:dyDescent="0.25">
      <c r="A289" s="33" t="str">
        <f t="shared" si="5"/>
        <v/>
      </c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x14ac:dyDescent="0.25">
      <c r="A290" s="33" t="str">
        <f t="shared" si="5"/>
        <v/>
      </c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x14ac:dyDescent="0.25">
      <c r="A291" s="33" t="str">
        <f t="shared" si="5"/>
        <v/>
      </c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x14ac:dyDescent="0.25">
      <c r="A292" s="33" t="str">
        <f t="shared" si="5"/>
        <v/>
      </c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x14ac:dyDescent="0.25">
      <c r="A293" s="33" t="str">
        <f t="shared" si="5"/>
        <v/>
      </c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x14ac:dyDescent="0.25">
      <c r="A294" s="33" t="str">
        <f t="shared" si="5"/>
        <v/>
      </c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x14ac:dyDescent="0.25">
      <c r="A295" s="33" t="str">
        <f t="shared" si="5"/>
        <v/>
      </c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x14ac:dyDescent="0.25">
      <c r="A296" s="33" t="str">
        <f t="shared" si="5"/>
        <v/>
      </c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x14ac:dyDescent="0.25">
      <c r="A297" s="33" t="str">
        <f t="shared" si="5"/>
        <v/>
      </c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x14ac:dyDescent="0.25">
      <c r="A298" s="33" t="str">
        <f t="shared" si="5"/>
        <v/>
      </c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x14ac:dyDescent="0.25">
      <c r="A299" s="33" t="str">
        <f t="shared" si="5"/>
        <v/>
      </c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x14ac:dyDescent="0.25">
      <c r="A300" s="33" t="str">
        <f t="shared" si="5"/>
        <v/>
      </c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x14ac:dyDescent="0.25">
      <c r="A301" s="33" t="str">
        <f t="shared" si="5"/>
        <v/>
      </c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x14ac:dyDescent="0.25">
      <c r="A302" s="33" t="str">
        <f t="shared" si="5"/>
        <v/>
      </c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x14ac:dyDescent="0.25">
      <c r="A303" s="33" t="str">
        <f t="shared" si="5"/>
        <v/>
      </c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x14ac:dyDescent="0.25">
      <c r="A304" s="33" t="str">
        <f t="shared" si="5"/>
        <v/>
      </c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x14ac:dyDescent="0.25">
      <c r="A305" s="33" t="str">
        <f t="shared" si="5"/>
        <v/>
      </c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x14ac:dyDescent="0.25">
      <c r="A306" s="33" t="str">
        <f t="shared" si="5"/>
        <v/>
      </c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x14ac:dyDescent="0.25">
      <c r="A307" s="33" t="str">
        <f t="shared" si="5"/>
        <v/>
      </c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x14ac:dyDescent="0.25">
      <c r="A308" s="33" t="str">
        <f t="shared" si="5"/>
        <v/>
      </c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x14ac:dyDescent="0.25">
      <c r="A309" s="33" t="str">
        <f t="shared" si="5"/>
        <v/>
      </c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x14ac:dyDescent="0.25">
      <c r="A310" s="33" t="str">
        <f t="shared" si="5"/>
        <v/>
      </c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x14ac:dyDescent="0.25">
      <c r="A311" s="33" t="str">
        <f t="shared" si="5"/>
        <v/>
      </c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x14ac:dyDescent="0.25">
      <c r="A312" s="33" t="str">
        <f t="shared" si="5"/>
        <v/>
      </c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x14ac:dyDescent="0.25">
      <c r="A313" s="33" t="str">
        <f t="shared" si="5"/>
        <v/>
      </c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x14ac:dyDescent="0.25">
      <c r="A314" s="33" t="str">
        <f t="shared" si="5"/>
        <v/>
      </c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x14ac:dyDescent="0.25">
      <c r="A315" s="33" t="str">
        <f t="shared" si="5"/>
        <v/>
      </c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x14ac:dyDescent="0.25">
      <c r="A316" s="33" t="str">
        <f t="shared" si="5"/>
        <v/>
      </c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x14ac:dyDescent="0.25">
      <c r="A317" s="33" t="str">
        <f t="shared" si="5"/>
        <v/>
      </c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x14ac:dyDescent="0.25">
      <c r="A318" s="33" t="str">
        <f t="shared" si="5"/>
        <v/>
      </c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x14ac:dyDescent="0.25">
      <c r="A319" s="33" t="str">
        <f t="shared" si="5"/>
        <v/>
      </c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x14ac:dyDescent="0.25">
      <c r="A320" s="33" t="str">
        <f t="shared" si="5"/>
        <v/>
      </c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x14ac:dyDescent="0.25">
      <c r="A321" s="33" t="str">
        <f t="shared" si="5"/>
        <v/>
      </c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x14ac:dyDescent="0.25">
      <c r="A322" s="33" t="str">
        <f t="shared" si="5"/>
        <v/>
      </c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x14ac:dyDescent="0.25">
      <c r="A323" s="33" t="str">
        <f t="shared" si="5"/>
        <v/>
      </c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x14ac:dyDescent="0.25">
      <c r="A324" s="33" t="str">
        <f t="shared" si="5"/>
        <v/>
      </c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x14ac:dyDescent="0.25">
      <c r="A325" s="33" t="str">
        <f t="shared" si="5"/>
        <v/>
      </c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x14ac:dyDescent="0.25">
      <c r="A326" s="33" t="str">
        <f t="shared" si="5"/>
        <v/>
      </c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x14ac:dyDescent="0.25">
      <c r="A327" s="33" t="str">
        <f t="shared" si="5"/>
        <v/>
      </c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x14ac:dyDescent="0.25">
      <c r="A328" s="33" t="str">
        <f t="shared" si="5"/>
        <v/>
      </c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x14ac:dyDescent="0.25">
      <c r="A329" s="33" t="str">
        <f t="shared" ref="A329:A392" si="6">(IF(LEN(B329)&gt;0,ROW(A329)-1,""))</f>
        <v/>
      </c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x14ac:dyDescent="0.25">
      <c r="A330" s="33" t="str">
        <f t="shared" si="6"/>
        <v/>
      </c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x14ac:dyDescent="0.25">
      <c r="A331" s="33" t="str">
        <f t="shared" si="6"/>
        <v/>
      </c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x14ac:dyDescent="0.25">
      <c r="A332" s="33" t="str">
        <f t="shared" si="6"/>
        <v/>
      </c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x14ac:dyDescent="0.25">
      <c r="A333" s="33" t="str">
        <f t="shared" si="6"/>
        <v/>
      </c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x14ac:dyDescent="0.25">
      <c r="A334" s="33" t="str">
        <f t="shared" si="6"/>
        <v/>
      </c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x14ac:dyDescent="0.25">
      <c r="A335" s="33" t="str">
        <f t="shared" si="6"/>
        <v/>
      </c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x14ac:dyDescent="0.25">
      <c r="A336" s="33" t="str">
        <f t="shared" si="6"/>
        <v/>
      </c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x14ac:dyDescent="0.25">
      <c r="A337" s="33" t="str">
        <f t="shared" si="6"/>
        <v/>
      </c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x14ac:dyDescent="0.25">
      <c r="A338" s="33" t="str">
        <f t="shared" si="6"/>
        <v/>
      </c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x14ac:dyDescent="0.25">
      <c r="A339" s="33" t="str">
        <f t="shared" si="6"/>
        <v/>
      </c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x14ac:dyDescent="0.25">
      <c r="A340" s="33" t="str">
        <f t="shared" si="6"/>
        <v/>
      </c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x14ac:dyDescent="0.25">
      <c r="A341" s="33" t="str">
        <f t="shared" si="6"/>
        <v/>
      </c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x14ac:dyDescent="0.25">
      <c r="A342" s="33" t="str">
        <f t="shared" si="6"/>
        <v/>
      </c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x14ac:dyDescent="0.25">
      <c r="A343" s="33" t="str">
        <f t="shared" si="6"/>
        <v/>
      </c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x14ac:dyDescent="0.25">
      <c r="A344" s="33" t="str">
        <f t="shared" si="6"/>
        <v/>
      </c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x14ac:dyDescent="0.25">
      <c r="A345" s="33" t="str">
        <f t="shared" si="6"/>
        <v/>
      </c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x14ac:dyDescent="0.25">
      <c r="A346" s="33" t="str">
        <f t="shared" si="6"/>
        <v/>
      </c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x14ac:dyDescent="0.25">
      <c r="A347" s="33" t="str">
        <f t="shared" si="6"/>
        <v/>
      </c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x14ac:dyDescent="0.25">
      <c r="A348" s="33" t="str">
        <f t="shared" si="6"/>
        <v/>
      </c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x14ac:dyDescent="0.25">
      <c r="A349" s="33" t="str">
        <f t="shared" si="6"/>
        <v/>
      </c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x14ac:dyDescent="0.25">
      <c r="A350" s="33" t="str">
        <f t="shared" si="6"/>
        <v/>
      </c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x14ac:dyDescent="0.25">
      <c r="A351" s="33" t="str">
        <f t="shared" si="6"/>
        <v/>
      </c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x14ac:dyDescent="0.25">
      <c r="A352" s="33" t="str">
        <f t="shared" si="6"/>
        <v/>
      </c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x14ac:dyDescent="0.25">
      <c r="A353" s="33" t="str">
        <f t="shared" si="6"/>
        <v/>
      </c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x14ac:dyDescent="0.25">
      <c r="A354" s="33" t="str">
        <f t="shared" si="6"/>
        <v/>
      </c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x14ac:dyDescent="0.25">
      <c r="A355" s="33" t="str">
        <f t="shared" si="6"/>
        <v/>
      </c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x14ac:dyDescent="0.25">
      <c r="A356" s="33" t="str">
        <f t="shared" si="6"/>
        <v/>
      </c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x14ac:dyDescent="0.25">
      <c r="A357" s="33" t="str">
        <f t="shared" si="6"/>
        <v/>
      </c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x14ac:dyDescent="0.25">
      <c r="A358" s="33" t="str">
        <f t="shared" si="6"/>
        <v/>
      </c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x14ac:dyDescent="0.25">
      <c r="A359" s="33" t="str">
        <f t="shared" si="6"/>
        <v/>
      </c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x14ac:dyDescent="0.25">
      <c r="A360" s="33" t="str">
        <f t="shared" si="6"/>
        <v/>
      </c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x14ac:dyDescent="0.25">
      <c r="A361" s="33" t="str">
        <f t="shared" si="6"/>
        <v/>
      </c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x14ac:dyDescent="0.25">
      <c r="A362" s="33" t="str">
        <f t="shared" si="6"/>
        <v/>
      </c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x14ac:dyDescent="0.25">
      <c r="A363" s="33" t="str">
        <f t="shared" si="6"/>
        <v/>
      </c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x14ac:dyDescent="0.25">
      <c r="A364" s="33" t="str">
        <f t="shared" si="6"/>
        <v/>
      </c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x14ac:dyDescent="0.25">
      <c r="A365" s="33" t="str">
        <f t="shared" si="6"/>
        <v/>
      </c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x14ac:dyDescent="0.25">
      <c r="A366" s="33" t="str">
        <f t="shared" si="6"/>
        <v/>
      </c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x14ac:dyDescent="0.25">
      <c r="A367" s="33" t="str">
        <f t="shared" si="6"/>
        <v/>
      </c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x14ac:dyDescent="0.25">
      <c r="A368" s="33" t="str">
        <f t="shared" si="6"/>
        <v/>
      </c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x14ac:dyDescent="0.25">
      <c r="A369" s="33" t="str">
        <f t="shared" si="6"/>
        <v/>
      </c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x14ac:dyDescent="0.25">
      <c r="A370" s="33" t="str">
        <f t="shared" si="6"/>
        <v/>
      </c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x14ac:dyDescent="0.25">
      <c r="A371" s="33" t="str">
        <f t="shared" si="6"/>
        <v/>
      </c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x14ac:dyDescent="0.25">
      <c r="A372" s="33" t="str">
        <f t="shared" si="6"/>
        <v/>
      </c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x14ac:dyDescent="0.25">
      <c r="A373" s="33" t="str">
        <f t="shared" si="6"/>
        <v/>
      </c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x14ac:dyDescent="0.25">
      <c r="A374" s="33" t="str">
        <f t="shared" si="6"/>
        <v/>
      </c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x14ac:dyDescent="0.25">
      <c r="A375" s="33" t="str">
        <f t="shared" si="6"/>
        <v/>
      </c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x14ac:dyDescent="0.25">
      <c r="A376" s="33" t="str">
        <f t="shared" si="6"/>
        <v/>
      </c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x14ac:dyDescent="0.25">
      <c r="A377" s="33" t="str">
        <f t="shared" si="6"/>
        <v/>
      </c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x14ac:dyDescent="0.25">
      <c r="A378" s="33" t="str">
        <f t="shared" si="6"/>
        <v/>
      </c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x14ac:dyDescent="0.25">
      <c r="A379" s="33" t="str">
        <f t="shared" si="6"/>
        <v/>
      </c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x14ac:dyDescent="0.25">
      <c r="A380" s="33" t="str">
        <f t="shared" si="6"/>
        <v/>
      </c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x14ac:dyDescent="0.25">
      <c r="A381" s="33" t="str">
        <f t="shared" si="6"/>
        <v/>
      </c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x14ac:dyDescent="0.25">
      <c r="A382" s="33" t="str">
        <f t="shared" si="6"/>
        <v/>
      </c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x14ac:dyDescent="0.25">
      <c r="A383" s="33" t="str">
        <f t="shared" si="6"/>
        <v/>
      </c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x14ac:dyDescent="0.25">
      <c r="A384" s="33" t="str">
        <f t="shared" si="6"/>
        <v/>
      </c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x14ac:dyDescent="0.25">
      <c r="A385" s="33" t="str">
        <f t="shared" si="6"/>
        <v/>
      </c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x14ac:dyDescent="0.25">
      <c r="A386" s="33" t="str">
        <f t="shared" si="6"/>
        <v/>
      </c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x14ac:dyDescent="0.25">
      <c r="A387" s="33" t="str">
        <f t="shared" si="6"/>
        <v/>
      </c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x14ac:dyDescent="0.25">
      <c r="A388" s="33" t="str">
        <f t="shared" si="6"/>
        <v/>
      </c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x14ac:dyDescent="0.25">
      <c r="A389" s="33" t="str">
        <f t="shared" si="6"/>
        <v/>
      </c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x14ac:dyDescent="0.25">
      <c r="A390" s="33" t="str">
        <f t="shared" si="6"/>
        <v/>
      </c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x14ac:dyDescent="0.25">
      <c r="A391" s="33" t="str">
        <f t="shared" si="6"/>
        <v/>
      </c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x14ac:dyDescent="0.25">
      <c r="A392" s="33" t="str">
        <f t="shared" si="6"/>
        <v/>
      </c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x14ac:dyDescent="0.25">
      <c r="A393" s="33" t="str">
        <f t="shared" ref="A393:A456" si="7">(IF(LEN(B393)&gt;0,ROW(A393)-1,""))</f>
        <v/>
      </c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x14ac:dyDescent="0.25">
      <c r="A394" s="33" t="str">
        <f t="shared" si="7"/>
        <v/>
      </c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x14ac:dyDescent="0.25">
      <c r="A395" s="33" t="str">
        <f t="shared" si="7"/>
        <v/>
      </c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x14ac:dyDescent="0.25">
      <c r="A396" s="33" t="str">
        <f t="shared" si="7"/>
        <v/>
      </c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x14ac:dyDescent="0.25">
      <c r="A397" s="33" t="str">
        <f t="shared" si="7"/>
        <v/>
      </c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x14ac:dyDescent="0.25">
      <c r="A398" s="33" t="str">
        <f t="shared" si="7"/>
        <v/>
      </c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x14ac:dyDescent="0.25">
      <c r="A399" s="33" t="str">
        <f t="shared" si="7"/>
        <v/>
      </c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x14ac:dyDescent="0.25">
      <c r="A400" s="33" t="str">
        <f t="shared" si="7"/>
        <v/>
      </c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x14ac:dyDescent="0.25">
      <c r="A401" s="33" t="str">
        <f t="shared" si="7"/>
        <v/>
      </c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x14ac:dyDescent="0.25">
      <c r="A402" s="33" t="str">
        <f t="shared" si="7"/>
        <v/>
      </c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x14ac:dyDescent="0.25">
      <c r="A403" s="33" t="str">
        <f t="shared" si="7"/>
        <v/>
      </c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x14ac:dyDescent="0.25">
      <c r="A404" s="33" t="str">
        <f t="shared" si="7"/>
        <v/>
      </c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x14ac:dyDescent="0.25">
      <c r="A405" s="33" t="str">
        <f t="shared" si="7"/>
        <v/>
      </c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x14ac:dyDescent="0.25">
      <c r="A406" s="33" t="str">
        <f t="shared" si="7"/>
        <v/>
      </c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x14ac:dyDescent="0.25">
      <c r="A407" s="33" t="str">
        <f t="shared" si="7"/>
        <v/>
      </c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x14ac:dyDescent="0.25">
      <c r="A408" s="33" t="str">
        <f t="shared" si="7"/>
        <v/>
      </c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x14ac:dyDescent="0.25">
      <c r="A409" s="33" t="str">
        <f t="shared" si="7"/>
        <v/>
      </c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x14ac:dyDescent="0.25">
      <c r="A410" s="33" t="str">
        <f t="shared" si="7"/>
        <v/>
      </c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x14ac:dyDescent="0.25">
      <c r="A411" s="33" t="str">
        <f t="shared" si="7"/>
        <v/>
      </c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x14ac:dyDescent="0.25">
      <c r="A412" s="33" t="str">
        <f t="shared" si="7"/>
        <v/>
      </c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x14ac:dyDescent="0.25">
      <c r="A413" s="33" t="str">
        <f t="shared" si="7"/>
        <v/>
      </c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x14ac:dyDescent="0.25">
      <c r="A414" s="33" t="str">
        <f t="shared" si="7"/>
        <v/>
      </c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x14ac:dyDescent="0.25">
      <c r="A415" s="33" t="str">
        <f t="shared" si="7"/>
        <v/>
      </c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x14ac:dyDescent="0.25">
      <c r="A416" s="33" t="str">
        <f t="shared" si="7"/>
        <v/>
      </c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x14ac:dyDescent="0.25">
      <c r="A417" s="33" t="str">
        <f t="shared" si="7"/>
        <v/>
      </c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x14ac:dyDescent="0.25">
      <c r="A418" s="33" t="str">
        <f t="shared" si="7"/>
        <v/>
      </c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x14ac:dyDescent="0.25">
      <c r="A419" s="33" t="str">
        <f t="shared" si="7"/>
        <v/>
      </c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x14ac:dyDescent="0.25">
      <c r="A420" s="33" t="str">
        <f t="shared" si="7"/>
        <v/>
      </c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x14ac:dyDescent="0.25">
      <c r="A421" s="33" t="str">
        <f t="shared" si="7"/>
        <v/>
      </c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x14ac:dyDescent="0.25">
      <c r="A422" s="33" t="str">
        <f t="shared" si="7"/>
        <v/>
      </c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x14ac:dyDescent="0.25">
      <c r="A423" s="33" t="str">
        <f t="shared" si="7"/>
        <v/>
      </c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x14ac:dyDescent="0.25">
      <c r="A424" s="33" t="str">
        <f t="shared" si="7"/>
        <v/>
      </c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x14ac:dyDescent="0.25">
      <c r="A425" s="33" t="str">
        <f t="shared" si="7"/>
        <v/>
      </c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x14ac:dyDescent="0.25">
      <c r="A426" s="33" t="str">
        <f t="shared" si="7"/>
        <v/>
      </c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x14ac:dyDescent="0.25">
      <c r="A427" s="33" t="str">
        <f t="shared" si="7"/>
        <v/>
      </c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x14ac:dyDescent="0.25">
      <c r="A428" s="33" t="str">
        <f t="shared" si="7"/>
        <v/>
      </c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x14ac:dyDescent="0.25">
      <c r="A429" s="33" t="str">
        <f t="shared" si="7"/>
        <v/>
      </c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x14ac:dyDescent="0.25">
      <c r="A430" s="33" t="str">
        <f t="shared" si="7"/>
        <v/>
      </c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x14ac:dyDescent="0.25">
      <c r="A431" s="33" t="str">
        <f t="shared" si="7"/>
        <v/>
      </c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x14ac:dyDescent="0.25">
      <c r="A432" s="33" t="str">
        <f t="shared" si="7"/>
        <v/>
      </c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x14ac:dyDescent="0.25">
      <c r="A433" s="33" t="str">
        <f t="shared" si="7"/>
        <v/>
      </c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x14ac:dyDescent="0.25">
      <c r="A434" s="33" t="str">
        <f t="shared" si="7"/>
        <v/>
      </c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x14ac:dyDescent="0.25">
      <c r="A435" s="33" t="str">
        <f t="shared" si="7"/>
        <v/>
      </c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x14ac:dyDescent="0.25">
      <c r="A436" s="33" t="str">
        <f t="shared" si="7"/>
        <v/>
      </c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x14ac:dyDescent="0.25">
      <c r="A437" s="33" t="str">
        <f t="shared" si="7"/>
        <v/>
      </c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x14ac:dyDescent="0.25">
      <c r="A438" s="33" t="str">
        <f t="shared" si="7"/>
        <v/>
      </c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x14ac:dyDescent="0.25">
      <c r="A439" s="33" t="str">
        <f t="shared" si="7"/>
        <v/>
      </c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x14ac:dyDescent="0.25">
      <c r="A440" s="33" t="str">
        <f t="shared" si="7"/>
        <v/>
      </c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x14ac:dyDescent="0.25">
      <c r="A441" s="33" t="str">
        <f t="shared" si="7"/>
        <v/>
      </c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x14ac:dyDescent="0.25">
      <c r="A442" s="33" t="str">
        <f t="shared" si="7"/>
        <v/>
      </c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x14ac:dyDescent="0.25">
      <c r="A443" s="33" t="str">
        <f t="shared" si="7"/>
        <v/>
      </c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x14ac:dyDescent="0.25">
      <c r="A444" s="33" t="str">
        <f t="shared" si="7"/>
        <v/>
      </c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x14ac:dyDescent="0.25">
      <c r="A445" s="33" t="str">
        <f t="shared" si="7"/>
        <v/>
      </c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x14ac:dyDescent="0.25">
      <c r="A446" s="33" t="str">
        <f t="shared" si="7"/>
        <v/>
      </c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x14ac:dyDescent="0.25">
      <c r="A447" s="33" t="str">
        <f t="shared" si="7"/>
        <v/>
      </c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x14ac:dyDescent="0.25">
      <c r="A448" s="33" t="str">
        <f t="shared" si="7"/>
        <v/>
      </c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x14ac:dyDescent="0.25">
      <c r="A449" s="33" t="str">
        <f t="shared" si="7"/>
        <v/>
      </c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x14ac:dyDescent="0.25">
      <c r="A450" s="33" t="str">
        <f t="shared" si="7"/>
        <v/>
      </c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x14ac:dyDescent="0.25">
      <c r="A451" s="33" t="str">
        <f t="shared" si="7"/>
        <v/>
      </c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x14ac:dyDescent="0.25">
      <c r="A452" s="33" t="str">
        <f t="shared" si="7"/>
        <v/>
      </c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x14ac:dyDescent="0.25">
      <c r="A453" s="33" t="str">
        <f t="shared" si="7"/>
        <v/>
      </c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x14ac:dyDescent="0.25">
      <c r="A454" s="33" t="str">
        <f t="shared" si="7"/>
        <v/>
      </c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x14ac:dyDescent="0.25">
      <c r="A455" s="33" t="str">
        <f t="shared" si="7"/>
        <v/>
      </c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x14ac:dyDescent="0.25">
      <c r="A456" s="33" t="str">
        <f t="shared" si="7"/>
        <v/>
      </c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x14ac:dyDescent="0.25">
      <c r="A457" s="33" t="str">
        <f t="shared" ref="A457:A520" si="8">(IF(LEN(B457)&gt;0,ROW(A457)-1,""))</f>
        <v/>
      </c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x14ac:dyDescent="0.25">
      <c r="A458" s="33" t="str">
        <f t="shared" si="8"/>
        <v/>
      </c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x14ac:dyDescent="0.25">
      <c r="A459" s="33" t="str">
        <f t="shared" si="8"/>
        <v/>
      </c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x14ac:dyDescent="0.25">
      <c r="A460" s="33" t="str">
        <f t="shared" si="8"/>
        <v/>
      </c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x14ac:dyDescent="0.25">
      <c r="A461" s="33" t="str">
        <f t="shared" si="8"/>
        <v/>
      </c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x14ac:dyDescent="0.25">
      <c r="A462" s="33" t="str">
        <f t="shared" si="8"/>
        <v/>
      </c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x14ac:dyDescent="0.25">
      <c r="A463" s="33" t="str">
        <f t="shared" si="8"/>
        <v/>
      </c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x14ac:dyDescent="0.25">
      <c r="A464" s="33" t="str">
        <f t="shared" si="8"/>
        <v/>
      </c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x14ac:dyDescent="0.25">
      <c r="A465" s="33" t="str">
        <f t="shared" si="8"/>
        <v/>
      </c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x14ac:dyDescent="0.25">
      <c r="A466" s="33" t="str">
        <f t="shared" si="8"/>
        <v/>
      </c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x14ac:dyDescent="0.25">
      <c r="A467" s="33" t="str">
        <f t="shared" si="8"/>
        <v/>
      </c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x14ac:dyDescent="0.25">
      <c r="A468" s="33" t="str">
        <f t="shared" si="8"/>
        <v/>
      </c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x14ac:dyDescent="0.25">
      <c r="A469" s="33" t="str">
        <f t="shared" si="8"/>
        <v/>
      </c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x14ac:dyDescent="0.25">
      <c r="A470" s="33" t="str">
        <f t="shared" si="8"/>
        <v/>
      </c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x14ac:dyDescent="0.25">
      <c r="A471" s="33" t="str">
        <f t="shared" si="8"/>
        <v/>
      </c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x14ac:dyDescent="0.25">
      <c r="A472" s="33" t="str">
        <f t="shared" si="8"/>
        <v/>
      </c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x14ac:dyDescent="0.25">
      <c r="A473" s="33" t="str">
        <f t="shared" si="8"/>
        <v/>
      </c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x14ac:dyDescent="0.25">
      <c r="A474" s="33" t="str">
        <f t="shared" si="8"/>
        <v/>
      </c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x14ac:dyDescent="0.25">
      <c r="A475" s="33" t="str">
        <f t="shared" si="8"/>
        <v/>
      </c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x14ac:dyDescent="0.25">
      <c r="A476" s="33" t="str">
        <f t="shared" si="8"/>
        <v/>
      </c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x14ac:dyDescent="0.25">
      <c r="A477" s="33" t="str">
        <f t="shared" si="8"/>
        <v/>
      </c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x14ac:dyDescent="0.25">
      <c r="A478" s="33" t="str">
        <f t="shared" si="8"/>
        <v/>
      </c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x14ac:dyDescent="0.25">
      <c r="A479" s="33" t="str">
        <f t="shared" si="8"/>
        <v/>
      </c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x14ac:dyDescent="0.25">
      <c r="A480" s="33" t="str">
        <f t="shared" si="8"/>
        <v/>
      </c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x14ac:dyDescent="0.25">
      <c r="A481" s="33" t="str">
        <f t="shared" si="8"/>
        <v/>
      </c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x14ac:dyDescent="0.25">
      <c r="A482" s="33" t="str">
        <f t="shared" si="8"/>
        <v/>
      </c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x14ac:dyDescent="0.25">
      <c r="A483" s="33" t="str">
        <f t="shared" si="8"/>
        <v/>
      </c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x14ac:dyDescent="0.25">
      <c r="A484" s="33" t="str">
        <f t="shared" si="8"/>
        <v/>
      </c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x14ac:dyDescent="0.25">
      <c r="A485" s="33" t="str">
        <f t="shared" si="8"/>
        <v/>
      </c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x14ac:dyDescent="0.25">
      <c r="A486" s="33" t="str">
        <f t="shared" si="8"/>
        <v/>
      </c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x14ac:dyDescent="0.25">
      <c r="A487" s="33" t="str">
        <f t="shared" si="8"/>
        <v/>
      </c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x14ac:dyDescent="0.25">
      <c r="A488" s="33" t="str">
        <f t="shared" si="8"/>
        <v/>
      </c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x14ac:dyDescent="0.25">
      <c r="A489" s="33" t="str">
        <f t="shared" si="8"/>
        <v/>
      </c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x14ac:dyDescent="0.25">
      <c r="A490" s="33" t="str">
        <f t="shared" si="8"/>
        <v/>
      </c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x14ac:dyDescent="0.25">
      <c r="A491" s="33" t="str">
        <f t="shared" si="8"/>
        <v/>
      </c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x14ac:dyDescent="0.25">
      <c r="A492" s="33" t="str">
        <f t="shared" si="8"/>
        <v/>
      </c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x14ac:dyDescent="0.25">
      <c r="A493" s="33" t="str">
        <f t="shared" si="8"/>
        <v/>
      </c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x14ac:dyDescent="0.25">
      <c r="A494" s="33" t="str">
        <f t="shared" si="8"/>
        <v/>
      </c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x14ac:dyDescent="0.25">
      <c r="A495" s="33" t="str">
        <f t="shared" si="8"/>
        <v/>
      </c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x14ac:dyDescent="0.25">
      <c r="A496" s="33" t="str">
        <f t="shared" si="8"/>
        <v/>
      </c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x14ac:dyDescent="0.25">
      <c r="A497" s="33" t="str">
        <f t="shared" si="8"/>
        <v/>
      </c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x14ac:dyDescent="0.25">
      <c r="A498" s="33" t="str">
        <f t="shared" si="8"/>
        <v/>
      </c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x14ac:dyDescent="0.25">
      <c r="A499" s="33" t="str">
        <f t="shared" si="8"/>
        <v/>
      </c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x14ac:dyDescent="0.25">
      <c r="A500" s="33" t="str">
        <f t="shared" si="8"/>
        <v/>
      </c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x14ac:dyDescent="0.25">
      <c r="A501" s="33" t="str">
        <f t="shared" si="8"/>
        <v/>
      </c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x14ac:dyDescent="0.25">
      <c r="A502" s="33" t="str">
        <f t="shared" si="8"/>
        <v/>
      </c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x14ac:dyDescent="0.25">
      <c r="A503" s="33" t="str">
        <f t="shared" si="8"/>
        <v/>
      </c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x14ac:dyDescent="0.25">
      <c r="A504" s="33" t="str">
        <f t="shared" si="8"/>
        <v/>
      </c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x14ac:dyDescent="0.25">
      <c r="A505" s="33" t="str">
        <f t="shared" si="8"/>
        <v/>
      </c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x14ac:dyDescent="0.25">
      <c r="A506" s="33" t="str">
        <f t="shared" si="8"/>
        <v/>
      </c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x14ac:dyDescent="0.25">
      <c r="A507" s="33" t="str">
        <f t="shared" si="8"/>
        <v/>
      </c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x14ac:dyDescent="0.25">
      <c r="A508" s="33" t="str">
        <f t="shared" si="8"/>
        <v/>
      </c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x14ac:dyDescent="0.25">
      <c r="A509" s="33" t="str">
        <f t="shared" si="8"/>
        <v/>
      </c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x14ac:dyDescent="0.25">
      <c r="A510" s="33" t="str">
        <f t="shared" si="8"/>
        <v/>
      </c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x14ac:dyDescent="0.25">
      <c r="A511" s="33" t="str">
        <f t="shared" si="8"/>
        <v/>
      </c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x14ac:dyDescent="0.25">
      <c r="A512" s="33" t="str">
        <f t="shared" si="8"/>
        <v/>
      </c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x14ac:dyDescent="0.25">
      <c r="A513" s="33" t="str">
        <f t="shared" si="8"/>
        <v/>
      </c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x14ac:dyDescent="0.25">
      <c r="A514" s="33" t="str">
        <f t="shared" si="8"/>
        <v/>
      </c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x14ac:dyDescent="0.25">
      <c r="A515" s="33" t="str">
        <f t="shared" si="8"/>
        <v/>
      </c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x14ac:dyDescent="0.25">
      <c r="A516" s="33" t="str">
        <f t="shared" si="8"/>
        <v/>
      </c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x14ac:dyDescent="0.25">
      <c r="A517" s="33" t="str">
        <f t="shared" si="8"/>
        <v/>
      </c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x14ac:dyDescent="0.25">
      <c r="A518" s="33" t="str">
        <f t="shared" si="8"/>
        <v/>
      </c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x14ac:dyDescent="0.25">
      <c r="A519" s="33" t="str">
        <f t="shared" si="8"/>
        <v/>
      </c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x14ac:dyDescent="0.25">
      <c r="A520" s="33" t="str">
        <f t="shared" si="8"/>
        <v/>
      </c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x14ac:dyDescent="0.25">
      <c r="A521" s="33" t="str">
        <f t="shared" ref="A521:A584" si="9">(IF(LEN(B521)&gt;0,ROW(A521)-1,""))</f>
        <v/>
      </c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x14ac:dyDescent="0.25">
      <c r="A522" s="33" t="str">
        <f t="shared" si="9"/>
        <v/>
      </c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x14ac:dyDescent="0.25">
      <c r="A523" s="33" t="str">
        <f t="shared" si="9"/>
        <v/>
      </c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x14ac:dyDescent="0.25">
      <c r="A524" s="33" t="str">
        <f t="shared" si="9"/>
        <v/>
      </c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x14ac:dyDescent="0.25">
      <c r="A525" s="33" t="str">
        <f t="shared" si="9"/>
        <v/>
      </c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x14ac:dyDescent="0.25">
      <c r="A526" s="33" t="str">
        <f t="shared" si="9"/>
        <v/>
      </c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x14ac:dyDescent="0.25">
      <c r="A527" s="33" t="str">
        <f t="shared" si="9"/>
        <v/>
      </c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x14ac:dyDescent="0.25">
      <c r="A528" s="33" t="str">
        <f t="shared" si="9"/>
        <v/>
      </c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x14ac:dyDescent="0.25">
      <c r="A529" s="33" t="str">
        <f t="shared" si="9"/>
        <v/>
      </c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x14ac:dyDescent="0.25">
      <c r="A530" s="33" t="str">
        <f t="shared" si="9"/>
        <v/>
      </c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x14ac:dyDescent="0.25">
      <c r="A531" s="33" t="str">
        <f t="shared" si="9"/>
        <v/>
      </c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x14ac:dyDescent="0.25">
      <c r="A532" s="33" t="str">
        <f t="shared" si="9"/>
        <v/>
      </c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x14ac:dyDescent="0.25">
      <c r="A533" s="33" t="str">
        <f t="shared" si="9"/>
        <v/>
      </c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x14ac:dyDescent="0.25">
      <c r="A534" s="33" t="str">
        <f t="shared" si="9"/>
        <v/>
      </c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x14ac:dyDescent="0.25">
      <c r="A535" s="33" t="str">
        <f t="shared" si="9"/>
        <v/>
      </c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x14ac:dyDescent="0.25">
      <c r="A536" s="33" t="str">
        <f t="shared" si="9"/>
        <v/>
      </c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x14ac:dyDescent="0.25">
      <c r="A537" s="33" t="str">
        <f t="shared" si="9"/>
        <v/>
      </c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x14ac:dyDescent="0.25">
      <c r="A538" s="33" t="str">
        <f t="shared" si="9"/>
        <v/>
      </c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x14ac:dyDescent="0.25">
      <c r="A539" s="33" t="str">
        <f t="shared" si="9"/>
        <v/>
      </c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x14ac:dyDescent="0.25">
      <c r="A540" s="33" t="str">
        <f t="shared" si="9"/>
        <v/>
      </c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x14ac:dyDescent="0.25">
      <c r="A541" s="33" t="str">
        <f t="shared" si="9"/>
        <v/>
      </c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x14ac:dyDescent="0.25">
      <c r="A542" s="33" t="str">
        <f t="shared" si="9"/>
        <v/>
      </c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x14ac:dyDescent="0.25">
      <c r="A543" s="33" t="str">
        <f t="shared" si="9"/>
        <v/>
      </c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x14ac:dyDescent="0.25">
      <c r="A544" s="33" t="str">
        <f t="shared" si="9"/>
        <v/>
      </c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x14ac:dyDescent="0.25">
      <c r="A545" s="33" t="str">
        <f t="shared" si="9"/>
        <v/>
      </c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x14ac:dyDescent="0.25">
      <c r="A546" s="33" t="str">
        <f t="shared" si="9"/>
        <v/>
      </c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x14ac:dyDescent="0.25">
      <c r="A547" s="33" t="str">
        <f t="shared" si="9"/>
        <v/>
      </c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x14ac:dyDescent="0.25">
      <c r="A548" s="33" t="str">
        <f t="shared" si="9"/>
        <v/>
      </c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x14ac:dyDescent="0.25">
      <c r="A549" s="33" t="str">
        <f t="shared" si="9"/>
        <v/>
      </c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x14ac:dyDescent="0.25">
      <c r="A550" s="33" t="str">
        <f t="shared" si="9"/>
        <v/>
      </c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x14ac:dyDescent="0.25">
      <c r="A551" s="33" t="str">
        <f t="shared" si="9"/>
        <v/>
      </c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x14ac:dyDescent="0.25">
      <c r="A552" s="33" t="str">
        <f t="shared" si="9"/>
        <v/>
      </c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x14ac:dyDescent="0.25">
      <c r="A553" s="33" t="str">
        <f t="shared" si="9"/>
        <v/>
      </c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x14ac:dyDescent="0.25">
      <c r="A554" s="33" t="str">
        <f t="shared" si="9"/>
        <v/>
      </c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x14ac:dyDescent="0.25">
      <c r="A555" s="33" t="str">
        <f t="shared" si="9"/>
        <v/>
      </c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x14ac:dyDescent="0.25">
      <c r="A556" s="33" t="str">
        <f t="shared" si="9"/>
        <v/>
      </c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x14ac:dyDescent="0.25">
      <c r="A557" s="33" t="str">
        <f t="shared" si="9"/>
        <v/>
      </c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x14ac:dyDescent="0.25">
      <c r="A558" s="33" t="str">
        <f t="shared" si="9"/>
        <v/>
      </c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x14ac:dyDescent="0.25">
      <c r="A559" s="33" t="str">
        <f t="shared" si="9"/>
        <v/>
      </c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x14ac:dyDescent="0.25">
      <c r="A560" s="33" t="str">
        <f t="shared" si="9"/>
        <v/>
      </c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x14ac:dyDescent="0.25">
      <c r="A561" s="33" t="str">
        <f t="shared" si="9"/>
        <v/>
      </c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x14ac:dyDescent="0.25">
      <c r="A562" s="33" t="str">
        <f t="shared" si="9"/>
        <v/>
      </c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x14ac:dyDescent="0.25">
      <c r="A563" s="33" t="str">
        <f t="shared" si="9"/>
        <v/>
      </c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x14ac:dyDescent="0.25">
      <c r="A564" s="33" t="str">
        <f t="shared" si="9"/>
        <v/>
      </c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x14ac:dyDescent="0.25">
      <c r="A565" s="33" t="str">
        <f t="shared" si="9"/>
        <v/>
      </c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x14ac:dyDescent="0.25">
      <c r="A566" s="33" t="str">
        <f t="shared" si="9"/>
        <v/>
      </c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x14ac:dyDescent="0.25">
      <c r="A567" s="33" t="str">
        <f t="shared" si="9"/>
        <v/>
      </c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x14ac:dyDescent="0.25">
      <c r="A568" s="33" t="str">
        <f t="shared" si="9"/>
        <v/>
      </c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x14ac:dyDescent="0.25">
      <c r="A569" s="33" t="str">
        <f t="shared" si="9"/>
        <v/>
      </c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x14ac:dyDescent="0.25">
      <c r="A570" s="33" t="str">
        <f t="shared" si="9"/>
        <v/>
      </c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x14ac:dyDescent="0.25">
      <c r="A571" s="33" t="str">
        <f t="shared" si="9"/>
        <v/>
      </c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x14ac:dyDescent="0.25">
      <c r="A572" s="33" t="str">
        <f t="shared" si="9"/>
        <v/>
      </c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x14ac:dyDescent="0.25">
      <c r="A573" s="33" t="str">
        <f t="shared" si="9"/>
        <v/>
      </c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x14ac:dyDescent="0.25">
      <c r="A574" s="33" t="str">
        <f t="shared" si="9"/>
        <v/>
      </c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x14ac:dyDescent="0.25">
      <c r="A575" s="33" t="str">
        <f t="shared" si="9"/>
        <v/>
      </c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x14ac:dyDescent="0.25">
      <c r="A576" s="33" t="str">
        <f t="shared" si="9"/>
        <v/>
      </c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x14ac:dyDescent="0.25">
      <c r="A577" s="33" t="str">
        <f t="shared" si="9"/>
        <v/>
      </c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x14ac:dyDescent="0.25">
      <c r="A578" s="33" t="str">
        <f t="shared" si="9"/>
        <v/>
      </c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x14ac:dyDescent="0.25">
      <c r="A579" s="33" t="str">
        <f t="shared" si="9"/>
        <v/>
      </c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x14ac:dyDescent="0.25">
      <c r="A580" s="33" t="str">
        <f t="shared" si="9"/>
        <v/>
      </c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x14ac:dyDescent="0.25">
      <c r="A581" s="33" t="str">
        <f t="shared" si="9"/>
        <v/>
      </c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x14ac:dyDescent="0.25">
      <c r="A582" s="33" t="str">
        <f t="shared" si="9"/>
        <v/>
      </c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x14ac:dyDescent="0.25">
      <c r="A583" s="33" t="str">
        <f t="shared" si="9"/>
        <v/>
      </c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x14ac:dyDescent="0.25">
      <c r="A584" s="33" t="str">
        <f t="shared" si="9"/>
        <v/>
      </c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x14ac:dyDescent="0.25">
      <c r="A585" s="33" t="str">
        <f t="shared" ref="A585:A648" si="10">(IF(LEN(B585)&gt;0,ROW(A585)-1,""))</f>
        <v/>
      </c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x14ac:dyDescent="0.25">
      <c r="A586" s="33" t="str">
        <f t="shared" si="10"/>
        <v/>
      </c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x14ac:dyDescent="0.25">
      <c r="A587" s="33" t="str">
        <f t="shared" si="10"/>
        <v/>
      </c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x14ac:dyDescent="0.25">
      <c r="A588" s="33" t="str">
        <f t="shared" si="10"/>
        <v/>
      </c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x14ac:dyDescent="0.25">
      <c r="A589" s="33" t="str">
        <f t="shared" si="10"/>
        <v/>
      </c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x14ac:dyDescent="0.25">
      <c r="A590" s="33" t="str">
        <f t="shared" si="10"/>
        <v/>
      </c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x14ac:dyDescent="0.25">
      <c r="A591" s="33" t="str">
        <f t="shared" si="10"/>
        <v/>
      </c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x14ac:dyDescent="0.25">
      <c r="A592" s="33" t="str">
        <f t="shared" si="10"/>
        <v/>
      </c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x14ac:dyDescent="0.25">
      <c r="A593" s="33" t="str">
        <f t="shared" si="10"/>
        <v/>
      </c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x14ac:dyDescent="0.25">
      <c r="A594" s="33" t="str">
        <f t="shared" si="10"/>
        <v/>
      </c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x14ac:dyDescent="0.25">
      <c r="A595" s="33" t="str">
        <f t="shared" si="10"/>
        <v/>
      </c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x14ac:dyDescent="0.25">
      <c r="A596" s="33" t="str">
        <f t="shared" si="10"/>
        <v/>
      </c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x14ac:dyDescent="0.25">
      <c r="A597" s="33" t="str">
        <f t="shared" si="10"/>
        <v/>
      </c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x14ac:dyDescent="0.25">
      <c r="A598" s="33" t="str">
        <f t="shared" si="10"/>
        <v/>
      </c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x14ac:dyDescent="0.25">
      <c r="A599" s="33" t="str">
        <f t="shared" si="10"/>
        <v/>
      </c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x14ac:dyDescent="0.25">
      <c r="A600" s="33" t="str">
        <f t="shared" si="10"/>
        <v/>
      </c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x14ac:dyDescent="0.25">
      <c r="A601" s="33" t="str">
        <f t="shared" si="10"/>
        <v/>
      </c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x14ac:dyDescent="0.25">
      <c r="A602" s="33" t="str">
        <f t="shared" si="10"/>
        <v/>
      </c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x14ac:dyDescent="0.25">
      <c r="A603" s="33" t="str">
        <f t="shared" si="10"/>
        <v/>
      </c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x14ac:dyDescent="0.25">
      <c r="A604" s="33" t="str">
        <f t="shared" si="10"/>
        <v/>
      </c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x14ac:dyDescent="0.25">
      <c r="A605" s="33" t="str">
        <f t="shared" si="10"/>
        <v/>
      </c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x14ac:dyDescent="0.25">
      <c r="A606" s="33" t="str">
        <f t="shared" si="10"/>
        <v/>
      </c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x14ac:dyDescent="0.25">
      <c r="A607" s="33" t="str">
        <f t="shared" si="10"/>
        <v/>
      </c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x14ac:dyDescent="0.25">
      <c r="A608" s="33" t="str">
        <f t="shared" si="10"/>
        <v/>
      </c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x14ac:dyDescent="0.25">
      <c r="A609" s="33" t="str">
        <f t="shared" si="10"/>
        <v/>
      </c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x14ac:dyDescent="0.25">
      <c r="A610" s="33" t="str">
        <f t="shared" si="10"/>
        <v/>
      </c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x14ac:dyDescent="0.25">
      <c r="A611" s="33" t="str">
        <f t="shared" si="10"/>
        <v/>
      </c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x14ac:dyDescent="0.25">
      <c r="A612" s="33" t="str">
        <f t="shared" si="10"/>
        <v/>
      </c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x14ac:dyDescent="0.25">
      <c r="A613" s="33" t="str">
        <f t="shared" si="10"/>
        <v/>
      </c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x14ac:dyDescent="0.25">
      <c r="A614" s="33" t="str">
        <f t="shared" si="10"/>
        <v/>
      </c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x14ac:dyDescent="0.25">
      <c r="A615" s="33" t="str">
        <f t="shared" si="10"/>
        <v/>
      </c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x14ac:dyDescent="0.25">
      <c r="A616" s="33" t="str">
        <f t="shared" si="10"/>
        <v/>
      </c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x14ac:dyDescent="0.25">
      <c r="A617" s="33" t="str">
        <f t="shared" si="10"/>
        <v/>
      </c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x14ac:dyDescent="0.25">
      <c r="A618" s="33" t="str">
        <f t="shared" si="10"/>
        <v/>
      </c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x14ac:dyDescent="0.25">
      <c r="A619" s="33" t="str">
        <f t="shared" si="10"/>
        <v/>
      </c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x14ac:dyDescent="0.25">
      <c r="A620" s="33" t="str">
        <f t="shared" si="10"/>
        <v/>
      </c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x14ac:dyDescent="0.25">
      <c r="A621" s="33" t="str">
        <f t="shared" si="10"/>
        <v/>
      </c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x14ac:dyDescent="0.25">
      <c r="A622" s="33" t="str">
        <f t="shared" si="10"/>
        <v/>
      </c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x14ac:dyDescent="0.25">
      <c r="A623" s="33" t="str">
        <f t="shared" si="10"/>
        <v/>
      </c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x14ac:dyDescent="0.25">
      <c r="A624" s="33" t="str">
        <f t="shared" si="10"/>
        <v/>
      </c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x14ac:dyDescent="0.25">
      <c r="A625" s="33" t="str">
        <f t="shared" si="10"/>
        <v/>
      </c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x14ac:dyDescent="0.25">
      <c r="A626" s="33" t="str">
        <f t="shared" si="10"/>
        <v/>
      </c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x14ac:dyDescent="0.25">
      <c r="A627" s="33" t="str">
        <f t="shared" si="10"/>
        <v/>
      </c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x14ac:dyDescent="0.25">
      <c r="A628" s="33" t="str">
        <f t="shared" si="10"/>
        <v/>
      </c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x14ac:dyDescent="0.25">
      <c r="A629" s="33" t="str">
        <f t="shared" si="10"/>
        <v/>
      </c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x14ac:dyDescent="0.25">
      <c r="A630" s="33" t="str">
        <f t="shared" si="10"/>
        <v/>
      </c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x14ac:dyDescent="0.25">
      <c r="A631" s="33" t="str">
        <f t="shared" si="10"/>
        <v/>
      </c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x14ac:dyDescent="0.25">
      <c r="A632" s="33" t="str">
        <f t="shared" si="10"/>
        <v/>
      </c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x14ac:dyDescent="0.25">
      <c r="A633" s="33" t="str">
        <f t="shared" si="10"/>
        <v/>
      </c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x14ac:dyDescent="0.25">
      <c r="A634" s="33" t="str">
        <f t="shared" si="10"/>
        <v/>
      </c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x14ac:dyDescent="0.25">
      <c r="A635" s="33" t="str">
        <f t="shared" si="10"/>
        <v/>
      </c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x14ac:dyDescent="0.25">
      <c r="A636" s="33" t="str">
        <f t="shared" si="10"/>
        <v/>
      </c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x14ac:dyDescent="0.25">
      <c r="A637" s="33" t="str">
        <f t="shared" si="10"/>
        <v/>
      </c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x14ac:dyDescent="0.25">
      <c r="A638" s="33" t="str">
        <f t="shared" si="10"/>
        <v/>
      </c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x14ac:dyDescent="0.25">
      <c r="A639" s="33" t="str">
        <f t="shared" si="10"/>
        <v/>
      </c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x14ac:dyDescent="0.25">
      <c r="A640" s="33" t="str">
        <f t="shared" si="10"/>
        <v/>
      </c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x14ac:dyDescent="0.25">
      <c r="A641" s="33" t="str">
        <f t="shared" si="10"/>
        <v/>
      </c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x14ac:dyDescent="0.25">
      <c r="A642" s="33" t="str">
        <f t="shared" si="10"/>
        <v/>
      </c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x14ac:dyDescent="0.25">
      <c r="A643" s="33" t="str">
        <f t="shared" si="10"/>
        <v/>
      </c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x14ac:dyDescent="0.25">
      <c r="A644" s="33" t="str">
        <f t="shared" si="10"/>
        <v/>
      </c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x14ac:dyDescent="0.25">
      <c r="A645" s="33" t="str">
        <f t="shared" si="10"/>
        <v/>
      </c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x14ac:dyDescent="0.25">
      <c r="A646" s="33" t="str">
        <f t="shared" si="10"/>
        <v/>
      </c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x14ac:dyDescent="0.25">
      <c r="A647" s="33" t="str">
        <f t="shared" si="10"/>
        <v/>
      </c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x14ac:dyDescent="0.25">
      <c r="A648" s="33" t="str">
        <f t="shared" si="10"/>
        <v/>
      </c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x14ac:dyDescent="0.25">
      <c r="A649" s="33" t="str">
        <f t="shared" ref="A649:A712" si="11">(IF(LEN(B649)&gt;0,ROW(A649)-1,""))</f>
        <v/>
      </c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x14ac:dyDescent="0.25">
      <c r="A650" s="33" t="str">
        <f t="shared" si="11"/>
        <v/>
      </c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x14ac:dyDescent="0.25">
      <c r="A651" s="33" t="str">
        <f t="shared" si="11"/>
        <v/>
      </c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x14ac:dyDescent="0.25">
      <c r="A652" s="33" t="str">
        <f t="shared" si="11"/>
        <v/>
      </c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x14ac:dyDescent="0.25">
      <c r="A653" s="33" t="str">
        <f t="shared" si="11"/>
        <v/>
      </c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x14ac:dyDescent="0.25">
      <c r="A654" s="33" t="str">
        <f t="shared" si="11"/>
        <v/>
      </c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x14ac:dyDescent="0.25">
      <c r="A655" s="33" t="str">
        <f t="shared" si="11"/>
        <v/>
      </c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x14ac:dyDescent="0.25">
      <c r="A656" s="33" t="str">
        <f t="shared" si="11"/>
        <v/>
      </c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x14ac:dyDescent="0.25">
      <c r="A657" s="33" t="str">
        <f t="shared" si="11"/>
        <v/>
      </c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x14ac:dyDescent="0.25">
      <c r="A658" s="33" t="str">
        <f t="shared" si="11"/>
        <v/>
      </c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x14ac:dyDescent="0.25">
      <c r="A659" s="33" t="str">
        <f t="shared" si="11"/>
        <v/>
      </c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x14ac:dyDescent="0.25">
      <c r="A660" s="33" t="str">
        <f t="shared" si="11"/>
        <v/>
      </c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x14ac:dyDescent="0.25">
      <c r="A661" s="33" t="str">
        <f t="shared" si="11"/>
        <v/>
      </c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x14ac:dyDescent="0.25">
      <c r="A662" s="33" t="str">
        <f t="shared" si="11"/>
        <v/>
      </c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x14ac:dyDescent="0.25">
      <c r="A663" s="33" t="str">
        <f t="shared" si="11"/>
        <v/>
      </c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x14ac:dyDescent="0.25">
      <c r="A664" s="33" t="str">
        <f t="shared" si="11"/>
        <v/>
      </c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x14ac:dyDescent="0.25">
      <c r="A665" s="33" t="str">
        <f t="shared" si="11"/>
        <v/>
      </c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x14ac:dyDescent="0.25">
      <c r="A666" s="33" t="str">
        <f t="shared" si="11"/>
        <v/>
      </c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x14ac:dyDescent="0.25">
      <c r="A667" s="33" t="str">
        <f t="shared" si="11"/>
        <v/>
      </c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x14ac:dyDescent="0.25">
      <c r="A668" s="33" t="str">
        <f t="shared" si="11"/>
        <v/>
      </c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x14ac:dyDescent="0.25">
      <c r="A669" s="33" t="str">
        <f t="shared" si="11"/>
        <v/>
      </c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x14ac:dyDescent="0.25">
      <c r="A670" s="33" t="str">
        <f t="shared" si="11"/>
        <v/>
      </c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x14ac:dyDescent="0.25">
      <c r="A671" s="33" t="str">
        <f t="shared" si="11"/>
        <v/>
      </c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x14ac:dyDescent="0.25">
      <c r="A672" s="33" t="str">
        <f t="shared" si="11"/>
        <v/>
      </c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x14ac:dyDescent="0.25">
      <c r="A673" s="33" t="str">
        <f t="shared" si="11"/>
        <v/>
      </c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x14ac:dyDescent="0.25">
      <c r="A674" s="33" t="str">
        <f t="shared" si="11"/>
        <v/>
      </c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x14ac:dyDescent="0.25">
      <c r="A675" s="33" t="str">
        <f t="shared" si="11"/>
        <v/>
      </c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x14ac:dyDescent="0.25">
      <c r="A676" s="33" t="str">
        <f t="shared" si="11"/>
        <v/>
      </c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x14ac:dyDescent="0.25">
      <c r="A677" s="33" t="str">
        <f t="shared" si="11"/>
        <v/>
      </c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x14ac:dyDescent="0.25">
      <c r="A678" s="33" t="str">
        <f t="shared" si="11"/>
        <v/>
      </c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x14ac:dyDescent="0.25">
      <c r="A679" s="33" t="str">
        <f t="shared" si="11"/>
        <v/>
      </c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x14ac:dyDescent="0.25">
      <c r="A680" s="33" t="str">
        <f t="shared" si="11"/>
        <v/>
      </c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x14ac:dyDescent="0.25">
      <c r="A681" s="33" t="str">
        <f t="shared" si="11"/>
        <v/>
      </c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x14ac:dyDescent="0.25">
      <c r="A682" s="33" t="str">
        <f t="shared" si="11"/>
        <v/>
      </c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x14ac:dyDescent="0.25">
      <c r="A683" s="33" t="str">
        <f t="shared" si="11"/>
        <v/>
      </c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x14ac:dyDescent="0.25">
      <c r="A684" s="33" t="str">
        <f t="shared" si="11"/>
        <v/>
      </c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x14ac:dyDescent="0.25">
      <c r="A685" s="33" t="str">
        <f t="shared" si="11"/>
        <v/>
      </c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x14ac:dyDescent="0.25">
      <c r="A686" s="33" t="str">
        <f t="shared" si="11"/>
        <v/>
      </c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x14ac:dyDescent="0.25">
      <c r="A687" s="33" t="str">
        <f t="shared" si="11"/>
        <v/>
      </c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x14ac:dyDescent="0.25">
      <c r="A688" s="33" t="str">
        <f t="shared" si="11"/>
        <v/>
      </c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x14ac:dyDescent="0.25">
      <c r="A689" s="33" t="str">
        <f t="shared" si="11"/>
        <v/>
      </c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x14ac:dyDescent="0.25">
      <c r="A690" s="33" t="str">
        <f t="shared" si="11"/>
        <v/>
      </c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x14ac:dyDescent="0.25">
      <c r="A691" s="33" t="str">
        <f t="shared" si="11"/>
        <v/>
      </c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x14ac:dyDescent="0.25">
      <c r="A692" s="33" t="str">
        <f t="shared" si="11"/>
        <v/>
      </c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x14ac:dyDescent="0.25">
      <c r="A693" s="33" t="str">
        <f t="shared" si="11"/>
        <v/>
      </c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x14ac:dyDescent="0.25">
      <c r="A694" s="33" t="str">
        <f t="shared" si="11"/>
        <v/>
      </c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x14ac:dyDescent="0.25">
      <c r="A695" s="33" t="str">
        <f t="shared" si="11"/>
        <v/>
      </c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x14ac:dyDescent="0.25">
      <c r="A696" s="33" t="str">
        <f t="shared" si="11"/>
        <v/>
      </c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x14ac:dyDescent="0.25">
      <c r="A697" s="33" t="str">
        <f t="shared" si="11"/>
        <v/>
      </c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x14ac:dyDescent="0.25">
      <c r="A698" s="33" t="str">
        <f t="shared" si="11"/>
        <v/>
      </c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x14ac:dyDescent="0.25">
      <c r="A699" s="33" t="str">
        <f t="shared" si="11"/>
        <v/>
      </c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x14ac:dyDescent="0.25">
      <c r="A700" s="33" t="str">
        <f t="shared" si="11"/>
        <v/>
      </c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x14ac:dyDescent="0.25">
      <c r="A701" s="33" t="str">
        <f t="shared" si="11"/>
        <v/>
      </c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x14ac:dyDescent="0.25">
      <c r="A702" s="33" t="str">
        <f t="shared" si="11"/>
        <v/>
      </c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x14ac:dyDescent="0.25">
      <c r="A703" s="33" t="str">
        <f t="shared" si="11"/>
        <v/>
      </c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x14ac:dyDescent="0.25">
      <c r="A704" s="33" t="str">
        <f t="shared" si="11"/>
        <v/>
      </c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x14ac:dyDescent="0.25">
      <c r="A705" s="33" t="str">
        <f t="shared" si="11"/>
        <v/>
      </c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x14ac:dyDescent="0.25">
      <c r="A706" s="33" t="str">
        <f t="shared" si="11"/>
        <v/>
      </c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x14ac:dyDescent="0.25">
      <c r="A707" s="33" t="str">
        <f t="shared" si="11"/>
        <v/>
      </c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x14ac:dyDescent="0.25">
      <c r="A708" s="33" t="str">
        <f t="shared" si="11"/>
        <v/>
      </c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x14ac:dyDescent="0.25">
      <c r="A709" s="33" t="str">
        <f t="shared" si="11"/>
        <v/>
      </c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x14ac:dyDescent="0.25">
      <c r="A710" s="33" t="str">
        <f t="shared" si="11"/>
        <v/>
      </c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x14ac:dyDescent="0.25">
      <c r="A711" s="33" t="str">
        <f t="shared" si="11"/>
        <v/>
      </c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x14ac:dyDescent="0.25">
      <c r="A712" s="33" t="str">
        <f t="shared" si="11"/>
        <v/>
      </c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x14ac:dyDescent="0.25">
      <c r="A713" s="33" t="str">
        <f t="shared" ref="A713:A776" si="12">(IF(LEN(B713)&gt;0,ROW(A713)-1,""))</f>
        <v/>
      </c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x14ac:dyDescent="0.25">
      <c r="A714" s="33" t="str">
        <f t="shared" si="12"/>
        <v/>
      </c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x14ac:dyDescent="0.25">
      <c r="A715" s="33" t="str">
        <f t="shared" si="12"/>
        <v/>
      </c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x14ac:dyDescent="0.25">
      <c r="A716" s="33" t="str">
        <f t="shared" si="12"/>
        <v/>
      </c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x14ac:dyDescent="0.25">
      <c r="A717" s="33" t="str">
        <f t="shared" si="12"/>
        <v/>
      </c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x14ac:dyDescent="0.25">
      <c r="A718" s="33" t="str">
        <f t="shared" si="12"/>
        <v/>
      </c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x14ac:dyDescent="0.25">
      <c r="A719" s="33" t="str">
        <f t="shared" si="12"/>
        <v/>
      </c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x14ac:dyDescent="0.25">
      <c r="A720" s="33" t="str">
        <f t="shared" si="12"/>
        <v/>
      </c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x14ac:dyDescent="0.25">
      <c r="A721" s="33" t="str">
        <f t="shared" si="12"/>
        <v/>
      </c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x14ac:dyDescent="0.25">
      <c r="A722" s="33" t="str">
        <f t="shared" si="12"/>
        <v/>
      </c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x14ac:dyDescent="0.25">
      <c r="A723" s="33" t="str">
        <f t="shared" si="12"/>
        <v/>
      </c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x14ac:dyDescent="0.25">
      <c r="A724" s="33" t="str">
        <f t="shared" si="12"/>
        <v/>
      </c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x14ac:dyDescent="0.25">
      <c r="A725" s="33" t="str">
        <f t="shared" si="12"/>
        <v/>
      </c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x14ac:dyDescent="0.25">
      <c r="A726" s="33" t="str">
        <f t="shared" si="12"/>
        <v/>
      </c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x14ac:dyDescent="0.25">
      <c r="A727" s="33" t="str">
        <f t="shared" si="12"/>
        <v/>
      </c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x14ac:dyDescent="0.25">
      <c r="A728" s="33" t="str">
        <f t="shared" si="12"/>
        <v/>
      </c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x14ac:dyDescent="0.25">
      <c r="A729" s="33" t="str">
        <f t="shared" si="12"/>
        <v/>
      </c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x14ac:dyDescent="0.25">
      <c r="A730" s="33" t="str">
        <f t="shared" si="12"/>
        <v/>
      </c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x14ac:dyDescent="0.25">
      <c r="A731" s="33" t="str">
        <f t="shared" si="12"/>
        <v/>
      </c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x14ac:dyDescent="0.25">
      <c r="A732" s="33" t="str">
        <f t="shared" si="12"/>
        <v/>
      </c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x14ac:dyDescent="0.25">
      <c r="A733" s="33" t="str">
        <f t="shared" si="12"/>
        <v/>
      </c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x14ac:dyDescent="0.25">
      <c r="A734" s="33" t="str">
        <f t="shared" si="12"/>
        <v/>
      </c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x14ac:dyDescent="0.25">
      <c r="A735" s="33" t="str">
        <f t="shared" si="12"/>
        <v/>
      </c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x14ac:dyDescent="0.25">
      <c r="A736" s="33" t="str">
        <f t="shared" si="12"/>
        <v/>
      </c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x14ac:dyDescent="0.25">
      <c r="A737" s="33" t="str">
        <f t="shared" si="12"/>
        <v/>
      </c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x14ac:dyDescent="0.25">
      <c r="A738" s="33" t="str">
        <f t="shared" si="12"/>
        <v/>
      </c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x14ac:dyDescent="0.25">
      <c r="A739" s="33" t="str">
        <f t="shared" si="12"/>
        <v/>
      </c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x14ac:dyDescent="0.25">
      <c r="A740" s="33" t="str">
        <f t="shared" si="12"/>
        <v/>
      </c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x14ac:dyDescent="0.25">
      <c r="A741" s="33" t="str">
        <f t="shared" si="12"/>
        <v/>
      </c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x14ac:dyDescent="0.25">
      <c r="A742" s="33" t="str">
        <f t="shared" si="12"/>
        <v/>
      </c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x14ac:dyDescent="0.25">
      <c r="A743" s="33" t="str">
        <f t="shared" si="12"/>
        <v/>
      </c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x14ac:dyDescent="0.25">
      <c r="A744" s="33" t="str">
        <f t="shared" si="12"/>
        <v/>
      </c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x14ac:dyDescent="0.25">
      <c r="A745" s="33" t="str">
        <f t="shared" si="12"/>
        <v/>
      </c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x14ac:dyDescent="0.25">
      <c r="A746" s="33" t="str">
        <f t="shared" si="12"/>
        <v/>
      </c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x14ac:dyDescent="0.25">
      <c r="A747" s="33" t="str">
        <f t="shared" si="12"/>
        <v/>
      </c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x14ac:dyDescent="0.25">
      <c r="A748" s="33" t="str">
        <f t="shared" si="12"/>
        <v/>
      </c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x14ac:dyDescent="0.25">
      <c r="A749" s="33" t="str">
        <f t="shared" si="12"/>
        <v/>
      </c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x14ac:dyDescent="0.25">
      <c r="A750" s="33" t="str">
        <f t="shared" si="12"/>
        <v/>
      </c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x14ac:dyDescent="0.25">
      <c r="A751" s="33" t="str">
        <f t="shared" si="12"/>
        <v/>
      </c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x14ac:dyDescent="0.25">
      <c r="A752" s="33" t="str">
        <f t="shared" si="12"/>
        <v/>
      </c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x14ac:dyDescent="0.25">
      <c r="A753" s="33" t="str">
        <f t="shared" si="12"/>
        <v/>
      </c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x14ac:dyDescent="0.25">
      <c r="A754" s="33" t="str">
        <f t="shared" si="12"/>
        <v/>
      </c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x14ac:dyDescent="0.25">
      <c r="A755" s="33" t="str">
        <f t="shared" si="12"/>
        <v/>
      </c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x14ac:dyDescent="0.25">
      <c r="A756" s="33" t="str">
        <f t="shared" si="12"/>
        <v/>
      </c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x14ac:dyDescent="0.25">
      <c r="A757" s="33" t="str">
        <f t="shared" si="12"/>
        <v/>
      </c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x14ac:dyDescent="0.25">
      <c r="A758" s="33" t="str">
        <f t="shared" si="12"/>
        <v/>
      </c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x14ac:dyDescent="0.25">
      <c r="A759" s="33" t="str">
        <f t="shared" si="12"/>
        <v/>
      </c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x14ac:dyDescent="0.25">
      <c r="A760" s="33" t="str">
        <f t="shared" si="12"/>
        <v/>
      </c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x14ac:dyDescent="0.25">
      <c r="A761" s="33" t="str">
        <f t="shared" si="12"/>
        <v/>
      </c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x14ac:dyDescent="0.25">
      <c r="A762" s="33" t="str">
        <f t="shared" si="12"/>
        <v/>
      </c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x14ac:dyDescent="0.25">
      <c r="A763" s="33" t="str">
        <f t="shared" si="12"/>
        <v/>
      </c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x14ac:dyDescent="0.25">
      <c r="A764" s="33" t="str">
        <f t="shared" si="12"/>
        <v/>
      </c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x14ac:dyDescent="0.25">
      <c r="A765" s="33" t="str">
        <f t="shared" si="12"/>
        <v/>
      </c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x14ac:dyDescent="0.25">
      <c r="A766" s="33" t="str">
        <f t="shared" si="12"/>
        <v/>
      </c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x14ac:dyDescent="0.25">
      <c r="A767" s="33" t="str">
        <f t="shared" si="12"/>
        <v/>
      </c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x14ac:dyDescent="0.25">
      <c r="A768" s="33" t="str">
        <f t="shared" si="12"/>
        <v/>
      </c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x14ac:dyDescent="0.25">
      <c r="A769" s="33" t="str">
        <f t="shared" si="12"/>
        <v/>
      </c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x14ac:dyDescent="0.25">
      <c r="A770" s="33" t="str">
        <f t="shared" si="12"/>
        <v/>
      </c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x14ac:dyDescent="0.25">
      <c r="A771" s="33" t="str">
        <f t="shared" si="12"/>
        <v/>
      </c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x14ac:dyDescent="0.25">
      <c r="A772" s="33" t="str">
        <f t="shared" si="12"/>
        <v/>
      </c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x14ac:dyDescent="0.25">
      <c r="A773" s="33" t="str">
        <f t="shared" si="12"/>
        <v/>
      </c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x14ac:dyDescent="0.25">
      <c r="A774" s="33" t="str">
        <f t="shared" si="12"/>
        <v/>
      </c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x14ac:dyDescent="0.25">
      <c r="A775" s="33" t="str">
        <f t="shared" si="12"/>
        <v/>
      </c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x14ac:dyDescent="0.25">
      <c r="A776" s="33" t="str">
        <f t="shared" si="12"/>
        <v/>
      </c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x14ac:dyDescent="0.25">
      <c r="A777" s="33" t="str">
        <f t="shared" ref="A777:A800" si="13">(IF(LEN(B777)&gt;0,ROW(A777)-1,""))</f>
        <v/>
      </c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x14ac:dyDescent="0.25">
      <c r="A778" s="33" t="str">
        <f t="shared" si="13"/>
        <v/>
      </c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x14ac:dyDescent="0.25">
      <c r="A779" s="33" t="str">
        <f t="shared" si="13"/>
        <v/>
      </c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x14ac:dyDescent="0.25">
      <c r="A780" s="33" t="str">
        <f t="shared" si="13"/>
        <v/>
      </c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x14ac:dyDescent="0.25">
      <c r="A781" s="33" t="str">
        <f t="shared" si="13"/>
        <v/>
      </c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x14ac:dyDescent="0.25">
      <c r="A782" s="33" t="str">
        <f t="shared" si="13"/>
        <v/>
      </c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x14ac:dyDescent="0.25">
      <c r="A783" s="33" t="str">
        <f t="shared" si="13"/>
        <v/>
      </c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x14ac:dyDescent="0.25">
      <c r="A784" s="33" t="str">
        <f t="shared" si="13"/>
        <v/>
      </c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x14ac:dyDescent="0.25">
      <c r="A785" s="33" t="str">
        <f t="shared" si="13"/>
        <v/>
      </c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x14ac:dyDescent="0.25">
      <c r="A786" s="33" t="str">
        <f t="shared" si="13"/>
        <v/>
      </c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x14ac:dyDescent="0.25">
      <c r="A787" s="33" t="str">
        <f t="shared" si="13"/>
        <v/>
      </c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x14ac:dyDescent="0.25">
      <c r="A788" s="33" t="str">
        <f t="shared" si="13"/>
        <v/>
      </c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x14ac:dyDescent="0.25">
      <c r="A789" s="33" t="str">
        <f t="shared" si="13"/>
        <v/>
      </c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x14ac:dyDescent="0.25">
      <c r="A790" s="33" t="str">
        <f t="shared" si="13"/>
        <v/>
      </c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x14ac:dyDescent="0.25">
      <c r="A791" s="33" t="str">
        <f t="shared" si="13"/>
        <v/>
      </c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x14ac:dyDescent="0.25">
      <c r="A792" s="33" t="str">
        <f t="shared" si="13"/>
        <v/>
      </c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x14ac:dyDescent="0.25">
      <c r="A793" s="33" t="str">
        <f t="shared" si="13"/>
        <v/>
      </c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x14ac:dyDescent="0.25">
      <c r="A794" s="33" t="str">
        <f t="shared" si="13"/>
        <v/>
      </c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x14ac:dyDescent="0.25">
      <c r="A795" s="33" t="str">
        <f t="shared" si="13"/>
        <v/>
      </c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x14ac:dyDescent="0.25">
      <c r="A796" s="33" t="str">
        <f t="shared" si="13"/>
        <v/>
      </c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x14ac:dyDescent="0.25">
      <c r="A797" s="33" t="str">
        <f t="shared" si="13"/>
        <v/>
      </c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x14ac:dyDescent="0.25">
      <c r="A798" s="33" t="str">
        <f t="shared" si="13"/>
        <v/>
      </c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x14ac:dyDescent="0.25">
      <c r="A799" s="33" t="str">
        <f t="shared" si="13"/>
        <v/>
      </c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x14ac:dyDescent="0.25">
      <c r="A800" s="33" t="str">
        <f t="shared" si="13"/>
        <v/>
      </c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37773E4-A967-47E4-8F2E-16DFF4A0F79B}">
          <x14:formula1>
            <xm:f>Maestro!$A$2:$A$10</xm:f>
          </x14:formula1>
          <xm:sqref>B2:B800</xm:sqref>
        </x14:dataValidation>
        <x14:dataValidation type="list" allowBlank="1" showInputMessage="1" showErrorMessage="1" xr:uid="{B9C11BB9-8BB2-4170-AA5E-BD764D45E838}">
          <x14:formula1>
            <xm:f>Maestro!$D$2:$D$17</xm:f>
          </x14:formula1>
          <xm:sqref>C2:C800</xm:sqref>
        </x14:dataValidation>
        <x14:dataValidation type="list" allowBlank="1" showInputMessage="1" showErrorMessage="1" xr:uid="{063C370B-D306-4DCA-A6DD-638FE81A42E8}">
          <x14:formula1>
            <xm:f>Maestro!$G$2:$G$3</xm:f>
          </x14:formula1>
          <xm:sqref>D2:D800</xm:sqref>
        </x14:dataValidation>
        <x14:dataValidation type="list" allowBlank="1" showInputMessage="1" showErrorMessage="1" xr:uid="{4DBDCAB0-528F-4366-9A70-5F91DA60D877}">
          <x14:formula1>
            <xm:f>Maestro!$D$20:$D$34</xm:f>
          </x14:formula1>
          <xm:sqref>E2:E800</xm:sqref>
        </x14:dataValidation>
        <x14:dataValidation type="list" allowBlank="1" showInputMessage="1" showErrorMessage="1" xr:uid="{1EA7BE67-73B3-4414-9093-67C88DF9A9AD}">
          <x14:formula1>
            <xm:f>Maestro!$G$6:$G$26</xm:f>
          </x14:formula1>
          <xm:sqref>F2:F800</xm:sqref>
        </x14:dataValidation>
        <x14:dataValidation type="list" allowBlank="1" showInputMessage="1" showErrorMessage="1" xr:uid="{1EA4354C-6B06-41A1-B7ED-235844B8AC1E}">
          <x14:formula1>
            <xm:f>Maestro!$D$38:$D$42</xm:f>
          </x14:formula1>
          <xm:sqref>J2:J800</xm:sqref>
        </x14:dataValidation>
        <x14:dataValidation type="list" allowBlank="1" showInputMessage="1" showErrorMessage="1" xr:uid="{D40E12A0-E541-43F4-A814-B136DD224A09}">
          <x14:formula1>
            <xm:f>Maestro!$D$46:$D$197</xm:f>
          </x14:formula1>
          <xm:sqref>K2:K800</xm:sqref>
        </x14:dataValidation>
        <x14:dataValidation type="list" allowBlank="1" showInputMessage="1" showErrorMessage="1" xr:uid="{58DA0195-57DB-4436-88D7-C16225C9FA8F}">
          <x14:formula1>
            <xm:f>Maestro!$G$29:$G$149</xm:f>
          </x14:formula1>
          <xm:sqref>G2:G800</xm:sqref>
        </x14:dataValidation>
        <x14:dataValidation type="list" allowBlank="1" showInputMessage="1" showErrorMessage="1" xr:uid="{183FC3DB-9E61-4790-AC17-1B8B1BE75139}">
          <x14:formula1>
            <xm:f>Maestro!$G$154:$G$181</xm:f>
          </x14:formula1>
          <xm:sqref>M2:M800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7FEE-25C3-444F-9C2C-1F9FE92CD038}">
  <sheetPr codeName="Hoja3"/>
  <dimension ref="A1:Y800"/>
  <sheetViews>
    <sheetView topLeftCell="C1" workbookViewId="0">
      <selection activeCell="G3" sqref="G3"/>
    </sheetView>
  </sheetViews>
  <sheetFormatPr baseColWidth="10" defaultRowHeight="15" x14ac:dyDescent="0.25"/>
  <cols>
    <col min="2" max="2" width="18.7109375" bestFit="1" customWidth="1"/>
    <col min="3" max="3" width="14.5703125" bestFit="1" customWidth="1"/>
    <col min="4" max="4" width="12" bestFit="1" customWidth="1"/>
    <col min="5" max="5" width="20.140625" bestFit="1" customWidth="1"/>
    <col min="6" max="6" width="14.85546875" bestFit="1" customWidth="1"/>
    <col min="7" max="7" width="14.42578125" bestFit="1" customWidth="1"/>
    <col min="8" max="8" width="13.140625" bestFit="1" customWidth="1"/>
    <col min="9" max="9" width="13.85546875" bestFit="1" customWidth="1"/>
    <col min="10" max="10" width="15.28515625" bestFit="1" customWidth="1"/>
    <col min="11" max="11" width="12.85546875" style="12" bestFit="1" customWidth="1"/>
    <col min="13" max="13" width="30.140625" bestFit="1" customWidth="1"/>
    <col min="14" max="14" width="14.5703125" bestFit="1" customWidth="1"/>
    <col min="15" max="15" width="17.5703125" bestFit="1" customWidth="1"/>
    <col min="16" max="16" width="15.7109375" bestFit="1" customWidth="1"/>
    <col min="17" max="17" width="16.28515625" bestFit="1" customWidth="1"/>
    <col min="18" max="18" width="21.7109375" bestFit="1" customWidth="1"/>
    <col min="20" max="20" width="13.7109375" bestFit="1" customWidth="1"/>
    <col min="21" max="21" width="21.28515625" bestFit="1" customWidth="1"/>
    <col min="22" max="22" width="20.5703125" bestFit="1" customWidth="1"/>
    <col min="23" max="23" width="28.42578125" bestFit="1" customWidth="1"/>
    <col min="24" max="24" width="23.5703125" bestFit="1" customWidth="1"/>
    <col min="25" max="25" width="21.7109375" bestFit="1" customWidth="1"/>
  </cols>
  <sheetData>
    <row r="1" spans="1:25" x14ac:dyDescent="0.25">
      <c r="A1" s="6" t="s">
        <v>28629</v>
      </c>
      <c r="B1" s="6" t="s">
        <v>406</v>
      </c>
      <c r="C1" s="6" t="s">
        <v>0</v>
      </c>
      <c r="D1" s="6" t="s">
        <v>42</v>
      </c>
      <c r="E1" s="6" t="s">
        <v>61</v>
      </c>
      <c r="F1" s="6" t="s">
        <v>86</v>
      </c>
      <c r="G1" s="9" t="s">
        <v>87</v>
      </c>
      <c r="H1" s="6" t="s">
        <v>407</v>
      </c>
      <c r="I1" s="6" t="s">
        <v>130</v>
      </c>
      <c r="J1" s="6" t="s">
        <v>132</v>
      </c>
      <c r="K1" s="13" t="s">
        <v>134</v>
      </c>
      <c r="L1" s="6" t="s">
        <v>138</v>
      </c>
      <c r="M1" s="6" t="s">
        <v>208</v>
      </c>
      <c r="N1" s="6" t="s">
        <v>219</v>
      </c>
      <c r="O1" s="6" t="s">
        <v>220</v>
      </c>
      <c r="P1" s="6" t="s">
        <v>221</v>
      </c>
      <c r="Q1" s="6" t="s">
        <v>377</v>
      </c>
      <c r="R1" s="6" t="s">
        <v>404</v>
      </c>
      <c r="S1" s="6" t="s">
        <v>379</v>
      </c>
      <c r="T1" s="6" t="s">
        <v>380</v>
      </c>
      <c r="U1" s="6" t="s">
        <v>381</v>
      </c>
      <c r="V1" s="6" t="s">
        <v>405</v>
      </c>
      <c r="W1" s="6" t="s">
        <v>401</v>
      </c>
      <c r="X1" s="6" t="s">
        <v>402</v>
      </c>
      <c r="Y1" s="9" t="s">
        <v>403</v>
      </c>
    </row>
    <row r="2" spans="1:25" x14ac:dyDescent="0.25">
      <c r="A2" s="6">
        <f>IF(LEN(Requerimiento_Cab!A2)&gt;0,Requerimiento_Cab!A2,"")</f>
        <v>1</v>
      </c>
      <c r="B2" s="6">
        <f>(IF(LEN(C2)&gt;0,ROW(B2)-1,""))</f>
        <v>1</v>
      </c>
      <c r="C2" s="6" t="str">
        <f>IF(ISBLANK(Requerimiento_Cab!B2),"",VLOOKUP(Requerimiento_Cab!B2,Tabla3[#All],2,FALSE))</f>
        <v>10000000</v>
      </c>
      <c r="D2" s="6" t="str">
        <f>IF(ISBLANK(Requerimiento_Cab!C2),"",VLOOKUP(Requerimiento_Cab!C2,Tabla4[#All],2,FALSE))</f>
        <v>SER</v>
      </c>
      <c r="E2" s="6" t="str">
        <f>IF(ISBLANK(Requerimiento_Cab!D2),"",VLOOKUP(Requerimiento_Cab!D2,Tabla5[#All],2,FALSE))</f>
        <v>C</v>
      </c>
      <c r="F2" s="6" t="str">
        <f>IF(ISBLANK(Requerimiento_Cab!E2),"",VLOOKUP(Requerimiento_Cab!E2,Tabla6[#All],2,FALSE))</f>
        <v>A007</v>
      </c>
      <c r="G2" s="6" t="str">
        <f>IF(LEN(Requerimiento_Cab!N2)&gt;0,Requerimiento_Cab!N2,"")</f>
        <v>LO</v>
      </c>
      <c r="H2" s="6" t="str">
        <f>IF(LEN(C2)&gt;0,"0","")</f>
        <v>0</v>
      </c>
      <c r="I2" s="6" t="str">
        <f>IF(ISBLANK(Requerimiento_Cab!F2),"",VLOOKUP(Requerimiento_Cab!F2,Tabla7[#All],2,FALSE))</f>
        <v xml:space="preserve">OP </v>
      </c>
      <c r="J2" s="6" t="str">
        <f>IF(LEN(C2)&gt;0,"1","")</f>
        <v>1</v>
      </c>
      <c r="K2" s="13" t="str">
        <f>IF(ISBLANK(Requerimiento_Cab!G2),"",VLOOKUP(Requerimiento_Cab!G2,Tabla8[#All],2,FALSE))</f>
        <v>010201</v>
      </c>
      <c r="L2" s="6">
        <f>IF(ISBLANK(Requerimiento_Cab!H2),"",VLOOKUP(Requerimiento_Cab!H2,Tabla1[#All],2,FALSE))</f>
        <v>1031100267</v>
      </c>
      <c r="M2" s="6" t="str">
        <f>IF(LEN(C2)&gt;0,"N","")</f>
        <v>N</v>
      </c>
      <c r="N2" s="6" t="str">
        <f>IF(ISBLANK(Requerimiento_Cab!J2),"",VLOOKUP(Requerimiento_Cab!J2,Tabla9[#All],2,FALSE))</f>
        <v>TRAN</v>
      </c>
      <c r="O2" s="6" t="str">
        <f>IF(LEN(C2)&gt;0,"TRUJ","")</f>
        <v>TRUJ</v>
      </c>
      <c r="P2" s="6" t="str">
        <f>IF(LEN(C2)&gt;0,"L","")</f>
        <v>L</v>
      </c>
      <c r="Q2" s="6" t="str">
        <f>IF(ISBLANK(Requerimiento_Cab!K2),"",VLOOKUP(Requerimiento_Cab!K2,Tabla10[#All],2,FALSE))</f>
        <v>Costos</v>
      </c>
      <c r="R2" s="6" t="str">
        <f>IF(LEN(Requerimiento_Cab!L2)&gt;0,Requerimiento_Cab!L2,"")</f>
        <v>PEAJES DEL 23.01.23 AL 31.01.23 F030 - 104882</v>
      </c>
      <c r="S2" s="6" t="str">
        <f>IF(LEN(C2)&gt;0,"RV","")</f>
        <v>RV</v>
      </c>
      <c r="T2" s="6" t="str">
        <f>IF(LEN(C2)&gt;0,"DEMO","")</f>
        <v>DEMO</v>
      </c>
      <c r="U2" s="6" t="str">
        <f>IF(LEN(C2)&gt;0,"0","")</f>
        <v>0</v>
      </c>
      <c r="V2" s="6" t="str">
        <f>IF(ISBLANK(Requerimiento_Cab!F2),"",VLOOKUP(Requerimiento_Cab!F2,Tabla7[#All],2,FALSE))</f>
        <v xml:space="preserve">OP </v>
      </c>
      <c r="W2" s="6" t="str">
        <f>IF(LEN(C2)&gt;0,"N","")</f>
        <v>N</v>
      </c>
      <c r="X2" s="6">
        <f>IF(ISBLANK(Requerimiento_Cab!M2),"",VLOOKUP(Requerimiento_Cab!M2,Tabla2[#All],2,FALSE))</f>
        <v>108</v>
      </c>
      <c r="Y2" s="6" t="str">
        <f>IF(ISBLANK(Requerimiento_Cab!J2),"",VLOOKUP(Requerimiento_Cab!J2,Tabla9[#All],2,FALSE))</f>
        <v>TRAN</v>
      </c>
    </row>
    <row r="3" spans="1:25" x14ac:dyDescent="0.25">
      <c r="A3" s="6" t="str">
        <f>IF(LEN(Requerimiento_Cab!A3)&gt;0,Requerimiento_Cab!A3,"")</f>
        <v/>
      </c>
      <c r="B3" s="6" t="str">
        <f t="shared" ref="B3:B66" si="0">(IF(LEN(C3)&gt;0,ROW(B3)-1,""))</f>
        <v/>
      </c>
      <c r="C3" s="6" t="str">
        <f>IF(ISBLANK(Requerimiento_Cab!B3),"",VLOOKUP(Requerimiento_Cab!B3,Tabla3[#All],2,FALSE))</f>
        <v/>
      </c>
      <c r="D3" s="6" t="str">
        <f>IF(ISBLANK(Requerimiento_Cab!C3),"",VLOOKUP(Requerimiento_Cab!C3,Tabla4[#All],2,FALSE))</f>
        <v/>
      </c>
      <c r="E3" s="6" t="str">
        <f>IF(ISBLANK(Requerimiento_Cab!D3),"",VLOOKUP(Requerimiento_Cab!D3,Tabla5[#All],2,FALSE))</f>
        <v/>
      </c>
      <c r="F3" s="6" t="str">
        <f>IF(ISBLANK(Requerimiento_Cab!E3),"",VLOOKUP(Requerimiento_Cab!E3,Tabla6[#All],2,FALSE))</f>
        <v/>
      </c>
      <c r="G3" s="6" t="str">
        <f t="shared" ref="G3:G66" si="1">IF(LEN(C3)&gt;0,"LO","")</f>
        <v/>
      </c>
      <c r="H3" s="6" t="str">
        <f t="shared" ref="H3:H66" si="2">IF(LEN(C3)&gt;0,"0","")</f>
        <v/>
      </c>
      <c r="I3" s="6" t="str">
        <f>IF(ISBLANK(Requerimiento_Cab!F3),"",VLOOKUP(Requerimiento_Cab!F3,Tabla7[#All],2,FALSE))</f>
        <v/>
      </c>
      <c r="J3" s="6" t="str">
        <f t="shared" ref="J3:J66" si="3">IF(LEN(C3)&gt;0,"1","")</f>
        <v/>
      </c>
      <c r="K3" s="13" t="str">
        <f>IF(ISBLANK(Requerimiento_Cab!G3),"",VLOOKUP(Requerimiento_Cab!G3,Tabla8[#All],2,FALSE))</f>
        <v/>
      </c>
      <c r="L3" s="6" t="str">
        <f>IF(ISBLANK(Requerimiento_Cab!H3),"",VLOOKUP(Requerimiento_Cab!H3,Tabla1[#All],2,FALSE))</f>
        <v/>
      </c>
      <c r="M3" s="6" t="str">
        <f t="shared" ref="M3:M66" si="4">IF(LEN(C3)&gt;0,"N","")</f>
        <v/>
      </c>
      <c r="N3" s="6" t="str">
        <f>IF(ISBLANK(Requerimiento_Cab!J3),"",VLOOKUP(Requerimiento_Cab!J3,Tabla9[#All],2,FALSE))</f>
        <v/>
      </c>
      <c r="O3" s="6" t="str">
        <f t="shared" ref="O3:O66" si="5">IF(LEN(C3)&gt;0,"TRUJ","")</f>
        <v/>
      </c>
      <c r="P3" s="6" t="str">
        <f t="shared" ref="P3:P66" si="6">IF(LEN(C3)&gt;0,"L","")</f>
        <v/>
      </c>
      <c r="Q3" s="6" t="str">
        <f>IF(ISBLANK(Requerimiento_Cab!K3),"",VLOOKUP(Requerimiento_Cab!K3,Tabla10[#All],2,FALSE))</f>
        <v/>
      </c>
      <c r="R3" s="6" t="str">
        <f>IF(LEN(Requerimiento_Cab!L3)&gt;0,Requerimiento_Cab!L3,"")</f>
        <v/>
      </c>
      <c r="S3" s="6" t="str">
        <f t="shared" ref="S3:S66" si="7">IF(LEN(C3)&gt;0,"RV","")</f>
        <v/>
      </c>
      <c r="T3" s="6" t="str">
        <f t="shared" ref="T3:T66" si="8">IF(LEN(C3)&gt;0,"DEMO","")</f>
        <v/>
      </c>
      <c r="U3" s="6" t="str">
        <f t="shared" ref="U3:U66" si="9">IF(LEN(C3)&gt;0,"0","")</f>
        <v/>
      </c>
      <c r="V3" s="6" t="str">
        <f>IF(ISBLANK(Requerimiento_Cab!F3),"",VLOOKUP(Requerimiento_Cab!F3,Tabla7[#All],2,FALSE))</f>
        <v/>
      </c>
      <c r="W3" s="6" t="str">
        <f t="shared" ref="W3:W66" si="10">IF(LEN(C3)&gt;0,"N","")</f>
        <v/>
      </c>
      <c r="X3" s="6" t="str">
        <f>IF(ISBLANK(Requerimiento_Cab!M3),"",VLOOKUP(Requerimiento_Cab!M3,Tabla2[#All],2,FALSE))</f>
        <v/>
      </c>
      <c r="Y3" s="6" t="str">
        <f>IF(ISBLANK(Requerimiento_Cab!J3),"",VLOOKUP(Requerimiento_Cab!J3,Tabla9[#All],2,FALSE))</f>
        <v/>
      </c>
    </row>
    <row r="4" spans="1:25" x14ac:dyDescent="0.25">
      <c r="A4" s="6" t="str">
        <f>IF(LEN(Requerimiento_Cab!A4)&gt;0,Requerimiento_Cab!A4,"")</f>
        <v/>
      </c>
      <c r="B4" s="6" t="str">
        <f t="shared" si="0"/>
        <v/>
      </c>
      <c r="C4" s="6" t="str">
        <f>IF(ISBLANK(Requerimiento_Cab!B4),"",VLOOKUP(Requerimiento_Cab!B4,Tabla3[#All],2,FALSE))</f>
        <v/>
      </c>
      <c r="D4" s="6" t="str">
        <f>IF(ISBLANK(Requerimiento_Cab!C4),"",VLOOKUP(Requerimiento_Cab!C4,Tabla4[#All],2,FALSE))</f>
        <v/>
      </c>
      <c r="E4" s="6" t="str">
        <f>IF(ISBLANK(Requerimiento_Cab!D4),"",VLOOKUP(Requerimiento_Cab!D4,Tabla5[#All],2,FALSE))</f>
        <v/>
      </c>
      <c r="F4" s="6" t="str">
        <f>IF(ISBLANK(Requerimiento_Cab!E4),"",VLOOKUP(Requerimiento_Cab!E4,Tabla6[#All],2,FALSE))</f>
        <v/>
      </c>
      <c r="G4" s="6" t="str">
        <f t="shared" si="1"/>
        <v/>
      </c>
      <c r="H4" s="6" t="str">
        <f t="shared" si="2"/>
        <v/>
      </c>
      <c r="I4" s="6" t="str">
        <f>IF(ISBLANK(Requerimiento_Cab!F4),"",VLOOKUP(Requerimiento_Cab!F4,Tabla7[#All],2,FALSE))</f>
        <v/>
      </c>
      <c r="J4" s="6" t="str">
        <f t="shared" si="3"/>
        <v/>
      </c>
      <c r="K4" s="13" t="str">
        <f>IF(ISBLANK(Requerimiento_Cab!G4),"",VLOOKUP(Requerimiento_Cab!G4,Tabla8[#All],2,FALSE))</f>
        <v/>
      </c>
      <c r="L4" s="6" t="str">
        <f>IF(ISBLANK(Requerimiento_Cab!H4),"",VLOOKUP(Requerimiento_Cab!H4,Tabla1[#All],2,FALSE))</f>
        <v/>
      </c>
      <c r="M4" s="6" t="str">
        <f t="shared" si="4"/>
        <v/>
      </c>
      <c r="N4" s="6" t="str">
        <f>IF(ISBLANK(Requerimiento_Cab!J4),"",VLOOKUP(Requerimiento_Cab!J4,Tabla9[#All],2,FALSE))</f>
        <v/>
      </c>
      <c r="O4" s="6" t="str">
        <f t="shared" si="5"/>
        <v/>
      </c>
      <c r="P4" s="6" t="str">
        <f t="shared" si="6"/>
        <v/>
      </c>
      <c r="Q4" s="6" t="str">
        <f>IF(ISBLANK(Requerimiento_Cab!K4),"",VLOOKUP(Requerimiento_Cab!K4,Tabla10[#All],2,FALSE))</f>
        <v/>
      </c>
      <c r="R4" s="6" t="str">
        <f>IF(LEN(Requerimiento_Cab!L4)&gt;0,Requerimiento_Cab!L4,"")</f>
        <v/>
      </c>
      <c r="S4" s="6" t="str">
        <f t="shared" si="7"/>
        <v/>
      </c>
      <c r="T4" s="6" t="str">
        <f t="shared" si="8"/>
        <v/>
      </c>
      <c r="U4" s="6" t="str">
        <f t="shared" si="9"/>
        <v/>
      </c>
      <c r="V4" s="6" t="str">
        <f>IF(ISBLANK(Requerimiento_Cab!F4),"",VLOOKUP(Requerimiento_Cab!F4,Tabla7[#All],2,FALSE))</f>
        <v/>
      </c>
      <c r="W4" s="6" t="str">
        <f t="shared" si="10"/>
        <v/>
      </c>
      <c r="X4" s="6" t="str">
        <f>IF(ISBLANK(Requerimiento_Cab!M4),"",VLOOKUP(Requerimiento_Cab!M4,Tabla2[#All],2,FALSE))</f>
        <v/>
      </c>
      <c r="Y4" s="6" t="str">
        <f>IF(ISBLANK(Requerimiento_Cab!J4),"",VLOOKUP(Requerimiento_Cab!J4,Tabla9[#All],2,FALSE))</f>
        <v/>
      </c>
    </row>
    <row r="5" spans="1:25" x14ac:dyDescent="0.25">
      <c r="A5" s="6" t="str">
        <f>IF(LEN(Requerimiento_Cab!A5)&gt;0,Requerimiento_Cab!A5,"")</f>
        <v/>
      </c>
      <c r="B5" s="6" t="str">
        <f t="shared" si="0"/>
        <v/>
      </c>
      <c r="C5" s="6" t="str">
        <f>IF(ISBLANK(Requerimiento_Cab!B5),"",VLOOKUP(Requerimiento_Cab!B5,Tabla3[#All],2,FALSE))</f>
        <v/>
      </c>
      <c r="D5" s="6" t="str">
        <f>IF(ISBLANK(Requerimiento_Cab!C5),"",VLOOKUP(Requerimiento_Cab!C5,Tabla4[#All],2,FALSE))</f>
        <v/>
      </c>
      <c r="E5" s="6" t="str">
        <f>IF(ISBLANK(Requerimiento_Cab!D5),"",VLOOKUP(Requerimiento_Cab!D5,Tabla5[#All],2,FALSE))</f>
        <v/>
      </c>
      <c r="F5" s="6" t="str">
        <f>IF(ISBLANK(Requerimiento_Cab!E5),"",VLOOKUP(Requerimiento_Cab!E5,Tabla6[#All],2,FALSE))</f>
        <v/>
      </c>
      <c r="G5" s="6" t="str">
        <f t="shared" si="1"/>
        <v/>
      </c>
      <c r="H5" s="6" t="str">
        <f t="shared" si="2"/>
        <v/>
      </c>
      <c r="I5" s="6" t="str">
        <f>IF(ISBLANK(Requerimiento_Cab!F5),"",VLOOKUP(Requerimiento_Cab!F5,Tabla7[#All],2,FALSE))</f>
        <v/>
      </c>
      <c r="J5" s="6" t="str">
        <f t="shared" si="3"/>
        <v/>
      </c>
      <c r="K5" s="13" t="str">
        <f>IF(ISBLANK(Requerimiento_Cab!G5),"",VLOOKUP(Requerimiento_Cab!G5,Tabla8[#All],2,FALSE))</f>
        <v/>
      </c>
      <c r="L5" s="6" t="str">
        <f>IF(ISBLANK(Requerimiento_Cab!H5),"",VLOOKUP(Requerimiento_Cab!H5,Tabla1[#All],2,FALSE))</f>
        <v/>
      </c>
      <c r="M5" s="6" t="str">
        <f t="shared" si="4"/>
        <v/>
      </c>
      <c r="N5" s="6" t="str">
        <f>IF(ISBLANK(Requerimiento_Cab!J5),"",VLOOKUP(Requerimiento_Cab!J5,Tabla9[#All],2,FALSE))</f>
        <v/>
      </c>
      <c r="O5" s="6" t="str">
        <f t="shared" si="5"/>
        <v/>
      </c>
      <c r="P5" s="6" t="str">
        <f t="shared" si="6"/>
        <v/>
      </c>
      <c r="Q5" s="6" t="str">
        <f>IF(ISBLANK(Requerimiento_Cab!K5),"",VLOOKUP(Requerimiento_Cab!K5,Tabla10[#All],2,FALSE))</f>
        <v/>
      </c>
      <c r="R5" s="6" t="str">
        <f>IF(LEN(Requerimiento_Cab!L5)&gt;0,Requerimiento_Cab!L5,"")</f>
        <v/>
      </c>
      <c r="S5" s="6" t="str">
        <f t="shared" si="7"/>
        <v/>
      </c>
      <c r="T5" s="6" t="str">
        <f t="shared" si="8"/>
        <v/>
      </c>
      <c r="U5" s="6" t="str">
        <f t="shared" si="9"/>
        <v/>
      </c>
      <c r="V5" s="6" t="str">
        <f>IF(ISBLANK(Requerimiento_Cab!F5),"",VLOOKUP(Requerimiento_Cab!F5,Tabla7[#All],2,FALSE))</f>
        <v/>
      </c>
      <c r="W5" s="6" t="str">
        <f t="shared" si="10"/>
        <v/>
      </c>
      <c r="X5" s="6" t="str">
        <f>IF(ISBLANK(Requerimiento_Cab!M5),"",VLOOKUP(Requerimiento_Cab!M5,Tabla2[#All],2,FALSE))</f>
        <v/>
      </c>
      <c r="Y5" s="6" t="str">
        <f>IF(ISBLANK(Requerimiento_Cab!J5),"",VLOOKUP(Requerimiento_Cab!J5,Tabla9[#All],2,FALSE))</f>
        <v/>
      </c>
    </row>
    <row r="6" spans="1:25" x14ac:dyDescent="0.25">
      <c r="A6" s="6" t="str">
        <f>IF(LEN(Requerimiento_Cab!A6)&gt;0,Requerimiento_Cab!A6,"")</f>
        <v/>
      </c>
      <c r="B6" s="6" t="str">
        <f t="shared" si="0"/>
        <v/>
      </c>
      <c r="C6" s="6" t="str">
        <f>IF(ISBLANK(Requerimiento_Cab!B6),"",VLOOKUP(Requerimiento_Cab!B6,Tabla3[#All],2,FALSE))</f>
        <v/>
      </c>
      <c r="D6" s="6" t="str">
        <f>IF(ISBLANK(Requerimiento_Cab!C6),"",VLOOKUP(Requerimiento_Cab!C6,Tabla4[#All],2,FALSE))</f>
        <v/>
      </c>
      <c r="E6" s="6" t="str">
        <f>IF(ISBLANK(Requerimiento_Cab!D6),"",VLOOKUP(Requerimiento_Cab!D6,Tabla5[#All],2,FALSE))</f>
        <v/>
      </c>
      <c r="F6" s="6" t="str">
        <f>IF(ISBLANK(Requerimiento_Cab!E6),"",VLOOKUP(Requerimiento_Cab!E6,Tabla6[#All],2,FALSE))</f>
        <v/>
      </c>
      <c r="G6" s="6" t="str">
        <f t="shared" si="1"/>
        <v/>
      </c>
      <c r="H6" s="6" t="str">
        <f t="shared" si="2"/>
        <v/>
      </c>
      <c r="I6" s="6" t="str">
        <f>IF(ISBLANK(Requerimiento_Cab!F6),"",VLOOKUP(Requerimiento_Cab!F6,Tabla7[#All],2,FALSE))</f>
        <v/>
      </c>
      <c r="J6" s="6" t="str">
        <f t="shared" si="3"/>
        <v/>
      </c>
      <c r="K6" s="13" t="str">
        <f>IF(ISBLANK(Requerimiento_Cab!G6),"",VLOOKUP(Requerimiento_Cab!G6,Tabla8[#All],2,FALSE))</f>
        <v/>
      </c>
      <c r="L6" s="6" t="str">
        <f>IF(ISBLANK(Requerimiento_Cab!H6),"",VLOOKUP(Requerimiento_Cab!H6,Tabla1[#All],2,FALSE))</f>
        <v/>
      </c>
      <c r="M6" s="6" t="str">
        <f t="shared" si="4"/>
        <v/>
      </c>
      <c r="N6" s="6" t="str">
        <f>IF(ISBLANK(Requerimiento_Cab!J6),"",VLOOKUP(Requerimiento_Cab!J6,Tabla9[#All],2,FALSE))</f>
        <v/>
      </c>
      <c r="O6" s="6" t="str">
        <f t="shared" si="5"/>
        <v/>
      </c>
      <c r="P6" s="6" t="str">
        <f t="shared" si="6"/>
        <v/>
      </c>
      <c r="Q6" s="6" t="str">
        <f>IF(ISBLANK(Requerimiento_Cab!K6),"",VLOOKUP(Requerimiento_Cab!K6,Tabla10[#All],2,FALSE))</f>
        <v/>
      </c>
      <c r="R6" s="6" t="str">
        <f>IF(LEN(Requerimiento_Cab!L6)&gt;0,Requerimiento_Cab!L6,"")</f>
        <v/>
      </c>
      <c r="S6" s="6" t="str">
        <f t="shared" si="7"/>
        <v/>
      </c>
      <c r="T6" s="6" t="str">
        <f t="shared" si="8"/>
        <v/>
      </c>
      <c r="U6" s="6" t="str">
        <f t="shared" si="9"/>
        <v/>
      </c>
      <c r="V6" s="6" t="str">
        <f>IF(ISBLANK(Requerimiento_Cab!F6),"",VLOOKUP(Requerimiento_Cab!F6,Tabla7[#All],2,FALSE))</f>
        <v/>
      </c>
      <c r="W6" s="6" t="str">
        <f t="shared" si="10"/>
        <v/>
      </c>
      <c r="X6" s="6" t="str">
        <f>IF(ISBLANK(Requerimiento_Cab!M6),"",VLOOKUP(Requerimiento_Cab!M6,Tabla2[#All],2,FALSE))</f>
        <v/>
      </c>
      <c r="Y6" s="6" t="str">
        <f>IF(ISBLANK(Requerimiento_Cab!J6),"",VLOOKUP(Requerimiento_Cab!J6,Tabla9[#All],2,FALSE))</f>
        <v/>
      </c>
    </row>
    <row r="7" spans="1:25" x14ac:dyDescent="0.25">
      <c r="A7" s="6" t="str">
        <f>IF(LEN(Requerimiento_Cab!A7)&gt;0,Requerimiento_Cab!A7,"")</f>
        <v/>
      </c>
      <c r="B7" s="6" t="str">
        <f t="shared" si="0"/>
        <v/>
      </c>
      <c r="C7" s="6" t="str">
        <f>IF(ISBLANK(Requerimiento_Cab!B7),"",VLOOKUP(Requerimiento_Cab!B7,Tabla3[#All],2,FALSE))</f>
        <v/>
      </c>
      <c r="D7" s="6" t="str">
        <f>IF(ISBLANK(Requerimiento_Cab!C7),"",VLOOKUP(Requerimiento_Cab!C7,Tabla4[#All],2,FALSE))</f>
        <v/>
      </c>
      <c r="E7" s="6" t="str">
        <f>IF(ISBLANK(Requerimiento_Cab!D7),"",VLOOKUP(Requerimiento_Cab!D7,Tabla5[#All],2,FALSE))</f>
        <v/>
      </c>
      <c r="F7" s="6" t="str">
        <f>IF(ISBLANK(Requerimiento_Cab!E7),"",VLOOKUP(Requerimiento_Cab!E7,Tabla6[#All],2,FALSE))</f>
        <v/>
      </c>
      <c r="G7" s="6" t="str">
        <f t="shared" si="1"/>
        <v/>
      </c>
      <c r="H7" s="6" t="str">
        <f t="shared" si="2"/>
        <v/>
      </c>
      <c r="I7" s="6" t="str">
        <f>IF(ISBLANK(Requerimiento_Cab!F7),"",VLOOKUP(Requerimiento_Cab!F7,Tabla7[#All],2,FALSE))</f>
        <v/>
      </c>
      <c r="J7" s="6" t="str">
        <f t="shared" si="3"/>
        <v/>
      </c>
      <c r="K7" s="13" t="str">
        <f>IF(ISBLANK(Requerimiento_Cab!G7),"",VLOOKUP(Requerimiento_Cab!G7,Tabla8[#All],2,FALSE))</f>
        <v/>
      </c>
      <c r="L7" s="6" t="str">
        <f>IF(ISBLANK(Requerimiento_Cab!H7),"",VLOOKUP(Requerimiento_Cab!H7,Tabla1[#All],2,FALSE))</f>
        <v/>
      </c>
      <c r="M7" s="6" t="str">
        <f t="shared" si="4"/>
        <v/>
      </c>
      <c r="N7" s="6" t="str">
        <f>IF(ISBLANK(Requerimiento_Cab!J7),"",VLOOKUP(Requerimiento_Cab!J7,Tabla9[#All],2,FALSE))</f>
        <v/>
      </c>
      <c r="O7" s="6" t="str">
        <f t="shared" si="5"/>
        <v/>
      </c>
      <c r="P7" s="6" t="str">
        <f t="shared" si="6"/>
        <v/>
      </c>
      <c r="Q7" s="6" t="str">
        <f>IF(ISBLANK(Requerimiento_Cab!K7),"",VLOOKUP(Requerimiento_Cab!K7,Tabla10[#All],2,FALSE))</f>
        <v/>
      </c>
      <c r="R7" s="6" t="str">
        <f>IF(LEN(Requerimiento_Cab!L7)&gt;0,Requerimiento_Cab!L7,"")</f>
        <v/>
      </c>
      <c r="S7" s="6" t="str">
        <f t="shared" si="7"/>
        <v/>
      </c>
      <c r="T7" s="6" t="str">
        <f t="shared" si="8"/>
        <v/>
      </c>
      <c r="U7" s="6" t="str">
        <f t="shared" si="9"/>
        <v/>
      </c>
      <c r="V7" s="6" t="str">
        <f>IF(ISBLANK(Requerimiento_Cab!F7),"",VLOOKUP(Requerimiento_Cab!F7,Tabla7[#All],2,FALSE))</f>
        <v/>
      </c>
      <c r="W7" s="6" t="str">
        <f t="shared" si="10"/>
        <v/>
      </c>
      <c r="X7" s="6" t="str">
        <f>IF(ISBLANK(Requerimiento_Cab!M7),"",VLOOKUP(Requerimiento_Cab!M7,Tabla2[#All],2,FALSE))</f>
        <v/>
      </c>
      <c r="Y7" s="6" t="str">
        <f>IF(ISBLANK(Requerimiento_Cab!J7),"",VLOOKUP(Requerimiento_Cab!J7,Tabla9[#All],2,FALSE))</f>
        <v/>
      </c>
    </row>
    <row r="8" spans="1:25" x14ac:dyDescent="0.25">
      <c r="A8" s="6" t="str">
        <f>IF(LEN(Requerimiento_Cab!A8)&gt;0,Requerimiento_Cab!A8,"")</f>
        <v/>
      </c>
      <c r="B8" s="6" t="str">
        <f t="shared" si="0"/>
        <v/>
      </c>
      <c r="C8" s="6" t="str">
        <f>IF(ISBLANK(Requerimiento_Cab!B8),"",VLOOKUP(Requerimiento_Cab!B8,Tabla3[#All],2,FALSE))</f>
        <v/>
      </c>
      <c r="D8" s="6" t="str">
        <f>IF(ISBLANK(Requerimiento_Cab!C8),"",VLOOKUP(Requerimiento_Cab!C8,Tabla4[#All],2,FALSE))</f>
        <v/>
      </c>
      <c r="E8" s="6" t="str">
        <f>IF(ISBLANK(Requerimiento_Cab!D8),"",VLOOKUP(Requerimiento_Cab!D8,Tabla5[#All],2,FALSE))</f>
        <v/>
      </c>
      <c r="F8" s="6" t="str">
        <f>IF(ISBLANK(Requerimiento_Cab!E8),"",VLOOKUP(Requerimiento_Cab!E8,Tabla6[#All],2,FALSE))</f>
        <v/>
      </c>
      <c r="G8" s="6" t="str">
        <f t="shared" si="1"/>
        <v/>
      </c>
      <c r="H8" s="6" t="str">
        <f t="shared" si="2"/>
        <v/>
      </c>
      <c r="I8" s="6" t="str">
        <f>IF(ISBLANK(Requerimiento_Cab!F8),"",VLOOKUP(Requerimiento_Cab!F8,Tabla7[#All],2,FALSE))</f>
        <v/>
      </c>
      <c r="J8" s="6" t="str">
        <f t="shared" si="3"/>
        <v/>
      </c>
      <c r="K8" s="13" t="str">
        <f>IF(ISBLANK(Requerimiento_Cab!G8),"",VLOOKUP(Requerimiento_Cab!G8,Tabla8[#All],2,FALSE))</f>
        <v/>
      </c>
      <c r="L8" s="6" t="str">
        <f>IF(ISBLANK(Requerimiento_Cab!H8),"",VLOOKUP(Requerimiento_Cab!H8,Tabla1[#All],2,FALSE))</f>
        <v/>
      </c>
      <c r="M8" s="6" t="str">
        <f t="shared" si="4"/>
        <v/>
      </c>
      <c r="N8" s="6" t="str">
        <f>IF(ISBLANK(Requerimiento_Cab!J8),"",VLOOKUP(Requerimiento_Cab!J8,Tabla9[#All],2,FALSE))</f>
        <v/>
      </c>
      <c r="O8" s="6" t="str">
        <f t="shared" si="5"/>
        <v/>
      </c>
      <c r="P8" s="6" t="str">
        <f t="shared" si="6"/>
        <v/>
      </c>
      <c r="Q8" s="6" t="str">
        <f>IF(ISBLANK(Requerimiento_Cab!K8),"",VLOOKUP(Requerimiento_Cab!K8,Tabla10[#All],2,FALSE))</f>
        <v/>
      </c>
      <c r="R8" s="6" t="str">
        <f>IF(LEN(Requerimiento_Cab!L8)&gt;0,Requerimiento_Cab!L8,"")</f>
        <v/>
      </c>
      <c r="S8" s="6" t="str">
        <f t="shared" si="7"/>
        <v/>
      </c>
      <c r="T8" s="6" t="str">
        <f t="shared" si="8"/>
        <v/>
      </c>
      <c r="U8" s="6" t="str">
        <f t="shared" si="9"/>
        <v/>
      </c>
      <c r="V8" s="6" t="str">
        <f>IF(ISBLANK(Requerimiento_Cab!F8),"",VLOOKUP(Requerimiento_Cab!F8,Tabla7[#All],2,FALSE))</f>
        <v/>
      </c>
      <c r="W8" s="6" t="str">
        <f t="shared" si="10"/>
        <v/>
      </c>
      <c r="X8" s="6" t="str">
        <f>IF(ISBLANK(Requerimiento_Cab!M8),"",VLOOKUP(Requerimiento_Cab!M8,Tabla2[#All],2,FALSE))</f>
        <v/>
      </c>
      <c r="Y8" s="6" t="str">
        <f>IF(ISBLANK(Requerimiento_Cab!J8),"",VLOOKUP(Requerimiento_Cab!J8,Tabla9[#All],2,FALSE))</f>
        <v/>
      </c>
    </row>
    <row r="9" spans="1:25" x14ac:dyDescent="0.25">
      <c r="A9" s="6" t="str">
        <f>IF(LEN(Requerimiento_Cab!A9)&gt;0,Requerimiento_Cab!A9,"")</f>
        <v/>
      </c>
      <c r="B9" s="6" t="str">
        <f t="shared" si="0"/>
        <v/>
      </c>
      <c r="C9" s="6" t="str">
        <f>IF(ISBLANK(Requerimiento_Cab!B9),"",VLOOKUP(Requerimiento_Cab!B9,Tabla3[#All],2,FALSE))</f>
        <v/>
      </c>
      <c r="D9" s="6" t="str">
        <f>IF(ISBLANK(Requerimiento_Cab!C9),"",VLOOKUP(Requerimiento_Cab!C9,Tabla4[#All],2,FALSE))</f>
        <v/>
      </c>
      <c r="E9" s="6" t="str">
        <f>IF(ISBLANK(Requerimiento_Cab!D9),"",VLOOKUP(Requerimiento_Cab!D9,Tabla5[#All],2,FALSE))</f>
        <v/>
      </c>
      <c r="F9" s="6" t="str">
        <f>IF(ISBLANK(Requerimiento_Cab!E9),"",VLOOKUP(Requerimiento_Cab!E9,Tabla6[#All],2,FALSE))</f>
        <v/>
      </c>
      <c r="G9" s="6" t="str">
        <f t="shared" si="1"/>
        <v/>
      </c>
      <c r="H9" s="6" t="str">
        <f t="shared" si="2"/>
        <v/>
      </c>
      <c r="I9" s="6" t="str">
        <f>IF(ISBLANK(Requerimiento_Cab!F9),"",VLOOKUP(Requerimiento_Cab!F9,Tabla7[#All],2,FALSE))</f>
        <v/>
      </c>
      <c r="J9" s="6" t="str">
        <f t="shared" si="3"/>
        <v/>
      </c>
      <c r="K9" s="13" t="str">
        <f>IF(ISBLANK(Requerimiento_Cab!G9),"",VLOOKUP(Requerimiento_Cab!G9,Tabla8[#All],2,FALSE))</f>
        <v/>
      </c>
      <c r="L9" s="6" t="str">
        <f>IF(ISBLANK(Requerimiento_Cab!H9),"",VLOOKUP(Requerimiento_Cab!H9,Tabla1[#All],2,FALSE))</f>
        <v/>
      </c>
      <c r="M9" s="6" t="str">
        <f t="shared" si="4"/>
        <v/>
      </c>
      <c r="N9" s="6" t="str">
        <f>IF(ISBLANK(Requerimiento_Cab!J9),"",VLOOKUP(Requerimiento_Cab!J9,Tabla9[#All],2,FALSE))</f>
        <v/>
      </c>
      <c r="O9" s="6" t="str">
        <f t="shared" si="5"/>
        <v/>
      </c>
      <c r="P9" s="6" t="str">
        <f t="shared" si="6"/>
        <v/>
      </c>
      <c r="Q9" s="6" t="str">
        <f>IF(ISBLANK(Requerimiento_Cab!K9),"",VLOOKUP(Requerimiento_Cab!K9,Tabla10[#All],2,FALSE))</f>
        <v/>
      </c>
      <c r="R9" s="6" t="str">
        <f>IF(LEN(Requerimiento_Cab!L9)&gt;0,Requerimiento_Cab!L9,"")</f>
        <v/>
      </c>
      <c r="S9" s="6" t="str">
        <f t="shared" si="7"/>
        <v/>
      </c>
      <c r="T9" s="6" t="str">
        <f t="shared" si="8"/>
        <v/>
      </c>
      <c r="U9" s="6" t="str">
        <f t="shared" si="9"/>
        <v/>
      </c>
      <c r="V9" s="6" t="str">
        <f>IF(ISBLANK(Requerimiento_Cab!F9),"",VLOOKUP(Requerimiento_Cab!F9,Tabla7[#All],2,FALSE))</f>
        <v/>
      </c>
      <c r="W9" s="6" t="str">
        <f t="shared" si="10"/>
        <v/>
      </c>
      <c r="X9" s="6" t="str">
        <f>IF(ISBLANK(Requerimiento_Cab!M9),"",VLOOKUP(Requerimiento_Cab!M9,Tabla2[#All],2,FALSE))</f>
        <v/>
      </c>
      <c r="Y9" s="6" t="str">
        <f>IF(ISBLANK(Requerimiento_Cab!J9),"",VLOOKUP(Requerimiento_Cab!J9,Tabla9[#All],2,FALSE))</f>
        <v/>
      </c>
    </row>
    <row r="10" spans="1:25" x14ac:dyDescent="0.25">
      <c r="A10" s="6" t="str">
        <f>IF(LEN(Requerimiento_Cab!A10)&gt;0,Requerimiento_Cab!A10,"")</f>
        <v/>
      </c>
      <c r="B10" s="6" t="str">
        <f t="shared" si="0"/>
        <v/>
      </c>
      <c r="C10" s="6" t="str">
        <f>IF(ISBLANK(Requerimiento_Cab!B10),"",VLOOKUP(Requerimiento_Cab!B10,Tabla3[#All],2,FALSE))</f>
        <v/>
      </c>
      <c r="D10" s="6" t="str">
        <f>IF(ISBLANK(Requerimiento_Cab!C10),"",VLOOKUP(Requerimiento_Cab!C10,Tabla4[#All],2,FALSE))</f>
        <v/>
      </c>
      <c r="E10" s="6" t="str">
        <f>IF(ISBLANK(Requerimiento_Cab!D10),"",VLOOKUP(Requerimiento_Cab!D10,Tabla5[#All],2,FALSE))</f>
        <v/>
      </c>
      <c r="F10" s="6" t="str">
        <f>IF(ISBLANK(Requerimiento_Cab!E10),"",VLOOKUP(Requerimiento_Cab!E10,Tabla6[#All],2,FALSE))</f>
        <v/>
      </c>
      <c r="G10" s="6" t="str">
        <f t="shared" si="1"/>
        <v/>
      </c>
      <c r="H10" s="6" t="str">
        <f t="shared" si="2"/>
        <v/>
      </c>
      <c r="I10" s="6" t="str">
        <f>IF(ISBLANK(Requerimiento_Cab!F10),"",VLOOKUP(Requerimiento_Cab!F10,Tabla7[#All],2,FALSE))</f>
        <v/>
      </c>
      <c r="J10" s="6" t="str">
        <f t="shared" si="3"/>
        <v/>
      </c>
      <c r="K10" s="13" t="str">
        <f>IF(ISBLANK(Requerimiento_Cab!G10),"",VLOOKUP(Requerimiento_Cab!G10,Tabla8[#All],2,FALSE))</f>
        <v/>
      </c>
      <c r="L10" s="6" t="str">
        <f>IF(ISBLANK(Requerimiento_Cab!H10),"",VLOOKUP(Requerimiento_Cab!H10,Tabla1[#All],2,FALSE))</f>
        <v/>
      </c>
      <c r="M10" s="6" t="str">
        <f t="shared" si="4"/>
        <v/>
      </c>
      <c r="N10" s="6" t="str">
        <f>IF(ISBLANK(Requerimiento_Cab!J10),"",VLOOKUP(Requerimiento_Cab!J10,Tabla9[#All],2,FALSE))</f>
        <v/>
      </c>
      <c r="O10" s="6" t="str">
        <f t="shared" si="5"/>
        <v/>
      </c>
      <c r="P10" s="6" t="str">
        <f t="shared" si="6"/>
        <v/>
      </c>
      <c r="Q10" s="6" t="str">
        <f>IF(ISBLANK(Requerimiento_Cab!K10),"",VLOOKUP(Requerimiento_Cab!K10,Tabla10[#All],2,FALSE))</f>
        <v/>
      </c>
      <c r="R10" s="6" t="str">
        <f>IF(LEN(Requerimiento_Cab!L10)&gt;0,Requerimiento_Cab!L10,"")</f>
        <v/>
      </c>
      <c r="S10" s="6" t="str">
        <f t="shared" si="7"/>
        <v/>
      </c>
      <c r="T10" s="6" t="str">
        <f t="shared" si="8"/>
        <v/>
      </c>
      <c r="U10" s="6" t="str">
        <f t="shared" si="9"/>
        <v/>
      </c>
      <c r="V10" s="6" t="str">
        <f>IF(ISBLANK(Requerimiento_Cab!F10),"",VLOOKUP(Requerimiento_Cab!F10,Tabla7[#All],2,FALSE))</f>
        <v/>
      </c>
      <c r="W10" s="6" t="str">
        <f t="shared" si="10"/>
        <v/>
      </c>
      <c r="X10" s="6" t="str">
        <f>IF(ISBLANK(Requerimiento_Cab!M10),"",VLOOKUP(Requerimiento_Cab!M10,Tabla2[#All],2,FALSE))</f>
        <v/>
      </c>
      <c r="Y10" s="6" t="str">
        <f>IF(ISBLANK(Requerimiento_Cab!J10),"",VLOOKUP(Requerimiento_Cab!J10,Tabla9[#All],2,FALSE))</f>
        <v/>
      </c>
    </row>
    <row r="11" spans="1:25" x14ac:dyDescent="0.25">
      <c r="A11" s="6" t="str">
        <f>IF(LEN(Requerimiento_Cab!A11)&gt;0,Requerimiento_Cab!A11,"")</f>
        <v/>
      </c>
      <c r="B11" s="6" t="str">
        <f t="shared" si="0"/>
        <v/>
      </c>
      <c r="C11" s="6" t="str">
        <f>IF(ISBLANK(Requerimiento_Cab!B11),"",VLOOKUP(Requerimiento_Cab!B11,Tabla3[#All],2,FALSE))</f>
        <v/>
      </c>
      <c r="D11" s="6" t="str">
        <f>IF(ISBLANK(Requerimiento_Cab!C11),"",VLOOKUP(Requerimiento_Cab!C11,Tabla4[#All],2,FALSE))</f>
        <v/>
      </c>
      <c r="E11" s="6" t="str">
        <f>IF(ISBLANK(Requerimiento_Cab!D11),"",VLOOKUP(Requerimiento_Cab!D11,Tabla5[#All],2,FALSE))</f>
        <v/>
      </c>
      <c r="F11" s="6" t="str">
        <f>IF(ISBLANK(Requerimiento_Cab!E11),"",VLOOKUP(Requerimiento_Cab!E11,Tabla6[#All],2,FALSE))</f>
        <v/>
      </c>
      <c r="G11" s="6" t="str">
        <f t="shared" si="1"/>
        <v/>
      </c>
      <c r="H11" s="6" t="str">
        <f t="shared" si="2"/>
        <v/>
      </c>
      <c r="I11" s="6" t="str">
        <f>IF(ISBLANK(Requerimiento_Cab!F11),"",VLOOKUP(Requerimiento_Cab!F11,Tabla7[#All],2,FALSE))</f>
        <v/>
      </c>
      <c r="J11" s="6" t="str">
        <f t="shared" si="3"/>
        <v/>
      </c>
      <c r="K11" s="13" t="str">
        <f>IF(ISBLANK(Requerimiento_Cab!G11),"",VLOOKUP(Requerimiento_Cab!G11,Tabla8[#All],2,FALSE))</f>
        <v/>
      </c>
      <c r="L11" s="6" t="str">
        <f>IF(ISBLANK(Requerimiento_Cab!H11),"",VLOOKUP(Requerimiento_Cab!H11,Tabla1[#All],2,FALSE))</f>
        <v/>
      </c>
      <c r="M11" s="6" t="str">
        <f t="shared" si="4"/>
        <v/>
      </c>
      <c r="N11" s="6" t="str">
        <f>IF(ISBLANK(Requerimiento_Cab!J11),"",VLOOKUP(Requerimiento_Cab!J11,Tabla9[#All],2,FALSE))</f>
        <v/>
      </c>
      <c r="O11" s="6" t="str">
        <f t="shared" si="5"/>
        <v/>
      </c>
      <c r="P11" s="6" t="str">
        <f t="shared" si="6"/>
        <v/>
      </c>
      <c r="Q11" s="6" t="str">
        <f>IF(ISBLANK(Requerimiento_Cab!K11),"",VLOOKUP(Requerimiento_Cab!K11,Tabla10[#All],2,FALSE))</f>
        <v/>
      </c>
      <c r="R11" s="6" t="str">
        <f>IF(LEN(Requerimiento_Cab!L11)&gt;0,Requerimiento_Cab!L11,"")</f>
        <v/>
      </c>
      <c r="S11" s="6" t="str">
        <f t="shared" si="7"/>
        <v/>
      </c>
      <c r="T11" s="6" t="str">
        <f t="shared" si="8"/>
        <v/>
      </c>
      <c r="U11" s="6" t="str">
        <f t="shared" si="9"/>
        <v/>
      </c>
      <c r="V11" s="6" t="str">
        <f>IF(ISBLANK(Requerimiento_Cab!F11),"",VLOOKUP(Requerimiento_Cab!F11,Tabla7[#All],2,FALSE))</f>
        <v/>
      </c>
      <c r="W11" s="6" t="str">
        <f t="shared" si="10"/>
        <v/>
      </c>
      <c r="X11" s="6" t="str">
        <f>IF(ISBLANK(Requerimiento_Cab!M11),"",VLOOKUP(Requerimiento_Cab!M11,Tabla2[#All],2,FALSE))</f>
        <v/>
      </c>
      <c r="Y11" s="6" t="str">
        <f>IF(ISBLANK(Requerimiento_Cab!J11),"",VLOOKUP(Requerimiento_Cab!J11,Tabla9[#All],2,FALSE))</f>
        <v/>
      </c>
    </row>
    <row r="12" spans="1:25" x14ac:dyDescent="0.25">
      <c r="A12" s="6" t="str">
        <f>IF(LEN(Requerimiento_Cab!A12)&gt;0,Requerimiento_Cab!A12,"")</f>
        <v/>
      </c>
      <c r="B12" s="6" t="str">
        <f t="shared" si="0"/>
        <v/>
      </c>
      <c r="C12" s="6" t="str">
        <f>IF(ISBLANK(Requerimiento_Cab!B12),"",VLOOKUP(Requerimiento_Cab!B12,Tabla3[#All],2,FALSE))</f>
        <v/>
      </c>
      <c r="D12" s="6" t="str">
        <f>IF(ISBLANK(Requerimiento_Cab!C12),"",VLOOKUP(Requerimiento_Cab!C12,Tabla4[#All],2,FALSE))</f>
        <v/>
      </c>
      <c r="E12" s="6" t="str">
        <f>IF(ISBLANK(Requerimiento_Cab!D12),"",VLOOKUP(Requerimiento_Cab!D12,Tabla5[#All],2,FALSE))</f>
        <v/>
      </c>
      <c r="F12" s="6" t="str">
        <f>IF(ISBLANK(Requerimiento_Cab!E12),"",VLOOKUP(Requerimiento_Cab!E12,Tabla6[#All],2,FALSE))</f>
        <v/>
      </c>
      <c r="G12" s="6" t="str">
        <f t="shared" si="1"/>
        <v/>
      </c>
      <c r="H12" s="6" t="str">
        <f t="shared" si="2"/>
        <v/>
      </c>
      <c r="I12" s="6" t="str">
        <f>IF(ISBLANK(Requerimiento_Cab!F12),"",VLOOKUP(Requerimiento_Cab!F12,Tabla7[#All],2,FALSE))</f>
        <v/>
      </c>
      <c r="J12" s="6" t="str">
        <f t="shared" si="3"/>
        <v/>
      </c>
      <c r="K12" s="13" t="str">
        <f>IF(ISBLANK(Requerimiento_Cab!G12),"",VLOOKUP(Requerimiento_Cab!G12,Tabla8[#All],2,FALSE))</f>
        <v/>
      </c>
      <c r="L12" s="6" t="str">
        <f>IF(ISBLANK(Requerimiento_Cab!H12),"",VLOOKUP(Requerimiento_Cab!H12,Tabla1[#All],2,FALSE))</f>
        <v/>
      </c>
      <c r="M12" s="6" t="str">
        <f t="shared" si="4"/>
        <v/>
      </c>
      <c r="N12" s="6" t="str">
        <f>IF(ISBLANK(Requerimiento_Cab!J12),"",VLOOKUP(Requerimiento_Cab!J12,Tabla9[#All],2,FALSE))</f>
        <v/>
      </c>
      <c r="O12" s="6" t="str">
        <f t="shared" si="5"/>
        <v/>
      </c>
      <c r="P12" s="6" t="str">
        <f t="shared" si="6"/>
        <v/>
      </c>
      <c r="Q12" s="6" t="str">
        <f>IF(ISBLANK(Requerimiento_Cab!K12),"",VLOOKUP(Requerimiento_Cab!K12,Tabla10[#All],2,FALSE))</f>
        <v/>
      </c>
      <c r="R12" s="6" t="str">
        <f>IF(LEN(Requerimiento_Cab!L12)&gt;0,Requerimiento_Cab!L12,"")</f>
        <v/>
      </c>
      <c r="S12" s="6" t="str">
        <f t="shared" si="7"/>
        <v/>
      </c>
      <c r="T12" s="6" t="str">
        <f t="shared" si="8"/>
        <v/>
      </c>
      <c r="U12" s="6" t="str">
        <f t="shared" si="9"/>
        <v/>
      </c>
      <c r="V12" s="6" t="str">
        <f>IF(ISBLANK(Requerimiento_Cab!F12),"",VLOOKUP(Requerimiento_Cab!F12,Tabla7[#All],2,FALSE))</f>
        <v/>
      </c>
      <c r="W12" s="6" t="str">
        <f t="shared" si="10"/>
        <v/>
      </c>
      <c r="X12" s="6" t="str">
        <f>IF(ISBLANK(Requerimiento_Cab!M12),"",VLOOKUP(Requerimiento_Cab!M12,Tabla2[#All],2,FALSE))</f>
        <v/>
      </c>
      <c r="Y12" s="6" t="str">
        <f>IF(ISBLANK(Requerimiento_Cab!J12),"",VLOOKUP(Requerimiento_Cab!J12,Tabla9[#All],2,FALSE))</f>
        <v/>
      </c>
    </row>
    <row r="13" spans="1:25" x14ac:dyDescent="0.25">
      <c r="A13" s="6" t="str">
        <f>IF(LEN(Requerimiento_Cab!A13)&gt;0,Requerimiento_Cab!A13,"")</f>
        <v/>
      </c>
      <c r="B13" s="6" t="str">
        <f t="shared" si="0"/>
        <v/>
      </c>
      <c r="C13" s="6" t="str">
        <f>IF(ISBLANK(Requerimiento_Cab!B13),"",VLOOKUP(Requerimiento_Cab!B13,Tabla3[#All],2,FALSE))</f>
        <v/>
      </c>
      <c r="D13" s="6" t="str">
        <f>IF(ISBLANK(Requerimiento_Cab!C13),"",VLOOKUP(Requerimiento_Cab!C13,Tabla4[#All],2,FALSE))</f>
        <v/>
      </c>
      <c r="E13" s="6" t="str">
        <f>IF(ISBLANK(Requerimiento_Cab!D13),"",VLOOKUP(Requerimiento_Cab!D13,Tabla5[#All],2,FALSE))</f>
        <v/>
      </c>
      <c r="F13" s="6" t="str">
        <f>IF(ISBLANK(Requerimiento_Cab!E13),"",VLOOKUP(Requerimiento_Cab!E13,Tabla6[#All],2,FALSE))</f>
        <v/>
      </c>
      <c r="G13" s="6" t="str">
        <f t="shared" si="1"/>
        <v/>
      </c>
      <c r="H13" s="6" t="str">
        <f t="shared" si="2"/>
        <v/>
      </c>
      <c r="I13" s="6" t="str">
        <f>IF(ISBLANK(Requerimiento_Cab!F13),"",VLOOKUP(Requerimiento_Cab!F13,Tabla7[#All],2,FALSE))</f>
        <v/>
      </c>
      <c r="J13" s="6" t="str">
        <f t="shared" si="3"/>
        <v/>
      </c>
      <c r="K13" s="13" t="str">
        <f>IF(ISBLANK(Requerimiento_Cab!G13),"",VLOOKUP(Requerimiento_Cab!G13,Tabla8[#All],2,FALSE))</f>
        <v/>
      </c>
      <c r="L13" s="6" t="str">
        <f>IF(ISBLANK(Requerimiento_Cab!H13),"",VLOOKUP(Requerimiento_Cab!H13,Tabla1[#All],2,FALSE))</f>
        <v/>
      </c>
      <c r="M13" s="6" t="str">
        <f t="shared" si="4"/>
        <v/>
      </c>
      <c r="N13" s="6" t="str">
        <f>IF(ISBLANK(Requerimiento_Cab!J13),"",VLOOKUP(Requerimiento_Cab!J13,Tabla9[#All],2,FALSE))</f>
        <v/>
      </c>
      <c r="O13" s="6" t="str">
        <f t="shared" si="5"/>
        <v/>
      </c>
      <c r="P13" s="6" t="str">
        <f t="shared" si="6"/>
        <v/>
      </c>
      <c r="Q13" s="6" t="str">
        <f>IF(ISBLANK(Requerimiento_Cab!K13),"",VLOOKUP(Requerimiento_Cab!K13,Tabla10[#All],2,FALSE))</f>
        <v/>
      </c>
      <c r="R13" s="6" t="str">
        <f>IF(LEN(Requerimiento_Cab!L13)&gt;0,Requerimiento_Cab!L13,"")</f>
        <v/>
      </c>
      <c r="S13" s="6" t="str">
        <f t="shared" si="7"/>
        <v/>
      </c>
      <c r="T13" s="6" t="str">
        <f t="shared" si="8"/>
        <v/>
      </c>
      <c r="U13" s="6" t="str">
        <f t="shared" si="9"/>
        <v/>
      </c>
      <c r="V13" s="6" t="str">
        <f>IF(ISBLANK(Requerimiento_Cab!F13),"",VLOOKUP(Requerimiento_Cab!F13,Tabla7[#All],2,FALSE))</f>
        <v/>
      </c>
      <c r="W13" s="6" t="str">
        <f t="shared" si="10"/>
        <v/>
      </c>
      <c r="X13" s="6" t="str">
        <f>IF(ISBLANK(Requerimiento_Cab!M13),"",VLOOKUP(Requerimiento_Cab!M13,Tabla2[#All],2,FALSE))</f>
        <v/>
      </c>
      <c r="Y13" s="6" t="str">
        <f>IF(ISBLANK(Requerimiento_Cab!J13),"",VLOOKUP(Requerimiento_Cab!J13,Tabla9[#All],2,FALSE))</f>
        <v/>
      </c>
    </row>
    <row r="14" spans="1:25" x14ac:dyDescent="0.25">
      <c r="A14" s="6" t="str">
        <f>IF(LEN(Requerimiento_Cab!A14)&gt;0,Requerimiento_Cab!A14,"")</f>
        <v/>
      </c>
      <c r="B14" s="6" t="str">
        <f t="shared" si="0"/>
        <v/>
      </c>
      <c r="C14" s="6" t="str">
        <f>IF(ISBLANK(Requerimiento_Cab!B14),"",VLOOKUP(Requerimiento_Cab!B14,Tabla3[#All],2,FALSE))</f>
        <v/>
      </c>
      <c r="D14" s="6" t="str">
        <f>IF(ISBLANK(Requerimiento_Cab!C14),"",VLOOKUP(Requerimiento_Cab!C14,Tabla4[#All],2,FALSE))</f>
        <v/>
      </c>
      <c r="E14" s="6" t="str">
        <f>IF(ISBLANK(Requerimiento_Cab!D14),"",VLOOKUP(Requerimiento_Cab!D14,Tabla5[#All],2,FALSE))</f>
        <v/>
      </c>
      <c r="F14" s="6" t="str">
        <f>IF(ISBLANK(Requerimiento_Cab!E14),"",VLOOKUP(Requerimiento_Cab!E14,Tabla6[#All],2,FALSE))</f>
        <v/>
      </c>
      <c r="G14" s="6" t="str">
        <f t="shared" si="1"/>
        <v/>
      </c>
      <c r="H14" s="6" t="str">
        <f t="shared" si="2"/>
        <v/>
      </c>
      <c r="I14" s="6" t="str">
        <f>IF(ISBLANK(Requerimiento_Cab!F14),"",VLOOKUP(Requerimiento_Cab!F14,Tabla7[#All],2,FALSE))</f>
        <v/>
      </c>
      <c r="J14" s="6" t="str">
        <f t="shared" si="3"/>
        <v/>
      </c>
      <c r="K14" s="13" t="str">
        <f>IF(ISBLANK(Requerimiento_Cab!G14),"",VLOOKUP(Requerimiento_Cab!G14,Tabla8[#All],2,FALSE))</f>
        <v/>
      </c>
      <c r="L14" s="6" t="str">
        <f>IF(ISBLANK(Requerimiento_Cab!H14),"",VLOOKUP(Requerimiento_Cab!H14,Tabla1[#All],2,FALSE))</f>
        <v/>
      </c>
      <c r="M14" s="6" t="str">
        <f t="shared" si="4"/>
        <v/>
      </c>
      <c r="N14" s="6" t="str">
        <f>IF(ISBLANK(Requerimiento_Cab!J14),"",VLOOKUP(Requerimiento_Cab!J14,Tabla9[#All],2,FALSE))</f>
        <v/>
      </c>
      <c r="O14" s="6" t="str">
        <f t="shared" si="5"/>
        <v/>
      </c>
      <c r="P14" s="6" t="str">
        <f t="shared" si="6"/>
        <v/>
      </c>
      <c r="Q14" s="6" t="str">
        <f>IF(ISBLANK(Requerimiento_Cab!K14),"",VLOOKUP(Requerimiento_Cab!K14,Tabla10[#All],2,FALSE))</f>
        <v/>
      </c>
      <c r="R14" s="6" t="str">
        <f>IF(LEN(Requerimiento_Cab!L14)&gt;0,Requerimiento_Cab!L14,"")</f>
        <v/>
      </c>
      <c r="S14" s="6" t="str">
        <f t="shared" si="7"/>
        <v/>
      </c>
      <c r="T14" s="6" t="str">
        <f t="shared" si="8"/>
        <v/>
      </c>
      <c r="U14" s="6" t="str">
        <f t="shared" si="9"/>
        <v/>
      </c>
      <c r="V14" s="6" t="str">
        <f>IF(ISBLANK(Requerimiento_Cab!F14),"",VLOOKUP(Requerimiento_Cab!F14,Tabla7[#All],2,FALSE))</f>
        <v/>
      </c>
      <c r="W14" s="6" t="str">
        <f t="shared" si="10"/>
        <v/>
      </c>
      <c r="X14" s="6" t="str">
        <f>IF(ISBLANK(Requerimiento_Cab!M14),"",VLOOKUP(Requerimiento_Cab!M14,Tabla2[#All],2,FALSE))</f>
        <v/>
      </c>
      <c r="Y14" s="6" t="str">
        <f>IF(ISBLANK(Requerimiento_Cab!J14),"",VLOOKUP(Requerimiento_Cab!J14,Tabla9[#All],2,FALSE))</f>
        <v/>
      </c>
    </row>
    <row r="15" spans="1:25" x14ac:dyDescent="0.25">
      <c r="A15" s="6" t="str">
        <f>IF(LEN(Requerimiento_Cab!A15)&gt;0,Requerimiento_Cab!A15,"")</f>
        <v/>
      </c>
      <c r="B15" s="6" t="str">
        <f t="shared" si="0"/>
        <v/>
      </c>
      <c r="C15" s="6" t="str">
        <f>IF(ISBLANK(Requerimiento_Cab!B15),"",VLOOKUP(Requerimiento_Cab!B15,Tabla3[#All],2,FALSE))</f>
        <v/>
      </c>
      <c r="D15" s="6" t="str">
        <f>IF(ISBLANK(Requerimiento_Cab!C15),"",VLOOKUP(Requerimiento_Cab!C15,Tabla4[#All],2,FALSE))</f>
        <v/>
      </c>
      <c r="E15" s="6" t="str">
        <f>IF(ISBLANK(Requerimiento_Cab!D15),"",VLOOKUP(Requerimiento_Cab!D15,Tabla5[#All],2,FALSE))</f>
        <v/>
      </c>
      <c r="F15" s="6" t="str">
        <f>IF(ISBLANK(Requerimiento_Cab!E15),"",VLOOKUP(Requerimiento_Cab!E15,Tabla6[#All],2,FALSE))</f>
        <v/>
      </c>
      <c r="G15" s="6" t="str">
        <f t="shared" si="1"/>
        <v/>
      </c>
      <c r="H15" s="6" t="str">
        <f t="shared" si="2"/>
        <v/>
      </c>
      <c r="I15" s="6" t="str">
        <f>IF(ISBLANK(Requerimiento_Cab!F15),"",VLOOKUP(Requerimiento_Cab!F15,Tabla7[#All],2,FALSE))</f>
        <v/>
      </c>
      <c r="J15" s="6" t="str">
        <f t="shared" si="3"/>
        <v/>
      </c>
      <c r="K15" s="13" t="str">
        <f>IF(ISBLANK(Requerimiento_Cab!G15),"",VLOOKUP(Requerimiento_Cab!G15,Tabla8[#All],2,FALSE))</f>
        <v/>
      </c>
      <c r="L15" s="6" t="str">
        <f>IF(ISBLANK(Requerimiento_Cab!H15),"",VLOOKUP(Requerimiento_Cab!H15,Tabla1[#All],2,FALSE))</f>
        <v/>
      </c>
      <c r="M15" s="6" t="str">
        <f t="shared" si="4"/>
        <v/>
      </c>
      <c r="N15" s="6" t="str">
        <f>IF(ISBLANK(Requerimiento_Cab!J15),"",VLOOKUP(Requerimiento_Cab!J15,Tabla9[#All],2,FALSE))</f>
        <v/>
      </c>
      <c r="O15" s="6" t="str">
        <f t="shared" si="5"/>
        <v/>
      </c>
      <c r="P15" s="6" t="str">
        <f t="shared" si="6"/>
        <v/>
      </c>
      <c r="Q15" s="6" t="str">
        <f>IF(ISBLANK(Requerimiento_Cab!K15),"",VLOOKUP(Requerimiento_Cab!K15,Tabla10[#All],2,FALSE))</f>
        <v/>
      </c>
      <c r="R15" s="6" t="str">
        <f>IF(LEN(Requerimiento_Cab!L15)&gt;0,Requerimiento_Cab!L15,"")</f>
        <v/>
      </c>
      <c r="S15" s="6" t="str">
        <f t="shared" si="7"/>
        <v/>
      </c>
      <c r="T15" s="6" t="str">
        <f t="shared" si="8"/>
        <v/>
      </c>
      <c r="U15" s="6" t="str">
        <f t="shared" si="9"/>
        <v/>
      </c>
      <c r="V15" s="6" t="str">
        <f>IF(ISBLANK(Requerimiento_Cab!F15),"",VLOOKUP(Requerimiento_Cab!F15,Tabla7[#All],2,FALSE))</f>
        <v/>
      </c>
      <c r="W15" s="6" t="str">
        <f t="shared" si="10"/>
        <v/>
      </c>
      <c r="X15" s="6" t="str">
        <f>IF(ISBLANK(Requerimiento_Cab!M15),"",VLOOKUP(Requerimiento_Cab!M15,Tabla2[#All],2,FALSE))</f>
        <v/>
      </c>
      <c r="Y15" s="6" t="str">
        <f>IF(ISBLANK(Requerimiento_Cab!J15),"",VLOOKUP(Requerimiento_Cab!J15,Tabla9[#All],2,FALSE))</f>
        <v/>
      </c>
    </row>
    <row r="16" spans="1:25" x14ac:dyDescent="0.25">
      <c r="A16" s="6" t="str">
        <f>IF(LEN(Requerimiento_Cab!A16)&gt;0,Requerimiento_Cab!A16,"")</f>
        <v/>
      </c>
      <c r="B16" s="6" t="str">
        <f t="shared" si="0"/>
        <v/>
      </c>
      <c r="C16" s="6" t="str">
        <f>IF(ISBLANK(Requerimiento_Cab!B16),"",VLOOKUP(Requerimiento_Cab!B16,Tabla3[#All],2,FALSE))</f>
        <v/>
      </c>
      <c r="D16" s="6" t="str">
        <f>IF(ISBLANK(Requerimiento_Cab!C16),"",VLOOKUP(Requerimiento_Cab!C16,Tabla4[#All],2,FALSE))</f>
        <v/>
      </c>
      <c r="E16" s="6" t="str">
        <f>IF(ISBLANK(Requerimiento_Cab!D16),"",VLOOKUP(Requerimiento_Cab!D16,Tabla5[#All],2,FALSE))</f>
        <v/>
      </c>
      <c r="F16" s="6" t="str">
        <f>IF(ISBLANK(Requerimiento_Cab!E16),"",VLOOKUP(Requerimiento_Cab!E16,Tabla6[#All],2,FALSE))</f>
        <v/>
      </c>
      <c r="G16" s="6" t="str">
        <f t="shared" si="1"/>
        <v/>
      </c>
      <c r="H16" s="6" t="str">
        <f t="shared" si="2"/>
        <v/>
      </c>
      <c r="I16" s="6" t="str">
        <f>IF(ISBLANK(Requerimiento_Cab!F16),"",VLOOKUP(Requerimiento_Cab!F16,Tabla7[#All],2,FALSE))</f>
        <v/>
      </c>
      <c r="J16" s="6" t="str">
        <f t="shared" si="3"/>
        <v/>
      </c>
      <c r="K16" s="13" t="str">
        <f>IF(ISBLANK(Requerimiento_Cab!G16),"",VLOOKUP(Requerimiento_Cab!G16,Tabla8[#All],2,FALSE))</f>
        <v/>
      </c>
      <c r="L16" s="6" t="str">
        <f>IF(ISBLANK(Requerimiento_Cab!H16),"",VLOOKUP(Requerimiento_Cab!H16,Tabla1[#All],2,FALSE))</f>
        <v/>
      </c>
      <c r="M16" s="6" t="str">
        <f t="shared" si="4"/>
        <v/>
      </c>
      <c r="N16" s="6" t="str">
        <f>IF(ISBLANK(Requerimiento_Cab!J16),"",VLOOKUP(Requerimiento_Cab!J16,Tabla9[#All],2,FALSE))</f>
        <v/>
      </c>
      <c r="O16" s="6" t="str">
        <f t="shared" si="5"/>
        <v/>
      </c>
      <c r="P16" s="6" t="str">
        <f t="shared" si="6"/>
        <v/>
      </c>
      <c r="Q16" s="6" t="str">
        <f>IF(ISBLANK(Requerimiento_Cab!K16),"",VLOOKUP(Requerimiento_Cab!K16,Tabla10[#All],2,FALSE))</f>
        <v/>
      </c>
      <c r="R16" s="6" t="str">
        <f>IF(LEN(Requerimiento_Cab!L16)&gt;0,Requerimiento_Cab!L16,"")</f>
        <v/>
      </c>
      <c r="S16" s="6" t="str">
        <f t="shared" si="7"/>
        <v/>
      </c>
      <c r="T16" s="6" t="str">
        <f t="shared" si="8"/>
        <v/>
      </c>
      <c r="U16" s="6" t="str">
        <f t="shared" si="9"/>
        <v/>
      </c>
      <c r="V16" s="6" t="str">
        <f>IF(ISBLANK(Requerimiento_Cab!F16),"",VLOOKUP(Requerimiento_Cab!F16,Tabla7[#All],2,FALSE))</f>
        <v/>
      </c>
      <c r="W16" s="6" t="str">
        <f t="shared" si="10"/>
        <v/>
      </c>
      <c r="X16" s="6" t="str">
        <f>IF(ISBLANK(Requerimiento_Cab!M16),"",VLOOKUP(Requerimiento_Cab!M16,Tabla2[#All],2,FALSE))</f>
        <v/>
      </c>
      <c r="Y16" s="6" t="str">
        <f>IF(ISBLANK(Requerimiento_Cab!J16),"",VLOOKUP(Requerimiento_Cab!J16,Tabla9[#All],2,FALSE))</f>
        <v/>
      </c>
    </row>
    <row r="17" spans="1:25" x14ac:dyDescent="0.25">
      <c r="A17" s="6" t="str">
        <f>IF(LEN(Requerimiento_Cab!A17)&gt;0,Requerimiento_Cab!A17,"")</f>
        <v/>
      </c>
      <c r="B17" s="6" t="str">
        <f t="shared" si="0"/>
        <v/>
      </c>
      <c r="C17" s="6" t="str">
        <f>IF(ISBLANK(Requerimiento_Cab!B17),"",VLOOKUP(Requerimiento_Cab!B17,Tabla3[#All],2,FALSE))</f>
        <v/>
      </c>
      <c r="D17" s="6" t="str">
        <f>IF(ISBLANK(Requerimiento_Cab!C17),"",VLOOKUP(Requerimiento_Cab!C17,Tabla4[#All],2,FALSE))</f>
        <v/>
      </c>
      <c r="E17" s="6" t="str">
        <f>IF(ISBLANK(Requerimiento_Cab!D17),"",VLOOKUP(Requerimiento_Cab!D17,Tabla5[#All],2,FALSE))</f>
        <v/>
      </c>
      <c r="F17" s="6" t="str">
        <f>IF(ISBLANK(Requerimiento_Cab!E17),"",VLOOKUP(Requerimiento_Cab!E17,Tabla6[#All],2,FALSE))</f>
        <v/>
      </c>
      <c r="G17" s="6" t="str">
        <f t="shared" si="1"/>
        <v/>
      </c>
      <c r="H17" s="6" t="str">
        <f t="shared" si="2"/>
        <v/>
      </c>
      <c r="I17" s="6" t="str">
        <f>IF(ISBLANK(Requerimiento_Cab!F17),"",VLOOKUP(Requerimiento_Cab!F17,Tabla7[#All],2,FALSE))</f>
        <v/>
      </c>
      <c r="J17" s="6" t="str">
        <f t="shared" si="3"/>
        <v/>
      </c>
      <c r="K17" s="13" t="str">
        <f>IF(ISBLANK(Requerimiento_Cab!G17),"",VLOOKUP(Requerimiento_Cab!G17,Tabla8[#All],2,FALSE))</f>
        <v/>
      </c>
      <c r="L17" s="6" t="str">
        <f>IF(ISBLANK(Requerimiento_Cab!H17),"",VLOOKUP(Requerimiento_Cab!H17,Tabla1[#All],2,FALSE))</f>
        <v/>
      </c>
      <c r="M17" s="6" t="str">
        <f t="shared" si="4"/>
        <v/>
      </c>
      <c r="N17" s="6" t="str">
        <f>IF(ISBLANK(Requerimiento_Cab!J17),"",VLOOKUP(Requerimiento_Cab!J17,Tabla9[#All],2,FALSE))</f>
        <v/>
      </c>
      <c r="O17" s="6" t="str">
        <f t="shared" si="5"/>
        <v/>
      </c>
      <c r="P17" s="6" t="str">
        <f t="shared" si="6"/>
        <v/>
      </c>
      <c r="Q17" s="6" t="str">
        <f>IF(ISBLANK(Requerimiento_Cab!K17),"",VLOOKUP(Requerimiento_Cab!K17,Tabla10[#All],2,FALSE))</f>
        <v/>
      </c>
      <c r="R17" s="6" t="str">
        <f>IF(LEN(Requerimiento_Cab!L17)&gt;0,Requerimiento_Cab!L17,"")</f>
        <v/>
      </c>
      <c r="S17" s="6" t="str">
        <f t="shared" si="7"/>
        <v/>
      </c>
      <c r="T17" s="6" t="str">
        <f t="shared" si="8"/>
        <v/>
      </c>
      <c r="U17" s="6" t="str">
        <f t="shared" si="9"/>
        <v/>
      </c>
      <c r="V17" s="6" t="str">
        <f>IF(ISBLANK(Requerimiento_Cab!F17),"",VLOOKUP(Requerimiento_Cab!F17,Tabla7[#All],2,FALSE))</f>
        <v/>
      </c>
      <c r="W17" s="6" t="str">
        <f t="shared" si="10"/>
        <v/>
      </c>
      <c r="X17" s="6" t="str">
        <f>IF(ISBLANK(Requerimiento_Cab!M17),"",VLOOKUP(Requerimiento_Cab!M17,Tabla2[#All],2,FALSE))</f>
        <v/>
      </c>
      <c r="Y17" s="6" t="str">
        <f>IF(ISBLANK(Requerimiento_Cab!J17),"",VLOOKUP(Requerimiento_Cab!J17,Tabla9[#All],2,FALSE))</f>
        <v/>
      </c>
    </row>
    <row r="18" spans="1:25" x14ac:dyDescent="0.25">
      <c r="A18" s="6" t="str">
        <f>IF(LEN(Requerimiento_Cab!A18)&gt;0,Requerimiento_Cab!A18,"")</f>
        <v/>
      </c>
      <c r="B18" s="6" t="str">
        <f t="shared" si="0"/>
        <v/>
      </c>
      <c r="C18" s="6" t="str">
        <f>IF(ISBLANK(Requerimiento_Cab!B18),"",VLOOKUP(Requerimiento_Cab!B18,Tabla3[#All],2,FALSE))</f>
        <v/>
      </c>
      <c r="D18" s="6" t="str">
        <f>IF(ISBLANK(Requerimiento_Cab!C18),"",VLOOKUP(Requerimiento_Cab!C18,Tabla4[#All],2,FALSE))</f>
        <v/>
      </c>
      <c r="E18" s="6" t="str">
        <f>IF(ISBLANK(Requerimiento_Cab!D18),"",VLOOKUP(Requerimiento_Cab!D18,Tabla5[#All],2,FALSE))</f>
        <v/>
      </c>
      <c r="F18" s="6" t="str">
        <f>IF(ISBLANK(Requerimiento_Cab!E18),"",VLOOKUP(Requerimiento_Cab!E18,Tabla6[#All],2,FALSE))</f>
        <v/>
      </c>
      <c r="G18" s="6" t="str">
        <f t="shared" si="1"/>
        <v/>
      </c>
      <c r="H18" s="6" t="str">
        <f t="shared" si="2"/>
        <v/>
      </c>
      <c r="I18" s="6" t="str">
        <f>IF(ISBLANK(Requerimiento_Cab!F18),"",VLOOKUP(Requerimiento_Cab!F18,Tabla7[#All],2,FALSE))</f>
        <v/>
      </c>
      <c r="J18" s="6" t="str">
        <f t="shared" si="3"/>
        <v/>
      </c>
      <c r="K18" s="13" t="str">
        <f>IF(ISBLANK(Requerimiento_Cab!G18),"",VLOOKUP(Requerimiento_Cab!G18,Tabla8[#All],2,FALSE))</f>
        <v/>
      </c>
      <c r="L18" s="6" t="str">
        <f>IF(ISBLANK(Requerimiento_Cab!H18),"",VLOOKUP(Requerimiento_Cab!H18,Tabla1[#All],2,FALSE))</f>
        <v/>
      </c>
      <c r="M18" s="6" t="str">
        <f t="shared" si="4"/>
        <v/>
      </c>
      <c r="N18" s="6" t="str">
        <f>IF(ISBLANK(Requerimiento_Cab!J18),"",VLOOKUP(Requerimiento_Cab!J18,Tabla9[#All],2,FALSE))</f>
        <v/>
      </c>
      <c r="O18" s="6" t="str">
        <f t="shared" si="5"/>
        <v/>
      </c>
      <c r="P18" s="6" t="str">
        <f t="shared" si="6"/>
        <v/>
      </c>
      <c r="Q18" s="6" t="str">
        <f>IF(ISBLANK(Requerimiento_Cab!K18),"",VLOOKUP(Requerimiento_Cab!K18,Tabla10[#All],2,FALSE))</f>
        <v/>
      </c>
      <c r="R18" s="6" t="str">
        <f>IF(LEN(Requerimiento_Cab!L18)&gt;0,Requerimiento_Cab!L18,"")</f>
        <v/>
      </c>
      <c r="S18" s="6" t="str">
        <f t="shared" si="7"/>
        <v/>
      </c>
      <c r="T18" s="6" t="str">
        <f t="shared" si="8"/>
        <v/>
      </c>
      <c r="U18" s="6" t="str">
        <f t="shared" si="9"/>
        <v/>
      </c>
      <c r="V18" s="6" t="str">
        <f>IF(ISBLANK(Requerimiento_Cab!F18),"",VLOOKUP(Requerimiento_Cab!F18,Tabla7[#All],2,FALSE))</f>
        <v/>
      </c>
      <c r="W18" s="6" t="str">
        <f t="shared" si="10"/>
        <v/>
      </c>
      <c r="X18" s="6" t="str">
        <f>IF(ISBLANK(Requerimiento_Cab!M18),"",VLOOKUP(Requerimiento_Cab!M18,Tabla2[#All],2,FALSE))</f>
        <v/>
      </c>
      <c r="Y18" s="6" t="str">
        <f>IF(ISBLANK(Requerimiento_Cab!J18),"",VLOOKUP(Requerimiento_Cab!J18,Tabla9[#All],2,FALSE))</f>
        <v/>
      </c>
    </row>
    <row r="19" spans="1:25" x14ac:dyDescent="0.25">
      <c r="A19" s="6" t="str">
        <f>IF(LEN(Requerimiento_Cab!A19)&gt;0,Requerimiento_Cab!A19,"")</f>
        <v/>
      </c>
      <c r="B19" s="6" t="str">
        <f t="shared" si="0"/>
        <v/>
      </c>
      <c r="C19" s="6" t="str">
        <f>IF(ISBLANK(Requerimiento_Cab!B19),"",VLOOKUP(Requerimiento_Cab!B19,Tabla3[#All],2,FALSE))</f>
        <v/>
      </c>
      <c r="D19" s="6" t="str">
        <f>IF(ISBLANK(Requerimiento_Cab!C19),"",VLOOKUP(Requerimiento_Cab!C19,Tabla4[#All],2,FALSE))</f>
        <v/>
      </c>
      <c r="E19" s="6" t="str">
        <f>IF(ISBLANK(Requerimiento_Cab!D19),"",VLOOKUP(Requerimiento_Cab!D19,Tabla5[#All],2,FALSE))</f>
        <v/>
      </c>
      <c r="F19" s="6" t="str">
        <f>IF(ISBLANK(Requerimiento_Cab!E19),"",VLOOKUP(Requerimiento_Cab!E19,Tabla6[#All],2,FALSE))</f>
        <v/>
      </c>
      <c r="G19" s="6" t="str">
        <f t="shared" si="1"/>
        <v/>
      </c>
      <c r="H19" s="6" t="str">
        <f t="shared" si="2"/>
        <v/>
      </c>
      <c r="I19" s="6" t="str">
        <f>IF(ISBLANK(Requerimiento_Cab!F19),"",VLOOKUP(Requerimiento_Cab!F19,Tabla7[#All],2,FALSE))</f>
        <v/>
      </c>
      <c r="J19" s="6" t="str">
        <f t="shared" si="3"/>
        <v/>
      </c>
      <c r="K19" s="13" t="str">
        <f>IF(ISBLANK(Requerimiento_Cab!G19),"",VLOOKUP(Requerimiento_Cab!G19,Tabla8[#All],2,FALSE))</f>
        <v/>
      </c>
      <c r="L19" s="6" t="str">
        <f>IF(ISBLANK(Requerimiento_Cab!H19),"",VLOOKUP(Requerimiento_Cab!H19,Tabla1[#All],2,FALSE))</f>
        <v/>
      </c>
      <c r="M19" s="6" t="str">
        <f t="shared" si="4"/>
        <v/>
      </c>
      <c r="N19" s="6" t="str">
        <f>IF(ISBLANK(Requerimiento_Cab!J19),"",VLOOKUP(Requerimiento_Cab!J19,Tabla9[#All],2,FALSE))</f>
        <v/>
      </c>
      <c r="O19" s="6" t="str">
        <f t="shared" si="5"/>
        <v/>
      </c>
      <c r="P19" s="6" t="str">
        <f t="shared" si="6"/>
        <v/>
      </c>
      <c r="Q19" s="6" t="str">
        <f>IF(ISBLANK(Requerimiento_Cab!K19),"",VLOOKUP(Requerimiento_Cab!K19,Tabla10[#All],2,FALSE))</f>
        <v/>
      </c>
      <c r="R19" s="6" t="str">
        <f>IF(LEN(Requerimiento_Cab!L19)&gt;0,Requerimiento_Cab!L19,"")</f>
        <v/>
      </c>
      <c r="S19" s="6" t="str">
        <f t="shared" si="7"/>
        <v/>
      </c>
      <c r="T19" s="6" t="str">
        <f t="shared" si="8"/>
        <v/>
      </c>
      <c r="U19" s="6" t="str">
        <f t="shared" si="9"/>
        <v/>
      </c>
      <c r="V19" s="6" t="str">
        <f>IF(ISBLANK(Requerimiento_Cab!F19),"",VLOOKUP(Requerimiento_Cab!F19,Tabla7[#All],2,FALSE))</f>
        <v/>
      </c>
      <c r="W19" s="6" t="str">
        <f t="shared" si="10"/>
        <v/>
      </c>
      <c r="X19" s="6" t="str">
        <f>IF(ISBLANK(Requerimiento_Cab!M19),"",VLOOKUP(Requerimiento_Cab!M19,Tabla2[#All],2,FALSE))</f>
        <v/>
      </c>
      <c r="Y19" s="6" t="str">
        <f>IF(ISBLANK(Requerimiento_Cab!J19),"",VLOOKUP(Requerimiento_Cab!J19,Tabla9[#All],2,FALSE))</f>
        <v/>
      </c>
    </row>
    <row r="20" spans="1:25" x14ac:dyDescent="0.25">
      <c r="A20" s="6" t="str">
        <f>IF(LEN(Requerimiento_Cab!A20)&gt;0,Requerimiento_Cab!A20,"")</f>
        <v/>
      </c>
      <c r="B20" s="6" t="str">
        <f t="shared" si="0"/>
        <v/>
      </c>
      <c r="C20" s="6" t="str">
        <f>IF(ISBLANK(Requerimiento_Cab!B20),"",VLOOKUP(Requerimiento_Cab!B20,Tabla3[#All],2,FALSE))</f>
        <v/>
      </c>
      <c r="D20" s="6" t="str">
        <f>IF(ISBLANK(Requerimiento_Cab!C20),"",VLOOKUP(Requerimiento_Cab!C20,Tabla4[#All],2,FALSE))</f>
        <v/>
      </c>
      <c r="E20" s="6" t="str">
        <f>IF(ISBLANK(Requerimiento_Cab!D20),"",VLOOKUP(Requerimiento_Cab!D20,Tabla5[#All],2,FALSE))</f>
        <v/>
      </c>
      <c r="F20" s="6" t="str">
        <f>IF(ISBLANK(Requerimiento_Cab!E20),"",VLOOKUP(Requerimiento_Cab!E20,Tabla6[#All],2,FALSE))</f>
        <v/>
      </c>
      <c r="G20" s="6" t="str">
        <f t="shared" si="1"/>
        <v/>
      </c>
      <c r="H20" s="6" t="str">
        <f t="shared" si="2"/>
        <v/>
      </c>
      <c r="I20" s="6" t="str">
        <f>IF(ISBLANK(Requerimiento_Cab!F20),"",VLOOKUP(Requerimiento_Cab!F20,Tabla7[#All],2,FALSE))</f>
        <v/>
      </c>
      <c r="J20" s="6" t="str">
        <f t="shared" si="3"/>
        <v/>
      </c>
      <c r="K20" s="13" t="str">
        <f>IF(ISBLANK(Requerimiento_Cab!G20),"",VLOOKUP(Requerimiento_Cab!G20,Tabla8[#All],2,FALSE))</f>
        <v/>
      </c>
      <c r="L20" s="6" t="str">
        <f>IF(ISBLANK(Requerimiento_Cab!H20),"",VLOOKUP(Requerimiento_Cab!H20,Tabla1[#All],2,FALSE))</f>
        <v/>
      </c>
      <c r="M20" s="6" t="str">
        <f t="shared" si="4"/>
        <v/>
      </c>
      <c r="N20" s="6" t="str">
        <f>IF(ISBLANK(Requerimiento_Cab!J20),"",VLOOKUP(Requerimiento_Cab!J20,Tabla9[#All],2,FALSE))</f>
        <v/>
      </c>
      <c r="O20" s="6" t="str">
        <f t="shared" si="5"/>
        <v/>
      </c>
      <c r="P20" s="6" t="str">
        <f t="shared" si="6"/>
        <v/>
      </c>
      <c r="Q20" s="6" t="str">
        <f>IF(ISBLANK(Requerimiento_Cab!K20),"",VLOOKUP(Requerimiento_Cab!K20,Tabla10[#All],2,FALSE))</f>
        <v/>
      </c>
      <c r="R20" s="6" t="str">
        <f>IF(LEN(Requerimiento_Cab!L20)&gt;0,Requerimiento_Cab!L20,"")</f>
        <v/>
      </c>
      <c r="S20" s="6" t="str">
        <f t="shared" si="7"/>
        <v/>
      </c>
      <c r="T20" s="6" t="str">
        <f t="shared" si="8"/>
        <v/>
      </c>
      <c r="U20" s="6" t="str">
        <f t="shared" si="9"/>
        <v/>
      </c>
      <c r="V20" s="6" t="str">
        <f>IF(ISBLANK(Requerimiento_Cab!F20),"",VLOOKUP(Requerimiento_Cab!F20,Tabla7[#All],2,FALSE))</f>
        <v/>
      </c>
      <c r="W20" s="6" t="str">
        <f t="shared" si="10"/>
        <v/>
      </c>
      <c r="X20" s="6" t="str">
        <f>IF(ISBLANK(Requerimiento_Cab!M20),"",VLOOKUP(Requerimiento_Cab!M20,Tabla2[#All],2,FALSE))</f>
        <v/>
      </c>
      <c r="Y20" s="6" t="str">
        <f>IF(ISBLANK(Requerimiento_Cab!J20),"",VLOOKUP(Requerimiento_Cab!J20,Tabla9[#All],2,FALSE))</f>
        <v/>
      </c>
    </row>
    <row r="21" spans="1:25" x14ac:dyDescent="0.25">
      <c r="A21" s="6" t="str">
        <f>IF(LEN(Requerimiento_Cab!A21)&gt;0,Requerimiento_Cab!A21,"")</f>
        <v/>
      </c>
      <c r="B21" s="6" t="str">
        <f t="shared" si="0"/>
        <v/>
      </c>
      <c r="C21" s="6" t="str">
        <f>IF(ISBLANK(Requerimiento_Cab!B21),"",VLOOKUP(Requerimiento_Cab!B21,Tabla3[#All],2,FALSE))</f>
        <v/>
      </c>
      <c r="D21" s="6" t="str">
        <f>IF(ISBLANK(Requerimiento_Cab!C21),"",VLOOKUP(Requerimiento_Cab!C21,Tabla4[#All],2,FALSE))</f>
        <v/>
      </c>
      <c r="E21" s="6" t="str">
        <f>IF(ISBLANK(Requerimiento_Cab!D21),"",VLOOKUP(Requerimiento_Cab!D21,Tabla5[#All],2,FALSE))</f>
        <v/>
      </c>
      <c r="F21" s="6" t="str">
        <f>IF(ISBLANK(Requerimiento_Cab!E21),"",VLOOKUP(Requerimiento_Cab!E21,Tabla6[#All],2,FALSE))</f>
        <v/>
      </c>
      <c r="G21" s="6" t="str">
        <f t="shared" si="1"/>
        <v/>
      </c>
      <c r="H21" s="6" t="str">
        <f t="shared" si="2"/>
        <v/>
      </c>
      <c r="I21" s="6" t="str">
        <f>IF(ISBLANK(Requerimiento_Cab!F21),"",VLOOKUP(Requerimiento_Cab!F21,Tabla7[#All],2,FALSE))</f>
        <v/>
      </c>
      <c r="J21" s="6" t="str">
        <f t="shared" si="3"/>
        <v/>
      </c>
      <c r="K21" s="13" t="str">
        <f>IF(ISBLANK(Requerimiento_Cab!G21),"",VLOOKUP(Requerimiento_Cab!G21,Tabla8[#All],2,FALSE))</f>
        <v/>
      </c>
      <c r="L21" s="6" t="str">
        <f>IF(ISBLANK(Requerimiento_Cab!H21),"",VLOOKUP(Requerimiento_Cab!H21,Tabla1[#All],2,FALSE))</f>
        <v/>
      </c>
      <c r="M21" s="6" t="str">
        <f t="shared" si="4"/>
        <v/>
      </c>
      <c r="N21" s="6" t="str">
        <f>IF(ISBLANK(Requerimiento_Cab!J21),"",VLOOKUP(Requerimiento_Cab!J21,Tabla9[#All],2,FALSE))</f>
        <v/>
      </c>
      <c r="O21" s="6" t="str">
        <f t="shared" si="5"/>
        <v/>
      </c>
      <c r="P21" s="6" t="str">
        <f t="shared" si="6"/>
        <v/>
      </c>
      <c r="Q21" s="6" t="str">
        <f>IF(ISBLANK(Requerimiento_Cab!K21),"",VLOOKUP(Requerimiento_Cab!K21,Tabla10[#All],2,FALSE))</f>
        <v/>
      </c>
      <c r="R21" s="6" t="str">
        <f>IF(LEN(Requerimiento_Cab!L21)&gt;0,Requerimiento_Cab!L21,"")</f>
        <v/>
      </c>
      <c r="S21" s="6" t="str">
        <f t="shared" si="7"/>
        <v/>
      </c>
      <c r="T21" s="6" t="str">
        <f t="shared" si="8"/>
        <v/>
      </c>
      <c r="U21" s="6" t="str">
        <f t="shared" si="9"/>
        <v/>
      </c>
      <c r="V21" s="6" t="str">
        <f>IF(ISBLANK(Requerimiento_Cab!F21),"",VLOOKUP(Requerimiento_Cab!F21,Tabla7[#All],2,FALSE))</f>
        <v/>
      </c>
      <c r="W21" s="6" t="str">
        <f t="shared" si="10"/>
        <v/>
      </c>
      <c r="X21" s="6" t="str">
        <f>IF(ISBLANK(Requerimiento_Cab!M21),"",VLOOKUP(Requerimiento_Cab!M21,Tabla2[#All],2,FALSE))</f>
        <v/>
      </c>
      <c r="Y21" s="6" t="str">
        <f>IF(ISBLANK(Requerimiento_Cab!J21),"",VLOOKUP(Requerimiento_Cab!J21,Tabla9[#All],2,FALSE))</f>
        <v/>
      </c>
    </row>
    <row r="22" spans="1:25" x14ac:dyDescent="0.25">
      <c r="A22" s="6" t="str">
        <f>IF(LEN(Requerimiento_Cab!A22)&gt;0,Requerimiento_Cab!A22,"")</f>
        <v/>
      </c>
      <c r="B22" s="6" t="str">
        <f t="shared" si="0"/>
        <v/>
      </c>
      <c r="C22" s="6" t="str">
        <f>IF(ISBLANK(Requerimiento_Cab!B22),"",VLOOKUP(Requerimiento_Cab!B22,Tabla3[#All],2,FALSE))</f>
        <v/>
      </c>
      <c r="D22" s="6" t="str">
        <f>IF(ISBLANK(Requerimiento_Cab!C22),"",VLOOKUP(Requerimiento_Cab!C22,Tabla4[#All],2,FALSE))</f>
        <v/>
      </c>
      <c r="E22" s="6" t="str">
        <f>IF(ISBLANK(Requerimiento_Cab!D22),"",VLOOKUP(Requerimiento_Cab!D22,Tabla5[#All],2,FALSE))</f>
        <v/>
      </c>
      <c r="F22" s="6" t="str">
        <f>IF(ISBLANK(Requerimiento_Cab!E22),"",VLOOKUP(Requerimiento_Cab!E22,Tabla6[#All],2,FALSE))</f>
        <v/>
      </c>
      <c r="G22" s="6" t="str">
        <f t="shared" si="1"/>
        <v/>
      </c>
      <c r="H22" s="6" t="str">
        <f t="shared" si="2"/>
        <v/>
      </c>
      <c r="I22" s="6" t="str">
        <f>IF(ISBLANK(Requerimiento_Cab!F22),"",VLOOKUP(Requerimiento_Cab!F22,Tabla7[#All],2,FALSE))</f>
        <v/>
      </c>
      <c r="J22" s="6" t="str">
        <f t="shared" si="3"/>
        <v/>
      </c>
      <c r="K22" s="13" t="str">
        <f>IF(ISBLANK(Requerimiento_Cab!G22),"",VLOOKUP(Requerimiento_Cab!G22,Tabla8[#All],2,FALSE))</f>
        <v/>
      </c>
      <c r="L22" s="6" t="str">
        <f>IF(ISBLANK(Requerimiento_Cab!H22),"",VLOOKUP(Requerimiento_Cab!H22,Tabla1[#All],2,FALSE))</f>
        <v/>
      </c>
      <c r="M22" s="6" t="str">
        <f t="shared" si="4"/>
        <v/>
      </c>
      <c r="N22" s="6" t="str">
        <f>IF(ISBLANK(Requerimiento_Cab!J22),"",VLOOKUP(Requerimiento_Cab!J22,Tabla9[#All],2,FALSE))</f>
        <v/>
      </c>
      <c r="O22" s="6" t="str">
        <f t="shared" si="5"/>
        <v/>
      </c>
      <c r="P22" s="6" t="str">
        <f t="shared" si="6"/>
        <v/>
      </c>
      <c r="Q22" s="6" t="str">
        <f>IF(ISBLANK(Requerimiento_Cab!K22),"",VLOOKUP(Requerimiento_Cab!K22,Tabla10[#All],2,FALSE))</f>
        <v/>
      </c>
      <c r="R22" s="6" t="str">
        <f>IF(LEN(Requerimiento_Cab!L22)&gt;0,Requerimiento_Cab!L22,"")</f>
        <v/>
      </c>
      <c r="S22" s="6" t="str">
        <f t="shared" si="7"/>
        <v/>
      </c>
      <c r="T22" s="6" t="str">
        <f t="shared" si="8"/>
        <v/>
      </c>
      <c r="U22" s="6" t="str">
        <f t="shared" si="9"/>
        <v/>
      </c>
      <c r="V22" s="6" t="str">
        <f>IF(ISBLANK(Requerimiento_Cab!F22),"",VLOOKUP(Requerimiento_Cab!F22,Tabla7[#All],2,FALSE))</f>
        <v/>
      </c>
      <c r="W22" s="6" t="str">
        <f t="shared" si="10"/>
        <v/>
      </c>
      <c r="X22" s="6" t="str">
        <f>IF(ISBLANK(Requerimiento_Cab!M22),"",VLOOKUP(Requerimiento_Cab!M22,Tabla2[#All],2,FALSE))</f>
        <v/>
      </c>
      <c r="Y22" s="6" t="str">
        <f>IF(ISBLANK(Requerimiento_Cab!J22),"",VLOOKUP(Requerimiento_Cab!J22,Tabla9[#All],2,FALSE))</f>
        <v/>
      </c>
    </row>
    <row r="23" spans="1:25" x14ac:dyDescent="0.25">
      <c r="A23" s="6" t="str">
        <f>IF(LEN(Requerimiento_Cab!A23)&gt;0,Requerimiento_Cab!A23,"")</f>
        <v/>
      </c>
      <c r="B23" s="6" t="str">
        <f t="shared" si="0"/>
        <v/>
      </c>
      <c r="C23" s="6" t="str">
        <f>IF(ISBLANK(Requerimiento_Cab!B23),"",VLOOKUP(Requerimiento_Cab!B23,Tabla3[#All],2,FALSE))</f>
        <v/>
      </c>
      <c r="D23" s="6" t="str">
        <f>IF(ISBLANK(Requerimiento_Cab!C23),"",VLOOKUP(Requerimiento_Cab!C23,Tabla4[#All],2,FALSE))</f>
        <v/>
      </c>
      <c r="E23" s="6" t="str">
        <f>IF(ISBLANK(Requerimiento_Cab!D23),"",VLOOKUP(Requerimiento_Cab!D23,Tabla5[#All],2,FALSE))</f>
        <v/>
      </c>
      <c r="F23" s="6" t="str">
        <f>IF(ISBLANK(Requerimiento_Cab!E23),"",VLOOKUP(Requerimiento_Cab!E23,Tabla6[#All],2,FALSE))</f>
        <v/>
      </c>
      <c r="G23" s="6" t="str">
        <f t="shared" si="1"/>
        <v/>
      </c>
      <c r="H23" s="6" t="str">
        <f t="shared" si="2"/>
        <v/>
      </c>
      <c r="I23" s="6" t="str">
        <f>IF(ISBLANK(Requerimiento_Cab!F23),"",VLOOKUP(Requerimiento_Cab!F23,Tabla7[#All],2,FALSE))</f>
        <v/>
      </c>
      <c r="J23" s="6" t="str">
        <f t="shared" si="3"/>
        <v/>
      </c>
      <c r="K23" s="13" t="str">
        <f>IF(ISBLANK(Requerimiento_Cab!G23),"",VLOOKUP(Requerimiento_Cab!G23,Tabla8[#All],2,FALSE))</f>
        <v/>
      </c>
      <c r="L23" s="6" t="str">
        <f>IF(ISBLANK(Requerimiento_Cab!H23),"",VLOOKUP(Requerimiento_Cab!H23,Tabla1[#All],2,FALSE))</f>
        <v/>
      </c>
      <c r="M23" s="6" t="str">
        <f t="shared" si="4"/>
        <v/>
      </c>
      <c r="N23" s="6" t="str">
        <f>IF(ISBLANK(Requerimiento_Cab!J23),"",VLOOKUP(Requerimiento_Cab!J23,Tabla9[#All],2,FALSE))</f>
        <v/>
      </c>
      <c r="O23" s="6" t="str">
        <f t="shared" si="5"/>
        <v/>
      </c>
      <c r="P23" s="6" t="str">
        <f t="shared" si="6"/>
        <v/>
      </c>
      <c r="Q23" s="6" t="str">
        <f>IF(ISBLANK(Requerimiento_Cab!K23),"",VLOOKUP(Requerimiento_Cab!K23,Tabla10[#All],2,FALSE))</f>
        <v/>
      </c>
      <c r="R23" s="6" t="str">
        <f>IF(LEN(Requerimiento_Cab!L23)&gt;0,Requerimiento_Cab!L23,"")</f>
        <v/>
      </c>
      <c r="S23" s="6" t="str">
        <f t="shared" si="7"/>
        <v/>
      </c>
      <c r="T23" s="6" t="str">
        <f t="shared" si="8"/>
        <v/>
      </c>
      <c r="U23" s="6" t="str">
        <f t="shared" si="9"/>
        <v/>
      </c>
      <c r="V23" s="6" t="str">
        <f>IF(ISBLANK(Requerimiento_Cab!F23),"",VLOOKUP(Requerimiento_Cab!F23,Tabla7[#All],2,FALSE))</f>
        <v/>
      </c>
      <c r="W23" s="6" t="str">
        <f t="shared" si="10"/>
        <v/>
      </c>
      <c r="X23" s="6" t="str">
        <f>IF(ISBLANK(Requerimiento_Cab!M23),"",VLOOKUP(Requerimiento_Cab!M23,Tabla2[#All],2,FALSE))</f>
        <v/>
      </c>
      <c r="Y23" s="6" t="str">
        <f>IF(ISBLANK(Requerimiento_Cab!J23),"",VLOOKUP(Requerimiento_Cab!J23,Tabla9[#All],2,FALSE))</f>
        <v/>
      </c>
    </row>
    <row r="24" spans="1:25" x14ac:dyDescent="0.25">
      <c r="A24" s="6" t="str">
        <f>IF(LEN(Requerimiento_Cab!A24)&gt;0,Requerimiento_Cab!A24,"")</f>
        <v/>
      </c>
      <c r="B24" s="6" t="str">
        <f t="shared" si="0"/>
        <v/>
      </c>
      <c r="C24" s="6" t="str">
        <f>IF(ISBLANK(Requerimiento_Cab!B24),"",VLOOKUP(Requerimiento_Cab!B24,Tabla3[#All],2,FALSE))</f>
        <v/>
      </c>
      <c r="D24" s="6" t="str">
        <f>IF(ISBLANK(Requerimiento_Cab!C24),"",VLOOKUP(Requerimiento_Cab!C24,Tabla4[#All],2,FALSE))</f>
        <v/>
      </c>
      <c r="E24" s="6" t="str">
        <f>IF(ISBLANK(Requerimiento_Cab!D24),"",VLOOKUP(Requerimiento_Cab!D24,Tabla5[#All],2,FALSE))</f>
        <v/>
      </c>
      <c r="F24" s="6" t="str">
        <f>IF(ISBLANK(Requerimiento_Cab!E24),"",VLOOKUP(Requerimiento_Cab!E24,Tabla6[#All],2,FALSE))</f>
        <v/>
      </c>
      <c r="G24" s="6" t="str">
        <f t="shared" si="1"/>
        <v/>
      </c>
      <c r="H24" s="6" t="str">
        <f t="shared" si="2"/>
        <v/>
      </c>
      <c r="I24" s="6" t="str">
        <f>IF(ISBLANK(Requerimiento_Cab!F24),"",VLOOKUP(Requerimiento_Cab!F24,Tabla7[#All],2,FALSE))</f>
        <v/>
      </c>
      <c r="J24" s="6" t="str">
        <f t="shared" si="3"/>
        <v/>
      </c>
      <c r="K24" s="13" t="str">
        <f>IF(ISBLANK(Requerimiento_Cab!G24),"",VLOOKUP(Requerimiento_Cab!G24,Tabla8[#All],2,FALSE))</f>
        <v/>
      </c>
      <c r="L24" s="6" t="str">
        <f>IF(ISBLANK(Requerimiento_Cab!H24),"",VLOOKUP(Requerimiento_Cab!H24,Tabla1[#All],2,FALSE))</f>
        <v/>
      </c>
      <c r="M24" s="6" t="str">
        <f t="shared" si="4"/>
        <v/>
      </c>
      <c r="N24" s="6" t="str">
        <f>IF(ISBLANK(Requerimiento_Cab!J24),"",VLOOKUP(Requerimiento_Cab!J24,Tabla9[#All],2,FALSE))</f>
        <v/>
      </c>
      <c r="O24" s="6" t="str">
        <f t="shared" si="5"/>
        <v/>
      </c>
      <c r="P24" s="6" t="str">
        <f t="shared" si="6"/>
        <v/>
      </c>
      <c r="Q24" s="6" t="str">
        <f>IF(ISBLANK(Requerimiento_Cab!K24),"",VLOOKUP(Requerimiento_Cab!K24,Tabla10[#All],2,FALSE))</f>
        <v/>
      </c>
      <c r="R24" s="6" t="str">
        <f>IF(LEN(Requerimiento_Cab!L24)&gt;0,Requerimiento_Cab!L24,"")</f>
        <v/>
      </c>
      <c r="S24" s="6" t="str">
        <f t="shared" si="7"/>
        <v/>
      </c>
      <c r="T24" s="6" t="str">
        <f t="shared" si="8"/>
        <v/>
      </c>
      <c r="U24" s="6" t="str">
        <f t="shared" si="9"/>
        <v/>
      </c>
      <c r="V24" s="6" t="str">
        <f>IF(ISBLANK(Requerimiento_Cab!F24),"",VLOOKUP(Requerimiento_Cab!F24,Tabla7[#All],2,FALSE))</f>
        <v/>
      </c>
      <c r="W24" s="6" t="str">
        <f t="shared" si="10"/>
        <v/>
      </c>
      <c r="X24" s="6" t="str">
        <f>IF(ISBLANK(Requerimiento_Cab!M24),"",VLOOKUP(Requerimiento_Cab!M24,Tabla2[#All],2,FALSE))</f>
        <v/>
      </c>
      <c r="Y24" s="6" t="str">
        <f>IF(ISBLANK(Requerimiento_Cab!J24),"",VLOOKUP(Requerimiento_Cab!J24,Tabla9[#All],2,FALSE))</f>
        <v/>
      </c>
    </row>
    <row r="25" spans="1:25" x14ac:dyDescent="0.25">
      <c r="A25" s="6" t="str">
        <f>IF(LEN(Requerimiento_Cab!A25)&gt;0,Requerimiento_Cab!A25,"")</f>
        <v/>
      </c>
      <c r="B25" s="6" t="str">
        <f t="shared" si="0"/>
        <v/>
      </c>
      <c r="C25" s="6" t="str">
        <f>IF(ISBLANK(Requerimiento_Cab!B25),"",VLOOKUP(Requerimiento_Cab!B25,Tabla3[#All],2,FALSE))</f>
        <v/>
      </c>
      <c r="D25" s="6" t="str">
        <f>IF(ISBLANK(Requerimiento_Cab!C25),"",VLOOKUP(Requerimiento_Cab!C25,Tabla4[#All],2,FALSE))</f>
        <v/>
      </c>
      <c r="E25" s="6" t="str">
        <f>IF(ISBLANK(Requerimiento_Cab!D25),"",VLOOKUP(Requerimiento_Cab!D25,Tabla5[#All],2,FALSE))</f>
        <v/>
      </c>
      <c r="F25" s="6" t="str">
        <f>IF(ISBLANK(Requerimiento_Cab!E25),"",VLOOKUP(Requerimiento_Cab!E25,Tabla6[#All],2,FALSE))</f>
        <v/>
      </c>
      <c r="G25" s="6" t="str">
        <f t="shared" si="1"/>
        <v/>
      </c>
      <c r="H25" s="6" t="str">
        <f t="shared" si="2"/>
        <v/>
      </c>
      <c r="I25" s="6" t="str">
        <f>IF(ISBLANK(Requerimiento_Cab!F25),"",VLOOKUP(Requerimiento_Cab!F25,Tabla7[#All],2,FALSE))</f>
        <v/>
      </c>
      <c r="J25" s="6" t="str">
        <f t="shared" si="3"/>
        <v/>
      </c>
      <c r="K25" s="13" t="str">
        <f>IF(ISBLANK(Requerimiento_Cab!G25),"",VLOOKUP(Requerimiento_Cab!G25,Tabla8[#All],2,FALSE))</f>
        <v/>
      </c>
      <c r="L25" s="6" t="str">
        <f>IF(ISBLANK(Requerimiento_Cab!H25),"",VLOOKUP(Requerimiento_Cab!H25,Tabla1[#All],2,FALSE))</f>
        <v/>
      </c>
      <c r="M25" s="6" t="str">
        <f t="shared" si="4"/>
        <v/>
      </c>
      <c r="N25" s="6" t="str">
        <f>IF(ISBLANK(Requerimiento_Cab!J25),"",VLOOKUP(Requerimiento_Cab!J25,Tabla9[#All],2,FALSE))</f>
        <v/>
      </c>
      <c r="O25" s="6" t="str">
        <f t="shared" si="5"/>
        <v/>
      </c>
      <c r="P25" s="6" t="str">
        <f t="shared" si="6"/>
        <v/>
      </c>
      <c r="Q25" s="6" t="str">
        <f>IF(ISBLANK(Requerimiento_Cab!K25),"",VLOOKUP(Requerimiento_Cab!K25,Tabla10[#All],2,FALSE))</f>
        <v/>
      </c>
      <c r="R25" s="6" t="str">
        <f>IF(LEN(Requerimiento_Cab!L25)&gt;0,Requerimiento_Cab!L25,"")</f>
        <v/>
      </c>
      <c r="S25" s="6" t="str">
        <f t="shared" si="7"/>
        <v/>
      </c>
      <c r="T25" s="6" t="str">
        <f t="shared" si="8"/>
        <v/>
      </c>
      <c r="U25" s="6" t="str">
        <f t="shared" si="9"/>
        <v/>
      </c>
      <c r="V25" s="6" t="str">
        <f>IF(ISBLANK(Requerimiento_Cab!F25),"",VLOOKUP(Requerimiento_Cab!F25,Tabla7[#All],2,FALSE))</f>
        <v/>
      </c>
      <c r="W25" s="6" t="str">
        <f t="shared" si="10"/>
        <v/>
      </c>
      <c r="X25" s="6" t="str">
        <f>IF(ISBLANK(Requerimiento_Cab!M25),"",VLOOKUP(Requerimiento_Cab!M25,Tabla2[#All],2,FALSE))</f>
        <v/>
      </c>
      <c r="Y25" s="6" t="str">
        <f>IF(ISBLANK(Requerimiento_Cab!J25),"",VLOOKUP(Requerimiento_Cab!J25,Tabla9[#All],2,FALSE))</f>
        <v/>
      </c>
    </row>
    <row r="26" spans="1:25" x14ac:dyDescent="0.25">
      <c r="A26" s="6" t="str">
        <f>IF(LEN(Requerimiento_Cab!A26)&gt;0,Requerimiento_Cab!A26,"")</f>
        <v/>
      </c>
      <c r="B26" s="6" t="str">
        <f t="shared" si="0"/>
        <v/>
      </c>
      <c r="C26" s="6" t="str">
        <f>IF(ISBLANK(Requerimiento_Cab!B26),"",VLOOKUP(Requerimiento_Cab!B26,Tabla3[#All],2,FALSE))</f>
        <v/>
      </c>
      <c r="D26" s="6" t="str">
        <f>IF(ISBLANK(Requerimiento_Cab!C26),"",VLOOKUP(Requerimiento_Cab!C26,Tabla4[#All],2,FALSE))</f>
        <v/>
      </c>
      <c r="E26" s="6" t="str">
        <f>IF(ISBLANK(Requerimiento_Cab!D26),"",VLOOKUP(Requerimiento_Cab!D26,Tabla5[#All],2,FALSE))</f>
        <v/>
      </c>
      <c r="F26" s="6" t="str">
        <f>IF(ISBLANK(Requerimiento_Cab!E26),"",VLOOKUP(Requerimiento_Cab!E26,Tabla6[#All],2,FALSE))</f>
        <v/>
      </c>
      <c r="G26" s="6" t="str">
        <f t="shared" si="1"/>
        <v/>
      </c>
      <c r="H26" s="6" t="str">
        <f t="shared" si="2"/>
        <v/>
      </c>
      <c r="I26" s="6" t="str">
        <f>IF(ISBLANK(Requerimiento_Cab!F26),"",VLOOKUP(Requerimiento_Cab!F26,Tabla7[#All],2,FALSE))</f>
        <v/>
      </c>
      <c r="J26" s="6" t="str">
        <f t="shared" si="3"/>
        <v/>
      </c>
      <c r="K26" s="13" t="str">
        <f>IF(ISBLANK(Requerimiento_Cab!G26),"",VLOOKUP(Requerimiento_Cab!G26,Tabla8[#All],2,FALSE))</f>
        <v/>
      </c>
      <c r="L26" s="6" t="str">
        <f>IF(ISBLANK(Requerimiento_Cab!H26),"",VLOOKUP(Requerimiento_Cab!H26,Tabla1[#All],2,FALSE))</f>
        <v/>
      </c>
      <c r="M26" s="6" t="str">
        <f t="shared" si="4"/>
        <v/>
      </c>
      <c r="N26" s="6" t="str">
        <f>IF(ISBLANK(Requerimiento_Cab!J26),"",VLOOKUP(Requerimiento_Cab!J26,Tabla9[#All],2,FALSE))</f>
        <v/>
      </c>
      <c r="O26" s="6" t="str">
        <f t="shared" si="5"/>
        <v/>
      </c>
      <c r="P26" s="6" t="str">
        <f t="shared" si="6"/>
        <v/>
      </c>
      <c r="Q26" s="6" t="str">
        <f>IF(ISBLANK(Requerimiento_Cab!K26),"",VLOOKUP(Requerimiento_Cab!K26,Tabla10[#All],2,FALSE))</f>
        <v/>
      </c>
      <c r="R26" s="6" t="str">
        <f>IF(LEN(Requerimiento_Cab!L26)&gt;0,Requerimiento_Cab!L26,"")</f>
        <v/>
      </c>
      <c r="S26" s="6" t="str">
        <f t="shared" si="7"/>
        <v/>
      </c>
      <c r="T26" s="6" t="str">
        <f t="shared" si="8"/>
        <v/>
      </c>
      <c r="U26" s="6" t="str">
        <f t="shared" si="9"/>
        <v/>
      </c>
      <c r="V26" s="6" t="str">
        <f>IF(ISBLANK(Requerimiento_Cab!F26),"",VLOOKUP(Requerimiento_Cab!F26,Tabla7[#All],2,FALSE))</f>
        <v/>
      </c>
      <c r="W26" s="6" t="str">
        <f t="shared" si="10"/>
        <v/>
      </c>
      <c r="X26" s="6" t="str">
        <f>IF(ISBLANK(Requerimiento_Cab!M26),"",VLOOKUP(Requerimiento_Cab!M26,Tabla2[#All],2,FALSE))</f>
        <v/>
      </c>
      <c r="Y26" s="6" t="str">
        <f>IF(ISBLANK(Requerimiento_Cab!J26),"",VLOOKUP(Requerimiento_Cab!J26,Tabla9[#All],2,FALSE))</f>
        <v/>
      </c>
    </row>
    <row r="27" spans="1:25" x14ac:dyDescent="0.25">
      <c r="A27" s="6" t="str">
        <f>IF(LEN(Requerimiento_Cab!A27)&gt;0,Requerimiento_Cab!A27,"")</f>
        <v/>
      </c>
      <c r="B27" s="6" t="str">
        <f t="shared" si="0"/>
        <v/>
      </c>
      <c r="C27" s="6" t="str">
        <f>IF(ISBLANK(Requerimiento_Cab!B27),"",VLOOKUP(Requerimiento_Cab!B27,Tabla3[#All],2,FALSE))</f>
        <v/>
      </c>
      <c r="D27" s="6" t="str">
        <f>IF(ISBLANK(Requerimiento_Cab!C27),"",VLOOKUP(Requerimiento_Cab!C27,Tabla4[#All],2,FALSE))</f>
        <v/>
      </c>
      <c r="E27" s="6" t="str">
        <f>IF(ISBLANK(Requerimiento_Cab!D27),"",VLOOKUP(Requerimiento_Cab!D27,Tabla5[#All],2,FALSE))</f>
        <v/>
      </c>
      <c r="F27" s="6" t="str">
        <f>IF(ISBLANK(Requerimiento_Cab!E27),"",VLOOKUP(Requerimiento_Cab!E27,Tabla6[#All],2,FALSE))</f>
        <v/>
      </c>
      <c r="G27" s="6" t="str">
        <f t="shared" si="1"/>
        <v/>
      </c>
      <c r="H27" s="6" t="str">
        <f t="shared" si="2"/>
        <v/>
      </c>
      <c r="I27" s="6" t="str">
        <f>IF(ISBLANK(Requerimiento_Cab!F27),"",VLOOKUP(Requerimiento_Cab!F27,Tabla7[#All],2,FALSE))</f>
        <v/>
      </c>
      <c r="J27" s="6" t="str">
        <f t="shared" si="3"/>
        <v/>
      </c>
      <c r="K27" s="13" t="str">
        <f>IF(ISBLANK(Requerimiento_Cab!G27),"",VLOOKUP(Requerimiento_Cab!G27,Tabla8[#All],2,FALSE))</f>
        <v/>
      </c>
      <c r="L27" s="6" t="str">
        <f>IF(ISBLANK(Requerimiento_Cab!H27),"",VLOOKUP(Requerimiento_Cab!H27,Tabla1[#All],2,FALSE))</f>
        <v/>
      </c>
      <c r="M27" s="6" t="str">
        <f t="shared" si="4"/>
        <v/>
      </c>
      <c r="N27" s="6" t="str">
        <f>IF(ISBLANK(Requerimiento_Cab!J27),"",VLOOKUP(Requerimiento_Cab!J27,Tabla9[#All],2,FALSE))</f>
        <v/>
      </c>
      <c r="O27" s="6" t="str">
        <f t="shared" si="5"/>
        <v/>
      </c>
      <c r="P27" s="6" t="str">
        <f t="shared" si="6"/>
        <v/>
      </c>
      <c r="Q27" s="6" t="str">
        <f>IF(ISBLANK(Requerimiento_Cab!K27),"",VLOOKUP(Requerimiento_Cab!K27,Tabla10[#All],2,FALSE))</f>
        <v/>
      </c>
      <c r="R27" s="6" t="str">
        <f>IF(LEN(Requerimiento_Cab!L27)&gt;0,Requerimiento_Cab!L27,"")</f>
        <v/>
      </c>
      <c r="S27" s="6" t="str">
        <f t="shared" si="7"/>
        <v/>
      </c>
      <c r="T27" s="6" t="str">
        <f t="shared" si="8"/>
        <v/>
      </c>
      <c r="U27" s="6" t="str">
        <f t="shared" si="9"/>
        <v/>
      </c>
      <c r="V27" s="6" t="str">
        <f>IF(ISBLANK(Requerimiento_Cab!F27),"",VLOOKUP(Requerimiento_Cab!F27,Tabla7[#All],2,FALSE))</f>
        <v/>
      </c>
      <c r="W27" s="6" t="str">
        <f t="shared" si="10"/>
        <v/>
      </c>
      <c r="X27" s="6" t="str">
        <f>IF(ISBLANK(Requerimiento_Cab!M27),"",VLOOKUP(Requerimiento_Cab!M27,Tabla2[#All],2,FALSE))</f>
        <v/>
      </c>
      <c r="Y27" s="6" t="str">
        <f>IF(ISBLANK(Requerimiento_Cab!J27),"",VLOOKUP(Requerimiento_Cab!J27,Tabla9[#All],2,FALSE))</f>
        <v/>
      </c>
    </row>
    <row r="28" spans="1:25" x14ac:dyDescent="0.25">
      <c r="A28" s="6" t="str">
        <f>IF(LEN(Requerimiento_Cab!A28)&gt;0,Requerimiento_Cab!A28,"")</f>
        <v/>
      </c>
      <c r="B28" s="6" t="str">
        <f t="shared" si="0"/>
        <v/>
      </c>
      <c r="C28" s="6" t="str">
        <f>IF(ISBLANK(Requerimiento_Cab!B28),"",VLOOKUP(Requerimiento_Cab!B28,Tabla3[#All],2,FALSE))</f>
        <v/>
      </c>
      <c r="D28" s="6" t="str">
        <f>IF(ISBLANK(Requerimiento_Cab!C28),"",VLOOKUP(Requerimiento_Cab!C28,Tabla4[#All],2,FALSE))</f>
        <v/>
      </c>
      <c r="E28" s="6" t="str">
        <f>IF(ISBLANK(Requerimiento_Cab!D28),"",VLOOKUP(Requerimiento_Cab!D28,Tabla5[#All],2,FALSE))</f>
        <v/>
      </c>
      <c r="F28" s="6" t="str">
        <f>IF(ISBLANK(Requerimiento_Cab!E28),"",VLOOKUP(Requerimiento_Cab!E28,Tabla6[#All],2,FALSE))</f>
        <v/>
      </c>
      <c r="G28" s="6" t="str">
        <f t="shared" si="1"/>
        <v/>
      </c>
      <c r="H28" s="6" t="str">
        <f t="shared" si="2"/>
        <v/>
      </c>
      <c r="I28" s="6" t="str">
        <f>IF(ISBLANK(Requerimiento_Cab!F28),"",VLOOKUP(Requerimiento_Cab!F28,Tabla7[#All],2,FALSE))</f>
        <v/>
      </c>
      <c r="J28" s="6" t="str">
        <f t="shared" si="3"/>
        <v/>
      </c>
      <c r="K28" s="13" t="str">
        <f>IF(ISBLANK(Requerimiento_Cab!G28),"",VLOOKUP(Requerimiento_Cab!G28,Tabla8[#All],2,FALSE))</f>
        <v/>
      </c>
      <c r="L28" s="6" t="str">
        <f>IF(ISBLANK(Requerimiento_Cab!H28),"",VLOOKUP(Requerimiento_Cab!H28,Tabla1[#All],2,FALSE))</f>
        <v/>
      </c>
      <c r="M28" s="6" t="str">
        <f t="shared" si="4"/>
        <v/>
      </c>
      <c r="N28" s="6" t="str">
        <f>IF(ISBLANK(Requerimiento_Cab!J28),"",VLOOKUP(Requerimiento_Cab!J28,Tabla9[#All],2,FALSE))</f>
        <v/>
      </c>
      <c r="O28" s="6" t="str">
        <f t="shared" si="5"/>
        <v/>
      </c>
      <c r="P28" s="6" t="str">
        <f t="shared" si="6"/>
        <v/>
      </c>
      <c r="Q28" s="6" t="str">
        <f>IF(ISBLANK(Requerimiento_Cab!K28),"",VLOOKUP(Requerimiento_Cab!K28,Tabla10[#All],2,FALSE))</f>
        <v/>
      </c>
      <c r="R28" s="6" t="str">
        <f>IF(LEN(Requerimiento_Cab!L28)&gt;0,Requerimiento_Cab!L28,"")</f>
        <v/>
      </c>
      <c r="S28" s="6" t="str">
        <f t="shared" si="7"/>
        <v/>
      </c>
      <c r="T28" s="6" t="str">
        <f t="shared" si="8"/>
        <v/>
      </c>
      <c r="U28" s="6" t="str">
        <f t="shared" si="9"/>
        <v/>
      </c>
      <c r="V28" s="6" t="str">
        <f>IF(ISBLANK(Requerimiento_Cab!F28),"",VLOOKUP(Requerimiento_Cab!F28,Tabla7[#All],2,FALSE))</f>
        <v/>
      </c>
      <c r="W28" s="6" t="str">
        <f t="shared" si="10"/>
        <v/>
      </c>
      <c r="X28" s="6" t="str">
        <f>IF(ISBLANK(Requerimiento_Cab!M28),"",VLOOKUP(Requerimiento_Cab!M28,Tabla2[#All],2,FALSE))</f>
        <v/>
      </c>
      <c r="Y28" s="6" t="str">
        <f>IF(ISBLANK(Requerimiento_Cab!J28),"",VLOOKUP(Requerimiento_Cab!J28,Tabla9[#All],2,FALSE))</f>
        <v/>
      </c>
    </row>
    <row r="29" spans="1:25" x14ac:dyDescent="0.25">
      <c r="A29" s="6" t="str">
        <f>IF(LEN(Requerimiento_Cab!A29)&gt;0,Requerimiento_Cab!A29,"")</f>
        <v/>
      </c>
      <c r="B29" s="6" t="str">
        <f t="shared" si="0"/>
        <v/>
      </c>
      <c r="C29" s="6" t="str">
        <f>IF(ISBLANK(Requerimiento_Cab!B29),"",VLOOKUP(Requerimiento_Cab!B29,Tabla3[#All],2,FALSE))</f>
        <v/>
      </c>
      <c r="D29" s="6" t="str">
        <f>IF(ISBLANK(Requerimiento_Cab!C29),"",VLOOKUP(Requerimiento_Cab!C29,Tabla4[#All],2,FALSE))</f>
        <v/>
      </c>
      <c r="E29" s="6" t="str">
        <f>IF(ISBLANK(Requerimiento_Cab!D29),"",VLOOKUP(Requerimiento_Cab!D29,Tabla5[#All],2,FALSE))</f>
        <v/>
      </c>
      <c r="F29" s="6" t="str">
        <f>IF(ISBLANK(Requerimiento_Cab!E29),"",VLOOKUP(Requerimiento_Cab!E29,Tabla6[#All],2,FALSE))</f>
        <v/>
      </c>
      <c r="G29" s="6" t="str">
        <f t="shared" si="1"/>
        <v/>
      </c>
      <c r="H29" s="6" t="str">
        <f t="shared" si="2"/>
        <v/>
      </c>
      <c r="I29" s="6" t="str">
        <f>IF(ISBLANK(Requerimiento_Cab!F29),"",VLOOKUP(Requerimiento_Cab!F29,Tabla7[#All],2,FALSE))</f>
        <v/>
      </c>
      <c r="J29" s="6" t="str">
        <f t="shared" si="3"/>
        <v/>
      </c>
      <c r="K29" s="13" t="str">
        <f>IF(ISBLANK(Requerimiento_Cab!G29),"",VLOOKUP(Requerimiento_Cab!G29,Tabla8[#All],2,FALSE))</f>
        <v/>
      </c>
      <c r="L29" s="6" t="str">
        <f>IF(ISBLANK(Requerimiento_Cab!H29),"",VLOOKUP(Requerimiento_Cab!H29,Tabla1[#All],2,FALSE))</f>
        <v/>
      </c>
      <c r="M29" s="6" t="str">
        <f t="shared" si="4"/>
        <v/>
      </c>
      <c r="N29" s="6" t="str">
        <f>IF(ISBLANK(Requerimiento_Cab!J29),"",VLOOKUP(Requerimiento_Cab!J29,Tabla9[#All],2,FALSE))</f>
        <v/>
      </c>
      <c r="O29" s="6" t="str">
        <f t="shared" si="5"/>
        <v/>
      </c>
      <c r="P29" s="6" t="str">
        <f t="shared" si="6"/>
        <v/>
      </c>
      <c r="Q29" s="6" t="str">
        <f>IF(ISBLANK(Requerimiento_Cab!K29),"",VLOOKUP(Requerimiento_Cab!K29,Tabla10[#All],2,FALSE))</f>
        <v/>
      </c>
      <c r="R29" s="6" t="str">
        <f>IF(LEN(Requerimiento_Cab!L29)&gt;0,Requerimiento_Cab!L29,"")</f>
        <v/>
      </c>
      <c r="S29" s="6" t="str">
        <f t="shared" si="7"/>
        <v/>
      </c>
      <c r="T29" s="6" t="str">
        <f t="shared" si="8"/>
        <v/>
      </c>
      <c r="U29" s="6" t="str">
        <f t="shared" si="9"/>
        <v/>
      </c>
      <c r="V29" s="6" t="str">
        <f>IF(ISBLANK(Requerimiento_Cab!F29),"",VLOOKUP(Requerimiento_Cab!F29,Tabla7[#All],2,FALSE))</f>
        <v/>
      </c>
      <c r="W29" s="6" t="str">
        <f t="shared" si="10"/>
        <v/>
      </c>
      <c r="X29" s="6" t="str">
        <f>IF(ISBLANK(Requerimiento_Cab!M29),"",VLOOKUP(Requerimiento_Cab!M29,Tabla2[#All],2,FALSE))</f>
        <v/>
      </c>
      <c r="Y29" s="6" t="str">
        <f>IF(ISBLANK(Requerimiento_Cab!J29),"",VLOOKUP(Requerimiento_Cab!J29,Tabla9[#All],2,FALSE))</f>
        <v/>
      </c>
    </row>
    <row r="30" spans="1:25" x14ac:dyDescent="0.25">
      <c r="A30" s="6" t="str">
        <f>IF(LEN(Requerimiento_Cab!A30)&gt;0,Requerimiento_Cab!A30,"")</f>
        <v/>
      </c>
      <c r="B30" s="6" t="str">
        <f t="shared" si="0"/>
        <v/>
      </c>
      <c r="C30" s="6" t="str">
        <f>IF(ISBLANK(Requerimiento_Cab!B30),"",VLOOKUP(Requerimiento_Cab!B30,Tabla3[#All],2,FALSE))</f>
        <v/>
      </c>
      <c r="D30" s="6" t="str">
        <f>IF(ISBLANK(Requerimiento_Cab!C30),"",VLOOKUP(Requerimiento_Cab!C30,Tabla4[#All],2,FALSE))</f>
        <v/>
      </c>
      <c r="E30" s="6" t="str">
        <f>IF(ISBLANK(Requerimiento_Cab!D30),"",VLOOKUP(Requerimiento_Cab!D30,Tabla5[#All],2,FALSE))</f>
        <v/>
      </c>
      <c r="F30" s="6" t="str">
        <f>IF(ISBLANK(Requerimiento_Cab!E30),"",VLOOKUP(Requerimiento_Cab!E30,Tabla6[#All],2,FALSE))</f>
        <v/>
      </c>
      <c r="G30" s="6" t="str">
        <f t="shared" si="1"/>
        <v/>
      </c>
      <c r="H30" s="6" t="str">
        <f t="shared" si="2"/>
        <v/>
      </c>
      <c r="I30" s="6" t="str">
        <f>IF(ISBLANK(Requerimiento_Cab!F30),"",VLOOKUP(Requerimiento_Cab!F30,Tabla7[#All],2,FALSE))</f>
        <v/>
      </c>
      <c r="J30" s="6" t="str">
        <f t="shared" si="3"/>
        <v/>
      </c>
      <c r="K30" s="13" t="str">
        <f>IF(ISBLANK(Requerimiento_Cab!G30),"",VLOOKUP(Requerimiento_Cab!G30,Tabla8[#All],2,FALSE))</f>
        <v/>
      </c>
      <c r="L30" s="6" t="str">
        <f>IF(ISBLANK(Requerimiento_Cab!H30),"",VLOOKUP(Requerimiento_Cab!H30,Tabla1[#All],2,FALSE))</f>
        <v/>
      </c>
      <c r="M30" s="6" t="str">
        <f t="shared" si="4"/>
        <v/>
      </c>
      <c r="N30" s="6" t="str">
        <f>IF(ISBLANK(Requerimiento_Cab!J30),"",VLOOKUP(Requerimiento_Cab!J30,Tabla9[#All],2,FALSE))</f>
        <v/>
      </c>
      <c r="O30" s="6" t="str">
        <f t="shared" si="5"/>
        <v/>
      </c>
      <c r="P30" s="6" t="str">
        <f t="shared" si="6"/>
        <v/>
      </c>
      <c r="Q30" s="6" t="str">
        <f>IF(ISBLANK(Requerimiento_Cab!K30),"",VLOOKUP(Requerimiento_Cab!K30,Tabla10[#All],2,FALSE))</f>
        <v/>
      </c>
      <c r="R30" s="6" t="str">
        <f>IF(LEN(Requerimiento_Cab!L30)&gt;0,Requerimiento_Cab!L30,"")</f>
        <v/>
      </c>
      <c r="S30" s="6" t="str">
        <f t="shared" si="7"/>
        <v/>
      </c>
      <c r="T30" s="6" t="str">
        <f t="shared" si="8"/>
        <v/>
      </c>
      <c r="U30" s="6" t="str">
        <f t="shared" si="9"/>
        <v/>
      </c>
      <c r="V30" s="6" t="str">
        <f>IF(ISBLANK(Requerimiento_Cab!F30),"",VLOOKUP(Requerimiento_Cab!F30,Tabla7[#All],2,FALSE))</f>
        <v/>
      </c>
      <c r="W30" s="6" t="str">
        <f t="shared" si="10"/>
        <v/>
      </c>
      <c r="X30" s="6" t="str">
        <f>IF(ISBLANK(Requerimiento_Cab!M30),"",VLOOKUP(Requerimiento_Cab!M30,Tabla2[#All],2,FALSE))</f>
        <v/>
      </c>
      <c r="Y30" s="6" t="str">
        <f>IF(ISBLANK(Requerimiento_Cab!J30),"",VLOOKUP(Requerimiento_Cab!J30,Tabla9[#All],2,FALSE))</f>
        <v/>
      </c>
    </row>
    <row r="31" spans="1:25" x14ac:dyDescent="0.25">
      <c r="A31" s="6" t="str">
        <f>IF(LEN(Requerimiento_Cab!A31)&gt;0,Requerimiento_Cab!A31,"")</f>
        <v/>
      </c>
      <c r="B31" s="6" t="str">
        <f t="shared" si="0"/>
        <v/>
      </c>
      <c r="C31" s="6" t="str">
        <f>IF(ISBLANK(Requerimiento_Cab!B31),"",VLOOKUP(Requerimiento_Cab!B31,Tabla3[#All],2,FALSE))</f>
        <v/>
      </c>
      <c r="D31" s="6" t="str">
        <f>IF(ISBLANK(Requerimiento_Cab!C31),"",VLOOKUP(Requerimiento_Cab!C31,Tabla4[#All],2,FALSE))</f>
        <v/>
      </c>
      <c r="E31" s="6" t="str">
        <f>IF(ISBLANK(Requerimiento_Cab!D31),"",VLOOKUP(Requerimiento_Cab!D31,Tabla5[#All],2,FALSE))</f>
        <v/>
      </c>
      <c r="F31" s="6" t="str">
        <f>IF(ISBLANK(Requerimiento_Cab!E31),"",VLOOKUP(Requerimiento_Cab!E31,Tabla6[#All],2,FALSE))</f>
        <v/>
      </c>
      <c r="G31" s="6" t="str">
        <f t="shared" si="1"/>
        <v/>
      </c>
      <c r="H31" s="6" t="str">
        <f t="shared" si="2"/>
        <v/>
      </c>
      <c r="I31" s="6" t="str">
        <f>IF(ISBLANK(Requerimiento_Cab!F31),"",VLOOKUP(Requerimiento_Cab!F31,Tabla7[#All],2,FALSE))</f>
        <v/>
      </c>
      <c r="J31" s="6" t="str">
        <f t="shared" si="3"/>
        <v/>
      </c>
      <c r="K31" s="13" t="str">
        <f>IF(ISBLANK(Requerimiento_Cab!G31),"",VLOOKUP(Requerimiento_Cab!G31,Tabla8[#All],2,FALSE))</f>
        <v/>
      </c>
      <c r="L31" s="6" t="str">
        <f>IF(ISBLANK(Requerimiento_Cab!H31),"",VLOOKUP(Requerimiento_Cab!H31,Tabla1[#All],2,FALSE))</f>
        <v/>
      </c>
      <c r="M31" s="6" t="str">
        <f t="shared" si="4"/>
        <v/>
      </c>
      <c r="N31" s="6" t="str">
        <f>IF(ISBLANK(Requerimiento_Cab!J31),"",VLOOKUP(Requerimiento_Cab!J31,Tabla9[#All],2,FALSE))</f>
        <v/>
      </c>
      <c r="O31" s="6" t="str">
        <f t="shared" si="5"/>
        <v/>
      </c>
      <c r="P31" s="6" t="str">
        <f t="shared" si="6"/>
        <v/>
      </c>
      <c r="Q31" s="6" t="str">
        <f>IF(ISBLANK(Requerimiento_Cab!K31),"",VLOOKUP(Requerimiento_Cab!K31,Tabla10[#All],2,FALSE))</f>
        <v/>
      </c>
      <c r="R31" s="6" t="str">
        <f>IF(LEN(Requerimiento_Cab!L31)&gt;0,Requerimiento_Cab!L31,"")</f>
        <v/>
      </c>
      <c r="S31" s="6" t="str">
        <f t="shared" si="7"/>
        <v/>
      </c>
      <c r="T31" s="6" t="str">
        <f t="shared" si="8"/>
        <v/>
      </c>
      <c r="U31" s="6" t="str">
        <f t="shared" si="9"/>
        <v/>
      </c>
      <c r="V31" s="6" t="str">
        <f>IF(ISBLANK(Requerimiento_Cab!F31),"",VLOOKUP(Requerimiento_Cab!F31,Tabla7[#All],2,FALSE))</f>
        <v/>
      </c>
      <c r="W31" s="6" t="str">
        <f t="shared" si="10"/>
        <v/>
      </c>
      <c r="X31" s="6" t="str">
        <f>IF(ISBLANK(Requerimiento_Cab!M31),"",VLOOKUP(Requerimiento_Cab!M31,Tabla2[#All],2,FALSE))</f>
        <v/>
      </c>
      <c r="Y31" s="6" t="str">
        <f>IF(ISBLANK(Requerimiento_Cab!J31),"",VLOOKUP(Requerimiento_Cab!J31,Tabla9[#All],2,FALSE))</f>
        <v/>
      </c>
    </row>
    <row r="32" spans="1:25" x14ac:dyDescent="0.25">
      <c r="A32" s="6" t="str">
        <f>IF(LEN(Requerimiento_Cab!A32)&gt;0,Requerimiento_Cab!A32,"")</f>
        <v/>
      </c>
      <c r="B32" s="6" t="str">
        <f t="shared" si="0"/>
        <v/>
      </c>
      <c r="C32" s="6" t="str">
        <f>IF(ISBLANK(Requerimiento_Cab!B32),"",VLOOKUP(Requerimiento_Cab!B32,Tabla3[#All],2,FALSE))</f>
        <v/>
      </c>
      <c r="D32" s="6" t="str">
        <f>IF(ISBLANK(Requerimiento_Cab!C32),"",VLOOKUP(Requerimiento_Cab!C32,Tabla4[#All],2,FALSE))</f>
        <v/>
      </c>
      <c r="E32" s="6" t="str">
        <f>IF(ISBLANK(Requerimiento_Cab!D32),"",VLOOKUP(Requerimiento_Cab!D32,Tabla5[#All],2,FALSE))</f>
        <v/>
      </c>
      <c r="F32" s="6" t="str">
        <f>IF(ISBLANK(Requerimiento_Cab!E32),"",VLOOKUP(Requerimiento_Cab!E32,Tabla6[#All],2,FALSE))</f>
        <v/>
      </c>
      <c r="G32" s="6" t="str">
        <f t="shared" si="1"/>
        <v/>
      </c>
      <c r="H32" s="6" t="str">
        <f t="shared" si="2"/>
        <v/>
      </c>
      <c r="I32" s="6" t="str">
        <f>IF(ISBLANK(Requerimiento_Cab!F32),"",VLOOKUP(Requerimiento_Cab!F32,Tabla7[#All],2,FALSE))</f>
        <v/>
      </c>
      <c r="J32" s="6" t="str">
        <f t="shared" si="3"/>
        <v/>
      </c>
      <c r="K32" s="13" t="str">
        <f>IF(ISBLANK(Requerimiento_Cab!G32),"",VLOOKUP(Requerimiento_Cab!G32,Tabla8[#All],2,FALSE))</f>
        <v/>
      </c>
      <c r="L32" s="6" t="str">
        <f>IF(ISBLANK(Requerimiento_Cab!H32),"",VLOOKUP(Requerimiento_Cab!H32,Tabla1[#All],2,FALSE))</f>
        <v/>
      </c>
      <c r="M32" s="6" t="str">
        <f t="shared" si="4"/>
        <v/>
      </c>
      <c r="N32" s="6" t="str">
        <f>IF(ISBLANK(Requerimiento_Cab!J32),"",VLOOKUP(Requerimiento_Cab!J32,Tabla9[#All],2,FALSE))</f>
        <v/>
      </c>
      <c r="O32" s="6" t="str">
        <f t="shared" si="5"/>
        <v/>
      </c>
      <c r="P32" s="6" t="str">
        <f t="shared" si="6"/>
        <v/>
      </c>
      <c r="Q32" s="6" t="str">
        <f>IF(ISBLANK(Requerimiento_Cab!K32),"",VLOOKUP(Requerimiento_Cab!K32,Tabla10[#All],2,FALSE))</f>
        <v/>
      </c>
      <c r="R32" s="6" t="str">
        <f>IF(LEN(Requerimiento_Cab!L32)&gt;0,Requerimiento_Cab!L32,"")</f>
        <v/>
      </c>
      <c r="S32" s="6" t="str">
        <f t="shared" si="7"/>
        <v/>
      </c>
      <c r="T32" s="6" t="str">
        <f t="shared" si="8"/>
        <v/>
      </c>
      <c r="U32" s="6" t="str">
        <f t="shared" si="9"/>
        <v/>
      </c>
      <c r="V32" s="6" t="str">
        <f>IF(ISBLANK(Requerimiento_Cab!F32),"",VLOOKUP(Requerimiento_Cab!F32,Tabla7[#All],2,FALSE))</f>
        <v/>
      </c>
      <c r="W32" s="6" t="str">
        <f t="shared" si="10"/>
        <v/>
      </c>
      <c r="X32" s="6" t="str">
        <f>IF(ISBLANK(Requerimiento_Cab!M32),"",VLOOKUP(Requerimiento_Cab!M32,Tabla2[#All],2,FALSE))</f>
        <v/>
      </c>
      <c r="Y32" s="6" t="str">
        <f>IF(ISBLANK(Requerimiento_Cab!J32),"",VLOOKUP(Requerimiento_Cab!J32,Tabla9[#All],2,FALSE))</f>
        <v/>
      </c>
    </row>
    <row r="33" spans="1:25" x14ac:dyDescent="0.25">
      <c r="A33" s="6" t="str">
        <f>IF(LEN(Requerimiento_Cab!A33)&gt;0,Requerimiento_Cab!A33,"")</f>
        <v/>
      </c>
      <c r="B33" s="6" t="str">
        <f t="shared" si="0"/>
        <v/>
      </c>
      <c r="C33" s="6" t="str">
        <f>IF(ISBLANK(Requerimiento_Cab!B33),"",VLOOKUP(Requerimiento_Cab!B33,Tabla3[#All],2,FALSE))</f>
        <v/>
      </c>
      <c r="D33" s="6" t="str">
        <f>IF(ISBLANK(Requerimiento_Cab!C33),"",VLOOKUP(Requerimiento_Cab!C33,Tabla4[#All],2,FALSE))</f>
        <v/>
      </c>
      <c r="E33" s="6" t="str">
        <f>IF(ISBLANK(Requerimiento_Cab!D33),"",VLOOKUP(Requerimiento_Cab!D33,Tabla5[#All],2,FALSE))</f>
        <v/>
      </c>
      <c r="F33" s="6" t="str">
        <f>IF(ISBLANK(Requerimiento_Cab!E33),"",VLOOKUP(Requerimiento_Cab!E33,Tabla6[#All],2,FALSE))</f>
        <v/>
      </c>
      <c r="G33" s="6" t="str">
        <f t="shared" si="1"/>
        <v/>
      </c>
      <c r="H33" s="6" t="str">
        <f t="shared" si="2"/>
        <v/>
      </c>
      <c r="I33" s="6" t="str">
        <f>IF(ISBLANK(Requerimiento_Cab!F33),"",VLOOKUP(Requerimiento_Cab!F33,Tabla7[#All],2,FALSE))</f>
        <v/>
      </c>
      <c r="J33" s="6" t="str">
        <f t="shared" si="3"/>
        <v/>
      </c>
      <c r="K33" s="13" t="str">
        <f>IF(ISBLANK(Requerimiento_Cab!G33),"",VLOOKUP(Requerimiento_Cab!G33,Tabla8[#All],2,FALSE))</f>
        <v/>
      </c>
      <c r="L33" s="6" t="str">
        <f>IF(ISBLANK(Requerimiento_Cab!H33),"",VLOOKUP(Requerimiento_Cab!H33,Tabla1[#All],2,FALSE))</f>
        <v/>
      </c>
      <c r="M33" s="6" t="str">
        <f t="shared" si="4"/>
        <v/>
      </c>
      <c r="N33" s="6" t="str">
        <f>IF(ISBLANK(Requerimiento_Cab!J33),"",VLOOKUP(Requerimiento_Cab!J33,Tabla9[#All],2,FALSE))</f>
        <v/>
      </c>
      <c r="O33" s="6" t="str">
        <f t="shared" si="5"/>
        <v/>
      </c>
      <c r="P33" s="6" t="str">
        <f t="shared" si="6"/>
        <v/>
      </c>
      <c r="Q33" s="6" t="str">
        <f>IF(ISBLANK(Requerimiento_Cab!K33),"",VLOOKUP(Requerimiento_Cab!K33,Tabla10[#All],2,FALSE))</f>
        <v/>
      </c>
      <c r="R33" s="6" t="str">
        <f>IF(LEN(Requerimiento_Cab!L33)&gt;0,Requerimiento_Cab!L33,"")</f>
        <v/>
      </c>
      <c r="S33" s="6" t="str">
        <f t="shared" si="7"/>
        <v/>
      </c>
      <c r="T33" s="6" t="str">
        <f t="shared" si="8"/>
        <v/>
      </c>
      <c r="U33" s="6" t="str">
        <f t="shared" si="9"/>
        <v/>
      </c>
      <c r="V33" s="6" t="str">
        <f>IF(ISBLANK(Requerimiento_Cab!F33),"",VLOOKUP(Requerimiento_Cab!F33,Tabla7[#All],2,FALSE))</f>
        <v/>
      </c>
      <c r="W33" s="6" t="str">
        <f t="shared" si="10"/>
        <v/>
      </c>
      <c r="X33" s="6" t="str">
        <f>IF(ISBLANK(Requerimiento_Cab!M33),"",VLOOKUP(Requerimiento_Cab!M33,Tabla2[#All],2,FALSE))</f>
        <v/>
      </c>
      <c r="Y33" s="6" t="str">
        <f>IF(ISBLANK(Requerimiento_Cab!J33),"",VLOOKUP(Requerimiento_Cab!J33,Tabla9[#All],2,FALSE))</f>
        <v/>
      </c>
    </row>
    <row r="34" spans="1:25" x14ac:dyDescent="0.25">
      <c r="A34" s="6" t="str">
        <f>IF(LEN(Requerimiento_Cab!A34)&gt;0,Requerimiento_Cab!A34,"")</f>
        <v/>
      </c>
      <c r="B34" s="6" t="str">
        <f t="shared" si="0"/>
        <v/>
      </c>
      <c r="C34" s="6" t="str">
        <f>IF(ISBLANK(Requerimiento_Cab!B34),"",VLOOKUP(Requerimiento_Cab!B34,Tabla3[#All],2,FALSE))</f>
        <v/>
      </c>
      <c r="D34" s="6" t="str">
        <f>IF(ISBLANK(Requerimiento_Cab!C34),"",VLOOKUP(Requerimiento_Cab!C34,Tabla4[#All],2,FALSE))</f>
        <v/>
      </c>
      <c r="E34" s="6" t="str">
        <f>IF(ISBLANK(Requerimiento_Cab!D34),"",VLOOKUP(Requerimiento_Cab!D34,Tabla5[#All],2,FALSE))</f>
        <v/>
      </c>
      <c r="F34" s="6" t="str">
        <f>IF(ISBLANK(Requerimiento_Cab!E34),"",VLOOKUP(Requerimiento_Cab!E34,Tabla6[#All],2,FALSE))</f>
        <v/>
      </c>
      <c r="G34" s="6" t="str">
        <f t="shared" si="1"/>
        <v/>
      </c>
      <c r="H34" s="6" t="str">
        <f t="shared" si="2"/>
        <v/>
      </c>
      <c r="I34" s="6" t="str">
        <f>IF(ISBLANK(Requerimiento_Cab!F34),"",VLOOKUP(Requerimiento_Cab!F34,Tabla7[#All],2,FALSE))</f>
        <v/>
      </c>
      <c r="J34" s="6" t="str">
        <f t="shared" si="3"/>
        <v/>
      </c>
      <c r="K34" s="13" t="str">
        <f>IF(ISBLANK(Requerimiento_Cab!G34),"",VLOOKUP(Requerimiento_Cab!G34,Tabla8[#All],2,FALSE))</f>
        <v/>
      </c>
      <c r="L34" s="6" t="str">
        <f>IF(ISBLANK(Requerimiento_Cab!H34),"",VLOOKUP(Requerimiento_Cab!H34,Tabla1[#All],2,FALSE))</f>
        <v/>
      </c>
      <c r="M34" s="6" t="str">
        <f t="shared" si="4"/>
        <v/>
      </c>
      <c r="N34" s="6" t="str">
        <f>IF(ISBLANK(Requerimiento_Cab!J34),"",VLOOKUP(Requerimiento_Cab!J34,Tabla9[#All],2,FALSE))</f>
        <v/>
      </c>
      <c r="O34" s="6" t="str">
        <f t="shared" si="5"/>
        <v/>
      </c>
      <c r="P34" s="6" t="str">
        <f t="shared" si="6"/>
        <v/>
      </c>
      <c r="Q34" s="6" t="str">
        <f>IF(ISBLANK(Requerimiento_Cab!K34),"",VLOOKUP(Requerimiento_Cab!K34,Tabla10[#All],2,FALSE))</f>
        <v/>
      </c>
      <c r="R34" s="6" t="str">
        <f>IF(LEN(Requerimiento_Cab!L34)&gt;0,Requerimiento_Cab!L34,"")</f>
        <v/>
      </c>
      <c r="S34" s="6" t="str">
        <f t="shared" si="7"/>
        <v/>
      </c>
      <c r="T34" s="6" t="str">
        <f t="shared" si="8"/>
        <v/>
      </c>
      <c r="U34" s="6" t="str">
        <f t="shared" si="9"/>
        <v/>
      </c>
      <c r="V34" s="6" t="str">
        <f>IF(ISBLANK(Requerimiento_Cab!F34),"",VLOOKUP(Requerimiento_Cab!F34,Tabla7[#All],2,FALSE))</f>
        <v/>
      </c>
      <c r="W34" s="6" t="str">
        <f t="shared" si="10"/>
        <v/>
      </c>
      <c r="X34" s="6" t="str">
        <f>IF(ISBLANK(Requerimiento_Cab!M34),"",VLOOKUP(Requerimiento_Cab!M34,Tabla2[#All],2,FALSE))</f>
        <v/>
      </c>
      <c r="Y34" s="6" t="str">
        <f>IF(ISBLANK(Requerimiento_Cab!J34),"",VLOOKUP(Requerimiento_Cab!J34,Tabla9[#All],2,FALSE))</f>
        <v/>
      </c>
    </row>
    <row r="35" spans="1:25" ht="15.75" customHeight="1" x14ac:dyDescent="0.25">
      <c r="A35" s="6" t="str">
        <f>IF(LEN(Requerimiento_Cab!A35)&gt;0,Requerimiento_Cab!A35,"")</f>
        <v/>
      </c>
      <c r="B35" s="6" t="str">
        <f t="shared" si="0"/>
        <v/>
      </c>
      <c r="C35" s="6" t="str">
        <f>IF(ISBLANK(Requerimiento_Cab!B35),"",VLOOKUP(Requerimiento_Cab!B35,Tabla3[#All],2,FALSE))</f>
        <v/>
      </c>
      <c r="D35" s="6" t="str">
        <f>IF(ISBLANK(Requerimiento_Cab!C35),"",VLOOKUP(Requerimiento_Cab!C35,Tabla4[#All],2,FALSE))</f>
        <v/>
      </c>
      <c r="E35" s="6" t="str">
        <f>IF(ISBLANK(Requerimiento_Cab!D35),"",VLOOKUP(Requerimiento_Cab!D35,Tabla5[#All],2,FALSE))</f>
        <v/>
      </c>
      <c r="F35" s="6" t="str">
        <f>IF(ISBLANK(Requerimiento_Cab!E35),"",VLOOKUP(Requerimiento_Cab!E35,Tabla6[#All],2,FALSE))</f>
        <v/>
      </c>
      <c r="G35" s="6" t="str">
        <f t="shared" si="1"/>
        <v/>
      </c>
      <c r="H35" s="6" t="str">
        <f t="shared" si="2"/>
        <v/>
      </c>
      <c r="I35" s="6" t="str">
        <f>IF(ISBLANK(Requerimiento_Cab!F35),"",VLOOKUP(Requerimiento_Cab!F35,Tabla7[#All],2,FALSE))</f>
        <v/>
      </c>
      <c r="J35" s="6" t="str">
        <f t="shared" si="3"/>
        <v/>
      </c>
      <c r="K35" s="13" t="str">
        <f>IF(ISBLANK(Requerimiento_Cab!G35),"",VLOOKUP(Requerimiento_Cab!G35,Tabla8[#All],2,FALSE))</f>
        <v/>
      </c>
      <c r="L35" s="6" t="str">
        <f>IF(ISBLANK(Requerimiento_Cab!H35),"",VLOOKUP(Requerimiento_Cab!H35,Tabla1[#All],2,FALSE))</f>
        <v/>
      </c>
      <c r="M35" s="6" t="str">
        <f t="shared" si="4"/>
        <v/>
      </c>
      <c r="N35" s="6" t="str">
        <f>IF(ISBLANK(Requerimiento_Cab!J35),"",VLOOKUP(Requerimiento_Cab!J35,Tabla9[#All],2,FALSE))</f>
        <v/>
      </c>
      <c r="O35" s="6" t="str">
        <f t="shared" si="5"/>
        <v/>
      </c>
      <c r="P35" s="6" t="str">
        <f t="shared" si="6"/>
        <v/>
      </c>
      <c r="Q35" s="6" t="str">
        <f>IF(ISBLANK(Requerimiento_Cab!K35),"",VLOOKUP(Requerimiento_Cab!K35,Tabla10[#All],2,FALSE))</f>
        <v/>
      </c>
      <c r="R35" s="6" t="str">
        <f>IF(LEN(Requerimiento_Cab!L35)&gt;0,Requerimiento_Cab!L35,"")</f>
        <v/>
      </c>
      <c r="S35" s="6" t="str">
        <f t="shared" si="7"/>
        <v/>
      </c>
      <c r="T35" s="6" t="str">
        <f t="shared" si="8"/>
        <v/>
      </c>
      <c r="U35" s="6" t="str">
        <f t="shared" si="9"/>
        <v/>
      </c>
      <c r="V35" s="6" t="str">
        <f>IF(ISBLANK(Requerimiento_Cab!F35),"",VLOOKUP(Requerimiento_Cab!F35,Tabla7[#All],2,FALSE))</f>
        <v/>
      </c>
      <c r="W35" s="6" t="str">
        <f t="shared" si="10"/>
        <v/>
      </c>
      <c r="X35" s="6" t="str">
        <f>IF(ISBLANK(Requerimiento_Cab!M35),"",VLOOKUP(Requerimiento_Cab!M35,Tabla2[#All],2,FALSE))</f>
        <v/>
      </c>
      <c r="Y35" s="6" t="str">
        <f>IF(ISBLANK(Requerimiento_Cab!J35),"",VLOOKUP(Requerimiento_Cab!J35,Tabla9[#All],2,FALSE))</f>
        <v/>
      </c>
    </row>
    <row r="36" spans="1:25" x14ac:dyDescent="0.25">
      <c r="A36" s="6" t="str">
        <f>IF(LEN(Requerimiento_Cab!A36)&gt;0,Requerimiento_Cab!A36,"")</f>
        <v/>
      </c>
      <c r="B36" s="6" t="str">
        <f t="shared" si="0"/>
        <v/>
      </c>
      <c r="C36" s="6" t="str">
        <f>IF(ISBLANK(Requerimiento_Cab!B36),"",VLOOKUP(Requerimiento_Cab!B36,Tabla3[#All],2,FALSE))</f>
        <v/>
      </c>
      <c r="D36" s="6" t="str">
        <f>IF(ISBLANK(Requerimiento_Cab!C36),"",VLOOKUP(Requerimiento_Cab!C36,Tabla4[#All],2,FALSE))</f>
        <v/>
      </c>
      <c r="E36" s="6" t="str">
        <f>IF(ISBLANK(Requerimiento_Cab!D36),"",VLOOKUP(Requerimiento_Cab!D36,Tabla5[#All],2,FALSE))</f>
        <v/>
      </c>
      <c r="F36" s="6" t="str">
        <f>IF(ISBLANK(Requerimiento_Cab!E36),"",VLOOKUP(Requerimiento_Cab!E36,Tabla6[#All],2,FALSE))</f>
        <v/>
      </c>
      <c r="G36" s="6" t="str">
        <f t="shared" si="1"/>
        <v/>
      </c>
      <c r="H36" s="6" t="str">
        <f t="shared" si="2"/>
        <v/>
      </c>
      <c r="I36" s="6" t="str">
        <f>IF(ISBLANK(Requerimiento_Cab!F36),"",VLOOKUP(Requerimiento_Cab!F36,Tabla7[#All],2,FALSE))</f>
        <v/>
      </c>
      <c r="J36" s="6" t="str">
        <f t="shared" si="3"/>
        <v/>
      </c>
      <c r="K36" s="13" t="str">
        <f>IF(ISBLANK(Requerimiento_Cab!G36),"",VLOOKUP(Requerimiento_Cab!G36,Tabla8[#All],2,FALSE))</f>
        <v/>
      </c>
      <c r="L36" s="6" t="str">
        <f>IF(ISBLANK(Requerimiento_Cab!H36),"",VLOOKUP(Requerimiento_Cab!H36,Tabla1[#All],2,FALSE))</f>
        <v/>
      </c>
      <c r="M36" s="6" t="str">
        <f t="shared" si="4"/>
        <v/>
      </c>
      <c r="N36" s="6" t="str">
        <f>IF(ISBLANK(Requerimiento_Cab!J36),"",VLOOKUP(Requerimiento_Cab!J36,Tabla9[#All],2,FALSE))</f>
        <v/>
      </c>
      <c r="O36" s="6" t="str">
        <f t="shared" si="5"/>
        <v/>
      </c>
      <c r="P36" s="6" t="str">
        <f t="shared" si="6"/>
        <v/>
      </c>
      <c r="Q36" s="6" t="str">
        <f>IF(ISBLANK(Requerimiento_Cab!K36),"",VLOOKUP(Requerimiento_Cab!K36,Tabla10[#All],2,FALSE))</f>
        <v/>
      </c>
      <c r="R36" s="6" t="str">
        <f>IF(LEN(Requerimiento_Cab!L36)&gt;0,Requerimiento_Cab!L36,"")</f>
        <v/>
      </c>
      <c r="S36" s="6" t="str">
        <f t="shared" si="7"/>
        <v/>
      </c>
      <c r="T36" s="6" t="str">
        <f t="shared" si="8"/>
        <v/>
      </c>
      <c r="U36" s="6" t="str">
        <f t="shared" si="9"/>
        <v/>
      </c>
      <c r="V36" s="6" t="str">
        <f>IF(ISBLANK(Requerimiento_Cab!F36),"",VLOOKUP(Requerimiento_Cab!F36,Tabla7[#All],2,FALSE))</f>
        <v/>
      </c>
      <c r="W36" s="6" t="str">
        <f t="shared" si="10"/>
        <v/>
      </c>
      <c r="X36" s="6" t="str">
        <f>IF(ISBLANK(Requerimiento_Cab!M36),"",VLOOKUP(Requerimiento_Cab!M36,Tabla2[#All],2,FALSE))</f>
        <v/>
      </c>
      <c r="Y36" s="6" t="str">
        <f>IF(ISBLANK(Requerimiento_Cab!J36),"",VLOOKUP(Requerimiento_Cab!J36,Tabla9[#All],2,FALSE))</f>
        <v/>
      </c>
    </row>
    <row r="37" spans="1:25" x14ac:dyDescent="0.25">
      <c r="A37" s="6" t="str">
        <f>IF(LEN(Requerimiento_Cab!A37)&gt;0,Requerimiento_Cab!A37,"")</f>
        <v/>
      </c>
      <c r="B37" s="6" t="str">
        <f t="shared" si="0"/>
        <v/>
      </c>
      <c r="C37" s="6" t="str">
        <f>IF(ISBLANK(Requerimiento_Cab!B37),"",VLOOKUP(Requerimiento_Cab!B37,Tabla3[#All],2,FALSE))</f>
        <v/>
      </c>
      <c r="D37" s="6" t="str">
        <f>IF(ISBLANK(Requerimiento_Cab!C37),"",VLOOKUP(Requerimiento_Cab!C37,Tabla4[#All],2,FALSE))</f>
        <v/>
      </c>
      <c r="E37" s="6" t="str">
        <f>IF(ISBLANK(Requerimiento_Cab!D37),"",VLOOKUP(Requerimiento_Cab!D37,Tabla5[#All],2,FALSE))</f>
        <v/>
      </c>
      <c r="F37" s="6" t="str">
        <f>IF(ISBLANK(Requerimiento_Cab!E37),"",VLOOKUP(Requerimiento_Cab!E37,Tabla6[#All],2,FALSE))</f>
        <v/>
      </c>
      <c r="G37" s="6" t="str">
        <f t="shared" si="1"/>
        <v/>
      </c>
      <c r="H37" s="6" t="str">
        <f t="shared" si="2"/>
        <v/>
      </c>
      <c r="I37" s="6" t="str">
        <f>IF(ISBLANK(Requerimiento_Cab!F37),"",VLOOKUP(Requerimiento_Cab!F37,Tabla7[#All],2,FALSE))</f>
        <v/>
      </c>
      <c r="J37" s="6" t="str">
        <f t="shared" si="3"/>
        <v/>
      </c>
      <c r="K37" s="13" t="str">
        <f>IF(ISBLANK(Requerimiento_Cab!G37),"",VLOOKUP(Requerimiento_Cab!G37,Tabla8[#All],2,FALSE))</f>
        <v/>
      </c>
      <c r="L37" s="6" t="str">
        <f>IF(ISBLANK(Requerimiento_Cab!H37),"",VLOOKUP(Requerimiento_Cab!H37,Tabla1[#All],2,FALSE))</f>
        <v/>
      </c>
      <c r="M37" s="6" t="str">
        <f t="shared" si="4"/>
        <v/>
      </c>
      <c r="N37" s="6" t="str">
        <f>IF(ISBLANK(Requerimiento_Cab!J37),"",VLOOKUP(Requerimiento_Cab!J37,Tabla9[#All],2,FALSE))</f>
        <v/>
      </c>
      <c r="O37" s="6" t="str">
        <f t="shared" si="5"/>
        <v/>
      </c>
      <c r="P37" s="6" t="str">
        <f t="shared" si="6"/>
        <v/>
      </c>
      <c r="Q37" s="6" t="str">
        <f>IF(ISBLANK(Requerimiento_Cab!K37),"",VLOOKUP(Requerimiento_Cab!K37,Tabla10[#All],2,FALSE))</f>
        <v/>
      </c>
      <c r="R37" s="6" t="str">
        <f>IF(LEN(Requerimiento_Cab!L37)&gt;0,Requerimiento_Cab!L37,"")</f>
        <v/>
      </c>
      <c r="S37" s="6" t="str">
        <f t="shared" si="7"/>
        <v/>
      </c>
      <c r="T37" s="6" t="str">
        <f t="shared" si="8"/>
        <v/>
      </c>
      <c r="U37" s="6" t="str">
        <f t="shared" si="9"/>
        <v/>
      </c>
      <c r="V37" s="6" t="str">
        <f>IF(ISBLANK(Requerimiento_Cab!F37),"",VLOOKUP(Requerimiento_Cab!F37,Tabla7[#All],2,FALSE))</f>
        <v/>
      </c>
      <c r="W37" s="6" t="str">
        <f t="shared" si="10"/>
        <v/>
      </c>
      <c r="X37" s="6" t="str">
        <f>IF(ISBLANK(Requerimiento_Cab!M37),"",VLOOKUP(Requerimiento_Cab!M37,Tabla2[#All],2,FALSE))</f>
        <v/>
      </c>
      <c r="Y37" s="6" t="str">
        <f>IF(ISBLANK(Requerimiento_Cab!J37),"",VLOOKUP(Requerimiento_Cab!J37,Tabla9[#All],2,FALSE))</f>
        <v/>
      </c>
    </row>
    <row r="38" spans="1:25" x14ac:dyDescent="0.25">
      <c r="A38" s="6" t="str">
        <f>IF(LEN(Requerimiento_Cab!A38)&gt;0,Requerimiento_Cab!A38,"")</f>
        <v/>
      </c>
      <c r="B38" s="6" t="str">
        <f t="shared" si="0"/>
        <v/>
      </c>
      <c r="C38" s="6" t="str">
        <f>IF(ISBLANK(Requerimiento_Cab!B38),"",VLOOKUP(Requerimiento_Cab!B38,Tabla3[#All],2,FALSE))</f>
        <v/>
      </c>
      <c r="D38" s="6" t="str">
        <f>IF(ISBLANK(Requerimiento_Cab!C38),"",VLOOKUP(Requerimiento_Cab!C38,Tabla4[#All],2,FALSE))</f>
        <v/>
      </c>
      <c r="E38" s="6" t="str">
        <f>IF(ISBLANK(Requerimiento_Cab!D38),"",VLOOKUP(Requerimiento_Cab!D38,Tabla5[#All],2,FALSE))</f>
        <v/>
      </c>
      <c r="F38" s="6" t="str">
        <f>IF(ISBLANK(Requerimiento_Cab!E38),"",VLOOKUP(Requerimiento_Cab!E38,Tabla6[#All],2,FALSE))</f>
        <v/>
      </c>
      <c r="G38" s="6" t="str">
        <f t="shared" si="1"/>
        <v/>
      </c>
      <c r="H38" s="6" t="str">
        <f t="shared" si="2"/>
        <v/>
      </c>
      <c r="I38" s="6" t="str">
        <f>IF(ISBLANK(Requerimiento_Cab!F38),"",VLOOKUP(Requerimiento_Cab!F38,Tabla7[#All],2,FALSE))</f>
        <v/>
      </c>
      <c r="J38" s="6" t="str">
        <f t="shared" si="3"/>
        <v/>
      </c>
      <c r="K38" s="13" t="str">
        <f>IF(ISBLANK(Requerimiento_Cab!G38),"",VLOOKUP(Requerimiento_Cab!G38,Tabla8[#All],2,FALSE))</f>
        <v/>
      </c>
      <c r="L38" s="6" t="str">
        <f>IF(ISBLANK(Requerimiento_Cab!H38),"",VLOOKUP(Requerimiento_Cab!H38,Tabla1[#All],2,FALSE))</f>
        <v/>
      </c>
      <c r="M38" s="6" t="str">
        <f t="shared" si="4"/>
        <v/>
      </c>
      <c r="N38" s="6" t="str">
        <f>IF(ISBLANK(Requerimiento_Cab!J38),"",VLOOKUP(Requerimiento_Cab!J38,Tabla9[#All],2,FALSE))</f>
        <v/>
      </c>
      <c r="O38" s="6" t="str">
        <f t="shared" si="5"/>
        <v/>
      </c>
      <c r="P38" s="6" t="str">
        <f t="shared" si="6"/>
        <v/>
      </c>
      <c r="Q38" s="6" t="str">
        <f>IF(ISBLANK(Requerimiento_Cab!K38),"",VLOOKUP(Requerimiento_Cab!K38,Tabla10[#All],2,FALSE))</f>
        <v/>
      </c>
      <c r="R38" s="6" t="str">
        <f>IF(LEN(Requerimiento_Cab!L38)&gt;0,Requerimiento_Cab!L38,"")</f>
        <v/>
      </c>
      <c r="S38" s="6" t="str">
        <f t="shared" si="7"/>
        <v/>
      </c>
      <c r="T38" s="6" t="str">
        <f t="shared" si="8"/>
        <v/>
      </c>
      <c r="U38" s="6" t="str">
        <f t="shared" si="9"/>
        <v/>
      </c>
      <c r="V38" s="6" t="str">
        <f>IF(ISBLANK(Requerimiento_Cab!F38),"",VLOOKUP(Requerimiento_Cab!F38,Tabla7[#All],2,FALSE))</f>
        <v/>
      </c>
      <c r="W38" s="6" t="str">
        <f t="shared" si="10"/>
        <v/>
      </c>
      <c r="X38" s="6" t="str">
        <f>IF(ISBLANK(Requerimiento_Cab!M38),"",VLOOKUP(Requerimiento_Cab!M38,Tabla2[#All],2,FALSE))</f>
        <v/>
      </c>
      <c r="Y38" s="6" t="str">
        <f>IF(ISBLANK(Requerimiento_Cab!J38),"",VLOOKUP(Requerimiento_Cab!J38,Tabla9[#All],2,FALSE))</f>
        <v/>
      </c>
    </row>
    <row r="39" spans="1:25" x14ac:dyDescent="0.25">
      <c r="A39" s="6" t="str">
        <f>IF(LEN(Requerimiento_Cab!A39)&gt;0,Requerimiento_Cab!A39,"")</f>
        <v/>
      </c>
      <c r="B39" s="6" t="str">
        <f t="shared" si="0"/>
        <v/>
      </c>
      <c r="C39" s="6" t="str">
        <f>IF(ISBLANK(Requerimiento_Cab!B39),"",VLOOKUP(Requerimiento_Cab!B39,Tabla3[#All],2,FALSE))</f>
        <v/>
      </c>
      <c r="D39" s="6" t="str">
        <f>IF(ISBLANK(Requerimiento_Cab!C39),"",VLOOKUP(Requerimiento_Cab!C39,Tabla4[#All],2,FALSE))</f>
        <v/>
      </c>
      <c r="E39" s="6" t="str">
        <f>IF(ISBLANK(Requerimiento_Cab!D39),"",VLOOKUP(Requerimiento_Cab!D39,Tabla5[#All],2,FALSE))</f>
        <v/>
      </c>
      <c r="F39" s="6" t="str">
        <f>IF(ISBLANK(Requerimiento_Cab!E39),"",VLOOKUP(Requerimiento_Cab!E39,Tabla6[#All],2,FALSE))</f>
        <v/>
      </c>
      <c r="G39" s="6" t="str">
        <f t="shared" si="1"/>
        <v/>
      </c>
      <c r="H39" s="6" t="str">
        <f t="shared" si="2"/>
        <v/>
      </c>
      <c r="I39" s="6" t="str">
        <f>IF(ISBLANK(Requerimiento_Cab!F39),"",VLOOKUP(Requerimiento_Cab!F39,Tabla7[#All],2,FALSE))</f>
        <v/>
      </c>
      <c r="J39" s="6" t="str">
        <f t="shared" si="3"/>
        <v/>
      </c>
      <c r="K39" s="13" t="str">
        <f>IF(ISBLANK(Requerimiento_Cab!G39),"",VLOOKUP(Requerimiento_Cab!G39,Tabla8[#All],2,FALSE))</f>
        <v/>
      </c>
      <c r="L39" s="6" t="str">
        <f>IF(ISBLANK(Requerimiento_Cab!H39),"",VLOOKUP(Requerimiento_Cab!H39,Tabla1[#All],2,FALSE))</f>
        <v/>
      </c>
      <c r="M39" s="6" t="str">
        <f t="shared" si="4"/>
        <v/>
      </c>
      <c r="N39" s="6" t="str">
        <f>IF(ISBLANK(Requerimiento_Cab!J39),"",VLOOKUP(Requerimiento_Cab!J39,Tabla9[#All],2,FALSE))</f>
        <v/>
      </c>
      <c r="O39" s="6" t="str">
        <f t="shared" si="5"/>
        <v/>
      </c>
      <c r="P39" s="6" t="str">
        <f t="shared" si="6"/>
        <v/>
      </c>
      <c r="Q39" s="6" t="str">
        <f>IF(ISBLANK(Requerimiento_Cab!K39),"",VLOOKUP(Requerimiento_Cab!K39,Tabla10[#All],2,FALSE))</f>
        <v/>
      </c>
      <c r="R39" s="6" t="str">
        <f>IF(LEN(Requerimiento_Cab!L39)&gt;0,Requerimiento_Cab!L39,"")</f>
        <v/>
      </c>
      <c r="S39" s="6" t="str">
        <f t="shared" si="7"/>
        <v/>
      </c>
      <c r="T39" s="6" t="str">
        <f t="shared" si="8"/>
        <v/>
      </c>
      <c r="U39" s="6" t="str">
        <f t="shared" si="9"/>
        <v/>
      </c>
      <c r="V39" s="6" t="str">
        <f>IF(ISBLANK(Requerimiento_Cab!F39),"",VLOOKUP(Requerimiento_Cab!F39,Tabla7[#All],2,FALSE))</f>
        <v/>
      </c>
      <c r="W39" s="6" t="str">
        <f t="shared" si="10"/>
        <v/>
      </c>
      <c r="X39" s="6" t="str">
        <f>IF(ISBLANK(Requerimiento_Cab!M39),"",VLOOKUP(Requerimiento_Cab!M39,Tabla2[#All],2,FALSE))</f>
        <v/>
      </c>
      <c r="Y39" s="6" t="str">
        <f>IF(ISBLANK(Requerimiento_Cab!J39),"",VLOOKUP(Requerimiento_Cab!J39,Tabla9[#All],2,FALSE))</f>
        <v/>
      </c>
    </row>
    <row r="40" spans="1:25" x14ac:dyDescent="0.25">
      <c r="A40" s="6" t="str">
        <f>IF(LEN(Requerimiento_Cab!A40)&gt;0,Requerimiento_Cab!A40,"")</f>
        <v/>
      </c>
      <c r="B40" s="6" t="str">
        <f t="shared" si="0"/>
        <v/>
      </c>
      <c r="C40" s="6" t="str">
        <f>IF(ISBLANK(Requerimiento_Cab!B40),"",VLOOKUP(Requerimiento_Cab!B40,Tabla3[#All],2,FALSE))</f>
        <v/>
      </c>
      <c r="D40" s="6" t="str">
        <f>IF(ISBLANK(Requerimiento_Cab!C40),"",VLOOKUP(Requerimiento_Cab!C40,Tabla4[#All],2,FALSE))</f>
        <v/>
      </c>
      <c r="E40" s="6" t="str">
        <f>IF(ISBLANK(Requerimiento_Cab!D40),"",VLOOKUP(Requerimiento_Cab!D40,Tabla5[#All],2,FALSE))</f>
        <v/>
      </c>
      <c r="F40" s="6" t="str">
        <f>IF(ISBLANK(Requerimiento_Cab!E40),"",VLOOKUP(Requerimiento_Cab!E40,Tabla6[#All],2,FALSE))</f>
        <v/>
      </c>
      <c r="G40" s="6" t="str">
        <f t="shared" si="1"/>
        <v/>
      </c>
      <c r="H40" s="6" t="str">
        <f t="shared" si="2"/>
        <v/>
      </c>
      <c r="I40" s="6" t="str">
        <f>IF(ISBLANK(Requerimiento_Cab!F40),"",VLOOKUP(Requerimiento_Cab!F40,Tabla7[#All],2,FALSE))</f>
        <v/>
      </c>
      <c r="J40" s="6" t="str">
        <f t="shared" si="3"/>
        <v/>
      </c>
      <c r="K40" s="13" t="str">
        <f>IF(ISBLANK(Requerimiento_Cab!G40),"",VLOOKUP(Requerimiento_Cab!G40,Tabla8[#All],2,FALSE))</f>
        <v/>
      </c>
      <c r="L40" s="6" t="str">
        <f>IF(ISBLANK(Requerimiento_Cab!H40),"",VLOOKUP(Requerimiento_Cab!H40,Tabla1[#All],2,FALSE))</f>
        <v/>
      </c>
      <c r="M40" s="6" t="str">
        <f t="shared" si="4"/>
        <v/>
      </c>
      <c r="N40" s="6" t="str">
        <f>IF(ISBLANK(Requerimiento_Cab!J40),"",VLOOKUP(Requerimiento_Cab!J40,Tabla9[#All],2,FALSE))</f>
        <v/>
      </c>
      <c r="O40" s="6" t="str">
        <f t="shared" si="5"/>
        <v/>
      </c>
      <c r="P40" s="6" t="str">
        <f t="shared" si="6"/>
        <v/>
      </c>
      <c r="Q40" s="6" t="str">
        <f>IF(ISBLANK(Requerimiento_Cab!K40),"",VLOOKUP(Requerimiento_Cab!K40,Tabla10[#All],2,FALSE))</f>
        <v/>
      </c>
      <c r="R40" s="6" t="str">
        <f>IF(LEN(Requerimiento_Cab!L40)&gt;0,Requerimiento_Cab!L40,"")</f>
        <v/>
      </c>
      <c r="S40" s="6" t="str">
        <f t="shared" si="7"/>
        <v/>
      </c>
      <c r="T40" s="6" t="str">
        <f t="shared" si="8"/>
        <v/>
      </c>
      <c r="U40" s="6" t="str">
        <f t="shared" si="9"/>
        <v/>
      </c>
      <c r="V40" s="6" t="str">
        <f>IF(ISBLANK(Requerimiento_Cab!F40),"",VLOOKUP(Requerimiento_Cab!F40,Tabla7[#All],2,FALSE))</f>
        <v/>
      </c>
      <c r="W40" s="6" t="str">
        <f t="shared" si="10"/>
        <v/>
      </c>
      <c r="X40" s="6" t="str">
        <f>IF(ISBLANK(Requerimiento_Cab!M40),"",VLOOKUP(Requerimiento_Cab!M40,Tabla2[#All],2,FALSE))</f>
        <v/>
      </c>
      <c r="Y40" s="6" t="str">
        <f>IF(ISBLANK(Requerimiento_Cab!J40),"",VLOOKUP(Requerimiento_Cab!J40,Tabla9[#All],2,FALSE))</f>
        <v/>
      </c>
    </row>
    <row r="41" spans="1:25" x14ac:dyDescent="0.25">
      <c r="A41" s="6" t="str">
        <f>IF(LEN(Requerimiento_Cab!A41)&gt;0,Requerimiento_Cab!A41,"")</f>
        <v/>
      </c>
      <c r="B41" s="6" t="str">
        <f t="shared" si="0"/>
        <v/>
      </c>
      <c r="C41" s="6" t="str">
        <f>IF(ISBLANK(Requerimiento_Cab!B41),"",VLOOKUP(Requerimiento_Cab!B41,Tabla3[#All],2,FALSE))</f>
        <v/>
      </c>
      <c r="D41" s="6" t="str">
        <f>IF(ISBLANK(Requerimiento_Cab!C41),"",VLOOKUP(Requerimiento_Cab!C41,Tabla4[#All],2,FALSE))</f>
        <v/>
      </c>
      <c r="E41" s="6" t="str">
        <f>IF(ISBLANK(Requerimiento_Cab!D41),"",VLOOKUP(Requerimiento_Cab!D41,Tabla5[#All],2,FALSE))</f>
        <v/>
      </c>
      <c r="F41" s="6" t="str">
        <f>IF(ISBLANK(Requerimiento_Cab!E41),"",VLOOKUP(Requerimiento_Cab!E41,Tabla6[#All],2,FALSE))</f>
        <v/>
      </c>
      <c r="G41" s="6" t="str">
        <f t="shared" si="1"/>
        <v/>
      </c>
      <c r="H41" s="6" t="str">
        <f t="shared" si="2"/>
        <v/>
      </c>
      <c r="I41" s="6" t="str">
        <f>IF(ISBLANK(Requerimiento_Cab!F41),"",VLOOKUP(Requerimiento_Cab!F41,Tabla7[#All],2,FALSE))</f>
        <v/>
      </c>
      <c r="J41" s="6" t="str">
        <f t="shared" si="3"/>
        <v/>
      </c>
      <c r="K41" s="13" t="str">
        <f>IF(ISBLANK(Requerimiento_Cab!G41),"",VLOOKUP(Requerimiento_Cab!G41,Tabla8[#All],2,FALSE))</f>
        <v/>
      </c>
      <c r="L41" s="6" t="str">
        <f>IF(ISBLANK(Requerimiento_Cab!H41),"",VLOOKUP(Requerimiento_Cab!H41,Tabla1[#All],2,FALSE))</f>
        <v/>
      </c>
      <c r="M41" s="6" t="str">
        <f t="shared" si="4"/>
        <v/>
      </c>
      <c r="N41" s="6" t="str">
        <f>IF(ISBLANK(Requerimiento_Cab!J41),"",VLOOKUP(Requerimiento_Cab!J41,Tabla9[#All],2,FALSE))</f>
        <v/>
      </c>
      <c r="O41" s="6" t="str">
        <f t="shared" si="5"/>
        <v/>
      </c>
      <c r="P41" s="6" t="str">
        <f t="shared" si="6"/>
        <v/>
      </c>
      <c r="Q41" s="6" t="str">
        <f>IF(ISBLANK(Requerimiento_Cab!K41),"",VLOOKUP(Requerimiento_Cab!K41,Tabla10[#All],2,FALSE))</f>
        <v/>
      </c>
      <c r="R41" s="6" t="str">
        <f>IF(LEN(Requerimiento_Cab!L41)&gt;0,Requerimiento_Cab!L41,"")</f>
        <v/>
      </c>
      <c r="S41" s="6" t="str">
        <f t="shared" si="7"/>
        <v/>
      </c>
      <c r="T41" s="6" t="str">
        <f t="shared" si="8"/>
        <v/>
      </c>
      <c r="U41" s="6" t="str">
        <f t="shared" si="9"/>
        <v/>
      </c>
      <c r="V41" s="6" t="str">
        <f>IF(ISBLANK(Requerimiento_Cab!F41),"",VLOOKUP(Requerimiento_Cab!F41,Tabla7[#All],2,FALSE))</f>
        <v/>
      </c>
      <c r="W41" s="6" t="str">
        <f t="shared" si="10"/>
        <v/>
      </c>
      <c r="X41" s="6" t="str">
        <f>IF(ISBLANK(Requerimiento_Cab!M41),"",VLOOKUP(Requerimiento_Cab!M41,Tabla2[#All],2,FALSE))</f>
        <v/>
      </c>
      <c r="Y41" s="6" t="str">
        <f>IF(ISBLANK(Requerimiento_Cab!J41),"",VLOOKUP(Requerimiento_Cab!J41,Tabla9[#All],2,FALSE))</f>
        <v/>
      </c>
    </row>
    <row r="42" spans="1:25" x14ac:dyDescent="0.25">
      <c r="A42" s="6" t="str">
        <f>IF(LEN(Requerimiento_Cab!A42)&gt;0,Requerimiento_Cab!A42,"")</f>
        <v/>
      </c>
      <c r="B42" s="6" t="str">
        <f t="shared" si="0"/>
        <v/>
      </c>
      <c r="C42" s="6" t="str">
        <f>IF(ISBLANK(Requerimiento_Cab!B42),"",VLOOKUP(Requerimiento_Cab!B42,Tabla3[#All],2,FALSE))</f>
        <v/>
      </c>
      <c r="D42" s="6" t="str">
        <f>IF(ISBLANK(Requerimiento_Cab!C42),"",VLOOKUP(Requerimiento_Cab!C42,Tabla4[#All],2,FALSE))</f>
        <v/>
      </c>
      <c r="E42" s="6" t="str">
        <f>IF(ISBLANK(Requerimiento_Cab!D42),"",VLOOKUP(Requerimiento_Cab!D42,Tabla5[#All],2,FALSE))</f>
        <v/>
      </c>
      <c r="F42" s="6" t="str">
        <f>IF(ISBLANK(Requerimiento_Cab!E42),"",VLOOKUP(Requerimiento_Cab!E42,Tabla6[#All],2,FALSE))</f>
        <v/>
      </c>
      <c r="G42" s="6" t="str">
        <f t="shared" si="1"/>
        <v/>
      </c>
      <c r="H42" s="6" t="str">
        <f t="shared" si="2"/>
        <v/>
      </c>
      <c r="I42" s="6" t="str">
        <f>IF(ISBLANK(Requerimiento_Cab!F42),"",VLOOKUP(Requerimiento_Cab!F42,Tabla7[#All],2,FALSE))</f>
        <v/>
      </c>
      <c r="J42" s="6" t="str">
        <f t="shared" si="3"/>
        <v/>
      </c>
      <c r="K42" s="13" t="str">
        <f>IF(ISBLANK(Requerimiento_Cab!G42),"",VLOOKUP(Requerimiento_Cab!G42,Tabla8[#All],2,FALSE))</f>
        <v/>
      </c>
      <c r="L42" s="6" t="str">
        <f>IF(ISBLANK(Requerimiento_Cab!H42),"",VLOOKUP(Requerimiento_Cab!H42,Tabla1[#All],2,FALSE))</f>
        <v/>
      </c>
      <c r="M42" s="6" t="str">
        <f t="shared" si="4"/>
        <v/>
      </c>
      <c r="N42" s="6" t="str">
        <f>IF(ISBLANK(Requerimiento_Cab!J42),"",VLOOKUP(Requerimiento_Cab!J42,Tabla9[#All],2,FALSE))</f>
        <v/>
      </c>
      <c r="O42" s="6" t="str">
        <f t="shared" si="5"/>
        <v/>
      </c>
      <c r="P42" s="6" t="str">
        <f t="shared" si="6"/>
        <v/>
      </c>
      <c r="Q42" s="6" t="str">
        <f>IF(ISBLANK(Requerimiento_Cab!K42),"",VLOOKUP(Requerimiento_Cab!K42,Tabla10[#All],2,FALSE))</f>
        <v/>
      </c>
      <c r="R42" s="6" t="str">
        <f>IF(LEN(Requerimiento_Cab!L42)&gt;0,Requerimiento_Cab!L42,"")</f>
        <v/>
      </c>
      <c r="S42" s="6" t="str">
        <f t="shared" si="7"/>
        <v/>
      </c>
      <c r="T42" s="6" t="str">
        <f t="shared" si="8"/>
        <v/>
      </c>
      <c r="U42" s="6" t="str">
        <f t="shared" si="9"/>
        <v/>
      </c>
      <c r="V42" s="6" t="str">
        <f>IF(ISBLANK(Requerimiento_Cab!F42),"",VLOOKUP(Requerimiento_Cab!F42,Tabla7[#All],2,FALSE))</f>
        <v/>
      </c>
      <c r="W42" s="6" t="str">
        <f t="shared" si="10"/>
        <v/>
      </c>
      <c r="X42" s="6" t="str">
        <f>IF(ISBLANK(Requerimiento_Cab!M42),"",VLOOKUP(Requerimiento_Cab!M42,Tabla2[#All],2,FALSE))</f>
        <v/>
      </c>
      <c r="Y42" s="6" t="str">
        <f>IF(ISBLANK(Requerimiento_Cab!J42),"",VLOOKUP(Requerimiento_Cab!J42,Tabla9[#All],2,FALSE))</f>
        <v/>
      </c>
    </row>
    <row r="43" spans="1:25" x14ac:dyDescent="0.25">
      <c r="A43" s="6" t="str">
        <f>IF(LEN(Requerimiento_Cab!A43)&gt;0,Requerimiento_Cab!A43,"")</f>
        <v/>
      </c>
      <c r="B43" s="6" t="str">
        <f t="shared" si="0"/>
        <v/>
      </c>
      <c r="C43" s="6" t="str">
        <f>IF(ISBLANK(Requerimiento_Cab!B43),"",VLOOKUP(Requerimiento_Cab!B43,Tabla3[#All],2,FALSE))</f>
        <v/>
      </c>
      <c r="D43" s="6" t="str">
        <f>IF(ISBLANK(Requerimiento_Cab!C43),"",VLOOKUP(Requerimiento_Cab!C43,Tabla4[#All],2,FALSE))</f>
        <v/>
      </c>
      <c r="E43" s="6" t="str">
        <f>IF(ISBLANK(Requerimiento_Cab!D43),"",VLOOKUP(Requerimiento_Cab!D43,Tabla5[#All],2,FALSE))</f>
        <v/>
      </c>
      <c r="F43" s="6" t="str">
        <f>IF(ISBLANK(Requerimiento_Cab!E43),"",VLOOKUP(Requerimiento_Cab!E43,Tabla6[#All],2,FALSE))</f>
        <v/>
      </c>
      <c r="G43" s="6" t="str">
        <f t="shared" si="1"/>
        <v/>
      </c>
      <c r="H43" s="6" t="str">
        <f t="shared" si="2"/>
        <v/>
      </c>
      <c r="I43" s="6" t="str">
        <f>IF(ISBLANK(Requerimiento_Cab!F43),"",VLOOKUP(Requerimiento_Cab!F43,Tabla7[#All],2,FALSE))</f>
        <v/>
      </c>
      <c r="J43" s="6" t="str">
        <f t="shared" si="3"/>
        <v/>
      </c>
      <c r="K43" s="13" t="str">
        <f>IF(ISBLANK(Requerimiento_Cab!G43),"",VLOOKUP(Requerimiento_Cab!G43,Tabla8[#All],2,FALSE))</f>
        <v/>
      </c>
      <c r="L43" s="6" t="str">
        <f>IF(ISBLANK(Requerimiento_Cab!H43),"",VLOOKUP(Requerimiento_Cab!H43,Tabla1[#All],2,FALSE))</f>
        <v/>
      </c>
      <c r="M43" s="6" t="str">
        <f t="shared" si="4"/>
        <v/>
      </c>
      <c r="N43" s="6" t="str">
        <f>IF(ISBLANK(Requerimiento_Cab!J43),"",VLOOKUP(Requerimiento_Cab!J43,Tabla9[#All],2,FALSE))</f>
        <v/>
      </c>
      <c r="O43" s="6" t="str">
        <f t="shared" si="5"/>
        <v/>
      </c>
      <c r="P43" s="6" t="str">
        <f t="shared" si="6"/>
        <v/>
      </c>
      <c r="Q43" s="6" t="str">
        <f>IF(ISBLANK(Requerimiento_Cab!K43),"",VLOOKUP(Requerimiento_Cab!K43,Tabla10[#All],2,FALSE))</f>
        <v/>
      </c>
      <c r="R43" s="6" t="str">
        <f>IF(LEN(Requerimiento_Cab!L43)&gt;0,Requerimiento_Cab!L43,"")</f>
        <v/>
      </c>
      <c r="S43" s="6" t="str">
        <f t="shared" si="7"/>
        <v/>
      </c>
      <c r="T43" s="6" t="str">
        <f t="shared" si="8"/>
        <v/>
      </c>
      <c r="U43" s="6" t="str">
        <f t="shared" si="9"/>
        <v/>
      </c>
      <c r="V43" s="6" t="str">
        <f>IF(ISBLANK(Requerimiento_Cab!F43),"",VLOOKUP(Requerimiento_Cab!F43,Tabla7[#All],2,FALSE))</f>
        <v/>
      </c>
      <c r="W43" s="6" t="str">
        <f t="shared" si="10"/>
        <v/>
      </c>
      <c r="X43" s="6" t="str">
        <f>IF(ISBLANK(Requerimiento_Cab!M43),"",VLOOKUP(Requerimiento_Cab!M43,Tabla2[#All],2,FALSE))</f>
        <v/>
      </c>
      <c r="Y43" s="6" t="str">
        <f>IF(ISBLANK(Requerimiento_Cab!J43),"",VLOOKUP(Requerimiento_Cab!J43,Tabla9[#All],2,FALSE))</f>
        <v/>
      </c>
    </row>
    <row r="44" spans="1:25" x14ac:dyDescent="0.25">
      <c r="A44" s="6" t="str">
        <f>IF(LEN(Requerimiento_Cab!A44)&gt;0,Requerimiento_Cab!A44,"")</f>
        <v/>
      </c>
      <c r="B44" s="6" t="str">
        <f t="shared" si="0"/>
        <v/>
      </c>
      <c r="C44" s="6" t="str">
        <f>IF(ISBLANK(Requerimiento_Cab!B44),"",VLOOKUP(Requerimiento_Cab!B44,Tabla3[#All],2,FALSE))</f>
        <v/>
      </c>
      <c r="D44" s="6" t="str">
        <f>IF(ISBLANK(Requerimiento_Cab!C44),"",VLOOKUP(Requerimiento_Cab!C44,Tabla4[#All],2,FALSE))</f>
        <v/>
      </c>
      <c r="E44" s="6" t="str">
        <f>IF(ISBLANK(Requerimiento_Cab!D44),"",VLOOKUP(Requerimiento_Cab!D44,Tabla5[#All],2,FALSE))</f>
        <v/>
      </c>
      <c r="F44" s="6" t="str">
        <f>IF(ISBLANK(Requerimiento_Cab!E44),"",VLOOKUP(Requerimiento_Cab!E44,Tabla6[#All],2,FALSE))</f>
        <v/>
      </c>
      <c r="G44" s="6" t="str">
        <f t="shared" si="1"/>
        <v/>
      </c>
      <c r="H44" s="6" t="str">
        <f t="shared" si="2"/>
        <v/>
      </c>
      <c r="I44" s="6" t="str">
        <f>IF(ISBLANK(Requerimiento_Cab!F44),"",VLOOKUP(Requerimiento_Cab!F44,Tabla7[#All],2,FALSE))</f>
        <v/>
      </c>
      <c r="J44" s="6" t="str">
        <f t="shared" si="3"/>
        <v/>
      </c>
      <c r="K44" s="13" t="str">
        <f>IF(ISBLANK(Requerimiento_Cab!G44),"",VLOOKUP(Requerimiento_Cab!G44,Tabla8[#All],2,FALSE))</f>
        <v/>
      </c>
      <c r="L44" s="6" t="str">
        <f>IF(ISBLANK(Requerimiento_Cab!H44),"",VLOOKUP(Requerimiento_Cab!H44,Tabla1[#All],2,FALSE))</f>
        <v/>
      </c>
      <c r="M44" s="6" t="str">
        <f t="shared" si="4"/>
        <v/>
      </c>
      <c r="N44" s="6" t="str">
        <f>IF(ISBLANK(Requerimiento_Cab!J44),"",VLOOKUP(Requerimiento_Cab!J44,Tabla9[#All],2,FALSE))</f>
        <v/>
      </c>
      <c r="O44" s="6" t="str">
        <f t="shared" si="5"/>
        <v/>
      </c>
      <c r="P44" s="6" t="str">
        <f t="shared" si="6"/>
        <v/>
      </c>
      <c r="Q44" s="6" t="str">
        <f>IF(ISBLANK(Requerimiento_Cab!K44),"",VLOOKUP(Requerimiento_Cab!K44,Tabla10[#All],2,FALSE))</f>
        <v/>
      </c>
      <c r="R44" s="6" t="str">
        <f>IF(LEN(Requerimiento_Cab!L44)&gt;0,Requerimiento_Cab!L44,"")</f>
        <v/>
      </c>
      <c r="S44" s="6" t="str">
        <f t="shared" si="7"/>
        <v/>
      </c>
      <c r="T44" s="6" t="str">
        <f t="shared" si="8"/>
        <v/>
      </c>
      <c r="U44" s="6" t="str">
        <f t="shared" si="9"/>
        <v/>
      </c>
      <c r="V44" s="6" t="str">
        <f>IF(ISBLANK(Requerimiento_Cab!F44),"",VLOOKUP(Requerimiento_Cab!F44,Tabla7[#All],2,FALSE))</f>
        <v/>
      </c>
      <c r="W44" s="6" t="str">
        <f t="shared" si="10"/>
        <v/>
      </c>
      <c r="X44" s="6" t="str">
        <f>IF(ISBLANK(Requerimiento_Cab!M44),"",VLOOKUP(Requerimiento_Cab!M44,Tabla2[#All],2,FALSE))</f>
        <v/>
      </c>
      <c r="Y44" s="6" t="str">
        <f>IF(ISBLANK(Requerimiento_Cab!J44),"",VLOOKUP(Requerimiento_Cab!J44,Tabla9[#All],2,FALSE))</f>
        <v/>
      </c>
    </row>
    <row r="45" spans="1:25" x14ac:dyDescent="0.25">
      <c r="A45" s="6" t="str">
        <f>IF(LEN(Requerimiento_Cab!A45)&gt;0,Requerimiento_Cab!A45,"")</f>
        <v/>
      </c>
      <c r="B45" s="6" t="str">
        <f t="shared" si="0"/>
        <v/>
      </c>
      <c r="C45" s="6" t="str">
        <f>IF(ISBLANK(Requerimiento_Cab!B45),"",VLOOKUP(Requerimiento_Cab!B45,Tabla3[#All],2,FALSE))</f>
        <v/>
      </c>
      <c r="D45" s="6" t="str">
        <f>IF(ISBLANK(Requerimiento_Cab!C45),"",VLOOKUP(Requerimiento_Cab!C45,Tabla4[#All],2,FALSE))</f>
        <v/>
      </c>
      <c r="E45" s="6" t="str">
        <f>IF(ISBLANK(Requerimiento_Cab!D45),"",VLOOKUP(Requerimiento_Cab!D45,Tabla5[#All],2,FALSE))</f>
        <v/>
      </c>
      <c r="F45" s="6" t="str">
        <f>IF(ISBLANK(Requerimiento_Cab!E45),"",VLOOKUP(Requerimiento_Cab!E45,Tabla6[#All],2,FALSE))</f>
        <v/>
      </c>
      <c r="G45" s="6" t="str">
        <f t="shared" si="1"/>
        <v/>
      </c>
      <c r="H45" s="6" t="str">
        <f t="shared" si="2"/>
        <v/>
      </c>
      <c r="I45" s="6" t="str">
        <f>IF(ISBLANK(Requerimiento_Cab!F45),"",VLOOKUP(Requerimiento_Cab!F45,Tabla7[#All],2,FALSE))</f>
        <v/>
      </c>
      <c r="J45" s="6" t="str">
        <f t="shared" si="3"/>
        <v/>
      </c>
      <c r="K45" s="13" t="str">
        <f>IF(ISBLANK(Requerimiento_Cab!G45),"",VLOOKUP(Requerimiento_Cab!G45,Tabla8[#All],2,FALSE))</f>
        <v/>
      </c>
      <c r="L45" s="6" t="str">
        <f>IF(ISBLANK(Requerimiento_Cab!H45),"",VLOOKUP(Requerimiento_Cab!H45,Tabla1[#All],2,FALSE))</f>
        <v/>
      </c>
      <c r="M45" s="6" t="str">
        <f t="shared" si="4"/>
        <v/>
      </c>
      <c r="N45" s="6" t="str">
        <f>IF(ISBLANK(Requerimiento_Cab!J45),"",VLOOKUP(Requerimiento_Cab!J45,Tabla9[#All],2,FALSE))</f>
        <v/>
      </c>
      <c r="O45" s="6" t="str">
        <f t="shared" si="5"/>
        <v/>
      </c>
      <c r="P45" s="6" t="str">
        <f t="shared" si="6"/>
        <v/>
      </c>
      <c r="Q45" s="6" t="str">
        <f>IF(ISBLANK(Requerimiento_Cab!K45),"",VLOOKUP(Requerimiento_Cab!K45,Tabla10[#All],2,FALSE))</f>
        <v/>
      </c>
      <c r="R45" s="6" t="str">
        <f>IF(LEN(Requerimiento_Cab!L45)&gt;0,Requerimiento_Cab!L45,"")</f>
        <v/>
      </c>
      <c r="S45" s="6" t="str">
        <f t="shared" si="7"/>
        <v/>
      </c>
      <c r="T45" s="6" t="str">
        <f t="shared" si="8"/>
        <v/>
      </c>
      <c r="U45" s="6" t="str">
        <f t="shared" si="9"/>
        <v/>
      </c>
      <c r="V45" s="6" t="str">
        <f>IF(ISBLANK(Requerimiento_Cab!F45),"",VLOOKUP(Requerimiento_Cab!F45,Tabla7[#All],2,FALSE))</f>
        <v/>
      </c>
      <c r="W45" s="6" t="str">
        <f t="shared" si="10"/>
        <v/>
      </c>
      <c r="X45" s="6" t="str">
        <f>IF(ISBLANK(Requerimiento_Cab!M45),"",VLOOKUP(Requerimiento_Cab!M45,Tabla2[#All],2,FALSE))</f>
        <v/>
      </c>
      <c r="Y45" s="6" t="str">
        <f>IF(ISBLANK(Requerimiento_Cab!J45),"",VLOOKUP(Requerimiento_Cab!J45,Tabla9[#All],2,FALSE))</f>
        <v/>
      </c>
    </row>
    <row r="46" spans="1:25" x14ac:dyDescent="0.25">
      <c r="A46" s="6" t="str">
        <f>IF(LEN(Requerimiento_Cab!A46)&gt;0,Requerimiento_Cab!A46,"")</f>
        <v/>
      </c>
      <c r="B46" s="6" t="str">
        <f t="shared" si="0"/>
        <v/>
      </c>
      <c r="C46" s="6" t="str">
        <f>IF(ISBLANK(Requerimiento_Cab!B46),"",VLOOKUP(Requerimiento_Cab!B46,Tabla3[#All],2,FALSE))</f>
        <v/>
      </c>
      <c r="D46" s="6" t="str">
        <f>IF(ISBLANK(Requerimiento_Cab!C46),"",VLOOKUP(Requerimiento_Cab!C46,Tabla4[#All],2,FALSE))</f>
        <v/>
      </c>
      <c r="E46" s="6" t="str">
        <f>IF(ISBLANK(Requerimiento_Cab!D46),"",VLOOKUP(Requerimiento_Cab!D46,Tabla5[#All],2,FALSE))</f>
        <v/>
      </c>
      <c r="F46" s="6" t="str">
        <f>IF(ISBLANK(Requerimiento_Cab!E46),"",VLOOKUP(Requerimiento_Cab!E46,Tabla6[#All],2,FALSE))</f>
        <v/>
      </c>
      <c r="G46" s="6" t="str">
        <f t="shared" si="1"/>
        <v/>
      </c>
      <c r="H46" s="6" t="str">
        <f t="shared" si="2"/>
        <v/>
      </c>
      <c r="I46" s="6" t="str">
        <f>IF(ISBLANK(Requerimiento_Cab!F46),"",VLOOKUP(Requerimiento_Cab!F46,Tabla7[#All],2,FALSE))</f>
        <v/>
      </c>
      <c r="J46" s="6" t="str">
        <f t="shared" si="3"/>
        <v/>
      </c>
      <c r="K46" s="13" t="str">
        <f>IF(ISBLANK(Requerimiento_Cab!G46),"",VLOOKUP(Requerimiento_Cab!G46,Tabla8[#All],2,FALSE))</f>
        <v/>
      </c>
      <c r="L46" s="6" t="str">
        <f>IF(ISBLANK(Requerimiento_Cab!H46),"",VLOOKUP(Requerimiento_Cab!H46,Tabla1[#All],2,FALSE))</f>
        <v/>
      </c>
      <c r="M46" s="6" t="str">
        <f t="shared" si="4"/>
        <v/>
      </c>
      <c r="N46" s="6" t="str">
        <f>IF(ISBLANK(Requerimiento_Cab!J46),"",VLOOKUP(Requerimiento_Cab!J46,Tabla9[#All],2,FALSE))</f>
        <v/>
      </c>
      <c r="O46" s="6" t="str">
        <f t="shared" si="5"/>
        <v/>
      </c>
      <c r="P46" s="6" t="str">
        <f t="shared" si="6"/>
        <v/>
      </c>
      <c r="Q46" s="6" t="str">
        <f>IF(ISBLANK(Requerimiento_Cab!K46),"",VLOOKUP(Requerimiento_Cab!K46,Tabla10[#All],2,FALSE))</f>
        <v/>
      </c>
      <c r="R46" s="6" t="str">
        <f>IF(LEN(Requerimiento_Cab!L46)&gt;0,Requerimiento_Cab!L46,"")</f>
        <v/>
      </c>
      <c r="S46" s="6" t="str">
        <f t="shared" si="7"/>
        <v/>
      </c>
      <c r="T46" s="6" t="str">
        <f t="shared" si="8"/>
        <v/>
      </c>
      <c r="U46" s="6" t="str">
        <f t="shared" si="9"/>
        <v/>
      </c>
      <c r="V46" s="6" t="str">
        <f>IF(ISBLANK(Requerimiento_Cab!F46),"",VLOOKUP(Requerimiento_Cab!F46,Tabla7[#All],2,FALSE))</f>
        <v/>
      </c>
      <c r="W46" s="6" t="str">
        <f t="shared" si="10"/>
        <v/>
      </c>
      <c r="X46" s="6" t="str">
        <f>IF(ISBLANK(Requerimiento_Cab!M46),"",VLOOKUP(Requerimiento_Cab!M46,Tabla2[#All],2,FALSE))</f>
        <v/>
      </c>
      <c r="Y46" s="6" t="str">
        <f>IF(ISBLANK(Requerimiento_Cab!J46),"",VLOOKUP(Requerimiento_Cab!J46,Tabla9[#All],2,FALSE))</f>
        <v/>
      </c>
    </row>
    <row r="47" spans="1:25" x14ac:dyDescent="0.25">
      <c r="A47" s="6" t="str">
        <f>IF(LEN(Requerimiento_Cab!A47)&gt;0,Requerimiento_Cab!A47,"")</f>
        <v/>
      </c>
      <c r="B47" s="6" t="str">
        <f t="shared" si="0"/>
        <v/>
      </c>
      <c r="C47" s="6" t="str">
        <f>IF(ISBLANK(Requerimiento_Cab!B47),"",VLOOKUP(Requerimiento_Cab!B47,Tabla3[#All],2,FALSE))</f>
        <v/>
      </c>
      <c r="D47" s="6" t="str">
        <f>IF(ISBLANK(Requerimiento_Cab!C47),"",VLOOKUP(Requerimiento_Cab!C47,Tabla4[#All],2,FALSE))</f>
        <v/>
      </c>
      <c r="E47" s="6" t="str">
        <f>IF(ISBLANK(Requerimiento_Cab!D47),"",VLOOKUP(Requerimiento_Cab!D47,Tabla5[#All],2,FALSE))</f>
        <v/>
      </c>
      <c r="F47" s="6" t="str">
        <f>IF(ISBLANK(Requerimiento_Cab!E47),"",VLOOKUP(Requerimiento_Cab!E47,Tabla6[#All],2,FALSE))</f>
        <v/>
      </c>
      <c r="G47" s="6" t="str">
        <f t="shared" si="1"/>
        <v/>
      </c>
      <c r="H47" s="6" t="str">
        <f t="shared" si="2"/>
        <v/>
      </c>
      <c r="I47" s="6" t="str">
        <f>IF(ISBLANK(Requerimiento_Cab!F47),"",VLOOKUP(Requerimiento_Cab!F47,Tabla7[#All],2,FALSE))</f>
        <v/>
      </c>
      <c r="J47" s="6" t="str">
        <f t="shared" si="3"/>
        <v/>
      </c>
      <c r="K47" s="13" t="str">
        <f>IF(ISBLANK(Requerimiento_Cab!G47),"",VLOOKUP(Requerimiento_Cab!G47,Tabla8[#All],2,FALSE))</f>
        <v/>
      </c>
      <c r="L47" s="6" t="str">
        <f>IF(ISBLANK(Requerimiento_Cab!H47),"",VLOOKUP(Requerimiento_Cab!H47,Tabla1[#All],2,FALSE))</f>
        <v/>
      </c>
      <c r="M47" s="6" t="str">
        <f t="shared" si="4"/>
        <v/>
      </c>
      <c r="N47" s="6" t="str">
        <f>IF(ISBLANK(Requerimiento_Cab!J47),"",VLOOKUP(Requerimiento_Cab!J47,Tabla9[#All],2,FALSE))</f>
        <v/>
      </c>
      <c r="O47" s="6" t="str">
        <f t="shared" si="5"/>
        <v/>
      </c>
      <c r="P47" s="6" t="str">
        <f t="shared" si="6"/>
        <v/>
      </c>
      <c r="Q47" s="6" t="str">
        <f>IF(ISBLANK(Requerimiento_Cab!K47),"",VLOOKUP(Requerimiento_Cab!K47,Tabla10[#All],2,FALSE))</f>
        <v/>
      </c>
      <c r="R47" s="6" t="str">
        <f>IF(LEN(Requerimiento_Cab!L47)&gt;0,Requerimiento_Cab!L47,"")</f>
        <v/>
      </c>
      <c r="S47" s="6" t="str">
        <f t="shared" si="7"/>
        <v/>
      </c>
      <c r="T47" s="6" t="str">
        <f t="shared" si="8"/>
        <v/>
      </c>
      <c r="U47" s="6" t="str">
        <f t="shared" si="9"/>
        <v/>
      </c>
      <c r="V47" s="6" t="str">
        <f>IF(ISBLANK(Requerimiento_Cab!F47),"",VLOOKUP(Requerimiento_Cab!F47,Tabla7[#All],2,FALSE))</f>
        <v/>
      </c>
      <c r="W47" s="6" t="str">
        <f t="shared" si="10"/>
        <v/>
      </c>
      <c r="X47" s="6" t="str">
        <f>IF(ISBLANK(Requerimiento_Cab!M47),"",VLOOKUP(Requerimiento_Cab!M47,Tabla2[#All],2,FALSE))</f>
        <v/>
      </c>
      <c r="Y47" s="6" t="str">
        <f>IF(ISBLANK(Requerimiento_Cab!J47),"",VLOOKUP(Requerimiento_Cab!J47,Tabla9[#All],2,FALSE))</f>
        <v/>
      </c>
    </row>
    <row r="48" spans="1:25" x14ac:dyDescent="0.25">
      <c r="A48" s="6" t="str">
        <f>IF(LEN(Requerimiento_Cab!A48)&gt;0,Requerimiento_Cab!A48,"")</f>
        <v/>
      </c>
      <c r="B48" s="6" t="str">
        <f t="shared" si="0"/>
        <v/>
      </c>
      <c r="C48" s="6" t="str">
        <f>IF(ISBLANK(Requerimiento_Cab!B48),"",VLOOKUP(Requerimiento_Cab!B48,Tabla3[#All],2,FALSE))</f>
        <v/>
      </c>
      <c r="D48" s="6" t="str">
        <f>IF(ISBLANK(Requerimiento_Cab!C48),"",VLOOKUP(Requerimiento_Cab!C48,Tabla4[#All],2,FALSE))</f>
        <v/>
      </c>
      <c r="E48" s="6" t="str">
        <f>IF(ISBLANK(Requerimiento_Cab!D48),"",VLOOKUP(Requerimiento_Cab!D48,Tabla5[#All],2,FALSE))</f>
        <v/>
      </c>
      <c r="F48" s="6" t="str">
        <f>IF(ISBLANK(Requerimiento_Cab!E48),"",VLOOKUP(Requerimiento_Cab!E48,Tabla6[#All],2,FALSE))</f>
        <v/>
      </c>
      <c r="G48" s="6" t="str">
        <f t="shared" si="1"/>
        <v/>
      </c>
      <c r="H48" s="6" t="str">
        <f t="shared" si="2"/>
        <v/>
      </c>
      <c r="I48" s="6" t="str">
        <f>IF(ISBLANK(Requerimiento_Cab!F48),"",VLOOKUP(Requerimiento_Cab!F48,Tabla7[#All],2,FALSE))</f>
        <v/>
      </c>
      <c r="J48" s="6" t="str">
        <f t="shared" si="3"/>
        <v/>
      </c>
      <c r="K48" s="13" t="str">
        <f>IF(ISBLANK(Requerimiento_Cab!G48),"",VLOOKUP(Requerimiento_Cab!G48,Tabla8[#All],2,FALSE))</f>
        <v/>
      </c>
      <c r="L48" s="6" t="str">
        <f>IF(ISBLANK(Requerimiento_Cab!H48),"",VLOOKUP(Requerimiento_Cab!H48,Tabla1[#All],2,FALSE))</f>
        <v/>
      </c>
      <c r="M48" s="6" t="str">
        <f t="shared" si="4"/>
        <v/>
      </c>
      <c r="N48" s="6" t="str">
        <f>IF(ISBLANK(Requerimiento_Cab!J48),"",VLOOKUP(Requerimiento_Cab!J48,Tabla9[#All],2,FALSE))</f>
        <v/>
      </c>
      <c r="O48" s="6" t="str">
        <f t="shared" si="5"/>
        <v/>
      </c>
      <c r="P48" s="6" t="str">
        <f t="shared" si="6"/>
        <v/>
      </c>
      <c r="Q48" s="6" t="str">
        <f>IF(ISBLANK(Requerimiento_Cab!K48),"",VLOOKUP(Requerimiento_Cab!K48,Tabla10[#All],2,FALSE))</f>
        <v/>
      </c>
      <c r="R48" s="6" t="str">
        <f>IF(LEN(Requerimiento_Cab!L48)&gt;0,Requerimiento_Cab!L48,"")</f>
        <v/>
      </c>
      <c r="S48" s="6" t="str">
        <f t="shared" si="7"/>
        <v/>
      </c>
      <c r="T48" s="6" t="str">
        <f t="shared" si="8"/>
        <v/>
      </c>
      <c r="U48" s="6" t="str">
        <f t="shared" si="9"/>
        <v/>
      </c>
      <c r="V48" s="6" t="str">
        <f>IF(ISBLANK(Requerimiento_Cab!F48),"",VLOOKUP(Requerimiento_Cab!F48,Tabla7[#All],2,FALSE))</f>
        <v/>
      </c>
      <c r="W48" s="6" t="str">
        <f t="shared" si="10"/>
        <v/>
      </c>
      <c r="X48" s="6" t="str">
        <f>IF(ISBLANK(Requerimiento_Cab!M48),"",VLOOKUP(Requerimiento_Cab!M48,Tabla2[#All],2,FALSE))</f>
        <v/>
      </c>
      <c r="Y48" s="6" t="str">
        <f>IF(ISBLANK(Requerimiento_Cab!J48),"",VLOOKUP(Requerimiento_Cab!J48,Tabla9[#All],2,FALSE))</f>
        <v/>
      </c>
    </row>
    <row r="49" spans="1:25" x14ac:dyDescent="0.25">
      <c r="A49" s="6" t="str">
        <f>IF(LEN(Requerimiento_Cab!A49)&gt;0,Requerimiento_Cab!A49,"")</f>
        <v/>
      </c>
      <c r="B49" s="6" t="str">
        <f t="shared" si="0"/>
        <v/>
      </c>
      <c r="C49" s="6" t="str">
        <f>IF(ISBLANK(Requerimiento_Cab!B49),"",VLOOKUP(Requerimiento_Cab!B49,Tabla3[#All],2,FALSE))</f>
        <v/>
      </c>
      <c r="D49" s="6" t="str">
        <f>IF(ISBLANK(Requerimiento_Cab!C49),"",VLOOKUP(Requerimiento_Cab!C49,Tabla4[#All],2,FALSE))</f>
        <v/>
      </c>
      <c r="E49" s="6" t="str">
        <f>IF(ISBLANK(Requerimiento_Cab!D49),"",VLOOKUP(Requerimiento_Cab!D49,Tabla5[#All],2,FALSE))</f>
        <v/>
      </c>
      <c r="F49" s="6" t="str">
        <f>IF(ISBLANK(Requerimiento_Cab!E49),"",VLOOKUP(Requerimiento_Cab!E49,Tabla6[#All],2,FALSE))</f>
        <v/>
      </c>
      <c r="G49" s="6" t="str">
        <f t="shared" si="1"/>
        <v/>
      </c>
      <c r="H49" s="6" t="str">
        <f t="shared" si="2"/>
        <v/>
      </c>
      <c r="I49" s="6" t="str">
        <f>IF(ISBLANK(Requerimiento_Cab!F49),"",VLOOKUP(Requerimiento_Cab!F49,Tabla7[#All],2,FALSE))</f>
        <v/>
      </c>
      <c r="J49" s="6" t="str">
        <f t="shared" si="3"/>
        <v/>
      </c>
      <c r="K49" s="13" t="str">
        <f>IF(ISBLANK(Requerimiento_Cab!G49),"",VLOOKUP(Requerimiento_Cab!G49,Tabla8[#All],2,FALSE))</f>
        <v/>
      </c>
      <c r="L49" s="6" t="str">
        <f>IF(ISBLANK(Requerimiento_Cab!H49),"",VLOOKUP(Requerimiento_Cab!H49,Tabla1[#All],2,FALSE))</f>
        <v/>
      </c>
      <c r="M49" s="6" t="str">
        <f t="shared" si="4"/>
        <v/>
      </c>
      <c r="N49" s="6" t="str">
        <f>IF(ISBLANK(Requerimiento_Cab!J49),"",VLOOKUP(Requerimiento_Cab!J49,Tabla9[#All],2,FALSE))</f>
        <v/>
      </c>
      <c r="O49" s="6" t="str">
        <f t="shared" si="5"/>
        <v/>
      </c>
      <c r="P49" s="6" t="str">
        <f t="shared" si="6"/>
        <v/>
      </c>
      <c r="Q49" s="6" t="str">
        <f>IF(ISBLANK(Requerimiento_Cab!K49),"",VLOOKUP(Requerimiento_Cab!K49,Tabla10[#All],2,FALSE))</f>
        <v/>
      </c>
      <c r="R49" s="6" t="str">
        <f>IF(LEN(Requerimiento_Cab!L49)&gt;0,Requerimiento_Cab!L49,"")</f>
        <v/>
      </c>
      <c r="S49" s="6" t="str">
        <f t="shared" si="7"/>
        <v/>
      </c>
      <c r="T49" s="6" t="str">
        <f t="shared" si="8"/>
        <v/>
      </c>
      <c r="U49" s="6" t="str">
        <f t="shared" si="9"/>
        <v/>
      </c>
      <c r="V49" s="6" t="str">
        <f>IF(ISBLANK(Requerimiento_Cab!F49),"",VLOOKUP(Requerimiento_Cab!F49,Tabla7[#All],2,FALSE))</f>
        <v/>
      </c>
      <c r="W49" s="6" t="str">
        <f t="shared" si="10"/>
        <v/>
      </c>
      <c r="X49" s="6" t="str">
        <f>IF(ISBLANK(Requerimiento_Cab!M49),"",VLOOKUP(Requerimiento_Cab!M49,Tabla2[#All],2,FALSE))</f>
        <v/>
      </c>
      <c r="Y49" s="6" t="str">
        <f>IF(ISBLANK(Requerimiento_Cab!J49),"",VLOOKUP(Requerimiento_Cab!J49,Tabla9[#All],2,FALSE))</f>
        <v/>
      </c>
    </row>
    <row r="50" spans="1:25" x14ac:dyDescent="0.25">
      <c r="A50" s="6" t="str">
        <f>IF(LEN(Requerimiento_Cab!A50)&gt;0,Requerimiento_Cab!A50,"")</f>
        <v/>
      </c>
      <c r="B50" s="6" t="str">
        <f t="shared" si="0"/>
        <v/>
      </c>
      <c r="C50" s="6" t="str">
        <f>IF(ISBLANK(Requerimiento_Cab!B50),"",VLOOKUP(Requerimiento_Cab!B50,Tabla3[#All],2,FALSE))</f>
        <v/>
      </c>
      <c r="D50" s="6" t="str">
        <f>IF(ISBLANK(Requerimiento_Cab!C50),"",VLOOKUP(Requerimiento_Cab!C50,Tabla4[#All],2,FALSE))</f>
        <v/>
      </c>
      <c r="E50" s="6" t="str">
        <f>IF(ISBLANK(Requerimiento_Cab!D50),"",VLOOKUP(Requerimiento_Cab!D50,Tabla5[#All],2,FALSE))</f>
        <v/>
      </c>
      <c r="F50" s="6" t="str">
        <f>IF(ISBLANK(Requerimiento_Cab!E50),"",VLOOKUP(Requerimiento_Cab!E50,Tabla6[#All],2,FALSE))</f>
        <v/>
      </c>
      <c r="G50" s="6" t="str">
        <f t="shared" si="1"/>
        <v/>
      </c>
      <c r="H50" s="6" t="str">
        <f t="shared" si="2"/>
        <v/>
      </c>
      <c r="I50" s="6" t="str">
        <f>IF(ISBLANK(Requerimiento_Cab!F50),"",VLOOKUP(Requerimiento_Cab!F50,Tabla7[#All],2,FALSE))</f>
        <v/>
      </c>
      <c r="J50" s="6" t="str">
        <f t="shared" si="3"/>
        <v/>
      </c>
      <c r="K50" s="13" t="str">
        <f>IF(ISBLANK(Requerimiento_Cab!G50),"",VLOOKUP(Requerimiento_Cab!G50,Tabla8[#All],2,FALSE))</f>
        <v/>
      </c>
      <c r="L50" s="6" t="str">
        <f>IF(ISBLANK(Requerimiento_Cab!H50),"",VLOOKUP(Requerimiento_Cab!H50,Tabla1[#All],2,FALSE))</f>
        <v/>
      </c>
      <c r="M50" s="6" t="str">
        <f t="shared" si="4"/>
        <v/>
      </c>
      <c r="N50" s="6" t="str">
        <f>IF(ISBLANK(Requerimiento_Cab!J50),"",VLOOKUP(Requerimiento_Cab!J50,Tabla9[#All],2,FALSE))</f>
        <v/>
      </c>
      <c r="O50" s="6" t="str">
        <f t="shared" si="5"/>
        <v/>
      </c>
      <c r="P50" s="6" t="str">
        <f t="shared" si="6"/>
        <v/>
      </c>
      <c r="Q50" s="6" t="str">
        <f>IF(ISBLANK(Requerimiento_Cab!K50),"",VLOOKUP(Requerimiento_Cab!K50,Tabla10[#All],2,FALSE))</f>
        <v/>
      </c>
      <c r="R50" s="6" t="str">
        <f>IF(LEN(Requerimiento_Cab!L50)&gt;0,Requerimiento_Cab!L50,"")</f>
        <v/>
      </c>
      <c r="S50" s="6" t="str">
        <f t="shared" si="7"/>
        <v/>
      </c>
      <c r="T50" s="6" t="str">
        <f t="shared" si="8"/>
        <v/>
      </c>
      <c r="U50" s="6" t="str">
        <f t="shared" si="9"/>
        <v/>
      </c>
      <c r="V50" s="6" t="str">
        <f>IF(ISBLANK(Requerimiento_Cab!F50),"",VLOOKUP(Requerimiento_Cab!F50,Tabla7[#All],2,FALSE))</f>
        <v/>
      </c>
      <c r="W50" s="6" t="str">
        <f t="shared" si="10"/>
        <v/>
      </c>
      <c r="X50" s="6" t="str">
        <f>IF(ISBLANK(Requerimiento_Cab!M50),"",VLOOKUP(Requerimiento_Cab!M50,Tabla2[#All],2,FALSE))</f>
        <v/>
      </c>
      <c r="Y50" s="6" t="str">
        <f>IF(ISBLANK(Requerimiento_Cab!J50),"",VLOOKUP(Requerimiento_Cab!J50,Tabla9[#All],2,FALSE))</f>
        <v/>
      </c>
    </row>
    <row r="51" spans="1:25" x14ac:dyDescent="0.25">
      <c r="A51" s="6" t="str">
        <f>IF(LEN(Requerimiento_Cab!A51)&gt;0,Requerimiento_Cab!A51,"")</f>
        <v/>
      </c>
      <c r="B51" s="6" t="str">
        <f t="shared" si="0"/>
        <v/>
      </c>
      <c r="C51" s="6" t="str">
        <f>IF(ISBLANK(Requerimiento_Cab!B51),"",VLOOKUP(Requerimiento_Cab!B51,Tabla3[#All],2,FALSE))</f>
        <v/>
      </c>
      <c r="D51" s="6" t="str">
        <f>IF(ISBLANK(Requerimiento_Cab!C51),"",VLOOKUP(Requerimiento_Cab!C51,Tabla4[#All],2,FALSE))</f>
        <v/>
      </c>
      <c r="E51" s="6" t="str">
        <f>IF(ISBLANK(Requerimiento_Cab!D51),"",VLOOKUP(Requerimiento_Cab!D51,Tabla5[#All],2,FALSE))</f>
        <v/>
      </c>
      <c r="F51" s="6" t="str">
        <f>IF(ISBLANK(Requerimiento_Cab!E51),"",VLOOKUP(Requerimiento_Cab!E51,Tabla6[#All],2,FALSE))</f>
        <v/>
      </c>
      <c r="G51" s="6" t="str">
        <f t="shared" si="1"/>
        <v/>
      </c>
      <c r="H51" s="6" t="str">
        <f t="shared" si="2"/>
        <v/>
      </c>
      <c r="I51" s="6" t="str">
        <f>IF(ISBLANK(Requerimiento_Cab!F51),"",VLOOKUP(Requerimiento_Cab!F51,Tabla7[#All],2,FALSE))</f>
        <v/>
      </c>
      <c r="J51" s="6" t="str">
        <f t="shared" si="3"/>
        <v/>
      </c>
      <c r="K51" s="13" t="str">
        <f>IF(ISBLANK(Requerimiento_Cab!G51),"",VLOOKUP(Requerimiento_Cab!G51,Tabla8[#All],2,FALSE))</f>
        <v/>
      </c>
      <c r="L51" s="6" t="str">
        <f>IF(ISBLANK(Requerimiento_Cab!H51),"",VLOOKUP(Requerimiento_Cab!H51,Tabla1[#All],2,FALSE))</f>
        <v/>
      </c>
      <c r="M51" s="6" t="str">
        <f t="shared" si="4"/>
        <v/>
      </c>
      <c r="N51" s="6" t="str">
        <f>IF(ISBLANK(Requerimiento_Cab!J51),"",VLOOKUP(Requerimiento_Cab!J51,Tabla9[#All],2,FALSE))</f>
        <v/>
      </c>
      <c r="O51" s="6" t="str">
        <f t="shared" si="5"/>
        <v/>
      </c>
      <c r="P51" s="6" t="str">
        <f t="shared" si="6"/>
        <v/>
      </c>
      <c r="Q51" s="6" t="str">
        <f>IF(ISBLANK(Requerimiento_Cab!K51),"",VLOOKUP(Requerimiento_Cab!K51,Tabla10[#All],2,FALSE))</f>
        <v/>
      </c>
      <c r="R51" s="6" t="str">
        <f>IF(LEN(Requerimiento_Cab!L51)&gt;0,Requerimiento_Cab!L51,"")</f>
        <v/>
      </c>
      <c r="S51" s="6" t="str">
        <f t="shared" si="7"/>
        <v/>
      </c>
      <c r="T51" s="6" t="str">
        <f t="shared" si="8"/>
        <v/>
      </c>
      <c r="U51" s="6" t="str">
        <f t="shared" si="9"/>
        <v/>
      </c>
      <c r="V51" s="6" t="str">
        <f>IF(ISBLANK(Requerimiento_Cab!F51),"",VLOOKUP(Requerimiento_Cab!F51,Tabla7[#All],2,FALSE))</f>
        <v/>
      </c>
      <c r="W51" s="6" t="str">
        <f t="shared" si="10"/>
        <v/>
      </c>
      <c r="X51" s="6" t="str">
        <f>IF(ISBLANK(Requerimiento_Cab!M51),"",VLOOKUP(Requerimiento_Cab!M51,Tabla2[#All],2,FALSE))</f>
        <v/>
      </c>
      <c r="Y51" s="6" t="str">
        <f>IF(ISBLANK(Requerimiento_Cab!J51),"",VLOOKUP(Requerimiento_Cab!J51,Tabla9[#All],2,FALSE))</f>
        <v/>
      </c>
    </row>
    <row r="52" spans="1:25" x14ac:dyDescent="0.25">
      <c r="A52" s="6" t="str">
        <f>IF(LEN(Requerimiento_Cab!A52)&gt;0,Requerimiento_Cab!A52,"")</f>
        <v/>
      </c>
      <c r="B52" s="6" t="str">
        <f t="shared" si="0"/>
        <v/>
      </c>
      <c r="C52" s="6" t="str">
        <f>IF(ISBLANK(Requerimiento_Cab!B52),"",VLOOKUP(Requerimiento_Cab!B52,Tabla3[#All],2,FALSE))</f>
        <v/>
      </c>
      <c r="D52" s="6" t="str">
        <f>IF(ISBLANK(Requerimiento_Cab!C52),"",VLOOKUP(Requerimiento_Cab!C52,Tabla4[#All],2,FALSE))</f>
        <v/>
      </c>
      <c r="E52" s="6" t="str">
        <f>IF(ISBLANK(Requerimiento_Cab!D52),"",VLOOKUP(Requerimiento_Cab!D52,Tabla5[#All],2,FALSE))</f>
        <v/>
      </c>
      <c r="F52" s="6" t="str">
        <f>IF(ISBLANK(Requerimiento_Cab!E52),"",VLOOKUP(Requerimiento_Cab!E52,Tabla6[#All],2,FALSE))</f>
        <v/>
      </c>
      <c r="G52" s="6" t="str">
        <f t="shared" si="1"/>
        <v/>
      </c>
      <c r="H52" s="6" t="str">
        <f t="shared" si="2"/>
        <v/>
      </c>
      <c r="I52" s="6" t="str">
        <f>IF(ISBLANK(Requerimiento_Cab!F52),"",VLOOKUP(Requerimiento_Cab!F52,Tabla7[#All],2,FALSE))</f>
        <v/>
      </c>
      <c r="J52" s="6" t="str">
        <f t="shared" si="3"/>
        <v/>
      </c>
      <c r="K52" s="13" t="str">
        <f>IF(ISBLANK(Requerimiento_Cab!G52),"",VLOOKUP(Requerimiento_Cab!G52,Tabla8[#All],2,FALSE))</f>
        <v/>
      </c>
      <c r="L52" s="6" t="str">
        <f>IF(ISBLANK(Requerimiento_Cab!H52),"",VLOOKUP(Requerimiento_Cab!H52,Tabla1[#All],2,FALSE))</f>
        <v/>
      </c>
      <c r="M52" s="6" t="str">
        <f t="shared" si="4"/>
        <v/>
      </c>
      <c r="N52" s="6" t="str">
        <f>IF(ISBLANK(Requerimiento_Cab!J52),"",VLOOKUP(Requerimiento_Cab!J52,Tabla9[#All],2,FALSE))</f>
        <v/>
      </c>
      <c r="O52" s="6" t="str">
        <f t="shared" si="5"/>
        <v/>
      </c>
      <c r="P52" s="6" t="str">
        <f t="shared" si="6"/>
        <v/>
      </c>
      <c r="Q52" s="6" t="str">
        <f>IF(ISBLANK(Requerimiento_Cab!K52),"",VLOOKUP(Requerimiento_Cab!K52,Tabla10[#All],2,FALSE))</f>
        <v/>
      </c>
      <c r="R52" s="6" t="str">
        <f>IF(LEN(Requerimiento_Cab!L52)&gt;0,Requerimiento_Cab!L52,"")</f>
        <v/>
      </c>
      <c r="S52" s="6" t="str">
        <f t="shared" si="7"/>
        <v/>
      </c>
      <c r="T52" s="6" t="str">
        <f t="shared" si="8"/>
        <v/>
      </c>
      <c r="U52" s="6" t="str">
        <f t="shared" si="9"/>
        <v/>
      </c>
      <c r="V52" s="6" t="str">
        <f>IF(ISBLANK(Requerimiento_Cab!F52),"",VLOOKUP(Requerimiento_Cab!F52,Tabla7[#All],2,FALSE))</f>
        <v/>
      </c>
      <c r="W52" s="6" t="str">
        <f t="shared" si="10"/>
        <v/>
      </c>
      <c r="X52" s="6" t="str">
        <f>IF(ISBLANK(Requerimiento_Cab!M52),"",VLOOKUP(Requerimiento_Cab!M52,Tabla2[#All],2,FALSE))</f>
        <v/>
      </c>
      <c r="Y52" s="6" t="str">
        <f>IF(ISBLANK(Requerimiento_Cab!J52),"",VLOOKUP(Requerimiento_Cab!J52,Tabla9[#All],2,FALSE))</f>
        <v/>
      </c>
    </row>
    <row r="53" spans="1:25" x14ac:dyDescent="0.25">
      <c r="A53" s="6" t="str">
        <f>IF(LEN(Requerimiento_Cab!A53)&gt;0,Requerimiento_Cab!A53,"")</f>
        <v/>
      </c>
      <c r="B53" s="6" t="str">
        <f t="shared" si="0"/>
        <v/>
      </c>
      <c r="C53" s="6" t="str">
        <f>IF(ISBLANK(Requerimiento_Cab!B53),"",VLOOKUP(Requerimiento_Cab!B53,Tabla3[#All],2,FALSE))</f>
        <v/>
      </c>
      <c r="D53" s="6" t="str">
        <f>IF(ISBLANK(Requerimiento_Cab!C53),"",VLOOKUP(Requerimiento_Cab!C53,Tabla4[#All],2,FALSE))</f>
        <v/>
      </c>
      <c r="E53" s="6" t="str">
        <f>IF(ISBLANK(Requerimiento_Cab!D53),"",VLOOKUP(Requerimiento_Cab!D53,Tabla5[#All],2,FALSE))</f>
        <v/>
      </c>
      <c r="F53" s="6" t="str">
        <f>IF(ISBLANK(Requerimiento_Cab!E53),"",VLOOKUP(Requerimiento_Cab!E53,Tabla6[#All],2,FALSE))</f>
        <v/>
      </c>
      <c r="G53" s="6" t="str">
        <f t="shared" si="1"/>
        <v/>
      </c>
      <c r="H53" s="6" t="str">
        <f t="shared" si="2"/>
        <v/>
      </c>
      <c r="I53" s="6" t="str">
        <f>IF(ISBLANK(Requerimiento_Cab!F53),"",VLOOKUP(Requerimiento_Cab!F53,Tabla7[#All],2,FALSE))</f>
        <v/>
      </c>
      <c r="J53" s="6" t="str">
        <f t="shared" si="3"/>
        <v/>
      </c>
      <c r="K53" s="13" t="str">
        <f>IF(ISBLANK(Requerimiento_Cab!G53),"",VLOOKUP(Requerimiento_Cab!G53,Tabla8[#All],2,FALSE))</f>
        <v/>
      </c>
      <c r="L53" s="6" t="str">
        <f>IF(ISBLANK(Requerimiento_Cab!H53),"",VLOOKUP(Requerimiento_Cab!H53,Tabla1[#All],2,FALSE))</f>
        <v/>
      </c>
      <c r="M53" s="6" t="str">
        <f t="shared" si="4"/>
        <v/>
      </c>
      <c r="N53" s="6" t="str">
        <f>IF(ISBLANK(Requerimiento_Cab!J53),"",VLOOKUP(Requerimiento_Cab!J53,Tabla9[#All],2,FALSE))</f>
        <v/>
      </c>
      <c r="O53" s="6" t="str">
        <f t="shared" si="5"/>
        <v/>
      </c>
      <c r="P53" s="6" t="str">
        <f t="shared" si="6"/>
        <v/>
      </c>
      <c r="Q53" s="6" t="str">
        <f>IF(ISBLANK(Requerimiento_Cab!K53),"",VLOOKUP(Requerimiento_Cab!K53,Tabla10[#All],2,FALSE))</f>
        <v/>
      </c>
      <c r="R53" s="6" t="str">
        <f>IF(LEN(Requerimiento_Cab!L53)&gt;0,Requerimiento_Cab!L53,"")</f>
        <v/>
      </c>
      <c r="S53" s="6" t="str">
        <f t="shared" si="7"/>
        <v/>
      </c>
      <c r="T53" s="6" t="str">
        <f t="shared" si="8"/>
        <v/>
      </c>
      <c r="U53" s="6" t="str">
        <f t="shared" si="9"/>
        <v/>
      </c>
      <c r="V53" s="6" t="str">
        <f>IF(ISBLANK(Requerimiento_Cab!F53),"",VLOOKUP(Requerimiento_Cab!F53,Tabla7[#All],2,FALSE))</f>
        <v/>
      </c>
      <c r="W53" s="6" t="str">
        <f t="shared" si="10"/>
        <v/>
      </c>
      <c r="X53" s="6" t="str">
        <f>IF(ISBLANK(Requerimiento_Cab!M53),"",VLOOKUP(Requerimiento_Cab!M53,Tabla2[#All],2,FALSE))</f>
        <v/>
      </c>
      <c r="Y53" s="6" t="str">
        <f>IF(ISBLANK(Requerimiento_Cab!J53),"",VLOOKUP(Requerimiento_Cab!J53,Tabla9[#All],2,FALSE))</f>
        <v/>
      </c>
    </row>
    <row r="54" spans="1:25" x14ac:dyDescent="0.25">
      <c r="A54" s="6" t="str">
        <f>IF(LEN(Requerimiento_Cab!A54)&gt;0,Requerimiento_Cab!A54,"")</f>
        <v/>
      </c>
      <c r="B54" s="6" t="str">
        <f t="shared" si="0"/>
        <v/>
      </c>
      <c r="C54" s="6" t="str">
        <f>IF(ISBLANK(Requerimiento_Cab!B54),"",VLOOKUP(Requerimiento_Cab!B54,Tabla3[#All],2,FALSE))</f>
        <v/>
      </c>
      <c r="D54" s="6" t="str">
        <f>IF(ISBLANK(Requerimiento_Cab!C54),"",VLOOKUP(Requerimiento_Cab!C54,Tabla4[#All],2,FALSE))</f>
        <v/>
      </c>
      <c r="E54" s="6" t="str">
        <f>IF(ISBLANK(Requerimiento_Cab!D54),"",VLOOKUP(Requerimiento_Cab!D54,Tabla5[#All],2,FALSE))</f>
        <v/>
      </c>
      <c r="F54" s="6" t="str">
        <f>IF(ISBLANK(Requerimiento_Cab!E54),"",VLOOKUP(Requerimiento_Cab!E54,Tabla6[#All],2,FALSE))</f>
        <v/>
      </c>
      <c r="G54" s="6" t="str">
        <f t="shared" si="1"/>
        <v/>
      </c>
      <c r="H54" s="6" t="str">
        <f t="shared" si="2"/>
        <v/>
      </c>
      <c r="I54" s="6" t="str">
        <f>IF(ISBLANK(Requerimiento_Cab!F54),"",VLOOKUP(Requerimiento_Cab!F54,Tabla7[#All],2,FALSE))</f>
        <v/>
      </c>
      <c r="J54" s="6" t="str">
        <f t="shared" si="3"/>
        <v/>
      </c>
      <c r="K54" s="13" t="str">
        <f>IF(ISBLANK(Requerimiento_Cab!G54),"",VLOOKUP(Requerimiento_Cab!G54,Tabla8[#All],2,FALSE))</f>
        <v/>
      </c>
      <c r="L54" s="6" t="str">
        <f>IF(ISBLANK(Requerimiento_Cab!H54),"",VLOOKUP(Requerimiento_Cab!H54,Tabla1[#All],2,FALSE))</f>
        <v/>
      </c>
      <c r="M54" s="6" t="str">
        <f t="shared" si="4"/>
        <v/>
      </c>
      <c r="N54" s="6" t="str">
        <f>IF(ISBLANK(Requerimiento_Cab!J54),"",VLOOKUP(Requerimiento_Cab!J54,Tabla9[#All],2,FALSE))</f>
        <v/>
      </c>
      <c r="O54" s="6" t="str">
        <f t="shared" si="5"/>
        <v/>
      </c>
      <c r="P54" s="6" t="str">
        <f t="shared" si="6"/>
        <v/>
      </c>
      <c r="Q54" s="6" t="str">
        <f>IF(ISBLANK(Requerimiento_Cab!K54),"",VLOOKUP(Requerimiento_Cab!K54,Tabla10[#All],2,FALSE))</f>
        <v/>
      </c>
      <c r="R54" s="6" t="str">
        <f>IF(LEN(Requerimiento_Cab!L54)&gt;0,Requerimiento_Cab!L54,"")</f>
        <v/>
      </c>
      <c r="S54" s="6" t="str">
        <f t="shared" si="7"/>
        <v/>
      </c>
      <c r="T54" s="6" t="str">
        <f t="shared" si="8"/>
        <v/>
      </c>
      <c r="U54" s="6" t="str">
        <f t="shared" si="9"/>
        <v/>
      </c>
      <c r="V54" s="6" t="str">
        <f>IF(ISBLANK(Requerimiento_Cab!F54),"",VLOOKUP(Requerimiento_Cab!F54,Tabla7[#All],2,FALSE))</f>
        <v/>
      </c>
      <c r="W54" s="6" t="str">
        <f t="shared" si="10"/>
        <v/>
      </c>
      <c r="X54" s="6" t="str">
        <f>IF(ISBLANK(Requerimiento_Cab!M54),"",VLOOKUP(Requerimiento_Cab!M54,Tabla2[#All],2,FALSE))</f>
        <v/>
      </c>
      <c r="Y54" s="6" t="str">
        <f>IF(ISBLANK(Requerimiento_Cab!J54),"",VLOOKUP(Requerimiento_Cab!J54,Tabla9[#All],2,FALSE))</f>
        <v/>
      </c>
    </row>
    <row r="55" spans="1:25" x14ac:dyDescent="0.25">
      <c r="A55" s="6" t="str">
        <f>IF(LEN(Requerimiento_Cab!A55)&gt;0,Requerimiento_Cab!A55,"")</f>
        <v/>
      </c>
      <c r="B55" s="6" t="str">
        <f t="shared" si="0"/>
        <v/>
      </c>
      <c r="C55" s="6" t="str">
        <f>IF(ISBLANK(Requerimiento_Cab!B55),"",VLOOKUP(Requerimiento_Cab!B55,Tabla3[#All],2,FALSE))</f>
        <v/>
      </c>
      <c r="D55" s="6" t="str">
        <f>IF(ISBLANK(Requerimiento_Cab!C55),"",VLOOKUP(Requerimiento_Cab!C55,Tabla4[#All],2,FALSE))</f>
        <v/>
      </c>
      <c r="E55" s="6" t="str">
        <f>IF(ISBLANK(Requerimiento_Cab!D55),"",VLOOKUP(Requerimiento_Cab!D55,Tabla5[#All],2,FALSE))</f>
        <v/>
      </c>
      <c r="F55" s="6" t="str">
        <f>IF(ISBLANK(Requerimiento_Cab!E55),"",VLOOKUP(Requerimiento_Cab!E55,Tabla6[#All],2,FALSE))</f>
        <v/>
      </c>
      <c r="G55" s="6" t="str">
        <f t="shared" si="1"/>
        <v/>
      </c>
      <c r="H55" s="6" t="str">
        <f t="shared" si="2"/>
        <v/>
      </c>
      <c r="I55" s="6" t="str">
        <f>IF(ISBLANK(Requerimiento_Cab!F55),"",VLOOKUP(Requerimiento_Cab!F55,Tabla7[#All],2,FALSE))</f>
        <v/>
      </c>
      <c r="J55" s="6" t="str">
        <f t="shared" si="3"/>
        <v/>
      </c>
      <c r="K55" s="13" t="str">
        <f>IF(ISBLANK(Requerimiento_Cab!G55),"",VLOOKUP(Requerimiento_Cab!G55,Tabla8[#All],2,FALSE))</f>
        <v/>
      </c>
      <c r="L55" s="6" t="str">
        <f>IF(ISBLANK(Requerimiento_Cab!H55),"",VLOOKUP(Requerimiento_Cab!H55,Tabla1[#All],2,FALSE))</f>
        <v/>
      </c>
      <c r="M55" s="6" t="str">
        <f t="shared" si="4"/>
        <v/>
      </c>
      <c r="N55" s="6" t="str">
        <f>IF(ISBLANK(Requerimiento_Cab!J55),"",VLOOKUP(Requerimiento_Cab!J55,Tabla9[#All],2,FALSE))</f>
        <v/>
      </c>
      <c r="O55" s="6" t="str">
        <f t="shared" si="5"/>
        <v/>
      </c>
      <c r="P55" s="6" t="str">
        <f t="shared" si="6"/>
        <v/>
      </c>
      <c r="Q55" s="6" t="str">
        <f>IF(ISBLANK(Requerimiento_Cab!K55),"",VLOOKUP(Requerimiento_Cab!K55,Tabla10[#All],2,FALSE))</f>
        <v/>
      </c>
      <c r="R55" s="6" t="str">
        <f>IF(LEN(Requerimiento_Cab!L55)&gt;0,Requerimiento_Cab!L55,"")</f>
        <v/>
      </c>
      <c r="S55" s="6" t="str">
        <f t="shared" si="7"/>
        <v/>
      </c>
      <c r="T55" s="6" t="str">
        <f t="shared" si="8"/>
        <v/>
      </c>
      <c r="U55" s="6" t="str">
        <f t="shared" si="9"/>
        <v/>
      </c>
      <c r="V55" s="6" t="str">
        <f>IF(ISBLANK(Requerimiento_Cab!F55),"",VLOOKUP(Requerimiento_Cab!F55,Tabla7[#All],2,FALSE))</f>
        <v/>
      </c>
      <c r="W55" s="6" t="str">
        <f t="shared" si="10"/>
        <v/>
      </c>
      <c r="X55" s="6" t="str">
        <f>IF(ISBLANK(Requerimiento_Cab!M55),"",VLOOKUP(Requerimiento_Cab!M55,Tabla2[#All],2,FALSE))</f>
        <v/>
      </c>
      <c r="Y55" s="6" t="str">
        <f>IF(ISBLANK(Requerimiento_Cab!J55),"",VLOOKUP(Requerimiento_Cab!J55,Tabla9[#All],2,FALSE))</f>
        <v/>
      </c>
    </row>
    <row r="56" spans="1:25" x14ac:dyDescent="0.25">
      <c r="A56" s="6" t="str">
        <f>IF(LEN(Requerimiento_Cab!A56)&gt;0,Requerimiento_Cab!A56,"")</f>
        <v/>
      </c>
      <c r="B56" s="6" t="str">
        <f t="shared" si="0"/>
        <v/>
      </c>
      <c r="C56" s="6" t="str">
        <f>IF(ISBLANK(Requerimiento_Cab!B56),"",VLOOKUP(Requerimiento_Cab!B56,Tabla3[#All],2,FALSE))</f>
        <v/>
      </c>
      <c r="D56" s="6" t="str">
        <f>IF(ISBLANK(Requerimiento_Cab!C56),"",VLOOKUP(Requerimiento_Cab!C56,Tabla4[#All],2,FALSE))</f>
        <v/>
      </c>
      <c r="E56" s="6" t="str">
        <f>IF(ISBLANK(Requerimiento_Cab!D56),"",VLOOKUP(Requerimiento_Cab!D56,Tabla5[#All],2,FALSE))</f>
        <v/>
      </c>
      <c r="F56" s="6" t="str">
        <f>IF(ISBLANK(Requerimiento_Cab!E56),"",VLOOKUP(Requerimiento_Cab!E56,Tabla6[#All],2,FALSE))</f>
        <v/>
      </c>
      <c r="G56" s="6" t="str">
        <f t="shared" si="1"/>
        <v/>
      </c>
      <c r="H56" s="6" t="str">
        <f t="shared" si="2"/>
        <v/>
      </c>
      <c r="I56" s="6" t="str">
        <f>IF(ISBLANK(Requerimiento_Cab!F56),"",VLOOKUP(Requerimiento_Cab!F56,Tabla7[#All],2,FALSE))</f>
        <v/>
      </c>
      <c r="J56" s="6" t="str">
        <f t="shared" si="3"/>
        <v/>
      </c>
      <c r="K56" s="13" t="str">
        <f>IF(ISBLANK(Requerimiento_Cab!G56),"",VLOOKUP(Requerimiento_Cab!G56,Tabla8[#All],2,FALSE))</f>
        <v/>
      </c>
      <c r="L56" s="6" t="str">
        <f>IF(ISBLANK(Requerimiento_Cab!H56),"",VLOOKUP(Requerimiento_Cab!H56,Tabla1[#All],2,FALSE))</f>
        <v/>
      </c>
      <c r="M56" s="6" t="str">
        <f t="shared" si="4"/>
        <v/>
      </c>
      <c r="N56" s="6" t="str">
        <f>IF(ISBLANK(Requerimiento_Cab!J56),"",VLOOKUP(Requerimiento_Cab!J56,Tabla9[#All],2,FALSE))</f>
        <v/>
      </c>
      <c r="O56" s="6" t="str">
        <f t="shared" si="5"/>
        <v/>
      </c>
      <c r="P56" s="6" t="str">
        <f t="shared" si="6"/>
        <v/>
      </c>
      <c r="Q56" s="6" t="str">
        <f>IF(ISBLANK(Requerimiento_Cab!K56),"",VLOOKUP(Requerimiento_Cab!K56,Tabla10[#All],2,FALSE))</f>
        <v/>
      </c>
      <c r="R56" s="6" t="str">
        <f>IF(LEN(Requerimiento_Cab!L56)&gt;0,Requerimiento_Cab!L56,"")</f>
        <v/>
      </c>
      <c r="S56" s="6" t="str">
        <f t="shared" si="7"/>
        <v/>
      </c>
      <c r="T56" s="6" t="str">
        <f t="shared" si="8"/>
        <v/>
      </c>
      <c r="U56" s="6" t="str">
        <f t="shared" si="9"/>
        <v/>
      </c>
      <c r="V56" s="6" t="str">
        <f>IF(ISBLANK(Requerimiento_Cab!F56),"",VLOOKUP(Requerimiento_Cab!F56,Tabla7[#All],2,FALSE))</f>
        <v/>
      </c>
      <c r="W56" s="6" t="str">
        <f t="shared" si="10"/>
        <v/>
      </c>
      <c r="X56" s="6" t="str">
        <f>IF(ISBLANK(Requerimiento_Cab!M56),"",VLOOKUP(Requerimiento_Cab!M56,Tabla2[#All],2,FALSE))</f>
        <v/>
      </c>
      <c r="Y56" s="6" t="str">
        <f>IF(ISBLANK(Requerimiento_Cab!J56),"",VLOOKUP(Requerimiento_Cab!J56,Tabla9[#All],2,FALSE))</f>
        <v/>
      </c>
    </row>
    <row r="57" spans="1:25" x14ac:dyDescent="0.25">
      <c r="A57" s="6" t="str">
        <f>IF(LEN(Requerimiento_Cab!A57)&gt;0,Requerimiento_Cab!A57,"")</f>
        <v/>
      </c>
      <c r="B57" s="6" t="str">
        <f t="shared" si="0"/>
        <v/>
      </c>
      <c r="C57" s="6" t="str">
        <f>IF(ISBLANK(Requerimiento_Cab!B57),"",VLOOKUP(Requerimiento_Cab!B57,Tabla3[#All],2,FALSE))</f>
        <v/>
      </c>
      <c r="D57" s="6" t="str">
        <f>IF(ISBLANK(Requerimiento_Cab!C57),"",VLOOKUP(Requerimiento_Cab!C57,Tabla4[#All],2,FALSE))</f>
        <v/>
      </c>
      <c r="E57" s="6" t="str">
        <f>IF(ISBLANK(Requerimiento_Cab!D57),"",VLOOKUP(Requerimiento_Cab!D57,Tabla5[#All],2,FALSE))</f>
        <v/>
      </c>
      <c r="F57" s="6" t="str">
        <f>IF(ISBLANK(Requerimiento_Cab!E57),"",VLOOKUP(Requerimiento_Cab!E57,Tabla6[#All],2,FALSE))</f>
        <v/>
      </c>
      <c r="G57" s="6" t="str">
        <f t="shared" si="1"/>
        <v/>
      </c>
      <c r="H57" s="6" t="str">
        <f t="shared" si="2"/>
        <v/>
      </c>
      <c r="I57" s="6" t="str">
        <f>IF(ISBLANK(Requerimiento_Cab!F57),"",VLOOKUP(Requerimiento_Cab!F57,Tabla7[#All],2,FALSE))</f>
        <v/>
      </c>
      <c r="J57" s="6" t="str">
        <f t="shared" si="3"/>
        <v/>
      </c>
      <c r="K57" s="13" t="str">
        <f>IF(ISBLANK(Requerimiento_Cab!G57),"",VLOOKUP(Requerimiento_Cab!G57,Tabla8[#All],2,FALSE))</f>
        <v/>
      </c>
      <c r="L57" s="6" t="str">
        <f>IF(ISBLANK(Requerimiento_Cab!H57),"",VLOOKUP(Requerimiento_Cab!H57,Tabla1[#All],2,FALSE))</f>
        <v/>
      </c>
      <c r="M57" s="6" t="str">
        <f t="shared" si="4"/>
        <v/>
      </c>
      <c r="N57" s="6" t="str">
        <f>IF(ISBLANK(Requerimiento_Cab!J57),"",VLOOKUP(Requerimiento_Cab!J57,Tabla9[#All],2,FALSE))</f>
        <v/>
      </c>
      <c r="O57" s="6" t="str">
        <f t="shared" si="5"/>
        <v/>
      </c>
      <c r="P57" s="6" t="str">
        <f t="shared" si="6"/>
        <v/>
      </c>
      <c r="Q57" s="6" t="str">
        <f>IF(ISBLANK(Requerimiento_Cab!K57),"",VLOOKUP(Requerimiento_Cab!K57,Tabla10[#All],2,FALSE))</f>
        <v/>
      </c>
      <c r="R57" s="6" t="str">
        <f>IF(LEN(Requerimiento_Cab!L57)&gt;0,Requerimiento_Cab!L57,"")</f>
        <v/>
      </c>
      <c r="S57" s="6" t="str">
        <f t="shared" si="7"/>
        <v/>
      </c>
      <c r="T57" s="6" t="str">
        <f t="shared" si="8"/>
        <v/>
      </c>
      <c r="U57" s="6" t="str">
        <f t="shared" si="9"/>
        <v/>
      </c>
      <c r="V57" s="6" t="str">
        <f>IF(ISBLANK(Requerimiento_Cab!F57),"",VLOOKUP(Requerimiento_Cab!F57,Tabla7[#All],2,FALSE))</f>
        <v/>
      </c>
      <c r="W57" s="6" t="str">
        <f t="shared" si="10"/>
        <v/>
      </c>
      <c r="X57" s="6" t="str">
        <f>IF(ISBLANK(Requerimiento_Cab!M57),"",VLOOKUP(Requerimiento_Cab!M57,Tabla2[#All],2,FALSE))</f>
        <v/>
      </c>
      <c r="Y57" s="6" t="str">
        <f>IF(ISBLANK(Requerimiento_Cab!J57),"",VLOOKUP(Requerimiento_Cab!J57,Tabla9[#All],2,FALSE))</f>
        <v/>
      </c>
    </row>
    <row r="58" spans="1:25" x14ac:dyDescent="0.25">
      <c r="A58" s="6" t="str">
        <f>IF(LEN(Requerimiento_Cab!A58)&gt;0,Requerimiento_Cab!A58,"")</f>
        <v/>
      </c>
      <c r="B58" s="6" t="str">
        <f t="shared" si="0"/>
        <v/>
      </c>
      <c r="C58" s="6" t="str">
        <f>IF(ISBLANK(Requerimiento_Cab!B58),"",VLOOKUP(Requerimiento_Cab!B58,Tabla3[#All],2,FALSE))</f>
        <v/>
      </c>
      <c r="D58" s="6" t="str">
        <f>IF(ISBLANK(Requerimiento_Cab!C58),"",VLOOKUP(Requerimiento_Cab!C58,Tabla4[#All],2,FALSE))</f>
        <v/>
      </c>
      <c r="E58" s="6" t="str">
        <f>IF(ISBLANK(Requerimiento_Cab!D58),"",VLOOKUP(Requerimiento_Cab!D58,Tabla5[#All],2,FALSE))</f>
        <v/>
      </c>
      <c r="F58" s="6" t="str">
        <f>IF(ISBLANK(Requerimiento_Cab!E58),"",VLOOKUP(Requerimiento_Cab!E58,Tabla6[#All],2,FALSE))</f>
        <v/>
      </c>
      <c r="G58" s="6" t="str">
        <f t="shared" si="1"/>
        <v/>
      </c>
      <c r="H58" s="6" t="str">
        <f t="shared" si="2"/>
        <v/>
      </c>
      <c r="I58" s="6" t="str">
        <f>IF(ISBLANK(Requerimiento_Cab!F58),"",VLOOKUP(Requerimiento_Cab!F58,Tabla7[#All],2,FALSE))</f>
        <v/>
      </c>
      <c r="J58" s="6" t="str">
        <f t="shared" si="3"/>
        <v/>
      </c>
      <c r="K58" s="13" t="str">
        <f>IF(ISBLANK(Requerimiento_Cab!G58),"",VLOOKUP(Requerimiento_Cab!G58,Tabla8[#All],2,FALSE))</f>
        <v/>
      </c>
      <c r="L58" s="6" t="str">
        <f>IF(ISBLANK(Requerimiento_Cab!H58),"",VLOOKUP(Requerimiento_Cab!H58,Tabla1[#All],2,FALSE))</f>
        <v/>
      </c>
      <c r="M58" s="6" t="str">
        <f t="shared" si="4"/>
        <v/>
      </c>
      <c r="N58" s="6" t="str">
        <f>IF(ISBLANK(Requerimiento_Cab!J58),"",VLOOKUP(Requerimiento_Cab!J58,Tabla9[#All],2,FALSE))</f>
        <v/>
      </c>
      <c r="O58" s="6" t="str">
        <f t="shared" si="5"/>
        <v/>
      </c>
      <c r="P58" s="6" t="str">
        <f t="shared" si="6"/>
        <v/>
      </c>
      <c r="Q58" s="6" t="str">
        <f>IF(ISBLANK(Requerimiento_Cab!K58),"",VLOOKUP(Requerimiento_Cab!K58,Tabla10[#All],2,FALSE))</f>
        <v/>
      </c>
      <c r="R58" s="6" t="str">
        <f>IF(LEN(Requerimiento_Cab!L58)&gt;0,Requerimiento_Cab!L58,"")</f>
        <v/>
      </c>
      <c r="S58" s="6" t="str">
        <f t="shared" si="7"/>
        <v/>
      </c>
      <c r="T58" s="6" t="str">
        <f t="shared" si="8"/>
        <v/>
      </c>
      <c r="U58" s="6" t="str">
        <f t="shared" si="9"/>
        <v/>
      </c>
      <c r="V58" s="6" t="str">
        <f>IF(ISBLANK(Requerimiento_Cab!F58),"",VLOOKUP(Requerimiento_Cab!F58,Tabla7[#All],2,FALSE))</f>
        <v/>
      </c>
      <c r="W58" s="6" t="str">
        <f t="shared" si="10"/>
        <v/>
      </c>
      <c r="X58" s="6" t="str">
        <f>IF(ISBLANK(Requerimiento_Cab!M58),"",VLOOKUP(Requerimiento_Cab!M58,Tabla2[#All],2,FALSE))</f>
        <v/>
      </c>
      <c r="Y58" s="6" t="str">
        <f>IF(ISBLANK(Requerimiento_Cab!J58),"",VLOOKUP(Requerimiento_Cab!J58,Tabla9[#All],2,FALSE))</f>
        <v/>
      </c>
    </row>
    <row r="59" spans="1:25" x14ac:dyDescent="0.25">
      <c r="A59" s="6" t="str">
        <f>IF(LEN(Requerimiento_Cab!A59)&gt;0,Requerimiento_Cab!A59,"")</f>
        <v/>
      </c>
      <c r="B59" s="6" t="str">
        <f t="shared" si="0"/>
        <v/>
      </c>
      <c r="C59" s="6" t="str">
        <f>IF(ISBLANK(Requerimiento_Cab!B59),"",VLOOKUP(Requerimiento_Cab!B59,Tabla3[#All],2,FALSE))</f>
        <v/>
      </c>
      <c r="D59" s="6" t="str">
        <f>IF(ISBLANK(Requerimiento_Cab!C59),"",VLOOKUP(Requerimiento_Cab!C59,Tabla4[#All],2,FALSE))</f>
        <v/>
      </c>
      <c r="E59" s="6" t="str">
        <f>IF(ISBLANK(Requerimiento_Cab!D59),"",VLOOKUP(Requerimiento_Cab!D59,Tabla5[#All],2,FALSE))</f>
        <v/>
      </c>
      <c r="F59" s="6" t="str">
        <f>IF(ISBLANK(Requerimiento_Cab!E59),"",VLOOKUP(Requerimiento_Cab!E59,Tabla6[#All],2,FALSE))</f>
        <v/>
      </c>
      <c r="G59" s="6" t="str">
        <f t="shared" si="1"/>
        <v/>
      </c>
      <c r="H59" s="6" t="str">
        <f t="shared" si="2"/>
        <v/>
      </c>
      <c r="I59" s="6" t="str">
        <f>IF(ISBLANK(Requerimiento_Cab!F59),"",VLOOKUP(Requerimiento_Cab!F59,Tabla7[#All],2,FALSE))</f>
        <v/>
      </c>
      <c r="J59" s="6" t="str">
        <f t="shared" si="3"/>
        <v/>
      </c>
      <c r="K59" s="13" t="str">
        <f>IF(ISBLANK(Requerimiento_Cab!G59),"",VLOOKUP(Requerimiento_Cab!G59,Tabla8[#All],2,FALSE))</f>
        <v/>
      </c>
      <c r="L59" s="6" t="str">
        <f>IF(ISBLANK(Requerimiento_Cab!H59),"",VLOOKUP(Requerimiento_Cab!H59,Tabla1[#All],2,FALSE))</f>
        <v/>
      </c>
      <c r="M59" s="6" t="str">
        <f t="shared" si="4"/>
        <v/>
      </c>
      <c r="N59" s="6" t="str">
        <f>IF(ISBLANK(Requerimiento_Cab!J59),"",VLOOKUP(Requerimiento_Cab!J59,Tabla9[#All],2,FALSE))</f>
        <v/>
      </c>
      <c r="O59" s="6" t="str">
        <f t="shared" si="5"/>
        <v/>
      </c>
      <c r="P59" s="6" t="str">
        <f t="shared" si="6"/>
        <v/>
      </c>
      <c r="Q59" s="6" t="str">
        <f>IF(ISBLANK(Requerimiento_Cab!K59),"",VLOOKUP(Requerimiento_Cab!K59,Tabla10[#All],2,FALSE))</f>
        <v/>
      </c>
      <c r="R59" s="6" t="str">
        <f>IF(LEN(Requerimiento_Cab!L59)&gt;0,Requerimiento_Cab!L59,"")</f>
        <v/>
      </c>
      <c r="S59" s="6" t="str">
        <f t="shared" si="7"/>
        <v/>
      </c>
      <c r="T59" s="6" t="str">
        <f t="shared" si="8"/>
        <v/>
      </c>
      <c r="U59" s="6" t="str">
        <f t="shared" si="9"/>
        <v/>
      </c>
      <c r="V59" s="6" t="str">
        <f>IF(ISBLANK(Requerimiento_Cab!F59),"",VLOOKUP(Requerimiento_Cab!F59,Tabla7[#All],2,FALSE))</f>
        <v/>
      </c>
      <c r="W59" s="6" t="str">
        <f t="shared" si="10"/>
        <v/>
      </c>
      <c r="X59" s="6" t="str">
        <f>IF(ISBLANK(Requerimiento_Cab!M59),"",VLOOKUP(Requerimiento_Cab!M59,Tabla2[#All],2,FALSE))</f>
        <v/>
      </c>
      <c r="Y59" s="6" t="str">
        <f>IF(ISBLANK(Requerimiento_Cab!J59),"",VLOOKUP(Requerimiento_Cab!J59,Tabla9[#All],2,FALSE))</f>
        <v/>
      </c>
    </row>
    <row r="60" spans="1:25" x14ac:dyDescent="0.25">
      <c r="A60" s="6" t="str">
        <f>IF(LEN(Requerimiento_Cab!A60)&gt;0,Requerimiento_Cab!A60,"")</f>
        <v/>
      </c>
      <c r="B60" s="6" t="str">
        <f t="shared" si="0"/>
        <v/>
      </c>
      <c r="C60" s="6" t="str">
        <f>IF(ISBLANK(Requerimiento_Cab!B60),"",VLOOKUP(Requerimiento_Cab!B60,Tabla3[#All],2,FALSE))</f>
        <v/>
      </c>
      <c r="D60" s="6" t="str">
        <f>IF(ISBLANK(Requerimiento_Cab!C60),"",VLOOKUP(Requerimiento_Cab!C60,Tabla4[#All],2,FALSE))</f>
        <v/>
      </c>
      <c r="E60" s="6" t="str">
        <f>IF(ISBLANK(Requerimiento_Cab!D60),"",VLOOKUP(Requerimiento_Cab!D60,Tabla5[#All],2,FALSE))</f>
        <v/>
      </c>
      <c r="F60" s="6" t="str">
        <f>IF(ISBLANK(Requerimiento_Cab!E60),"",VLOOKUP(Requerimiento_Cab!E60,Tabla6[#All],2,FALSE))</f>
        <v/>
      </c>
      <c r="G60" s="6" t="str">
        <f t="shared" si="1"/>
        <v/>
      </c>
      <c r="H60" s="6" t="str">
        <f t="shared" si="2"/>
        <v/>
      </c>
      <c r="I60" s="6" t="str">
        <f>IF(ISBLANK(Requerimiento_Cab!F60),"",VLOOKUP(Requerimiento_Cab!F60,Tabla7[#All],2,FALSE))</f>
        <v/>
      </c>
      <c r="J60" s="6" t="str">
        <f t="shared" si="3"/>
        <v/>
      </c>
      <c r="K60" s="13" t="str">
        <f>IF(ISBLANK(Requerimiento_Cab!G60),"",VLOOKUP(Requerimiento_Cab!G60,Tabla8[#All],2,FALSE))</f>
        <v/>
      </c>
      <c r="L60" s="6" t="str">
        <f>IF(ISBLANK(Requerimiento_Cab!H60),"",VLOOKUP(Requerimiento_Cab!H60,Tabla1[#All],2,FALSE))</f>
        <v/>
      </c>
      <c r="M60" s="6" t="str">
        <f t="shared" si="4"/>
        <v/>
      </c>
      <c r="N60" s="6" t="str">
        <f>IF(ISBLANK(Requerimiento_Cab!J60),"",VLOOKUP(Requerimiento_Cab!J60,Tabla9[#All],2,FALSE))</f>
        <v/>
      </c>
      <c r="O60" s="6" t="str">
        <f t="shared" si="5"/>
        <v/>
      </c>
      <c r="P60" s="6" t="str">
        <f t="shared" si="6"/>
        <v/>
      </c>
      <c r="Q60" s="6" t="str">
        <f>IF(ISBLANK(Requerimiento_Cab!K60),"",VLOOKUP(Requerimiento_Cab!K60,Tabla10[#All],2,FALSE))</f>
        <v/>
      </c>
      <c r="R60" s="6" t="str">
        <f>IF(LEN(Requerimiento_Cab!L60)&gt;0,Requerimiento_Cab!L60,"")</f>
        <v/>
      </c>
      <c r="S60" s="6" t="str">
        <f t="shared" si="7"/>
        <v/>
      </c>
      <c r="T60" s="6" t="str">
        <f t="shared" si="8"/>
        <v/>
      </c>
      <c r="U60" s="6" t="str">
        <f t="shared" si="9"/>
        <v/>
      </c>
      <c r="V60" s="6" t="str">
        <f>IF(ISBLANK(Requerimiento_Cab!F60),"",VLOOKUP(Requerimiento_Cab!F60,Tabla7[#All],2,FALSE))</f>
        <v/>
      </c>
      <c r="W60" s="6" t="str">
        <f t="shared" si="10"/>
        <v/>
      </c>
      <c r="X60" s="6" t="str">
        <f>IF(ISBLANK(Requerimiento_Cab!M60),"",VLOOKUP(Requerimiento_Cab!M60,Tabla2[#All],2,FALSE))</f>
        <v/>
      </c>
      <c r="Y60" s="6" t="str">
        <f>IF(ISBLANK(Requerimiento_Cab!J60),"",VLOOKUP(Requerimiento_Cab!J60,Tabla9[#All],2,FALSE))</f>
        <v/>
      </c>
    </row>
    <row r="61" spans="1:25" x14ac:dyDescent="0.25">
      <c r="A61" s="6" t="str">
        <f>IF(LEN(Requerimiento_Cab!A61)&gt;0,Requerimiento_Cab!A61,"")</f>
        <v/>
      </c>
      <c r="B61" s="6" t="str">
        <f t="shared" si="0"/>
        <v/>
      </c>
      <c r="C61" s="6" t="str">
        <f>IF(ISBLANK(Requerimiento_Cab!B61),"",VLOOKUP(Requerimiento_Cab!B61,Tabla3[#All],2,FALSE))</f>
        <v/>
      </c>
      <c r="D61" s="6" t="str">
        <f>IF(ISBLANK(Requerimiento_Cab!C61),"",VLOOKUP(Requerimiento_Cab!C61,Tabla4[#All],2,FALSE))</f>
        <v/>
      </c>
      <c r="E61" s="6" t="str">
        <f>IF(ISBLANK(Requerimiento_Cab!D61),"",VLOOKUP(Requerimiento_Cab!D61,Tabla5[#All],2,FALSE))</f>
        <v/>
      </c>
      <c r="F61" s="6" t="str">
        <f>IF(ISBLANK(Requerimiento_Cab!E61),"",VLOOKUP(Requerimiento_Cab!E61,Tabla6[#All],2,FALSE))</f>
        <v/>
      </c>
      <c r="G61" s="6" t="str">
        <f t="shared" si="1"/>
        <v/>
      </c>
      <c r="H61" s="6" t="str">
        <f t="shared" si="2"/>
        <v/>
      </c>
      <c r="I61" s="6" t="str">
        <f>IF(ISBLANK(Requerimiento_Cab!F61),"",VLOOKUP(Requerimiento_Cab!F61,Tabla7[#All],2,FALSE))</f>
        <v/>
      </c>
      <c r="J61" s="6" t="str">
        <f t="shared" si="3"/>
        <v/>
      </c>
      <c r="K61" s="13" t="str">
        <f>IF(ISBLANK(Requerimiento_Cab!G61),"",VLOOKUP(Requerimiento_Cab!G61,Tabla8[#All],2,FALSE))</f>
        <v/>
      </c>
      <c r="L61" s="6" t="str">
        <f>IF(ISBLANK(Requerimiento_Cab!H61),"",VLOOKUP(Requerimiento_Cab!H61,Tabla1[#All],2,FALSE))</f>
        <v/>
      </c>
      <c r="M61" s="6" t="str">
        <f t="shared" si="4"/>
        <v/>
      </c>
      <c r="N61" s="6" t="str">
        <f>IF(ISBLANK(Requerimiento_Cab!J61),"",VLOOKUP(Requerimiento_Cab!J61,Tabla9[#All],2,FALSE))</f>
        <v/>
      </c>
      <c r="O61" s="6" t="str">
        <f t="shared" si="5"/>
        <v/>
      </c>
      <c r="P61" s="6" t="str">
        <f t="shared" si="6"/>
        <v/>
      </c>
      <c r="Q61" s="6" t="str">
        <f>IF(ISBLANK(Requerimiento_Cab!K61),"",VLOOKUP(Requerimiento_Cab!K61,Tabla10[#All],2,FALSE))</f>
        <v/>
      </c>
      <c r="R61" s="6" t="str">
        <f>IF(LEN(Requerimiento_Cab!L61)&gt;0,Requerimiento_Cab!L61,"")</f>
        <v/>
      </c>
      <c r="S61" s="6" t="str">
        <f t="shared" si="7"/>
        <v/>
      </c>
      <c r="T61" s="6" t="str">
        <f t="shared" si="8"/>
        <v/>
      </c>
      <c r="U61" s="6" t="str">
        <f t="shared" si="9"/>
        <v/>
      </c>
      <c r="V61" s="6" t="str">
        <f>IF(ISBLANK(Requerimiento_Cab!F61),"",VLOOKUP(Requerimiento_Cab!F61,Tabla7[#All],2,FALSE))</f>
        <v/>
      </c>
      <c r="W61" s="6" t="str">
        <f t="shared" si="10"/>
        <v/>
      </c>
      <c r="X61" s="6" t="str">
        <f>IF(ISBLANK(Requerimiento_Cab!M61),"",VLOOKUP(Requerimiento_Cab!M61,Tabla2[#All],2,FALSE))</f>
        <v/>
      </c>
      <c r="Y61" s="6" t="str">
        <f>IF(ISBLANK(Requerimiento_Cab!J61),"",VLOOKUP(Requerimiento_Cab!J61,Tabla9[#All],2,FALSE))</f>
        <v/>
      </c>
    </row>
    <row r="62" spans="1:25" x14ac:dyDescent="0.25">
      <c r="A62" s="6" t="str">
        <f>IF(LEN(Requerimiento_Cab!A62)&gt;0,Requerimiento_Cab!A62,"")</f>
        <v/>
      </c>
      <c r="B62" s="6" t="str">
        <f t="shared" si="0"/>
        <v/>
      </c>
      <c r="C62" s="6" t="str">
        <f>IF(ISBLANK(Requerimiento_Cab!B62),"",VLOOKUP(Requerimiento_Cab!B62,Tabla3[#All],2,FALSE))</f>
        <v/>
      </c>
      <c r="D62" s="6" t="str">
        <f>IF(ISBLANK(Requerimiento_Cab!C62),"",VLOOKUP(Requerimiento_Cab!C62,Tabla4[#All],2,FALSE))</f>
        <v/>
      </c>
      <c r="E62" s="6" t="str">
        <f>IF(ISBLANK(Requerimiento_Cab!D62),"",VLOOKUP(Requerimiento_Cab!D62,Tabla5[#All],2,FALSE))</f>
        <v/>
      </c>
      <c r="F62" s="6" t="str">
        <f>IF(ISBLANK(Requerimiento_Cab!E62),"",VLOOKUP(Requerimiento_Cab!E62,Tabla6[#All],2,FALSE))</f>
        <v/>
      </c>
      <c r="G62" s="6" t="str">
        <f t="shared" si="1"/>
        <v/>
      </c>
      <c r="H62" s="6" t="str">
        <f t="shared" si="2"/>
        <v/>
      </c>
      <c r="I62" s="6" t="str">
        <f>IF(ISBLANK(Requerimiento_Cab!F62),"",VLOOKUP(Requerimiento_Cab!F62,Tabla7[#All],2,FALSE))</f>
        <v/>
      </c>
      <c r="J62" s="6" t="str">
        <f t="shared" si="3"/>
        <v/>
      </c>
      <c r="K62" s="13" t="str">
        <f>IF(ISBLANK(Requerimiento_Cab!G62),"",VLOOKUP(Requerimiento_Cab!G62,Tabla8[#All],2,FALSE))</f>
        <v/>
      </c>
      <c r="L62" s="6" t="str">
        <f>IF(ISBLANK(Requerimiento_Cab!H62),"",VLOOKUP(Requerimiento_Cab!H62,Tabla1[#All],2,FALSE))</f>
        <v/>
      </c>
      <c r="M62" s="6" t="str">
        <f t="shared" si="4"/>
        <v/>
      </c>
      <c r="N62" s="6" t="str">
        <f>IF(ISBLANK(Requerimiento_Cab!J62),"",VLOOKUP(Requerimiento_Cab!J62,Tabla9[#All],2,FALSE))</f>
        <v/>
      </c>
      <c r="O62" s="6" t="str">
        <f t="shared" si="5"/>
        <v/>
      </c>
      <c r="P62" s="6" t="str">
        <f t="shared" si="6"/>
        <v/>
      </c>
      <c r="Q62" s="6" t="str">
        <f>IF(ISBLANK(Requerimiento_Cab!K62),"",VLOOKUP(Requerimiento_Cab!K62,Tabla10[#All],2,FALSE))</f>
        <v/>
      </c>
      <c r="R62" s="6" t="str">
        <f>IF(LEN(Requerimiento_Cab!L62)&gt;0,Requerimiento_Cab!L62,"")</f>
        <v/>
      </c>
      <c r="S62" s="6" t="str">
        <f t="shared" si="7"/>
        <v/>
      </c>
      <c r="T62" s="6" t="str">
        <f t="shared" si="8"/>
        <v/>
      </c>
      <c r="U62" s="6" t="str">
        <f t="shared" si="9"/>
        <v/>
      </c>
      <c r="V62" s="6" t="str">
        <f>IF(ISBLANK(Requerimiento_Cab!F62),"",VLOOKUP(Requerimiento_Cab!F62,Tabla7[#All],2,FALSE))</f>
        <v/>
      </c>
      <c r="W62" s="6" t="str">
        <f t="shared" si="10"/>
        <v/>
      </c>
      <c r="X62" s="6" t="str">
        <f>IF(ISBLANK(Requerimiento_Cab!M62),"",VLOOKUP(Requerimiento_Cab!M62,Tabla2[#All],2,FALSE))</f>
        <v/>
      </c>
      <c r="Y62" s="6" t="str">
        <f>IF(ISBLANK(Requerimiento_Cab!J62),"",VLOOKUP(Requerimiento_Cab!J62,Tabla9[#All],2,FALSE))</f>
        <v/>
      </c>
    </row>
    <row r="63" spans="1:25" x14ac:dyDescent="0.25">
      <c r="A63" s="6" t="str">
        <f>IF(LEN(Requerimiento_Cab!A63)&gt;0,Requerimiento_Cab!A63,"")</f>
        <v/>
      </c>
      <c r="B63" s="6" t="str">
        <f t="shared" si="0"/>
        <v/>
      </c>
      <c r="C63" s="6" t="str">
        <f>IF(ISBLANK(Requerimiento_Cab!B63),"",VLOOKUP(Requerimiento_Cab!B63,Tabla3[#All],2,FALSE))</f>
        <v/>
      </c>
      <c r="D63" s="6" t="str">
        <f>IF(ISBLANK(Requerimiento_Cab!C63),"",VLOOKUP(Requerimiento_Cab!C63,Tabla4[#All],2,FALSE))</f>
        <v/>
      </c>
      <c r="E63" s="6" t="str">
        <f>IF(ISBLANK(Requerimiento_Cab!D63),"",VLOOKUP(Requerimiento_Cab!D63,Tabla5[#All],2,FALSE))</f>
        <v/>
      </c>
      <c r="F63" s="6" t="str">
        <f>IF(ISBLANK(Requerimiento_Cab!E63),"",VLOOKUP(Requerimiento_Cab!E63,Tabla6[#All],2,FALSE))</f>
        <v/>
      </c>
      <c r="G63" s="6" t="str">
        <f t="shared" si="1"/>
        <v/>
      </c>
      <c r="H63" s="6" t="str">
        <f t="shared" si="2"/>
        <v/>
      </c>
      <c r="I63" s="6" t="str">
        <f>IF(ISBLANK(Requerimiento_Cab!F63),"",VLOOKUP(Requerimiento_Cab!F63,Tabla7[#All],2,FALSE))</f>
        <v/>
      </c>
      <c r="J63" s="6" t="str">
        <f t="shared" si="3"/>
        <v/>
      </c>
      <c r="K63" s="13" t="str">
        <f>IF(ISBLANK(Requerimiento_Cab!G63),"",VLOOKUP(Requerimiento_Cab!G63,Tabla8[#All],2,FALSE))</f>
        <v/>
      </c>
      <c r="L63" s="6" t="str">
        <f>IF(ISBLANK(Requerimiento_Cab!H63),"",VLOOKUP(Requerimiento_Cab!H63,Tabla1[#All],2,FALSE))</f>
        <v/>
      </c>
      <c r="M63" s="6" t="str">
        <f t="shared" si="4"/>
        <v/>
      </c>
      <c r="N63" s="6" t="str">
        <f>IF(ISBLANK(Requerimiento_Cab!J63),"",VLOOKUP(Requerimiento_Cab!J63,Tabla9[#All],2,FALSE))</f>
        <v/>
      </c>
      <c r="O63" s="6" t="str">
        <f t="shared" si="5"/>
        <v/>
      </c>
      <c r="P63" s="6" t="str">
        <f t="shared" si="6"/>
        <v/>
      </c>
      <c r="Q63" s="6" t="str">
        <f>IF(ISBLANK(Requerimiento_Cab!K63),"",VLOOKUP(Requerimiento_Cab!K63,Tabla10[#All],2,FALSE))</f>
        <v/>
      </c>
      <c r="R63" s="6" t="str">
        <f>IF(LEN(Requerimiento_Cab!L63)&gt;0,Requerimiento_Cab!L63,"")</f>
        <v/>
      </c>
      <c r="S63" s="6" t="str">
        <f t="shared" si="7"/>
        <v/>
      </c>
      <c r="T63" s="6" t="str">
        <f t="shared" si="8"/>
        <v/>
      </c>
      <c r="U63" s="6" t="str">
        <f t="shared" si="9"/>
        <v/>
      </c>
      <c r="V63" s="6" t="str">
        <f>IF(ISBLANK(Requerimiento_Cab!F63),"",VLOOKUP(Requerimiento_Cab!F63,Tabla7[#All],2,FALSE))</f>
        <v/>
      </c>
      <c r="W63" s="6" t="str">
        <f t="shared" si="10"/>
        <v/>
      </c>
      <c r="X63" s="6" t="str">
        <f>IF(ISBLANK(Requerimiento_Cab!M63),"",VLOOKUP(Requerimiento_Cab!M63,Tabla2[#All],2,FALSE))</f>
        <v/>
      </c>
      <c r="Y63" s="6" t="str">
        <f>IF(ISBLANK(Requerimiento_Cab!J63),"",VLOOKUP(Requerimiento_Cab!J63,Tabla9[#All],2,FALSE))</f>
        <v/>
      </c>
    </row>
    <row r="64" spans="1:25" x14ac:dyDescent="0.25">
      <c r="A64" s="6" t="str">
        <f>IF(LEN(Requerimiento_Cab!A64)&gt;0,Requerimiento_Cab!A64,"")</f>
        <v/>
      </c>
      <c r="B64" s="6" t="str">
        <f t="shared" si="0"/>
        <v/>
      </c>
      <c r="C64" s="6" t="str">
        <f>IF(ISBLANK(Requerimiento_Cab!B64),"",VLOOKUP(Requerimiento_Cab!B64,Tabla3[#All],2,FALSE))</f>
        <v/>
      </c>
      <c r="D64" s="6" t="str">
        <f>IF(ISBLANK(Requerimiento_Cab!C64),"",VLOOKUP(Requerimiento_Cab!C64,Tabla4[#All],2,FALSE))</f>
        <v/>
      </c>
      <c r="E64" s="6" t="str">
        <f>IF(ISBLANK(Requerimiento_Cab!D64),"",VLOOKUP(Requerimiento_Cab!D64,Tabla5[#All],2,FALSE))</f>
        <v/>
      </c>
      <c r="F64" s="6" t="str">
        <f>IF(ISBLANK(Requerimiento_Cab!E64),"",VLOOKUP(Requerimiento_Cab!E64,Tabla6[#All],2,FALSE))</f>
        <v/>
      </c>
      <c r="G64" s="6" t="str">
        <f t="shared" si="1"/>
        <v/>
      </c>
      <c r="H64" s="6" t="str">
        <f t="shared" si="2"/>
        <v/>
      </c>
      <c r="I64" s="6" t="str">
        <f>IF(ISBLANK(Requerimiento_Cab!F64),"",VLOOKUP(Requerimiento_Cab!F64,Tabla7[#All],2,FALSE))</f>
        <v/>
      </c>
      <c r="J64" s="6" t="str">
        <f t="shared" si="3"/>
        <v/>
      </c>
      <c r="K64" s="13" t="str">
        <f>IF(ISBLANK(Requerimiento_Cab!G64),"",VLOOKUP(Requerimiento_Cab!G64,Tabla8[#All],2,FALSE))</f>
        <v/>
      </c>
      <c r="L64" s="6" t="str">
        <f>IF(ISBLANK(Requerimiento_Cab!H64),"",VLOOKUP(Requerimiento_Cab!H64,Tabla1[#All],2,FALSE))</f>
        <v/>
      </c>
      <c r="M64" s="6" t="str">
        <f t="shared" si="4"/>
        <v/>
      </c>
      <c r="N64" s="6" t="str">
        <f>IF(ISBLANK(Requerimiento_Cab!J64),"",VLOOKUP(Requerimiento_Cab!J64,Tabla9[#All],2,FALSE))</f>
        <v/>
      </c>
      <c r="O64" s="6" t="str">
        <f t="shared" si="5"/>
        <v/>
      </c>
      <c r="P64" s="6" t="str">
        <f t="shared" si="6"/>
        <v/>
      </c>
      <c r="Q64" s="6" t="str">
        <f>IF(ISBLANK(Requerimiento_Cab!K64),"",VLOOKUP(Requerimiento_Cab!K64,Tabla10[#All],2,FALSE))</f>
        <v/>
      </c>
      <c r="R64" s="6" t="str">
        <f>IF(LEN(Requerimiento_Cab!L64)&gt;0,Requerimiento_Cab!L64,"")</f>
        <v/>
      </c>
      <c r="S64" s="6" t="str">
        <f t="shared" si="7"/>
        <v/>
      </c>
      <c r="T64" s="6" t="str">
        <f t="shared" si="8"/>
        <v/>
      </c>
      <c r="U64" s="6" t="str">
        <f t="shared" si="9"/>
        <v/>
      </c>
      <c r="V64" s="6" t="str">
        <f>IF(ISBLANK(Requerimiento_Cab!F64),"",VLOOKUP(Requerimiento_Cab!F64,Tabla7[#All],2,FALSE))</f>
        <v/>
      </c>
      <c r="W64" s="6" t="str">
        <f t="shared" si="10"/>
        <v/>
      </c>
      <c r="X64" s="6" t="str">
        <f>IF(ISBLANK(Requerimiento_Cab!M64),"",VLOOKUP(Requerimiento_Cab!M64,Tabla2[#All],2,FALSE))</f>
        <v/>
      </c>
      <c r="Y64" s="6" t="str">
        <f>IF(ISBLANK(Requerimiento_Cab!J64),"",VLOOKUP(Requerimiento_Cab!J64,Tabla9[#All],2,FALSE))</f>
        <v/>
      </c>
    </row>
    <row r="65" spans="1:25" x14ac:dyDescent="0.25">
      <c r="A65" s="6" t="str">
        <f>IF(LEN(Requerimiento_Cab!A65)&gt;0,Requerimiento_Cab!A65,"")</f>
        <v/>
      </c>
      <c r="B65" s="6" t="str">
        <f t="shared" si="0"/>
        <v/>
      </c>
      <c r="C65" s="6" t="str">
        <f>IF(ISBLANK(Requerimiento_Cab!B65),"",VLOOKUP(Requerimiento_Cab!B65,Tabla3[#All],2,FALSE))</f>
        <v/>
      </c>
      <c r="D65" s="6" t="str">
        <f>IF(ISBLANK(Requerimiento_Cab!C65),"",VLOOKUP(Requerimiento_Cab!C65,Tabla4[#All],2,FALSE))</f>
        <v/>
      </c>
      <c r="E65" s="6" t="str">
        <f>IF(ISBLANK(Requerimiento_Cab!D65),"",VLOOKUP(Requerimiento_Cab!D65,Tabla5[#All],2,FALSE))</f>
        <v/>
      </c>
      <c r="F65" s="6" t="str">
        <f>IF(ISBLANK(Requerimiento_Cab!E65),"",VLOOKUP(Requerimiento_Cab!E65,Tabla6[#All],2,FALSE))</f>
        <v/>
      </c>
      <c r="G65" s="6" t="str">
        <f t="shared" si="1"/>
        <v/>
      </c>
      <c r="H65" s="6" t="str">
        <f t="shared" si="2"/>
        <v/>
      </c>
      <c r="I65" s="6" t="str">
        <f>IF(ISBLANK(Requerimiento_Cab!F65),"",VLOOKUP(Requerimiento_Cab!F65,Tabla7[#All],2,FALSE))</f>
        <v/>
      </c>
      <c r="J65" s="6" t="str">
        <f t="shared" si="3"/>
        <v/>
      </c>
      <c r="K65" s="13" t="str">
        <f>IF(ISBLANK(Requerimiento_Cab!G65),"",VLOOKUP(Requerimiento_Cab!G65,Tabla8[#All],2,FALSE))</f>
        <v/>
      </c>
      <c r="L65" s="6" t="str">
        <f>IF(ISBLANK(Requerimiento_Cab!H65),"",VLOOKUP(Requerimiento_Cab!H65,Tabla1[#All],2,FALSE))</f>
        <v/>
      </c>
      <c r="M65" s="6" t="str">
        <f t="shared" si="4"/>
        <v/>
      </c>
      <c r="N65" s="6" t="str">
        <f>IF(ISBLANK(Requerimiento_Cab!J65),"",VLOOKUP(Requerimiento_Cab!J65,Tabla9[#All],2,FALSE))</f>
        <v/>
      </c>
      <c r="O65" s="6" t="str">
        <f t="shared" si="5"/>
        <v/>
      </c>
      <c r="P65" s="6" t="str">
        <f t="shared" si="6"/>
        <v/>
      </c>
      <c r="Q65" s="6" t="str">
        <f>IF(ISBLANK(Requerimiento_Cab!K65),"",VLOOKUP(Requerimiento_Cab!K65,Tabla10[#All],2,FALSE))</f>
        <v/>
      </c>
      <c r="R65" s="6" t="str">
        <f>IF(LEN(Requerimiento_Cab!L65)&gt;0,Requerimiento_Cab!L65,"")</f>
        <v/>
      </c>
      <c r="S65" s="6" t="str">
        <f t="shared" si="7"/>
        <v/>
      </c>
      <c r="T65" s="6" t="str">
        <f t="shared" si="8"/>
        <v/>
      </c>
      <c r="U65" s="6" t="str">
        <f t="shared" si="9"/>
        <v/>
      </c>
      <c r="V65" s="6" t="str">
        <f>IF(ISBLANK(Requerimiento_Cab!F65),"",VLOOKUP(Requerimiento_Cab!F65,Tabla7[#All],2,FALSE))</f>
        <v/>
      </c>
      <c r="W65" s="6" t="str">
        <f t="shared" si="10"/>
        <v/>
      </c>
      <c r="X65" s="6" t="str">
        <f>IF(ISBLANK(Requerimiento_Cab!M65),"",VLOOKUP(Requerimiento_Cab!M65,Tabla2[#All],2,FALSE))</f>
        <v/>
      </c>
      <c r="Y65" s="6" t="str">
        <f>IF(ISBLANK(Requerimiento_Cab!J65),"",VLOOKUP(Requerimiento_Cab!J65,Tabla9[#All],2,FALSE))</f>
        <v/>
      </c>
    </row>
    <row r="66" spans="1:25" x14ac:dyDescent="0.25">
      <c r="A66" s="6" t="str">
        <f>IF(LEN(Requerimiento_Cab!A66)&gt;0,Requerimiento_Cab!A66,"")</f>
        <v/>
      </c>
      <c r="B66" s="6" t="str">
        <f t="shared" si="0"/>
        <v/>
      </c>
      <c r="C66" s="6" t="str">
        <f>IF(ISBLANK(Requerimiento_Cab!B66),"",VLOOKUP(Requerimiento_Cab!B66,Tabla3[#All],2,FALSE))</f>
        <v/>
      </c>
      <c r="D66" s="6" t="str">
        <f>IF(ISBLANK(Requerimiento_Cab!C66),"",VLOOKUP(Requerimiento_Cab!C66,Tabla4[#All],2,FALSE))</f>
        <v/>
      </c>
      <c r="E66" s="6" t="str">
        <f>IF(ISBLANK(Requerimiento_Cab!D66),"",VLOOKUP(Requerimiento_Cab!D66,Tabla5[#All],2,FALSE))</f>
        <v/>
      </c>
      <c r="F66" s="6" t="str">
        <f>IF(ISBLANK(Requerimiento_Cab!E66),"",VLOOKUP(Requerimiento_Cab!E66,Tabla6[#All],2,FALSE))</f>
        <v/>
      </c>
      <c r="G66" s="6" t="str">
        <f t="shared" si="1"/>
        <v/>
      </c>
      <c r="H66" s="6" t="str">
        <f t="shared" si="2"/>
        <v/>
      </c>
      <c r="I66" s="6" t="str">
        <f>IF(ISBLANK(Requerimiento_Cab!F66),"",VLOOKUP(Requerimiento_Cab!F66,Tabla7[#All],2,FALSE))</f>
        <v/>
      </c>
      <c r="J66" s="6" t="str">
        <f t="shared" si="3"/>
        <v/>
      </c>
      <c r="K66" s="13" t="str">
        <f>IF(ISBLANK(Requerimiento_Cab!G66),"",VLOOKUP(Requerimiento_Cab!G66,Tabla8[#All],2,FALSE))</f>
        <v/>
      </c>
      <c r="L66" s="6" t="str">
        <f>IF(ISBLANK(Requerimiento_Cab!H66),"",VLOOKUP(Requerimiento_Cab!H66,Tabla1[#All],2,FALSE))</f>
        <v/>
      </c>
      <c r="M66" s="6" t="str">
        <f t="shared" si="4"/>
        <v/>
      </c>
      <c r="N66" s="6" t="str">
        <f>IF(ISBLANK(Requerimiento_Cab!J66),"",VLOOKUP(Requerimiento_Cab!J66,Tabla9[#All],2,FALSE))</f>
        <v/>
      </c>
      <c r="O66" s="6" t="str">
        <f t="shared" si="5"/>
        <v/>
      </c>
      <c r="P66" s="6" t="str">
        <f t="shared" si="6"/>
        <v/>
      </c>
      <c r="Q66" s="6" t="str">
        <f>IF(ISBLANK(Requerimiento_Cab!K66),"",VLOOKUP(Requerimiento_Cab!K66,Tabla10[#All],2,FALSE))</f>
        <v/>
      </c>
      <c r="R66" s="6" t="str">
        <f>IF(LEN(Requerimiento_Cab!L66)&gt;0,Requerimiento_Cab!L66,"")</f>
        <v/>
      </c>
      <c r="S66" s="6" t="str">
        <f t="shared" si="7"/>
        <v/>
      </c>
      <c r="T66" s="6" t="str">
        <f t="shared" si="8"/>
        <v/>
      </c>
      <c r="U66" s="6" t="str">
        <f t="shared" si="9"/>
        <v/>
      </c>
      <c r="V66" s="6" t="str">
        <f>IF(ISBLANK(Requerimiento_Cab!F66),"",VLOOKUP(Requerimiento_Cab!F66,Tabla7[#All],2,FALSE))</f>
        <v/>
      </c>
      <c r="W66" s="6" t="str">
        <f t="shared" si="10"/>
        <v/>
      </c>
      <c r="X66" s="6" t="str">
        <f>IF(ISBLANK(Requerimiento_Cab!M66),"",VLOOKUP(Requerimiento_Cab!M66,Tabla2[#All],2,FALSE))</f>
        <v/>
      </c>
      <c r="Y66" s="6" t="str">
        <f>IF(ISBLANK(Requerimiento_Cab!J66),"",VLOOKUP(Requerimiento_Cab!J66,Tabla9[#All],2,FALSE))</f>
        <v/>
      </c>
    </row>
    <row r="67" spans="1:25" x14ac:dyDescent="0.25">
      <c r="A67" s="6" t="str">
        <f>IF(LEN(Requerimiento_Cab!A67)&gt;0,Requerimiento_Cab!A67,"")</f>
        <v/>
      </c>
      <c r="B67" s="6" t="str">
        <f t="shared" ref="B67:B130" si="11">(IF(LEN(C67)&gt;0,ROW(B67)-1,""))</f>
        <v/>
      </c>
      <c r="C67" s="6" t="str">
        <f>IF(ISBLANK(Requerimiento_Cab!B67),"",VLOOKUP(Requerimiento_Cab!B67,Tabla3[#All],2,FALSE))</f>
        <v/>
      </c>
      <c r="D67" s="6" t="str">
        <f>IF(ISBLANK(Requerimiento_Cab!C67),"",VLOOKUP(Requerimiento_Cab!C67,Tabla4[#All],2,FALSE))</f>
        <v/>
      </c>
      <c r="E67" s="6" t="str">
        <f>IF(ISBLANK(Requerimiento_Cab!D67),"",VLOOKUP(Requerimiento_Cab!D67,Tabla5[#All],2,FALSE))</f>
        <v/>
      </c>
      <c r="F67" s="6" t="str">
        <f>IF(ISBLANK(Requerimiento_Cab!E67),"",VLOOKUP(Requerimiento_Cab!E67,Tabla6[#All],2,FALSE))</f>
        <v/>
      </c>
      <c r="G67" s="6" t="str">
        <f t="shared" ref="G67:G130" si="12">IF(LEN(C67)&gt;0,"LO","")</f>
        <v/>
      </c>
      <c r="H67" s="6" t="str">
        <f t="shared" ref="H67:H130" si="13">IF(LEN(C67)&gt;0,"0","")</f>
        <v/>
      </c>
      <c r="I67" s="6" t="str">
        <f>IF(ISBLANK(Requerimiento_Cab!F67),"",VLOOKUP(Requerimiento_Cab!F67,Tabla7[#All],2,FALSE))</f>
        <v/>
      </c>
      <c r="J67" s="6" t="str">
        <f t="shared" ref="J67:J130" si="14">IF(LEN(C67)&gt;0,"1","")</f>
        <v/>
      </c>
      <c r="K67" s="13" t="str">
        <f>IF(ISBLANK(Requerimiento_Cab!G67),"",VLOOKUP(Requerimiento_Cab!G67,Tabla8[#All],2,FALSE))</f>
        <v/>
      </c>
      <c r="L67" s="6" t="str">
        <f>IF(ISBLANK(Requerimiento_Cab!H67),"",VLOOKUP(Requerimiento_Cab!H67,Tabla1[#All],2,FALSE))</f>
        <v/>
      </c>
      <c r="M67" s="6" t="str">
        <f t="shared" ref="M67:M130" si="15">IF(LEN(C67)&gt;0,"N","")</f>
        <v/>
      </c>
      <c r="N67" s="6" t="str">
        <f>IF(ISBLANK(Requerimiento_Cab!J67),"",VLOOKUP(Requerimiento_Cab!J67,Tabla9[#All],2,FALSE))</f>
        <v/>
      </c>
      <c r="O67" s="6" t="str">
        <f t="shared" ref="O67:O130" si="16">IF(LEN(C67)&gt;0,"TRUJ","")</f>
        <v/>
      </c>
      <c r="P67" s="6" t="str">
        <f t="shared" ref="P67:P130" si="17">IF(LEN(C67)&gt;0,"L","")</f>
        <v/>
      </c>
      <c r="Q67" s="6" t="str">
        <f>IF(ISBLANK(Requerimiento_Cab!K67),"",VLOOKUP(Requerimiento_Cab!K67,Tabla10[#All],2,FALSE))</f>
        <v/>
      </c>
      <c r="R67" s="6" t="str">
        <f>IF(LEN(Requerimiento_Cab!L67)&gt;0,Requerimiento_Cab!L67,"")</f>
        <v/>
      </c>
      <c r="S67" s="6" t="str">
        <f t="shared" ref="S67:S130" si="18">IF(LEN(C67)&gt;0,"RV","")</f>
        <v/>
      </c>
      <c r="T67" s="6" t="str">
        <f t="shared" ref="T67:T130" si="19">IF(LEN(C67)&gt;0,"DEMO","")</f>
        <v/>
      </c>
      <c r="U67" s="6" t="str">
        <f t="shared" ref="U67:U130" si="20">IF(LEN(C67)&gt;0,"0","")</f>
        <v/>
      </c>
      <c r="V67" s="6" t="str">
        <f>IF(ISBLANK(Requerimiento_Cab!F67),"",VLOOKUP(Requerimiento_Cab!F67,Tabla7[#All],2,FALSE))</f>
        <v/>
      </c>
      <c r="W67" s="6" t="str">
        <f t="shared" ref="W67:W130" si="21">IF(LEN(C67)&gt;0,"N","")</f>
        <v/>
      </c>
      <c r="X67" s="6" t="str">
        <f>IF(ISBLANK(Requerimiento_Cab!M67),"",VLOOKUP(Requerimiento_Cab!M67,Tabla2[#All],2,FALSE))</f>
        <v/>
      </c>
      <c r="Y67" s="6" t="str">
        <f>IF(ISBLANK(Requerimiento_Cab!J67),"",VLOOKUP(Requerimiento_Cab!J67,Tabla9[#All],2,FALSE))</f>
        <v/>
      </c>
    </row>
    <row r="68" spans="1:25" x14ac:dyDescent="0.25">
      <c r="A68" s="6" t="str">
        <f>IF(LEN(Requerimiento_Cab!A68)&gt;0,Requerimiento_Cab!A68,"")</f>
        <v/>
      </c>
      <c r="B68" s="6" t="str">
        <f t="shared" si="11"/>
        <v/>
      </c>
      <c r="C68" s="6" t="str">
        <f>IF(ISBLANK(Requerimiento_Cab!B68),"",VLOOKUP(Requerimiento_Cab!B68,Tabla3[#All],2,FALSE))</f>
        <v/>
      </c>
      <c r="D68" s="6" t="str">
        <f>IF(ISBLANK(Requerimiento_Cab!C68),"",VLOOKUP(Requerimiento_Cab!C68,Tabla4[#All],2,FALSE))</f>
        <v/>
      </c>
      <c r="E68" s="6" t="str">
        <f>IF(ISBLANK(Requerimiento_Cab!D68),"",VLOOKUP(Requerimiento_Cab!D68,Tabla5[#All],2,FALSE))</f>
        <v/>
      </c>
      <c r="F68" s="6" t="str">
        <f>IF(ISBLANK(Requerimiento_Cab!E68),"",VLOOKUP(Requerimiento_Cab!E68,Tabla6[#All],2,FALSE))</f>
        <v/>
      </c>
      <c r="G68" s="6" t="str">
        <f t="shared" si="12"/>
        <v/>
      </c>
      <c r="H68" s="6" t="str">
        <f t="shared" si="13"/>
        <v/>
      </c>
      <c r="I68" s="6" t="str">
        <f>IF(ISBLANK(Requerimiento_Cab!F68),"",VLOOKUP(Requerimiento_Cab!F68,Tabla7[#All],2,FALSE))</f>
        <v/>
      </c>
      <c r="J68" s="6" t="str">
        <f t="shared" si="14"/>
        <v/>
      </c>
      <c r="K68" s="13" t="str">
        <f>IF(ISBLANK(Requerimiento_Cab!G68),"",VLOOKUP(Requerimiento_Cab!G68,Tabla8[#All],2,FALSE))</f>
        <v/>
      </c>
      <c r="L68" s="6" t="str">
        <f>IF(ISBLANK(Requerimiento_Cab!H68),"",VLOOKUP(Requerimiento_Cab!H68,Tabla1[#All],2,FALSE))</f>
        <v/>
      </c>
      <c r="M68" s="6" t="str">
        <f t="shared" si="15"/>
        <v/>
      </c>
      <c r="N68" s="6" t="str">
        <f>IF(ISBLANK(Requerimiento_Cab!J68),"",VLOOKUP(Requerimiento_Cab!J68,Tabla9[#All],2,FALSE))</f>
        <v/>
      </c>
      <c r="O68" s="6" t="str">
        <f t="shared" si="16"/>
        <v/>
      </c>
      <c r="P68" s="6" t="str">
        <f t="shared" si="17"/>
        <v/>
      </c>
      <c r="Q68" s="6" t="str">
        <f>IF(ISBLANK(Requerimiento_Cab!K68),"",VLOOKUP(Requerimiento_Cab!K68,Tabla10[#All],2,FALSE))</f>
        <v/>
      </c>
      <c r="R68" s="6" t="str">
        <f>IF(LEN(Requerimiento_Cab!L68)&gt;0,Requerimiento_Cab!L68,"")</f>
        <v/>
      </c>
      <c r="S68" s="6" t="str">
        <f t="shared" si="18"/>
        <v/>
      </c>
      <c r="T68" s="6" t="str">
        <f t="shared" si="19"/>
        <v/>
      </c>
      <c r="U68" s="6" t="str">
        <f t="shared" si="20"/>
        <v/>
      </c>
      <c r="V68" s="6" t="str">
        <f>IF(ISBLANK(Requerimiento_Cab!F68),"",VLOOKUP(Requerimiento_Cab!F68,Tabla7[#All],2,FALSE))</f>
        <v/>
      </c>
      <c r="W68" s="6" t="str">
        <f t="shared" si="21"/>
        <v/>
      </c>
      <c r="X68" s="6" t="str">
        <f>IF(ISBLANK(Requerimiento_Cab!M68),"",VLOOKUP(Requerimiento_Cab!M68,Tabla2[#All],2,FALSE))</f>
        <v/>
      </c>
      <c r="Y68" s="6" t="str">
        <f>IF(ISBLANK(Requerimiento_Cab!J68),"",VLOOKUP(Requerimiento_Cab!J68,Tabla9[#All],2,FALSE))</f>
        <v/>
      </c>
    </row>
    <row r="69" spans="1:25" x14ac:dyDescent="0.25">
      <c r="A69" s="6" t="str">
        <f>IF(LEN(Requerimiento_Cab!A69)&gt;0,Requerimiento_Cab!A69,"")</f>
        <v/>
      </c>
      <c r="B69" s="6" t="str">
        <f t="shared" si="11"/>
        <v/>
      </c>
      <c r="C69" s="6" t="str">
        <f>IF(ISBLANK(Requerimiento_Cab!B69),"",VLOOKUP(Requerimiento_Cab!B69,Tabla3[#All],2,FALSE))</f>
        <v/>
      </c>
      <c r="D69" s="6" t="str">
        <f>IF(ISBLANK(Requerimiento_Cab!C69),"",VLOOKUP(Requerimiento_Cab!C69,Tabla4[#All],2,FALSE))</f>
        <v/>
      </c>
      <c r="E69" s="6" t="str">
        <f>IF(ISBLANK(Requerimiento_Cab!D69),"",VLOOKUP(Requerimiento_Cab!D69,Tabla5[#All],2,FALSE))</f>
        <v/>
      </c>
      <c r="F69" s="6" t="str">
        <f>IF(ISBLANK(Requerimiento_Cab!E69),"",VLOOKUP(Requerimiento_Cab!E69,Tabla6[#All],2,FALSE))</f>
        <v/>
      </c>
      <c r="G69" s="6" t="str">
        <f t="shared" si="12"/>
        <v/>
      </c>
      <c r="H69" s="6" t="str">
        <f t="shared" si="13"/>
        <v/>
      </c>
      <c r="I69" s="6" t="str">
        <f>IF(ISBLANK(Requerimiento_Cab!F69),"",VLOOKUP(Requerimiento_Cab!F69,Tabla7[#All],2,FALSE))</f>
        <v/>
      </c>
      <c r="J69" s="6" t="str">
        <f t="shared" si="14"/>
        <v/>
      </c>
      <c r="K69" s="13" t="str">
        <f>IF(ISBLANK(Requerimiento_Cab!G69),"",VLOOKUP(Requerimiento_Cab!G69,Tabla8[#All],2,FALSE))</f>
        <v/>
      </c>
      <c r="L69" s="6" t="str">
        <f>IF(ISBLANK(Requerimiento_Cab!H69),"",VLOOKUP(Requerimiento_Cab!H69,Tabla1[#All],2,FALSE))</f>
        <v/>
      </c>
      <c r="M69" s="6" t="str">
        <f t="shared" si="15"/>
        <v/>
      </c>
      <c r="N69" s="6" t="str">
        <f>IF(ISBLANK(Requerimiento_Cab!J69),"",VLOOKUP(Requerimiento_Cab!J69,Tabla9[#All],2,FALSE))</f>
        <v/>
      </c>
      <c r="O69" s="6" t="str">
        <f t="shared" si="16"/>
        <v/>
      </c>
      <c r="P69" s="6" t="str">
        <f t="shared" si="17"/>
        <v/>
      </c>
      <c r="Q69" s="6" t="str">
        <f>IF(ISBLANK(Requerimiento_Cab!K69),"",VLOOKUP(Requerimiento_Cab!K69,Tabla10[#All],2,FALSE))</f>
        <v/>
      </c>
      <c r="R69" s="6" t="str">
        <f>IF(LEN(Requerimiento_Cab!L69)&gt;0,Requerimiento_Cab!L69,"")</f>
        <v/>
      </c>
      <c r="S69" s="6" t="str">
        <f t="shared" si="18"/>
        <v/>
      </c>
      <c r="T69" s="6" t="str">
        <f t="shared" si="19"/>
        <v/>
      </c>
      <c r="U69" s="6" t="str">
        <f t="shared" si="20"/>
        <v/>
      </c>
      <c r="V69" s="6" t="str">
        <f>IF(ISBLANK(Requerimiento_Cab!F69),"",VLOOKUP(Requerimiento_Cab!F69,Tabla7[#All],2,FALSE))</f>
        <v/>
      </c>
      <c r="W69" s="6" t="str">
        <f t="shared" si="21"/>
        <v/>
      </c>
      <c r="X69" s="6" t="str">
        <f>IF(ISBLANK(Requerimiento_Cab!M69),"",VLOOKUP(Requerimiento_Cab!M69,Tabla2[#All],2,FALSE))</f>
        <v/>
      </c>
      <c r="Y69" s="6" t="str">
        <f>IF(ISBLANK(Requerimiento_Cab!J69),"",VLOOKUP(Requerimiento_Cab!J69,Tabla9[#All],2,FALSE))</f>
        <v/>
      </c>
    </row>
    <row r="70" spans="1:25" x14ac:dyDescent="0.25">
      <c r="A70" s="6" t="str">
        <f>IF(LEN(Requerimiento_Cab!A70)&gt;0,Requerimiento_Cab!A70,"")</f>
        <v/>
      </c>
      <c r="B70" s="6" t="str">
        <f t="shared" si="11"/>
        <v/>
      </c>
      <c r="C70" s="6" t="str">
        <f>IF(ISBLANK(Requerimiento_Cab!B70),"",VLOOKUP(Requerimiento_Cab!B70,Tabla3[#All],2,FALSE))</f>
        <v/>
      </c>
      <c r="D70" s="6" t="str">
        <f>IF(ISBLANK(Requerimiento_Cab!C70),"",VLOOKUP(Requerimiento_Cab!C70,Tabla4[#All],2,FALSE))</f>
        <v/>
      </c>
      <c r="E70" s="6" t="str">
        <f>IF(ISBLANK(Requerimiento_Cab!D70),"",VLOOKUP(Requerimiento_Cab!D70,Tabla5[#All],2,FALSE))</f>
        <v/>
      </c>
      <c r="F70" s="6" t="str">
        <f>IF(ISBLANK(Requerimiento_Cab!E70),"",VLOOKUP(Requerimiento_Cab!E70,Tabla6[#All],2,FALSE))</f>
        <v/>
      </c>
      <c r="G70" s="6" t="str">
        <f t="shared" si="12"/>
        <v/>
      </c>
      <c r="H70" s="6" t="str">
        <f t="shared" si="13"/>
        <v/>
      </c>
      <c r="I70" s="6" t="str">
        <f>IF(ISBLANK(Requerimiento_Cab!F70),"",VLOOKUP(Requerimiento_Cab!F70,Tabla7[#All],2,FALSE))</f>
        <v/>
      </c>
      <c r="J70" s="6" t="str">
        <f t="shared" si="14"/>
        <v/>
      </c>
      <c r="K70" s="13" t="str">
        <f>IF(ISBLANK(Requerimiento_Cab!G70),"",VLOOKUP(Requerimiento_Cab!G70,Tabla8[#All],2,FALSE))</f>
        <v/>
      </c>
      <c r="L70" s="6" t="str">
        <f>IF(ISBLANK(Requerimiento_Cab!H70),"",VLOOKUP(Requerimiento_Cab!H70,Tabla1[#All],2,FALSE))</f>
        <v/>
      </c>
      <c r="M70" s="6" t="str">
        <f t="shared" si="15"/>
        <v/>
      </c>
      <c r="N70" s="6" t="str">
        <f>IF(ISBLANK(Requerimiento_Cab!J70),"",VLOOKUP(Requerimiento_Cab!J70,Tabla9[#All],2,FALSE))</f>
        <v/>
      </c>
      <c r="O70" s="6" t="str">
        <f t="shared" si="16"/>
        <v/>
      </c>
      <c r="P70" s="6" t="str">
        <f t="shared" si="17"/>
        <v/>
      </c>
      <c r="Q70" s="6" t="str">
        <f>IF(ISBLANK(Requerimiento_Cab!K70),"",VLOOKUP(Requerimiento_Cab!K70,Tabla10[#All],2,FALSE))</f>
        <v/>
      </c>
      <c r="R70" s="6" t="str">
        <f>IF(LEN(Requerimiento_Cab!L70)&gt;0,Requerimiento_Cab!L70,"")</f>
        <v/>
      </c>
      <c r="S70" s="6" t="str">
        <f t="shared" si="18"/>
        <v/>
      </c>
      <c r="T70" s="6" t="str">
        <f t="shared" si="19"/>
        <v/>
      </c>
      <c r="U70" s="6" t="str">
        <f t="shared" si="20"/>
        <v/>
      </c>
      <c r="V70" s="6" t="str">
        <f>IF(ISBLANK(Requerimiento_Cab!F70),"",VLOOKUP(Requerimiento_Cab!F70,Tabla7[#All],2,FALSE))</f>
        <v/>
      </c>
      <c r="W70" s="6" t="str">
        <f t="shared" si="21"/>
        <v/>
      </c>
      <c r="X70" s="6" t="str">
        <f>IF(ISBLANK(Requerimiento_Cab!M70),"",VLOOKUP(Requerimiento_Cab!M70,Tabla2[#All],2,FALSE))</f>
        <v/>
      </c>
      <c r="Y70" s="6" t="str">
        <f>IF(ISBLANK(Requerimiento_Cab!J70),"",VLOOKUP(Requerimiento_Cab!J70,Tabla9[#All],2,FALSE))</f>
        <v/>
      </c>
    </row>
    <row r="71" spans="1:25" x14ac:dyDescent="0.25">
      <c r="A71" s="6" t="str">
        <f>IF(LEN(Requerimiento_Cab!A71)&gt;0,Requerimiento_Cab!A71,"")</f>
        <v/>
      </c>
      <c r="B71" s="6" t="str">
        <f t="shared" si="11"/>
        <v/>
      </c>
      <c r="C71" s="6" t="str">
        <f>IF(ISBLANK(Requerimiento_Cab!B71),"",VLOOKUP(Requerimiento_Cab!B71,Tabla3[#All],2,FALSE))</f>
        <v/>
      </c>
      <c r="D71" s="6" t="str">
        <f>IF(ISBLANK(Requerimiento_Cab!C71),"",VLOOKUP(Requerimiento_Cab!C71,Tabla4[#All],2,FALSE))</f>
        <v/>
      </c>
      <c r="E71" s="6" t="str">
        <f>IF(ISBLANK(Requerimiento_Cab!D71),"",VLOOKUP(Requerimiento_Cab!D71,Tabla5[#All],2,FALSE))</f>
        <v/>
      </c>
      <c r="F71" s="6" t="str">
        <f>IF(ISBLANK(Requerimiento_Cab!E71),"",VLOOKUP(Requerimiento_Cab!E71,Tabla6[#All],2,FALSE))</f>
        <v/>
      </c>
      <c r="G71" s="6" t="str">
        <f t="shared" si="12"/>
        <v/>
      </c>
      <c r="H71" s="6" t="str">
        <f t="shared" si="13"/>
        <v/>
      </c>
      <c r="I71" s="6" t="str">
        <f>IF(ISBLANK(Requerimiento_Cab!F71),"",VLOOKUP(Requerimiento_Cab!F71,Tabla7[#All],2,FALSE))</f>
        <v/>
      </c>
      <c r="J71" s="6" t="str">
        <f t="shared" si="14"/>
        <v/>
      </c>
      <c r="K71" s="13" t="str">
        <f>IF(ISBLANK(Requerimiento_Cab!G71),"",VLOOKUP(Requerimiento_Cab!G71,Tabla8[#All],2,FALSE))</f>
        <v/>
      </c>
      <c r="L71" s="6" t="str">
        <f>IF(ISBLANK(Requerimiento_Cab!H71),"",VLOOKUP(Requerimiento_Cab!H71,Tabla1[#All],2,FALSE))</f>
        <v/>
      </c>
      <c r="M71" s="6" t="str">
        <f t="shared" si="15"/>
        <v/>
      </c>
      <c r="N71" s="6" t="str">
        <f>IF(ISBLANK(Requerimiento_Cab!J71),"",VLOOKUP(Requerimiento_Cab!J71,Tabla9[#All],2,FALSE))</f>
        <v/>
      </c>
      <c r="O71" s="6" t="str">
        <f t="shared" si="16"/>
        <v/>
      </c>
      <c r="P71" s="6" t="str">
        <f t="shared" si="17"/>
        <v/>
      </c>
      <c r="Q71" s="6" t="str">
        <f>IF(ISBLANK(Requerimiento_Cab!K71),"",VLOOKUP(Requerimiento_Cab!K71,Tabla10[#All],2,FALSE))</f>
        <v/>
      </c>
      <c r="R71" s="6" t="str">
        <f>IF(LEN(Requerimiento_Cab!L71)&gt;0,Requerimiento_Cab!L71,"")</f>
        <v/>
      </c>
      <c r="S71" s="6" t="str">
        <f t="shared" si="18"/>
        <v/>
      </c>
      <c r="T71" s="6" t="str">
        <f t="shared" si="19"/>
        <v/>
      </c>
      <c r="U71" s="6" t="str">
        <f t="shared" si="20"/>
        <v/>
      </c>
      <c r="V71" s="6" t="str">
        <f>IF(ISBLANK(Requerimiento_Cab!F71),"",VLOOKUP(Requerimiento_Cab!F71,Tabla7[#All],2,FALSE))</f>
        <v/>
      </c>
      <c r="W71" s="6" t="str">
        <f t="shared" si="21"/>
        <v/>
      </c>
      <c r="X71" s="6" t="str">
        <f>IF(ISBLANK(Requerimiento_Cab!M71),"",VLOOKUP(Requerimiento_Cab!M71,Tabla2[#All],2,FALSE))</f>
        <v/>
      </c>
      <c r="Y71" s="6" t="str">
        <f>IF(ISBLANK(Requerimiento_Cab!J71),"",VLOOKUP(Requerimiento_Cab!J71,Tabla9[#All],2,FALSE))</f>
        <v/>
      </c>
    </row>
    <row r="72" spans="1:25" x14ac:dyDescent="0.25">
      <c r="A72" s="6" t="str">
        <f>IF(LEN(Requerimiento_Cab!A72)&gt;0,Requerimiento_Cab!A72,"")</f>
        <v/>
      </c>
      <c r="B72" s="6" t="str">
        <f t="shared" si="11"/>
        <v/>
      </c>
      <c r="C72" s="6" t="str">
        <f>IF(ISBLANK(Requerimiento_Cab!B72),"",VLOOKUP(Requerimiento_Cab!B72,Tabla3[#All],2,FALSE))</f>
        <v/>
      </c>
      <c r="D72" s="6" t="str">
        <f>IF(ISBLANK(Requerimiento_Cab!C72),"",VLOOKUP(Requerimiento_Cab!C72,Tabla4[#All],2,FALSE))</f>
        <v/>
      </c>
      <c r="E72" s="6" t="str">
        <f>IF(ISBLANK(Requerimiento_Cab!D72),"",VLOOKUP(Requerimiento_Cab!D72,Tabla5[#All],2,FALSE))</f>
        <v/>
      </c>
      <c r="F72" s="6" t="str">
        <f>IF(ISBLANK(Requerimiento_Cab!E72),"",VLOOKUP(Requerimiento_Cab!E72,Tabla6[#All],2,FALSE))</f>
        <v/>
      </c>
      <c r="G72" s="6" t="str">
        <f t="shared" si="12"/>
        <v/>
      </c>
      <c r="H72" s="6" t="str">
        <f t="shared" si="13"/>
        <v/>
      </c>
      <c r="I72" s="6" t="str">
        <f>IF(ISBLANK(Requerimiento_Cab!F72),"",VLOOKUP(Requerimiento_Cab!F72,Tabla7[#All],2,FALSE))</f>
        <v/>
      </c>
      <c r="J72" s="6" t="str">
        <f t="shared" si="14"/>
        <v/>
      </c>
      <c r="K72" s="13" t="str">
        <f>IF(ISBLANK(Requerimiento_Cab!G72),"",VLOOKUP(Requerimiento_Cab!G72,Tabla8[#All],2,FALSE))</f>
        <v/>
      </c>
      <c r="L72" s="6" t="str">
        <f>IF(ISBLANK(Requerimiento_Cab!H72),"",VLOOKUP(Requerimiento_Cab!H72,Tabla1[#All],2,FALSE))</f>
        <v/>
      </c>
      <c r="M72" s="6" t="str">
        <f t="shared" si="15"/>
        <v/>
      </c>
      <c r="N72" s="6" t="str">
        <f>IF(ISBLANK(Requerimiento_Cab!J72),"",VLOOKUP(Requerimiento_Cab!J72,Tabla9[#All],2,FALSE))</f>
        <v/>
      </c>
      <c r="O72" s="6" t="str">
        <f t="shared" si="16"/>
        <v/>
      </c>
      <c r="P72" s="6" t="str">
        <f t="shared" si="17"/>
        <v/>
      </c>
      <c r="Q72" s="6" t="str">
        <f>IF(ISBLANK(Requerimiento_Cab!K72),"",VLOOKUP(Requerimiento_Cab!K72,Tabla10[#All],2,FALSE))</f>
        <v/>
      </c>
      <c r="R72" s="6" t="str">
        <f>IF(LEN(Requerimiento_Cab!L72)&gt;0,Requerimiento_Cab!L72,"")</f>
        <v/>
      </c>
      <c r="S72" s="6" t="str">
        <f t="shared" si="18"/>
        <v/>
      </c>
      <c r="T72" s="6" t="str">
        <f t="shared" si="19"/>
        <v/>
      </c>
      <c r="U72" s="6" t="str">
        <f t="shared" si="20"/>
        <v/>
      </c>
      <c r="V72" s="6" t="str">
        <f>IF(ISBLANK(Requerimiento_Cab!F72),"",VLOOKUP(Requerimiento_Cab!F72,Tabla7[#All],2,FALSE))</f>
        <v/>
      </c>
      <c r="W72" s="6" t="str">
        <f t="shared" si="21"/>
        <v/>
      </c>
      <c r="X72" s="6" t="str">
        <f>IF(ISBLANK(Requerimiento_Cab!M72),"",VLOOKUP(Requerimiento_Cab!M72,Tabla2[#All],2,FALSE))</f>
        <v/>
      </c>
      <c r="Y72" s="6" t="str">
        <f>IF(ISBLANK(Requerimiento_Cab!J72),"",VLOOKUP(Requerimiento_Cab!J72,Tabla9[#All],2,FALSE))</f>
        <v/>
      </c>
    </row>
    <row r="73" spans="1:25" x14ac:dyDescent="0.25">
      <c r="A73" s="6" t="str">
        <f>IF(LEN(Requerimiento_Cab!A73)&gt;0,Requerimiento_Cab!A73,"")</f>
        <v/>
      </c>
      <c r="B73" s="6" t="str">
        <f t="shared" si="11"/>
        <v/>
      </c>
      <c r="C73" s="6" t="str">
        <f>IF(ISBLANK(Requerimiento_Cab!B73),"",VLOOKUP(Requerimiento_Cab!B73,Tabla3[#All],2,FALSE))</f>
        <v/>
      </c>
      <c r="D73" s="6" t="str">
        <f>IF(ISBLANK(Requerimiento_Cab!C73),"",VLOOKUP(Requerimiento_Cab!C73,Tabla4[#All],2,FALSE))</f>
        <v/>
      </c>
      <c r="E73" s="6" t="str">
        <f>IF(ISBLANK(Requerimiento_Cab!D73),"",VLOOKUP(Requerimiento_Cab!D73,Tabla5[#All],2,FALSE))</f>
        <v/>
      </c>
      <c r="F73" s="6" t="str">
        <f>IF(ISBLANK(Requerimiento_Cab!E73),"",VLOOKUP(Requerimiento_Cab!E73,Tabla6[#All],2,FALSE))</f>
        <v/>
      </c>
      <c r="G73" s="6" t="str">
        <f t="shared" si="12"/>
        <v/>
      </c>
      <c r="H73" s="6" t="str">
        <f t="shared" si="13"/>
        <v/>
      </c>
      <c r="I73" s="6" t="str">
        <f>IF(ISBLANK(Requerimiento_Cab!F73),"",VLOOKUP(Requerimiento_Cab!F73,Tabla7[#All],2,FALSE))</f>
        <v/>
      </c>
      <c r="J73" s="6" t="str">
        <f t="shared" si="14"/>
        <v/>
      </c>
      <c r="K73" s="13" t="str">
        <f>IF(ISBLANK(Requerimiento_Cab!G73),"",VLOOKUP(Requerimiento_Cab!G73,Tabla8[#All],2,FALSE))</f>
        <v/>
      </c>
      <c r="L73" s="6" t="str">
        <f>IF(ISBLANK(Requerimiento_Cab!H73),"",VLOOKUP(Requerimiento_Cab!H73,Tabla1[#All],2,FALSE))</f>
        <v/>
      </c>
      <c r="M73" s="6" t="str">
        <f t="shared" si="15"/>
        <v/>
      </c>
      <c r="N73" s="6" t="str">
        <f>IF(ISBLANK(Requerimiento_Cab!J73),"",VLOOKUP(Requerimiento_Cab!J73,Tabla9[#All],2,FALSE))</f>
        <v/>
      </c>
      <c r="O73" s="6" t="str">
        <f t="shared" si="16"/>
        <v/>
      </c>
      <c r="P73" s="6" t="str">
        <f t="shared" si="17"/>
        <v/>
      </c>
      <c r="Q73" s="6" t="str">
        <f>IF(ISBLANK(Requerimiento_Cab!K73),"",VLOOKUP(Requerimiento_Cab!K73,Tabla10[#All],2,FALSE))</f>
        <v/>
      </c>
      <c r="R73" s="6" t="str">
        <f>IF(LEN(Requerimiento_Cab!L73)&gt;0,Requerimiento_Cab!L73,"")</f>
        <v/>
      </c>
      <c r="S73" s="6" t="str">
        <f t="shared" si="18"/>
        <v/>
      </c>
      <c r="T73" s="6" t="str">
        <f t="shared" si="19"/>
        <v/>
      </c>
      <c r="U73" s="6" t="str">
        <f t="shared" si="20"/>
        <v/>
      </c>
      <c r="V73" s="6" t="str">
        <f>IF(ISBLANK(Requerimiento_Cab!F73),"",VLOOKUP(Requerimiento_Cab!F73,Tabla7[#All],2,FALSE))</f>
        <v/>
      </c>
      <c r="W73" s="6" t="str">
        <f t="shared" si="21"/>
        <v/>
      </c>
      <c r="X73" s="6" t="str">
        <f>IF(ISBLANK(Requerimiento_Cab!M73),"",VLOOKUP(Requerimiento_Cab!M73,Tabla2[#All],2,FALSE))</f>
        <v/>
      </c>
      <c r="Y73" s="6" t="str">
        <f>IF(ISBLANK(Requerimiento_Cab!J73),"",VLOOKUP(Requerimiento_Cab!J73,Tabla9[#All],2,FALSE))</f>
        <v/>
      </c>
    </row>
    <row r="74" spans="1:25" x14ac:dyDescent="0.25">
      <c r="A74" s="6" t="str">
        <f>IF(LEN(Requerimiento_Cab!A74)&gt;0,Requerimiento_Cab!A74,"")</f>
        <v/>
      </c>
      <c r="B74" s="6" t="str">
        <f t="shared" si="11"/>
        <v/>
      </c>
      <c r="C74" s="6" t="str">
        <f>IF(ISBLANK(Requerimiento_Cab!B74),"",VLOOKUP(Requerimiento_Cab!B74,Tabla3[#All],2,FALSE))</f>
        <v/>
      </c>
      <c r="D74" s="6" t="str">
        <f>IF(ISBLANK(Requerimiento_Cab!C74),"",VLOOKUP(Requerimiento_Cab!C74,Tabla4[#All],2,FALSE))</f>
        <v/>
      </c>
      <c r="E74" s="6" t="str">
        <f>IF(ISBLANK(Requerimiento_Cab!D74),"",VLOOKUP(Requerimiento_Cab!D74,Tabla5[#All],2,FALSE))</f>
        <v/>
      </c>
      <c r="F74" s="6" t="str">
        <f>IF(ISBLANK(Requerimiento_Cab!E74),"",VLOOKUP(Requerimiento_Cab!E74,Tabla6[#All],2,FALSE))</f>
        <v/>
      </c>
      <c r="G74" s="6" t="str">
        <f t="shared" si="12"/>
        <v/>
      </c>
      <c r="H74" s="6" t="str">
        <f t="shared" si="13"/>
        <v/>
      </c>
      <c r="I74" s="6" t="str">
        <f>IF(ISBLANK(Requerimiento_Cab!F74),"",VLOOKUP(Requerimiento_Cab!F74,Tabla7[#All],2,FALSE))</f>
        <v/>
      </c>
      <c r="J74" s="6" t="str">
        <f t="shared" si="14"/>
        <v/>
      </c>
      <c r="K74" s="13" t="str">
        <f>IF(ISBLANK(Requerimiento_Cab!G74),"",VLOOKUP(Requerimiento_Cab!G74,Tabla8[#All],2,FALSE))</f>
        <v/>
      </c>
      <c r="L74" s="6" t="str">
        <f>IF(ISBLANK(Requerimiento_Cab!H74),"",VLOOKUP(Requerimiento_Cab!H74,Tabla1[#All],2,FALSE))</f>
        <v/>
      </c>
      <c r="M74" s="6" t="str">
        <f t="shared" si="15"/>
        <v/>
      </c>
      <c r="N74" s="6" t="str">
        <f>IF(ISBLANK(Requerimiento_Cab!J74),"",VLOOKUP(Requerimiento_Cab!J74,Tabla9[#All],2,FALSE))</f>
        <v/>
      </c>
      <c r="O74" s="6" t="str">
        <f t="shared" si="16"/>
        <v/>
      </c>
      <c r="P74" s="6" t="str">
        <f t="shared" si="17"/>
        <v/>
      </c>
      <c r="Q74" s="6" t="str">
        <f>IF(ISBLANK(Requerimiento_Cab!K74),"",VLOOKUP(Requerimiento_Cab!K74,Tabla10[#All],2,FALSE))</f>
        <v/>
      </c>
      <c r="R74" s="6" t="str">
        <f>IF(LEN(Requerimiento_Cab!L74)&gt;0,Requerimiento_Cab!L74,"")</f>
        <v/>
      </c>
      <c r="S74" s="6" t="str">
        <f t="shared" si="18"/>
        <v/>
      </c>
      <c r="T74" s="6" t="str">
        <f t="shared" si="19"/>
        <v/>
      </c>
      <c r="U74" s="6" t="str">
        <f t="shared" si="20"/>
        <v/>
      </c>
      <c r="V74" s="6" t="str">
        <f>IF(ISBLANK(Requerimiento_Cab!F74),"",VLOOKUP(Requerimiento_Cab!F74,Tabla7[#All],2,FALSE))</f>
        <v/>
      </c>
      <c r="W74" s="6" t="str">
        <f t="shared" si="21"/>
        <v/>
      </c>
      <c r="X74" s="6" t="str">
        <f>IF(ISBLANK(Requerimiento_Cab!M74),"",VLOOKUP(Requerimiento_Cab!M74,Tabla2[#All],2,FALSE))</f>
        <v/>
      </c>
      <c r="Y74" s="6" t="str">
        <f>IF(ISBLANK(Requerimiento_Cab!J74),"",VLOOKUP(Requerimiento_Cab!J74,Tabla9[#All],2,FALSE))</f>
        <v/>
      </c>
    </row>
    <row r="75" spans="1:25" x14ac:dyDescent="0.25">
      <c r="A75" s="6" t="str">
        <f>IF(LEN(Requerimiento_Cab!A75)&gt;0,Requerimiento_Cab!A75,"")</f>
        <v/>
      </c>
      <c r="B75" s="6" t="str">
        <f t="shared" si="11"/>
        <v/>
      </c>
      <c r="C75" s="6" t="str">
        <f>IF(ISBLANK(Requerimiento_Cab!B75),"",VLOOKUP(Requerimiento_Cab!B75,Tabla3[#All],2,FALSE))</f>
        <v/>
      </c>
      <c r="D75" s="6" t="str">
        <f>IF(ISBLANK(Requerimiento_Cab!C75),"",VLOOKUP(Requerimiento_Cab!C75,Tabla4[#All],2,FALSE))</f>
        <v/>
      </c>
      <c r="E75" s="6" t="str">
        <f>IF(ISBLANK(Requerimiento_Cab!D75),"",VLOOKUP(Requerimiento_Cab!D75,Tabla5[#All],2,FALSE))</f>
        <v/>
      </c>
      <c r="F75" s="6" t="str">
        <f>IF(ISBLANK(Requerimiento_Cab!E75),"",VLOOKUP(Requerimiento_Cab!E75,Tabla6[#All],2,FALSE))</f>
        <v/>
      </c>
      <c r="G75" s="6" t="str">
        <f t="shared" si="12"/>
        <v/>
      </c>
      <c r="H75" s="6" t="str">
        <f t="shared" si="13"/>
        <v/>
      </c>
      <c r="I75" s="6" t="str">
        <f>IF(ISBLANK(Requerimiento_Cab!F75),"",VLOOKUP(Requerimiento_Cab!F75,Tabla7[#All],2,FALSE))</f>
        <v/>
      </c>
      <c r="J75" s="6" t="str">
        <f t="shared" si="14"/>
        <v/>
      </c>
      <c r="K75" s="13" t="str">
        <f>IF(ISBLANK(Requerimiento_Cab!G75),"",VLOOKUP(Requerimiento_Cab!G75,Tabla8[#All],2,FALSE))</f>
        <v/>
      </c>
      <c r="L75" s="6" t="str">
        <f>IF(ISBLANK(Requerimiento_Cab!H75),"",VLOOKUP(Requerimiento_Cab!H75,Tabla1[#All],2,FALSE))</f>
        <v/>
      </c>
      <c r="M75" s="6" t="str">
        <f t="shared" si="15"/>
        <v/>
      </c>
      <c r="N75" s="6" t="str">
        <f>IF(ISBLANK(Requerimiento_Cab!J75),"",VLOOKUP(Requerimiento_Cab!J75,Tabla9[#All],2,FALSE))</f>
        <v/>
      </c>
      <c r="O75" s="6" t="str">
        <f t="shared" si="16"/>
        <v/>
      </c>
      <c r="P75" s="6" t="str">
        <f t="shared" si="17"/>
        <v/>
      </c>
      <c r="Q75" s="6" t="str">
        <f>IF(ISBLANK(Requerimiento_Cab!K75),"",VLOOKUP(Requerimiento_Cab!K75,Tabla10[#All],2,FALSE))</f>
        <v/>
      </c>
      <c r="R75" s="6" t="str">
        <f>IF(LEN(Requerimiento_Cab!L75)&gt;0,Requerimiento_Cab!L75,"")</f>
        <v/>
      </c>
      <c r="S75" s="6" t="str">
        <f t="shared" si="18"/>
        <v/>
      </c>
      <c r="T75" s="6" t="str">
        <f t="shared" si="19"/>
        <v/>
      </c>
      <c r="U75" s="6" t="str">
        <f t="shared" si="20"/>
        <v/>
      </c>
      <c r="V75" s="6" t="str">
        <f>IF(ISBLANK(Requerimiento_Cab!F75),"",VLOOKUP(Requerimiento_Cab!F75,Tabla7[#All],2,FALSE))</f>
        <v/>
      </c>
      <c r="W75" s="6" t="str">
        <f t="shared" si="21"/>
        <v/>
      </c>
      <c r="X75" s="6" t="str">
        <f>IF(ISBLANK(Requerimiento_Cab!M75),"",VLOOKUP(Requerimiento_Cab!M75,Tabla2[#All],2,FALSE))</f>
        <v/>
      </c>
      <c r="Y75" s="6" t="str">
        <f>IF(ISBLANK(Requerimiento_Cab!J75),"",VLOOKUP(Requerimiento_Cab!J75,Tabla9[#All],2,FALSE))</f>
        <v/>
      </c>
    </row>
    <row r="76" spans="1:25" x14ac:dyDescent="0.25">
      <c r="A76" s="6" t="str">
        <f>IF(LEN(Requerimiento_Cab!A76)&gt;0,Requerimiento_Cab!A76,"")</f>
        <v/>
      </c>
      <c r="B76" s="6" t="str">
        <f t="shared" si="11"/>
        <v/>
      </c>
      <c r="C76" s="6" t="str">
        <f>IF(ISBLANK(Requerimiento_Cab!B76),"",VLOOKUP(Requerimiento_Cab!B76,Tabla3[#All],2,FALSE))</f>
        <v/>
      </c>
      <c r="D76" s="6" t="str">
        <f>IF(ISBLANK(Requerimiento_Cab!C76),"",VLOOKUP(Requerimiento_Cab!C76,Tabla4[#All],2,FALSE))</f>
        <v/>
      </c>
      <c r="E76" s="6" t="str">
        <f>IF(ISBLANK(Requerimiento_Cab!D76),"",VLOOKUP(Requerimiento_Cab!D76,Tabla5[#All],2,FALSE))</f>
        <v/>
      </c>
      <c r="F76" s="6" t="str">
        <f>IF(ISBLANK(Requerimiento_Cab!E76),"",VLOOKUP(Requerimiento_Cab!E76,Tabla6[#All],2,FALSE))</f>
        <v/>
      </c>
      <c r="G76" s="6" t="str">
        <f t="shared" si="12"/>
        <v/>
      </c>
      <c r="H76" s="6" t="str">
        <f t="shared" si="13"/>
        <v/>
      </c>
      <c r="I76" s="6" t="str">
        <f>IF(ISBLANK(Requerimiento_Cab!F76),"",VLOOKUP(Requerimiento_Cab!F76,Tabla7[#All],2,FALSE))</f>
        <v/>
      </c>
      <c r="J76" s="6" t="str">
        <f t="shared" si="14"/>
        <v/>
      </c>
      <c r="K76" s="13" t="str">
        <f>IF(ISBLANK(Requerimiento_Cab!G76),"",VLOOKUP(Requerimiento_Cab!G76,Tabla8[#All],2,FALSE))</f>
        <v/>
      </c>
      <c r="L76" s="6" t="str">
        <f>IF(ISBLANK(Requerimiento_Cab!H76),"",VLOOKUP(Requerimiento_Cab!H76,Tabla1[#All],2,FALSE))</f>
        <v/>
      </c>
      <c r="M76" s="6" t="str">
        <f t="shared" si="15"/>
        <v/>
      </c>
      <c r="N76" s="6" t="str">
        <f>IF(ISBLANK(Requerimiento_Cab!J76),"",VLOOKUP(Requerimiento_Cab!J76,Tabla9[#All],2,FALSE))</f>
        <v/>
      </c>
      <c r="O76" s="6" t="str">
        <f t="shared" si="16"/>
        <v/>
      </c>
      <c r="P76" s="6" t="str">
        <f t="shared" si="17"/>
        <v/>
      </c>
      <c r="Q76" s="6" t="str">
        <f>IF(ISBLANK(Requerimiento_Cab!K76),"",VLOOKUP(Requerimiento_Cab!K76,Tabla10[#All],2,FALSE))</f>
        <v/>
      </c>
      <c r="R76" s="6" t="str">
        <f>IF(LEN(Requerimiento_Cab!L76)&gt;0,Requerimiento_Cab!L76,"")</f>
        <v/>
      </c>
      <c r="S76" s="6" t="str">
        <f t="shared" si="18"/>
        <v/>
      </c>
      <c r="T76" s="6" t="str">
        <f t="shared" si="19"/>
        <v/>
      </c>
      <c r="U76" s="6" t="str">
        <f t="shared" si="20"/>
        <v/>
      </c>
      <c r="V76" s="6" t="str">
        <f>IF(ISBLANK(Requerimiento_Cab!F76),"",VLOOKUP(Requerimiento_Cab!F76,Tabla7[#All],2,FALSE))</f>
        <v/>
      </c>
      <c r="W76" s="6" t="str">
        <f t="shared" si="21"/>
        <v/>
      </c>
      <c r="X76" s="6" t="str">
        <f>IF(ISBLANK(Requerimiento_Cab!M76),"",VLOOKUP(Requerimiento_Cab!M76,Tabla2[#All],2,FALSE))</f>
        <v/>
      </c>
      <c r="Y76" s="6" t="str">
        <f>IF(ISBLANK(Requerimiento_Cab!J76),"",VLOOKUP(Requerimiento_Cab!J76,Tabla9[#All],2,FALSE))</f>
        <v/>
      </c>
    </row>
    <row r="77" spans="1:25" x14ac:dyDescent="0.25">
      <c r="A77" s="6" t="str">
        <f>IF(LEN(Requerimiento_Cab!A77)&gt;0,Requerimiento_Cab!A77,"")</f>
        <v/>
      </c>
      <c r="B77" s="6" t="str">
        <f t="shared" si="11"/>
        <v/>
      </c>
      <c r="C77" s="6" t="str">
        <f>IF(ISBLANK(Requerimiento_Cab!B77),"",VLOOKUP(Requerimiento_Cab!B77,Tabla3[#All],2,FALSE))</f>
        <v/>
      </c>
      <c r="D77" s="6" t="str">
        <f>IF(ISBLANK(Requerimiento_Cab!C77),"",VLOOKUP(Requerimiento_Cab!C77,Tabla4[#All],2,FALSE))</f>
        <v/>
      </c>
      <c r="E77" s="6" t="str">
        <f>IF(ISBLANK(Requerimiento_Cab!D77),"",VLOOKUP(Requerimiento_Cab!D77,Tabla5[#All],2,FALSE))</f>
        <v/>
      </c>
      <c r="F77" s="6" t="str">
        <f>IF(ISBLANK(Requerimiento_Cab!E77),"",VLOOKUP(Requerimiento_Cab!E77,Tabla6[#All],2,FALSE))</f>
        <v/>
      </c>
      <c r="G77" s="6" t="str">
        <f t="shared" si="12"/>
        <v/>
      </c>
      <c r="H77" s="6" t="str">
        <f t="shared" si="13"/>
        <v/>
      </c>
      <c r="I77" s="6" t="str">
        <f>IF(ISBLANK(Requerimiento_Cab!F77),"",VLOOKUP(Requerimiento_Cab!F77,Tabla7[#All],2,FALSE))</f>
        <v/>
      </c>
      <c r="J77" s="6" t="str">
        <f t="shared" si="14"/>
        <v/>
      </c>
      <c r="K77" s="13" t="str">
        <f>IF(ISBLANK(Requerimiento_Cab!G77),"",VLOOKUP(Requerimiento_Cab!G77,Tabla8[#All],2,FALSE))</f>
        <v/>
      </c>
      <c r="L77" s="6" t="str">
        <f>IF(ISBLANK(Requerimiento_Cab!H77),"",VLOOKUP(Requerimiento_Cab!H77,Tabla1[#All],2,FALSE))</f>
        <v/>
      </c>
      <c r="M77" s="6" t="str">
        <f t="shared" si="15"/>
        <v/>
      </c>
      <c r="N77" s="6" t="str">
        <f>IF(ISBLANK(Requerimiento_Cab!J77),"",VLOOKUP(Requerimiento_Cab!J77,Tabla9[#All],2,FALSE))</f>
        <v/>
      </c>
      <c r="O77" s="6" t="str">
        <f t="shared" si="16"/>
        <v/>
      </c>
      <c r="P77" s="6" t="str">
        <f t="shared" si="17"/>
        <v/>
      </c>
      <c r="Q77" s="6" t="str">
        <f>IF(ISBLANK(Requerimiento_Cab!K77),"",VLOOKUP(Requerimiento_Cab!K77,Tabla10[#All],2,FALSE))</f>
        <v/>
      </c>
      <c r="R77" s="6" t="str">
        <f>IF(LEN(Requerimiento_Cab!L77)&gt;0,Requerimiento_Cab!L77,"")</f>
        <v/>
      </c>
      <c r="S77" s="6" t="str">
        <f t="shared" si="18"/>
        <v/>
      </c>
      <c r="T77" s="6" t="str">
        <f t="shared" si="19"/>
        <v/>
      </c>
      <c r="U77" s="6" t="str">
        <f t="shared" si="20"/>
        <v/>
      </c>
      <c r="V77" s="6" t="str">
        <f>IF(ISBLANK(Requerimiento_Cab!F77),"",VLOOKUP(Requerimiento_Cab!F77,Tabla7[#All],2,FALSE))</f>
        <v/>
      </c>
      <c r="W77" s="6" t="str">
        <f t="shared" si="21"/>
        <v/>
      </c>
      <c r="X77" s="6" t="str">
        <f>IF(ISBLANK(Requerimiento_Cab!M77),"",VLOOKUP(Requerimiento_Cab!M77,Tabla2[#All],2,FALSE))</f>
        <v/>
      </c>
      <c r="Y77" s="6" t="str">
        <f>IF(ISBLANK(Requerimiento_Cab!J77),"",VLOOKUP(Requerimiento_Cab!J77,Tabla9[#All],2,FALSE))</f>
        <v/>
      </c>
    </row>
    <row r="78" spans="1:25" x14ac:dyDescent="0.25">
      <c r="A78" s="6" t="str">
        <f>IF(LEN(Requerimiento_Cab!A78)&gt;0,Requerimiento_Cab!A78,"")</f>
        <v/>
      </c>
      <c r="B78" s="6" t="str">
        <f t="shared" si="11"/>
        <v/>
      </c>
      <c r="C78" s="6" t="str">
        <f>IF(ISBLANK(Requerimiento_Cab!B78),"",VLOOKUP(Requerimiento_Cab!B78,Tabla3[#All],2,FALSE))</f>
        <v/>
      </c>
      <c r="D78" s="6" t="str">
        <f>IF(ISBLANK(Requerimiento_Cab!C78),"",VLOOKUP(Requerimiento_Cab!C78,Tabla4[#All],2,FALSE))</f>
        <v/>
      </c>
      <c r="E78" s="6" t="str">
        <f>IF(ISBLANK(Requerimiento_Cab!D78),"",VLOOKUP(Requerimiento_Cab!D78,Tabla5[#All],2,FALSE))</f>
        <v/>
      </c>
      <c r="F78" s="6" t="str">
        <f>IF(ISBLANK(Requerimiento_Cab!E78),"",VLOOKUP(Requerimiento_Cab!E78,Tabla6[#All],2,FALSE))</f>
        <v/>
      </c>
      <c r="G78" s="6" t="str">
        <f t="shared" si="12"/>
        <v/>
      </c>
      <c r="H78" s="6" t="str">
        <f t="shared" si="13"/>
        <v/>
      </c>
      <c r="I78" s="6" t="str">
        <f>IF(ISBLANK(Requerimiento_Cab!F78),"",VLOOKUP(Requerimiento_Cab!F78,Tabla7[#All],2,FALSE))</f>
        <v/>
      </c>
      <c r="J78" s="6" t="str">
        <f t="shared" si="14"/>
        <v/>
      </c>
      <c r="K78" s="13" t="str">
        <f>IF(ISBLANK(Requerimiento_Cab!G78),"",VLOOKUP(Requerimiento_Cab!G78,Tabla8[#All],2,FALSE))</f>
        <v/>
      </c>
      <c r="L78" s="6" t="str">
        <f>IF(ISBLANK(Requerimiento_Cab!H78),"",VLOOKUP(Requerimiento_Cab!H78,Tabla1[#All],2,FALSE))</f>
        <v/>
      </c>
      <c r="M78" s="6" t="str">
        <f t="shared" si="15"/>
        <v/>
      </c>
      <c r="N78" s="6" t="str">
        <f>IF(ISBLANK(Requerimiento_Cab!J78),"",VLOOKUP(Requerimiento_Cab!J78,Tabla9[#All],2,FALSE))</f>
        <v/>
      </c>
      <c r="O78" s="6" t="str">
        <f t="shared" si="16"/>
        <v/>
      </c>
      <c r="P78" s="6" t="str">
        <f t="shared" si="17"/>
        <v/>
      </c>
      <c r="Q78" s="6" t="str">
        <f>IF(ISBLANK(Requerimiento_Cab!K78),"",VLOOKUP(Requerimiento_Cab!K78,Tabla10[#All],2,FALSE))</f>
        <v/>
      </c>
      <c r="R78" s="6" t="str">
        <f>IF(LEN(Requerimiento_Cab!L78)&gt;0,Requerimiento_Cab!L78,"")</f>
        <v/>
      </c>
      <c r="S78" s="6" t="str">
        <f t="shared" si="18"/>
        <v/>
      </c>
      <c r="T78" s="6" t="str">
        <f t="shared" si="19"/>
        <v/>
      </c>
      <c r="U78" s="6" t="str">
        <f t="shared" si="20"/>
        <v/>
      </c>
      <c r="V78" s="6" t="str">
        <f>IF(ISBLANK(Requerimiento_Cab!F78),"",VLOOKUP(Requerimiento_Cab!F78,Tabla7[#All],2,FALSE))</f>
        <v/>
      </c>
      <c r="W78" s="6" t="str">
        <f t="shared" si="21"/>
        <v/>
      </c>
      <c r="X78" s="6" t="str">
        <f>IF(ISBLANK(Requerimiento_Cab!M78),"",VLOOKUP(Requerimiento_Cab!M78,Tabla2[#All],2,FALSE))</f>
        <v/>
      </c>
      <c r="Y78" s="6" t="str">
        <f>IF(ISBLANK(Requerimiento_Cab!J78),"",VLOOKUP(Requerimiento_Cab!J78,Tabla9[#All],2,FALSE))</f>
        <v/>
      </c>
    </row>
    <row r="79" spans="1:25" x14ac:dyDescent="0.25">
      <c r="A79" s="6" t="str">
        <f>IF(LEN(Requerimiento_Cab!A79)&gt;0,Requerimiento_Cab!A79,"")</f>
        <v/>
      </c>
      <c r="B79" s="6" t="str">
        <f t="shared" si="11"/>
        <v/>
      </c>
      <c r="C79" s="6" t="str">
        <f>IF(ISBLANK(Requerimiento_Cab!B79),"",VLOOKUP(Requerimiento_Cab!B79,Tabla3[#All],2,FALSE))</f>
        <v/>
      </c>
      <c r="D79" s="6" t="str">
        <f>IF(ISBLANK(Requerimiento_Cab!C79),"",VLOOKUP(Requerimiento_Cab!C79,Tabla4[#All],2,FALSE))</f>
        <v/>
      </c>
      <c r="E79" s="6" t="str">
        <f>IF(ISBLANK(Requerimiento_Cab!D79),"",VLOOKUP(Requerimiento_Cab!D79,Tabla5[#All],2,FALSE))</f>
        <v/>
      </c>
      <c r="F79" s="6" t="str">
        <f>IF(ISBLANK(Requerimiento_Cab!E79),"",VLOOKUP(Requerimiento_Cab!E79,Tabla6[#All],2,FALSE))</f>
        <v/>
      </c>
      <c r="G79" s="6" t="str">
        <f t="shared" si="12"/>
        <v/>
      </c>
      <c r="H79" s="6" t="str">
        <f t="shared" si="13"/>
        <v/>
      </c>
      <c r="I79" s="6" t="str">
        <f>IF(ISBLANK(Requerimiento_Cab!F79),"",VLOOKUP(Requerimiento_Cab!F79,Tabla7[#All],2,FALSE))</f>
        <v/>
      </c>
      <c r="J79" s="6" t="str">
        <f t="shared" si="14"/>
        <v/>
      </c>
      <c r="K79" s="13" t="str">
        <f>IF(ISBLANK(Requerimiento_Cab!G79),"",VLOOKUP(Requerimiento_Cab!G79,Tabla8[#All],2,FALSE))</f>
        <v/>
      </c>
      <c r="L79" s="6" t="str">
        <f>IF(ISBLANK(Requerimiento_Cab!H79),"",VLOOKUP(Requerimiento_Cab!H79,Tabla1[#All],2,FALSE))</f>
        <v/>
      </c>
      <c r="M79" s="6" t="str">
        <f t="shared" si="15"/>
        <v/>
      </c>
      <c r="N79" s="6" t="str">
        <f>IF(ISBLANK(Requerimiento_Cab!J79),"",VLOOKUP(Requerimiento_Cab!J79,Tabla9[#All],2,FALSE))</f>
        <v/>
      </c>
      <c r="O79" s="6" t="str">
        <f t="shared" si="16"/>
        <v/>
      </c>
      <c r="P79" s="6" t="str">
        <f t="shared" si="17"/>
        <v/>
      </c>
      <c r="Q79" s="6" t="str">
        <f>IF(ISBLANK(Requerimiento_Cab!K79),"",VLOOKUP(Requerimiento_Cab!K79,Tabla10[#All],2,FALSE))</f>
        <v/>
      </c>
      <c r="R79" s="6" t="str">
        <f>IF(LEN(Requerimiento_Cab!L79)&gt;0,Requerimiento_Cab!L79,"")</f>
        <v/>
      </c>
      <c r="S79" s="6" t="str">
        <f t="shared" si="18"/>
        <v/>
      </c>
      <c r="T79" s="6" t="str">
        <f t="shared" si="19"/>
        <v/>
      </c>
      <c r="U79" s="6" t="str">
        <f t="shared" si="20"/>
        <v/>
      </c>
      <c r="V79" s="6" t="str">
        <f>IF(ISBLANK(Requerimiento_Cab!F79),"",VLOOKUP(Requerimiento_Cab!F79,Tabla7[#All],2,FALSE))</f>
        <v/>
      </c>
      <c r="W79" s="6" t="str">
        <f t="shared" si="21"/>
        <v/>
      </c>
      <c r="X79" s="6" t="str">
        <f>IF(ISBLANK(Requerimiento_Cab!M79),"",VLOOKUP(Requerimiento_Cab!M79,Tabla2[#All],2,FALSE))</f>
        <v/>
      </c>
      <c r="Y79" s="6" t="str">
        <f>IF(ISBLANK(Requerimiento_Cab!J79),"",VLOOKUP(Requerimiento_Cab!J79,Tabla9[#All],2,FALSE))</f>
        <v/>
      </c>
    </row>
    <row r="80" spans="1:25" x14ac:dyDescent="0.25">
      <c r="A80" s="6" t="str">
        <f>IF(LEN(Requerimiento_Cab!A80)&gt;0,Requerimiento_Cab!A80,"")</f>
        <v/>
      </c>
      <c r="B80" s="6" t="str">
        <f t="shared" si="11"/>
        <v/>
      </c>
      <c r="C80" s="6" t="str">
        <f>IF(ISBLANK(Requerimiento_Cab!B80),"",VLOOKUP(Requerimiento_Cab!B80,Tabla3[#All],2,FALSE))</f>
        <v/>
      </c>
      <c r="D80" s="6" t="str">
        <f>IF(ISBLANK(Requerimiento_Cab!C80),"",VLOOKUP(Requerimiento_Cab!C80,Tabla4[#All],2,FALSE))</f>
        <v/>
      </c>
      <c r="E80" s="6" t="str">
        <f>IF(ISBLANK(Requerimiento_Cab!D80),"",VLOOKUP(Requerimiento_Cab!D80,Tabla5[#All],2,FALSE))</f>
        <v/>
      </c>
      <c r="F80" s="6" t="str">
        <f>IF(ISBLANK(Requerimiento_Cab!E80),"",VLOOKUP(Requerimiento_Cab!E80,Tabla6[#All],2,FALSE))</f>
        <v/>
      </c>
      <c r="G80" s="6" t="str">
        <f t="shared" si="12"/>
        <v/>
      </c>
      <c r="H80" s="6" t="str">
        <f t="shared" si="13"/>
        <v/>
      </c>
      <c r="I80" s="6" t="str">
        <f>IF(ISBLANK(Requerimiento_Cab!F80),"",VLOOKUP(Requerimiento_Cab!F80,Tabla7[#All],2,FALSE))</f>
        <v/>
      </c>
      <c r="J80" s="6" t="str">
        <f t="shared" si="14"/>
        <v/>
      </c>
      <c r="K80" s="13" t="str">
        <f>IF(ISBLANK(Requerimiento_Cab!G80),"",VLOOKUP(Requerimiento_Cab!G80,Tabla8[#All],2,FALSE))</f>
        <v/>
      </c>
      <c r="L80" s="6" t="str">
        <f>IF(ISBLANK(Requerimiento_Cab!H80),"",VLOOKUP(Requerimiento_Cab!H80,Tabla1[#All],2,FALSE))</f>
        <v/>
      </c>
      <c r="M80" s="6" t="str">
        <f t="shared" si="15"/>
        <v/>
      </c>
      <c r="N80" s="6" t="str">
        <f>IF(ISBLANK(Requerimiento_Cab!J80),"",VLOOKUP(Requerimiento_Cab!J80,Tabla9[#All],2,FALSE))</f>
        <v/>
      </c>
      <c r="O80" s="6" t="str">
        <f t="shared" si="16"/>
        <v/>
      </c>
      <c r="P80" s="6" t="str">
        <f t="shared" si="17"/>
        <v/>
      </c>
      <c r="Q80" s="6" t="str">
        <f>IF(ISBLANK(Requerimiento_Cab!K80),"",VLOOKUP(Requerimiento_Cab!K80,Tabla10[#All],2,FALSE))</f>
        <v/>
      </c>
      <c r="R80" s="6" t="str">
        <f>IF(LEN(Requerimiento_Cab!L80)&gt;0,Requerimiento_Cab!L80,"")</f>
        <v/>
      </c>
      <c r="S80" s="6" t="str">
        <f t="shared" si="18"/>
        <v/>
      </c>
      <c r="T80" s="6" t="str">
        <f t="shared" si="19"/>
        <v/>
      </c>
      <c r="U80" s="6" t="str">
        <f t="shared" si="20"/>
        <v/>
      </c>
      <c r="V80" s="6" t="str">
        <f>IF(ISBLANK(Requerimiento_Cab!F80),"",VLOOKUP(Requerimiento_Cab!F80,Tabla7[#All],2,FALSE))</f>
        <v/>
      </c>
      <c r="W80" s="6" t="str">
        <f t="shared" si="21"/>
        <v/>
      </c>
      <c r="X80" s="6" t="str">
        <f>IF(ISBLANK(Requerimiento_Cab!M80),"",VLOOKUP(Requerimiento_Cab!M80,Tabla2[#All],2,FALSE))</f>
        <v/>
      </c>
      <c r="Y80" s="6" t="str">
        <f>IF(ISBLANK(Requerimiento_Cab!J80),"",VLOOKUP(Requerimiento_Cab!J80,Tabla9[#All],2,FALSE))</f>
        <v/>
      </c>
    </row>
    <row r="81" spans="1:25" x14ac:dyDescent="0.25">
      <c r="A81" s="6" t="str">
        <f>IF(LEN(Requerimiento_Cab!A81)&gt;0,Requerimiento_Cab!A81,"")</f>
        <v/>
      </c>
      <c r="B81" s="6" t="str">
        <f t="shared" si="11"/>
        <v/>
      </c>
      <c r="C81" s="6" t="str">
        <f>IF(ISBLANK(Requerimiento_Cab!B81),"",VLOOKUP(Requerimiento_Cab!B81,Tabla3[#All],2,FALSE))</f>
        <v/>
      </c>
      <c r="D81" s="6" t="str">
        <f>IF(ISBLANK(Requerimiento_Cab!C81),"",VLOOKUP(Requerimiento_Cab!C81,Tabla4[#All],2,FALSE))</f>
        <v/>
      </c>
      <c r="E81" s="6" t="str">
        <f>IF(ISBLANK(Requerimiento_Cab!D81),"",VLOOKUP(Requerimiento_Cab!D81,Tabla5[#All],2,FALSE))</f>
        <v/>
      </c>
      <c r="F81" s="6" t="str">
        <f>IF(ISBLANK(Requerimiento_Cab!E81),"",VLOOKUP(Requerimiento_Cab!E81,Tabla6[#All],2,FALSE))</f>
        <v/>
      </c>
      <c r="G81" s="6" t="str">
        <f t="shared" si="12"/>
        <v/>
      </c>
      <c r="H81" s="6" t="str">
        <f t="shared" si="13"/>
        <v/>
      </c>
      <c r="I81" s="6" t="str">
        <f>IF(ISBLANK(Requerimiento_Cab!F81),"",VLOOKUP(Requerimiento_Cab!F81,Tabla7[#All],2,FALSE))</f>
        <v/>
      </c>
      <c r="J81" s="6" t="str">
        <f t="shared" si="14"/>
        <v/>
      </c>
      <c r="K81" s="13" t="str">
        <f>IF(ISBLANK(Requerimiento_Cab!G81),"",VLOOKUP(Requerimiento_Cab!G81,Tabla8[#All],2,FALSE))</f>
        <v/>
      </c>
      <c r="L81" s="6" t="str">
        <f>IF(ISBLANK(Requerimiento_Cab!H81),"",VLOOKUP(Requerimiento_Cab!H81,Tabla1[#All],2,FALSE))</f>
        <v/>
      </c>
      <c r="M81" s="6" t="str">
        <f t="shared" si="15"/>
        <v/>
      </c>
      <c r="N81" s="6" t="str">
        <f>IF(ISBLANK(Requerimiento_Cab!J81),"",VLOOKUP(Requerimiento_Cab!J81,Tabla9[#All],2,FALSE))</f>
        <v/>
      </c>
      <c r="O81" s="6" t="str">
        <f t="shared" si="16"/>
        <v/>
      </c>
      <c r="P81" s="6" t="str">
        <f t="shared" si="17"/>
        <v/>
      </c>
      <c r="Q81" s="6" t="str">
        <f>IF(ISBLANK(Requerimiento_Cab!K81),"",VLOOKUP(Requerimiento_Cab!K81,Tabla10[#All],2,FALSE))</f>
        <v/>
      </c>
      <c r="R81" s="6" t="str">
        <f>IF(LEN(Requerimiento_Cab!L81)&gt;0,Requerimiento_Cab!L81,"")</f>
        <v/>
      </c>
      <c r="S81" s="6" t="str">
        <f t="shared" si="18"/>
        <v/>
      </c>
      <c r="T81" s="6" t="str">
        <f t="shared" si="19"/>
        <v/>
      </c>
      <c r="U81" s="6" t="str">
        <f t="shared" si="20"/>
        <v/>
      </c>
      <c r="V81" s="6" t="str">
        <f>IF(ISBLANK(Requerimiento_Cab!F81),"",VLOOKUP(Requerimiento_Cab!F81,Tabla7[#All],2,FALSE))</f>
        <v/>
      </c>
      <c r="W81" s="6" t="str">
        <f t="shared" si="21"/>
        <v/>
      </c>
      <c r="X81" s="6" t="str">
        <f>IF(ISBLANK(Requerimiento_Cab!M81),"",VLOOKUP(Requerimiento_Cab!M81,Tabla2[#All],2,FALSE))</f>
        <v/>
      </c>
      <c r="Y81" s="6" t="str">
        <f>IF(ISBLANK(Requerimiento_Cab!J81),"",VLOOKUP(Requerimiento_Cab!J81,Tabla9[#All],2,FALSE))</f>
        <v/>
      </c>
    </row>
    <row r="82" spans="1:25" x14ac:dyDescent="0.25">
      <c r="A82" s="6" t="str">
        <f>IF(LEN(Requerimiento_Cab!A82)&gt;0,Requerimiento_Cab!A82,"")</f>
        <v/>
      </c>
      <c r="B82" s="6" t="str">
        <f t="shared" si="11"/>
        <v/>
      </c>
      <c r="C82" s="6" t="str">
        <f>IF(ISBLANK(Requerimiento_Cab!B82),"",VLOOKUP(Requerimiento_Cab!B82,Tabla3[#All],2,FALSE))</f>
        <v/>
      </c>
      <c r="D82" s="6" t="str">
        <f>IF(ISBLANK(Requerimiento_Cab!C82),"",VLOOKUP(Requerimiento_Cab!C82,Tabla4[#All],2,FALSE))</f>
        <v/>
      </c>
      <c r="E82" s="6" t="str">
        <f>IF(ISBLANK(Requerimiento_Cab!D82),"",VLOOKUP(Requerimiento_Cab!D82,Tabla5[#All],2,FALSE))</f>
        <v/>
      </c>
      <c r="F82" s="6" t="str">
        <f>IF(ISBLANK(Requerimiento_Cab!E82),"",VLOOKUP(Requerimiento_Cab!E82,Tabla6[#All],2,FALSE))</f>
        <v/>
      </c>
      <c r="G82" s="6" t="str">
        <f t="shared" si="12"/>
        <v/>
      </c>
      <c r="H82" s="6" t="str">
        <f t="shared" si="13"/>
        <v/>
      </c>
      <c r="I82" s="6" t="str">
        <f>IF(ISBLANK(Requerimiento_Cab!F82),"",VLOOKUP(Requerimiento_Cab!F82,Tabla7[#All],2,FALSE))</f>
        <v/>
      </c>
      <c r="J82" s="6" t="str">
        <f t="shared" si="14"/>
        <v/>
      </c>
      <c r="K82" s="13" t="str">
        <f>IF(ISBLANK(Requerimiento_Cab!G82),"",VLOOKUP(Requerimiento_Cab!G82,Tabla8[#All],2,FALSE))</f>
        <v/>
      </c>
      <c r="L82" s="6" t="str">
        <f>IF(ISBLANK(Requerimiento_Cab!H82),"",VLOOKUP(Requerimiento_Cab!H82,Tabla1[#All],2,FALSE))</f>
        <v/>
      </c>
      <c r="M82" s="6" t="str">
        <f t="shared" si="15"/>
        <v/>
      </c>
      <c r="N82" s="6" t="str">
        <f>IF(ISBLANK(Requerimiento_Cab!J82),"",VLOOKUP(Requerimiento_Cab!J82,Tabla9[#All],2,FALSE))</f>
        <v/>
      </c>
      <c r="O82" s="6" t="str">
        <f t="shared" si="16"/>
        <v/>
      </c>
      <c r="P82" s="6" t="str">
        <f t="shared" si="17"/>
        <v/>
      </c>
      <c r="Q82" s="6" t="str">
        <f>IF(ISBLANK(Requerimiento_Cab!K82),"",VLOOKUP(Requerimiento_Cab!K82,Tabla10[#All],2,FALSE))</f>
        <v/>
      </c>
      <c r="R82" s="6" t="str">
        <f>IF(LEN(Requerimiento_Cab!L82)&gt;0,Requerimiento_Cab!L82,"")</f>
        <v/>
      </c>
      <c r="S82" s="6" t="str">
        <f t="shared" si="18"/>
        <v/>
      </c>
      <c r="T82" s="6" t="str">
        <f t="shared" si="19"/>
        <v/>
      </c>
      <c r="U82" s="6" t="str">
        <f t="shared" si="20"/>
        <v/>
      </c>
      <c r="V82" s="6" t="str">
        <f>IF(ISBLANK(Requerimiento_Cab!F82),"",VLOOKUP(Requerimiento_Cab!F82,Tabla7[#All],2,FALSE))</f>
        <v/>
      </c>
      <c r="W82" s="6" t="str">
        <f t="shared" si="21"/>
        <v/>
      </c>
      <c r="X82" s="6" t="str">
        <f>IF(ISBLANK(Requerimiento_Cab!M82),"",VLOOKUP(Requerimiento_Cab!M82,Tabla2[#All],2,FALSE))</f>
        <v/>
      </c>
      <c r="Y82" s="6" t="str">
        <f>IF(ISBLANK(Requerimiento_Cab!J82),"",VLOOKUP(Requerimiento_Cab!J82,Tabla9[#All],2,FALSE))</f>
        <v/>
      </c>
    </row>
    <row r="83" spans="1:25" x14ac:dyDescent="0.25">
      <c r="A83" s="6" t="str">
        <f>IF(LEN(Requerimiento_Cab!A83)&gt;0,Requerimiento_Cab!A83,"")</f>
        <v/>
      </c>
      <c r="B83" s="6" t="str">
        <f t="shared" si="11"/>
        <v/>
      </c>
      <c r="C83" s="6" t="str">
        <f>IF(ISBLANK(Requerimiento_Cab!B83),"",VLOOKUP(Requerimiento_Cab!B83,Tabla3[#All],2,FALSE))</f>
        <v/>
      </c>
      <c r="D83" s="6" t="str">
        <f>IF(ISBLANK(Requerimiento_Cab!C83),"",VLOOKUP(Requerimiento_Cab!C83,Tabla4[#All],2,FALSE))</f>
        <v/>
      </c>
      <c r="E83" s="6" t="str">
        <f>IF(ISBLANK(Requerimiento_Cab!D83),"",VLOOKUP(Requerimiento_Cab!D83,Tabla5[#All],2,FALSE))</f>
        <v/>
      </c>
      <c r="F83" s="6" t="str">
        <f>IF(ISBLANK(Requerimiento_Cab!E83),"",VLOOKUP(Requerimiento_Cab!E83,Tabla6[#All],2,FALSE))</f>
        <v/>
      </c>
      <c r="G83" s="6" t="str">
        <f t="shared" si="12"/>
        <v/>
      </c>
      <c r="H83" s="6" t="str">
        <f t="shared" si="13"/>
        <v/>
      </c>
      <c r="I83" s="6" t="str">
        <f>IF(ISBLANK(Requerimiento_Cab!F83),"",VLOOKUP(Requerimiento_Cab!F83,Tabla7[#All],2,FALSE))</f>
        <v/>
      </c>
      <c r="J83" s="6" t="str">
        <f t="shared" si="14"/>
        <v/>
      </c>
      <c r="K83" s="13" t="str">
        <f>IF(ISBLANK(Requerimiento_Cab!G83),"",VLOOKUP(Requerimiento_Cab!G83,Tabla8[#All],2,FALSE))</f>
        <v/>
      </c>
      <c r="L83" s="6" t="str">
        <f>IF(ISBLANK(Requerimiento_Cab!H83),"",VLOOKUP(Requerimiento_Cab!H83,Tabla1[#All],2,FALSE))</f>
        <v/>
      </c>
      <c r="M83" s="6" t="str">
        <f t="shared" si="15"/>
        <v/>
      </c>
      <c r="N83" s="6" t="str">
        <f>IF(ISBLANK(Requerimiento_Cab!J83),"",VLOOKUP(Requerimiento_Cab!J83,Tabla9[#All],2,FALSE))</f>
        <v/>
      </c>
      <c r="O83" s="6" t="str">
        <f t="shared" si="16"/>
        <v/>
      </c>
      <c r="P83" s="6" t="str">
        <f t="shared" si="17"/>
        <v/>
      </c>
      <c r="Q83" s="6" t="str">
        <f>IF(ISBLANK(Requerimiento_Cab!K83),"",VLOOKUP(Requerimiento_Cab!K83,Tabla10[#All],2,FALSE))</f>
        <v/>
      </c>
      <c r="R83" s="6" t="str">
        <f>IF(LEN(Requerimiento_Cab!L83)&gt;0,Requerimiento_Cab!L83,"")</f>
        <v/>
      </c>
      <c r="S83" s="6" t="str">
        <f t="shared" si="18"/>
        <v/>
      </c>
      <c r="T83" s="6" t="str">
        <f t="shared" si="19"/>
        <v/>
      </c>
      <c r="U83" s="6" t="str">
        <f t="shared" si="20"/>
        <v/>
      </c>
      <c r="V83" s="6" t="str">
        <f>IF(ISBLANK(Requerimiento_Cab!F83),"",VLOOKUP(Requerimiento_Cab!F83,Tabla7[#All],2,FALSE))</f>
        <v/>
      </c>
      <c r="W83" s="6" t="str">
        <f t="shared" si="21"/>
        <v/>
      </c>
      <c r="X83" s="6" t="str">
        <f>IF(ISBLANK(Requerimiento_Cab!M83),"",VLOOKUP(Requerimiento_Cab!M83,Tabla2[#All],2,FALSE))</f>
        <v/>
      </c>
      <c r="Y83" s="6" t="str">
        <f>IF(ISBLANK(Requerimiento_Cab!J83),"",VLOOKUP(Requerimiento_Cab!J83,Tabla9[#All],2,FALSE))</f>
        <v/>
      </c>
    </row>
    <row r="84" spans="1:25" x14ac:dyDescent="0.25">
      <c r="A84" s="6" t="str">
        <f>IF(LEN(Requerimiento_Cab!A84)&gt;0,Requerimiento_Cab!A84,"")</f>
        <v/>
      </c>
      <c r="B84" s="6" t="str">
        <f t="shared" si="11"/>
        <v/>
      </c>
      <c r="C84" s="6" t="str">
        <f>IF(ISBLANK(Requerimiento_Cab!B84),"",VLOOKUP(Requerimiento_Cab!B84,Tabla3[#All],2,FALSE))</f>
        <v/>
      </c>
      <c r="D84" s="6" t="str">
        <f>IF(ISBLANK(Requerimiento_Cab!C84),"",VLOOKUP(Requerimiento_Cab!C84,Tabla4[#All],2,FALSE))</f>
        <v/>
      </c>
      <c r="E84" s="6" t="str">
        <f>IF(ISBLANK(Requerimiento_Cab!D84),"",VLOOKUP(Requerimiento_Cab!D84,Tabla5[#All],2,FALSE))</f>
        <v/>
      </c>
      <c r="F84" s="6" t="str">
        <f>IF(ISBLANK(Requerimiento_Cab!E84),"",VLOOKUP(Requerimiento_Cab!E84,Tabla6[#All],2,FALSE))</f>
        <v/>
      </c>
      <c r="G84" s="6" t="str">
        <f t="shared" si="12"/>
        <v/>
      </c>
      <c r="H84" s="6" t="str">
        <f t="shared" si="13"/>
        <v/>
      </c>
      <c r="I84" s="6" t="str">
        <f>IF(ISBLANK(Requerimiento_Cab!F84),"",VLOOKUP(Requerimiento_Cab!F84,Tabla7[#All],2,FALSE))</f>
        <v/>
      </c>
      <c r="J84" s="6" t="str">
        <f t="shared" si="14"/>
        <v/>
      </c>
      <c r="K84" s="13" t="str">
        <f>IF(ISBLANK(Requerimiento_Cab!G84),"",VLOOKUP(Requerimiento_Cab!G84,Tabla8[#All],2,FALSE))</f>
        <v/>
      </c>
      <c r="L84" s="6" t="str">
        <f>IF(ISBLANK(Requerimiento_Cab!H84),"",VLOOKUP(Requerimiento_Cab!H84,Tabla1[#All],2,FALSE))</f>
        <v/>
      </c>
      <c r="M84" s="6" t="str">
        <f t="shared" si="15"/>
        <v/>
      </c>
      <c r="N84" s="6" t="str">
        <f>IF(ISBLANK(Requerimiento_Cab!J84),"",VLOOKUP(Requerimiento_Cab!J84,Tabla9[#All],2,FALSE))</f>
        <v/>
      </c>
      <c r="O84" s="6" t="str">
        <f t="shared" si="16"/>
        <v/>
      </c>
      <c r="P84" s="6" t="str">
        <f t="shared" si="17"/>
        <v/>
      </c>
      <c r="Q84" s="6" t="str">
        <f>IF(ISBLANK(Requerimiento_Cab!K84),"",VLOOKUP(Requerimiento_Cab!K84,Tabla10[#All],2,FALSE))</f>
        <v/>
      </c>
      <c r="R84" s="6" t="str">
        <f>IF(LEN(Requerimiento_Cab!L84)&gt;0,Requerimiento_Cab!L84,"")</f>
        <v/>
      </c>
      <c r="S84" s="6" t="str">
        <f t="shared" si="18"/>
        <v/>
      </c>
      <c r="T84" s="6" t="str">
        <f t="shared" si="19"/>
        <v/>
      </c>
      <c r="U84" s="6" t="str">
        <f t="shared" si="20"/>
        <v/>
      </c>
      <c r="V84" s="6" t="str">
        <f>IF(ISBLANK(Requerimiento_Cab!F84),"",VLOOKUP(Requerimiento_Cab!F84,Tabla7[#All],2,FALSE))</f>
        <v/>
      </c>
      <c r="W84" s="6" t="str">
        <f t="shared" si="21"/>
        <v/>
      </c>
      <c r="X84" s="6" t="str">
        <f>IF(ISBLANK(Requerimiento_Cab!M84),"",VLOOKUP(Requerimiento_Cab!M84,Tabla2[#All],2,FALSE))</f>
        <v/>
      </c>
      <c r="Y84" s="6" t="str">
        <f>IF(ISBLANK(Requerimiento_Cab!J84),"",VLOOKUP(Requerimiento_Cab!J84,Tabla9[#All],2,FALSE))</f>
        <v/>
      </c>
    </row>
    <row r="85" spans="1:25" x14ac:dyDescent="0.25">
      <c r="A85" s="6" t="str">
        <f>IF(LEN(Requerimiento_Cab!A85)&gt;0,Requerimiento_Cab!A85,"")</f>
        <v/>
      </c>
      <c r="B85" s="6" t="str">
        <f t="shared" si="11"/>
        <v/>
      </c>
      <c r="C85" s="6" t="str">
        <f>IF(ISBLANK(Requerimiento_Cab!B85),"",VLOOKUP(Requerimiento_Cab!B85,Tabla3[#All],2,FALSE))</f>
        <v/>
      </c>
      <c r="D85" s="6" t="str">
        <f>IF(ISBLANK(Requerimiento_Cab!C85),"",VLOOKUP(Requerimiento_Cab!C85,Tabla4[#All],2,FALSE))</f>
        <v/>
      </c>
      <c r="E85" s="6" t="str">
        <f>IF(ISBLANK(Requerimiento_Cab!D85),"",VLOOKUP(Requerimiento_Cab!D85,Tabla5[#All],2,FALSE))</f>
        <v/>
      </c>
      <c r="F85" s="6" t="str">
        <f>IF(ISBLANK(Requerimiento_Cab!E85),"",VLOOKUP(Requerimiento_Cab!E85,Tabla6[#All],2,FALSE))</f>
        <v/>
      </c>
      <c r="G85" s="6" t="str">
        <f t="shared" si="12"/>
        <v/>
      </c>
      <c r="H85" s="6" t="str">
        <f t="shared" si="13"/>
        <v/>
      </c>
      <c r="I85" s="6" t="str">
        <f>IF(ISBLANK(Requerimiento_Cab!F85),"",VLOOKUP(Requerimiento_Cab!F85,Tabla7[#All],2,FALSE))</f>
        <v/>
      </c>
      <c r="J85" s="6" t="str">
        <f t="shared" si="14"/>
        <v/>
      </c>
      <c r="K85" s="13" t="str">
        <f>IF(ISBLANK(Requerimiento_Cab!G85),"",VLOOKUP(Requerimiento_Cab!G85,Tabla8[#All],2,FALSE))</f>
        <v/>
      </c>
      <c r="L85" s="6" t="str">
        <f>IF(ISBLANK(Requerimiento_Cab!H85),"",VLOOKUP(Requerimiento_Cab!H85,Tabla1[#All],2,FALSE))</f>
        <v/>
      </c>
      <c r="M85" s="6" t="str">
        <f t="shared" si="15"/>
        <v/>
      </c>
      <c r="N85" s="6" t="str">
        <f>IF(ISBLANK(Requerimiento_Cab!J85),"",VLOOKUP(Requerimiento_Cab!J85,Tabla9[#All],2,FALSE))</f>
        <v/>
      </c>
      <c r="O85" s="6" t="str">
        <f t="shared" si="16"/>
        <v/>
      </c>
      <c r="P85" s="6" t="str">
        <f t="shared" si="17"/>
        <v/>
      </c>
      <c r="Q85" s="6" t="str">
        <f>IF(ISBLANK(Requerimiento_Cab!K85),"",VLOOKUP(Requerimiento_Cab!K85,Tabla10[#All],2,FALSE))</f>
        <v/>
      </c>
      <c r="R85" s="6" t="str">
        <f>IF(LEN(Requerimiento_Cab!L85)&gt;0,Requerimiento_Cab!L85,"")</f>
        <v/>
      </c>
      <c r="S85" s="6" t="str">
        <f t="shared" si="18"/>
        <v/>
      </c>
      <c r="T85" s="6" t="str">
        <f t="shared" si="19"/>
        <v/>
      </c>
      <c r="U85" s="6" t="str">
        <f t="shared" si="20"/>
        <v/>
      </c>
      <c r="V85" s="6" t="str">
        <f>IF(ISBLANK(Requerimiento_Cab!F85),"",VLOOKUP(Requerimiento_Cab!F85,Tabla7[#All],2,FALSE))</f>
        <v/>
      </c>
      <c r="W85" s="6" t="str">
        <f t="shared" si="21"/>
        <v/>
      </c>
      <c r="X85" s="6" t="str">
        <f>IF(ISBLANK(Requerimiento_Cab!M85),"",VLOOKUP(Requerimiento_Cab!M85,Tabla2[#All],2,FALSE))</f>
        <v/>
      </c>
      <c r="Y85" s="6" t="str">
        <f>IF(ISBLANK(Requerimiento_Cab!J85),"",VLOOKUP(Requerimiento_Cab!J85,Tabla9[#All],2,FALSE))</f>
        <v/>
      </c>
    </row>
    <row r="86" spans="1:25" x14ac:dyDescent="0.25">
      <c r="A86" s="6" t="str">
        <f>IF(LEN(Requerimiento_Cab!A86)&gt;0,Requerimiento_Cab!A86,"")</f>
        <v/>
      </c>
      <c r="B86" s="6" t="str">
        <f t="shared" si="11"/>
        <v/>
      </c>
      <c r="C86" s="6" t="str">
        <f>IF(ISBLANK(Requerimiento_Cab!B86),"",VLOOKUP(Requerimiento_Cab!B86,Tabla3[#All],2,FALSE))</f>
        <v/>
      </c>
      <c r="D86" s="6" t="str">
        <f>IF(ISBLANK(Requerimiento_Cab!C86),"",VLOOKUP(Requerimiento_Cab!C86,Tabla4[#All],2,FALSE))</f>
        <v/>
      </c>
      <c r="E86" s="6" t="str">
        <f>IF(ISBLANK(Requerimiento_Cab!D86),"",VLOOKUP(Requerimiento_Cab!D86,Tabla5[#All],2,FALSE))</f>
        <v/>
      </c>
      <c r="F86" s="6" t="str">
        <f>IF(ISBLANK(Requerimiento_Cab!E86),"",VLOOKUP(Requerimiento_Cab!E86,Tabla6[#All],2,FALSE))</f>
        <v/>
      </c>
      <c r="G86" s="6" t="str">
        <f t="shared" si="12"/>
        <v/>
      </c>
      <c r="H86" s="6" t="str">
        <f t="shared" si="13"/>
        <v/>
      </c>
      <c r="I86" s="6" t="str">
        <f>IF(ISBLANK(Requerimiento_Cab!F86),"",VLOOKUP(Requerimiento_Cab!F86,Tabla7[#All],2,FALSE))</f>
        <v/>
      </c>
      <c r="J86" s="6" t="str">
        <f t="shared" si="14"/>
        <v/>
      </c>
      <c r="K86" s="13" t="str">
        <f>IF(ISBLANK(Requerimiento_Cab!G86),"",VLOOKUP(Requerimiento_Cab!G86,Tabla8[#All],2,FALSE))</f>
        <v/>
      </c>
      <c r="L86" s="6" t="str">
        <f>IF(ISBLANK(Requerimiento_Cab!H86),"",VLOOKUP(Requerimiento_Cab!H86,Tabla1[#All],2,FALSE))</f>
        <v/>
      </c>
      <c r="M86" s="6" t="str">
        <f t="shared" si="15"/>
        <v/>
      </c>
      <c r="N86" s="6" t="str">
        <f>IF(ISBLANK(Requerimiento_Cab!J86),"",VLOOKUP(Requerimiento_Cab!J86,Tabla9[#All],2,FALSE))</f>
        <v/>
      </c>
      <c r="O86" s="6" t="str">
        <f t="shared" si="16"/>
        <v/>
      </c>
      <c r="P86" s="6" t="str">
        <f t="shared" si="17"/>
        <v/>
      </c>
      <c r="Q86" s="6" t="str">
        <f>IF(ISBLANK(Requerimiento_Cab!K86),"",VLOOKUP(Requerimiento_Cab!K86,Tabla10[#All],2,FALSE))</f>
        <v/>
      </c>
      <c r="R86" s="6" t="str">
        <f>IF(LEN(Requerimiento_Cab!L86)&gt;0,Requerimiento_Cab!L86,"")</f>
        <v/>
      </c>
      <c r="S86" s="6" t="str">
        <f t="shared" si="18"/>
        <v/>
      </c>
      <c r="T86" s="6" t="str">
        <f t="shared" si="19"/>
        <v/>
      </c>
      <c r="U86" s="6" t="str">
        <f t="shared" si="20"/>
        <v/>
      </c>
      <c r="V86" s="6" t="str">
        <f>IF(ISBLANK(Requerimiento_Cab!F86),"",VLOOKUP(Requerimiento_Cab!F86,Tabla7[#All],2,FALSE))</f>
        <v/>
      </c>
      <c r="W86" s="6" t="str">
        <f t="shared" si="21"/>
        <v/>
      </c>
      <c r="X86" s="6" t="str">
        <f>IF(ISBLANK(Requerimiento_Cab!M86),"",VLOOKUP(Requerimiento_Cab!M86,Tabla2[#All],2,FALSE))</f>
        <v/>
      </c>
      <c r="Y86" s="6" t="str">
        <f>IF(ISBLANK(Requerimiento_Cab!J86),"",VLOOKUP(Requerimiento_Cab!J86,Tabla9[#All],2,FALSE))</f>
        <v/>
      </c>
    </row>
    <row r="87" spans="1:25" x14ac:dyDescent="0.25">
      <c r="A87" s="6" t="str">
        <f>IF(LEN(Requerimiento_Cab!A87)&gt;0,Requerimiento_Cab!A87,"")</f>
        <v/>
      </c>
      <c r="B87" s="6" t="str">
        <f t="shared" si="11"/>
        <v/>
      </c>
      <c r="C87" s="6" t="str">
        <f>IF(ISBLANK(Requerimiento_Cab!B87),"",VLOOKUP(Requerimiento_Cab!B87,Tabla3[#All],2,FALSE))</f>
        <v/>
      </c>
      <c r="D87" s="6" t="str">
        <f>IF(ISBLANK(Requerimiento_Cab!C87),"",VLOOKUP(Requerimiento_Cab!C87,Tabla4[#All],2,FALSE))</f>
        <v/>
      </c>
      <c r="E87" s="6" t="str">
        <f>IF(ISBLANK(Requerimiento_Cab!D87),"",VLOOKUP(Requerimiento_Cab!D87,Tabla5[#All],2,FALSE))</f>
        <v/>
      </c>
      <c r="F87" s="6" t="str">
        <f>IF(ISBLANK(Requerimiento_Cab!E87),"",VLOOKUP(Requerimiento_Cab!E87,Tabla6[#All],2,FALSE))</f>
        <v/>
      </c>
      <c r="G87" s="6" t="str">
        <f t="shared" si="12"/>
        <v/>
      </c>
      <c r="H87" s="6" t="str">
        <f t="shared" si="13"/>
        <v/>
      </c>
      <c r="I87" s="6" t="str">
        <f>IF(ISBLANK(Requerimiento_Cab!F87),"",VLOOKUP(Requerimiento_Cab!F87,Tabla7[#All],2,FALSE))</f>
        <v/>
      </c>
      <c r="J87" s="6" t="str">
        <f t="shared" si="14"/>
        <v/>
      </c>
      <c r="K87" s="13" t="str">
        <f>IF(ISBLANK(Requerimiento_Cab!G87),"",VLOOKUP(Requerimiento_Cab!G87,Tabla8[#All],2,FALSE))</f>
        <v/>
      </c>
      <c r="L87" s="6" t="str">
        <f>IF(ISBLANK(Requerimiento_Cab!H87),"",VLOOKUP(Requerimiento_Cab!H87,Tabla1[#All],2,FALSE))</f>
        <v/>
      </c>
      <c r="M87" s="6" t="str">
        <f t="shared" si="15"/>
        <v/>
      </c>
      <c r="N87" s="6" t="str">
        <f>IF(ISBLANK(Requerimiento_Cab!J87),"",VLOOKUP(Requerimiento_Cab!J87,Tabla9[#All],2,FALSE))</f>
        <v/>
      </c>
      <c r="O87" s="6" t="str">
        <f t="shared" si="16"/>
        <v/>
      </c>
      <c r="P87" s="6" t="str">
        <f t="shared" si="17"/>
        <v/>
      </c>
      <c r="Q87" s="6" t="str">
        <f>IF(ISBLANK(Requerimiento_Cab!K87),"",VLOOKUP(Requerimiento_Cab!K87,Tabla10[#All],2,FALSE))</f>
        <v/>
      </c>
      <c r="R87" s="6" t="str">
        <f>IF(LEN(Requerimiento_Cab!L87)&gt;0,Requerimiento_Cab!L87,"")</f>
        <v/>
      </c>
      <c r="S87" s="6" t="str">
        <f t="shared" si="18"/>
        <v/>
      </c>
      <c r="T87" s="6" t="str">
        <f t="shared" si="19"/>
        <v/>
      </c>
      <c r="U87" s="6" t="str">
        <f t="shared" si="20"/>
        <v/>
      </c>
      <c r="V87" s="6" t="str">
        <f>IF(ISBLANK(Requerimiento_Cab!F87),"",VLOOKUP(Requerimiento_Cab!F87,Tabla7[#All],2,FALSE))</f>
        <v/>
      </c>
      <c r="W87" s="6" t="str">
        <f t="shared" si="21"/>
        <v/>
      </c>
      <c r="X87" s="6" t="str">
        <f>IF(ISBLANK(Requerimiento_Cab!M87),"",VLOOKUP(Requerimiento_Cab!M87,Tabla2[#All],2,FALSE))</f>
        <v/>
      </c>
      <c r="Y87" s="6" t="str">
        <f>IF(ISBLANK(Requerimiento_Cab!J87),"",VLOOKUP(Requerimiento_Cab!J87,Tabla9[#All],2,FALSE))</f>
        <v/>
      </c>
    </row>
    <row r="88" spans="1:25" x14ac:dyDescent="0.25">
      <c r="A88" s="6" t="str">
        <f>IF(LEN(Requerimiento_Cab!A88)&gt;0,Requerimiento_Cab!A88,"")</f>
        <v/>
      </c>
      <c r="B88" s="6" t="str">
        <f t="shared" si="11"/>
        <v/>
      </c>
      <c r="C88" s="6" t="str">
        <f>IF(ISBLANK(Requerimiento_Cab!B88),"",VLOOKUP(Requerimiento_Cab!B88,Tabla3[#All],2,FALSE))</f>
        <v/>
      </c>
      <c r="D88" s="6" t="str">
        <f>IF(ISBLANK(Requerimiento_Cab!C88),"",VLOOKUP(Requerimiento_Cab!C88,Tabla4[#All],2,FALSE))</f>
        <v/>
      </c>
      <c r="E88" s="6" t="str">
        <f>IF(ISBLANK(Requerimiento_Cab!D88),"",VLOOKUP(Requerimiento_Cab!D88,Tabla5[#All],2,FALSE))</f>
        <v/>
      </c>
      <c r="F88" s="6" t="str">
        <f>IF(ISBLANK(Requerimiento_Cab!E88),"",VLOOKUP(Requerimiento_Cab!E88,Tabla6[#All],2,FALSE))</f>
        <v/>
      </c>
      <c r="G88" s="6" t="str">
        <f t="shared" si="12"/>
        <v/>
      </c>
      <c r="H88" s="6" t="str">
        <f t="shared" si="13"/>
        <v/>
      </c>
      <c r="I88" s="6" t="str">
        <f>IF(ISBLANK(Requerimiento_Cab!F88),"",VLOOKUP(Requerimiento_Cab!F88,Tabla7[#All],2,FALSE))</f>
        <v/>
      </c>
      <c r="J88" s="6" t="str">
        <f t="shared" si="14"/>
        <v/>
      </c>
      <c r="K88" s="13" t="str">
        <f>IF(ISBLANK(Requerimiento_Cab!G88),"",VLOOKUP(Requerimiento_Cab!G88,Tabla8[#All],2,FALSE))</f>
        <v/>
      </c>
      <c r="L88" s="6" t="str">
        <f>IF(ISBLANK(Requerimiento_Cab!H88),"",VLOOKUP(Requerimiento_Cab!H88,Tabla1[#All],2,FALSE))</f>
        <v/>
      </c>
      <c r="M88" s="6" t="str">
        <f t="shared" si="15"/>
        <v/>
      </c>
      <c r="N88" s="6" t="str">
        <f>IF(ISBLANK(Requerimiento_Cab!J88),"",VLOOKUP(Requerimiento_Cab!J88,Tabla9[#All],2,FALSE))</f>
        <v/>
      </c>
      <c r="O88" s="6" t="str">
        <f t="shared" si="16"/>
        <v/>
      </c>
      <c r="P88" s="6" t="str">
        <f t="shared" si="17"/>
        <v/>
      </c>
      <c r="Q88" s="6" t="str">
        <f>IF(ISBLANK(Requerimiento_Cab!K88),"",VLOOKUP(Requerimiento_Cab!K88,Tabla10[#All],2,FALSE))</f>
        <v/>
      </c>
      <c r="R88" s="6" t="str">
        <f>IF(LEN(Requerimiento_Cab!L88)&gt;0,Requerimiento_Cab!L88,"")</f>
        <v/>
      </c>
      <c r="S88" s="6" t="str">
        <f t="shared" si="18"/>
        <v/>
      </c>
      <c r="T88" s="6" t="str">
        <f t="shared" si="19"/>
        <v/>
      </c>
      <c r="U88" s="6" t="str">
        <f t="shared" si="20"/>
        <v/>
      </c>
      <c r="V88" s="6" t="str">
        <f>IF(ISBLANK(Requerimiento_Cab!F88),"",VLOOKUP(Requerimiento_Cab!F88,Tabla7[#All],2,FALSE))</f>
        <v/>
      </c>
      <c r="W88" s="6" t="str">
        <f t="shared" si="21"/>
        <v/>
      </c>
      <c r="X88" s="6" t="str">
        <f>IF(ISBLANK(Requerimiento_Cab!M88),"",VLOOKUP(Requerimiento_Cab!M88,Tabla2[#All],2,FALSE))</f>
        <v/>
      </c>
      <c r="Y88" s="6" t="str">
        <f>IF(ISBLANK(Requerimiento_Cab!J88),"",VLOOKUP(Requerimiento_Cab!J88,Tabla9[#All],2,FALSE))</f>
        <v/>
      </c>
    </row>
    <row r="89" spans="1:25" x14ac:dyDescent="0.25">
      <c r="A89" s="6" t="str">
        <f>IF(LEN(Requerimiento_Cab!A89)&gt;0,Requerimiento_Cab!A89,"")</f>
        <v/>
      </c>
      <c r="B89" s="6" t="str">
        <f t="shared" si="11"/>
        <v/>
      </c>
      <c r="C89" s="6" t="str">
        <f>IF(ISBLANK(Requerimiento_Cab!B89),"",VLOOKUP(Requerimiento_Cab!B89,Tabla3[#All],2,FALSE))</f>
        <v/>
      </c>
      <c r="D89" s="6" t="str">
        <f>IF(ISBLANK(Requerimiento_Cab!C89),"",VLOOKUP(Requerimiento_Cab!C89,Tabla4[#All],2,FALSE))</f>
        <v/>
      </c>
      <c r="E89" s="6" t="str">
        <f>IF(ISBLANK(Requerimiento_Cab!D89),"",VLOOKUP(Requerimiento_Cab!D89,Tabla5[#All],2,FALSE))</f>
        <v/>
      </c>
      <c r="F89" s="6" t="str">
        <f>IF(ISBLANK(Requerimiento_Cab!E89),"",VLOOKUP(Requerimiento_Cab!E89,Tabla6[#All],2,FALSE))</f>
        <v/>
      </c>
      <c r="G89" s="6" t="str">
        <f t="shared" si="12"/>
        <v/>
      </c>
      <c r="H89" s="6" t="str">
        <f t="shared" si="13"/>
        <v/>
      </c>
      <c r="I89" s="6" t="str">
        <f>IF(ISBLANK(Requerimiento_Cab!F89),"",VLOOKUP(Requerimiento_Cab!F89,Tabla7[#All],2,FALSE))</f>
        <v/>
      </c>
      <c r="J89" s="6" t="str">
        <f t="shared" si="14"/>
        <v/>
      </c>
      <c r="K89" s="13" t="str">
        <f>IF(ISBLANK(Requerimiento_Cab!G89),"",VLOOKUP(Requerimiento_Cab!G89,Tabla8[#All],2,FALSE))</f>
        <v/>
      </c>
      <c r="L89" s="6" t="str">
        <f>IF(ISBLANK(Requerimiento_Cab!H89),"",VLOOKUP(Requerimiento_Cab!H89,Tabla1[#All],2,FALSE))</f>
        <v/>
      </c>
      <c r="M89" s="6" t="str">
        <f t="shared" si="15"/>
        <v/>
      </c>
      <c r="N89" s="6" t="str">
        <f>IF(ISBLANK(Requerimiento_Cab!J89),"",VLOOKUP(Requerimiento_Cab!J89,Tabla9[#All],2,FALSE))</f>
        <v/>
      </c>
      <c r="O89" s="6" t="str">
        <f t="shared" si="16"/>
        <v/>
      </c>
      <c r="P89" s="6" t="str">
        <f t="shared" si="17"/>
        <v/>
      </c>
      <c r="Q89" s="6" t="str">
        <f>IF(ISBLANK(Requerimiento_Cab!K89),"",VLOOKUP(Requerimiento_Cab!K89,Tabla10[#All],2,FALSE))</f>
        <v/>
      </c>
      <c r="R89" s="6" t="str">
        <f>IF(LEN(Requerimiento_Cab!L89)&gt;0,Requerimiento_Cab!L89,"")</f>
        <v/>
      </c>
      <c r="S89" s="6" t="str">
        <f t="shared" si="18"/>
        <v/>
      </c>
      <c r="T89" s="6" t="str">
        <f t="shared" si="19"/>
        <v/>
      </c>
      <c r="U89" s="6" t="str">
        <f t="shared" si="20"/>
        <v/>
      </c>
      <c r="V89" s="6" t="str">
        <f>IF(ISBLANK(Requerimiento_Cab!F89),"",VLOOKUP(Requerimiento_Cab!F89,Tabla7[#All],2,FALSE))</f>
        <v/>
      </c>
      <c r="W89" s="6" t="str">
        <f t="shared" si="21"/>
        <v/>
      </c>
      <c r="X89" s="6" t="str">
        <f>IF(ISBLANK(Requerimiento_Cab!M89),"",VLOOKUP(Requerimiento_Cab!M89,Tabla2[#All],2,FALSE))</f>
        <v/>
      </c>
      <c r="Y89" s="6" t="str">
        <f>IF(ISBLANK(Requerimiento_Cab!J89),"",VLOOKUP(Requerimiento_Cab!J89,Tabla9[#All],2,FALSE))</f>
        <v/>
      </c>
    </row>
    <row r="90" spans="1:25" x14ac:dyDescent="0.25">
      <c r="A90" s="6" t="str">
        <f>IF(LEN(Requerimiento_Cab!A90)&gt;0,Requerimiento_Cab!A90,"")</f>
        <v/>
      </c>
      <c r="B90" s="6" t="str">
        <f t="shared" si="11"/>
        <v/>
      </c>
      <c r="C90" s="6" t="str">
        <f>IF(ISBLANK(Requerimiento_Cab!B90),"",VLOOKUP(Requerimiento_Cab!B90,Tabla3[#All],2,FALSE))</f>
        <v/>
      </c>
      <c r="D90" s="6" t="str">
        <f>IF(ISBLANK(Requerimiento_Cab!C90),"",VLOOKUP(Requerimiento_Cab!C90,Tabla4[#All],2,FALSE))</f>
        <v/>
      </c>
      <c r="E90" s="6" t="str">
        <f>IF(ISBLANK(Requerimiento_Cab!D90),"",VLOOKUP(Requerimiento_Cab!D90,Tabla5[#All],2,FALSE))</f>
        <v/>
      </c>
      <c r="F90" s="6" t="str">
        <f>IF(ISBLANK(Requerimiento_Cab!E90),"",VLOOKUP(Requerimiento_Cab!E90,Tabla6[#All],2,FALSE))</f>
        <v/>
      </c>
      <c r="G90" s="6" t="str">
        <f t="shared" si="12"/>
        <v/>
      </c>
      <c r="H90" s="6" t="str">
        <f t="shared" si="13"/>
        <v/>
      </c>
      <c r="I90" s="6" t="str">
        <f>IF(ISBLANK(Requerimiento_Cab!F90),"",VLOOKUP(Requerimiento_Cab!F90,Tabla7[#All],2,FALSE))</f>
        <v/>
      </c>
      <c r="J90" s="6" t="str">
        <f t="shared" si="14"/>
        <v/>
      </c>
      <c r="K90" s="13" t="str">
        <f>IF(ISBLANK(Requerimiento_Cab!G90),"",VLOOKUP(Requerimiento_Cab!G90,Tabla8[#All],2,FALSE))</f>
        <v/>
      </c>
      <c r="L90" s="6" t="str">
        <f>IF(ISBLANK(Requerimiento_Cab!H90),"",VLOOKUP(Requerimiento_Cab!H90,Tabla1[#All],2,FALSE))</f>
        <v/>
      </c>
      <c r="M90" s="6" t="str">
        <f t="shared" si="15"/>
        <v/>
      </c>
      <c r="N90" s="6" t="str">
        <f>IF(ISBLANK(Requerimiento_Cab!J90),"",VLOOKUP(Requerimiento_Cab!J90,Tabla9[#All],2,FALSE))</f>
        <v/>
      </c>
      <c r="O90" s="6" t="str">
        <f t="shared" si="16"/>
        <v/>
      </c>
      <c r="P90" s="6" t="str">
        <f t="shared" si="17"/>
        <v/>
      </c>
      <c r="Q90" s="6" t="str">
        <f>IF(ISBLANK(Requerimiento_Cab!K90),"",VLOOKUP(Requerimiento_Cab!K90,Tabla10[#All],2,FALSE))</f>
        <v/>
      </c>
      <c r="R90" s="6" t="str">
        <f>IF(LEN(Requerimiento_Cab!L90)&gt;0,Requerimiento_Cab!L90,"")</f>
        <v/>
      </c>
      <c r="S90" s="6" t="str">
        <f t="shared" si="18"/>
        <v/>
      </c>
      <c r="T90" s="6" t="str">
        <f t="shared" si="19"/>
        <v/>
      </c>
      <c r="U90" s="6" t="str">
        <f t="shared" si="20"/>
        <v/>
      </c>
      <c r="V90" s="6" t="str">
        <f>IF(ISBLANK(Requerimiento_Cab!F90),"",VLOOKUP(Requerimiento_Cab!F90,Tabla7[#All],2,FALSE))</f>
        <v/>
      </c>
      <c r="W90" s="6" t="str">
        <f t="shared" si="21"/>
        <v/>
      </c>
      <c r="X90" s="6" t="str">
        <f>IF(ISBLANK(Requerimiento_Cab!M90),"",VLOOKUP(Requerimiento_Cab!M90,Tabla2[#All],2,FALSE))</f>
        <v/>
      </c>
      <c r="Y90" s="6" t="str">
        <f>IF(ISBLANK(Requerimiento_Cab!J90),"",VLOOKUP(Requerimiento_Cab!J90,Tabla9[#All],2,FALSE))</f>
        <v/>
      </c>
    </row>
    <row r="91" spans="1:25" x14ac:dyDescent="0.25">
      <c r="A91" s="6" t="str">
        <f>IF(LEN(Requerimiento_Cab!A91)&gt;0,Requerimiento_Cab!A91,"")</f>
        <v/>
      </c>
      <c r="B91" s="6" t="str">
        <f t="shared" si="11"/>
        <v/>
      </c>
      <c r="C91" s="6" t="str">
        <f>IF(ISBLANK(Requerimiento_Cab!B91),"",VLOOKUP(Requerimiento_Cab!B91,Tabla3[#All],2,FALSE))</f>
        <v/>
      </c>
      <c r="D91" s="6" t="str">
        <f>IF(ISBLANK(Requerimiento_Cab!C91),"",VLOOKUP(Requerimiento_Cab!C91,Tabla4[#All],2,FALSE))</f>
        <v/>
      </c>
      <c r="E91" s="6" t="str">
        <f>IF(ISBLANK(Requerimiento_Cab!D91),"",VLOOKUP(Requerimiento_Cab!D91,Tabla5[#All],2,FALSE))</f>
        <v/>
      </c>
      <c r="F91" s="6" t="str">
        <f>IF(ISBLANK(Requerimiento_Cab!E91),"",VLOOKUP(Requerimiento_Cab!E91,Tabla6[#All],2,FALSE))</f>
        <v/>
      </c>
      <c r="G91" s="6" t="str">
        <f t="shared" si="12"/>
        <v/>
      </c>
      <c r="H91" s="6" t="str">
        <f t="shared" si="13"/>
        <v/>
      </c>
      <c r="I91" s="6" t="str">
        <f>IF(ISBLANK(Requerimiento_Cab!F91),"",VLOOKUP(Requerimiento_Cab!F91,Tabla7[#All],2,FALSE))</f>
        <v/>
      </c>
      <c r="J91" s="6" t="str">
        <f t="shared" si="14"/>
        <v/>
      </c>
      <c r="K91" s="13" t="str">
        <f>IF(ISBLANK(Requerimiento_Cab!G91),"",VLOOKUP(Requerimiento_Cab!G91,Tabla8[#All],2,FALSE))</f>
        <v/>
      </c>
      <c r="L91" s="6" t="str">
        <f>IF(ISBLANK(Requerimiento_Cab!H91),"",VLOOKUP(Requerimiento_Cab!H91,Tabla1[#All],2,FALSE))</f>
        <v/>
      </c>
      <c r="M91" s="6" t="str">
        <f t="shared" si="15"/>
        <v/>
      </c>
      <c r="N91" s="6" t="str">
        <f>IF(ISBLANK(Requerimiento_Cab!J91),"",VLOOKUP(Requerimiento_Cab!J91,Tabla9[#All],2,FALSE))</f>
        <v/>
      </c>
      <c r="O91" s="6" t="str">
        <f t="shared" si="16"/>
        <v/>
      </c>
      <c r="P91" s="6" t="str">
        <f t="shared" si="17"/>
        <v/>
      </c>
      <c r="Q91" s="6" t="str">
        <f>IF(ISBLANK(Requerimiento_Cab!K91),"",VLOOKUP(Requerimiento_Cab!K91,Tabla10[#All],2,FALSE))</f>
        <v/>
      </c>
      <c r="R91" s="6" t="str">
        <f>IF(LEN(Requerimiento_Cab!L91)&gt;0,Requerimiento_Cab!L91,"")</f>
        <v/>
      </c>
      <c r="S91" s="6" t="str">
        <f t="shared" si="18"/>
        <v/>
      </c>
      <c r="T91" s="6" t="str">
        <f t="shared" si="19"/>
        <v/>
      </c>
      <c r="U91" s="6" t="str">
        <f t="shared" si="20"/>
        <v/>
      </c>
      <c r="V91" s="6" t="str">
        <f>IF(ISBLANK(Requerimiento_Cab!F91),"",VLOOKUP(Requerimiento_Cab!F91,Tabla7[#All],2,FALSE))</f>
        <v/>
      </c>
      <c r="W91" s="6" t="str">
        <f t="shared" si="21"/>
        <v/>
      </c>
      <c r="X91" s="6" t="str">
        <f>IF(ISBLANK(Requerimiento_Cab!M91),"",VLOOKUP(Requerimiento_Cab!M91,Tabla2[#All],2,FALSE))</f>
        <v/>
      </c>
      <c r="Y91" s="6" t="str">
        <f>IF(ISBLANK(Requerimiento_Cab!J91),"",VLOOKUP(Requerimiento_Cab!J91,Tabla9[#All],2,FALSE))</f>
        <v/>
      </c>
    </row>
    <row r="92" spans="1:25" x14ac:dyDescent="0.25">
      <c r="A92" s="6" t="str">
        <f>IF(LEN(Requerimiento_Cab!A92)&gt;0,Requerimiento_Cab!A92,"")</f>
        <v/>
      </c>
      <c r="B92" s="6" t="str">
        <f t="shared" si="11"/>
        <v/>
      </c>
      <c r="C92" s="6" t="str">
        <f>IF(ISBLANK(Requerimiento_Cab!B92),"",VLOOKUP(Requerimiento_Cab!B92,Tabla3[#All],2,FALSE))</f>
        <v/>
      </c>
      <c r="D92" s="6" t="str">
        <f>IF(ISBLANK(Requerimiento_Cab!C92),"",VLOOKUP(Requerimiento_Cab!C92,Tabla4[#All],2,FALSE))</f>
        <v/>
      </c>
      <c r="E92" s="6" t="str">
        <f>IF(ISBLANK(Requerimiento_Cab!D92),"",VLOOKUP(Requerimiento_Cab!D92,Tabla5[#All],2,FALSE))</f>
        <v/>
      </c>
      <c r="F92" s="6" t="str">
        <f>IF(ISBLANK(Requerimiento_Cab!E92),"",VLOOKUP(Requerimiento_Cab!E92,Tabla6[#All],2,FALSE))</f>
        <v/>
      </c>
      <c r="G92" s="6" t="str">
        <f t="shared" si="12"/>
        <v/>
      </c>
      <c r="H92" s="6" t="str">
        <f t="shared" si="13"/>
        <v/>
      </c>
      <c r="I92" s="6" t="str">
        <f>IF(ISBLANK(Requerimiento_Cab!F92),"",VLOOKUP(Requerimiento_Cab!F92,Tabla7[#All],2,FALSE))</f>
        <v/>
      </c>
      <c r="J92" s="6" t="str">
        <f t="shared" si="14"/>
        <v/>
      </c>
      <c r="K92" s="13" t="str">
        <f>IF(ISBLANK(Requerimiento_Cab!G92),"",VLOOKUP(Requerimiento_Cab!G92,Tabla8[#All],2,FALSE))</f>
        <v/>
      </c>
      <c r="L92" s="6" t="str">
        <f>IF(ISBLANK(Requerimiento_Cab!H92),"",VLOOKUP(Requerimiento_Cab!H92,Tabla1[#All],2,FALSE))</f>
        <v/>
      </c>
      <c r="M92" s="6" t="str">
        <f t="shared" si="15"/>
        <v/>
      </c>
      <c r="N92" s="6" t="str">
        <f>IF(ISBLANK(Requerimiento_Cab!J92),"",VLOOKUP(Requerimiento_Cab!J92,Tabla9[#All],2,FALSE))</f>
        <v/>
      </c>
      <c r="O92" s="6" t="str">
        <f t="shared" si="16"/>
        <v/>
      </c>
      <c r="P92" s="6" t="str">
        <f t="shared" si="17"/>
        <v/>
      </c>
      <c r="Q92" s="6" t="str">
        <f>IF(ISBLANK(Requerimiento_Cab!K92),"",VLOOKUP(Requerimiento_Cab!K92,Tabla10[#All],2,FALSE))</f>
        <v/>
      </c>
      <c r="R92" s="6" t="str">
        <f>IF(LEN(Requerimiento_Cab!L92)&gt;0,Requerimiento_Cab!L92,"")</f>
        <v/>
      </c>
      <c r="S92" s="6" t="str">
        <f t="shared" si="18"/>
        <v/>
      </c>
      <c r="T92" s="6" t="str">
        <f t="shared" si="19"/>
        <v/>
      </c>
      <c r="U92" s="6" t="str">
        <f t="shared" si="20"/>
        <v/>
      </c>
      <c r="V92" s="6" t="str">
        <f>IF(ISBLANK(Requerimiento_Cab!F92),"",VLOOKUP(Requerimiento_Cab!F92,Tabla7[#All],2,FALSE))</f>
        <v/>
      </c>
      <c r="W92" s="6" t="str">
        <f t="shared" si="21"/>
        <v/>
      </c>
      <c r="X92" s="6" t="str">
        <f>IF(ISBLANK(Requerimiento_Cab!M92),"",VLOOKUP(Requerimiento_Cab!M92,Tabla2[#All],2,FALSE))</f>
        <v/>
      </c>
      <c r="Y92" s="6" t="str">
        <f>IF(ISBLANK(Requerimiento_Cab!J92),"",VLOOKUP(Requerimiento_Cab!J92,Tabla9[#All],2,FALSE))</f>
        <v/>
      </c>
    </row>
    <row r="93" spans="1:25" x14ac:dyDescent="0.25">
      <c r="A93" s="6" t="str">
        <f>IF(LEN(Requerimiento_Cab!A93)&gt;0,Requerimiento_Cab!A93,"")</f>
        <v/>
      </c>
      <c r="B93" s="6" t="str">
        <f t="shared" si="11"/>
        <v/>
      </c>
      <c r="C93" s="6" t="str">
        <f>IF(ISBLANK(Requerimiento_Cab!B93),"",VLOOKUP(Requerimiento_Cab!B93,Tabla3[#All],2,FALSE))</f>
        <v/>
      </c>
      <c r="D93" s="6" t="str">
        <f>IF(ISBLANK(Requerimiento_Cab!C93),"",VLOOKUP(Requerimiento_Cab!C93,Tabla4[#All],2,FALSE))</f>
        <v/>
      </c>
      <c r="E93" s="6" t="str">
        <f>IF(ISBLANK(Requerimiento_Cab!D93),"",VLOOKUP(Requerimiento_Cab!D93,Tabla5[#All],2,FALSE))</f>
        <v/>
      </c>
      <c r="F93" s="6" t="str">
        <f>IF(ISBLANK(Requerimiento_Cab!E93),"",VLOOKUP(Requerimiento_Cab!E93,Tabla6[#All],2,FALSE))</f>
        <v/>
      </c>
      <c r="G93" s="6" t="str">
        <f t="shared" si="12"/>
        <v/>
      </c>
      <c r="H93" s="6" t="str">
        <f t="shared" si="13"/>
        <v/>
      </c>
      <c r="I93" s="6" t="str">
        <f>IF(ISBLANK(Requerimiento_Cab!F93),"",VLOOKUP(Requerimiento_Cab!F93,Tabla7[#All],2,FALSE))</f>
        <v/>
      </c>
      <c r="J93" s="6" t="str">
        <f t="shared" si="14"/>
        <v/>
      </c>
      <c r="K93" s="13" t="str">
        <f>IF(ISBLANK(Requerimiento_Cab!G93),"",VLOOKUP(Requerimiento_Cab!G93,Tabla8[#All],2,FALSE))</f>
        <v/>
      </c>
      <c r="L93" s="6" t="str">
        <f>IF(ISBLANK(Requerimiento_Cab!H93),"",VLOOKUP(Requerimiento_Cab!H93,Tabla1[#All],2,FALSE))</f>
        <v/>
      </c>
      <c r="M93" s="6" t="str">
        <f t="shared" si="15"/>
        <v/>
      </c>
      <c r="N93" s="6" t="str">
        <f>IF(ISBLANK(Requerimiento_Cab!J93),"",VLOOKUP(Requerimiento_Cab!J93,Tabla9[#All],2,FALSE))</f>
        <v/>
      </c>
      <c r="O93" s="6" t="str">
        <f t="shared" si="16"/>
        <v/>
      </c>
      <c r="P93" s="6" t="str">
        <f t="shared" si="17"/>
        <v/>
      </c>
      <c r="Q93" s="6" t="str">
        <f>IF(ISBLANK(Requerimiento_Cab!K93),"",VLOOKUP(Requerimiento_Cab!K93,Tabla10[#All],2,FALSE))</f>
        <v/>
      </c>
      <c r="R93" s="6" t="str">
        <f>IF(LEN(Requerimiento_Cab!L93)&gt;0,Requerimiento_Cab!L93,"")</f>
        <v/>
      </c>
      <c r="S93" s="6" t="str">
        <f t="shared" si="18"/>
        <v/>
      </c>
      <c r="T93" s="6" t="str">
        <f t="shared" si="19"/>
        <v/>
      </c>
      <c r="U93" s="6" t="str">
        <f t="shared" si="20"/>
        <v/>
      </c>
      <c r="V93" s="6" t="str">
        <f>IF(ISBLANK(Requerimiento_Cab!F93),"",VLOOKUP(Requerimiento_Cab!F93,Tabla7[#All],2,FALSE))</f>
        <v/>
      </c>
      <c r="W93" s="6" t="str">
        <f t="shared" si="21"/>
        <v/>
      </c>
      <c r="X93" s="6" t="str">
        <f>IF(ISBLANK(Requerimiento_Cab!M93),"",VLOOKUP(Requerimiento_Cab!M93,Tabla2[#All],2,FALSE))</f>
        <v/>
      </c>
      <c r="Y93" s="6" t="str">
        <f>IF(ISBLANK(Requerimiento_Cab!J93),"",VLOOKUP(Requerimiento_Cab!J93,Tabla9[#All],2,FALSE))</f>
        <v/>
      </c>
    </row>
    <row r="94" spans="1:25" x14ac:dyDescent="0.25">
      <c r="A94" s="6" t="str">
        <f>IF(LEN(Requerimiento_Cab!A94)&gt;0,Requerimiento_Cab!A94,"")</f>
        <v/>
      </c>
      <c r="B94" s="6" t="str">
        <f t="shared" si="11"/>
        <v/>
      </c>
      <c r="C94" s="6" t="str">
        <f>IF(ISBLANK(Requerimiento_Cab!B94),"",VLOOKUP(Requerimiento_Cab!B94,Tabla3[#All],2,FALSE))</f>
        <v/>
      </c>
      <c r="D94" s="6" t="str">
        <f>IF(ISBLANK(Requerimiento_Cab!C94),"",VLOOKUP(Requerimiento_Cab!C94,Tabla4[#All],2,FALSE))</f>
        <v/>
      </c>
      <c r="E94" s="6" t="str">
        <f>IF(ISBLANK(Requerimiento_Cab!D94),"",VLOOKUP(Requerimiento_Cab!D94,Tabla5[#All],2,FALSE))</f>
        <v/>
      </c>
      <c r="F94" s="6" t="str">
        <f>IF(ISBLANK(Requerimiento_Cab!E94),"",VLOOKUP(Requerimiento_Cab!E94,Tabla6[#All],2,FALSE))</f>
        <v/>
      </c>
      <c r="G94" s="6" t="str">
        <f t="shared" si="12"/>
        <v/>
      </c>
      <c r="H94" s="6" t="str">
        <f t="shared" si="13"/>
        <v/>
      </c>
      <c r="I94" s="6" t="str">
        <f>IF(ISBLANK(Requerimiento_Cab!F94),"",VLOOKUP(Requerimiento_Cab!F94,Tabla7[#All],2,FALSE))</f>
        <v/>
      </c>
      <c r="J94" s="6" t="str">
        <f t="shared" si="14"/>
        <v/>
      </c>
      <c r="K94" s="13" t="str">
        <f>IF(ISBLANK(Requerimiento_Cab!G94),"",VLOOKUP(Requerimiento_Cab!G94,Tabla8[#All],2,FALSE))</f>
        <v/>
      </c>
      <c r="L94" s="6" t="str">
        <f>IF(ISBLANK(Requerimiento_Cab!H94),"",VLOOKUP(Requerimiento_Cab!H94,Tabla1[#All],2,FALSE))</f>
        <v/>
      </c>
      <c r="M94" s="6" t="str">
        <f t="shared" si="15"/>
        <v/>
      </c>
      <c r="N94" s="6" t="str">
        <f>IF(ISBLANK(Requerimiento_Cab!J94),"",VLOOKUP(Requerimiento_Cab!J94,Tabla9[#All],2,FALSE))</f>
        <v/>
      </c>
      <c r="O94" s="6" t="str">
        <f t="shared" si="16"/>
        <v/>
      </c>
      <c r="P94" s="6" t="str">
        <f t="shared" si="17"/>
        <v/>
      </c>
      <c r="Q94" s="6" t="str">
        <f>IF(ISBLANK(Requerimiento_Cab!K94),"",VLOOKUP(Requerimiento_Cab!K94,Tabla10[#All],2,FALSE))</f>
        <v/>
      </c>
      <c r="R94" s="6" t="str">
        <f>IF(LEN(Requerimiento_Cab!L94)&gt;0,Requerimiento_Cab!L94,"")</f>
        <v/>
      </c>
      <c r="S94" s="6" t="str">
        <f t="shared" si="18"/>
        <v/>
      </c>
      <c r="T94" s="6" t="str">
        <f t="shared" si="19"/>
        <v/>
      </c>
      <c r="U94" s="6" t="str">
        <f t="shared" si="20"/>
        <v/>
      </c>
      <c r="V94" s="6" t="str">
        <f>IF(ISBLANK(Requerimiento_Cab!F94),"",VLOOKUP(Requerimiento_Cab!F94,Tabla7[#All],2,FALSE))</f>
        <v/>
      </c>
      <c r="W94" s="6" t="str">
        <f t="shared" si="21"/>
        <v/>
      </c>
      <c r="X94" s="6" t="str">
        <f>IF(ISBLANK(Requerimiento_Cab!M94),"",VLOOKUP(Requerimiento_Cab!M94,Tabla2[#All],2,FALSE))</f>
        <v/>
      </c>
      <c r="Y94" s="6" t="str">
        <f>IF(ISBLANK(Requerimiento_Cab!J94),"",VLOOKUP(Requerimiento_Cab!J94,Tabla9[#All],2,FALSE))</f>
        <v/>
      </c>
    </row>
    <row r="95" spans="1:25" x14ac:dyDescent="0.25">
      <c r="A95" s="6" t="str">
        <f>IF(LEN(Requerimiento_Cab!A95)&gt;0,Requerimiento_Cab!A95,"")</f>
        <v/>
      </c>
      <c r="B95" s="6" t="str">
        <f t="shared" si="11"/>
        <v/>
      </c>
      <c r="C95" s="6" t="str">
        <f>IF(ISBLANK(Requerimiento_Cab!B95),"",VLOOKUP(Requerimiento_Cab!B95,Tabla3[#All],2,FALSE))</f>
        <v/>
      </c>
      <c r="D95" s="6" t="str">
        <f>IF(ISBLANK(Requerimiento_Cab!C95),"",VLOOKUP(Requerimiento_Cab!C95,Tabla4[#All],2,FALSE))</f>
        <v/>
      </c>
      <c r="E95" s="6" t="str">
        <f>IF(ISBLANK(Requerimiento_Cab!D95),"",VLOOKUP(Requerimiento_Cab!D95,Tabla5[#All],2,FALSE))</f>
        <v/>
      </c>
      <c r="F95" s="6" t="str">
        <f>IF(ISBLANK(Requerimiento_Cab!E95),"",VLOOKUP(Requerimiento_Cab!E95,Tabla6[#All],2,FALSE))</f>
        <v/>
      </c>
      <c r="G95" s="6" t="str">
        <f t="shared" si="12"/>
        <v/>
      </c>
      <c r="H95" s="6" t="str">
        <f t="shared" si="13"/>
        <v/>
      </c>
      <c r="I95" s="6" t="str">
        <f>IF(ISBLANK(Requerimiento_Cab!F95),"",VLOOKUP(Requerimiento_Cab!F95,Tabla7[#All],2,FALSE))</f>
        <v/>
      </c>
      <c r="J95" s="6" t="str">
        <f t="shared" si="14"/>
        <v/>
      </c>
      <c r="K95" s="13" t="str">
        <f>IF(ISBLANK(Requerimiento_Cab!G95),"",VLOOKUP(Requerimiento_Cab!G95,Tabla8[#All],2,FALSE))</f>
        <v/>
      </c>
      <c r="L95" s="6" t="str">
        <f>IF(ISBLANK(Requerimiento_Cab!H95),"",VLOOKUP(Requerimiento_Cab!H95,Tabla1[#All],2,FALSE))</f>
        <v/>
      </c>
      <c r="M95" s="6" t="str">
        <f t="shared" si="15"/>
        <v/>
      </c>
      <c r="N95" s="6" t="str">
        <f>IF(ISBLANK(Requerimiento_Cab!J95),"",VLOOKUP(Requerimiento_Cab!J95,Tabla9[#All],2,FALSE))</f>
        <v/>
      </c>
      <c r="O95" s="6" t="str">
        <f t="shared" si="16"/>
        <v/>
      </c>
      <c r="P95" s="6" t="str">
        <f t="shared" si="17"/>
        <v/>
      </c>
      <c r="Q95" s="6" t="str">
        <f>IF(ISBLANK(Requerimiento_Cab!K95),"",VLOOKUP(Requerimiento_Cab!K95,Tabla10[#All],2,FALSE))</f>
        <v/>
      </c>
      <c r="R95" s="6" t="str">
        <f>IF(LEN(Requerimiento_Cab!L95)&gt;0,Requerimiento_Cab!L95,"")</f>
        <v/>
      </c>
      <c r="S95" s="6" t="str">
        <f t="shared" si="18"/>
        <v/>
      </c>
      <c r="T95" s="6" t="str">
        <f t="shared" si="19"/>
        <v/>
      </c>
      <c r="U95" s="6" t="str">
        <f t="shared" si="20"/>
        <v/>
      </c>
      <c r="V95" s="6" t="str">
        <f>IF(ISBLANK(Requerimiento_Cab!F95),"",VLOOKUP(Requerimiento_Cab!F95,Tabla7[#All],2,FALSE))</f>
        <v/>
      </c>
      <c r="W95" s="6" t="str">
        <f t="shared" si="21"/>
        <v/>
      </c>
      <c r="X95" s="6" t="str">
        <f>IF(ISBLANK(Requerimiento_Cab!M95),"",VLOOKUP(Requerimiento_Cab!M95,Tabla2[#All],2,FALSE))</f>
        <v/>
      </c>
      <c r="Y95" s="6" t="str">
        <f>IF(ISBLANK(Requerimiento_Cab!J95),"",VLOOKUP(Requerimiento_Cab!J95,Tabla9[#All],2,FALSE))</f>
        <v/>
      </c>
    </row>
    <row r="96" spans="1:25" x14ac:dyDescent="0.25">
      <c r="A96" s="6" t="str">
        <f>IF(LEN(Requerimiento_Cab!A96)&gt;0,Requerimiento_Cab!A96,"")</f>
        <v/>
      </c>
      <c r="B96" s="6" t="str">
        <f t="shared" si="11"/>
        <v/>
      </c>
      <c r="C96" s="6" t="str">
        <f>IF(ISBLANK(Requerimiento_Cab!B96),"",VLOOKUP(Requerimiento_Cab!B96,Tabla3[#All],2,FALSE))</f>
        <v/>
      </c>
      <c r="D96" s="6" t="str">
        <f>IF(ISBLANK(Requerimiento_Cab!C96),"",VLOOKUP(Requerimiento_Cab!C96,Tabla4[#All],2,FALSE))</f>
        <v/>
      </c>
      <c r="E96" s="6" t="str">
        <f>IF(ISBLANK(Requerimiento_Cab!D96),"",VLOOKUP(Requerimiento_Cab!D96,Tabla5[#All],2,FALSE))</f>
        <v/>
      </c>
      <c r="F96" s="6" t="str">
        <f>IF(ISBLANK(Requerimiento_Cab!E96),"",VLOOKUP(Requerimiento_Cab!E96,Tabla6[#All],2,FALSE))</f>
        <v/>
      </c>
      <c r="G96" s="6" t="str">
        <f t="shared" si="12"/>
        <v/>
      </c>
      <c r="H96" s="6" t="str">
        <f t="shared" si="13"/>
        <v/>
      </c>
      <c r="I96" s="6" t="str">
        <f>IF(ISBLANK(Requerimiento_Cab!F96),"",VLOOKUP(Requerimiento_Cab!F96,Tabla7[#All],2,FALSE))</f>
        <v/>
      </c>
      <c r="J96" s="6" t="str">
        <f t="shared" si="14"/>
        <v/>
      </c>
      <c r="K96" s="13" t="str">
        <f>IF(ISBLANK(Requerimiento_Cab!G96),"",VLOOKUP(Requerimiento_Cab!G96,Tabla8[#All],2,FALSE))</f>
        <v/>
      </c>
      <c r="L96" s="6" t="str">
        <f>IF(ISBLANK(Requerimiento_Cab!H96),"",VLOOKUP(Requerimiento_Cab!H96,Tabla1[#All],2,FALSE))</f>
        <v/>
      </c>
      <c r="M96" s="6" t="str">
        <f t="shared" si="15"/>
        <v/>
      </c>
      <c r="N96" s="6" t="str">
        <f>IF(ISBLANK(Requerimiento_Cab!J96),"",VLOOKUP(Requerimiento_Cab!J96,Tabla9[#All],2,FALSE))</f>
        <v/>
      </c>
      <c r="O96" s="6" t="str">
        <f t="shared" si="16"/>
        <v/>
      </c>
      <c r="P96" s="6" t="str">
        <f t="shared" si="17"/>
        <v/>
      </c>
      <c r="Q96" s="6" t="str">
        <f>IF(ISBLANK(Requerimiento_Cab!K96),"",VLOOKUP(Requerimiento_Cab!K96,Tabla10[#All],2,FALSE))</f>
        <v/>
      </c>
      <c r="R96" s="6" t="str">
        <f>IF(LEN(Requerimiento_Cab!L96)&gt;0,Requerimiento_Cab!L96,"")</f>
        <v/>
      </c>
      <c r="S96" s="6" t="str">
        <f t="shared" si="18"/>
        <v/>
      </c>
      <c r="T96" s="6" t="str">
        <f t="shared" si="19"/>
        <v/>
      </c>
      <c r="U96" s="6" t="str">
        <f t="shared" si="20"/>
        <v/>
      </c>
      <c r="V96" s="6" t="str">
        <f>IF(ISBLANK(Requerimiento_Cab!F96),"",VLOOKUP(Requerimiento_Cab!F96,Tabla7[#All],2,FALSE))</f>
        <v/>
      </c>
      <c r="W96" s="6" t="str">
        <f t="shared" si="21"/>
        <v/>
      </c>
      <c r="X96" s="6" t="str">
        <f>IF(ISBLANK(Requerimiento_Cab!M96),"",VLOOKUP(Requerimiento_Cab!M96,Tabla2[#All],2,FALSE))</f>
        <v/>
      </c>
      <c r="Y96" s="6" t="str">
        <f>IF(ISBLANK(Requerimiento_Cab!J96),"",VLOOKUP(Requerimiento_Cab!J96,Tabla9[#All],2,FALSE))</f>
        <v/>
      </c>
    </row>
    <row r="97" spans="1:25" x14ac:dyDescent="0.25">
      <c r="A97" s="6" t="str">
        <f>IF(LEN(Requerimiento_Cab!A97)&gt;0,Requerimiento_Cab!A97,"")</f>
        <v/>
      </c>
      <c r="B97" s="6" t="str">
        <f t="shared" si="11"/>
        <v/>
      </c>
      <c r="C97" s="6" t="str">
        <f>IF(ISBLANK(Requerimiento_Cab!B97),"",VLOOKUP(Requerimiento_Cab!B97,Tabla3[#All],2,FALSE))</f>
        <v/>
      </c>
      <c r="D97" s="6" t="str">
        <f>IF(ISBLANK(Requerimiento_Cab!C97),"",VLOOKUP(Requerimiento_Cab!C97,Tabla4[#All],2,FALSE))</f>
        <v/>
      </c>
      <c r="E97" s="6" t="str">
        <f>IF(ISBLANK(Requerimiento_Cab!D97),"",VLOOKUP(Requerimiento_Cab!D97,Tabla5[#All],2,FALSE))</f>
        <v/>
      </c>
      <c r="F97" s="6" t="str">
        <f>IF(ISBLANK(Requerimiento_Cab!E97),"",VLOOKUP(Requerimiento_Cab!E97,Tabla6[#All],2,FALSE))</f>
        <v/>
      </c>
      <c r="G97" s="6" t="str">
        <f t="shared" si="12"/>
        <v/>
      </c>
      <c r="H97" s="6" t="str">
        <f t="shared" si="13"/>
        <v/>
      </c>
      <c r="I97" s="6" t="str">
        <f>IF(ISBLANK(Requerimiento_Cab!F97),"",VLOOKUP(Requerimiento_Cab!F97,Tabla7[#All],2,FALSE))</f>
        <v/>
      </c>
      <c r="J97" s="6" t="str">
        <f t="shared" si="14"/>
        <v/>
      </c>
      <c r="K97" s="13" t="str">
        <f>IF(ISBLANK(Requerimiento_Cab!G97),"",VLOOKUP(Requerimiento_Cab!G97,Tabla8[#All],2,FALSE))</f>
        <v/>
      </c>
      <c r="L97" s="6" t="str">
        <f>IF(ISBLANK(Requerimiento_Cab!H97),"",VLOOKUP(Requerimiento_Cab!H97,Tabla1[#All],2,FALSE))</f>
        <v/>
      </c>
      <c r="M97" s="6" t="str">
        <f t="shared" si="15"/>
        <v/>
      </c>
      <c r="N97" s="6" t="str">
        <f>IF(ISBLANK(Requerimiento_Cab!J97),"",VLOOKUP(Requerimiento_Cab!J97,Tabla9[#All],2,FALSE))</f>
        <v/>
      </c>
      <c r="O97" s="6" t="str">
        <f t="shared" si="16"/>
        <v/>
      </c>
      <c r="P97" s="6" t="str">
        <f t="shared" si="17"/>
        <v/>
      </c>
      <c r="Q97" s="6" t="str">
        <f>IF(ISBLANK(Requerimiento_Cab!K97),"",VLOOKUP(Requerimiento_Cab!K97,Tabla10[#All],2,FALSE))</f>
        <v/>
      </c>
      <c r="R97" s="6" t="str">
        <f>IF(LEN(Requerimiento_Cab!L97)&gt;0,Requerimiento_Cab!L97,"")</f>
        <v/>
      </c>
      <c r="S97" s="6" t="str">
        <f t="shared" si="18"/>
        <v/>
      </c>
      <c r="T97" s="6" t="str">
        <f t="shared" si="19"/>
        <v/>
      </c>
      <c r="U97" s="6" t="str">
        <f t="shared" si="20"/>
        <v/>
      </c>
      <c r="V97" s="6" t="str">
        <f>IF(ISBLANK(Requerimiento_Cab!F97),"",VLOOKUP(Requerimiento_Cab!F97,Tabla7[#All],2,FALSE))</f>
        <v/>
      </c>
      <c r="W97" s="6" t="str">
        <f t="shared" si="21"/>
        <v/>
      </c>
      <c r="X97" s="6" t="str">
        <f>IF(ISBLANK(Requerimiento_Cab!M97),"",VLOOKUP(Requerimiento_Cab!M97,Tabla2[#All],2,FALSE))</f>
        <v/>
      </c>
      <c r="Y97" s="6" t="str">
        <f>IF(ISBLANK(Requerimiento_Cab!J97),"",VLOOKUP(Requerimiento_Cab!J97,Tabla9[#All],2,FALSE))</f>
        <v/>
      </c>
    </row>
    <row r="98" spans="1:25" x14ac:dyDescent="0.25">
      <c r="A98" s="6" t="str">
        <f>IF(LEN(Requerimiento_Cab!A98)&gt;0,Requerimiento_Cab!A98,"")</f>
        <v/>
      </c>
      <c r="B98" s="6" t="str">
        <f t="shared" si="11"/>
        <v/>
      </c>
      <c r="C98" s="6" t="str">
        <f>IF(ISBLANK(Requerimiento_Cab!B98),"",VLOOKUP(Requerimiento_Cab!B98,Tabla3[#All],2,FALSE))</f>
        <v/>
      </c>
      <c r="D98" s="6" t="str">
        <f>IF(ISBLANK(Requerimiento_Cab!C98),"",VLOOKUP(Requerimiento_Cab!C98,Tabla4[#All],2,FALSE))</f>
        <v/>
      </c>
      <c r="E98" s="6" t="str">
        <f>IF(ISBLANK(Requerimiento_Cab!D98),"",VLOOKUP(Requerimiento_Cab!D98,Tabla5[#All],2,FALSE))</f>
        <v/>
      </c>
      <c r="F98" s="6" t="str">
        <f>IF(ISBLANK(Requerimiento_Cab!E98),"",VLOOKUP(Requerimiento_Cab!E98,Tabla6[#All],2,FALSE))</f>
        <v/>
      </c>
      <c r="G98" s="6" t="str">
        <f t="shared" si="12"/>
        <v/>
      </c>
      <c r="H98" s="6" t="str">
        <f t="shared" si="13"/>
        <v/>
      </c>
      <c r="I98" s="6" t="str">
        <f>IF(ISBLANK(Requerimiento_Cab!F98),"",VLOOKUP(Requerimiento_Cab!F98,Tabla7[#All],2,FALSE))</f>
        <v/>
      </c>
      <c r="J98" s="6" t="str">
        <f t="shared" si="14"/>
        <v/>
      </c>
      <c r="K98" s="13" t="str">
        <f>IF(ISBLANK(Requerimiento_Cab!G98),"",VLOOKUP(Requerimiento_Cab!G98,Tabla8[#All],2,FALSE))</f>
        <v/>
      </c>
      <c r="L98" s="6" t="str">
        <f>IF(ISBLANK(Requerimiento_Cab!H98),"",VLOOKUP(Requerimiento_Cab!H98,Tabla1[#All],2,FALSE))</f>
        <v/>
      </c>
      <c r="M98" s="6" t="str">
        <f t="shared" si="15"/>
        <v/>
      </c>
      <c r="N98" s="6" t="str">
        <f>IF(ISBLANK(Requerimiento_Cab!J98),"",VLOOKUP(Requerimiento_Cab!J98,Tabla9[#All],2,FALSE))</f>
        <v/>
      </c>
      <c r="O98" s="6" t="str">
        <f t="shared" si="16"/>
        <v/>
      </c>
      <c r="P98" s="6" t="str">
        <f t="shared" si="17"/>
        <v/>
      </c>
      <c r="Q98" s="6" t="str">
        <f>IF(ISBLANK(Requerimiento_Cab!K98),"",VLOOKUP(Requerimiento_Cab!K98,Tabla10[#All],2,FALSE))</f>
        <v/>
      </c>
      <c r="R98" s="6" t="str">
        <f>IF(LEN(Requerimiento_Cab!L98)&gt;0,Requerimiento_Cab!L98,"")</f>
        <v/>
      </c>
      <c r="S98" s="6" t="str">
        <f t="shared" si="18"/>
        <v/>
      </c>
      <c r="T98" s="6" t="str">
        <f t="shared" si="19"/>
        <v/>
      </c>
      <c r="U98" s="6" t="str">
        <f t="shared" si="20"/>
        <v/>
      </c>
      <c r="V98" s="6" t="str">
        <f>IF(ISBLANK(Requerimiento_Cab!F98),"",VLOOKUP(Requerimiento_Cab!F98,Tabla7[#All],2,FALSE))</f>
        <v/>
      </c>
      <c r="W98" s="6" t="str">
        <f t="shared" si="21"/>
        <v/>
      </c>
      <c r="X98" s="6" t="str">
        <f>IF(ISBLANK(Requerimiento_Cab!M98),"",VLOOKUP(Requerimiento_Cab!M98,Tabla2[#All],2,FALSE))</f>
        <v/>
      </c>
      <c r="Y98" s="6" t="str">
        <f>IF(ISBLANK(Requerimiento_Cab!J98),"",VLOOKUP(Requerimiento_Cab!J98,Tabla9[#All],2,FALSE))</f>
        <v/>
      </c>
    </row>
    <row r="99" spans="1:25" x14ac:dyDescent="0.25">
      <c r="A99" s="6" t="str">
        <f>IF(LEN(Requerimiento_Cab!A99)&gt;0,Requerimiento_Cab!A99,"")</f>
        <v/>
      </c>
      <c r="B99" s="6" t="str">
        <f t="shared" si="11"/>
        <v/>
      </c>
      <c r="C99" s="6" t="str">
        <f>IF(ISBLANK(Requerimiento_Cab!B99),"",VLOOKUP(Requerimiento_Cab!B99,Tabla3[#All],2,FALSE))</f>
        <v/>
      </c>
      <c r="D99" s="6" t="str">
        <f>IF(ISBLANK(Requerimiento_Cab!C99),"",VLOOKUP(Requerimiento_Cab!C99,Tabla4[#All],2,FALSE))</f>
        <v/>
      </c>
      <c r="E99" s="6" t="str">
        <f>IF(ISBLANK(Requerimiento_Cab!D99),"",VLOOKUP(Requerimiento_Cab!D99,Tabla5[#All],2,FALSE))</f>
        <v/>
      </c>
      <c r="F99" s="6" t="str">
        <f>IF(ISBLANK(Requerimiento_Cab!E99),"",VLOOKUP(Requerimiento_Cab!E99,Tabla6[#All],2,FALSE))</f>
        <v/>
      </c>
      <c r="G99" s="6" t="str">
        <f t="shared" si="12"/>
        <v/>
      </c>
      <c r="H99" s="6" t="str">
        <f t="shared" si="13"/>
        <v/>
      </c>
      <c r="I99" s="6" t="str">
        <f>IF(ISBLANK(Requerimiento_Cab!F99),"",VLOOKUP(Requerimiento_Cab!F99,Tabla7[#All],2,FALSE))</f>
        <v/>
      </c>
      <c r="J99" s="6" t="str">
        <f t="shared" si="14"/>
        <v/>
      </c>
      <c r="K99" s="13" t="str">
        <f>IF(ISBLANK(Requerimiento_Cab!G99),"",VLOOKUP(Requerimiento_Cab!G99,Tabla8[#All],2,FALSE))</f>
        <v/>
      </c>
      <c r="L99" s="6" t="str">
        <f>IF(ISBLANK(Requerimiento_Cab!H99),"",VLOOKUP(Requerimiento_Cab!H99,Tabla1[#All],2,FALSE))</f>
        <v/>
      </c>
      <c r="M99" s="6" t="str">
        <f t="shared" si="15"/>
        <v/>
      </c>
      <c r="N99" s="6" t="str">
        <f>IF(ISBLANK(Requerimiento_Cab!J99),"",VLOOKUP(Requerimiento_Cab!J99,Tabla9[#All],2,FALSE))</f>
        <v/>
      </c>
      <c r="O99" s="6" t="str">
        <f t="shared" si="16"/>
        <v/>
      </c>
      <c r="P99" s="6" t="str">
        <f t="shared" si="17"/>
        <v/>
      </c>
      <c r="Q99" s="6" t="str">
        <f>IF(ISBLANK(Requerimiento_Cab!K99),"",VLOOKUP(Requerimiento_Cab!K99,Tabla10[#All],2,FALSE))</f>
        <v/>
      </c>
      <c r="R99" s="6" t="str">
        <f>IF(LEN(Requerimiento_Cab!L99)&gt;0,Requerimiento_Cab!L99,"")</f>
        <v/>
      </c>
      <c r="S99" s="6" t="str">
        <f t="shared" si="18"/>
        <v/>
      </c>
      <c r="T99" s="6" t="str">
        <f t="shared" si="19"/>
        <v/>
      </c>
      <c r="U99" s="6" t="str">
        <f t="shared" si="20"/>
        <v/>
      </c>
      <c r="V99" s="6" t="str">
        <f>IF(ISBLANK(Requerimiento_Cab!F99),"",VLOOKUP(Requerimiento_Cab!F99,Tabla7[#All],2,FALSE))</f>
        <v/>
      </c>
      <c r="W99" s="6" t="str">
        <f t="shared" si="21"/>
        <v/>
      </c>
      <c r="X99" s="6" t="str">
        <f>IF(ISBLANK(Requerimiento_Cab!M99),"",VLOOKUP(Requerimiento_Cab!M99,Tabla2[#All],2,FALSE))</f>
        <v/>
      </c>
      <c r="Y99" s="6" t="str">
        <f>IF(ISBLANK(Requerimiento_Cab!J99),"",VLOOKUP(Requerimiento_Cab!J99,Tabla9[#All],2,FALSE))</f>
        <v/>
      </c>
    </row>
    <row r="100" spans="1:25" x14ac:dyDescent="0.25">
      <c r="A100" s="6" t="str">
        <f>IF(LEN(Requerimiento_Cab!A100)&gt;0,Requerimiento_Cab!A100,"")</f>
        <v/>
      </c>
      <c r="B100" s="6" t="str">
        <f t="shared" si="11"/>
        <v/>
      </c>
      <c r="C100" s="6" t="str">
        <f>IF(ISBLANK(Requerimiento_Cab!B100),"",VLOOKUP(Requerimiento_Cab!B100,Tabla3[#All],2,FALSE))</f>
        <v/>
      </c>
      <c r="D100" s="6" t="str">
        <f>IF(ISBLANK(Requerimiento_Cab!C100),"",VLOOKUP(Requerimiento_Cab!C100,Tabla4[#All],2,FALSE))</f>
        <v/>
      </c>
      <c r="E100" s="6" t="str">
        <f>IF(ISBLANK(Requerimiento_Cab!D100),"",VLOOKUP(Requerimiento_Cab!D100,Tabla5[#All],2,FALSE))</f>
        <v/>
      </c>
      <c r="F100" s="6" t="str">
        <f>IF(ISBLANK(Requerimiento_Cab!E100),"",VLOOKUP(Requerimiento_Cab!E100,Tabla6[#All],2,FALSE))</f>
        <v/>
      </c>
      <c r="G100" s="6" t="str">
        <f t="shared" si="12"/>
        <v/>
      </c>
      <c r="H100" s="6" t="str">
        <f t="shared" si="13"/>
        <v/>
      </c>
      <c r="I100" s="6" t="str">
        <f>IF(ISBLANK(Requerimiento_Cab!F100),"",VLOOKUP(Requerimiento_Cab!F100,Tabla7[#All],2,FALSE))</f>
        <v/>
      </c>
      <c r="J100" s="6" t="str">
        <f t="shared" si="14"/>
        <v/>
      </c>
      <c r="K100" s="13" t="str">
        <f>IF(ISBLANK(Requerimiento_Cab!G100),"",VLOOKUP(Requerimiento_Cab!G100,Tabla8[#All],2,FALSE))</f>
        <v/>
      </c>
      <c r="L100" s="6" t="str">
        <f>IF(ISBLANK(Requerimiento_Cab!H100),"",VLOOKUP(Requerimiento_Cab!H100,Tabla1[#All],2,FALSE))</f>
        <v/>
      </c>
      <c r="M100" s="6" t="str">
        <f t="shared" si="15"/>
        <v/>
      </c>
      <c r="N100" s="6" t="str">
        <f>IF(ISBLANK(Requerimiento_Cab!J100),"",VLOOKUP(Requerimiento_Cab!J100,Tabla9[#All],2,FALSE))</f>
        <v/>
      </c>
      <c r="O100" s="6" t="str">
        <f t="shared" si="16"/>
        <v/>
      </c>
      <c r="P100" s="6" t="str">
        <f t="shared" si="17"/>
        <v/>
      </c>
      <c r="Q100" s="6" t="str">
        <f>IF(ISBLANK(Requerimiento_Cab!K100),"",VLOOKUP(Requerimiento_Cab!K100,Tabla10[#All],2,FALSE))</f>
        <v/>
      </c>
      <c r="R100" s="6" t="str">
        <f>IF(LEN(Requerimiento_Cab!L100)&gt;0,Requerimiento_Cab!L100,"")</f>
        <v/>
      </c>
      <c r="S100" s="6" t="str">
        <f t="shared" si="18"/>
        <v/>
      </c>
      <c r="T100" s="6" t="str">
        <f t="shared" si="19"/>
        <v/>
      </c>
      <c r="U100" s="6" t="str">
        <f t="shared" si="20"/>
        <v/>
      </c>
      <c r="V100" s="6" t="str">
        <f>IF(ISBLANK(Requerimiento_Cab!F100),"",VLOOKUP(Requerimiento_Cab!F100,Tabla7[#All],2,FALSE))</f>
        <v/>
      </c>
      <c r="W100" s="6" t="str">
        <f t="shared" si="21"/>
        <v/>
      </c>
      <c r="X100" s="6" t="str">
        <f>IF(ISBLANK(Requerimiento_Cab!M100),"",VLOOKUP(Requerimiento_Cab!M100,Tabla2[#All],2,FALSE))</f>
        <v/>
      </c>
      <c r="Y100" s="6" t="str">
        <f>IF(ISBLANK(Requerimiento_Cab!J100),"",VLOOKUP(Requerimiento_Cab!J100,Tabla9[#All],2,FALSE))</f>
        <v/>
      </c>
    </row>
    <row r="101" spans="1:25" x14ac:dyDescent="0.25">
      <c r="A101" s="6" t="str">
        <f>IF(LEN(Requerimiento_Cab!A101)&gt;0,Requerimiento_Cab!A101,"")</f>
        <v/>
      </c>
      <c r="B101" s="6" t="str">
        <f t="shared" si="11"/>
        <v/>
      </c>
      <c r="C101" s="6" t="str">
        <f>IF(ISBLANK(Requerimiento_Cab!B101),"",VLOOKUP(Requerimiento_Cab!B101,Tabla3[#All],2,FALSE))</f>
        <v/>
      </c>
      <c r="D101" s="6" t="str">
        <f>IF(ISBLANK(Requerimiento_Cab!C101),"",VLOOKUP(Requerimiento_Cab!C101,Tabla4[#All],2,FALSE))</f>
        <v/>
      </c>
      <c r="E101" s="6" t="str">
        <f>IF(ISBLANK(Requerimiento_Cab!D101),"",VLOOKUP(Requerimiento_Cab!D101,Tabla5[#All],2,FALSE))</f>
        <v/>
      </c>
      <c r="F101" s="6" t="str">
        <f>IF(ISBLANK(Requerimiento_Cab!E101),"",VLOOKUP(Requerimiento_Cab!E101,Tabla6[#All],2,FALSE))</f>
        <v/>
      </c>
      <c r="G101" s="6" t="str">
        <f t="shared" si="12"/>
        <v/>
      </c>
      <c r="H101" s="6" t="str">
        <f t="shared" si="13"/>
        <v/>
      </c>
      <c r="I101" s="6" t="str">
        <f>IF(ISBLANK(Requerimiento_Cab!F101),"",VLOOKUP(Requerimiento_Cab!F101,Tabla7[#All],2,FALSE))</f>
        <v/>
      </c>
      <c r="J101" s="6" t="str">
        <f t="shared" si="14"/>
        <v/>
      </c>
      <c r="K101" s="13" t="str">
        <f>IF(ISBLANK(Requerimiento_Cab!G101),"",VLOOKUP(Requerimiento_Cab!G101,Tabla8[#All],2,FALSE))</f>
        <v/>
      </c>
      <c r="L101" s="6" t="str">
        <f>IF(ISBLANK(Requerimiento_Cab!H101),"",VLOOKUP(Requerimiento_Cab!H101,Tabla1[#All],2,FALSE))</f>
        <v/>
      </c>
      <c r="M101" s="6" t="str">
        <f t="shared" si="15"/>
        <v/>
      </c>
      <c r="N101" s="6" t="str">
        <f>IF(ISBLANK(Requerimiento_Cab!J101),"",VLOOKUP(Requerimiento_Cab!J101,Tabla9[#All],2,FALSE))</f>
        <v/>
      </c>
      <c r="O101" s="6" t="str">
        <f t="shared" si="16"/>
        <v/>
      </c>
      <c r="P101" s="6" t="str">
        <f t="shared" si="17"/>
        <v/>
      </c>
      <c r="Q101" s="6" t="str">
        <f>IF(ISBLANK(Requerimiento_Cab!K101),"",VLOOKUP(Requerimiento_Cab!K101,Tabla10[#All],2,FALSE))</f>
        <v/>
      </c>
      <c r="R101" s="6" t="str">
        <f>IF(LEN(Requerimiento_Cab!L101)&gt;0,Requerimiento_Cab!L101,"")</f>
        <v/>
      </c>
      <c r="S101" s="6" t="str">
        <f t="shared" si="18"/>
        <v/>
      </c>
      <c r="T101" s="6" t="str">
        <f t="shared" si="19"/>
        <v/>
      </c>
      <c r="U101" s="6" t="str">
        <f t="shared" si="20"/>
        <v/>
      </c>
      <c r="V101" s="6" t="str">
        <f>IF(ISBLANK(Requerimiento_Cab!F101),"",VLOOKUP(Requerimiento_Cab!F101,Tabla7[#All],2,FALSE))</f>
        <v/>
      </c>
      <c r="W101" s="6" t="str">
        <f t="shared" si="21"/>
        <v/>
      </c>
      <c r="X101" s="6" t="str">
        <f>IF(ISBLANK(Requerimiento_Cab!M101),"",VLOOKUP(Requerimiento_Cab!M101,Tabla2[#All],2,FALSE))</f>
        <v/>
      </c>
      <c r="Y101" s="6" t="str">
        <f>IF(ISBLANK(Requerimiento_Cab!J101),"",VLOOKUP(Requerimiento_Cab!J101,Tabla9[#All],2,FALSE))</f>
        <v/>
      </c>
    </row>
    <row r="102" spans="1:25" x14ac:dyDescent="0.25">
      <c r="A102" s="6" t="str">
        <f>IF(LEN(Requerimiento_Cab!A102)&gt;0,Requerimiento_Cab!A102,"")</f>
        <v/>
      </c>
      <c r="B102" s="6" t="str">
        <f t="shared" si="11"/>
        <v/>
      </c>
      <c r="C102" s="6" t="str">
        <f>IF(ISBLANK(Requerimiento_Cab!B102),"",VLOOKUP(Requerimiento_Cab!B102,Tabla3[#All],2,FALSE))</f>
        <v/>
      </c>
      <c r="D102" s="6" t="str">
        <f>IF(ISBLANK(Requerimiento_Cab!C102),"",VLOOKUP(Requerimiento_Cab!C102,Tabla4[#All],2,FALSE))</f>
        <v/>
      </c>
      <c r="E102" s="6" t="str">
        <f>IF(ISBLANK(Requerimiento_Cab!D102),"",VLOOKUP(Requerimiento_Cab!D102,Tabla5[#All],2,FALSE))</f>
        <v/>
      </c>
      <c r="F102" s="6" t="str">
        <f>IF(ISBLANK(Requerimiento_Cab!E102),"",VLOOKUP(Requerimiento_Cab!E102,Tabla6[#All],2,FALSE))</f>
        <v/>
      </c>
      <c r="G102" s="6" t="str">
        <f t="shared" si="12"/>
        <v/>
      </c>
      <c r="H102" s="6" t="str">
        <f t="shared" si="13"/>
        <v/>
      </c>
      <c r="I102" s="6" t="str">
        <f>IF(ISBLANK(Requerimiento_Cab!F102),"",VLOOKUP(Requerimiento_Cab!F102,Tabla7[#All],2,FALSE))</f>
        <v/>
      </c>
      <c r="J102" s="6" t="str">
        <f t="shared" si="14"/>
        <v/>
      </c>
      <c r="K102" s="13" t="str">
        <f>IF(ISBLANK(Requerimiento_Cab!G102),"",VLOOKUP(Requerimiento_Cab!G102,Tabla8[#All],2,FALSE))</f>
        <v/>
      </c>
      <c r="L102" s="6" t="str">
        <f>IF(ISBLANK(Requerimiento_Cab!H102),"",VLOOKUP(Requerimiento_Cab!H102,Tabla1[#All],2,FALSE))</f>
        <v/>
      </c>
      <c r="M102" s="6" t="str">
        <f t="shared" si="15"/>
        <v/>
      </c>
      <c r="N102" s="6" t="str">
        <f>IF(ISBLANK(Requerimiento_Cab!J102),"",VLOOKUP(Requerimiento_Cab!J102,Tabla9[#All],2,FALSE))</f>
        <v/>
      </c>
      <c r="O102" s="6" t="str">
        <f t="shared" si="16"/>
        <v/>
      </c>
      <c r="P102" s="6" t="str">
        <f t="shared" si="17"/>
        <v/>
      </c>
      <c r="Q102" s="6" t="str">
        <f>IF(ISBLANK(Requerimiento_Cab!K102),"",VLOOKUP(Requerimiento_Cab!K102,Tabla10[#All],2,FALSE))</f>
        <v/>
      </c>
      <c r="R102" s="6" t="str">
        <f>IF(LEN(Requerimiento_Cab!L102)&gt;0,Requerimiento_Cab!L102,"")</f>
        <v/>
      </c>
      <c r="S102" s="6" t="str">
        <f t="shared" si="18"/>
        <v/>
      </c>
      <c r="T102" s="6" t="str">
        <f t="shared" si="19"/>
        <v/>
      </c>
      <c r="U102" s="6" t="str">
        <f t="shared" si="20"/>
        <v/>
      </c>
      <c r="V102" s="6" t="str">
        <f>IF(ISBLANK(Requerimiento_Cab!F102),"",VLOOKUP(Requerimiento_Cab!F102,Tabla7[#All],2,FALSE))</f>
        <v/>
      </c>
      <c r="W102" s="6" t="str">
        <f t="shared" si="21"/>
        <v/>
      </c>
      <c r="X102" s="6" t="str">
        <f>IF(ISBLANK(Requerimiento_Cab!M102),"",VLOOKUP(Requerimiento_Cab!M102,Tabla2[#All],2,FALSE))</f>
        <v/>
      </c>
      <c r="Y102" s="6" t="str">
        <f>IF(ISBLANK(Requerimiento_Cab!J102),"",VLOOKUP(Requerimiento_Cab!J102,Tabla9[#All],2,FALSE))</f>
        <v/>
      </c>
    </row>
    <row r="103" spans="1:25" x14ac:dyDescent="0.25">
      <c r="A103" s="6" t="str">
        <f>IF(LEN(Requerimiento_Cab!A103)&gt;0,Requerimiento_Cab!A103,"")</f>
        <v/>
      </c>
      <c r="B103" s="6" t="str">
        <f t="shared" si="11"/>
        <v/>
      </c>
      <c r="C103" s="6" t="str">
        <f>IF(ISBLANK(Requerimiento_Cab!B103),"",VLOOKUP(Requerimiento_Cab!B103,Tabla3[#All],2,FALSE))</f>
        <v/>
      </c>
      <c r="D103" s="6" t="str">
        <f>IF(ISBLANK(Requerimiento_Cab!C103),"",VLOOKUP(Requerimiento_Cab!C103,Tabla4[#All],2,FALSE))</f>
        <v/>
      </c>
      <c r="E103" s="6" t="str">
        <f>IF(ISBLANK(Requerimiento_Cab!D103),"",VLOOKUP(Requerimiento_Cab!D103,Tabla5[#All],2,FALSE))</f>
        <v/>
      </c>
      <c r="F103" s="6" t="str">
        <f>IF(ISBLANK(Requerimiento_Cab!E103),"",VLOOKUP(Requerimiento_Cab!E103,Tabla6[#All],2,FALSE))</f>
        <v/>
      </c>
      <c r="G103" s="6" t="str">
        <f t="shared" si="12"/>
        <v/>
      </c>
      <c r="H103" s="6" t="str">
        <f t="shared" si="13"/>
        <v/>
      </c>
      <c r="I103" s="6" t="str">
        <f>IF(ISBLANK(Requerimiento_Cab!F103),"",VLOOKUP(Requerimiento_Cab!F103,Tabla7[#All],2,FALSE))</f>
        <v/>
      </c>
      <c r="J103" s="6" t="str">
        <f t="shared" si="14"/>
        <v/>
      </c>
      <c r="K103" s="13" t="str">
        <f>IF(ISBLANK(Requerimiento_Cab!G103),"",VLOOKUP(Requerimiento_Cab!G103,Tabla8[#All],2,FALSE))</f>
        <v/>
      </c>
      <c r="L103" s="6" t="str">
        <f>IF(ISBLANK(Requerimiento_Cab!H103),"",VLOOKUP(Requerimiento_Cab!H103,Tabla1[#All],2,FALSE))</f>
        <v/>
      </c>
      <c r="M103" s="6" t="str">
        <f t="shared" si="15"/>
        <v/>
      </c>
      <c r="N103" s="6" t="str">
        <f>IF(ISBLANK(Requerimiento_Cab!J103),"",VLOOKUP(Requerimiento_Cab!J103,Tabla9[#All],2,FALSE))</f>
        <v/>
      </c>
      <c r="O103" s="6" t="str">
        <f t="shared" si="16"/>
        <v/>
      </c>
      <c r="P103" s="6" t="str">
        <f t="shared" si="17"/>
        <v/>
      </c>
      <c r="Q103" s="6" t="str">
        <f>IF(ISBLANK(Requerimiento_Cab!K103),"",VLOOKUP(Requerimiento_Cab!K103,Tabla10[#All],2,FALSE))</f>
        <v/>
      </c>
      <c r="R103" s="6" t="str">
        <f>IF(LEN(Requerimiento_Cab!L103)&gt;0,Requerimiento_Cab!L103,"")</f>
        <v/>
      </c>
      <c r="S103" s="6" t="str">
        <f t="shared" si="18"/>
        <v/>
      </c>
      <c r="T103" s="6" t="str">
        <f t="shared" si="19"/>
        <v/>
      </c>
      <c r="U103" s="6" t="str">
        <f t="shared" si="20"/>
        <v/>
      </c>
      <c r="V103" s="6" t="str">
        <f>IF(ISBLANK(Requerimiento_Cab!F103),"",VLOOKUP(Requerimiento_Cab!F103,Tabla7[#All],2,FALSE))</f>
        <v/>
      </c>
      <c r="W103" s="6" t="str">
        <f t="shared" si="21"/>
        <v/>
      </c>
      <c r="X103" s="6" t="str">
        <f>IF(ISBLANK(Requerimiento_Cab!M103),"",VLOOKUP(Requerimiento_Cab!M103,Tabla2[#All],2,FALSE))</f>
        <v/>
      </c>
      <c r="Y103" s="6" t="str">
        <f>IF(ISBLANK(Requerimiento_Cab!J103),"",VLOOKUP(Requerimiento_Cab!J103,Tabla9[#All],2,FALSE))</f>
        <v/>
      </c>
    </row>
    <row r="104" spans="1:25" x14ac:dyDescent="0.25">
      <c r="A104" s="6" t="str">
        <f>IF(LEN(Requerimiento_Cab!A104)&gt;0,Requerimiento_Cab!A104,"")</f>
        <v/>
      </c>
      <c r="B104" s="6" t="str">
        <f t="shared" si="11"/>
        <v/>
      </c>
      <c r="C104" s="6" t="str">
        <f>IF(ISBLANK(Requerimiento_Cab!B104),"",VLOOKUP(Requerimiento_Cab!B104,Tabla3[#All],2,FALSE))</f>
        <v/>
      </c>
      <c r="D104" s="6" t="str">
        <f>IF(ISBLANK(Requerimiento_Cab!C104),"",VLOOKUP(Requerimiento_Cab!C104,Tabla4[#All],2,FALSE))</f>
        <v/>
      </c>
      <c r="E104" s="6" t="str">
        <f>IF(ISBLANK(Requerimiento_Cab!D104),"",VLOOKUP(Requerimiento_Cab!D104,Tabla5[#All],2,FALSE))</f>
        <v/>
      </c>
      <c r="F104" s="6" t="str">
        <f>IF(ISBLANK(Requerimiento_Cab!E104),"",VLOOKUP(Requerimiento_Cab!E104,Tabla6[#All],2,FALSE))</f>
        <v/>
      </c>
      <c r="G104" s="6" t="str">
        <f t="shared" si="12"/>
        <v/>
      </c>
      <c r="H104" s="6" t="str">
        <f t="shared" si="13"/>
        <v/>
      </c>
      <c r="I104" s="6" t="str">
        <f>IF(ISBLANK(Requerimiento_Cab!F104),"",VLOOKUP(Requerimiento_Cab!F104,Tabla7[#All],2,FALSE))</f>
        <v/>
      </c>
      <c r="J104" s="6" t="str">
        <f t="shared" si="14"/>
        <v/>
      </c>
      <c r="K104" s="13" t="str">
        <f>IF(ISBLANK(Requerimiento_Cab!G104),"",VLOOKUP(Requerimiento_Cab!G104,Tabla8[#All],2,FALSE))</f>
        <v/>
      </c>
      <c r="L104" s="6" t="str">
        <f>IF(ISBLANK(Requerimiento_Cab!H104),"",VLOOKUP(Requerimiento_Cab!H104,Tabla1[#All],2,FALSE))</f>
        <v/>
      </c>
      <c r="M104" s="6" t="str">
        <f t="shared" si="15"/>
        <v/>
      </c>
      <c r="N104" s="6" t="str">
        <f>IF(ISBLANK(Requerimiento_Cab!J104),"",VLOOKUP(Requerimiento_Cab!J104,Tabla9[#All],2,FALSE))</f>
        <v/>
      </c>
      <c r="O104" s="6" t="str">
        <f t="shared" si="16"/>
        <v/>
      </c>
      <c r="P104" s="6" t="str">
        <f t="shared" si="17"/>
        <v/>
      </c>
      <c r="Q104" s="6" t="str">
        <f>IF(ISBLANK(Requerimiento_Cab!K104),"",VLOOKUP(Requerimiento_Cab!K104,Tabla10[#All],2,FALSE))</f>
        <v/>
      </c>
      <c r="R104" s="6" t="str">
        <f>IF(LEN(Requerimiento_Cab!L104)&gt;0,Requerimiento_Cab!L104,"")</f>
        <v/>
      </c>
      <c r="S104" s="6" t="str">
        <f t="shared" si="18"/>
        <v/>
      </c>
      <c r="T104" s="6" t="str">
        <f t="shared" si="19"/>
        <v/>
      </c>
      <c r="U104" s="6" t="str">
        <f t="shared" si="20"/>
        <v/>
      </c>
      <c r="V104" s="6" t="str">
        <f>IF(ISBLANK(Requerimiento_Cab!F104),"",VLOOKUP(Requerimiento_Cab!F104,Tabla7[#All],2,FALSE))</f>
        <v/>
      </c>
      <c r="W104" s="6" t="str">
        <f t="shared" si="21"/>
        <v/>
      </c>
      <c r="X104" s="6" t="str">
        <f>IF(ISBLANK(Requerimiento_Cab!M104),"",VLOOKUP(Requerimiento_Cab!M104,Tabla2[#All],2,FALSE))</f>
        <v/>
      </c>
      <c r="Y104" s="6" t="str">
        <f>IF(ISBLANK(Requerimiento_Cab!J104),"",VLOOKUP(Requerimiento_Cab!J104,Tabla9[#All],2,FALSE))</f>
        <v/>
      </c>
    </row>
    <row r="105" spans="1:25" x14ac:dyDescent="0.25">
      <c r="A105" s="6" t="str">
        <f>IF(LEN(Requerimiento_Cab!A105)&gt;0,Requerimiento_Cab!A105,"")</f>
        <v/>
      </c>
      <c r="B105" s="6" t="str">
        <f t="shared" si="11"/>
        <v/>
      </c>
      <c r="C105" s="6" t="str">
        <f>IF(ISBLANK(Requerimiento_Cab!B105),"",VLOOKUP(Requerimiento_Cab!B105,Tabla3[#All],2,FALSE))</f>
        <v/>
      </c>
      <c r="D105" s="6" t="str">
        <f>IF(ISBLANK(Requerimiento_Cab!C105),"",VLOOKUP(Requerimiento_Cab!C105,Tabla4[#All],2,FALSE))</f>
        <v/>
      </c>
      <c r="E105" s="6" t="str">
        <f>IF(ISBLANK(Requerimiento_Cab!D105),"",VLOOKUP(Requerimiento_Cab!D105,Tabla5[#All],2,FALSE))</f>
        <v/>
      </c>
      <c r="F105" s="6" t="str">
        <f>IF(ISBLANK(Requerimiento_Cab!E105),"",VLOOKUP(Requerimiento_Cab!E105,Tabla6[#All],2,FALSE))</f>
        <v/>
      </c>
      <c r="G105" s="6" t="str">
        <f t="shared" si="12"/>
        <v/>
      </c>
      <c r="H105" s="6" t="str">
        <f t="shared" si="13"/>
        <v/>
      </c>
      <c r="I105" s="6" t="str">
        <f>IF(ISBLANK(Requerimiento_Cab!F105),"",VLOOKUP(Requerimiento_Cab!F105,Tabla7[#All],2,FALSE))</f>
        <v/>
      </c>
      <c r="J105" s="6" t="str">
        <f t="shared" si="14"/>
        <v/>
      </c>
      <c r="K105" s="13" t="str">
        <f>IF(ISBLANK(Requerimiento_Cab!G105),"",VLOOKUP(Requerimiento_Cab!G105,Tabla8[#All],2,FALSE))</f>
        <v/>
      </c>
      <c r="L105" s="6" t="str">
        <f>IF(ISBLANK(Requerimiento_Cab!H105),"",VLOOKUP(Requerimiento_Cab!H105,Tabla1[#All],2,FALSE))</f>
        <v/>
      </c>
      <c r="M105" s="6" t="str">
        <f t="shared" si="15"/>
        <v/>
      </c>
      <c r="N105" s="6" t="str">
        <f>IF(ISBLANK(Requerimiento_Cab!J105),"",VLOOKUP(Requerimiento_Cab!J105,Tabla9[#All],2,FALSE))</f>
        <v/>
      </c>
      <c r="O105" s="6" t="str">
        <f t="shared" si="16"/>
        <v/>
      </c>
      <c r="P105" s="6" t="str">
        <f t="shared" si="17"/>
        <v/>
      </c>
      <c r="Q105" s="6" t="str">
        <f>IF(ISBLANK(Requerimiento_Cab!K105),"",VLOOKUP(Requerimiento_Cab!K105,Tabla10[#All],2,FALSE))</f>
        <v/>
      </c>
      <c r="R105" s="6" t="str">
        <f>IF(LEN(Requerimiento_Cab!L105)&gt;0,Requerimiento_Cab!L105,"")</f>
        <v/>
      </c>
      <c r="S105" s="6" t="str">
        <f t="shared" si="18"/>
        <v/>
      </c>
      <c r="T105" s="6" t="str">
        <f t="shared" si="19"/>
        <v/>
      </c>
      <c r="U105" s="6" t="str">
        <f t="shared" si="20"/>
        <v/>
      </c>
      <c r="V105" s="6" t="str">
        <f>IF(ISBLANK(Requerimiento_Cab!F105),"",VLOOKUP(Requerimiento_Cab!F105,Tabla7[#All],2,FALSE))</f>
        <v/>
      </c>
      <c r="W105" s="6" t="str">
        <f t="shared" si="21"/>
        <v/>
      </c>
      <c r="X105" s="6" t="str">
        <f>IF(ISBLANK(Requerimiento_Cab!M105),"",VLOOKUP(Requerimiento_Cab!M105,Tabla2[#All],2,FALSE))</f>
        <v/>
      </c>
      <c r="Y105" s="6" t="str">
        <f>IF(ISBLANK(Requerimiento_Cab!J105),"",VLOOKUP(Requerimiento_Cab!J105,Tabla9[#All],2,FALSE))</f>
        <v/>
      </c>
    </row>
    <row r="106" spans="1:25" x14ac:dyDescent="0.25">
      <c r="A106" s="6" t="str">
        <f>IF(LEN(Requerimiento_Cab!A106)&gt;0,Requerimiento_Cab!A106,"")</f>
        <v/>
      </c>
      <c r="B106" s="6" t="str">
        <f t="shared" si="11"/>
        <v/>
      </c>
      <c r="C106" s="6" t="str">
        <f>IF(ISBLANK(Requerimiento_Cab!B106),"",VLOOKUP(Requerimiento_Cab!B106,Tabla3[#All],2,FALSE))</f>
        <v/>
      </c>
      <c r="D106" s="6" t="str">
        <f>IF(ISBLANK(Requerimiento_Cab!C106),"",VLOOKUP(Requerimiento_Cab!C106,Tabla4[#All],2,FALSE))</f>
        <v/>
      </c>
      <c r="E106" s="6" t="str">
        <f>IF(ISBLANK(Requerimiento_Cab!D106),"",VLOOKUP(Requerimiento_Cab!D106,Tabla5[#All],2,FALSE))</f>
        <v/>
      </c>
      <c r="F106" s="6" t="str">
        <f>IF(ISBLANK(Requerimiento_Cab!E106),"",VLOOKUP(Requerimiento_Cab!E106,Tabla6[#All],2,FALSE))</f>
        <v/>
      </c>
      <c r="G106" s="6" t="str">
        <f t="shared" si="12"/>
        <v/>
      </c>
      <c r="H106" s="6" t="str">
        <f t="shared" si="13"/>
        <v/>
      </c>
      <c r="I106" s="6" t="str">
        <f>IF(ISBLANK(Requerimiento_Cab!F106),"",VLOOKUP(Requerimiento_Cab!F106,Tabla7[#All],2,FALSE))</f>
        <v/>
      </c>
      <c r="J106" s="6" t="str">
        <f t="shared" si="14"/>
        <v/>
      </c>
      <c r="K106" s="13" t="str">
        <f>IF(ISBLANK(Requerimiento_Cab!G106),"",VLOOKUP(Requerimiento_Cab!G106,Tabla8[#All],2,FALSE))</f>
        <v/>
      </c>
      <c r="L106" s="6" t="str">
        <f>IF(ISBLANK(Requerimiento_Cab!H106),"",VLOOKUP(Requerimiento_Cab!H106,Tabla1[#All],2,FALSE))</f>
        <v/>
      </c>
      <c r="M106" s="6" t="str">
        <f t="shared" si="15"/>
        <v/>
      </c>
      <c r="N106" s="6" t="str">
        <f>IF(ISBLANK(Requerimiento_Cab!J106),"",VLOOKUP(Requerimiento_Cab!J106,Tabla9[#All],2,FALSE))</f>
        <v/>
      </c>
      <c r="O106" s="6" t="str">
        <f t="shared" si="16"/>
        <v/>
      </c>
      <c r="P106" s="6" t="str">
        <f t="shared" si="17"/>
        <v/>
      </c>
      <c r="Q106" s="6" t="str">
        <f>IF(ISBLANK(Requerimiento_Cab!K106),"",VLOOKUP(Requerimiento_Cab!K106,Tabla10[#All],2,FALSE))</f>
        <v/>
      </c>
      <c r="R106" s="6" t="str">
        <f>IF(LEN(Requerimiento_Cab!L106)&gt;0,Requerimiento_Cab!L106,"")</f>
        <v/>
      </c>
      <c r="S106" s="6" t="str">
        <f t="shared" si="18"/>
        <v/>
      </c>
      <c r="T106" s="6" t="str">
        <f t="shared" si="19"/>
        <v/>
      </c>
      <c r="U106" s="6" t="str">
        <f t="shared" si="20"/>
        <v/>
      </c>
      <c r="V106" s="6" t="str">
        <f>IF(ISBLANK(Requerimiento_Cab!F106),"",VLOOKUP(Requerimiento_Cab!F106,Tabla7[#All],2,FALSE))</f>
        <v/>
      </c>
      <c r="W106" s="6" t="str">
        <f t="shared" si="21"/>
        <v/>
      </c>
      <c r="X106" s="6" t="str">
        <f>IF(ISBLANK(Requerimiento_Cab!M106),"",VLOOKUP(Requerimiento_Cab!M106,Tabla2[#All],2,FALSE))</f>
        <v/>
      </c>
      <c r="Y106" s="6" t="str">
        <f>IF(ISBLANK(Requerimiento_Cab!J106),"",VLOOKUP(Requerimiento_Cab!J106,Tabla9[#All],2,FALSE))</f>
        <v/>
      </c>
    </row>
    <row r="107" spans="1:25" x14ac:dyDescent="0.25">
      <c r="A107" s="6" t="str">
        <f>IF(LEN(Requerimiento_Cab!A107)&gt;0,Requerimiento_Cab!A107,"")</f>
        <v/>
      </c>
      <c r="B107" s="6" t="str">
        <f t="shared" si="11"/>
        <v/>
      </c>
      <c r="C107" s="6" t="str">
        <f>IF(ISBLANK(Requerimiento_Cab!B107),"",VLOOKUP(Requerimiento_Cab!B107,Tabla3[#All],2,FALSE))</f>
        <v/>
      </c>
      <c r="D107" s="6" t="str">
        <f>IF(ISBLANK(Requerimiento_Cab!C107),"",VLOOKUP(Requerimiento_Cab!C107,Tabla4[#All],2,FALSE))</f>
        <v/>
      </c>
      <c r="E107" s="6" t="str">
        <f>IF(ISBLANK(Requerimiento_Cab!D107),"",VLOOKUP(Requerimiento_Cab!D107,Tabla5[#All],2,FALSE))</f>
        <v/>
      </c>
      <c r="F107" s="6" t="str">
        <f>IF(ISBLANK(Requerimiento_Cab!E107),"",VLOOKUP(Requerimiento_Cab!E107,Tabla6[#All],2,FALSE))</f>
        <v/>
      </c>
      <c r="G107" s="6" t="str">
        <f t="shared" si="12"/>
        <v/>
      </c>
      <c r="H107" s="6" t="str">
        <f t="shared" si="13"/>
        <v/>
      </c>
      <c r="I107" s="6" t="str">
        <f>IF(ISBLANK(Requerimiento_Cab!F107),"",VLOOKUP(Requerimiento_Cab!F107,Tabla7[#All],2,FALSE))</f>
        <v/>
      </c>
      <c r="J107" s="6" t="str">
        <f t="shared" si="14"/>
        <v/>
      </c>
      <c r="K107" s="13" t="str">
        <f>IF(ISBLANK(Requerimiento_Cab!G107),"",VLOOKUP(Requerimiento_Cab!G107,Tabla8[#All],2,FALSE))</f>
        <v/>
      </c>
      <c r="L107" s="6" t="str">
        <f>IF(ISBLANK(Requerimiento_Cab!H107),"",VLOOKUP(Requerimiento_Cab!H107,Tabla1[#All],2,FALSE))</f>
        <v/>
      </c>
      <c r="M107" s="6" t="str">
        <f t="shared" si="15"/>
        <v/>
      </c>
      <c r="N107" s="6" t="str">
        <f>IF(ISBLANK(Requerimiento_Cab!J107),"",VLOOKUP(Requerimiento_Cab!J107,Tabla9[#All],2,FALSE))</f>
        <v/>
      </c>
      <c r="O107" s="6" t="str">
        <f t="shared" si="16"/>
        <v/>
      </c>
      <c r="P107" s="6" t="str">
        <f t="shared" si="17"/>
        <v/>
      </c>
      <c r="Q107" s="6" t="str">
        <f>IF(ISBLANK(Requerimiento_Cab!K107),"",VLOOKUP(Requerimiento_Cab!K107,Tabla10[#All],2,FALSE))</f>
        <v/>
      </c>
      <c r="R107" s="6" t="str">
        <f>IF(LEN(Requerimiento_Cab!L107)&gt;0,Requerimiento_Cab!L107,"")</f>
        <v/>
      </c>
      <c r="S107" s="6" t="str">
        <f t="shared" si="18"/>
        <v/>
      </c>
      <c r="T107" s="6" t="str">
        <f t="shared" si="19"/>
        <v/>
      </c>
      <c r="U107" s="6" t="str">
        <f t="shared" si="20"/>
        <v/>
      </c>
      <c r="V107" s="6" t="str">
        <f>IF(ISBLANK(Requerimiento_Cab!F107),"",VLOOKUP(Requerimiento_Cab!F107,Tabla7[#All],2,FALSE))</f>
        <v/>
      </c>
      <c r="W107" s="6" t="str">
        <f t="shared" si="21"/>
        <v/>
      </c>
      <c r="X107" s="6" t="str">
        <f>IF(ISBLANK(Requerimiento_Cab!M107),"",VLOOKUP(Requerimiento_Cab!M107,Tabla2[#All],2,FALSE))</f>
        <v/>
      </c>
      <c r="Y107" s="6" t="str">
        <f>IF(ISBLANK(Requerimiento_Cab!J107),"",VLOOKUP(Requerimiento_Cab!J107,Tabla9[#All],2,FALSE))</f>
        <v/>
      </c>
    </row>
    <row r="108" spans="1:25" x14ac:dyDescent="0.25">
      <c r="A108" s="6" t="str">
        <f>IF(LEN(Requerimiento_Cab!A108)&gt;0,Requerimiento_Cab!A108,"")</f>
        <v/>
      </c>
      <c r="B108" s="6" t="str">
        <f t="shared" si="11"/>
        <v/>
      </c>
      <c r="C108" s="6" t="str">
        <f>IF(ISBLANK(Requerimiento_Cab!B108),"",VLOOKUP(Requerimiento_Cab!B108,Tabla3[#All],2,FALSE))</f>
        <v/>
      </c>
      <c r="D108" s="6" t="str">
        <f>IF(ISBLANK(Requerimiento_Cab!C108),"",VLOOKUP(Requerimiento_Cab!C108,Tabla4[#All],2,FALSE))</f>
        <v/>
      </c>
      <c r="E108" s="6" t="str">
        <f>IF(ISBLANK(Requerimiento_Cab!D108),"",VLOOKUP(Requerimiento_Cab!D108,Tabla5[#All],2,FALSE))</f>
        <v/>
      </c>
      <c r="F108" s="6" t="str">
        <f>IF(ISBLANK(Requerimiento_Cab!E108),"",VLOOKUP(Requerimiento_Cab!E108,Tabla6[#All],2,FALSE))</f>
        <v/>
      </c>
      <c r="G108" s="6" t="str">
        <f t="shared" si="12"/>
        <v/>
      </c>
      <c r="H108" s="6" t="str">
        <f t="shared" si="13"/>
        <v/>
      </c>
      <c r="I108" s="6" t="str">
        <f>IF(ISBLANK(Requerimiento_Cab!F108),"",VLOOKUP(Requerimiento_Cab!F108,Tabla7[#All],2,FALSE))</f>
        <v/>
      </c>
      <c r="J108" s="6" t="str">
        <f t="shared" si="14"/>
        <v/>
      </c>
      <c r="K108" s="13" t="str">
        <f>IF(ISBLANK(Requerimiento_Cab!G108),"",VLOOKUP(Requerimiento_Cab!G108,Tabla8[#All],2,FALSE))</f>
        <v/>
      </c>
      <c r="L108" s="6" t="str">
        <f>IF(ISBLANK(Requerimiento_Cab!H108),"",VLOOKUP(Requerimiento_Cab!H108,Tabla1[#All],2,FALSE))</f>
        <v/>
      </c>
      <c r="M108" s="6" t="str">
        <f t="shared" si="15"/>
        <v/>
      </c>
      <c r="N108" s="6" t="str">
        <f>IF(ISBLANK(Requerimiento_Cab!J108),"",VLOOKUP(Requerimiento_Cab!J108,Tabla9[#All],2,FALSE))</f>
        <v/>
      </c>
      <c r="O108" s="6" t="str">
        <f t="shared" si="16"/>
        <v/>
      </c>
      <c r="P108" s="6" t="str">
        <f t="shared" si="17"/>
        <v/>
      </c>
      <c r="Q108" s="6" t="str">
        <f>IF(ISBLANK(Requerimiento_Cab!K108),"",VLOOKUP(Requerimiento_Cab!K108,Tabla10[#All],2,FALSE))</f>
        <v/>
      </c>
      <c r="R108" s="6" t="str">
        <f>IF(LEN(Requerimiento_Cab!L108)&gt;0,Requerimiento_Cab!L108,"")</f>
        <v/>
      </c>
      <c r="S108" s="6" t="str">
        <f t="shared" si="18"/>
        <v/>
      </c>
      <c r="T108" s="6" t="str">
        <f t="shared" si="19"/>
        <v/>
      </c>
      <c r="U108" s="6" t="str">
        <f t="shared" si="20"/>
        <v/>
      </c>
      <c r="V108" s="6" t="str">
        <f>IF(ISBLANK(Requerimiento_Cab!F108),"",VLOOKUP(Requerimiento_Cab!F108,Tabla7[#All],2,FALSE))</f>
        <v/>
      </c>
      <c r="W108" s="6" t="str">
        <f t="shared" si="21"/>
        <v/>
      </c>
      <c r="X108" s="6" t="str">
        <f>IF(ISBLANK(Requerimiento_Cab!M108),"",VLOOKUP(Requerimiento_Cab!M108,Tabla2[#All],2,FALSE))</f>
        <v/>
      </c>
      <c r="Y108" s="6" t="str">
        <f>IF(ISBLANK(Requerimiento_Cab!J108),"",VLOOKUP(Requerimiento_Cab!J108,Tabla9[#All],2,FALSE))</f>
        <v/>
      </c>
    </row>
    <row r="109" spans="1:25" x14ac:dyDescent="0.25">
      <c r="A109" s="6" t="str">
        <f>IF(LEN(Requerimiento_Cab!A109)&gt;0,Requerimiento_Cab!A109,"")</f>
        <v/>
      </c>
      <c r="B109" s="6" t="str">
        <f t="shared" si="11"/>
        <v/>
      </c>
      <c r="C109" s="6" t="str">
        <f>IF(ISBLANK(Requerimiento_Cab!B109),"",VLOOKUP(Requerimiento_Cab!B109,Tabla3[#All],2,FALSE))</f>
        <v/>
      </c>
      <c r="D109" s="6" t="str">
        <f>IF(ISBLANK(Requerimiento_Cab!C109),"",VLOOKUP(Requerimiento_Cab!C109,Tabla4[#All],2,FALSE))</f>
        <v/>
      </c>
      <c r="E109" s="6" t="str">
        <f>IF(ISBLANK(Requerimiento_Cab!D109),"",VLOOKUP(Requerimiento_Cab!D109,Tabla5[#All],2,FALSE))</f>
        <v/>
      </c>
      <c r="F109" s="6" t="str">
        <f>IF(ISBLANK(Requerimiento_Cab!E109),"",VLOOKUP(Requerimiento_Cab!E109,Tabla6[#All],2,FALSE))</f>
        <v/>
      </c>
      <c r="G109" s="6" t="str">
        <f t="shared" si="12"/>
        <v/>
      </c>
      <c r="H109" s="6" t="str">
        <f t="shared" si="13"/>
        <v/>
      </c>
      <c r="I109" s="6" t="str">
        <f>IF(ISBLANK(Requerimiento_Cab!F109),"",VLOOKUP(Requerimiento_Cab!F109,Tabla7[#All],2,FALSE))</f>
        <v/>
      </c>
      <c r="J109" s="6" t="str">
        <f t="shared" si="14"/>
        <v/>
      </c>
      <c r="K109" s="13" t="str">
        <f>IF(ISBLANK(Requerimiento_Cab!G109),"",VLOOKUP(Requerimiento_Cab!G109,Tabla8[#All],2,FALSE))</f>
        <v/>
      </c>
      <c r="L109" s="6" t="str">
        <f>IF(ISBLANK(Requerimiento_Cab!H109),"",VLOOKUP(Requerimiento_Cab!H109,Tabla1[#All],2,FALSE))</f>
        <v/>
      </c>
      <c r="M109" s="6" t="str">
        <f t="shared" si="15"/>
        <v/>
      </c>
      <c r="N109" s="6" t="str">
        <f>IF(ISBLANK(Requerimiento_Cab!J109),"",VLOOKUP(Requerimiento_Cab!J109,Tabla9[#All],2,FALSE))</f>
        <v/>
      </c>
      <c r="O109" s="6" t="str">
        <f t="shared" si="16"/>
        <v/>
      </c>
      <c r="P109" s="6" t="str">
        <f t="shared" si="17"/>
        <v/>
      </c>
      <c r="Q109" s="6" t="str">
        <f>IF(ISBLANK(Requerimiento_Cab!K109),"",VLOOKUP(Requerimiento_Cab!K109,Tabla10[#All],2,FALSE))</f>
        <v/>
      </c>
      <c r="R109" s="6" t="str">
        <f>IF(LEN(Requerimiento_Cab!L109)&gt;0,Requerimiento_Cab!L109,"")</f>
        <v/>
      </c>
      <c r="S109" s="6" t="str">
        <f t="shared" si="18"/>
        <v/>
      </c>
      <c r="T109" s="6" t="str">
        <f t="shared" si="19"/>
        <v/>
      </c>
      <c r="U109" s="6" t="str">
        <f t="shared" si="20"/>
        <v/>
      </c>
      <c r="V109" s="6" t="str">
        <f>IF(ISBLANK(Requerimiento_Cab!F109),"",VLOOKUP(Requerimiento_Cab!F109,Tabla7[#All],2,FALSE))</f>
        <v/>
      </c>
      <c r="W109" s="6" t="str">
        <f t="shared" si="21"/>
        <v/>
      </c>
      <c r="X109" s="6" t="str">
        <f>IF(ISBLANK(Requerimiento_Cab!M109),"",VLOOKUP(Requerimiento_Cab!M109,Tabla2[#All],2,FALSE))</f>
        <v/>
      </c>
      <c r="Y109" s="6" t="str">
        <f>IF(ISBLANK(Requerimiento_Cab!J109),"",VLOOKUP(Requerimiento_Cab!J109,Tabla9[#All],2,FALSE))</f>
        <v/>
      </c>
    </row>
    <row r="110" spans="1:25" x14ac:dyDescent="0.25">
      <c r="A110" s="6" t="str">
        <f>IF(LEN(Requerimiento_Cab!A110)&gt;0,Requerimiento_Cab!A110,"")</f>
        <v/>
      </c>
      <c r="B110" s="6" t="str">
        <f t="shared" si="11"/>
        <v/>
      </c>
      <c r="C110" s="6" t="str">
        <f>IF(ISBLANK(Requerimiento_Cab!B110),"",VLOOKUP(Requerimiento_Cab!B110,Tabla3[#All],2,FALSE))</f>
        <v/>
      </c>
      <c r="D110" s="6" t="str">
        <f>IF(ISBLANK(Requerimiento_Cab!C110),"",VLOOKUP(Requerimiento_Cab!C110,Tabla4[#All],2,FALSE))</f>
        <v/>
      </c>
      <c r="E110" s="6" t="str">
        <f>IF(ISBLANK(Requerimiento_Cab!D110),"",VLOOKUP(Requerimiento_Cab!D110,Tabla5[#All],2,FALSE))</f>
        <v/>
      </c>
      <c r="F110" s="6" t="str">
        <f>IF(ISBLANK(Requerimiento_Cab!E110),"",VLOOKUP(Requerimiento_Cab!E110,Tabla6[#All],2,FALSE))</f>
        <v/>
      </c>
      <c r="G110" s="6" t="str">
        <f t="shared" si="12"/>
        <v/>
      </c>
      <c r="H110" s="6" t="str">
        <f t="shared" si="13"/>
        <v/>
      </c>
      <c r="I110" s="6" t="str">
        <f>IF(ISBLANK(Requerimiento_Cab!F110),"",VLOOKUP(Requerimiento_Cab!F110,Tabla7[#All],2,FALSE))</f>
        <v/>
      </c>
      <c r="J110" s="6" t="str">
        <f t="shared" si="14"/>
        <v/>
      </c>
      <c r="K110" s="13" t="str">
        <f>IF(ISBLANK(Requerimiento_Cab!G110),"",VLOOKUP(Requerimiento_Cab!G110,Tabla8[#All],2,FALSE))</f>
        <v/>
      </c>
      <c r="L110" s="6" t="str">
        <f>IF(ISBLANK(Requerimiento_Cab!H110),"",VLOOKUP(Requerimiento_Cab!H110,Tabla1[#All],2,FALSE))</f>
        <v/>
      </c>
      <c r="M110" s="6" t="str">
        <f t="shared" si="15"/>
        <v/>
      </c>
      <c r="N110" s="6" t="str">
        <f>IF(ISBLANK(Requerimiento_Cab!J110),"",VLOOKUP(Requerimiento_Cab!J110,Tabla9[#All],2,FALSE))</f>
        <v/>
      </c>
      <c r="O110" s="6" t="str">
        <f t="shared" si="16"/>
        <v/>
      </c>
      <c r="P110" s="6" t="str">
        <f t="shared" si="17"/>
        <v/>
      </c>
      <c r="Q110" s="6" t="str">
        <f>IF(ISBLANK(Requerimiento_Cab!K110),"",VLOOKUP(Requerimiento_Cab!K110,Tabla10[#All],2,FALSE))</f>
        <v/>
      </c>
      <c r="R110" s="6" t="str">
        <f>IF(LEN(Requerimiento_Cab!L110)&gt;0,Requerimiento_Cab!L110,"")</f>
        <v/>
      </c>
      <c r="S110" s="6" t="str">
        <f t="shared" si="18"/>
        <v/>
      </c>
      <c r="T110" s="6" t="str">
        <f t="shared" si="19"/>
        <v/>
      </c>
      <c r="U110" s="6" t="str">
        <f t="shared" si="20"/>
        <v/>
      </c>
      <c r="V110" s="6" t="str">
        <f>IF(ISBLANK(Requerimiento_Cab!F110),"",VLOOKUP(Requerimiento_Cab!F110,Tabla7[#All],2,FALSE))</f>
        <v/>
      </c>
      <c r="W110" s="6" t="str">
        <f t="shared" si="21"/>
        <v/>
      </c>
      <c r="X110" s="6" t="str">
        <f>IF(ISBLANK(Requerimiento_Cab!M110),"",VLOOKUP(Requerimiento_Cab!M110,Tabla2[#All],2,FALSE))</f>
        <v/>
      </c>
      <c r="Y110" s="6" t="str">
        <f>IF(ISBLANK(Requerimiento_Cab!J110),"",VLOOKUP(Requerimiento_Cab!J110,Tabla9[#All],2,FALSE))</f>
        <v/>
      </c>
    </row>
    <row r="111" spans="1:25" x14ac:dyDescent="0.25">
      <c r="A111" s="6" t="str">
        <f>IF(LEN(Requerimiento_Cab!A111)&gt;0,Requerimiento_Cab!A111,"")</f>
        <v/>
      </c>
      <c r="B111" s="6" t="str">
        <f t="shared" si="11"/>
        <v/>
      </c>
      <c r="C111" s="6" t="str">
        <f>IF(ISBLANK(Requerimiento_Cab!B111),"",VLOOKUP(Requerimiento_Cab!B111,Tabla3[#All],2,FALSE))</f>
        <v/>
      </c>
      <c r="D111" s="6" t="str">
        <f>IF(ISBLANK(Requerimiento_Cab!C111),"",VLOOKUP(Requerimiento_Cab!C111,Tabla4[#All],2,FALSE))</f>
        <v/>
      </c>
      <c r="E111" s="6" t="str">
        <f>IF(ISBLANK(Requerimiento_Cab!D111),"",VLOOKUP(Requerimiento_Cab!D111,Tabla5[#All],2,FALSE))</f>
        <v/>
      </c>
      <c r="F111" s="6" t="str">
        <f>IF(ISBLANK(Requerimiento_Cab!E111),"",VLOOKUP(Requerimiento_Cab!E111,Tabla6[#All],2,FALSE))</f>
        <v/>
      </c>
      <c r="G111" s="6" t="str">
        <f t="shared" si="12"/>
        <v/>
      </c>
      <c r="H111" s="6" t="str">
        <f t="shared" si="13"/>
        <v/>
      </c>
      <c r="I111" s="6" t="str">
        <f>IF(ISBLANK(Requerimiento_Cab!F111),"",VLOOKUP(Requerimiento_Cab!F111,Tabla7[#All],2,FALSE))</f>
        <v/>
      </c>
      <c r="J111" s="6" t="str">
        <f t="shared" si="14"/>
        <v/>
      </c>
      <c r="K111" s="13" t="str">
        <f>IF(ISBLANK(Requerimiento_Cab!G111),"",VLOOKUP(Requerimiento_Cab!G111,Tabla8[#All],2,FALSE))</f>
        <v/>
      </c>
      <c r="L111" s="6" t="str">
        <f>IF(ISBLANK(Requerimiento_Cab!H111),"",VLOOKUP(Requerimiento_Cab!H111,Tabla1[#All],2,FALSE))</f>
        <v/>
      </c>
      <c r="M111" s="6" t="str">
        <f t="shared" si="15"/>
        <v/>
      </c>
      <c r="N111" s="6" t="str">
        <f>IF(ISBLANK(Requerimiento_Cab!J111),"",VLOOKUP(Requerimiento_Cab!J111,Tabla9[#All],2,FALSE))</f>
        <v/>
      </c>
      <c r="O111" s="6" t="str">
        <f t="shared" si="16"/>
        <v/>
      </c>
      <c r="P111" s="6" t="str">
        <f t="shared" si="17"/>
        <v/>
      </c>
      <c r="Q111" s="6" t="str">
        <f>IF(ISBLANK(Requerimiento_Cab!K111),"",VLOOKUP(Requerimiento_Cab!K111,Tabla10[#All],2,FALSE))</f>
        <v/>
      </c>
      <c r="R111" s="6" t="str">
        <f>IF(LEN(Requerimiento_Cab!L111)&gt;0,Requerimiento_Cab!L111,"")</f>
        <v/>
      </c>
      <c r="S111" s="6" t="str">
        <f t="shared" si="18"/>
        <v/>
      </c>
      <c r="T111" s="6" t="str">
        <f t="shared" si="19"/>
        <v/>
      </c>
      <c r="U111" s="6" t="str">
        <f t="shared" si="20"/>
        <v/>
      </c>
      <c r="V111" s="6" t="str">
        <f>IF(ISBLANK(Requerimiento_Cab!F111),"",VLOOKUP(Requerimiento_Cab!F111,Tabla7[#All],2,FALSE))</f>
        <v/>
      </c>
      <c r="W111" s="6" t="str">
        <f t="shared" si="21"/>
        <v/>
      </c>
      <c r="X111" s="6" t="str">
        <f>IF(ISBLANK(Requerimiento_Cab!M111),"",VLOOKUP(Requerimiento_Cab!M111,Tabla2[#All],2,FALSE))</f>
        <v/>
      </c>
      <c r="Y111" s="6" t="str">
        <f>IF(ISBLANK(Requerimiento_Cab!J111),"",VLOOKUP(Requerimiento_Cab!J111,Tabla9[#All],2,FALSE))</f>
        <v/>
      </c>
    </row>
    <row r="112" spans="1:25" x14ac:dyDescent="0.25">
      <c r="A112" s="6" t="str">
        <f>IF(LEN(Requerimiento_Cab!A112)&gt;0,Requerimiento_Cab!A112,"")</f>
        <v/>
      </c>
      <c r="B112" s="6" t="str">
        <f t="shared" si="11"/>
        <v/>
      </c>
      <c r="C112" s="6" t="str">
        <f>IF(ISBLANK(Requerimiento_Cab!B112),"",VLOOKUP(Requerimiento_Cab!B112,Tabla3[#All],2,FALSE))</f>
        <v/>
      </c>
      <c r="D112" s="6" t="str">
        <f>IF(ISBLANK(Requerimiento_Cab!C112),"",VLOOKUP(Requerimiento_Cab!C112,Tabla4[#All],2,FALSE))</f>
        <v/>
      </c>
      <c r="E112" s="6" t="str">
        <f>IF(ISBLANK(Requerimiento_Cab!D112),"",VLOOKUP(Requerimiento_Cab!D112,Tabla5[#All],2,FALSE))</f>
        <v/>
      </c>
      <c r="F112" s="6" t="str">
        <f>IF(ISBLANK(Requerimiento_Cab!E112),"",VLOOKUP(Requerimiento_Cab!E112,Tabla6[#All],2,FALSE))</f>
        <v/>
      </c>
      <c r="G112" s="6" t="str">
        <f t="shared" si="12"/>
        <v/>
      </c>
      <c r="H112" s="6" t="str">
        <f t="shared" si="13"/>
        <v/>
      </c>
      <c r="I112" s="6" t="str">
        <f>IF(ISBLANK(Requerimiento_Cab!F112),"",VLOOKUP(Requerimiento_Cab!F112,Tabla7[#All],2,FALSE))</f>
        <v/>
      </c>
      <c r="J112" s="6" t="str">
        <f t="shared" si="14"/>
        <v/>
      </c>
      <c r="K112" s="13" t="str">
        <f>IF(ISBLANK(Requerimiento_Cab!G112),"",VLOOKUP(Requerimiento_Cab!G112,Tabla8[#All],2,FALSE))</f>
        <v/>
      </c>
      <c r="L112" s="6" t="str">
        <f>IF(ISBLANK(Requerimiento_Cab!H112),"",VLOOKUP(Requerimiento_Cab!H112,Tabla1[#All],2,FALSE))</f>
        <v/>
      </c>
      <c r="M112" s="6" t="str">
        <f t="shared" si="15"/>
        <v/>
      </c>
      <c r="N112" s="6" t="str">
        <f>IF(ISBLANK(Requerimiento_Cab!J112),"",VLOOKUP(Requerimiento_Cab!J112,Tabla9[#All],2,FALSE))</f>
        <v/>
      </c>
      <c r="O112" s="6" t="str">
        <f t="shared" si="16"/>
        <v/>
      </c>
      <c r="P112" s="6" t="str">
        <f t="shared" si="17"/>
        <v/>
      </c>
      <c r="Q112" s="6" t="str">
        <f>IF(ISBLANK(Requerimiento_Cab!K112),"",VLOOKUP(Requerimiento_Cab!K112,Tabla10[#All],2,FALSE))</f>
        <v/>
      </c>
      <c r="R112" s="6" t="str">
        <f>IF(LEN(Requerimiento_Cab!L112)&gt;0,Requerimiento_Cab!L112,"")</f>
        <v/>
      </c>
      <c r="S112" s="6" t="str">
        <f t="shared" si="18"/>
        <v/>
      </c>
      <c r="T112" s="6" t="str">
        <f t="shared" si="19"/>
        <v/>
      </c>
      <c r="U112" s="6" t="str">
        <f t="shared" si="20"/>
        <v/>
      </c>
      <c r="V112" s="6" t="str">
        <f>IF(ISBLANK(Requerimiento_Cab!F112),"",VLOOKUP(Requerimiento_Cab!F112,Tabla7[#All],2,FALSE))</f>
        <v/>
      </c>
      <c r="W112" s="6" t="str">
        <f t="shared" si="21"/>
        <v/>
      </c>
      <c r="X112" s="6" t="str">
        <f>IF(ISBLANK(Requerimiento_Cab!M112),"",VLOOKUP(Requerimiento_Cab!M112,Tabla2[#All],2,FALSE))</f>
        <v/>
      </c>
      <c r="Y112" s="6" t="str">
        <f>IF(ISBLANK(Requerimiento_Cab!J112),"",VLOOKUP(Requerimiento_Cab!J112,Tabla9[#All],2,FALSE))</f>
        <v/>
      </c>
    </row>
    <row r="113" spans="1:25" x14ac:dyDescent="0.25">
      <c r="A113" s="6" t="str">
        <f>IF(LEN(Requerimiento_Cab!A113)&gt;0,Requerimiento_Cab!A113,"")</f>
        <v/>
      </c>
      <c r="B113" s="6" t="str">
        <f t="shared" si="11"/>
        <v/>
      </c>
      <c r="C113" s="6" t="str">
        <f>IF(ISBLANK(Requerimiento_Cab!B113),"",VLOOKUP(Requerimiento_Cab!B113,Tabla3[#All],2,FALSE))</f>
        <v/>
      </c>
      <c r="D113" s="6" t="str">
        <f>IF(ISBLANK(Requerimiento_Cab!C113),"",VLOOKUP(Requerimiento_Cab!C113,Tabla4[#All],2,FALSE))</f>
        <v/>
      </c>
      <c r="E113" s="6" t="str">
        <f>IF(ISBLANK(Requerimiento_Cab!D113),"",VLOOKUP(Requerimiento_Cab!D113,Tabla5[#All],2,FALSE))</f>
        <v/>
      </c>
      <c r="F113" s="6" t="str">
        <f>IF(ISBLANK(Requerimiento_Cab!E113),"",VLOOKUP(Requerimiento_Cab!E113,Tabla6[#All],2,FALSE))</f>
        <v/>
      </c>
      <c r="G113" s="6" t="str">
        <f t="shared" si="12"/>
        <v/>
      </c>
      <c r="H113" s="6" t="str">
        <f t="shared" si="13"/>
        <v/>
      </c>
      <c r="I113" s="6" t="str">
        <f>IF(ISBLANK(Requerimiento_Cab!F113),"",VLOOKUP(Requerimiento_Cab!F113,Tabla7[#All],2,FALSE))</f>
        <v/>
      </c>
      <c r="J113" s="6" t="str">
        <f t="shared" si="14"/>
        <v/>
      </c>
      <c r="K113" s="13" t="str">
        <f>IF(ISBLANK(Requerimiento_Cab!G113),"",VLOOKUP(Requerimiento_Cab!G113,Tabla8[#All],2,FALSE))</f>
        <v/>
      </c>
      <c r="L113" s="6" t="str">
        <f>IF(ISBLANK(Requerimiento_Cab!H113),"",VLOOKUP(Requerimiento_Cab!H113,Tabla1[#All],2,FALSE))</f>
        <v/>
      </c>
      <c r="M113" s="6" t="str">
        <f t="shared" si="15"/>
        <v/>
      </c>
      <c r="N113" s="6" t="str">
        <f>IF(ISBLANK(Requerimiento_Cab!J113),"",VLOOKUP(Requerimiento_Cab!J113,Tabla9[#All],2,FALSE))</f>
        <v/>
      </c>
      <c r="O113" s="6" t="str">
        <f t="shared" si="16"/>
        <v/>
      </c>
      <c r="P113" s="6" t="str">
        <f t="shared" si="17"/>
        <v/>
      </c>
      <c r="Q113" s="6" t="str">
        <f>IF(ISBLANK(Requerimiento_Cab!K113),"",VLOOKUP(Requerimiento_Cab!K113,Tabla10[#All],2,FALSE))</f>
        <v/>
      </c>
      <c r="R113" s="6" t="str">
        <f>IF(LEN(Requerimiento_Cab!L113)&gt;0,Requerimiento_Cab!L113,"")</f>
        <v/>
      </c>
      <c r="S113" s="6" t="str">
        <f t="shared" si="18"/>
        <v/>
      </c>
      <c r="T113" s="6" t="str">
        <f t="shared" si="19"/>
        <v/>
      </c>
      <c r="U113" s="6" t="str">
        <f t="shared" si="20"/>
        <v/>
      </c>
      <c r="V113" s="6" t="str">
        <f>IF(ISBLANK(Requerimiento_Cab!F113),"",VLOOKUP(Requerimiento_Cab!F113,Tabla7[#All],2,FALSE))</f>
        <v/>
      </c>
      <c r="W113" s="6" t="str">
        <f t="shared" si="21"/>
        <v/>
      </c>
      <c r="X113" s="6" t="str">
        <f>IF(ISBLANK(Requerimiento_Cab!M113),"",VLOOKUP(Requerimiento_Cab!M113,Tabla2[#All],2,FALSE))</f>
        <v/>
      </c>
      <c r="Y113" s="6" t="str">
        <f>IF(ISBLANK(Requerimiento_Cab!J113),"",VLOOKUP(Requerimiento_Cab!J113,Tabla9[#All],2,FALSE))</f>
        <v/>
      </c>
    </row>
    <row r="114" spans="1:25" x14ac:dyDescent="0.25">
      <c r="A114" s="6" t="str">
        <f>IF(LEN(Requerimiento_Cab!A114)&gt;0,Requerimiento_Cab!A114,"")</f>
        <v/>
      </c>
      <c r="B114" s="6" t="str">
        <f t="shared" si="11"/>
        <v/>
      </c>
      <c r="C114" s="6" t="str">
        <f>IF(ISBLANK(Requerimiento_Cab!B114),"",VLOOKUP(Requerimiento_Cab!B114,Tabla3[#All],2,FALSE))</f>
        <v/>
      </c>
      <c r="D114" s="6" t="str">
        <f>IF(ISBLANK(Requerimiento_Cab!C114),"",VLOOKUP(Requerimiento_Cab!C114,Tabla4[#All],2,FALSE))</f>
        <v/>
      </c>
      <c r="E114" s="6" t="str">
        <f>IF(ISBLANK(Requerimiento_Cab!D114),"",VLOOKUP(Requerimiento_Cab!D114,Tabla5[#All],2,FALSE))</f>
        <v/>
      </c>
      <c r="F114" s="6" t="str">
        <f>IF(ISBLANK(Requerimiento_Cab!E114),"",VLOOKUP(Requerimiento_Cab!E114,Tabla6[#All],2,FALSE))</f>
        <v/>
      </c>
      <c r="G114" s="6" t="str">
        <f t="shared" si="12"/>
        <v/>
      </c>
      <c r="H114" s="6" t="str">
        <f t="shared" si="13"/>
        <v/>
      </c>
      <c r="I114" s="6" t="str">
        <f>IF(ISBLANK(Requerimiento_Cab!F114),"",VLOOKUP(Requerimiento_Cab!F114,Tabla7[#All],2,FALSE))</f>
        <v/>
      </c>
      <c r="J114" s="6" t="str">
        <f t="shared" si="14"/>
        <v/>
      </c>
      <c r="K114" s="13" t="str">
        <f>IF(ISBLANK(Requerimiento_Cab!G114),"",VLOOKUP(Requerimiento_Cab!G114,Tabla8[#All],2,FALSE))</f>
        <v/>
      </c>
      <c r="L114" s="6" t="str">
        <f>IF(ISBLANK(Requerimiento_Cab!H114),"",VLOOKUP(Requerimiento_Cab!H114,Tabla1[#All],2,FALSE))</f>
        <v/>
      </c>
      <c r="M114" s="6" t="str">
        <f t="shared" si="15"/>
        <v/>
      </c>
      <c r="N114" s="6" t="str">
        <f>IF(ISBLANK(Requerimiento_Cab!J114),"",VLOOKUP(Requerimiento_Cab!J114,Tabla9[#All],2,FALSE))</f>
        <v/>
      </c>
      <c r="O114" s="6" t="str">
        <f t="shared" si="16"/>
        <v/>
      </c>
      <c r="P114" s="6" t="str">
        <f t="shared" si="17"/>
        <v/>
      </c>
      <c r="Q114" s="6" t="str">
        <f>IF(ISBLANK(Requerimiento_Cab!K114),"",VLOOKUP(Requerimiento_Cab!K114,Tabla10[#All],2,FALSE))</f>
        <v/>
      </c>
      <c r="R114" s="6" t="str">
        <f>IF(LEN(Requerimiento_Cab!L114)&gt;0,Requerimiento_Cab!L114,"")</f>
        <v/>
      </c>
      <c r="S114" s="6" t="str">
        <f t="shared" si="18"/>
        <v/>
      </c>
      <c r="T114" s="6" t="str">
        <f t="shared" si="19"/>
        <v/>
      </c>
      <c r="U114" s="6" t="str">
        <f t="shared" si="20"/>
        <v/>
      </c>
      <c r="V114" s="6" t="str">
        <f>IF(ISBLANK(Requerimiento_Cab!F114),"",VLOOKUP(Requerimiento_Cab!F114,Tabla7[#All],2,FALSE))</f>
        <v/>
      </c>
      <c r="W114" s="6" t="str">
        <f t="shared" si="21"/>
        <v/>
      </c>
      <c r="X114" s="6" t="str">
        <f>IF(ISBLANK(Requerimiento_Cab!M114),"",VLOOKUP(Requerimiento_Cab!M114,Tabla2[#All],2,FALSE))</f>
        <v/>
      </c>
      <c r="Y114" s="6" t="str">
        <f>IF(ISBLANK(Requerimiento_Cab!J114),"",VLOOKUP(Requerimiento_Cab!J114,Tabla9[#All],2,FALSE))</f>
        <v/>
      </c>
    </row>
    <row r="115" spans="1:25" x14ac:dyDescent="0.25">
      <c r="A115" s="6" t="str">
        <f>IF(LEN(Requerimiento_Cab!A115)&gt;0,Requerimiento_Cab!A115,"")</f>
        <v/>
      </c>
      <c r="B115" s="6" t="str">
        <f t="shared" si="11"/>
        <v/>
      </c>
      <c r="C115" s="6" t="str">
        <f>IF(ISBLANK(Requerimiento_Cab!B115),"",VLOOKUP(Requerimiento_Cab!B115,Tabla3[#All],2,FALSE))</f>
        <v/>
      </c>
      <c r="D115" s="6" t="str">
        <f>IF(ISBLANK(Requerimiento_Cab!C115),"",VLOOKUP(Requerimiento_Cab!C115,Tabla4[#All],2,FALSE))</f>
        <v/>
      </c>
      <c r="E115" s="6" t="str">
        <f>IF(ISBLANK(Requerimiento_Cab!D115),"",VLOOKUP(Requerimiento_Cab!D115,Tabla5[#All],2,FALSE))</f>
        <v/>
      </c>
      <c r="F115" s="6" t="str">
        <f>IF(ISBLANK(Requerimiento_Cab!E115),"",VLOOKUP(Requerimiento_Cab!E115,Tabla6[#All],2,FALSE))</f>
        <v/>
      </c>
      <c r="G115" s="6" t="str">
        <f t="shared" si="12"/>
        <v/>
      </c>
      <c r="H115" s="6" t="str">
        <f t="shared" si="13"/>
        <v/>
      </c>
      <c r="I115" s="6" t="str">
        <f>IF(ISBLANK(Requerimiento_Cab!F115),"",VLOOKUP(Requerimiento_Cab!F115,Tabla7[#All],2,FALSE))</f>
        <v/>
      </c>
      <c r="J115" s="6" t="str">
        <f t="shared" si="14"/>
        <v/>
      </c>
      <c r="K115" s="13" t="str">
        <f>IF(ISBLANK(Requerimiento_Cab!G115),"",VLOOKUP(Requerimiento_Cab!G115,Tabla8[#All],2,FALSE))</f>
        <v/>
      </c>
      <c r="L115" s="6" t="str">
        <f>IF(ISBLANK(Requerimiento_Cab!H115),"",VLOOKUP(Requerimiento_Cab!H115,Tabla1[#All],2,FALSE))</f>
        <v/>
      </c>
      <c r="M115" s="6" t="str">
        <f t="shared" si="15"/>
        <v/>
      </c>
      <c r="N115" s="6" t="str">
        <f>IF(ISBLANK(Requerimiento_Cab!J115),"",VLOOKUP(Requerimiento_Cab!J115,Tabla9[#All],2,FALSE))</f>
        <v/>
      </c>
      <c r="O115" s="6" t="str">
        <f t="shared" si="16"/>
        <v/>
      </c>
      <c r="P115" s="6" t="str">
        <f t="shared" si="17"/>
        <v/>
      </c>
      <c r="Q115" s="6" t="str">
        <f>IF(ISBLANK(Requerimiento_Cab!K115),"",VLOOKUP(Requerimiento_Cab!K115,Tabla10[#All],2,FALSE))</f>
        <v/>
      </c>
      <c r="R115" s="6" t="str">
        <f>IF(LEN(Requerimiento_Cab!L115)&gt;0,Requerimiento_Cab!L115,"")</f>
        <v/>
      </c>
      <c r="S115" s="6" t="str">
        <f t="shared" si="18"/>
        <v/>
      </c>
      <c r="T115" s="6" t="str">
        <f t="shared" si="19"/>
        <v/>
      </c>
      <c r="U115" s="6" t="str">
        <f t="shared" si="20"/>
        <v/>
      </c>
      <c r="V115" s="6" t="str">
        <f>IF(ISBLANK(Requerimiento_Cab!F115),"",VLOOKUP(Requerimiento_Cab!F115,Tabla7[#All],2,FALSE))</f>
        <v/>
      </c>
      <c r="W115" s="6" t="str">
        <f t="shared" si="21"/>
        <v/>
      </c>
      <c r="X115" s="6" t="str">
        <f>IF(ISBLANK(Requerimiento_Cab!M115),"",VLOOKUP(Requerimiento_Cab!M115,Tabla2[#All],2,FALSE))</f>
        <v/>
      </c>
      <c r="Y115" s="6" t="str">
        <f>IF(ISBLANK(Requerimiento_Cab!J115),"",VLOOKUP(Requerimiento_Cab!J115,Tabla9[#All],2,FALSE))</f>
        <v/>
      </c>
    </row>
    <row r="116" spans="1:25" x14ac:dyDescent="0.25">
      <c r="A116" s="6" t="str">
        <f>IF(LEN(Requerimiento_Cab!A116)&gt;0,Requerimiento_Cab!A116,"")</f>
        <v/>
      </c>
      <c r="B116" s="6" t="str">
        <f t="shared" si="11"/>
        <v/>
      </c>
      <c r="C116" s="6" t="str">
        <f>IF(ISBLANK(Requerimiento_Cab!B116),"",VLOOKUP(Requerimiento_Cab!B116,Tabla3[#All],2,FALSE))</f>
        <v/>
      </c>
      <c r="D116" s="6" t="str">
        <f>IF(ISBLANK(Requerimiento_Cab!C116),"",VLOOKUP(Requerimiento_Cab!C116,Tabla4[#All],2,FALSE))</f>
        <v/>
      </c>
      <c r="E116" s="6" t="str">
        <f>IF(ISBLANK(Requerimiento_Cab!D116),"",VLOOKUP(Requerimiento_Cab!D116,Tabla5[#All],2,FALSE))</f>
        <v/>
      </c>
      <c r="F116" s="6" t="str">
        <f>IF(ISBLANK(Requerimiento_Cab!E116),"",VLOOKUP(Requerimiento_Cab!E116,Tabla6[#All],2,FALSE))</f>
        <v/>
      </c>
      <c r="G116" s="6" t="str">
        <f t="shared" si="12"/>
        <v/>
      </c>
      <c r="H116" s="6" t="str">
        <f t="shared" si="13"/>
        <v/>
      </c>
      <c r="I116" s="6" t="str">
        <f>IF(ISBLANK(Requerimiento_Cab!F116),"",VLOOKUP(Requerimiento_Cab!F116,Tabla7[#All],2,FALSE))</f>
        <v/>
      </c>
      <c r="J116" s="6" t="str">
        <f t="shared" si="14"/>
        <v/>
      </c>
      <c r="K116" s="13" t="str">
        <f>IF(ISBLANK(Requerimiento_Cab!G116),"",VLOOKUP(Requerimiento_Cab!G116,Tabla8[#All],2,FALSE))</f>
        <v/>
      </c>
      <c r="L116" s="6" t="str">
        <f>IF(ISBLANK(Requerimiento_Cab!H116),"",VLOOKUP(Requerimiento_Cab!H116,Tabla1[#All],2,FALSE))</f>
        <v/>
      </c>
      <c r="M116" s="6" t="str">
        <f t="shared" si="15"/>
        <v/>
      </c>
      <c r="N116" s="6" t="str">
        <f>IF(ISBLANK(Requerimiento_Cab!J116),"",VLOOKUP(Requerimiento_Cab!J116,Tabla9[#All],2,FALSE))</f>
        <v/>
      </c>
      <c r="O116" s="6" t="str">
        <f t="shared" si="16"/>
        <v/>
      </c>
      <c r="P116" s="6" t="str">
        <f t="shared" si="17"/>
        <v/>
      </c>
      <c r="Q116" s="6" t="str">
        <f>IF(ISBLANK(Requerimiento_Cab!K116),"",VLOOKUP(Requerimiento_Cab!K116,Tabla10[#All],2,FALSE))</f>
        <v/>
      </c>
      <c r="R116" s="6" t="str">
        <f>IF(LEN(Requerimiento_Cab!L116)&gt;0,Requerimiento_Cab!L116,"")</f>
        <v/>
      </c>
      <c r="S116" s="6" t="str">
        <f t="shared" si="18"/>
        <v/>
      </c>
      <c r="T116" s="6" t="str">
        <f t="shared" si="19"/>
        <v/>
      </c>
      <c r="U116" s="6" t="str">
        <f t="shared" si="20"/>
        <v/>
      </c>
      <c r="V116" s="6" t="str">
        <f>IF(ISBLANK(Requerimiento_Cab!F116),"",VLOOKUP(Requerimiento_Cab!F116,Tabla7[#All],2,FALSE))</f>
        <v/>
      </c>
      <c r="W116" s="6" t="str">
        <f t="shared" si="21"/>
        <v/>
      </c>
      <c r="X116" s="6" t="str">
        <f>IF(ISBLANK(Requerimiento_Cab!M116),"",VLOOKUP(Requerimiento_Cab!M116,Tabla2[#All],2,FALSE))</f>
        <v/>
      </c>
      <c r="Y116" s="6" t="str">
        <f>IF(ISBLANK(Requerimiento_Cab!J116),"",VLOOKUP(Requerimiento_Cab!J116,Tabla9[#All],2,FALSE))</f>
        <v/>
      </c>
    </row>
    <row r="117" spans="1:25" x14ac:dyDescent="0.25">
      <c r="A117" s="6" t="str">
        <f>IF(LEN(Requerimiento_Cab!A117)&gt;0,Requerimiento_Cab!A117,"")</f>
        <v/>
      </c>
      <c r="B117" s="6" t="str">
        <f t="shared" si="11"/>
        <v/>
      </c>
      <c r="C117" s="6" t="str">
        <f>IF(ISBLANK(Requerimiento_Cab!B117),"",VLOOKUP(Requerimiento_Cab!B117,Tabla3[#All],2,FALSE))</f>
        <v/>
      </c>
      <c r="D117" s="6" t="str">
        <f>IF(ISBLANK(Requerimiento_Cab!C117),"",VLOOKUP(Requerimiento_Cab!C117,Tabla4[#All],2,FALSE))</f>
        <v/>
      </c>
      <c r="E117" s="6" t="str">
        <f>IF(ISBLANK(Requerimiento_Cab!D117),"",VLOOKUP(Requerimiento_Cab!D117,Tabla5[#All],2,FALSE))</f>
        <v/>
      </c>
      <c r="F117" s="6" t="str">
        <f>IF(ISBLANK(Requerimiento_Cab!E117),"",VLOOKUP(Requerimiento_Cab!E117,Tabla6[#All],2,FALSE))</f>
        <v/>
      </c>
      <c r="G117" s="6" t="str">
        <f t="shared" si="12"/>
        <v/>
      </c>
      <c r="H117" s="6" t="str">
        <f t="shared" si="13"/>
        <v/>
      </c>
      <c r="I117" s="6" t="str">
        <f>IF(ISBLANK(Requerimiento_Cab!F117),"",VLOOKUP(Requerimiento_Cab!F117,Tabla7[#All],2,FALSE))</f>
        <v/>
      </c>
      <c r="J117" s="6" t="str">
        <f t="shared" si="14"/>
        <v/>
      </c>
      <c r="K117" s="13" t="str">
        <f>IF(ISBLANK(Requerimiento_Cab!G117),"",VLOOKUP(Requerimiento_Cab!G117,Tabla8[#All],2,FALSE))</f>
        <v/>
      </c>
      <c r="L117" s="6" t="str">
        <f>IF(ISBLANK(Requerimiento_Cab!H117),"",VLOOKUP(Requerimiento_Cab!H117,Tabla1[#All],2,FALSE))</f>
        <v/>
      </c>
      <c r="M117" s="6" t="str">
        <f t="shared" si="15"/>
        <v/>
      </c>
      <c r="N117" s="6" t="str">
        <f>IF(ISBLANK(Requerimiento_Cab!J117),"",VLOOKUP(Requerimiento_Cab!J117,Tabla9[#All],2,FALSE))</f>
        <v/>
      </c>
      <c r="O117" s="6" t="str">
        <f t="shared" si="16"/>
        <v/>
      </c>
      <c r="P117" s="6" t="str">
        <f t="shared" si="17"/>
        <v/>
      </c>
      <c r="Q117" s="6" t="str">
        <f>IF(ISBLANK(Requerimiento_Cab!K117),"",VLOOKUP(Requerimiento_Cab!K117,Tabla10[#All],2,FALSE))</f>
        <v/>
      </c>
      <c r="R117" s="6" t="str">
        <f>IF(LEN(Requerimiento_Cab!L117)&gt;0,Requerimiento_Cab!L117,"")</f>
        <v/>
      </c>
      <c r="S117" s="6" t="str">
        <f t="shared" si="18"/>
        <v/>
      </c>
      <c r="T117" s="6" t="str">
        <f t="shared" si="19"/>
        <v/>
      </c>
      <c r="U117" s="6" t="str">
        <f t="shared" si="20"/>
        <v/>
      </c>
      <c r="V117" s="6" t="str">
        <f>IF(ISBLANK(Requerimiento_Cab!F117),"",VLOOKUP(Requerimiento_Cab!F117,Tabla7[#All],2,FALSE))</f>
        <v/>
      </c>
      <c r="W117" s="6" t="str">
        <f t="shared" si="21"/>
        <v/>
      </c>
      <c r="X117" s="6" t="str">
        <f>IF(ISBLANK(Requerimiento_Cab!M117),"",VLOOKUP(Requerimiento_Cab!M117,Tabla2[#All],2,FALSE))</f>
        <v/>
      </c>
      <c r="Y117" s="6" t="str">
        <f>IF(ISBLANK(Requerimiento_Cab!J117),"",VLOOKUP(Requerimiento_Cab!J117,Tabla9[#All],2,FALSE))</f>
        <v/>
      </c>
    </row>
    <row r="118" spans="1:25" x14ac:dyDescent="0.25">
      <c r="A118" s="6" t="str">
        <f>IF(LEN(Requerimiento_Cab!A118)&gt;0,Requerimiento_Cab!A118,"")</f>
        <v/>
      </c>
      <c r="B118" s="6" t="str">
        <f t="shared" si="11"/>
        <v/>
      </c>
      <c r="C118" s="6" t="str">
        <f>IF(ISBLANK(Requerimiento_Cab!B118),"",VLOOKUP(Requerimiento_Cab!B118,Tabla3[#All],2,FALSE))</f>
        <v/>
      </c>
      <c r="D118" s="6" t="str">
        <f>IF(ISBLANK(Requerimiento_Cab!C118),"",VLOOKUP(Requerimiento_Cab!C118,Tabla4[#All],2,FALSE))</f>
        <v/>
      </c>
      <c r="E118" s="6" t="str">
        <f>IF(ISBLANK(Requerimiento_Cab!D118),"",VLOOKUP(Requerimiento_Cab!D118,Tabla5[#All],2,FALSE))</f>
        <v/>
      </c>
      <c r="F118" s="6" t="str">
        <f>IF(ISBLANK(Requerimiento_Cab!E118),"",VLOOKUP(Requerimiento_Cab!E118,Tabla6[#All],2,FALSE))</f>
        <v/>
      </c>
      <c r="G118" s="6" t="str">
        <f t="shared" si="12"/>
        <v/>
      </c>
      <c r="H118" s="6" t="str">
        <f t="shared" si="13"/>
        <v/>
      </c>
      <c r="I118" s="6" t="str">
        <f>IF(ISBLANK(Requerimiento_Cab!F118),"",VLOOKUP(Requerimiento_Cab!F118,Tabla7[#All],2,FALSE))</f>
        <v/>
      </c>
      <c r="J118" s="6" t="str">
        <f t="shared" si="14"/>
        <v/>
      </c>
      <c r="K118" s="13" t="str">
        <f>IF(ISBLANK(Requerimiento_Cab!G118),"",VLOOKUP(Requerimiento_Cab!G118,Tabla8[#All],2,FALSE))</f>
        <v/>
      </c>
      <c r="L118" s="6" t="str">
        <f>IF(ISBLANK(Requerimiento_Cab!H118),"",VLOOKUP(Requerimiento_Cab!H118,Tabla1[#All],2,FALSE))</f>
        <v/>
      </c>
      <c r="M118" s="6" t="str">
        <f t="shared" si="15"/>
        <v/>
      </c>
      <c r="N118" s="6" t="str">
        <f>IF(ISBLANK(Requerimiento_Cab!J118),"",VLOOKUP(Requerimiento_Cab!J118,Tabla9[#All],2,FALSE))</f>
        <v/>
      </c>
      <c r="O118" s="6" t="str">
        <f t="shared" si="16"/>
        <v/>
      </c>
      <c r="P118" s="6" t="str">
        <f t="shared" si="17"/>
        <v/>
      </c>
      <c r="Q118" s="6" t="str">
        <f>IF(ISBLANK(Requerimiento_Cab!K118),"",VLOOKUP(Requerimiento_Cab!K118,Tabla10[#All],2,FALSE))</f>
        <v/>
      </c>
      <c r="R118" s="6" t="str">
        <f>IF(LEN(Requerimiento_Cab!L118)&gt;0,Requerimiento_Cab!L118,"")</f>
        <v/>
      </c>
      <c r="S118" s="6" t="str">
        <f t="shared" si="18"/>
        <v/>
      </c>
      <c r="T118" s="6" t="str">
        <f t="shared" si="19"/>
        <v/>
      </c>
      <c r="U118" s="6" t="str">
        <f t="shared" si="20"/>
        <v/>
      </c>
      <c r="V118" s="6" t="str">
        <f>IF(ISBLANK(Requerimiento_Cab!F118),"",VLOOKUP(Requerimiento_Cab!F118,Tabla7[#All],2,FALSE))</f>
        <v/>
      </c>
      <c r="W118" s="6" t="str">
        <f t="shared" si="21"/>
        <v/>
      </c>
      <c r="X118" s="6" t="str">
        <f>IF(ISBLANK(Requerimiento_Cab!M118),"",VLOOKUP(Requerimiento_Cab!M118,Tabla2[#All],2,FALSE))</f>
        <v/>
      </c>
      <c r="Y118" s="6" t="str">
        <f>IF(ISBLANK(Requerimiento_Cab!J118),"",VLOOKUP(Requerimiento_Cab!J118,Tabla9[#All],2,FALSE))</f>
        <v/>
      </c>
    </row>
    <row r="119" spans="1:25" x14ac:dyDescent="0.25">
      <c r="A119" s="6" t="str">
        <f>IF(LEN(Requerimiento_Cab!A119)&gt;0,Requerimiento_Cab!A119,"")</f>
        <v/>
      </c>
      <c r="B119" s="6" t="str">
        <f t="shared" si="11"/>
        <v/>
      </c>
      <c r="C119" s="6" t="str">
        <f>IF(ISBLANK(Requerimiento_Cab!B119),"",VLOOKUP(Requerimiento_Cab!B119,Tabla3[#All],2,FALSE))</f>
        <v/>
      </c>
      <c r="D119" s="6" t="str">
        <f>IF(ISBLANK(Requerimiento_Cab!C119),"",VLOOKUP(Requerimiento_Cab!C119,Tabla4[#All],2,FALSE))</f>
        <v/>
      </c>
      <c r="E119" s="6" t="str">
        <f>IF(ISBLANK(Requerimiento_Cab!D119),"",VLOOKUP(Requerimiento_Cab!D119,Tabla5[#All],2,FALSE))</f>
        <v/>
      </c>
      <c r="F119" s="6" t="str">
        <f>IF(ISBLANK(Requerimiento_Cab!E119),"",VLOOKUP(Requerimiento_Cab!E119,Tabla6[#All],2,FALSE))</f>
        <v/>
      </c>
      <c r="G119" s="6" t="str">
        <f t="shared" si="12"/>
        <v/>
      </c>
      <c r="H119" s="6" t="str">
        <f t="shared" si="13"/>
        <v/>
      </c>
      <c r="I119" s="6" t="str">
        <f>IF(ISBLANK(Requerimiento_Cab!F119),"",VLOOKUP(Requerimiento_Cab!F119,Tabla7[#All],2,FALSE))</f>
        <v/>
      </c>
      <c r="J119" s="6" t="str">
        <f t="shared" si="14"/>
        <v/>
      </c>
      <c r="K119" s="13" t="str">
        <f>IF(ISBLANK(Requerimiento_Cab!G119),"",VLOOKUP(Requerimiento_Cab!G119,Tabla8[#All],2,FALSE))</f>
        <v/>
      </c>
      <c r="L119" s="6" t="str">
        <f>IF(ISBLANK(Requerimiento_Cab!H119),"",VLOOKUP(Requerimiento_Cab!H119,Tabla1[#All],2,FALSE))</f>
        <v/>
      </c>
      <c r="M119" s="6" t="str">
        <f t="shared" si="15"/>
        <v/>
      </c>
      <c r="N119" s="6" t="str">
        <f>IF(ISBLANK(Requerimiento_Cab!J119),"",VLOOKUP(Requerimiento_Cab!J119,Tabla9[#All],2,FALSE))</f>
        <v/>
      </c>
      <c r="O119" s="6" t="str">
        <f t="shared" si="16"/>
        <v/>
      </c>
      <c r="P119" s="6" t="str">
        <f t="shared" si="17"/>
        <v/>
      </c>
      <c r="Q119" s="6" t="str">
        <f>IF(ISBLANK(Requerimiento_Cab!K119),"",VLOOKUP(Requerimiento_Cab!K119,Tabla10[#All],2,FALSE))</f>
        <v/>
      </c>
      <c r="R119" s="6" t="str">
        <f>IF(LEN(Requerimiento_Cab!L119)&gt;0,Requerimiento_Cab!L119,"")</f>
        <v/>
      </c>
      <c r="S119" s="6" t="str">
        <f t="shared" si="18"/>
        <v/>
      </c>
      <c r="T119" s="6" t="str">
        <f t="shared" si="19"/>
        <v/>
      </c>
      <c r="U119" s="6" t="str">
        <f t="shared" si="20"/>
        <v/>
      </c>
      <c r="V119" s="6" t="str">
        <f>IF(ISBLANK(Requerimiento_Cab!F119),"",VLOOKUP(Requerimiento_Cab!F119,Tabla7[#All],2,FALSE))</f>
        <v/>
      </c>
      <c r="W119" s="6" t="str">
        <f t="shared" si="21"/>
        <v/>
      </c>
      <c r="X119" s="6" t="str">
        <f>IF(ISBLANK(Requerimiento_Cab!M119),"",VLOOKUP(Requerimiento_Cab!M119,Tabla2[#All],2,FALSE))</f>
        <v/>
      </c>
      <c r="Y119" s="6" t="str">
        <f>IF(ISBLANK(Requerimiento_Cab!J119),"",VLOOKUP(Requerimiento_Cab!J119,Tabla9[#All],2,FALSE))</f>
        <v/>
      </c>
    </row>
    <row r="120" spans="1:25" x14ac:dyDescent="0.25">
      <c r="A120" s="6" t="str">
        <f>IF(LEN(Requerimiento_Cab!A120)&gt;0,Requerimiento_Cab!A120,"")</f>
        <v/>
      </c>
      <c r="B120" s="6" t="str">
        <f t="shared" si="11"/>
        <v/>
      </c>
      <c r="C120" s="6" t="str">
        <f>IF(ISBLANK(Requerimiento_Cab!B120),"",VLOOKUP(Requerimiento_Cab!B120,Tabla3[#All],2,FALSE))</f>
        <v/>
      </c>
      <c r="D120" s="6" t="str">
        <f>IF(ISBLANK(Requerimiento_Cab!C120),"",VLOOKUP(Requerimiento_Cab!C120,Tabla4[#All],2,FALSE))</f>
        <v/>
      </c>
      <c r="E120" s="6" t="str">
        <f>IF(ISBLANK(Requerimiento_Cab!D120),"",VLOOKUP(Requerimiento_Cab!D120,Tabla5[#All],2,FALSE))</f>
        <v/>
      </c>
      <c r="F120" s="6" t="str">
        <f>IF(ISBLANK(Requerimiento_Cab!E120),"",VLOOKUP(Requerimiento_Cab!E120,Tabla6[#All],2,FALSE))</f>
        <v/>
      </c>
      <c r="G120" s="6" t="str">
        <f t="shared" si="12"/>
        <v/>
      </c>
      <c r="H120" s="6" t="str">
        <f t="shared" si="13"/>
        <v/>
      </c>
      <c r="I120" s="6" t="str">
        <f>IF(ISBLANK(Requerimiento_Cab!F120),"",VLOOKUP(Requerimiento_Cab!F120,Tabla7[#All],2,FALSE))</f>
        <v/>
      </c>
      <c r="J120" s="6" t="str">
        <f t="shared" si="14"/>
        <v/>
      </c>
      <c r="K120" s="13" t="str">
        <f>IF(ISBLANK(Requerimiento_Cab!G120),"",VLOOKUP(Requerimiento_Cab!G120,Tabla8[#All],2,FALSE))</f>
        <v/>
      </c>
      <c r="L120" s="6" t="str">
        <f>IF(ISBLANK(Requerimiento_Cab!H120),"",VLOOKUP(Requerimiento_Cab!H120,Tabla1[#All],2,FALSE))</f>
        <v/>
      </c>
      <c r="M120" s="6" t="str">
        <f t="shared" si="15"/>
        <v/>
      </c>
      <c r="N120" s="6" t="str">
        <f>IF(ISBLANK(Requerimiento_Cab!J120),"",VLOOKUP(Requerimiento_Cab!J120,Tabla9[#All],2,FALSE))</f>
        <v/>
      </c>
      <c r="O120" s="6" t="str">
        <f t="shared" si="16"/>
        <v/>
      </c>
      <c r="P120" s="6" t="str">
        <f t="shared" si="17"/>
        <v/>
      </c>
      <c r="Q120" s="6" t="str">
        <f>IF(ISBLANK(Requerimiento_Cab!K120),"",VLOOKUP(Requerimiento_Cab!K120,Tabla10[#All],2,FALSE))</f>
        <v/>
      </c>
      <c r="R120" s="6" t="str">
        <f>IF(LEN(Requerimiento_Cab!L120)&gt;0,Requerimiento_Cab!L120,"")</f>
        <v/>
      </c>
      <c r="S120" s="6" t="str">
        <f t="shared" si="18"/>
        <v/>
      </c>
      <c r="T120" s="6" t="str">
        <f t="shared" si="19"/>
        <v/>
      </c>
      <c r="U120" s="6" t="str">
        <f t="shared" si="20"/>
        <v/>
      </c>
      <c r="V120" s="6" t="str">
        <f>IF(ISBLANK(Requerimiento_Cab!F120),"",VLOOKUP(Requerimiento_Cab!F120,Tabla7[#All],2,FALSE))</f>
        <v/>
      </c>
      <c r="W120" s="6" t="str">
        <f t="shared" si="21"/>
        <v/>
      </c>
      <c r="X120" s="6" t="str">
        <f>IF(ISBLANK(Requerimiento_Cab!M120),"",VLOOKUP(Requerimiento_Cab!M120,Tabla2[#All],2,FALSE))</f>
        <v/>
      </c>
      <c r="Y120" s="6" t="str">
        <f>IF(ISBLANK(Requerimiento_Cab!J120),"",VLOOKUP(Requerimiento_Cab!J120,Tabla9[#All],2,FALSE))</f>
        <v/>
      </c>
    </row>
    <row r="121" spans="1:25" x14ac:dyDescent="0.25">
      <c r="A121" s="6" t="str">
        <f>IF(LEN(Requerimiento_Cab!A121)&gt;0,Requerimiento_Cab!A121,"")</f>
        <v/>
      </c>
      <c r="B121" s="6" t="str">
        <f t="shared" si="11"/>
        <v/>
      </c>
      <c r="C121" s="6" t="str">
        <f>IF(ISBLANK(Requerimiento_Cab!B121),"",VLOOKUP(Requerimiento_Cab!B121,Tabla3[#All],2,FALSE))</f>
        <v/>
      </c>
      <c r="D121" s="6" t="str">
        <f>IF(ISBLANK(Requerimiento_Cab!C121),"",VLOOKUP(Requerimiento_Cab!C121,Tabla4[#All],2,FALSE))</f>
        <v/>
      </c>
      <c r="E121" s="6" t="str">
        <f>IF(ISBLANK(Requerimiento_Cab!D121),"",VLOOKUP(Requerimiento_Cab!D121,Tabla5[#All],2,FALSE))</f>
        <v/>
      </c>
      <c r="F121" s="6" t="str">
        <f>IF(ISBLANK(Requerimiento_Cab!E121),"",VLOOKUP(Requerimiento_Cab!E121,Tabla6[#All],2,FALSE))</f>
        <v/>
      </c>
      <c r="G121" s="6" t="str">
        <f t="shared" si="12"/>
        <v/>
      </c>
      <c r="H121" s="6" t="str">
        <f t="shared" si="13"/>
        <v/>
      </c>
      <c r="I121" s="6" t="str">
        <f>IF(ISBLANK(Requerimiento_Cab!F121),"",VLOOKUP(Requerimiento_Cab!F121,Tabla7[#All],2,FALSE))</f>
        <v/>
      </c>
      <c r="J121" s="6" t="str">
        <f t="shared" si="14"/>
        <v/>
      </c>
      <c r="K121" s="13" t="str">
        <f>IF(ISBLANK(Requerimiento_Cab!G121),"",VLOOKUP(Requerimiento_Cab!G121,Tabla8[#All],2,FALSE))</f>
        <v/>
      </c>
      <c r="L121" s="6" t="str">
        <f>IF(ISBLANK(Requerimiento_Cab!H121),"",VLOOKUP(Requerimiento_Cab!H121,Tabla1[#All],2,FALSE))</f>
        <v/>
      </c>
      <c r="M121" s="6" t="str">
        <f t="shared" si="15"/>
        <v/>
      </c>
      <c r="N121" s="6" t="str">
        <f>IF(ISBLANK(Requerimiento_Cab!J121),"",VLOOKUP(Requerimiento_Cab!J121,Tabla9[#All],2,FALSE))</f>
        <v/>
      </c>
      <c r="O121" s="6" t="str">
        <f t="shared" si="16"/>
        <v/>
      </c>
      <c r="P121" s="6" t="str">
        <f t="shared" si="17"/>
        <v/>
      </c>
      <c r="Q121" s="6" t="str">
        <f>IF(ISBLANK(Requerimiento_Cab!K121),"",VLOOKUP(Requerimiento_Cab!K121,Tabla10[#All],2,FALSE))</f>
        <v/>
      </c>
      <c r="R121" s="6" t="str">
        <f>IF(LEN(Requerimiento_Cab!L121)&gt;0,Requerimiento_Cab!L121,"")</f>
        <v/>
      </c>
      <c r="S121" s="6" t="str">
        <f t="shared" si="18"/>
        <v/>
      </c>
      <c r="T121" s="6" t="str">
        <f t="shared" si="19"/>
        <v/>
      </c>
      <c r="U121" s="6" t="str">
        <f t="shared" si="20"/>
        <v/>
      </c>
      <c r="V121" s="6" t="str">
        <f>IF(ISBLANK(Requerimiento_Cab!F121),"",VLOOKUP(Requerimiento_Cab!F121,Tabla7[#All],2,FALSE))</f>
        <v/>
      </c>
      <c r="W121" s="6" t="str">
        <f t="shared" si="21"/>
        <v/>
      </c>
      <c r="X121" s="6" t="str">
        <f>IF(ISBLANK(Requerimiento_Cab!M121),"",VLOOKUP(Requerimiento_Cab!M121,Tabla2[#All],2,FALSE))</f>
        <v/>
      </c>
      <c r="Y121" s="6" t="str">
        <f>IF(ISBLANK(Requerimiento_Cab!J121),"",VLOOKUP(Requerimiento_Cab!J121,Tabla9[#All],2,FALSE))</f>
        <v/>
      </c>
    </row>
    <row r="122" spans="1:25" x14ac:dyDescent="0.25">
      <c r="A122" s="6" t="str">
        <f>IF(LEN(Requerimiento_Cab!A122)&gt;0,Requerimiento_Cab!A122,"")</f>
        <v/>
      </c>
      <c r="B122" s="6" t="str">
        <f t="shared" si="11"/>
        <v/>
      </c>
      <c r="C122" s="6" t="str">
        <f>IF(ISBLANK(Requerimiento_Cab!B122),"",VLOOKUP(Requerimiento_Cab!B122,Tabla3[#All],2,FALSE))</f>
        <v/>
      </c>
      <c r="D122" s="6" t="str">
        <f>IF(ISBLANK(Requerimiento_Cab!C122),"",VLOOKUP(Requerimiento_Cab!C122,Tabla4[#All],2,FALSE))</f>
        <v/>
      </c>
      <c r="E122" s="6" t="str">
        <f>IF(ISBLANK(Requerimiento_Cab!D122),"",VLOOKUP(Requerimiento_Cab!D122,Tabla5[#All],2,FALSE))</f>
        <v/>
      </c>
      <c r="F122" s="6" t="str">
        <f>IF(ISBLANK(Requerimiento_Cab!E122),"",VLOOKUP(Requerimiento_Cab!E122,Tabla6[#All],2,FALSE))</f>
        <v/>
      </c>
      <c r="G122" s="6" t="str">
        <f t="shared" si="12"/>
        <v/>
      </c>
      <c r="H122" s="6" t="str">
        <f t="shared" si="13"/>
        <v/>
      </c>
      <c r="I122" s="6" t="str">
        <f>IF(ISBLANK(Requerimiento_Cab!F122),"",VLOOKUP(Requerimiento_Cab!F122,Tabla7[#All],2,FALSE))</f>
        <v/>
      </c>
      <c r="J122" s="6" t="str">
        <f t="shared" si="14"/>
        <v/>
      </c>
      <c r="K122" s="13" t="str">
        <f>IF(ISBLANK(Requerimiento_Cab!G122),"",VLOOKUP(Requerimiento_Cab!G122,Tabla8[#All],2,FALSE))</f>
        <v/>
      </c>
      <c r="L122" s="6" t="str">
        <f>IF(ISBLANK(Requerimiento_Cab!H122),"",VLOOKUP(Requerimiento_Cab!H122,Tabla1[#All],2,FALSE))</f>
        <v/>
      </c>
      <c r="M122" s="6" t="str">
        <f t="shared" si="15"/>
        <v/>
      </c>
      <c r="N122" s="6" t="str">
        <f>IF(ISBLANK(Requerimiento_Cab!J122),"",VLOOKUP(Requerimiento_Cab!J122,Tabla9[#All],2,FALSE))</f>
        <v/>
      </c>
      <c r="O122" s="6" t="str">
        <f t="shared" si="16"/>
        <v/>
      </c>
      <c r="P122" s="6" t="str">
        <f t="shared" si="17"/>
        <v/>
      </c>
      <c r="Q122" s="6" t="str">
        <f>IF(ISBLANK(Requerimiento_Cab!K122),"",VLOOKUP(Requerimiento_Cab!K122,Tabla10[#All],2,FALSE))</f>
        <v/>
      </c>
      <c r="R122" s="6" t="str">
        <f>IF(LEN(Requerimiento_Cab!L122)&gt;0,Requerimiento_Cab!L122,"")</f>
        <v/>
      </c>
      <c r="S122" s="6" t="str">
        <f t="shared" si="18"/>
        <v/>
      </c>
      <c r="T122" s="6" t="str">
        <f t="shared" si="19"/>
        <v/>
      </c>
      <c r="U122" s="6" t="str">
        <f t="shared" si="20"/>
        <v/>
      </c>
      <c r="V122" s="6" t="str">
        <f>IF(ISBLANK(Requerimiento_Cab!F122),"",VLOOKUP(Requerimiento_Cab!F122,Tabla7[#All],2,FALSE))</f>
        <v/>
      </c>
      <c r="W122" s="6" t="str">
        <f t="shared" si="21"/>
        <v/>
      </c>
      <c r="X122" s="6" t="str">
        <f>IF(ISBLANK(Requerimiento_Cab!M122),"",VLOOKUP(Requerimiento_Cab!M122,Tabla2[#All],2,FALSE))</f>
        <v/>
      </c>
      <c r="Y122" s="6" t="str">
        <f>IF(ISBLANK(Requerimiento_Cab!J122),"",VLOOKUP(Requerimiento_Cab!J122,Tabla9[#All],2,FALSE))</f>
        <v/>
      </c>
    </row>
    <row r="123" spans="1:25" x14ac:dyDescent="0.25">
      <c r="A123" s="6" t="str">
        <f>IF(LEN(Requerimiento_Cab!A123)&gt;0,Requerimiento_Cab!A123,"")</f>
        <v/>
      </c>
      <c r="B123" s="6" t="str">
        <f t="shared" si="11"/>
        <v/>
      </c>
      <c r="C123" s="6" t="str">
        <f>IF(ISBLANK(Requerimiento_Cab!B123),"",VLOOKUP(Requerimiento_Cab!B123,Tabla3[#All],2,FALSE))</f>
        <v/>
      </c>
      <c r="D123" s="6" t="str">
        <f>IF(ISBLANK(Requerimiento_Cab!C123),"",VLOOKUP(Requerimiento_Cab!C123,Tabla4[#All],2,FALSE))</f>
        <v/>
      </c>
      <c r="E123" s="6" t="str">
        <f>IF(ISBLANK(Requerimiento_Cab!D123),"",VLOOKUP(Requerimiento_Cab!D123,Tabla5[#All],2,FALSE))</f>
        <v/>
      </c>
      <c r="F123" s="6" t="str">
        <f>IF(ISBLANK(Requerimiento_Cab!E123),"",VLOOKUP(Requerimiento_Cab!E123,Tabla6[#All],2,FALSE))</f>
        <v/>
      </c>
      <c r="G123" s="6" t="str">
        <f t="shared" si="12"/>
        <v/>
      </c>
      <c r="H123" s="6" t="str">
        <f t="shared" si="13"/>
        <v/>
      </c>
      <c r="I123" s="6" t="str">
        <f>IF(ISBLANK(Requerimiento_Cab!F123),"",VLOOKUP(Requerimiento_Cab!F123,Tabla7[#All],2,FALSE))</f>
        <v/>
      </c>
      <c r="J123" s="6" t="str">
        <f t="shared" si="14"/>
        <v/>
      </c>
      <c r="K123" s="13" t="str">
        <f>IF(ISBLANK(Requerimiento_Cab!G123),"",VLOOKUP(Requerimiento_Cab!G123,Tabla8[#All],2,FALSE))</f>
        <v/>
      </c>
      <c r="L123" s="6" t="str">
        <f>IF(ISBLANK(Requerimiento_Cab!H123),"",VLOOKUP(Requerimiento_Cab!H123,Tabla1[#All],2,FALSE))</f>
        <v/>
      </c>
      <c r="M123" s="6" t="str">
        <f t="shared" si="15"/>
        <v/>
      </c>
      <c r="N123" s="6" t="str">
        <f>IF(ISBLANK(Requerimiento_Cab!J123),"",VLOOKUP(Requerimiento_Cab!J123,Tabla9[#All],2,FALSE))</f>
        <v/>
      </c>
      <c r="O123" s="6" t="str">
        <f t="shared" si="16"/>
        <v/>
      </c>
      <c r="P123" s="6" t="str">
        <f t="shared" si="17"/>
        <v/>
      </c>
      <c r="Q123" s="6" t="str">
        <f>IF(ISBLANK(Requerimiento_Cab!K123),"",VLOOKUP(Requerimiento_Cab!K123,Tabla10[#All],2,FALSE))</f>
        <v/>
      </c>
      <c r="R123" s="6" t="str">
        <f>IF(LEN(Requerimiento_Cab!L123)&gt;0,Requerimiento_Cab!L123,"")</f>
        <v/>
      </c>
      <c r="S123" s="6" t="str">
        <f t="shared" si="18"/>
        <v/>
      </c>
      <c r="T123" s="6" t="str">
        <f t="shared" si="19"/>
        <v/>
      </c>
      <c r="U123" s="6" t="str">
        <f t="shared" si="20"/>
        <v/>
      </c>
      <c r="V123" s="6" t="str">
        <f>IF(ISBLANK(Requerimiento_Cab!F123),"",VLOOKUP(Requerimiento_Cab!F123,Tabla7[#All],2,FALSE))</f>
        <v/>
      </c>
      <c r="W123" s="6" t="str">
        <f t="shared" si="21"/>
        <v/>
      </c>
      <c r="X123" s="6" t="str">
        <f>IF(ISBLANK(Requerimiento_Cab!M123),"",VLOOKUP(Requerimiento_Cab!M123,Tabla2[#All],2,FALSE))</f>
        <v/>
      </c>
      <c r="Y123" s="6" t="str">
        <f>IF(ISBLANK(Requerimiento_Cab!J123),"",VLOOKUP(Requerimiento_Cab!J123,Tabla9[#All],2,FALSE))</f>
        <v/>
      </c>
    </row>
    <row r="124" spans="1:25" x14ac:dyDescent="0.25">
      <c r="A124" s="6" t="str">
        <f>IF(LEN(Requerimiento_Cab!A124)&gt;0,Requerimiento_Cab!A124,"")</f>
        <v/>
      </c>
      <c r="B124" s="6" t="str">
        <f t="shared" si="11"/>
        <v/>
      </c>
      <c r="C124" s="6" t="str">
        <f>IF(ISBLANK(Requerimiento_Cab!B124),"",VLOOKUP(Requerimiento_Cab!B124,Tabla3[#All],2,FALSE))</f>
        <v/>
      </c>
      <c r="D124" s="6" t="str">
        <f>IF(ISBLANK(Requerimiento_Cab!C124),"",VLOOKUP(Requerimiento_Cab!C124,Tabla4[#All],2,FALSE))</f>
        <v/>
      </c>
      <c r="E124" s="6" t="str">
        <f>IF(ISBLANK(Requerimiento_Cab!D124),"",VLOOKUP(Requerimiento_Cab!D124,Tabla5[#All],2,FALSE))</f>
        <v/>
      </c>
      <c r="F124" s="6" t="str">
        <f>IF(ISBLANK(Requerimiento_Cab!E124),"",VLOOKUP(Requerimiento_Cab!E124,Tabla6[#All],2,FALSE))</f>
        <v/>
      </c>
      <c r="G124" s="6" t="str">
        <f t="shared" si="12"/>
        <v/>
      </c>
      <c r="H124" s="6" t="str">
        <f t="shared" si="13"/>
        <v/>
      </c>
      <c r="I124" s="6" t="str">
        <f>IF(ISBLANK(Requerimiento_Cab!F124),"",VLOOKUP(Requerimiento_Cab!F124,Tabla7[#All],2,FALSE))</f>
        <v/>
      </c>
      <c r="J124" s="6" t="str">
        <f t="shared" si="14"/>
        <v/>
      </c>
      <c r="K124" s="13" t="str">
        <f>IF(ISBLANK(Requerimiento_Cab!G124),"",VLOOKUP(Requerimiento_Cab!G124,Tabla8[#All],2,FALSE))</f>
        <v/>
      </c>
      <c r="L124" s="6" t="str">
        <f>IF(ISBLANK(Requerimiento_Cab!H124),"",VLOOKUP(Requerimiento_Cab!H124,Tabla1[#All],2,FALSE))</f>
        <v/>
      </c>
      <c r="M124" s="6" t="str">
        <f t="shared" si="15"/>
        <v/>
      </c>
      <c r="N124" s="6" t="str">
        <f>IF(ISBLANK(Requerimiento_Cab!J124),"",VLOOKUP(Requerimiento_Cab!J124,Tabla9[#All],2,FALSE))</f>
        <v/>
      </c>
      <c r="O124" s="6" t="str">
        <f t="shared" si="16"/>
        <v/>
      </c>
      <c r="P124" s="6" t="str">
        <f t="shared" si="17"/>
        <v/>
      </c>
      <c r="Q124" s="6" t="str">
        <f>IF(ISBLANK(Requerimiento_Cab!K124),"",VLOOKUP(Requerimiento_Cab!K124,Tabla10[#All],2,FALSE))</f>
        <v/>
      </c>
      <c r="R124" s="6" t="str">
        <f>IF(LEN(Requerimiento_Cab!L124)&gt;0,Requerimiento_Cab!L124,"")</f>
        <v/>
      </c>
      <c r="S124" s="6" t="str">
        <f t="shared" si="18"/>
        <v/>
      </c>
      <c r="T124" s="6" t="str">
        <f t="shared" si="19"/>
        <v/>
      </c>
      <c r="U124" s="6" t="str">
        <f t="shared" si="20"/>
        <v/>
      </c>
      <c r="V124" s="6" t="str">
        <f>IF(ISBLANK(Requerimiento_Cab!F124),"",VLOOKUP(Requerimiento_Cab!F124,Tabla7[#All],2,FALSE))</f>
        <v/>
      </c>
      <c r="W124" s="6" t="str">
        <f t="shared" si="21"/>
        <v/>
      </c>
      <c r="X124" s="6" t="str">
        <f>IF(ISBLANK(Requerimiento_Cab!M124),"",VLOOKUP(Requerimiento_Cab!M124,Tabla2[#All],2,FALSE))</f>
        <v/>
      </c>
      <c r="Y124" s="6" t="str">
        <f>IF(ISBLANK(Requerimiento_Cab!J124),"",VLOOKUP(Requerimiento_Cab!J124,Tabla9[#All],2,FALSE))</f>
        <v/>
      </c>
    </row>
    <row r="125" spans="1:25" x14ac:dyDescent="0.25">
      <c r="A125" s="6" t="str">
        <f>IF(LEN(Requerimiento_Cab!A125)&gt;0,Requerimiento_Cab!A125,"")</f>
        <v/>
      </c>
      <c r="B125" s="6" t="str">
        <f t="shared" si="11"/>
        <v/>
      </c>
      <c r="C125" s="6" t="str">
        <f>IF(ISBLANK(Requerimiento_Cab!B125),"",VLOOKUP(Requerimiento_Cab!B125,Tabla3[#All],2,FALSE))</f>
        <v/>
      </c>
      <c r="D125" s="6" t="str">
        <f>IF(ISBLANK(Requerimiento_Cab!C125),"",VLOOKUP(Requerimiento_Cab!C125,Tabla4[#All],2,FALSE))</f>
        <v/>
      </c>
      <c r="E125" s="6" t="str">
        <f>IF(ISBLANK(Requerimiento_Cab!D125),"",VLOOKUP(Requerimiento_Cab!D125,Tabla5[#All],2,FALSE))</f>
        <v/>
      </c>
      <c r="F125" s="6" t="str">
        <f>IF(ISBLANK(Requerimiento_Cab!E125),"",VLOOKUP(Requerimiento_Cab!E125,Tabla6[#All],2,FALSE))</f>
        <v/>
      </c>
      <c r="G125" s="6" t="str">
        <f t="shared" si="12"/>
        <v/>
      </c>
      <c r="H125" s="6" t="str">
        <f t="shared" si="13"/>
        <v/>
      </c>
      <c r="I125" s="6" t="str">
        <f>IF(ISBLANK(Requerimiento_Cab!F125),"",VLOOKUP(Requerimiento_Cab!F125,Tabla7[#All],2,FALSE))</f>
        <v/>
      </c>
      <c r="J125" s="6" t="str">
        <f t="shared" si="14"/>
        <v/>
      </c>
      <c r="K125" s="13" t="str">
        <f>IF(ISBLANK(Requerimiento_Cab!G125),"",VLOOKUP(Requerimiento_Cab!G125,Tabla8[#All],2,FALSE))</f>
        <v/>
      </c>
      <c r="L125" s="6" t="str">
        <f>IF(ISBLANK(Requerimiento_Cab!H125),"",VLOOKUP(Requerimiento_Cab!H125,Tabla1[#All],2,FALSE))</f>
        <v/>
      </c>
      <c r="M125" s="6" t="str">
        <f t="shared" si="15"/>
        <v/>
      </c>
      <c r="N125" s="6" t="str">
        <f>IF(ISBLANK(Requerimiento_Cab!J125),"",VLOOKUP(Requerimiento_Cab!J125,Tabla9[#All],2,FALSE))</f>
        <v/>
      </c>
      <c r="O125" s="6" t="str">
        <f t="shared" si="16"/>
        <v/>
      </c>
      <c r="P125" s="6" t="str">
        <f t="shared" si="17"/>
        <v/>
      </c>
      <c r="Q125" s="6" t="str">
        <f>IF(ISBLANK(Requerimiento_Cab!K125),"",VLOOKUP(Requerimiento_Cab!K125,Tabla10[#All],2,FALSE))</f>
        <v/>
      </c>
      <c r="R125" s="6" t="str">
        <f>IF(LEN(Requerimiento_Cab!L125)&gt;0,Requerimiento_Cab!L125,"")</f>
        <v/>
      </c>
      <c r="S125" s="6" t="str">
        <f t="shared" si="18"/>
        <v/>
      </c>
      <c r="T125" s="6" t="str">
        <f t="shared" si="19"/>
        <v/>
      </c>
      <c r="U125" s="6" t="str">
        <f t="shared" si="20"/>
        <v/>
      </c>
      <c r="V125" s="6" t="str">
        <f>IF(ISBLANK(Requerimiento_Cab!F125),"",VLOOKUP(Requerimiento_Cab!F125,Tabla7[#All],2,FALSE))</f>
        <v/>
      </c>
      <c r="W125" s="6" t="str">
        <f t="shared" si="21"/>
        <v/>
      </c>
      <c r="X125" s="6" t="str">
        <f>IF(ISBLANK(Requerimiento_Cab!M125),"",VLOOKUP(Requerimiento_Cab!M125,Tabla2[#All],2,FALSE))</f>
        <v/>
      </c>
      <c r="Y125" s="6" t="str">
        <f>IF(ISBLANK(Requerimiento_Cab!J125),"",VLOOKUP(Requerimiento_Cab!J125,Tabla9[#All],2,FALSE))</f>
        <v/>
      </c>
    </row>
    <row r="126" spans="1:25" x14ac:dyDescent="0.25">
      <c r="A126" s="6" t="str">
        <f>IF(LEN(Requerimiento_Cab!A126)&gt;0,Requerimiento_Cab!A126,"")</f>
        <v/>
      </c>
      <c r="B126" s="6" t="str">
        <f t="shared" si="11"/>
        <v/>
      </c>
      <c r="C126" s="6" t="str">
        <f>IF(ISBLANK(Requerimiento_Cab!B126),"",VLOOKUP(Requerimiento_Cab!B126,Tabla3[#All],2,FALSE))</f>
        <v/>
      </c>
      <c r="D126" s="6" t="str">
        <f>IF(ISBLANK(Requerimiento_Cab!C126),"",VLOOKUP(Requerimiento_Cab!C126,Tabla4[#All],2,FALSE))</f>
        <v/>
      </c>
      <c r="E126" s="6" t="str">
        <f>IF(ISBLANK(Requerimiento_Cab!D126),"",VLOOKUP(Requerimiento_Cab!D126,Tabla5[#All],2,FALSE))</f>
        <v/>
      </c>
      <c r="F126" s="6" t="str">
        <f>IF(ISBLANK(Requerimiento_Cab!E126),"",VLOOKUP(Requerimiento_Cab!E126,Tabla6[#All],2,FALSE))</f>
        <v/>
      </c>
      <c r="G126" s="6" t="str">
        <f t="shared" si="12"/>
        <v/>
      </c>
      <c r="H126" s="6" t="str">
        <f t="shared" si="13"/>
        <v/>
      </c>
      <c r="I126" s="6" t="str">
        <f>IF(ISBLANK(Requerimiento_Cab!F126),"",VLOOKUP(Requerimiento_Cab!F126,Tabla7[#All],2,FALSE))</f>
        <v/>
      </c>
      <c r="J126" s="6" t="str">
        <f t="shared" si="14"/>
        <v/>
      </c>
      <c r="K126" s="13" t="str">
        <f>IF(ISBLANK(Requerimiento_Cab!G126),"",VLOOKUP(Requerimiento_Cab!G126,Tabla8[#All],2,FALSE))</f>
        <v/>
      </c>
      <c r="L126" s="6" t="str">
        <f>IF(ISBLANK(Requerimiento_Cab!H126),"",VLOOKUP(Requerimiento_Cab!H126,Tabla1[#All],2,FALSE))</f>
        <v/>
      </c>
      <c r="M126" s="6" t="str">
        <f t="shared" si="15"/>
        <v/>
      </c>
      <c r="N126" s="6" t="str">
        <f>IF(ISBLANK(Requerimiento_Cab!J126),"",VLOOKUP(Requerimiento_Cab!J126,Tabla9[#All],2,FALSE))</f>
        <v/>
      </c>
      <c r="O126" s="6" t="str">
        <f t="shared" si="16"/>
        <v/>
      </c>
      <c r="P126" s="6" t="str">
        <f t="shared" si="17"/>
        <v/>
      </c>
      <c r="Q126" s="6" t="str">
        <f>IF(ISBLANK(Requerimiento_Cab!K126),"",VLOOKUP(Requerimiento_Cab!K126,Tabla10[#All],2,FALSE))</f>
        <v/>
      </c>
      <c r="R126" s="6" t="str">
        <f>IF(LEN(Requerimiento_Cab!L126)&gt;0,Requerimiento_Cab!L126,"")</f>
        <v/>
      </c>
      <c r="S126" s="6" t="str">
        <f t="shared" si="18"/>
        <v/>
      </c>
      <c r="T126" s="6" t="str">
        <f t="shared" si="19"/>
        <v/>
      </c>
      <c r="U126" s="6" t="str">
        <f t="shared" si="20"/>
        <v/>
      </c>
      <c r="V126" s="6" t="str">
        <f>IF(ISBLANK(Requerimiento_Cab!F126),"",VLOOKUP(Requerimiento_Cab!F126,Tabla7[#All],2,FALSE))</f>
        <v/>
      </c>
      <c r="W126" s="6" t="str">
        <f t="shared" si="21"/>
        <v/>
      </c>
      <c r="X126" s="6" t="str">
        <f>IF(ISBLANK(Requerimiento_Cab!M126),"",VLOOKUP(Requerimiento_Cab!M126,Tabla2[#All],2,FALSE))</f>
        <v/>
      </c>
      <c r="Y126" s="6" t="str">
        <f>IF(ISBLANK(Requerimiento_Cab!J126),"",VLOOKUP(Requerimiento_Cab!J126,Tabla9[#All],2,FALSE))</f>
        <v/>
      </c>
    </row>
    <row r="127" spans="1:25" x14ac:dyDescent="0.25">
      <c r="A127" s="6" t="str">
        <f>IF(LEN(Requerimiento_Cab!A127)&gt;0,Requerimiento_Cab!A127,"")</f>
        <v/>
      </c>
      <c r="B127" s="6" t="str">
        <f t="shared" si="11"/>
        <v/>
      </c>
      <c r="C127" s="6" t="str">
        <f>IF(ISBLANK(Requerimiento_Cab!B127),"",VLOOKUP(Requerimiento_Cab!B127,Tabla3[#All],2,FALSE))</f>
        <v/>
      </c>
      <c r="D127" s="6" t="str">
        <f>IF(ISBLANK(Requerimiento_Cab!C127),"",VLOOKUP(Requerimiento_Cab!C127,Tabla4[#All],2,FALSE))</f>
        <v/>
      </c>
      <c r="E127" s="6" t="str">
        <f>IF(ISBLANK(Requerimiento_Cab!D127),"",VLOOKUP(Requerimiento_Cab!D127,Tabla5[#All],2,FALSE))</f>
        <v/>
      </c>
      <c r="F127" s="6" t="str">
        <f>IF(ISBLANK(Requerimiento_Cab!E127),"",VLOOKUP(Requerimiento_Cab!E127,Tabla6[#All],2,FALSE))</f>
        <v/>
      </c>
      <c r="G127" s="6" t="str">
        <f t="shared" si="12"/>
        <v/>
      </c>
      <c r="H127" s="6" t="str">
        <f t="shared" si="13"/>
        <v/>
      </c>
      <c r="I127" s="6" t="str">
        <f>IF(ISBLANK(Requerimiento_Cab!F127),"",VLOOKUP(Requerimiento_Cab!F127,Tabla7[#All],2,FALSE))</f>
        <v/>
      </c>
      <c r="J127" s="6" t="str">
        <f t="shared" si="14"/>
        <v/>
      </c>
      <c r="K127" s="13" t="str">
        <f>IF(ISBLANK(Requerimiento_Cab!G127),"",VLOOKUP(Requerimiento_Cab!G127,Tabla8[#All],2,FALSE))</f>
        <v/>
      </c>
      <c r="L127" s="6" t="str">
        <f>IF(ISBLANK(Requerimiento_Cab!H127),"",VLOOKUP(Requerimiento_Cab!H127,Tabla1[#All],2,FALSE))</f>
        <v/>
      </c>
      <c r="M127" s="6" t="str">
        <f t="shared" si="15"/>
        <v/>
      </c>
      <c r="N127" s="6" t="str">
        <f>IF(ISBLANK(Requerimiento_Cab!J127),"",VLOOKUP(Requerimiento_Cab!J127,Tabla9[#All],2,FALSE))</f>
        <v/>
      </c>
      <c r="O127" s="6" t="str">
        <f t="shared" si="16"/>
        <v/>
      </c>
      <c r="P127" s="6" t="str">
        <f t="shared" si="17"/>
        <v/>
      </c>
      <c r="Q127" s="6" t="str">
        <f>IF(ISBLANK(Requerimiento_Cab!K127),"",VLOOKUP(Requerimiento_Cab!K127,Tabla10[#All],2,FALSE))</f>
        <v/>
      </c>
      <c r="R127" s="6" t="str">
        <f>IF(LEN(Requerimiento_Cab!L127)&gt;0,Requerimiento_Cab!L127,"")</f>
        <v/>
      </c>
      <c r="S127" s="6" t="str">
        <f t="shared" si="18"/>
        <v/>
      </c>
      <c r="T127" s="6" t="str">
        <f t="shared" si="19"/>
        <v/>
      </c>
      <c r="U127" s="6" t="str">
        <f t="shared" si="20"/>
        <v/>
      </c>
      <c r="V127" s="6" t="str">
        <f>IF(ISBLANK(Requerimiento_Cab!F127),"",VLOOKUP(Requerimiento_Cab!F127,Tabla7[#All],2,FALSE))</f>
        <v/>
      </c>
      <c r="W127" s="6" t="str">
        <f t="shared" si="21"/>
        <v/>
      </c>
      <c r="X127" s="6" t="str">
        <f>IF(ISBLANK(Requerimiento_Cab!M127),"",VLOOKUP(Requerimiento_Cab!M127,Tabla2[#All],2,FALSE))</f>
        <v/>
      </c>
      <c r="Y127" s="6" t="str">
        <f>IF(ISBLANK(Requerimiento_Cab!J127),"",VLOOKUP(Requerimiento_Cab!J127,Tabla9[#All],2,FALSE))</f>
        <v/>
      </c>
    </row>
    <row r="128" spans="1:25" x14ac:dyDescent="0.25">
      <c r="A128" s="6" t="str">
        <f>IF(LEN(Requerimiento_Cab!A128)&gt;0,Requerimiento_Cab!A128,"")</f>
        <v/>
      </c>
      <c r="B128" s="6" t="str">
        <f t="shared" si="11"/>
        <v/>
      </c>
      <c r="C128" s="6" t="str">
        <f>IF(ISBLANK(Requerimiento_Cab!B128),"",VLOOKUP(Requerimiento_Cab!B128,Tabla3[#All],2,FALSE))</f>
        <v/>
      </c>
      <c r="D128" s="6" t="str">
        <f>IF(ISBLANK(Requerimiento_Cab!C128),"",VLOOKUP(Requerimiento_Cab!C128,Tabla4[#All],2,FALSE))</f>
        <v/>
      </c>
      <c r="E128" s="6" t="str">
        <f>IF(ISBLANK(Requerimiento_Cab!D128),"",VLOOKUP(Requerimiento_Cab!D128,Tabla5[#All],2,FALSE))</f>
        <v/>
      </c>
      <c r="F128" s="6" t="str">
        <f>IF(ISBLANK(Requerimiento_Cab!E128),"",VLOOKUP(Requerimiento_Cab!E128,Tabla6[#All],2,FALSE))</f>
        <v/>
      </c>
      <c r="G128" s="6" t="str">
        <f t="shared" si="12"/>
        <v/>
      </c>
      <c r="H128" s="6" t="str">
        <f t="shared" si="13"/>
        <v/>
      </c>
      <c r="I128" s="6" t="str">
        <f>IF(ISBLANK(Requerimiento_Cab!F128),"",VLOOKUP(Requerimiento_Cab!F128,Tabla7[#All],2,FALSE))</f>
        <v/>
      </c>
      <c r="J128" s="6" t="str">
        <f t="shared" si="14"/>
        <v/>
      </c>
      <c r="K128" s="13" t="str">
        <f>IF(ISBLANK(Requerimiento_Cab!G128),"",VLOOKUP(Requerimiento_Cab!G128,Tabla8[#All],2,FALSE))</f>
        <v/>
      </c>
      <c r="L128" s="6" t="str">
        <f>IF(ISBLANK(Requerimiento_Cab!H128),"",VLOOKUP(Requerimiento_Cab!H128,Tabla1[#All],2,FALSE))</f>
        <v/>
      </c>
      <c r="M128" s="6" t="str">
        <f t="shared" si="15"/>
        <v/>
      </c>
      <c r="N128" s="6" t="str">
        <f>IF(ISBLANK(Requerimiento_Cab!J128),"",VLOOKUP(Requerimiento_Cab!J128,Tabla9[#All],2,FALSE))</f>
        <v/>
      </c>
      <c r="O128" s="6" t="str">
        <f t="shared" si="16"/>
        <v/>
      </c>
      <c r="P128" s="6" t="str">
        <f t="shared" si="17"/>
        <v/>
      </c>
      <c r="Q128" s="6" t="str">
        <f>IF(ISBLANK(Requerimiento_Cab!K128),"",VLOOKUP(Requerimiento_Cab!K128,Tabla10[#All],2,FALSE))</f>
        <v/>
      </c>
      <c r="R128" s="6" t="str">
        <f>IF(LEN(Requerimiento_Cab!L128)&gt;0,Requerimiento_Cab!L128,"")</f>
        <v/>
      </c>
      <c r="S128" s="6" t="str">
        <f t="shared" si="18"/>
        <v/>
      </c>
      <c r="T128" s="6" t="str">
        <f t="shared" si="19"/>
        <v/>
      </c>
      <c r="U128" s="6" t="str">
        <f t="shared" si="20"/>
        <v/>
      </c>
      <c r="V128" s="6" t="str">
        <f>IF(ISBLANK(Requerimiento_Cab!F128),"",VLOOKUP(Requerimiento_Cab!F128,Tabla7[#All],2,FALSE))</f>
        <v/>
      </c>
      <c r="W128" s="6" t="str">
        <f t="shared" si="21"/>
        <v/>
      </c>
      <c r="X128" s="6" t="str">
        <f>IF(ISBLANK(Requerimiento_Cab!M128),"",VLOOKUP(Requerimiento_Cab!M128,Tabla2[#All],2,FALSE))</f>
        <v/>
      </c>
      <c r="Y128" s="6" t="str">
        <f>IF(ISBLANK(Requerimiento_Cab!J128),"",VLOOKUP(Requerimiento_Cab!J128,Tabla9[#All],2,FALSE))</f>
        <v/>
      </c>
    </row>
    <row r="129" spans="1:25" x14ac:dyDescent="0.25">
      <c r="A129" s="6" t="str">
        <f>IF(LEN(Requerimiento_Cab!A129)&gt;0,Requerimiento_Cab!A129,"")</f>
        <v/>
      </c>
      <c r="B129" s="6" t="str">
        <f t="shared" si="11"/>
        <v/>
      </c>
      <c r="C129" s="6" t="str">
        <f>IF(ISBLANK(Requerimiento_Cab!B129),"",VLOOKUP(Requerimiento_Cab!B129,Tabla3[#All],2,FALSE))</f>
        <v/>
      </c>
      <c r="D129" s="6" t="str">
        <f>IF(ISBLANK(Requerimiento_Cab!C129),"",VLOOKUP(Requerimiento_Cab!C129,Tabla4[#All],2,FALSE))</f>
        <v/>
      </c>
      <c r="E129" s="6" t="str">
        <f>IF(ISBLANK(Requerimiento_Cab!D129),"",VLOOKUP(Requerimiento_Cab!D129,Tabla5[#All],2,FALSE))</f>
        <v/>
      </c>
      <c r="F129" s="6" t="str">
        <f>IF(ISBLANK(Requerimiento_Cab!E129),"",VLOOKUP(Requerimiento_Cab!E129,Tabla6[#All],2,FALSE))</f>
        <v/>
      </c>
      <c r="G129" s="6" t="str">
        <f t="shared" si="12"/>
        <v/>
      </c>
      <c r="H129" s="6" t="str">
        <f t="shared" si="13"/>
        <v/>
      </c>
      <c r="I129" s="6" t="str">
        <f>IF(ISBLANK(Requerimiento_Cab!F129),"",VLOOKUP(Requerimiento_Cab!F129,Tabla7[#All],2,FALSE))</f>
        <v/>
      </c>
      <c r="J129" s="6" t="str">
        <f t="shared" si="14"/>
        <v/>
      </c>
      <c r="K129" s="13" t="str">
        <f>IF(ISBLANK(Requerimiento_Cab!G129),"",VLOOKUP(Requerimiento_Cab!G129,Tabla8[#All],2,FALSE))</f>
        <v/>
      </c>
      <c r="L129" s="6" t="str">
        <f>IF(ISBLANK(Requerimiento_Cab!H129),"",VLOOKUP(Requerimiento_Cab!H129,Tabla1[#All],2,FALSE))</f>
        <v/>
      </c>
      <c r="M129" s="6" t="str">
        <f t="shared" si="15"/>
        <v/>
      </c>
      <c r="N129" s="6" t="str">
        <f>IF(ISBLANK(Requerimiento_Cab!J129),"",VLOOKUP(Requerimiento_Cab!J129,Tabla9[#All],2,FALSE))</f>
        <v/>
      </c>
      <c r="O129" s="6" t="str">
        <f t="shared" si="16"/>
        <v/>
      </c>
      <c r="P129" s="6" t="str">
        <f t="shared" si="17"/>
        <v/>
      </c>
      <c r="Q129" s="6" t="str">
        <f>IF(ISBLANK(Requerimiento_Cab!K129),"",VLOOKUP(Requerimiento_Cab!K129,Tabla10[#All],2,FALSE))</f>
        <v/>
      </c>
      <c r="R129" s="6" t="str">
        <f>IF(LEN(Requerimiento_Cab!L129)&gt;0,Requerimiento_Cab!L129,"")</f>
        <v/>
      </c>
      <c r="S129" s="6" t="str">
        <f t="shared" si="18"/>
        <v/>
      </c>
      <c r="T129" s="6" t="str">
        <f t="shared" si="19"/>
        <v/>
      </c>
      <c r="U129" s="6" t="str">
        <f t="shared" si="20"/>
        <v/>
      </c>
      <c r="V129" s="6" t="str">
        <f>IF(ISBLANK(Requerimiento_Cab!F129),"",VLOOKUP(Requerimiento_Cab!F129,Tabla7[#All],2,FALSE))</f>
        <v/>
      </c>
      <c r="W129" s="6" t="str">
        <f t="shared" si="21"/>
        <v/>
      </c>
      <c r="X129" s="6" t="str">
        <f>IF(ISBLANK(Requerimiento_Cab!M129),"",VLOOKUP(Requerimiento_Cab!M129,Tabla2[#All],2,FALSE))</f>
        <v/>
      </c>
      <c r="Y129" s="6" t="str">
        <f>IF(ISBLANK(Requerimiento_Cab!J129),"",VLOOKUP(Requerimiento_Cab!J129,Tabla9[#All],2,FALSE))</f>
        <v/>
      </c>
    </row>
    <row r="130" spans="1:25" x14ac:dyDescent="0.25">
      <c r="A130" s="6" t="str">
        <f>IF(LEN(Requerimiento_Cab!A130)&gt;0,Requerimiento_Cab!A130,"")</f>
        <v/>
      </c>
      <c r="B130" s="6" t="str">
        <f t="shared" si="11"/>
        <v/>
      </c>
      <c r="C130" s="6" t="str">
        <f>IF(ISBLANK(Requerimiento_Cab!B130),"",VLOOKUP(Requerimiento_Cab!B130,Tabla3[#All],2,FALSE))</f>
        <v/>
      </c>
      <c r="D130" s="6" t="str">
        <f>IF(ISBLANK(Requerimiento_Cab!C130),"",VLOOKUP(Requerimiento_Cab!C130,Tabla4[#All],2,FALSE))</f>
        <v/>
      </c>
      <c r="E130" s="6" t="str">
        <f>IF(ISBLANK(Requerimiento_Cab!D130),"",VLOOKUP(Requerimiento_Cab!D130,Tabla5[#All],2,FALSE))</f>
        <v/>
      </c>
      <c r="F130" s="6" t="str">
        <f>IF(ISBLANK(Requerimiento_Cab!E130),"",VLOOKUP(Requerimiento_Cab!E130,Tabla6[#All],2,FALSE))</f>
        <v/>
      </c>
      <c r="G130" s="6" t="str">
        <f t="shared" si="12"/>
        <v/>
      </c>
      <c r="H130" s="6" t="str">
        <f t="shared" si="13"/>
        <v/>
      </c>
      <c r="I130" s="6" t="str">
        <f>IF(ISBLANK(Requerimiento_Cab!F130),"",VLOOKUP(Requerimiento_Cab!F130,Tabla7[#All],2,FALSE))</f>
        <v/>
      </c>
      <c r="J130" s="6" t="str">
        <f t="shared" si="14"/>
        <v/>
      </c>
      <c r="K130" s="13" t="str">
        <f>IF(ISBLANK(Requerimiento_Cab!G130),"",VLOOKUP(Requerimiento_Cab!G130,Tabla8[#All],2,FALSE))</f>
        <v/>
      </c>
      <c r="L130" s="6" t="str">
        <f>IF(ISBLANK(Requerimiento_Cab!H130),"",VLOOKUP(Requerimiento_Cab!H130,Tabla1[#All],2,FALSE))</f>
        <v/>
      </c>
      <c r="M130" s="6" t="str">
        <f t="shared" si="15"/>
        <v/>
      </c>
      <c r="N130" s="6" t="str">
        <f>IF(ISBLANK(Requerimiento_Cab!J130),"",VLOOKUP(Requerimiento_Cab!J130,Tabla9[#All],2,FALSE))</f>
        <v/>
      </c>
      <c r="O130" s="6" t="str">
        <f t="shared" si="16"/>
        <v/>
      </c>
      <c r="P130" s="6" t="str">
        <f t="shared" si="17"/>
        <v/>
      </c>
      <c r="Q130" s="6" t="str">
        <f>IF(ISBLANK(Requerimiento_Cab!K130),"",VLOOKUP(Requerimiento_Cab!K130,Tabla10[#All],2,FALSE))</f>
        <v/>
      </c>
      <c r="R130" s="6" t="str">
        <f>IF(LEN(Requerimiento_Cab!L130)&gt;0,Requerimiento_Cab!L130,"")</f>
        <v/>
      </c>
      <c r="S130" s="6" t="str">
        <f t="shared" si="18"/>
        <v/>
      </c>
      <c r="T130" s="6" t="str">
        <f t="shared" si="19"/>
        <v/>
      </c>
      <c r="U130" s="6" t="str">
        <f t="shared" si="20"/>
        <v/>
      </c>
      <c r="V130" s="6" t="str">
        <f>IF(ISBLANK(Requerimiento_Cab!F130),"",VLOOKUP(Requerimiento_Cab!F130,Tabla7[#All],2,FALSE))</f>
        <v/>
      </c>
      <c r="W130" s="6" t="str">
        <f t="shared" si="21"/>
        <v/>
      </c>
      <c r="X130" s="6" t="str">
        <f>IF(ISBLANK(Requerimiento_Cab!M130),"",VLOOKUP(Requerimiento_Cab!M130,Tabla2[#All],2,FALSE))</f>
        <v/>
      </c>
      <c r="Y130" s="6" t="str">
        <f>IF(ISBLANK(Requerimiento_Cab!J130),"",VLOOKUP(Requerimiento_Cab!J130,Tabla9[#All],2,FALSE))</f>
        <v/>
      </c>
    </row>
    <row r="131" spans="1:25" x14ac:dyDescent="0.25">
      <c r="A131" s="6" t="str">
        <f>IF(LEN(Requerimiento_Cab!A131)&gt;0,Requerimiento_Cab!A131,"")</f>
        <v/>
      </c>
      <c r="B131" s="6" t="str">
        <f t="shared" ref="B131:B194" si="22">(IF(LEN(C131)&gt;0,ROW(B131)-1,""))</f>
        <v/>
      </c>
      <c r="C131" s="6" t="str">
        <f>IF(ISBLANK(Requerimiento_Cab!B131),"",VLOOKUP(Requerimiento_Cab!B131,Tabla3[#All],2,FALSE))</f>
        <v/>
      </c>
      <c r="D131" s="6" t="str">
        <f>IF(ISBLANK(Requerimiento_Cab!C131),"",VLOOKUP(Requerimiento_Cab!C131,Tabla4[#All],2,FALSE))</f>
        <v/>
      </c>
      <c r="E131" s="6" t="str">
        <f>IF(ISBLANK(Requerimiento_Cab!D131),"",VLOOKUP(Requerimiento_Cab!D131,Tabla5[#All],2,FALSE))</f>
        <v/>
      </c>
      <c r="F131" s="6" t="str">
        <f>IF(ISBLANK(Requerimiento_Cab!E131),"",VLOOKUP(Requerimiento_Cab!E131,Tabla6[#All],2,FALSE))</f>
        <v/>
      </c>
      <c r="G131" s="6" t="str">
        <f t="shared" ref="G131:G194" si="23">IF(LEN(C131)&gt;0,"LO","")</f>
        <v/>
      </c>
      <c r="H131" s="6" t="str">
        <f t="shared" ref="H131:H194" si="24">IF(LEN(C131)&gt;0,"0","")</f>
        <v/>
      </c>
      <c r="I131" s="6" t="str">
        <f>IF(ISBLANK(Requerimiento_Cab!F131),"",VLOOKUP(Requerimiento_Cab!F131,Tabla7[#All],2,FALSE))</f>
        <v/>
      </c>
      <c r="J131" s="6" t="str">
        <f t="shared" ref="J131:J194" si="25">IF(LEN(C131)&gt;0,"1","")</f>
        <v/>
      </c>
      <c r="K131" s="13" t="str">
        <f>IF(ISBLANK(Requerimiento_Cab!G131),"",VLOOKUP(Requerimiento_Cab!G131,Tabla8[#All],2,FALSE))</f>
        <v/>
      </c>
      <c r="L131" s="6" t="str">
        <f>IF(ISBLANK(Requerimiento_Cab!H131),"",VLOOKUP(Requerimiento_Cab!H131,Tabla1[#All],2,FALSE))</f>
        <v/>
      </c>
      <c r="M131" s="6" t="str">
        <f t="shared" ref="M131:M194" si="26">IF(LEN(C131)&gt;0,"N","")</f>
        <v/>
      </c>
      <c r="N131" s="6" t="str">
        <f>IF(ISBLANK(Requerimiento_Cab!J131),"",VLOOKUP(Requerimiento_Cab!J131,Tabla9[#All],2,FALSE))</f>
        <v/>
      </c>
      <c r="O131" s="6" t="str">
        <f t="shared" ref="O131:O194" si="27">IF(LEN(C131)&gt;0,"TRUJ","")</f>
        <v/>
      </c>
      <c r="P131" s="6" t="str">
        <f t="shared" ref="P131:P194" si="28">IF(LEN(C131)&gt;0,"L","")</f>
        <v/>
      </c>
      <c r="Q131" s="6" t="str">
        <f>IF(ISBLANK(Requerimiento_Cab!K131),"",VLOOKUP(Requerimiento_Cab!K131,Tabla10[#All],2,FALSE))</f>
        <v/>
      </c>
      <c r="R131" s="6" t="str">
        <f>IF(LEN(Requerimiento_Cab!L131)&gt;0,Requerimiento_Cab!L131,"")</f>
        <v/>
      </c>
      <c r="S131" s="6" t="str">
        <f t="shared" ref="S131:S194" si="29">IF(LEN(C131)&gt;0,"RV","")</f>
        <v/>
      </c>
      <c r="T131" s="6" t="str">
        <f t="shared" ref="T131:T194" si="30">IF(LEN(C131)&gt;0,"DEMO","")</f>
        <v/>
      </c>
      <c r="U131" s="6" t="str">
        <f t="shared" ref="U131:U194" si="31">IF(LEN(C131)&gt;0,"0","")</f>
        <v/>
      </c>
      <c r="V131" s="6" t="str">
        <f>IF(ISBLANK(Requerimiento_Cab!F131),"",VLOOKUP(Requerimiento_Cab!F131,Tabla7[#All],2,FALSE))</f>
        <v/>
      </c>
      <c r="W131" s="6" t="str">
        <f t="shared" ref="W131:W194" si="32">IF(LEN(C131)&gt;0,"N","")</f>
        <v/>
      </c>
      <c r="X131" s="6" t="str">
        <f>IF(ISBLANK(Requerimiento_Cab!M131),"",VLOOKUP(Requerimiento_Cab!M131,Tabla2[#All],2,FALSE))</f>
        <v/>
      </c>
      <c r="Y131" s="6" t="str">
        <f>IF(ISBLANK(Requerimiento_Cab!J131),"",VLOOKUP(Requerimiento_Cab!J131,Tabla9[#All],2,FALSE))</f>
        <v/>
      </c>
    </row>
    <row r="132" spans="1:25" x14ac:dyDescent="0.25">
      <c r="A132" s="6" t="str">
        <f>IF(LEN(Requerimiento_Cab!A132)&gt;0,Requerimiento_Cab!A132,"")</f>
        <v/>
      </c>
      <c r="B132" s="6" t="str">
        <f t="shared" si="22"/>
        <v/>
      </c>
      <c r="C132" s="6" t="str">
        <f>IF(ISBLANK(Requerimiento_Cab!B132),"",VLOOKUP(Requerimiento_Cab!B132,Tabla3[#All],2,FALSE))</f>
        <v/>
      </c>
      <c r="D132" s="6" t="str">
        <f>IF(ISBLANK(Requerimiento_Cab!C132),"",VLOOKUP(Requerimiento_Cab!C132,Tabla4[#All],2,FALSE))</f>
        <v/>
      </c>
      <c r="E132" s="6" t="str">
        <f>IF(ISBLANK(Requerimiento_Cab!D132),"",VLOOKUP(Requerimiento_Cab!D132,Tabla5[#All],2,FALSE))</f>
        <v/>
      </c>
      <c r="F132" s="6" t="str">
        <f>IF(ISBLANK(Requerimiento_Cab!E132),"",VLOOKUP(Requerimiento_Cab!E132,Tabla6[#All],2,FALSE))</f>
        <v/>
      </c>
      <c r="G132" s="6" t="str">
        <f t="shared" si="23"/>
        <v/>
      </c>
      <c r="H132" s="6" t="str">
        <f t="shared" si="24"/>
        <v/>
      </c>
      <c r="I132" s="6" t="str">
        <f>IF(ISBLANK(Requerimiento_Cab!F132),"",VLOOKUP(Requerimiento_Cab!F132,Tabla7[#All],2,FALSE))</f>
        <v/>
      </c>
      <c r="J132" s="6" t="str">
        <f t="shared" si="25"/>
        <v/>
      </c>
      <c r="K132" s="13" t="str">
        <f>IF(ISBLANK(Requerimiento_Cab!G132),"",VLOOKUP(Requerimiento_Cab!G132,Tabla8[#All],2,FALSE))</f>
        <v/>
      </c>
      <c r="L132" s="6" t="str">
        <f>IF(ISBLANK(Requerimiento_Cab!H132),"",VLOOKUP(Requerimiento_Cab!H132,Tabla1[#All],2,FALSE))</f>
        <v/>
      </c>
      <c r="M132" s="6" t="str">
        <f t="shared" si="26"/>
        <v/>
      </c>
      <c r="N132" s="6" t="str">
        <f>IF(ISBLANK(Requerimiento_Cab!J132),"",VLOOKUP(Requerimiento_Cab!J132,Tabla9[#All],2,FALSE))</f>
        <v/>
      </c>
      <c r="O132" s="6" t="str">
        <f t="shared" si="27"/>
        <v/>
      </c>
      <c r="P132" s="6" t="str">
        <f t="shared" si="28"/>
        <v/>
      </c>
      <c r="Q132" s="6" t="str">
        <f>IF(ISBLANK(Requerimiento_Cab!K132),"",VLOOKUP(Requerimiento_Cab!K132,Tabla10[#All],2,FALSE))</f>
        <v/>
      </c>
      <c r="R132" s="6" t="str">
        <f>IF(LEN(Requerimiento_Cab!L132)&gt;0,Requerimiento_Cab!L132,"")</f>
        <v/>
      </c>
      <c r="S132" s="6" t="str">
        <f t="shared" si="29"/>
        <v/>
      </c>
      <c r="T132" s="6" t="str">
        <f t="shared" si="30"/>
        <v/>
      </c>
      <c r="U132" s="6" t="str">
        <f t="shared" si="31"/>
        <v/>
      </c>
      <c r="V132" s="6" t="str">
        <f>IF(ISBLANK(Requerimiento_Cab!F132),"",VLOOKUP(Requerimiento_Cab!F132,Tabla7[#All],2,FALSE))</f>
        <v/>
      </c>
      <c r="W132" s="6" t="str">
        <f t="shared" si="32"/>
        <v/>
      </c>
      <c r="X132" s="6" t="str">
        <f>IF(ISBLANK(Requerimiento_Cab!M132),"",VLOOKUP(Requerimiento_Cab!M132,Tabla2[#All],2,FALSE))</f>
        <v/>
      </c>
      <c r="Y132" s="6" t="str">
        <f>IF(ISBLANK(Requerimiento_Cab!J132),"",VLOOKUP(Requerimiento_Cab!J132,Tabla9[#All],2,FALSE))</f>
        <v/>
      </c>
    </row>
    <row r="133" spans="1:25" x14ac:dyDescent="0.25">
      <c r="A133" s="6" t="str">
        <f>IF(LEN(Requerimiento_Cab!A133)&gt;0,Requerimiento_Cab!A133,"")</f>
        <v/>
      </c>
      <c r="B133" s="6" t="str">
        <f t="shared" si="22"/>
        <v/>
      </c>
      <c r="C133" s="6" t="str">
        <f>IF(ISBLANK(Requerimiento_Cab!B133),"",VLOOKUP(Requerimiento_Cab!B133,Tabla3[#All],2,FALSE))</f>
        <v/>
      </c>
      <c r="D133" s="6" t="str">
        <f>IF(ISBLANK(Requerimiento_Cab!C133),"",VLOOKUP(Requerimiento_Cab!C133,Tabla4[#All],2,FALSE))</f>
        <v/>
      </c>
      <c r="E133" s="6" t="str">
        <f>IF(ISBLANK(Requerimiento_Cab!D133),"",VLOOKUP(Requerimiento_Cab!D133,Tabla5[#All],2,FALSE))</f>
        <v/>
      </c>
      <c r="F133" s="6" t="str">
        <f>IF(ISBLANK(Requerimiento_Cab!E133),"",VLOOKUP(Requerimiento_Cab!E133,Tabla6[#All],2,FALSE))</f>
        <v/>
      </c>
      <c r="G133" s="6" t="str">
        <f t="shared" si="23"/>
        <v/>
      </c>
      <c r="H133" s="6" t="str">
        <f t="shared" si="24"/>
        <v/>
      </c>
      <c r="I133" s="6" t="str">
        <f>IF(ISBLANK(Requerimiento_Cab!F133),"",VLOOKUP(Requerimiento_Cab!F133,Tabla7[#All],2,FALSE))</f>
        <v/>
      </c>
      <c r="J133" s="6" t="str">
        <f t="shared" si="25"/>
        <v/>
      </c>
      <c r="K133" s="13" t="str">
        <f>IF(ISBLANK(Requerimiento_Cab!G133),"",VLOOKUP(Requerimiento_Cab!G133,Tabla8[#All],2,FALSE))</f>
        <v/>
      </c>
      <c r="L133" s="6" t="str">
        <f>IF(ISBLANK(Requerimiento_Cab!H133),"",VLOOKUP(Requerimiento_Cab!H133,Tabla1[#All],2,FALSE))</f>
        <v/>
      </c>
      <c r="M133" s="6" t="str">
        <f t="shared" si="26"/>
        <v/>
      </c>
      <c r="N133" s="6" t="str">
        <f>IF(ISBLANK(Requerimiento_Cab!J133),"",VLOOKUP(Requerimiento_Cab!J133,Tabla9[#All],2,FALSE))</f>
        <v/>
      </c>
      <c r="O133" s="6" t="str">
        <f t="shared" si="27"/>
        <v/>
      </c>
      <c r="P133" s="6" t="str">
        <f t="shared" si="28"/>
        <v/>
      </c>
      <c r="Q133" s="6" t="str">
        <f>IF(ISBLANK(Requerimiento_Cab!K133),"",VLOOKUP(Requerimiento_Cab!K133,Tabla10[#All],2,FALSE))</f>
        <v/>
      </c>
      <c r="R133" s="6" t="str">
        <f>IF(LEN(Requerimiento_Cab!L133)&gt;0,Requerimiento_Cab!L133,"")</f>
        <v/>
      </c>
      <c r="S133" s="6" t="str">
        <f t="shared" si="29"/>
        <v/>
      </c>
      <c r="T133" s="6" t="str">
        <f t="shared" si="30"/>
        <v/>
      </c>
      <c r="U133" s="6" t="str">
        <f t="shared" si="31"/>
        <v/>
      </c>
      <c r="V133" s="6" t="str">
        <f>IF(ISBLANK(Requerimiento_Cab!F133),"",VLOOKUP(Requerimiento_Cab!F133,Tabla7[#All],2,FALSE))</f>
        <v/>
      </c>
      <c r="W133" s="6" t="str">
        <f t="shared" si="32"/>
        <v/>
      </c>
      <c r="X133" s="6" t="str">
        <f>IF(ISBLANK(Requerimiento_Cab!M133),"",VLOOKUP(Requerimiento_Cab!M133,Tabla2[#All],2,FALSE))</f>
        <v/>
      </c>
      <c r="Y133" s="6" t="str">
        <f>IF(ISBLANK(Requerimiento_Cab!J133),"",VLOOKUP(Requerimiento_Cab!J133,Tabla9[#All],2,FALSE))</f>
        <v/>
      </c>
    </row>
    <row r="134" spans="1:25" x14ac:dyDescent="0.25">
      <c r="A134" s="6" t="str">
        <f>IF(LEN(Requerimiento_Cab!A134)&gt;0,Requerimiento_Cab!A134,"")</f>
        <v/>
      </c>
      <c r="B134" s="6" t="str">
        <f t="shared" si="22"/>
        <v/>
      </c>
      <c r="C134" s="6" t="str">
        <f>IF(ISBLANK(Requerimiento_Cab!B134),"",VLOOKUP(Requerimiento_Cab!B134,Tabla3[#All],2,FALSE))</f>
        <v/>
      </c>
      <c r="D134" s="6" t="str">
        <f>IF(ISBLANK(Requerimiento_Cab!C134),"",VLOOKUP(Requerimiento_Cab!C134,Tabla4[#All],2,FALSE))</f>
        <v/>
      </c>
      <c r="E134" s="6" t="str">
        <f>IF(ISBLANK(Requerimiento_Cab!D134),"",VLOOKUP(Requerimiento_Cab!D134,Tabla5[#All],2,FALSE))</f>
        <v/>
      </c>
      <c r="F134" s="6" t="str">
        <f>IF(ISBLANK(Requerimiento_Cab!E134),"",VLOOKUP(Requerimiento_Cab!E134,Tabla6[#All],2,FALSE))</f>
        <v/>
      </c>
      <c r="G134" s="6" t="str">
        <f t="shared" si="23"/>
        <v/>
      </c>
      <c r="H134" s="6" t="str">
        <f t="shared" si="24"/>
        <v/>
      </c>
      <c r="I134" s="6" t="str">
        <f>IF(ISBLANK(Requerimiento_Cab!F134),"",VLOOKUP(Requerimiento_Cab!F134,Tabla7[#All],2,FALSE))</f>
        <v/>
      </c>
      <c r="J134" s="6" t="str">
        <f t="shared" si="25"/>
        <v/>
      </c>
      <c r="K134" s="13" t="str">
        <f>IF(ISBLANK(Requerimiento_Cab!G134),"",VLOOKUP(Requerimiento_Cab!G134,Tabla8[#All],2,FALSE))</f>
        <v/>
      </c>
      <c r="L134" s="6" t="str">
        <f>IF(ISBLANK(Requerimiento_Cab!H134),"",VLOOKUP(Requerimiento_Cab!H134,Tabla1[#All],2,FALSE))</f>
        <v/>
      </c>
      <c r="M134" s="6" t="str">
        <f t="shared" si="26"/>
        <v/>
      </c>
      <c r="N134" s="6" t="str">
        <f>IF(ISBLANK(Requerimiento_Cab!J134),"",VLOOKUP(Requerimiento_Cab!J134,Tabla9[#All],2,FALSE))</f>
        <v/>
      </c>
      <c r="O134" s="6" t="str">
        <f t="shared" si="27"/>
        <v/>
      </c>
      <c r="P134" s="6" t="str">
        <f t="shared" si="28"/>
        <v/>
      </c>
      <c r="Q134" s="6" t="str">
        <f>IF(ISBLANK(Requerimiento_Cab!K134),"",VLOOKUP(Requerimiento_Cab!K134,Tabla10[#All],2,FALSE))</f>
        <v/>
      </c>
      <c r="R134" s="6" t="str">
        <f>IF(LEN(Requerimiento_Cab!L134)&gt;0,Requerimiento_Cab!L134,"")</f>
        <v/>
      </c>
      <c r="S134" s="6" t="str">
        <f t="shared" si="29"/>
        <v/>
      </c>
      <c r="T134" s="6" t="str">
        <f t="shared" si="30"/>
        <v/>
      </c>
      <c r="U134" s="6" t="str">
        <f t="shared" si="31"/>
        <v/>
      </c>
      <c r="V134" s="6" t="str">
        <f>IF(ISBLANK(Requerimiento_Cab!F134),"",VLOOKUP(Requerimiento_Cab!F134,Tabla7[#All],2,FALSE))</f>
        <v/>
      </c>
      <c r="W134" s="6" t="str">
        <f t="shared" si="32"/>
        <v/>
      </c>
      <c r="X134" s="6" t="str">
        <f>IF(ISBLANK(Requerimiento_Cab!M134),"",VLOOKUP(Requerimiento_Cab!M134,Tabla2[#All],2,FALSE))</f>
        <v/>
      </c>
      <c r="Y134" s="6" t="str">
        <f>IF(ISBLANK(Requerimiento_Cab!J134),"",VLOOKUP(Requerimiento_Cab!J134,Tabla9[#All],2,FALSE))</f>
        <v/>
      </c>
    </row>
    <row r="135" spans="1:25" x14ac:dyDescent="0.25">
      <c r="A135" s="6" t="str">
        <f>IF(LEN(Requerimiento_Cab!A135)&gt;0,Requerimiento_Cab!A135,"")</f>
        <v/>
      </c>
      <c r="B135" s="6" t="str">
        <f t="shared" si="22"/>
        <v/>
      </c>
      <c r="C135" s="6" t="str">
        <f>IF(ISBLANK(Requerimiento_Cab!B135),"",VLOOKUP(Requerimiento_Cab!B135,Tabla3[#All],2,FALSE))</f>
        <v/>
      </c>
      <c r="D135" s="6" t="str">
        <f>IF(ISBLANK(Requerimiento_Cab!C135),"",VLOOKUP(Requerimiento_Cab!C135,Tabla4[#All],2,FALSE))</f>
        <v/>
      </c>
      <c r="E135" s="6" t="str">
        <f>IF(ISBLANK(Requerimiento_Cab!D135),"",VLOOKUP(Requerimiento_Cab!D135,Tabla5[#All],2,FALSE))</f>
        <v/>
      </c>
      <c r="F135" s="6" t="str">
        <f>IF(ISBLANK(Requerimiento_Cab!E135),"",VLOOKUP(Requerimiento_Cab!E135,Tabla6[#All],2,FALSE))</f>
        <v/>
      </c>
      <c r="G135" s="6" t="str">
        <f t="shared" si="23"/>
        <v/>
      </c>
      <c r="H135" s="6" t="str">
        <f t="shared" si="24"/>
        <v/>
      </c>
      <c r="I135" s="6" t="str">
        <f>IF(ISBLANK(Requerimiento_Cab!F135),"",VLOOKUP(Requerimiento_Cab!F135,Tabla7[#All],2,FALSE))</f>
        <v/>
      </c>
      <c r="J135" s="6" t="str">
        <f t="shared" si="25"/>
        <v/>
      </c>
      <c r="K135" s="13" t="str">
        <f>IF(ISBLANK(Requerimiento_Cab!G135),"",VLOOKUP(Requerimiento_Cab!G135,Tabla8[#All],2,FALSE))</f>
        <v/>
      </c>
      <c r="L135" s="6" t="str">
        <f>IF(ISBLANK(Requerimiento_Cab!H135),"",VLOOKUP(Requerimiento_Cab!H135,Tabla1[#All],2,FALSE))</f>
        <v/>
      </c>
      <c r="M135" s="6" t="str">
        <f t="shared" si="26"/>
        <v/>
      </c>
      <c r="N135" s="6" t="str">
        <f>IF(ISBLANK(Requerimiento_Cab!J135),"",VLOOKUP(Requerimiento_Cab!J135,Tabla9[#All],2,FALSE))</f>
        <v/>
      </c>
      <c r="O135" s="6" t="str">
        <f t="shared" si="27"/>
        <v/>
      </c>
      <c r="P135" s="6" t="str">
        <f t="shared" si="28"/>
        <v/>
      </c>
      <c r="Q135" s="6" t="str">
        <f>IF(ISBLANK(Requerimiento_Cab!K135),"",VLOOKUP(Requerimiento_Cab!K135,Tabla10[#All],2,FALSE))</f>
        <v/>
      </c>
      <c r="R135" s="6" t="str">
        <f>IF(LEN(Requerimiento_Cab!L135)&gt;0,Requerimiento_Cab!L135,"")</f>
        <v/>
      </c>
      <c r="S135" s="6" t="str">
        <f t="shared" si="29"/>
        <v/>
      </c>
      <c r="T135" s="6" t="str">
        <f t="shared" si="30"/>
        <v/>
      </c>
      <c r="U135" s="6" t="str">
        <f t="shared" si="31"/>
        <v/>
      </c>
      <c r="V135" s="6" t="str">
        <f>IF(ISBLANK(Requerimiento_Cab!F135),"",VLOOKUP(Requerimiento_Cab!F135,Tabla7[#All],2,FALSE))</f>
        <v/>
      </c>
      <c r="W135" s="6" t="str">
        <f t="shared" si="32"/>
        <v/>
      </c>
      <c r="X135" s="6" t="str">
        <f>IF(ISBLANK(Requerimiento_Cab!M135),"",VLOOKUP(Requerimiento_Cab!M135,Tabla2[#All],2,FALSE))</f>
        <v/>
      </c>
      <c r="Y135" s="6" t="str">
        <f>IF(ISBLANK(Requerimiento_Cab!J135),"",VLOOKUP(Requerimiento_Cab!J135,Tabla9[#All],2,FALSE))</f>
        <v/>
      </c>
    </row>
    <row r="136" spans="1:25" x14ac:dyDescent="0.25">
      <c r="A136" s="6" t="str">
        <f>IF(LEN(Requerimiento_Cab!A136)&gt;0,Requerimiento_Cab!A136,"")</f>
        <v/>
      </c>
      <c r="B136" s="6" t="str">
        <f t="shared" si="22"/>
        <v/>
      </c>
      <c r="C136" s="6" t="str">
        <f>IF(ISBLANK(Requerimiento_Cab!B136),"",VLOOKUP(Requerimiento_Cab!B136,Tabla3[#All],2,FALSE))</f>
        <v/>
      </c>
      <c r="D136" s="6" t="str">
        <f>IF(ISBLANK(Requerimiento_Cab!C136),"",VLOOKUP(Requerimiento_Cab!C136,Tabla4[#All],2,FALSE))</f>
        <v/>
      </c>
      <c r="E136" s="6" t="str">
        <f>IF(ISBLANK(Requerimiento_Cab!D136),"",VLOOKUP(Requerimiento_Cab!D136,Tabla5[#All],2,FALSE))</f>
        <v/>
      </c>
      <c r="F136" s="6" t="str">
        <f>IF(ISBLANK(Requerimiento_Cab!E136),"",VLOOKUP(Requerimiento_Cab!E136,Tabla6[#All],2,FALSE))</f>
        <v/>
      </c>
      <c r="G136" s="6" t="str">
        <f t="shared" si="23"/>
        <v/>
      </c>
      <c r="H136" s="6" t="str">
        <f t="shared" si="24"/>
        <v/>
      </c>
      <c r="I136" s="6" t="str">
        <f>IF(ISBLANK(Requerimiento_Cab!F136),"",VLOOKUP(Requerimiento_Cab!F136,Tabla7[#All],2,FALSE))</f>
        <v/>
      </c>
      <c r="J136" s="6" t="str">
        <f t="shared" si="25"/>
        <v/>
      </c>
      <c r="K136" s="13" t="str">
        <f>IF(ISBLANK(Requerimiento_Cab!G136),"",VLOOKUP(Requerimiento_Cab!G136,Tabla8[#All],2,FALSE))</f>
        <v/>
      </c>
      <c r="L136" s="6" t="str">
        <f>IF(ISBLANK(Requerimiento_Cab!H136),"",VLOOKUP(Requerimiento_Cab!H136,Tabla1[#All],2,FALSE))</f>
        <v/>
      </c>
      <c r="M136" s="6" t="str">
        <f t="shared" si="26"/>
        <v/>
      </c>
      <c r="N136" s="6" t="str">
        <f>IF(ISBLANK(Requerimiento_Cab!J136),"",VLOOKUP(Requerimiento_Cab!J136,Tabla9[#All],2,FALSE))</f>
        <v/>
      </c>
      <c r="O136" s="6" t="str">
        <f t="shared" si="27"/>
        <v/>
      </c>
      <c r="P136" s="6" t="str">
        <f t="shared" si="28"/>
        <v/>
      </c>
      <c r="Q136" s="6" t="str">
        <f>IF(ISBLANK(Requerimiento_Cab!K136),"",VLOOKUP(Requerimiento_Cab!K136,Tabla10[#All],2,FALSE))</f>
        <v/>
      </c>
      <c r="R136" s="6" t="str">
        <f>IF(LEN(Requerimiento_Cab!L136)&gt;0,Requerimiento_Cab!L136,"")</f>
        <v/>
      </c>
      <c r="S136" s="6" t="str">
        <f t="shared" si="29"/>
        <v/>
      </c>
      <c r="T136" s="6" t="str">
        <f t="shared" si="30"/>
        <v/>
      </c>
      <c r="U136" s="6" t="str">
        <f t="shared" si="31"/>
        <v/>
      </c>
      <c r="V136" s="6" t="str">
        <f>IF(ISBLANK(Requerimiento_Cab!F136),"",VLOOKUP(Requerimiento_Cab!F136,Tabla7[#All],2,FALSE))</f>
        <v/>
      </c>
      <c r="W136" s="6" t="str">
        <f t="shared" si="32"/>
        <v/>
      </c>
      <c r="X136" s="6" t="str">
        <f>IF(ISBLANK(Requerimiento_Cab!M136),"",VLOOKUP(Requerimiento_Cab!M136,Tabla2[#All],2,FALSE))</f>
        <v/>
      </c>
      <c r="Y136" s="6" t="str">
        <f>IF(ISBLANK(Requerimiento_Cab!J136),"",VLOOKUP(Requerimiento_Cab!J136,Tabla9[#All],2,FALSE))</f>
        <v/>
      </c>
    </row>
    <row r="137" spans="1:25" x14ac:dyDescent="0.25">
      <c r="A137" s="6" t="str">
        <f>IF(LEN(Requerimiento_Cab!A137)&gt;0,Requerimiento_Cab!A137,"")</f>
        <v/>
      </c>
      <c r="B137" s="6" t="str">
        <f t="shared" si="22"/>
        <v/>
      </c>
      <c r="C137" s="6" t="str">
        <f>IF(ISBLANK(Requerimiento_Cab!B137),"",VLOOKUP(Requerimiento_Cab!B137,Tabla3[#All],2,FALSE))</f>
        <v/>
      </c>
      <c r="D137" s="6" t="str">
        <f>IF(ISBLANK(Requerimiento_Cab!C137),"",VLOOKUP(Requerimiento_Cab!C137,Tabla4[#All],2,FALSE))</f>
        <v/>
      </c>
      <c r="E137" s="6" t="str">
        <f>IF(ISBLANK(Requerimiento_Cab!D137),"",VLOOKUP(Requerimiento_Cab!D137,Tabla5[#All],2,FALSE))</f>
        <v/>
      </c>
      <c r="F137" s="6" t="str">
        <f>IF(ISBLANK(Requerimiento_Cab!E137),"",VLOOKUP(Requerimiento_Cab!E137,Tabla6[#All],2,FALSE))</f>
        <v/>
      </c>
      <c r="G137" s="6" t="str">
        <f t="shared" si="23"/>
        <v/>
      </c>
      <c r="H137" s="6" t="str">
        <f t="shared" si="24"/>
        <v/>
      </c>
      <c r="I137" s="6" t="str">
        <f>IF(ISBLANK(Requerimiento_Cab!F137),"",VLOOKUP(Requerimiento_Cab!F137,Tabla7[#All],2,FALSE))</f>
        <v/>
      </c>
      <c r="J137" s="6" t="str">
        <f t="shared" si="25"/>
        <v/>
      </c>
      <c r="K137" s="13" t="str">
        <f>IF(ISBLANK(Requerimiento_Cab!G137),"",VLOOKUP(Requerimiento_Cab!G137,Tabla8[#All],2,FALSE))</f>
        <v/>
      </c>
      <c r="L137" s="6" t="str">
        <f>IF(ISBLANK(Requerimiento_Cab!H137),"",VLOOKUP(Requerimiento_Cab!H137,Tabla1[#All],2,FALSE))</f>
        <v/>
      </c>
      <c r="M137" s="6" t="str">
        <f t="shared" si="26"/>
        <v/>
      </c>
      <c r="N137" s="6" t="str">
        <f>IF(ISBLANK(Requerimiento_Cab!J137),"",VLOOKUP(Requerimiento_Cab!J137,Tabla9[#All],2,FALSE))</f>
        <v/>
      </c>
      <c r="O137" s="6" t="str">
        <f t="shared" si="27"/>
        <v/>
      </c>
      <c r="P137" s="6" t="str">
        <f t="shared" si="28"/>
        <v/>
      </c>
      <c r="Q137" s="6" t="str">
        <f>IF(ISBLANK(Requerimiento_Cab!K137),"",VLOOKUP(Requerimiento_Cab!K137,Tabla10[#All],2,FALSE))</f>
        <v/>
      </c>
      <c r="R137" s="6" t="str">
        <f>IF(LEN(Requerimiento_Cab!L137)&gt;0,Requerimiento_Cab!L137,"")</f>
        <v/>
      </c>
      <c r="S137" s="6" t="str">
        <f t="shared" si="29"/>
        <v/>
      </c>
      <c r="T137" s="6" t="str">
        <f t="shared" si="30"/>
        <v/>
      </c>
      <c r="U137" s="6" t="str">
        <f t="shared" si="31"/>
        <v/>
      </c>
      <c r="V137" s="6" t="str">
        <f>IF(ISBLANK(Requerimiento_Cab!F137),"",VLOOKUP(Requerimiento_Cab!F137,Tabla7[#All],2,FALSE))</f>
        <v/>
      </c>
      <c r="W137" s="6" t="str">
        <f t="shared" si="32"/>
        <v/>
      </c>
      <c r="X137" s="6" t="str">
        <f>IF(ISBLANK(Requerimiento_Cab!M137),"",VLOOKUP(Requerimiento_Cab!M137,Tabla2[#All],2,FALSE))</f>
        <v/>
      </c>
      <c r="Y137" s="6" t="str">
        <f>IF(ISBLANK(Requerimiento_Cab!J137),"",VLOOKUP(Requerimiento_Cab!J137,Tabla9[#All],2,FALSE))</f>
        <v/>
      </c>
    </row>
    <row r="138" spans="1:25" x14ac:dyDescent="0.25">
      <c r="A138" s="6" t="str">
        <f>IF(LEN(Requerimiento_Cab!A138)&gt;0,Requerimiento_Cab!A138,"")</f>
        <v/>
      </c>
      <c r="B138" s="6" t="str">
        <f t="shared" si="22"/>
        <v/>
      </c>
      <c r="C138" s="6" t="str">
        <f>IF(ISBLANK(Requerimiento_Cab!B138),"",VLOOKUP(Requerimiento_Cab!B138,Tabla3[#All],2,FALSE))</f>
        <v/>
      </c>
      <c r="D138" s="6" t="str">
        <f>IF(ISBLANK(Requerimiento_Cab!C138),"",VLOOKUP(Requerimiento_Cab!C138,Tabla4[#All],2,FALSE))</f>
        <v/>
      </c>
      <c r="E138" s="6" t="str">
        <f>IF(ISBLANK(Requerimiento_Cab!D138),"",VLOOKUP(Requerimiento_Cab!D138,Tabla5[#All],2,FALSE))</f>
        <v/>
      </c>
      <c r="F138" s="6" t="str">
        <f>IF(ISBLANK(Requerimiento_Cab!E138),"",VLOOKUP(Requerimiento_Cab!E138,Tabla6[#All],2,FALSE))</f>
        <v/>
      </c>
      <c r="G138" s="6" t="str">
        <f t="shared" si="23"/>
        <v/>
      </c>
      <c r="H138" s="6" t="str">
        <f t="shared" si="24"/>
        <v/>
      </c>
      <c r="I138" s="6" t="str">
        <f>IF(ISBLANK(Requerimiento_Cab!F138),"",VLOOKUP(Requerimiento_Cab!F138,Tabla7[#All],2,FALSE))</f>
        <v/>
      </c>
      <c r="J138" s="6" t="str">
        <f t="shared" si="25"/>
        <v/>
      </c>
      <c r="K138" s="13" t="str">
        <f>IF(ISBLANK(Requerimiento_Cab!G138),"",VLOOKUP(Requerimiento_Cab!G138,Tabla8[#All],2,FALSE))</f>
        <v/>
      </c>
      <c r="L138" s="6" t="str">
        <f>IF(ISBLANK(Requerimiento_Cab!H138),"",VLOOKUP(Requerimiento_Cab!H138,Tabla1[#All],2,FALSE))</f>
        <v/>
      </c>
      <c r="M138" s="6" t="str">
        <f t="shared" si="26"/>
        <v/>
      </c>
      <c r="N138" s="6" t="str">
        <f>IF(ISBLANK(Requerimiento_Cab!J138),"",VLOOKUP(Requerimiento_Cab!J138,Tabla9[#All],2,FALSE))</f>
        <v/>
      </c>
      <c r="O138" s="6" t="str">
        <f t="shared" si="27"/>
        <v/>
      </c>
      <c r="P138" s="6" t="str">
        <f t="shared" si="28"/>
        <v/>
      </c>
      <c r="Q138" s="6" t="str">
        <f>IF(ISBLANK(Requerimiento_Cab!K138),"",VLOOKUP(Requerimiento_Cab!K138,Tabla10[#All],2,FALSE))</f>
        <v/>
      </c>
      <c r="R138" s="6" t="str">
        <f>IF(LEN(Requerimiento_Cab!L138)&gt;0,Requerimiento_Cab!L138,"")</f>
        <v/>
      </c>
      <c r="S138" s="6" t="str">
        <f t="shared" si="29"/>
        <v/>
      </c>
      <c r="T138" s="6" t="str">
        <f t="shared" si="30"/>
        <v/>
      </c>
      <c r="U138" s="6" t="str">
        <f t="shared" si="31"/>
        <v/>
      </c>
      <c r="V138" s="6" t="str">
        <f>IF(ISBLANK(Requerimiento_Cab!F138),"",VLOOKUP(Requerimiento_Cab!F138,Tabla7[#All],2,FALSE))</f>
        <v/>
      </c>
      <c r="W138" s="6" t="str">
        <f t="shared" si="32"/>
        <v/>
      </c>
      <c r="X138" s="6" t="str">
        <f>IF(ISBLANK(Requerimiento_Cab!M138),"",VLOOKUP(Requerimiento_Cab!M138,Tabla2[#All],2,FALSE))</f>
        <v/>
      </c>
      <c r="Y138" s="6" t="str">
        <f>IF(ISBLANK(Requerimiento_Cab!J138),"",VLOOKUP(Requerimiento_Cab!J138,Tabla9[#All],2,FALSE))</f>
        <v/>
      </c>
    </row>
    <row r="139" spans="1:25" x14ac:dyDescent="0.25">
      <c r="A139" s="6" t="str">
        <f>IF(LEN(Requerimiento_Cab!A139)&gt;0,Requerimiento_Cab!A139,"")</f>
        <v/>
      </c>
      <c r="B139" s="6" t="str">
        <f t="shared" si="22"/>
        <v/>
      </c>
      <c r="C139" s="6" t="str">
        <f>IF(ISBLANK(Requerimiento_Cab!B139),"",VLOOKUP(Requerimiento_Cab!B139,Tabla3[#All],2,FALSE))</f>
        <v/>
      </c>
      <c r="D139" s="6" t="str">
        <f>IF(ISBLANK(Requerimiento_Cab!C139),"",VLOOKUP(Requerimiento_Cab!C139,Tabla4[#All],2,FALSE))</f>
        <v/>
      </c>
      <c r="E139" s="6" t="str">
        <f>IF(ISBLANK(Requerimiento_Cab!D139),"",VLOOKUP(Requerimiento_Cab!D139,Tabla5[#All],2,FALSE))</f>
        <v/>
      </c>
      <c r="F139" s="6" t="str">
        <f>IF(ISBLANK(Requerimiento_Cab!E139),"",VLOOKUP(Requerimiento_Cab!E139,Tabla6[#All],2,FALSE))</f>
        <v/>
      </c>
      <c r="G139" s="6" t="str">
        <f t="shared" si="23"/>
        <v/>
      </c>
      <c r="H139" s="6" t="str">
        <f t="shared" si="24"/>
        <v/>
      </c>
      <c r="I139" s="6" t="str">
        <f>IF(ISBLANK(Requerimiento_Cab!F139),"",VLOOKUP(Requerimiento_Cab!F139,Tabla7[#All],2,FALSE))</f>
        <v/>
      </c>
      <c r="J139" s="6" t="str">
        <f t="shared" si="25"/>
        <v/>
      </c>
      <c r="K139" s="13" t="str">
        <f>IF(ISBLANK(Requerimiento_Cab!G139),"",VLOOKUP(Requerimiento_Cab!G139,Tabla8[#All],2,FALSE))</f>
        <v/>
      </c>
      <c r="L139" s="6" t="str">
        <f>IF(ISBLANK(Requerimiento_Cab!H139),"",VLOOKUP(Requerimiento_Cab!H139,Tabla1[#All],2,FALSE))</f>
        <v/>
      </c>
      <c r="M139" s="6" t="str">
        <f t="shared" si="26"/>
        <v/>
      </c>
      <c r="N139" s="6" t="str">
        <f>IF(ISBLANK(Requerimiento_Cab!J139),"",VLOOKUP(Requerimiento_Cab!J139,Tabla9[#All],2,FALSE))</f>
        <v/>
      </c>
      <c r="O139" s="6" t="str">
        <f t="shared" si="27"/>
        <v/>
      </c>
      <c r="P139" s="6" t="str">
        <f t="shared" si="28"/>
        <v/>
      </c>
      <c r="Q139" s="6" t="str">
        <f>IF(ISBLANK(Requerimiento_Cab!K139),"",VLOOKUP(Requerimiento_Cab!K139,Tabla10[#All],2,FALSE))</f>
        <v/>
      </c>
      <c r="R139" s="6" t="str">
        <f>IF(LEN(Requerimiento_Cab!L139)&gt;0,Requerimiento_Cab!L139,"")</f>
        <v/>
      </c>
      <c r="S139" s="6" t="str">
        <f t="shared" si="29"/>
        <v/>
      </c>
      <c r="T139" s="6" t="str">
        <f t="shared" si="30"/>
        <v/>
      </c>
      <c r="U139" s="6" t="str">
        <f t="shared" si="31"/>
        <v/>
      </c>
      <c r="V139" s="6" t="str">
        <f>IF(ISBLANK(Requerimiento_Cab!F139),"",VLOOKUP(Requerimiento_Cab!F139,Tabla7[#All],2,FALSE))</f>
        <v/>
      </c>
      <c r="W139" s="6" t="str">
        <f t="shared" si="32"/>
        <v/>
      </c>
      <c r="X139" s="6" t="str">
        <f>IF(ISBLANK(Requerimiento_Cab!M139),"",VLOOKUP(Requerimiento_Cab!M139,Tabla2[#All],2,FALSE))</f>
        <v/>
      </c>
      <c r="Y139" s="6" t="str">
        <f>IF(ISBLANK(Requerimiento_Cab!J139),"",VLOOKUP(Requerimiento_Cab!J139,Tabla9[#All],2,FALSE))</f>
        <v/>
      </c>
    </row>
    <row r="140" spans="1:25" x14ac:dyDescent="0.25">
      <c r="A140" s="6" t="str">
        <f>IF(LEN(Requerimiento_Cab!A140)&gt;0,Requerimiento_Cab!A140,"")</f>
        <v/>
      </c>
      <c r="B140" s="6" t="str">
        <f t="shared" si="22"/>
        <v/>
      </c>
      <c r="C140" s="6" t="str">
        <f>IF(ISBLANK(Requerimiento_Cab!B140),"",VLOOKUP(Requerimiento_Cab!B140,Tabla3[#All],2,FALSE))</f>
        <v/>
      </c>
      <c r="D140" s="6" t="str">
        <f>IF(ISBLANK(Requerimiento_Cab!C140),"",VLOOKUP(Requerimiento_Cab!C140,Tabla4[#All],2,FALSE))</f>
        <v/>
      </c>
      <c r="E140" s="6" t="str">
        <f>IF(ISBLANK(Requerimiento_Cab!D140),"",VLOOKUP(Requerimiento_Cab!D140,Tabla5[#All],2,FALSE))</f>
        <v/>
      </c>
      <c r="F140" s="6" t="str">
        <f>IF(ISBLANK(Requerimiento_Cab!E140),"",VLOOKUP(Requerimiento_Cab!E140,Tabla6[#All],2,FALSE))</f>
        <v/>
      </c>
      <c r="G140" s="6" t="str">
        <f t="shared" si="23"/>
        <v/>
      </c>
      <c r="H140" s="6" t="str">
        <f t="shared" si="24"/>
        <v/>
      </c>
      <c r="I140" s="6" t="str">
        <f>IF(ISBLANK(Requerimiento_Cab!F140),"",VLOOKUP(Requerimiento_Cab!F140,Tabla7[#All],2,FALSE))</f>
        <v/>
      </c>
      <c r="J140" s="6" t="str">
        <f t="shared" si="25"/>
        <v/>
      </c>
      <c r="K140" s="13" t="str">
        <f>IF(ISBLANK(Requerimiento_Cab!G140),"",VLOOKUP(Requerimiento_Cab!G140,Tabla8[#All],2,FALSE))</f>
        <v/>
      </c>
      <c r="L140" s="6" t="str">
        <f>IF(ISBLANK(Requerimiento_Cab!H140),"",VLOOKUP(Requerimiento_Cab!H140,Tabla1[#All],2,FALSE))</f>
        <v/>
      </c>
      <c r="M140" s="6" t="str">
        <f t="shared" si="26"/>
        <v/>
      </c>
      <c r="N140" s="6" t="str">
        <f>IF(ISBLANK(Requerimiento_Cab!J140),"",VLOOKUP(Requerimiento_Cab!J140,Tabla9[#All],2,FALSE))</f>
        <v/>
      </c>
      <c r="O140" s="6" t="str">
        <f t="shared" si="27"/>
        <v/>
      </c>
      <c r="P140" s="6" t="str">
        <f t="shared" si="28"/>
        <v/>
      </c>
      <c r="Q140" s="6" t="str">
        <f>IF(ISBLANK(Requerimiento_Cab!K140),"",VLOOKUP(Requerimiento_Cab!K140,Tabla10[#All],2,FALSE))</f>
        <v/>
      </c>
      <c r="R140" s="6" t="str">
        <f>IF(LEN(Requerimiento_Cab!L140)&gt;0,Requerimiento_Cab!L140,"")</f>
        <v/>
      </c>
      <c r="S140" s="6" t="str">
        <f t="shared" si="29"/>
        <v/>
      </c>
      <c r="T140" s="6" t="str">
        <f t="shared" si="30"/>
        <v/>
      </c>
      <c r="U140" s="6" t="str">
        <f t="shared" si="31"/>
        <v/>
      </c>
      <c r="V140" s="6" t="str">
        <f>IF(ISBLANK(Requerimiento_Cab!F140),"",VLOOKUP(Requerimiento_Cab!F140,Tabla7[#All],2,FALSE))</f>
        <v/>
      </c>
      <c r="W140" s="6" t="str">
        <f t="shared" si="32"/>
        <v/>
      </c>
      <c r="X140" s="6" t="str">
        <f>IF(ISBLANK(Requerimiento_Cab!M140),"",VLOOKUP(Requerimiento_Cab!M140,Tabla2[#All],2,FALSE))</f>
        <v/>
      </c>
      <c r="Y140" s="6" t="str">
        <f>IF(ISBLANK(Requerimiento_Cab!J140),"",VLOOKUP(Requerimiento_Cab!J140,Tabla9[#All],2,FALSE))</f>
        <v/>
      </c>
    </row>
    <row r="141" spans="1:25" x14ac:dyDescent="0.25">
      <c r="A141" s="6" t="str">
        <f>IF(LEN(Requerimiento_Cab!A141)&gt;0,Requerimiento_Cab!A141,"")</f>
        <v/>
      </c>
      <c r="B141" s="6" t="str">
        <f t="shared" si="22"/>
        <v/>
      </c>
      <c r="C141" s="6" t="str">
        <f>IF(ISBLANK(Requerimiento_Cab!B141),"",VLOOKUP(Requerimiento_Cab!B141,Tabla3[#All],2,FALSE))</f>
        <v/>
      </c>
      <c r="D141" s="6" t="str">
        <f>IF(ISBLANK(Requerimiento_Cab!C141),"",VLOOKUP(Requerimiento_Cab!C141,Tabla4[#All],2,FALSE))</f>
        <v/>
      </c>
      <c r="E141" s="6" t="str">
        <f>IF(ISBLANK(Requerimiento_Cab!D141),"",VLOOKUP(Requerimiento_Cab!D141,Tabla5[#All],2,FALSE))</f>
        <v/>
      </c>
      <c r="F141" s="6" t="str">
        <f>IF(ISBLANK(Requerimiento_Cab!E141),"",VLOOKUP(Requerimiento_Cab!E141,Tabla6[#All],2,FALSE))</f>
        <v/>
      </c>
      <c r="G141" s="6" t="str">
        <f t="shared" si="23"/>
        <v/>
      </c>
      <c r="H141" s="6" t="str">
        <f t="shared" si="24"/>
        <v/>
      </c>
      <c r="I141" s="6" t="str">
        <f>IF(ISBLANK(Requerimiento_Cab!F141),"",VLOOKUP(Requerimiento_Cab!F141,Tabla7[#All],2,FALSE))</f>
        <v/>
      </c>
      <c r="J141" s="6" t="str">
        <f t="shared" si="25"/>
        <v/>
      </c>
      <c r="K141" s="13" t="str">
        <f>IF(ISBLANK(Requerimiento_Cab!G141),"",VLOOKUP(Requerimiento_Cab!G141,Tabla8[#All],2,FALSE))</f>
        <v/>
      </c>
      <c r="L141" s="6" t="str">
        <f>IF(ISBLANK(Requerimiento_Cab!H141),"",VLOOKUP(Requerimiento_Cab!H141,Tabla1[#All],2,FALSE))</f>
        <v/>
      </c>
      <c r="M141" s="6" t="str">
        <f t="shared" si="26"/>
        <v/>
      </c>
      <c r="N141" s="6" t="str">
        <f>IF(ISBLANK(Requerimiento_Cab!J141),"",VLOOKUP(Requerimiento_Cab!J141,Tabla9[#All],2,FALSE))</f>
        <v/>
      </c>
      <c r="O141" s="6" t="str">
        <f t="shared" si="27"/>
        <v/>
      </c>
      <c r="P141" s="6" t="str">
        <f t="shared" si="28"/>
        <v/>
      </c>
      <c r="Q141" s="6" t="str">
        <f>IF(ISBLANK(Requerimiento_Cab!K141),"",VLOOKUP(Requerimiento_Cab!K141,Tabla10[#All],2,FALSE))</f>
        <v/>
      </c>
      <c r="R141" s="6" t="str">
        <f>IF(LEN(Requerimiento_Cab!L141)&gt;0,Requerimiento_Cab!L141,"")</f>
        <v/>
      </c>
      <c r="S141" s="6" t="str">
        <f t="shared" si="29"/>
        <v/>
      </c>
      <c r="T141" s="6" t="str">
        <f t="shared" si="30"/>
        <v/>
      </c>
      <c r="U141" s="6" t="str">
        <f t="shared" si="31"/>
        <v/>
      </c>
      <c r="V141" s="6" t="str">
        <f>IF(ISBLANK(Requerimiento_Cab!F141),"",VLOOKUP(Requerimiento_Cab!F141,Tabla7[#All],2,FALSE))</f>
        <v/>
      </c>
      <c r="W141" s="6" t="str">
        <f t="shared" si="32"/>
        <v/>
      </c>
      <c r="X141" s="6" t="str">
        <f>IF(ISBLANK(Requerimiento_Cab!M141),"",VLOOKUP(Requerimiento_Cab!M141,Tabla2[#All],2,FALSE))</f>
        <v/>
      </c>
      <c r="Y141" s="6" t="str">
        <f>IF(ISBLANK(Requerimiento_Cab!J141),"",VLOOKUP(Requerimiento_Cab!J141,Tabla9[#All],2,FALSE))</f>
        <v/>
      </c>
    </row>
    <row r="142" spans="1:25" x14ac:dyDescent="0.25">
      <c r="A142" s="6" t="str">
        <f>IF(LEN(Requerimiento_Cab!A142)&gt;0,Requerimiento_Cab!A142,"")</f>
        <v/>
      </c>
      <c r="B142" s="6" t="str">
        <f t="shared" si="22"/>
        <v/>
      </c>
      <c r="C142" s="6" t="str">
        <f>IF(ISBLANK(Requerimiento_Cab!B142),"",VLOOKUP(Requerimiento_Cab!B142,Tabla3[#All],2,FALSE))</f>
        <v/>
      </c>
      <c r="D142" s="6" t="str">
        <f>IF(ISBLANK(Requerimiento_Cab!C142),"",VLOOKUP(Requerimiento_Cab!C142,Tabla4[#All],2,FALSE))</f>
        <v/>
      </c>
      <c r="E142" s="6" t="str">
        <f>IF(ISBLANK(Requerimiento_Cab!D142),"",VLOOKUP(Requerimiento_Cab!D142,Tabla5[#All],2,FALSE))</f>
        <v/>
      </c>
      <c r="F142" s="6" t="str">
        <f>IF(ISBLANK(Requerimiento_Cab!E142),"",VLOOKUP(Requerimiento_Cab!E142,Tabla6[#All],2,FALSE))</f>
        <v/>
      </c>
      <c r="G142" s="6" t="str">
        <f t="shared" si="23"/>
        <v/>
      </c>
      <c r="H142" s="6" t="str">
        <f t="shared" si="24"/>
        <v/>
      </c>
      <c r="I142" s="6" t="str">
        <f>IF(ISBLANK(Requerimiento_Cab!F142),"",VLOOKUP(Requerimiento_Cab!F142,Tabla7[#All],2,FALSE))</f>
        <v/>
      </c>
      <c r="J142" s="6" t="str">
        <f t="shared" si="25"/>
        <v/>
      </c>
      <c r="K142" s="13" t="str">
        <f>IF(ISBLANK(Requerimiento_Cab!G142),"",VLOOKUP(Requerimiento_Cab!G142,Tabla8[#All],2,FALSE))</f>
        <v/>
      </c>
      <c r="L142" s="6" t="str">
        <f>IF(ISBLANK(Requerimiento_Cab!H142),"",VLOOKUP(Requerimiento_Cab!H142,Tabla1[#All],2,FALSE))</f>
        <v/>
      </c>
      <c r="M142" s="6" t="str">
        <f t="shared" si="26"/>
        <v/>
      </c>
      <c r="N142" s="6" t="str">
        <f>IF(ISBLANK(Requerimiento_Cab!J142),"",VLOOKUP(Requerimiento_Cab!J142,Tabla9[#All],2,FALSE))</f>
        <v/>
      </c>
      <c r="O142" s="6" t="str">
        <f t="shared" si="27"/>
        <v/>
      </c>
      <c r="P142" s="6" t="str">
        <f t="shared" si="28"/>
        <v/>
      </c>
      <c r="Q142" s="6" t="str">
        <f>IF(ISBLANK(Requerimiento_Cab!K142),"",VLOOKUP(Requerimiento_Cab!K142,Tabla10[#All],2,FALSE))</f>
        <v/>
      </c>
      <c r="R142" s="6" t="str">
        <f>IF(LEN(Requerimiento_Cab!L142)&gt;0,Requerimiento_Cab!L142,"")</f>
        <v/>
      </c>
      <c r="S142" s="6" t="str">
        <f t="shared" si="29"/>
        <v/>
      </c>
      <c r="T142" s="6" t="str">
        <f t="shared" si="30"/>
        <v/>
      </c>
      <c r="U142" s="6" t="str">
        <f t="shared" si="31"/>
        <v/>
      </c>
      <c r="V142" s="6" t="str">
        <f>IF(ISBLANK(Requerimiento_Cab!F142),"",VLOOKUP(Requerimiento_Cab!F142,Tabla7[#All],2,FALSE))</f>
        <v/>
      </c>
      <c r="W142" s="6" t="str">
        <f t="shared" si="32"/>
        <v/>
      </c>
      <c r="X142" s="6" t="str">
        <f>IF(ISBLANK(Requerimiento_Cab!M142),"",VLOOKUP(Requerimiento_Cab!M142,Tabla2[#All],2,FALSE))</f>
        <v/>
      </c>
      <c r="Y142" s="6" t="str">
        <f>IF(ISBLANK(Requerimiento_Cab!J142),"",VLOOKUP(Requerimiento_Cab!J142,Tabla9[#All],2,FALSE))</f>
        <v/>
      </c>
    </row>
    <row r="143" spans="1:25" x14ac:dyDescent="0.25">
      <c r="A143" s="6" t="str">
        <f>IF(LEN(Requerimiento_Cab!A143)&gt;0,Requerimiento_Cab!A143,"")</f>
        <v/>
      </c>
      <c r="B143" s="6" t="str">
        <f t="shared" si="22"/>
        <v/>
      </c>
      <c r="C143" s="6" t="str">
        <f>IF(ISBLANK(Requerimiento_Cab!B143),"",VLOOKUP(Requerimiento_Cab!B143,Tabla3[#All],2,FALSE))</f>
        <v/>
      </c>
      <c r="D143" s="6" t="str">
        <f>IF(ISBLANK(Requerimiento_Cab!C143),"",VLOOKUP(Requerimiento_Cab!C143,Tabla4[#All],2,FALSE))</f>
        <v/>
      </c>
      <c r="E143" s="6" t="str">
        <f>IF(ISBLANK(Requerimiento_Cab!D143),"",VLOOKUP(Requerimiento_Cab!D143,Tabla5[#All],2,FALSE))</f>
        <v/>
      </c>
      <c r="F143" s="6" t="str">
        <f>IF(ISBLANK(Requerimiento_Cab!E143),"",VLOOKUP(Requerimiento_Cab!E143,Tabla6[#All],2,FALSE))</f>
        <v/>
      </c>
      <c r="G143" s="6" t="str">
        <f t="shared" si="23"/>
        <v/>
      </c>
      <c r="H143" s="6" t="str">
        <f t="shared" si="24"/>
        <v/>
      </c>
      <c r="I143" s="6" t="str">
        <f>IF(ISBLANK(Requerimiento_Cab!F143),"",VLOOKUP(Requerimiento_Cab!F143,Tabla7[#All],2,FALSE))</f>
        <v/>
      </c>
      <c r="J143" s="6" t="str">
        <f t="shared" si="25"/>
        <v/>
      </c>
      <c r="K143" s="13" t="str">
        <f>IF(ISBLANK(Requerimiento_Cab!G143),"",VLOOKUP(Requerimiento_Cab!G143,Tabla8[#All],2,FALSE))</f>
        <v/>
      </c>
      <c r="L143" s="6" t="str">
        <f>IF(ISBLANK(Requerimiento_Cab!H143),"",VLOOKUP(Requerimiento_Cab!H143,Tabla1[#All],2,FALSE))</f>
        <v/>
      </c>
      <c r="M143" s="6" t="str">
        <f t="shared" si="26"/>
        <v/>
      </c>
      <c r="N143" s="6" t="str">
        <f>IF(ISBLANK(Requerimiento_Cab!J143),"",VLOOKUP(Requerimiento_Cab!J143,Tabla9[#All],2,FALSE))</f>
        <v/>
      </c>
      <c r="O143" s="6" t="str">
        <f t="shared" si="27"/>
        <v/>
      </c>
      <c r="P143" s="6" t="str">
        <f t="shared" si="28"/>
        <v/>
      </c>
      <c r="Q143" s="6" t="str">
        <f>IF(ISBLANK(Requerimiento_Cab!K143),"",VLOOKUP(Requerimiento_Cab!K143,Tabla10[#All],2,FALSE))</f>
        <v/>
      </c>
      <c r="R143" s="6" t="str">
        <f>IF(LEN(Requerimiento_Cab!L143)&gt;0,Requerimiento_Cab!L143,"")</f>
        <v/>
      </c>
      <c r="S143" s="6" t="str">
        <f t="shared" si="29"/>
        <v/>
      </c>
      <c r="T143" s="6" t="str">
        <f t="shared" si="30"/>
        <v/>
      </c>
      <c r="U143" s="6" t="str">
        <f t="shared" si="31"/>
        <v/>
      </c>
      <c r="V143" s="6" t="str">
        <f>IF(ISBLANK(Requerimiento_Cab!F143),"",VLOOKUP(Requerimiento_Cab!F143,Tabla7[#All],2,FALSE))</f>
        <v/>
      </c>
      <c r="W143" s="6" t="str">
        <f t="shared" si="32"/>
        <v/>
      </c>
      <c r="X143" s="6" t="str">
        <f>IF(ISBLANK(Requerimiento_Cab!M143),"",VLOOKUP(Requerimiento_Cab!M143,Tabla2[#All],2,FALSE))</f>
        <v/>
      </c>
      <c r="Y143" s="6" t="str">
        <f>IF(ISBLANK(Requerimiento_Cab!J143),"",VLOOKUP(Requerimiento_Cab!J143,Tabla9[#All],2,FALSE))</f>
        <v/>
      </c>
    </row>
    <row r="144" spans="1:25" x14ac:dyDescent="0.25">
      <c r="A144" s="6" t="str">
        <f>IF(LEN(Requerimiento_Cab!A144)&gt;0,Requerimiento_Cab!A144,"")</f>
        <v/>
      </c>
      <c r="B144" s="6" t="str">
        <f t="shared" si="22"/>
        <v/>
      </c>
      <c r="C144" s="6" t="str">
        <f>IF(ISBLANK(Requerimiento_Cab!B144),"",VLOOKUP(Requerimiento_Cab!B144,Tabla3[#All],2,FALSE))</f>
        <v/>
      </c>
      <c r="D144" s="6" t="str">
        <f>IF(ISBLANK(Requerimiento_Cab!C144),"",VLOOKUP(Requerimiento_Cab!C144,Tabla4[#All],2,FALSE))</f>
        <v/>
      </c>
      <c r="E144" s="6" t="str">
        <f>IF(ISBLANK(Requerimiento_Cab!D144),"",VLOOKUP(Requerimiento_Cab!D144,Tabla5[#All],2,FALSE))</f>
        <v/>
      </c>
      <c r="F144" s="6" t="str">
        <f>IF(ISBLANK(Requerimiento_Cab!E144),"",VLOOKUP(Requerimiento_Cab!E144,Tabla6[#All],2,FALSE))</f>
        <v/>
      </c>
      <c r="G144" s="6" t="str">
        <f t="shared" si="23"/>
        <v/>
      </c>
      <c r="H144" s="6" t="str">
        <f t="shared" si="24"/>
        <v/>
      </c>
      <c r="I144" s="6" t="str">
        <f>IF(ISBLANK(Requerimiento_Cab!F144),"",VLOOKUP(Requerimiento_Cab!F144,Tabla7[#All],2,FALSE))</f>
        <v/>
      </c>
      <c r="J144" s="6" t="str">
        <f t="shared" si="25"/>
        <v/>
      </c>
      <c r="K144" s="13" t="str">
        <f>IF(ISBLANK(Requerimiento_Cab!G144),"",VLOOKUP(Requerimiento_Cab!G144,Tabla8[#All],2,FALSE))</f>
        <v/>
      </c>
      <c r="L144" s="6" t="str">
        <f>IF(ISBLANK(Requerimiento_Cab!H144),"",VLOOKUP(Requerimiento_Cab!H144,Tabla1[#All],2,FALSE))</f>
        <v/>
      </c>
      <c r="M144" s="6" t="str">
        <f t="shared" si="26"/>
        <v/>
      </c>
      <c r="N144" s="6" t="str">
        <f>IF(ISBLANK(Requerimiento_Cab!J144),"",VLOOKUP(Requerimiento_Cab!J144,Tabla9[#All],2,FALSE))</f>
        <v/>
      </c>
      <c r="O144" s="6" t="str">
        <f t="shared" si="27"/>
        <v/>
      </c>
      <c r="P144" s="6" t="str">
        <f t="shared" si="28"/>
        <v/>
      </c>
      <c r="Q144" s="6" t="str">
        <f>IF(ISBLANK(Requerimiento_Cab!K144),"",VLOOKUP(Requerimiento_Cab!K144,Tabla10[#All],2,FALSE))</f>
        <v/>
      </c>
      <c r="R144" s="6" t="str">
        <f>IF(LEN(Requerimiento_Cab!L144)&gt;0,Requerimiento_Cab!L144,"")</f>
        <v/>
      </c>
      <c r="S144" s="6" t="str">
        <f t="shared" si="29"/>
        <v/>
      </c>
      <c r="T144" s="6" t="str">
        <f t="shared" si="30"/>
        <v/>
      </c>
      <c r="U144" s="6" t="str">
        <f t="shared" si="31"/>
        <v/>
      </c>
      <c r="V144" s="6" t="str">
        <f>IF(ISBLANK(Requerimiento_Cab!F144),"",VLOOKUP(Requerimiento_Cab!F144,Tabla7[#All],2,FALSE))</f>
        <v/>
      </c>
      <c r="W144" s="6" t="str">
        <f t="shared" si="32"/>
        <v/>
      </c>
      <c r="X144" s="6" t="str">
        <f>IF(ISBLANK(Requerimiento_Cab!M144),"",VLOOKUP(Requerimiento_Cab!M144,Tabla2[#All],2,FALSE))</f>
        <v/>
      </c>
      <c r="Y144" s="6" t="str">
        <f>IF(ISBLANK(Requerimiento_Cab!J144),"",VLOOKUP(Requerimiento_Cab!J144,Tabla9[#All],2,FALSE))</f>
        <v/>
      </c>
    </row>
    <row r="145" spans="1:25" x14ac:dyDescent="0.25">
      <c r="A145" s="6" t="str">
        <f>IF(LEN(Requerimiento_Cab!A145)&gt;0,Requerimiento_Cab!A145,"")</f>
        <v/>
      </c>
      <c r="B145" s="6" t="str">
        <f t="shared" si="22"/>
        <v/>
      </c>
      <c r="C145" s="6" t="str">
        <f>IF(ISBLANK(Requerimiento_Cab!B145),"",VLOOKUP(Requerimiento_Cab!B145,Tabla3[#All],2,FALSE))</f>
        <v/>
      </c>
      <c r="D145" s="6" t="str">
        <f>IF(ISBLANK(Requerimiento_Cab!C145),"",VLOOKUP(Requerimiento_Cab!C145,Tabla4[#All],2,FALSE))</f>
        <v/>
      </c>
      <c r="E145" s="6" t="str">
        <f>IF(ISBLANK(Requerimiento_Cab!D145),"",VLOOKUP(Requerimiento_Cab!D145,Tabla5[#All],2,FALSE))</f>
        <v/>
      </c>
      <c r="F145" s="6" t="str">
        <f>IF(ISBLANK(Requerimiento_Cab!E145),"",VLOOKUP(Requerimiento_Cab!E145,Tabla6[#All],2,FALSE))</f>
        <v/>
      </c>
      <c r="G145" s="6" t="str">
        <f t="shared" si="23"/>
        <v/>
      </c>
      <c r="H145" s="6" t="str">
        <f t="shared" si="24"/>
        <v/>
      </c>
      <c r="I145" s="6" t="str">
        <f>IF(ISBLANK(Requerimiento_Cab!F145),"",VLOOKUP(Requerimiento_Cab!F145,Tabla7[#All],2,FALSE))</f>
        <v/>
      </c>
      <c r="J145" s="6" t="str">
        <f t="shared" si="25"/>
        <v/>
      </c>
      <c r="K145" s="13" t="str">
        <f>IF(ISBLANK(Requerimiento_Cab!G145),"",VLOOKUP(Requerimiento_Cab!G145,Tabla8[#All],2,FALSE))</f>
        <v/>
      </c>
      <c r="L145" s="6" t="str">
        <f>IF(ISBLANK(Requerimiento_Cab!H145),"",VLOOKUP(Requerimiento_Cab!H145,Tabla1[#All],2,FALSE))</f>
        <v/>
      </c>
      <c r="M145" s="6" t="str">
        <f t="shared" si="26"/>
        <v/>
      </c>
      <c r="N145" s="6" t="str">
        <f>IF(ISBLANK(Requerimiento_Cab!J145),"",VLOOKUP(Requerimiento_Cab!J145,Tabla9[#All],2,FALSE))</f>
        <v/>
      </c>
      <c r="O145" s="6" t="str">
        <f t="shared" si="27"/>
        <v/>
      </c>
      <c r="P145" s="6" t="str">
        <f t="shared" si="28"/>
        <v/>
      </c>
      <c r="Q145" s="6" t="str">
        <f>IF(ISBLANK(Requerimiento_Cab!K145),"",VLOOKUP(Requerimiento_Cab!K145,Tabla10[#All],2,FALSE))</f>
        <v/>
      </c>
      <c r="R145" s="6" t="str">
        <f>IF(LEN(Requerimiento_Cab!L145)&gt;0,Requerimiento_Cab!L145,"")</f>
        <v/>
      </c>
      <c r="S145" s="6" t="str">
        <f t="shared" si="29"/>
        <v/>
      </c>
      <c r="T145" s="6" t="str">
        <f t="shared" si="30"/>
        <v/>
      </c>
      <c r="U145" s="6" t="str">
        <f t="shared" si="31"/>
        <v/>
      </c>
      <c r="V145" s="6" t="str">
        <f>IF(ISBLANK(Requerimiento_Cab!F145),"",VLOOKUP(Requerimiento_Cab!F145,Tabla7[#All],2,FALSE))</f>
        <v/>
      </c>
      <c r="W145" s="6" t="str">
        <f t="shared" si="32"/>
        <v/>
      </c>
      <c r="X145" s="6" t="str">
        <f>IF(ISBLANK(Requerimiento_Cab!M145),"",VLOOKUP(Requerimiento_Cab!M145,Tabla2[#All],2,FALSE))</f>
        <v/>
      </c>
      <c r="Y145" s="6" t="str">
        <f>IF(ISBLANK(Requerimiento_Cab!J145),"",VLOOKUP(Requerimiento_Cab!J145,Tabla9[#All],2,FALSE))</f>
        <v/>
      </c>
    </row>
    <row r="146" spans="1:25" x14ac:dyDescent="0.25">
      <c r="A146" s="6" t="str">
        <f>IF(LEN(Requerimiento_Cab!A146)&gt;0,Requerimiento_Cab!A146,"")</f>
        <v/>
      </c>
      <c r="B146" s="6" t="str">
        <f t="shared" si="22"/>
        <v/>
      </c>
      <c r="C146" s="6" t="str">
        <f>IF(ISBLANK(Requerimiento_Cab!B146),"",VLOOKUP(Requerimiento_Cab!B146,Tabla3[#All],2,FALSE))</f>
        <v/>
      </c>
      <c r="D146" s="6" t="str">
        <f>IF(ISBLANK(Requerimiento_Cab!C146),"",VLOOKUP(Requerimiento_Cab!C146,Tabla4[#All],2,FALSE))</f>
        <v/>
      </c>
      <c r="E146" s="6" t="str">
        <f>IF(ISBLANK(Requerimiento_Cab!D146),"",VLOOKUP(Requerimiento_Cab!D146,Tabla5[#All],2,FALSE))</f>
        <v/>
      </c>
      <c r="F146" s="6" t="str">
        <f>IF(ISBLANK(Requerimiento_Cab!E146),"",VLOOKUP(Requerimiento_Cab!E146,Tabla6[#All],2,FALSE))</f>
        <v/>
      </c>
      <c r="G146" s="6" t="str">
        <f t="shared" si="23"/>
        <v/>
      </c>
      <c r="H146" s="6" t="str">
        <f t="shared" si="24"/>
        <v/>
      </c>
      <c r="I146" s="6" t="str">
        <f>IF(ISBLANK(Requerimiento_Cab!F146),"",VLOOKUP(Requerimiento_Cab!F146,Tabla7[#All],2,FALSE))</f>
        <v/>
      </c>
      <c r="J146" s="6" t="str">
        <f t="shared" si="25"/>
        <v/>
      </c>
      <c r="K146" s="13" t="str">
        <f>IF(ISBLANK(Requerimiento_Cab!G146),"",VLOOKUP(Requerimiento_Cab!G146,Tabla8[#All],2,FALSE))</f>
        <v/>
      </c>
      <c r="L146" s="6" t="str">
        <f>IF(ISBLANK(Requerimiento_Cab!H146),"",VLOOKUP(Requerimiento_Cab!H146,Tabla1[#All],2,FALSE))</f>
        <v/>
      </c>
      <c r="M146" s="6" t="str">
        <f t="shared" si="26"/>
        <v/>
      </c>
      <c r="N146" s="6" t="str">
        <f>IF(ISBLANK(Requerimiento_Cab!J146),"",VLOOKUP(Requerimiento_Cab!J146,Tabla9[#All],2,FALSE))</f>
        <v/>
      </c>
      <c r="O146" s="6" t="str">
        <f t="shared" si="27"/>
        <v/>
      </c>
      <c r="P146" s="6" t="str">
        <f t="shared" si="28"/>
        <v/>
      </c>
      <c r="Q146" s="6" t="str">
        <f>IF(ISBLANK(Requerimiento_Cab!K146),"",VLOOKUP(Requerimiento_Cab!K146,Tabla10[#All],2,FALSE))</f>
        <v/>
      </c>
      <c r="R146" s="6" t="str">
        <f>IF(LEN(Requerimiento_Cab!L146)&gt;0,Requerimiento_Cab!L146,"")</f>
        <v/>
      </c>
      <c r="S146" s="6" t="str">
        <f t="shared" si="29"/>
        <v/>
      </c>
      <c r="T146" s="6" t="str">
        <f t="shared" si="30"/>
        <v/>
      </c>
      <c r="U146" s="6" t="str">
        <f t="shared" si="31"/>
        <v/>
      </c>
      <c r="V146" s="6" t="str">
        <f>IF(ISBLANK(Requerimiento_Cab!F146),"",VLOOKUP(Requerimiento_Cab!F146,Tabla7[#All],2,FALSE))</f>
        <v/>
      </c>
      <c r="W146" s="6" t="str">
        <f t="shared" si="32"/>
        <v/>
      </c>
      <c r="X146" s="6" t="str">
        <f>IF(ISBLANK(Requerimiento_Cab!M146),"",VLOOKUP(Requerimiento_Cab!M146,Tabla2[#All],2,FALSE))</f>
        <v/>
      </c>
      <c r="Y146" s="6" t="str">
        <f>IF(ISBLANK(Requerimiento_Cab!J146),"",VLOOKUP(Requerimiento_Cab!J146,Tabla9[#All],2,FALSE))</f>
        <v/>
      </c>
    </row>
    <row r="147" spans="1:25" x14ac:dyDescent="0.25">
      <c r="A147" s="6" t="str">
        <f>IF(LEN(Requerimiento_Cab!A147)&gt;0,Requerimiento_Cab!A147,"")</f>
        <v/>
      </c>
      <c r="B147" s="6" t="str">
        <f t="shared" si="22"/>
        <v/>
      </c>
      <c r="C147" s="6" t="str">
        <f>IF(ISBLANK(Requerimiento_Cab!B147),"",VLOOKUP(Requerimiento_Cab!B147,Tabla3[#All],2,FALSE))</f>
        <v/>
      </c>
      <c r="D147" s="6" t="str">
        <f>IF(ISBLANK(Requerimiento_Cab!C147),"",VLOOKUP(Requerimiento_Cab!C147,Tabla4[#All],2,FALSE))</f>
        <v/>
      </c>
      <c r="E147" s="6" t="str">
        <f>IF(ISBLANK(Requerimiento_Cab!D147),"",VLOOKUP(Requerimiento_Cab!D147,Tabla5[#All],2,FALSE))</f>
        <v/>
      </c>
      <c r="F147" s="6" t="str">
        <f>IF(ISBLANK(Requerimiento_Cab!E147),"",VLOOKUP(Requerimiento_Cab!E147,Tabla6[#All],2,FALSE))</f>
        <v/>
      </c>
      <c r="G147" s="6" t="str">
        <f t="shared" si="23"/>
        <v/>
      </c>
      <c r="H147" s="6" t="str">
        <f t="shared" si="24"/>
        <v/>
      </c>
      <c r="I147" s="6" t="str">
        <f>IF(ISBLANK(Requerimiento_Cab!F147),"",VLOOKUP(Requerimiento_Cab!F147,Tabla7[#All],2,FALSE))</f>
        <v/>
      </c>
      <c r="J147" s="6" t="str">
        <f t="shared" si="25"/>
        <v/>
      </c>
      <c r="K147" s="13" t="str">
        <f>IF(ISBLANK(Requerimiento_Cab!G147),"",VLOOKUP(Requerimiento_Cab!G147,Tabla8[#All],2,FALSE))</f>
        <v/>
      </c>
      <c r="L147" s="6" t="str">
        <f>IF(ISBLANK(Requerimiento_Cab!H147),"",VLOOKUP(Requerimiento_Cab!H147,Tabla1[#All],2,FALSE))</f>
        <v/>
      </c>
      <c r="M147" s="6" t="str">
        <f t="shared" si="26"/>
        <v/>
      </c>
      <c r="N147" s="6" t="str">
        <f>IF(ISBLANK(Requerimiento_Cab!J147),"",VLOOKUP(Requerimiento_Cab!J147,Tabla9[#All],2,FALSE))</f>
        <v/>
      </c>
      <c r="O147" s="6" t="str">
        <f t="shared" si="27"/>
        <v/>
      </c>
      <c r="P147" s="6" t="str">
        <f t="shared" si="28"/>
        <v/>
      </c>
      <c r="Q147" s="6" t="str">
        <f>IF(ISBLANK(Requerimiento_Cab!K147),"",VLOOKUP(Requerimiento_Cab!K147,Tabla10[#All],2,FALSE))</f>
        <v/>
      </c>
      <c r="R147" s="6" t="str">
        <f>IF(LEN(Requerimiento_Cab!L147)&gt;0,Requerimiento_Cab!L147,"")</f>
        <v/>
      </c>
      <c r="S147" s="6" t="str">
        <f t="shared" si="29"/>
        <v/>
      </c>
      <c r="T147" s="6" t="str">
        <f t="shared" si="30"/>
        <v/>
      </c>
      <c r="U147" s="6" t="str">
        <f t="shared" si="31"/>
        <v/>
      </c>
      <c r="V147" s="6" t="str">
        <f>IF(ISBLANK(Requerimiento_Cab!F147),"",VLOOKUP(Requerimiento_Cab!F147,Tabla7[#All],2,FALSE))</f>
        <v/>
      </c>
      <c r="W147" s="6" t="str">
        <f t="shared" si="32"/>
        <v/>
      </c>
      <c r="X147" s="6" t="str">
        <f>IF(ISBLANK(Requerimiento_Cab!M147),"",VLOOKUP(Requerimiento_Cab!M147,Tabla2[#All],2,FALSE))</f>
        <v/>
      </c>
      <c r="Y147" s="6" t="str">
        <f>IF(ISBLANK(Requerimiento_Cab!J147),"",VLOOKUP(Requerimiento_Cab!J147,Tabla9[#All],2,FALSE))</f>
        <v/>
      </c>
    </row>
    <row r="148" spans="1:25" x14ac:dyDescent="0.25">
      <c r="A148" s="6" t="str">
        <f>IF(LEN(Requerimiento_Cab!A148)&gt;0,Requerimiento_Cab!A148,"")</f>
        <v/>
      </c>
      <c r="B148" s="6" t="str">
        <f t="shared" si="22"/>
        <v/>
      </c>
      <c r="C148" s="6" t="str">
        <f>IF(ISBLANK(Requerimiento_Cab!B148),"",VLOOKUP(Requerimiento_Cab!B148,Tabla3[#All],2,FALSE))</f>
        <v/>
      </c>
      <c r="D148" s="6" t="str">
        <f>IF(ISBLANK(Requerimiento_Cab!C148),"",VLOOKUP(Requerimiento_Cab!C148,Tabla4[#All],2,FALSE))</f>
        <v/>
      </c>
      <c r="E148" s="6" t="str">
        <f>IF(ISBLANK(Requerimiento_Cab!D148),"",VLOOKUP(Requerimiento_Cab!D148,Tabla5[#All],2,FALSE))</f>
        <v/>
      </c>
      <c r="F148" s="6" t="str">
        <f>IF(ISBLANK(Requerimiento_Cab!E148),"",VLOOKUP(Requerimiento_Cab!E148,Tabla6[#All],2,FALSE))</f>
        <v/>
      </c>
      <c r="G148" s="6" t="str">
        <f t="shared" si="23"/>
        <v/>
      </c>
      <c r="H148" s="6" t="str">
        <f t="shared" si="24"/>
        <v/>
      </c>
      <c r="I148" s="6" t="str">
        <f>IF(ISBLANK(Requerimiento_Cab!F148),"",VLOOKUP(Requerimiento_Cab!F148,Tabla7[#All],2,FALSE))</f>
        <v/>
      </c>
      <c r="J148" s="6" t="str">
        <f t="shared" si="25"/>
        <v/>
      </c>
      <c r="K148" s="13" t="str">
        <f>IF(ISBLANK(Requerimiento_Cab!G148),"",VLOOKUP(Requerimiento_Cab!G148,Tabla8[#All],2,FALSE))</f>
        <v/>
      </c>
      <c r="L148" s="6" t="str">
        <f>IF(ISBLANK(Requerimiento_Cab!H148),"",VLOOKUP(Requerimiento_Cab!H148,Tabla1[#All],2,FALSE))</f>
        <v/>
      </c>
      <c r="M148" s="6" t="str">
        <f t="shared" si="26"/>
        <v/>
      </c>
      <c r="N148" s="6" t="str">
        <f>IF(ISBLANK(Requerimiento_Cab!J148),"",VLOOKUP(Requerimiento_Cab!J148,Tabla9[#All],2,FALSE))</f>
        <v/>
      </c>
      <c r="O148" s="6" t="str">
        <f t="shared" si="27"/>
        <v/>
      </c>
      <c r="P148" s="6" t="str">
        <f t="shared" si="28"/>
        <v/>
      </c>
      <c r="Q148" s="6" t="str">
        <f>IF(ISBLANK(Requerimiento_Cab!K148),"",VLOOKUP(Requerimiento_Cab!K148,Tabla10[#All],2,FALSE))</f>
        <v/>
      </c>
      <c r="R148" s="6" t="str">
        <f>IF(LEN(Requerimiento_Cab!L148)&gt;0,Requerimiento_Cab!L148,"")</f>
        <v/>
      </c>
      <c r="S148" s="6" t="str">
        <f t="shared" si="29"/>
        <v/>
      </c>
      <c r="T148" s="6" t="str">
        <f t="shared" si="30"/>
        <v/>
      </c>
      <c r="U148" s="6" t="str">
        <f t="shared" si="31"/>
        <v/>
      </c>
      <c r="V148" s="6" t="str">
        <f>IF(ISBLANK(Requerimiento_Cab!F148),"",VLOOKUP(Requerimiento_Cab!F148,Tabla7[#All],2,FALSE))</f>
        <v/>
      </c>
      <c r="W148" s="6" t="str">
        <f t="shared" si="32"/>
        <v/>
      </c>
      <c r="X148" s="6" t="str">
        <f>IF(ISBLANK(Requerimiento_Cab!M148),"",VLOOKUP(Requerimiento_Cab!M148,Tabla2[#All],2,FALSE))</f>
        <v/>
      </c>
      <c r="Y148" s="6" t="str">
        <f>IF(ISBLANK(Requerimiento_Cab!J148),"",VLOOKUP(Requerimiento_Cab!J148,Tabla9[#All],2,FALSE))</f>
        <v/>
      </c>
    </row>
    <row r="149" spans="1:25" x14ac:dyDescent="0.25">
      <c r="A149" s="6" t="str">
        <f>IF(LEN(Requerimiento_Cab!A149)&gt;0,Requerimiento_Cab!A149,"")</f>
        <v/>
      </c>
      <c r="B149" s="6" t="str">
        <f t="shared" si="22"/>
        <v/>
      </c>
      <c r="C149" s="6" t="str">
        <f>IF(ISBLANK(Requerimiento_Cab!B149),"",VLOOKUP(Requerimiento_Cab!B149,Tabla3[#All],2,FALSE))</f>
        <v/>
      </c>
      <c r="D149" s="6" t="str">
        <f>IF(ISBLANK(Requerimiento_Cab!C149),"",VLOOKUP(Requerimiento_Cab!C149,Tabla4[#All],2,FALSE))</f>
        <v/>
      </c>
      <c r="E149" s="6" t="str">
        <f>IF(ISBLANK(Requerimiento_Cab!D149),"",VLOOKUP(Requerimiento_Cab!D149,Tabla5[#All],2,FALSE))</f>
        <v/>
      </c>
      <c r="F149" s="6" t="str">
        <f>IF(ISBLANK(Requerimiento_Cab!E149),"",VLOOKUP(Requerimiento_Cab!E149,Tabla6[#All],2,FALSE))</f>
        <v/>
      </c>
      <c r="G149" s="6" t="str">
        <f t="shared" si="23"/>
        <v/>
      </c>
      <c r="H149" s="6" t="str">
        <f t="shared" si="24"/>
        <v/>
      </c>
      <c r="I149" s="6" t="str">
        <f>IF(ISBLANK(Requerimiento_Cab!F149),"",VLOOKUP(Requerimiento_Cab!F149,Tabla7[#All],2,FALSE))</f>
        <v/>
      </c>
      <c r="J149" s="6" t="str">
        <f t="shared" si="25"/>
        <v/>
      </c>
      <c r="K149" s="13" t="str">
        <f>IF(ISBLANK(Requerimiento_Cab!G149),"",VLOOKUP(Requerimiento_Cab!G149,Tabla8[#All],2,FALSE))</f>
        <v/>
      </c>
      <c r="L149" s="6" t="str">
        <f>IF(ISBLANK(Requerimiento_Cab!H149),"",VLOOKUP(Requerimiento_Cab!H149,Tabla1[#All],2,FALSE))</f>
        <v/>
      </c>
      <c r="M149" s="6" t="str">
        <f t="shared" si="26"/>
        <v/>
      </c>
      <c r="N149" s="6" t="str">
        <f>IF(ISBLANK(Requerimiento_Cab!J149),"",VLOOKUP(Requerimiento_Cab!J149,Tabla9[#All],2,FALSE))</f>
        <v/>
      </c>
      <c r="O149" s="6" t="str">
        <f t="shared" si="27"/>
        <v/>
      </c>
      <c r="P149" s="6" t="str">
        <f t="shared" si="28"/>
        <v/>
      </c>
      <c r="Q149" s="6" t="str">
        <f>IF(ISBLANK(Requerimiento_Cab!K149),"",VLOOKUP(Requerimiento_Cab!K149,Tabla10[#All],2,FALSE))</f>
        <v/>
      </c>
      <c r="R149" s="6" t="str">
        <f>IF(LEN(Requerimiento_Cab!L149)&gt;0,Requerimiento_Cab!L149,"")</f>
        <v/>
      </c>
      <c r="S149" s="6" t="str">
        <f t="shared" si="29"/>
        <v/>
      </c>
      <c r="T149" s="6" t="str">
        <f t="shared" si="30"/>
        <v/>
      </c>
      <c r="U149" s="6" t="str">
        <f t="shared" si="31"/>
        <v/>
      </c>
      <c r="V149" s="6" t="str">
        <f>IF(ISBLANK(Requerimiento_Cab!F149),"",VLOOKUP(Requerimiento_Cab!F149,Tabla7[#All],2,FALSE))</f>
        <v/>
      </c>
      <c r="W149" s="6" t="str">
        <f t="shared" si="32"/>
        <v/>
      </c>
      <c r="X149" s="6" t="str">
        <f>IF(ISBLANK(Requerimiento_Cab!M149),"",VLOOKUP(Requerimiento_Cab!M149,Tabla2[#All],2,FALSE))</f>
        <v/>
      </c>
      <c r="Y149" s="6" t="str">
        <f>IF(ISBLANK(Requerimiento_Cab!J149),"",VLOOKUP(Requerimiento_Cab!J149,Tabla9[#All],2,FALSE))</f>
        <v/>
      </c>
    </row>
    <row r="150" spans="1:25" x14ac:dyDescent="0.25">
      <c r="A150" s="6" t="str">
        <f>IF(LEN(Requerimiento_Cab!A150)&gt;0,Requerimiento_Cab!A150,"")</f>
        <v/>
      </c>
      <c r="B150" s="6" t="str">
        <f t="shared" si="22"/>
        <v/>
      </c>
      <c r="C150" s="6" t="str">
        <f>IF(ISBLANK(Requerimiento_Cab!B150),"",VLOOKUP(Requerimiento_Cab!B150,Tabla3[#All],2,FALSE))</f>
        <v/>
      </c>
      <c r="D150" s="6" t="str">
        <f>IF(ISBLANK(Requerimiento_Cab!C150),"",VLOOKUP(Requerimiento_Cab!C150,Tabla4[#All],2,FALSE))</f>
        <v/>
      </c>
      <c r="E150" s="6" t="str">
        <f>IF(ISBLANK(Requerimiento_Cab!D150),"",VLOOKUP(Requerimiento_Cab!D150,Tabla5[#All],2,FALSE))</f>
        <v/>
      </c>
      <c r="F150" s="6" t="str">
        <f>IF(ISBLANK(Requerimiento_Cab!E150),"",VLOOKUP(Requerimiento_Cab!E150,Tabla6[#All],2,FALSE))</f>
        <v/>
      </c>
      <c r="G150" s="6" t="str">
        <f t="shared" si="23"/>
        <v/>
      </c>
      <c r="H150" s="6" t="str">
        <f t="shared" si="24"/>
        <v/>
      </c>
      <c r="I150" s="6" t="str">
        <f>IF(ISBLANK(Requerimiento_Cab!F150),"",VLOOKUP(Requerimiento_Cab!F150,Tabla7[#All],2,FALSE))</f>
        <v/>
      </c>
      <c r="J150" s="6" t="str">
        <f t="shared" si="25"/>
        <v/>
      </c>
      <c r="K150" s="13" t="str">
        <f>IF(ISBLANK(Requerimiento_Cab!G150),"",VLOOKUP(Requerimiento_Cab!G150,Tabla8[#All],2,FALSE))</f>
        <v/>
      </c>
      <c r="L150" s="6" t="str">
        <f>IF(ISBLANK(Requerimiento_Cab!H150),"",VLOOKUP(Requerimiento_Cab!H150,Tabla1[#All],2,FALSE))</f>
        <v/>
      </c>
      <c r="M150" s="6" t="str">
        <f t="shared" si="26"/>
        <v/>
      </c>
      <c r="N150" s="6" t="str">
        <f>IF(ISBLANK(Requerimiento_Cab!J150),"",VLOOKUP(Requerimiento_Cab!J150,Tabla9[#All],2,FALSE))</f>
        <v/>
      </c>
      <c r="O150" s="6" t="str">
        <f t="shared" si="27"/>
        <v/>
      </c>
      <c r="P150" s="6" t="str">
        <f t="shared" si="28"/>
        <v/>
      </c>
      <c r="Q150" s="6" t="str">
        <f>IF(ISBLANK(Requerimiento_Cab!K150),"",VLOOKUP(Requerimiento_Cab!K150,Tabla10[#All],2,FALSE))</f>
        <v/>
      </c>
      <c r="R150" s="6" t="str">
        <f>IF(LEN(Requerimiento_Cab!L150)&gt;0,Requerimiento_Cab!L150,"")</f>
        <v/>
      </c>
      <c r="S150" s="6" t="str">
        <f t="shared" si="29"/>
        <v/>
      </c>
      <c r="T150" s="6" t="str">
        <f t="shared" si="30"/>
        <v/>
      </c>
      <c r="U150" s="6" t="str">
        <f t="shared" si="31"/>
        <v/>
      </c>
      <c r="V150" s="6" t="str">
        <f>IF(ISBLANK(Requerimiento_Cab!F150),"",VLOOKUP(Requerimiento_Cab!F150,Tabla7[#All],2,FALSE))</f>
        <v/>
      </c>
      <c r="W150" s="6" t="str">
        <f t="shared" si="32"/>
        <v/>
      </c>
      <c r="X150" s="6" t="str">
        <f>IF(ISBLANK(Requerimiento_Cab!M150),"",VLOOKUP(Requerimiento_Cab!M150,Tabla2[#All],2,FALSE))</f>
        <v/>
      </c>
      <c r="Y150" s="6" t="str">
        <f>IF(ISBLANK(Requerimiento_Cab!J150),"",VLOOKUP(Requerimiento_Cab!J150,Tabla9[#All],2,FALSE))</f>
        <v/>
      </c>
    </row>
    <row r="151" spans="1:25" x14ac:dyDescent="0.25">
      <c r="A151" s="6" t="str">
        <f>IF(LEN(Requerimiento_Cab!A151)&gt;0,Requerimiento_Cab!A151,"")</f>
        <v/>
      </c>
      <c r="B151" s="6" t="str">
        <f t="shared" si="22"/>
        <v/>
      </c>
      <c r="C151" s="6" t="str">
        <f>IF(ISBLANK(Requerimiento_Cab!B151),"",VLOOKUP(Requerimiento_Cab!B151,Tabla3[#All],2,FALSE))</f>
        <v/>
      </c>
      <c r="D151" s="6" t="str">
        <f>IF(ISBLANK(Requerimiento_Cab!C151),"",VLOOKUP(Requerimiento_Cab!C151,Tabla4[#All],2,FALSE))</f>
        <v/>
      </c>
      <c r="E151" s="6" t="str">
        <f>IF(ISBLANK(Requerimiento_Cab!D151),"",VLOOKUP(Requerimiento_Cab!D151,Tabla5[#All],2,FALSE))</f>
        <v/>
      </c>
      <c r="F151" s="6" t="str">
        <f>IF(ISBLANK(Requerimiento_Cab!E151),"",VLOOKUP(Requerimiento_Cab!E151,Tabla6[#All],2,FALSE))</f>
        <v/>
      </c>
      <c r="G151" s="6" t="str">
        <f t="shared" si="23"/>
        <v/>
      </c>
      <c r="H151" s="6" t="str">
        <f t="shared" si="24"/>
        <v/>
      </c>
      <c r="I151" s="6" t="str">
        <f>IF(ISBLANK(Requerimiento_Cab!F151),"",VLOOKUP(Requerimiento_Cab!F151,Tabla7[#All],2,FALSE))</f>
        <v/>
      </c>
      <c r="J151" s="6" t="str">
        <f t="shared" si="25"/>
        <v/>
      </c>
      <c r="K151" s="13" t="str">
        <f>IF(ISBLANK(Requerimiento_Cab!G151),"",VLOOKUP(Requerimiento_Cab!G151,Tabla8[#All],2,FALSE))</f>
        <v/>
      </c>
      <c r="L151" s="6" t="str">
        <f>IF(ISBLANK(Requerimiento_Cab!H151),"",VLOOKUP(Requerimiento_Cab!H151,Tabla1[#All],2,FALSE))</f>
        <v/>
      </c>
      <c r="M151" s="6" t="str">
        <f t="shared" si="26"/>
        <v/>
      </c>
      <c r="N151" s="6" t="str">
        <f>IF(ISBLANK(Requerimiento_Cab!J151),"",VLOOKUP(Requerimiento_Cab!J151,Tabla9[#All],2,FALSE))</f>
        <v/>
      </c>
      <c r="O151" s="6" t="str">
        <f t="shared" si="27"/>
        <v/>
      </c>
      <c r="P151" s="6" t="str">
        <f t="shared" si="28"/>
        <v/>
      </c>
      <c r="Q151" s="6" t="str">
        <f>IF(ISBLANK(Requerimiento_Cab!K151),"",VLOOKUP(Requerimiento_Cab!K151,Tabla10[#All],2,FALSE))</f>
        <v/>
      </c>
      <c r="R151" s="6" t="str">
        <f>IF(LEN(Requerimiento_Cab!L151)&gt;0,Requerimiento_Cab!L151,"")</f>
        <v/>
      </c>
      <c r="S151" s="6" t="str">
        <f t="shared" si="29"/>
        <v/>
      </c>
      <c r="T151" s="6" t="str">
        <f t="shared" si="30"/>
        <v/>
      </c>
      <c r="U151" s="6" t="str">
        <f t="shared" si="31"/>
        <v/>
      </c>
      <c r="V151" s="6" t="str">
        <f>IF(ISBLANK(Requerimiento_Cab!F151),"",VLOOKUP(Requerimiento_Cab!F151,Tabla7[#All],2,FALSE))</f>
        <v/>
      </c>
      <c r="W151" s="6" t="str">
        <f t="shared" si="32"/>
        <v/>
      </c>
      <c r="X151" s="6" t="str">
        <f>IF(ISBLANK(Requerimiento_Cab!M151),"",VLOOKUP(Requerimiento_Cab!M151,Tabla2[#All],2,FALSE))</f>
        <v/>
      </c>
      <c r="Y151" s="6" t="str">
        <f>IF(ISBLANK(Requerimiento_Cab!J151),"",VLOOKUP(Requerimiento_Cab!J151,Tabla9[#All],2,FALSE))</f>
        <v/>
      </c>
    </row>
    <row r="152" spans="1:25" x14ac:dyDescent="0.25">
      <c r="A152" s="6" t="str">
        <f>IF(LEN(Requerimiento_Cab!A152)&gt;0,Requerimiento_Cab!A152,"")</f>
        <v/>
      </c>
      <c r="B152" s="6" t="str">
        <f t="shared" si="22"/>
        <v/>
      </c>
      <c r="C152" s="6" t="str">
        <f>IF(ISBLANK(Requerimiento_Cab!B152),"",VLOOKUP(Requerimiento_Cab!B152,Tabla3[#All],2,FALSE))</f>
        <v/>
      </c>
      <c r="D152" s="6" t="str">
        <f>IF(ISBLANK(Requerimiento_Cab!C152),"",VLOOKUP(Requerimiento_Cab!C152,Tabla4[#All],2,FALSE))</f>
        <v/>
      </c>
      <c r="E152" s="6" t="str">
        <f>IF(ISBLANK(Requerimiento_Cab!D152),"",VLOOKUP(Requerimiento_Cab!D152,Tabla5[#All],2,FALSE))</f>
        <v/>
      </c>
      <c r="F152" s="6" t="str">
        <f>IF(ISBLANK(Requerimiento_Cab!E152),"",VLOOKUP(Requerimiento_Cab!E152,Tabla6[#All],2,FALSE))</f>
        <v/>
      </c>
      <c r="G152" s="6" t="str">
        <f t="shared" si="23"/>
        <v/>
      </c>
      <c r="H152" s="6" t="str">
        <f t="shared" si="24"/>
        <v/>
      </c>
      <c r="I152" s="6" t="str">
        <f>IF(ISBLANK(Requerimiento_Cab!F152),"",VLOOKUP(Requerimiento_Cab!F152,Tabla7[#All],2,FALSE))</f>
        <v/>
      </c>
      <c r="J152" s="6" t="str">
        <f t="shared" si="25"/>
        <v/>
      </c>
      <c r="K152" s="13" t="str">
        <f>IF(ISBLANK(Requerimiento_Cab!G152),"",VLOOKUP(Requerimiento_Cab!G152,Tabla8[#All],2,FALSE))</f>
        <v/>
      </c>
      <c r="L152" s="6" t="str">
        <f>IF(ISBLANK(Requerimiento_Cab!H152),"",VLOOKUP(Requerimiento_Cab!H152,Tabla1[#All],2,FALSE))</f>
        <v/>
      </c>
      <c r="M152" s="6" t="str">
        <f t="shared" si="26"/>
        <v/>
      </c>
      <c r="N152" s="6" t="str">
        <f>IF(ISBLANK(Requerimiento_Cab!J152),"",VLOOKUP(Requerimiento_Cab!J152,Tabla9[#All],2,FALSE))</f>
        <v/>
      </c>
      <c r="O152" s="6" t="str">
        <f t="shared" si="27"/>
        <v/>
      </c>
      <c r="P152" s="6" t="str">
        <f t="shared" si="28"/>
        <v/>
      </c>
      <c r="Q152" s="6" t="str">
        <f>IF(ISBLANK(Requerimiento_Cab!K152),"",VLOOKUP(Requerimiento_Cab!K152,Tabla10[#All],2,FALSE))</f>
        <v/>
      </c>
      <c r="R152" s="6" t="str">
        <f>IF(LEN(Requerimiento_Cab!L152)&gt;0,Requerimiento_Cab!L152,"")</f>
        <v/>
      </c>
      <c r="S152" s="6" t="str">
        <f t="shared" si="29"/>
        <v/>
      </c>
      <c r="T152" s="6" t="str">
        <f t="shared" si="30"/>
        <v/>
      </c>
      <c r="U152" s="6" t="str">
        <f t="shared" si="31"/>
        <v/>
      </c>
      <c r="V152" s="6" t="str">
        <f>IF(ISBLANK(Requerimiento_Cab!F152),"",VLOOKUP(Requerimiento_Cab!F152,Tabla7[#All],2,FALSE))</f>
        <v/>
      </c>
      <c r="W152" s="6" t="str">
        <f t="shared" si="32"/>
        <v/>
      </c>
      <c r="X152" s="6" t="str">
        <f>IF(ISBLANK(Requerimiento_Cab!M152),"",VLOOKUP(Requerimiento_Cab!M152,Tabla2[#All],2,FALSE))</f>
        <v/>
      </c>
      <c r="Y152" s="6" t="str">
        <f>IF(ISBLANK(Requerimiento_Cab!J152),"",VLOOKUP(Requerimiento_Cab!J152,Tabla9[#All],2,FALSE))</f>
        <v/>
      </c>
    </row>
    <row r="153" spans="1:25" x14ac:dyDescent="0.25">
      <c r="A153" s="6" t="str">
        <f>IF(LEN(Requerimiento_Cab!A153)&gt;0,Requerimiento_Cab!A153,"")</f>
        <v/>
      </c>
      <c r="B153" s="6" t="str">
        <f t="shared" si="22"/>
        <v/>
      </c>
      <c r="C153" s="6" t="str">
        <f>IF(ISBLANK(Requerimiento_Cab!B153),"",VLOOKUP(Requerimiento_Cab!B153,Tabla3[#All],2,FALSE))</f>
        <v/>
      </c>
      <c r="D153" s="6" t="str">
        <f>IF(ISBLANK(Requerimiento_Cab!C153),"",VLOOKUP(Requerimiento_Cab!C153,Tabla4[#All],2,FALSE))</f>
        <v/>
      </c>
      <c r="E153" s="6" t="str">
        <f>IF(ISBLANK(Requerimiento_Cab!D153),"",VLOOKUP(Requerimiento_Cab!D153,Tabla5[#All],2,FALSE))</f>
        <v/>
      </c>
      <c r="F153" s="6" t="str">
        <f>IF(ISBLANK(Requerimiento_Cab!E153),"",VLOOKUP(Requerimiento_Cab!E153,Tabla6[#All],2,FALSE))</f>
        <v/>
      </c>
      <c r="G153" s="6" t="str">
        <f t="shared" si="23"/>
        <v/>
      </c>
      <c r="H153" s="6" t="str">
        <f t="shared" si="24"/>
        <v/>
      </c>
      <c r="I153" s="6" t="str">
        <f>IF(ISBLANK(Requerimiento_Cab!F153),"",VLOOKUP(Requerimiento_Cab!F153,Tabla7[#All],2,FALSE))</f>
        <v/>
      </c>
      <c r="J153" s="6" t="str">
        <f t="shared" si="25"/>
        <v/>
      </c>
      <c r="K153" s="13" t="str">
        <f>IF(ISBLANK(Requerimiento_Cab!G153),"",VLOOKUP(Requerimiento_Cab!G153,Tabla8[#All],2,FALSE))</f>
        <v/>
      </c>
      <c r="L153" s="6" t="str">
        <f>IF(ISBLANK(Requerimiento_Cab!H153),"",VLOOKUP(Requerimiento_Cab!H153,Tabla1[#All],2,FALSE))</f>
        <v/>
      </c>
      <c r="M153" s="6" t="str">
        <f t="shared" si="26"/>
        <v/>
      </c>
      <c r="N153" s="6" t="str">
        <f>IF(ISBLANK(Requerimiento_Cab!J153),"",VLOOKUP(Requerimiento_Cab!J153,Tabla9[#All],2,FALSE))</f>
        <v/>
      </c>
      <c r="O153" s="6" t="str">
        <f t="shared" si="27"/>
        <v/>
      </c>
      <c r="P153" s="6" t="str">
        <f t="shared" si="28"/>
        <v/>
      </c>
      <c r="Q153" s="6" t="str">
        <f>IF(ISBLANK(Requerimiento_Cab!K153),"",VLOOKUP(Requerimiento_Cab!K153,Tabla10[#All],2,FALSE))</f>
        <v/>
      </c>
      <c r="R153" s="6" t="str">
        <f>IF(LEN(Requerimiento_Cab!L153)&gt;0,Requerimiento_Cab!L153,"")</f>
        <v/>
      </c>
      <c r="S153" s="6" t="str">
        <f t="shared" si="29"/>
        <v/>
      </c>
      <c r="T153" s="6" t="str">
        <f t="shared" si="30"/>
        <v/>
      </c>
      <c r="U153" s="6" t="str">
        <f t="shared" si="31"/>
        <v/>
      </c>
      <c r="V153" s="6" t="str">
        <f>IF(ISBLANK(Requerimiento_Cab!F153),"",VLOOKUP(Requerimiento_Cab!F153,Tabla7[#All],2,FALSE))</f>
        <v/>
      </c>
      <c r="W153" s="6" t="str">
        <f t="shared" si="32"/>
        <v/>
      </c>
      <c r="X153" s="6" t="str">
        <f>IF(ISBLANK(Requerimiento_Cab!M153),"",VLOOKUP(Requerimiento_Cab!M153,Tabla2[#All],2,FALSE))</f>
        <v/>
      </c>
      <c r="Y153" s="6" t="str">
        <f>IF(ISBLANK(Requerimiento_Cab!J153),"",VLOOKUP(Requerimiento_Cab!J153,Tabla9[#All],2,FALSE))</f>
        <v/>
      </c>
    </row>
    <row r="154" spans="1:25" x14ac:dyDescent="0.25">
      <c r="A154" s="6" t="str">
        <f>IF(LEN(Requerimiento_Cab!A154)&gt;0,Requerimiento_Cab!A154,"")</f>
        <v/>
      </c>
      <c r="B154" s="6" t="str">
        <f t="shared" si="22"/>
        <v/>
      </c>
      <c r="C154" s="6" t="str">
        <f>IF(ISBLANK(Requerimiento_Cab!B154),"",VLOOKUP(Requerimiento_Cab!B154,Tabla3[#All],2,FALSE))</f>
        <v/>
      </c>
      <c r="D154" s="6" t="str">
        <f>IF(ISBLANK(Requerimiento_Cab!C154),"",VLOOKUP(Requerimiento_Cab!C154,Tabla4[#All],2,FALSE))</f>
        <v/>
      </c>
      <c r="E154" s="6" t="str">
        <f>IF(ISBLANK(Requerimiento_Cab!D154),"",VLOOKUP(Requerimiento_Cab!D154,Tabla5[#All],2,FALSE))</f>
        <v/>
      </c>
      <c r="F154" s="6" t="str">
        <f>IF(ISBLANK(Requerimiento_Cab!E154),"",VLOOKUP(Requerimiento_Cab!E154,Tabla6[#All],2,FALSE))</f>
        <v/>
      </c>
      <c r="G154" s="6" t="str">
        <f t="shared" si="23"/>
        <v/>
      </c>
      <c r="H154" s="6" t="str">
        <f t="shared" si="24"/>
        <v/>
      </c>
      <c r="I154" s="6" t="str">
        <f>IF(ISBLANK(Requerimiento_Cab!F154),"",VLOOKUP(Requerimiento_Cab!F154,Tabla7[#All],2,FALSE))</f>
        <v/>
      </c>
      <c r="J154" s="6" t="str">
        <f t="shared" si="25"/>
        <v/>
      </c>
      <c r="K154" s="13" t="str">
        <f>IF(ISBLANK(Requerimiento_Cab!G154),"",VLOOKUP(Requerimiento_Cab!G154,Tabla8[#All],2,FALSE))</f>
        <v/>
      </c>
      <c r="L154" s="6" t="str">
        <f>IF(ISBLANK(Requerimiento_Cab!H154),"",VLOOKUP(Requerimiento_Cab!H154,Tabla1[#All],2,FALSE))</f>
        <v/>
      </c>
      <c r="M154" s="6" t="str">
        <f t="shared" si="26"/>
        <v/>
      </c>
      <c r="N154" s="6" t="str">
        <f>IF(ISBLANK(Requerimiento_Cab!J154),"",VLOOKUP(Requerimiento_Cab!J154,Tabla9[#All],2,FALSE))</f>
        <v/>
      </c>
      <c r="O154" s="6" t="str">
        <f t="shared" si="27"/>
        <v/>
      </c>
      <c r="P154" s="6" t="str">
        <f t="shared" si="28"/>
        <v/>
      </c>
      <c r="Q154" s="6" t="str">
        <f>IF(ISBLANK(Requerimiento_Cab!K154),"",VLOOKUP(Requerimiento_Cab!K154,Tabla10[#All],2,FALSE))</f>
        <v/>
      </c>
      <c r="R154" s="6" t="str">
        <f>IF(LEN(Requerimiento_Cab!L154)&gt;0,Requerimiento_Cab!L154,"")</f>
        <v/>
      </c>
      <c r="S154" s="6" t="str">
        <f t="shared" si="29"/>
        <v/>
      </c>
      <c r="T154" s="6" t="str">
        <f t="shared" si="30"/>
        <v/>
      </c>
      <c r="U154" s="6" t="str">
        <f t="shared" si="31"/>
        <v/>
      </c>
      <c r="V154" s="6" t="str">
        <f>IF(ISBLANK(Requerimiento_Cab!F154),"",VLOOKUP(Requerimiento_Cab!F154,Tabla7[#All],2,FALSE))</f>
        <v/>
      </c>
      <c r="W154" s="6" t="str">
        <f t="shared" si="32"/>
        <v/>
      </c>
      <c r="X154" s="6" t="str">
        <f>IF(ISBLANK(Requerimiento_Cab!M154),"",VLOOKUP(Requerimiento_Cab!M154,Tabla2[#All],2,FALSE))</f>
        <v/>
      </c>
      <c r="Y154" s="6" t="str">
        <f>IF(ISBLANK(Requerimiento_Cab!J154),"",VLOOKUP(Requerimiento_Cab!J154,Tabla9[#All],2,FALSE))</f>
        <v/>
      </c>
    </row>
    <row r="155" spans="1:25" x14ac:dyDescent="0.25">
      <c r="A155" s="6" t="str">
        <f>IF(LEN(Requerimiento_Cab!A155)&gt;0,Requerimiento_Cab!A155,"")</f>
        <v/>
      </c>
      <c r="B155" s="6" t="str">
        <f t="shared" si="22"/>
        <v/>
      </c>
      <c r="C155" s="6" t="str">
        <f>IF(ISBLANK(Requerimiento_Cab!B155),"",VLOOKUP(Requerimiento_Cab!B155,Tabla3[#All],2,FALSE))</f>
        <v/>
      </c>
      <c r="D155" s="6" t="str">
        <f>IF(ISBLANK(Requerimiento_Cab!C155),"",VLOOKUP(Requerimiento_Cab!C155,Tabla4[#All],2,FALSE))</f>
        <v/>
      </c>
      <c r="E155" s="6" t="str">
        <f>IF(ISBLANK(Requerimiento_Cab!D155),"",VLOOKUP(Requerimiento_Cab!D155,Tabla5[#All],2,FALSE))</f>
        <v/>
      </c>
      <c r="F155" s="6" t="str">
        <f>IF(ISBLANK(Requerimiento_Cab!E155),"",VLOOKUP(Requerimiento_Cab!E155,Tabla6[#All],2,FALSE))</f>
        <v/>
      </c>
      <c r="G155" s="6" t="str">
        <f t="shared" si="23"/>
        <v/>
      </c>
      <c r="H155" s="6" t="str">
        <f t="shared" si="24"/>
        <v/>
      </c>
      <c r="I155" s="6" t="str">
        <f>IF(ISBLANK(Requerimiento_Cab!F155),"",VLOOKUP(Requerimiento_Cab!F155,Tabla7[#All],2,FALSE))</f>
        <v/>
      </c>
      <c r="J155" s="6" t="str">
        <f t="shared" si="25"/>
        <v/>
      </c>
      <c r="K155" s="13" t="str">
        <f>IF(ISBLANK(Requerimiento_Cab!G155),"",VLOOKUP(Requerimiento_Cab!G155,Tabla8[#All],2,FALSE))</f>
        <v/>
      </c>
      <c r="L155" s="6" t="str">
        <f>IF(ISBLANK(Requerimiento_Cab!H155),"",VLOOKUP(Requerimiento_Cab!H155,Tabla1[#All],2,FALSE))</f>
        <v/>
      </c>
      <c r="M155" s="6" t="str">
        <f t="shared" si="26"/>
        <v/>
      </c>
      <c r="N155" s="6" t="str">
        <f>IF(ISBLANK(Requerimiento_Cab!J155),"",VLOOKUP(Requerimiento_Cab!J155,Tabla9[#All],2,FALSE))</f>
        <v/>
      </c>
      <c r="O155" s="6" t="str">
        <f t="shared" si="27"/>
        <v/>
      </c>
      <c r="P155" s="6" t="str">
        <f t="shared" si="28"/>
        <v/>
      </c>
      <c r="Q155" s="6" t="str">
        <f>IF(ISBLANK(Requerimiento_Cab!K155),"",VLOOKUP(Requerimiento_Cab!K155,Tabla10[#All],2,FALSE))</f>
        <v/>
      </c>
      <c r="R155" s="6" t="str">
        <f>IF(LEN(Requerimiento_Cab!L155)&gt;0,Requerimiento_Cab!L155,"")</f>
        <v/>
      </c>
      <c r="S155" s="6" t="str">
        <f t="shared" si="29"/>
        <v/>
      </c>
      <c r="T155" s="6" t="str">
        <f t="shared" si="30"/>
        <v/>
      </c>
      <c r="U155" s="6" t="str">
        <f t="shared" si="31"/>
        <v/>
      </c>
      <c r="V155" s="6" t="str">
        <f>IF(ISBLANK(Requerimiento_Cab!F155),"",VLOOKUP(Requerimiento_Cab!F155,Tabla7[#All],2,FALSE))</f>
        <v/>
      </c>
      <c r="W155" s="6" t="str">
        <f t="shared" si="32"/>
        <v/>
      </c>
      <c r="X155" s="6" t="str">
        <f>IF(ISBLANK(Requerimiento_Cab!M155),"",VLOOKUP(Requerimiento_Cab!M155,Tabla2[#All],2,FALSE))</f>
        <v/>
      </c>
      <c r="Y155" s="6" t="str">
        <f>IF(ISBLANK(Requerimiento_Cab!J155),"",VLOOKUP(Requerimiento_Cab!J155,Tabla9[#All],2,FALSE))</f>
        <v/>
      </c>
    </row>
    <row r="156" spans="1:25" x14ac:dyDescent="0.25">
      <c r="A156" s="6" t="str">
        <f>IF(LEN(Requerimiento_Cab!A156)&gt;0,Requerimiento_Cab!A156,"")</f>
        <v/>
      </c>
      <c r="B156" s="6" t="str">
        <f t="shared" si="22"/>
        <v/>
      </c>
      <c r="C156" s="6" t="str">
        <f>IF(ISBLANK(Requerimiento_Cab!B156),"",VLOOKUP(Requerimiento_Cab!B156,Tabla3[#All],2,FALSE))</f>
        <v/>
      </c>
      <c r="D156" s="6" t="str">
        <f>IF(ISBLANK(Requerimiento_Cab!C156),"",VLOOKUP(Requerimiento_Cab!C156,Tabla4[#All],2,FALSE))</f>
        <v/>
      </c>
      <c r="E156" s="6" t="str">
        <f>IF(ISBLANK(Requerimiento_Cab!D156),"",VLOOKUP(Requerimiento_Cab!D156,Tabla5[#All],2,FALSE))</f>
        <v/>
      </c>
      <c r="F156" s="6" t="str">
        <f>IF(ISBLANK(Requerimiento_Cab!E156),"",VLOOKUP(Requerimiento_Cab!E156,Tabla6[#All],2,FALSE))</f>
        <v/>
      </c>
      <c r="G156" s="6" t="str">
        <f t="shared" si="23"/>
        <v/>
      </c>
      <c r="H156" s="6" t="str">
        <f t="shared" si="24"/>
        <v/>
      </c>
      <c r="I156" s="6" t="str">
        <f>IF(ISBLANK(Requerimiento_Cab!F156),"",VLOOKUP(Requerimiento_Cab!F156,Tabla7[#All],2,FALSE))</f>
        <v/>
      </c>
      <c r="J156" s="6" t="str">
        <f t="shared" si="25"/>
        <v/>
      </c>
      <c r="K156" s="13" t="str">
        <f>IF(ISBLANK(Requerimiento_Cab!G156),"",VLOOKUP(Requerimiento_Cab!G156,Tabla8[#All],2,FALSE))</f>
        <v/>
      </c>
      <c r="L156" s="6" t="str">
        <f>IF(ISBLANK(Requerimiento_Cab!H156),"",VLOOKUP(Requerimiento_Cab!H156,Tabla1[#All],2,FALSE))</f>
        <v/>
      </c>
      <c r="M156" s="6" t="str">
        <f t="shared" si="26"/>
        <v/>
      </c>
      <c r="N156" s="6" t="str">
        <f>IF(ISBLANK(Requerimiento_Cab!J156),"",VLOOKUP(Requerimiento_Cab!J156,Tabla9[#All],2,FALSE))</f>
        <v/>
      </c>
      <c r="O156" s="6" t="str">
        <f t="shared" si="27"/>
        <v/>
      </c>
      <c r="P156" s="6" t="str">
        <f t="shared" si="28"/>
        <v/>
      </c>
      <c r="Q156" s="6" t="str">
        <f>IF(ISBLANK(Requerimiento_Cab!K156),"",VLOOKUP(Requerimiento_Cab!K156,Tabla10[#All],2,FALSE))</f>
        <v/>
      </c>
      <c r="R156" s="6" t="str">
        <f>IF(LEN(Requerimiento_Cab!L156)&gt;0,Requerimiento_Cab!L156,"")</f>
        <v/>
      </c>
      <c r="S156" s="6" t="str">
        <f t="shared" si="29"/>
        <v/>
      </c>
      <c r="T156" s="6" t="str">
        <f t="shared" si="30"/>
        <v/>
      </c>
      <c r="U156" s="6" t="str">
        <f t="shared" si="31"/>
        <v/>
      </c>
      <c r="V156" s="6" t="str">
        <f>IF(ISBLANK(Requerimiento_Cab!F156),"",VLOOKUP(Requerimiento_Cab!F156,Tabla7[#All],2,FALSE))</f>
        <v/>
      </c>
      <c r="W156" s="6" t="str">
        <f t="shared" si="32"/>
        <v/>
      </c>
      <c r="X156" s="6" t="str">
        <f>IF(ISBLANK(Requerimiento_Cab!M156),"",VLOOKUP(Requerimiento_Cab!M156,Tabla2[#All],2,FALSE))</f>
        <v/>
      </c>
      <c r="Y156" s="6" t="str">
        <f>IF(ISBLANK(Requerimiento_Cab!J156),"",VLOOKUP(Requerimiento_Cab!J156,Tabla9[#All],2,FALSE))</f>
        <v/>
      </c>
    </row>
    <row r="157" spans="1:25" x14ac:dyDescent="0.25">
      <c r="A157" s="6" t="str">
        <f>IF(LEN(Requerimiento_Cab!A157)&gt;0,Requerimiento_Cab!A157,"")</f>
        <v/>
      </c>
      <c r="B157" s="6" t="str">
        <f t="shared" si="22"/>
        <v/>
      </c>
      <c r="C157" s="6" t="str">
        <f>IF(ISBLANK(Requerimiento_Cab!B157),"",VLOOKUP(Requerimiento_Cab!B157,Tabla3[#All],2,FALSE))</f>
        <v/>
      </c>
      <c r="D157" s="6" t="str">
        <f>IF(ISBLANK(Requerimiento_Cab!C157),"",VLOOKUP(Requerimiento_Cab!C157,Tabla4[#All],2,FALSE))</f>
        <v/>
      </c>
      <c r="E157" s="6" t="str">
        <f>IF(ISBLANK(Requerimiento_Cab!D157),"",VLOOKUP(Requerimiento_Cab!D157,Tabla5[#All],2,FALSE))</f>
        <v/>
      </c>
      <c r="F157" s="6" t="str">
        <f>IF(ISBLANK(Requerimiento_Cab!E157),"",VLOOKUP(Requerimiento_Cab!E157,Tabla6[#All],2,FALSE))</f>
        <v/>
      </c>
      <c r="G157" s="6" t="str">
        <f t="shared" si="23"/>
        <v/>
      </c>
      <c r="H157" s="6" t="str">
        <f t="shared" si="24"/>
        <v/>
      </c>
      <c r="I157" s="6" t="str">
        <f>IF(ISBLANK(Requerimiento_Cab!F157),"",VLOOKUP(Requerimiento_Cab!F157,Tabla7[#All],2,FALSE))</f>
        <v/>
      </c>
      <c r="J157" s="6" t="str">
        <f t="shared" si="25"/>
        <v/>
      </c>
      <c r="K157" s="13" t="str">
        <f>IF(ISBLANK(Requerimiento_Cab!G157),"",VLOOKUP(Requerimiento_Cab!G157,Tabla8[#All],2,FALSE))</f>
        <v/>
      </c>
      <c r="L157" s="6" t="str">
        <f>IF(ISBLANK(Requerimiento_Cab!H157),"",VLOOKUP(Requerimiento_Cab!H157,Tabla1[#All],2,FALSE))</f>
        <v/>
      </c>
      <c r="M157" s="6" t="str">
        <f t="shared" si="26"/>
        <v/>
      </c>
      <c r="N157" s="6" t="str">
        <f>IF(ISBLANK(Requerimiento_Cab!J157),"",VLOOKUP(Requerimiento_Cab!J157,Tabla9[#All],2,FALSE))</f>
        <v/>
      </c>
      <c r="O157" s="6" t="str">
        <f t="shared" si="27"/>
        <v/>
      </c>
      <c r="P157" s="6" t="str">
        <f t="shared" si="28"/>
        <v/>
      </c>
      <c r="Q157" s="6" t="str">
        <f>IF(ISBLANK(Requerimiento_Cab!K157),"",VLOOKUP(Requerimiento_Cab!K157,Tabla10[#All],2,FALSE))</f>
        <v/>
      </c>
      <c r="R157" s="6" t="str">
        <f>IF(LEN(Requerimiento_Cab!L157)&gt;0,Requerimiento_Cab!L157,"")</f>
        <v/>
      </c>
      <c r="S157" s="6" t="str">
        <f t="shared" si="29"/>
        <v/>
      </c>
      <c r="T157" s="6" t="str">
        <f t="shared" si="30"/>
        <v/>
      </c>
      <c r="U157" s="6" t="str">
        <f t="shared" si="31"/>
        <v/>
      </c>
      <c r="V157" s="6" t="str">
        <f>IF(ISBLANK(Requerimiento_Cab!F157),"",VLOOKUP(Requerimiento_Cab!F157,Tabla7[#All],2,FALSE))</f>
        <v/>
      </c>
      <c r="W157" s="6" t="str">
        <f t="shared" si="32"/>
        <v/>
      </c>
      <c r="X157" s="6" t="str">
        <f>IF(ISBLANK(Requerimiento_Cab!M157),"",VLOOKUP(Requerimiento_Cab!M157,Tabla2[#All],2,FALSE))</f>
        <v/>
      </c>
      <c r="Y157" s="6" t="str">
        <f>IF(ISBLANK(Requerimiento_Cab!J157),"",VLOOKUP(Requerimiento_Cab!J157,Tabla9[#All],2,FALSE))</f>
        <v/>
      </c>
    </row>
    <row r="158" spans="1:25" x14ac:dyDescent="0.25">
      <c r="A158" s="6" t="str">
        <f>IF(LEN(Requerimiento_Cab!A158)&gt;0,Requerimiento_Cab!A158,"")</f>
        <v/>
      </c>
      <c r="B158" s="6" t="str">
        <f t="shared" si="22"/>
        <v/>
      </c>
      <c r="C158" s="6" t="str">
        <f>IF(ISBLANK(Requerimiento_Cab!B158),"",VLOOKUP(Requerimiento_Cab!B158,Tabla3[#All],2,FALSE))</f>
        <v/>
      </c>
      <c r="D158" s="6" t="str">
        <f>IF(ISBLANK(Requerimiento_Cab!C158),"",VLOOKUP(Requerimiento_Cab!C158,Tabla4[#All],2,FALSE))</f>
        <v/>
      </c>
      <c r="E158" s="6" t="str">
        <f>IF(ISBLANK(Requerimiento_Cab!D158),"",VLOOKUP(Requerimiento_Cab!D158,Tabla5[#All],2,FALSE))</f>
        <v/>
      </c>
      <c r="F158" s="6" t="str">
        <f>IF(ISBLANK(Requerimiento_Cab!E158),"",VLOOKUP(Requerimiento_Cab!E158,Tabla6[#All],2,FALSE))</f>
        <v/>
      </c>
      <c r="G158" s="6" t="str">
        <f t="shared" si="23"/>
        <v/>
      </c>
      <c r="H158" s="6" t="str">
        <f t="shared" si="24"/>
        <v/>
      </c>
      <c r="I158" s="6" t="str">
        <f>IF(ISBLANK(Requerimiento_Cab!F158),"",VLOOKUP(Requerimiento_Cab!F158,Tabla7[#All],2,FALSE))</f>
        <v/>
      </c>
      <c r="J158" s="6" t="str">
        <f t="shared" si="25"/>
        <v/>
      </c>
      <c r="K158" s="13" t="str">
        <f>IF(ISBLANK(Requerimiento_Cab!G158),"",VLOOKUP(Requerimiento_Cab!G158,Tabla8[#All],2,FALSE))</f>
        <v/>
      </c>
      <c r="L158" s="6" t="str">
        <f>IF(ISBLANK(Requerimiento_Cab!H158),"",VLOOKUP(Requerimiento_Cab!H158,Tabla1[#All],2,FALSE))</f>
        <v/>
      </c>
      <c r="M158" s="6" t="str">
        <f t="shared" si="26"/>
        <v/>
      </c>
      <c r="N158" s="6" t="str">
        <f>IF(ISBLANK(Requerimiento_Cab!J158),"",VLOOKUP(Requerimiento_Cab!J158,Tabla9[#All],2,FALSE))</f>
        <v/>
      </c>
      <c r="O158" s="6" t="str">
        <f t="shared" si="27"/>
        <v/>
      </c>
      <c r="P158" s="6" t="str">
        <f t="shared" si="28"/>
        <v/>
      </c>
      <c r="Q158" s="6" t="str">
        <f>IF(ISBLANK(Requerimiento_Cab!K158),"",VLOOKUP(Requerimiento_Cab!K158,Tabla10[#All],2,FALSE))</f>
        <v/>
      </c>
      <c r="R158" s="6" t="str">
        <f>IF(LEN(Requerimiento_Cab!L158)&gt;0,Requerimiento_Cab!L158,"")</f>
        <v/>
      </c>
      <c r="S158" s="6" t="str">
        <f t="shared" si="29"/>
        <v/>
      </c>
      <c r="T158" s="6" t="str">
        <f t="shared" si="30"/>
        <v/>
      </c>
      <c r="U158" s="6" t="str">
        <f t="shared" si="31"/>
        <v/>
      </c>
      <c r="V158" s="6" t="str">
        <f>IF(ISBLANK(Requerimiento_Cab!F158),"",VLOOKUP(Requerimiento_Cab!F158,Tabla7[#All],2,FALSE))</f>
        <v/>
      </c>
      <c r="W158" s="6" t="str">
        <f t="shared" si="32"/>
        <v/>
      </c>
      <c r="X158" s="6" t="str">
        <f>IF(ISBLANK(Requerimiento_Cab!M158),"",VLOOKUP(Requerimiento_Cab!M158,Tabla2[#All],2,FALSE))</f>
        <v/>
      </c>
      <c r="Y158" s="6" t="str">
        <f>IF(ISBLANK(Requerimiento_Cab!J158),"",VLOOKUP(Requerimiento_Cab!J158,Tabla9[#All],2,FALSE))</f>
        <v/>
      </c>
    </row>
    <row r="159" spans="1:25" x14ac:dyDescent="0.25">
      <c r="A159" s="6" t="str">
        <f>IF(LEN(Requerimiento_Cab!A159)&gt;0,Requerimiento_Cab!A159,"")</f>
        <v/>
      </c>
      <c r="B159" s="6" t="str">
        <f t="shared" si="22"/>
        <v/>
      </c>
      <c r="C159" s="6" t="str">
        <f>IF(ISBLANK(Requerimiento_Cab!B159),"",VLOOKUP(Requerimiento_Cab!B159,Tabla3[#All],2,FALSE))</f>
        <v/>
      </c>
      <c r="D159" s="6" t="str">
        <f>IF(ISBLANK(Requerimiento_Cab!C159),"",VLOOKUP(Requerimiento_Cab!C159,Tabla4[#All],2,FALSE))</f>
        <v/>
      </c>
      <c r="E159" s="6" t="str">
        <f>IF(ISBLANK(Requerimiento_Cab!D159),"",VLOOKUP(Requerimiento_Cab!D159,Tabla5[#All],2,FALSE))</f>
        <v/>
      </c>
      <c r="F159" s="6" t="str">
        <f>IF(ISBLANK(Requerimiento_Cab!E159),"",VLOOKUP(Requerimiento_Cab!E159,Tabla6[#All],2,FALSE))</f>
        <v/>
      </c>
      <c r="G159" s="6" t="str">
        <f t="shared" si="23"/>
        <v/>
      </c>
      <c r="H159" s="6" t="str">
        <f t="shared" si="24"/>
        <v/>
      </c>
      <c r="I159" s="6" t="str">
        <f>IF(ISBLANK(Requerimiento_Cab!F159),"",VLOOKUP(Requerimiento_Cab!F159,Tabla7[#All],2,FALSE))</f>
        <v/>
      </c>
      <c r="J159" s="6" t="str">
        <f t="shared" si="25"/>
        <v/>
      </c>
      <c r="K159" s="13" t="str">
        <f>IF(ISBLANK(Requerimiento_Cab!G159),"",VLOOKUP(Requerimiento_Cab!G159,Tabla8[#All],2,FALSE))</f>
        <v/>
      </c>
      <c r="L159" s="6" t="str">
        <f>IF(ISBLANK(Requerimiento_Cab!H159),"",VLOOKUP(Requerimiento_Cab!H159,Tabla1[#All],2,FALSE))</f>
        <v/>
      </c>
      <c r="M159" s="6" t="str">
        <f t="shared" si="26"/>
        <v/>
      </c>
      <c r="N159" s="6" t="str">
        <f>IF(ISBLANK(Requerimiento_Cab!J159),"",VLOOKUP(Requerimiento_Cab!J159,Tabla9[#All],2,FALSE))</f>
        <v/>
      </c>
      <c r="O159" s="6" t="str">
        <f t="shared" si="27"/>
        <v/>
      </c>
      <c r="P159" s="6" t="str">
        <f t="shared" si="28"/>
        <v/>
      </c>
      <c r="Q159" s="6" t="str">
        <f>IF(ISBLANK(Requerimiento_Cab!K159),"",VLOOKUP(Requerimiento_Cab!K159,Tabla10[#All],2,FALSE))</f>
        <v/>
      </c>
      <c r="R159" s="6" t="str">
        <f>IF(LEN(Requerimiento_Cab!L159)&gt;0,Requerimiento_Cab!L159,"")</f>
        <v/>
      </c>
      <c r="S159" s="6" t="str">
        <f t="shared" si="29"/>
        <v/>
      </c>
      <c r="T159" s="6" t="str">
        <f t="shared" si="30"/>
        <v/>
      </c>
      <c r="U159" s="6" t="str">
        <f t="shared" si="31"/>
        <v/>
      </c>
      <c r="V159" s="6" t="str">
        <f>IF(ISBLANK(Requerimiento_Cab!F159),"",VLOOKUP(Requerimiento_Cab!F159,Tabla7[#All],2,FALSE))</f>
        <v/>
      </c>
      <c r="W159" s="6" t="str">
        <f t="shared" si="32"/>
        <v/>
      </c>
      <c r="X159" s="6" t="str">
        <f>IF(ISBLANK(Requerimiento_Cab!M159),"",VLOOKUP(Requerimiento_Cab!M159,Tabla2[#All],2,FALSE))</f>
        <v/>
      </c>
      <c r="Y159" s="6" t="str">
        <f>IF(ISBLANK(Requerimiento_Cab!J159),"",VLOOKUP(Requerimiento_Cab!J159,Tabla9[#All],2,FALSE))</f>
        <v/>
      </c>
    </row>
    <row r="160" spans="1:25" x14ac:dyDescent="0.25">
      <c r="A160" s="6" t="str">
        <f>IF(LEN(Requerimiento_Cab!A160)&gt;0,Requerimiento_Cab!A160,"")</f>
        <v/>
      </c>
      <c r="B160" s="6" t="str">
        <f t="shared" si="22"/>
        <v/>
      </c>
      <c r="C160" s="6" t="str">
        <f>IF(ISBLANK(Requerimiento_Cab!B160),"",VLOOKUP(Requerimiento_Cab!B160,Tabla3[#All],2,FALSE))</f>
        <v/>
      </c>
      <c r="D160" s="6" t="str">
        <f>IF(ISBLANK(Requerimiento_Cab!C160),"",VLOOKUP(Requerimiento_Cab!C160,Tabla4[#All],2,FALSE))</f>
        <v/>
      </c>
      <c r="E160" s="6" t="str">
        <f>IF(ISBLANK(Requerimiento_Cab!D160),"",VLOOKUP(Requerimiento_Cab!D160,Tabla5[#All],2,FALSE))</f>
        <v/>
      </c>
      <c r="F160" s="6" t="str">
        <f>IF(ISBLANK(Requerimiento_Cab!E160),"",VLOOKUP(Requerimiento_Cab!E160,Tabla6[#All],2,FALSE))</f>
        <v/>
      </c>
      <c r="G160" s="6" t="str">
        <f t="shared" si="23"/>
        <v/>
      </c>
      <c r="H160" s="6" t="str">
        <f t="shared" si="24"/>
        <v/>
      </c>
      <c r="I160" s="6" t="str">
        <f>IF(ISBLANK(Requerimiento_Cab!F160),"",VLOOKUP(Requerimiento_Cab!F160,Tabla7[#All],2,FALSE))</f>
        <v/>
      </c>
      <c r="J160" s="6" t="str">
        <f t="shared" si="25"/>
        <v/>
      </c>
      <c r="K160" s="13" t="str">
        <f>IF(ISBLANK(Requerimiento_Cab!G160),"",VLOOKUP(Requerimiento_Cab!G160,Tabla8[#All],2,FALSE))</f>
        <v/>
      </c>
      <c r="L160" s="6" t="str">
        <f>IF(ISBLANK(Requerimiento_Cab!H160),"",VLOOKUP(Requerimiento_Cab!H160,Tabla1[#All],2,FALSE))</f>
        <v/>
      </c>
      <c r="M160" s="6" t="str">
        <f t="shared" si="26"/>
        <v/>
      </c>
      <c r="N160" s="6" t="str">
        <f>IF(ISBLANK(Requerimiento_Cab!J160),"",VLOOKUP(Requerimiento_Cab!J160,Tabla9[#All],2,FALSE))</f>
        <v/>
      </c>
      <c r="O160" s="6" t="str">
        <f t="shared" si="27"/>
        <v/>
      </c>
      <c r="P160" s="6" t="str">
        <f t="shared" si="28"/>
        <v/>
      </c>
      <c r="Q160" s="6" t="str">
        <f>IF(ISBLANK(Requerimiento_Cab!K160),"",VLOOKUP(Requerimiento_Cab!K160,Tabla10[#All],2,FALSE))</f>
        <v/>
      </c>
      <c r="R160" s="6" t="str">
        <f>IF(LEN(Requerimiento_Cab!L160)&gt;0,Requerimiento_Cab!L160,"")</f>
        <v/>
      </c>
      <c r="S160" s="6" t="str">
        <f t="shared" si="29"/>
        <v/>
      </c>
      <c r="T160" s="6" t="str">
        <f t="shared" si="30"/>
        <v/>
      </c>
      <c r="U160" s="6" t="str">
        <f t="shared" si="31"/>
        <v/>
      </c>
      <c r="V160" s="6" t="str">
        <f>IF(ISBLANK(Requerimiento_Cab!F160),"",VLOOKUP(Requerimiento_Cab!F160,Tabla7[#All],2,FALSE))</f>
        <v/>
      </c>
      <c r="W160" s="6" t="str">
        <f t="shared" si="32"/>
        <v/>
      </c>
      <c r="X160" s="6" t="str">
        <f>IF(ISBLANK(Requerimiento_Cab!M160),"",VLOOKUP(Requerimiento_Cab!M160,Tabla2[#All],2,FALSE))</f>
        <v/>
      </c>
      <c r="Y160" s="6" t="str">
        <f>IF(ISBLANK(Requerimiento_Cab!J160),"",VLOOKUP(Requerimiento_Cab!J160,Tabla9[#All],2,FALSE))</f>
        <v/>
      </c>
    </row>
    <row r="161" spans="1:25" x14ac:dyDescent="0.25">
      <c r="A161" s="6" t="str">
        <f>IF(LEN(Requerimiento_Cab!A161)&gt;0,Requerimiento_Cab!A161,"")</f>
        <v/>
      </c>
      <c r="B161" s="6" t="str">
        <f t="shared" si="22"/>
        <v/>
      </c>
      <c r="C161" s="6" t="str">
        <f>IF(ISBLANK(Requerimiento_Cab!B161),"",VLOOKUP(Requerimiento_Cab!B161,Tabla3[#All],2,FALSE))</f>
        <v/>
      </c>
      <c r="D161" s="6" t="str">
        <f>IF(ISBLANK(Requerimiento_Cab!C161),"",VLOOKUP(Requerimiento_Cab!C161,Tabla4[#All],2,FALSE))</f>
        <v/>
      </c>
      <c r="E161" s="6" t="str">
        <f>IF(ISBLANK(Requerimiento_Cab!D161),"",VLOOKUP(Requerimiento_Cab!D161,Tabla5[#All],2,FALSE))</f>
        <v/>
      </c>
      <c r="F161" s="6" t="str">
        <f>IF(ISBLANK(Requerimiento_Cab!E161),"",VLOOKUP(Requerimiento_Cab!E161,Tabla6[#All],2,FALSE))</f>
        <v/>
      </c>
      <c r="G161" s="6" t="str">
        <f t="shared" si="23"/>
        <v/>
      </c>
      <c r="H161" s="6" t="str">
        <f t="shared" si="24"/>
        <v/>
      </c>
      <c r="I161" s="6" t="str">
        <f>IF(ISBLANK(Requerimiento_Cab!F161),"",VLOOKUP(Requerimiento_Cab!F161,Tabla7[#All],2,FALSE))</f>
        <v/>
      </c>
      <c r="J161" s="6" t="str">
        <f t="shared" si="25"/>
        <v/>
      </c>
      <c r="K161" s="13" t="str">
        <f>IF(ISBLANK(Requerimiento_Cab!G161),"",VLOOKUP(Requerimiento_Cab!G161,Tabla8[#All],2,FALSE))</f>
        <v/>
      </c>
      <c r="L161" s="6" t="str">
        <f>IF(ISBLANK(Requerimiento_Cab!H161),"",VLOOKUP(Requerimiento_Cab!H161,Tabla1[#All],2,FALSE))</f>
        <v/>
      </c>
      <c r="M161" s="6" t="str">
        <f t="shared" si="26"/>
        <v/>
      </c>
      <c r="N161" s="6" t="str">
        <f>IF(ISBLANK(Requerimiento_Cab!J161),"",VLOOKUP(Requerimiento_Cab!J161,Tabla9[#All],2,FALSE))</f>
        <v/>
      </c>
      <c r="O161" s="6" t="str">
        <f t="shared" si="27"/>
        <v/>
      </c>
      <c r="P161" s="6" t="str">
        <f t="shared" si="28"/>
        <v/>
      </c>
      <c r="Q161" s="6" t="str">
        <f>IF(ISBLANK(Requerimiento_Cab!K161),"",VLOOKUP(Requerimiento_Cab!K161,Tabla10[#All],2,FALSE))</f>
        <v/>
      </c>
      <c r="R161" s="6" t="str">
        <f>IF(LEN(Requerimiento_Cab!L161)&gt;0,Requerimiento_Cab!L161,"")</f>
        <v/>
      </c>
      <c r="S161" s="6" t="str">
        <f t="shared" si="29"/>
        <v/>
      </c>
      <c r="T161" s="6" t="str">
        <f t="shared" si="30"/>
        <v/>
      </c>
      <c r="U161" s="6" t="str">
        <f t="shared" si="31"/>
        <v/>
      </c>
      <c r="V161" s="6" t="str">
        <f>IF(ISBLANK(Requerimiento_Cab!F161),"",VLOOKUP(Requerimiento_Cab!F161,Tabla7[#All],2,FALSE))</f>
        <v/>
      </c>
      <c r="W161" s="6" t="str">
        <f t="shared" si="32"/>
        <v/>
      </c>
      <c r="X161" s="6" t="str">
        <f>IF(ISBLANK(Requerimiento_Cab!M161),"",VLOOKUP(Requerimiento_Cab!M161,Tabla2[#All],2,FALSE))</f>
        <v/>
      </c>
      <c r="Y161" s="6" t="str">
        <f>IF(ISBLANK(Requerimiento_Cab!J161),"",VLOOKUP(Requerimiento_Cab!J161,Tabla9[#All],2,FALSE))</f>
        <v/>
      </c>
    </row>
    <row r="162" spans="1:25" x14ac:dyDescent="0.25">
      <c r="A162" s="6" t="str">
        <f>IF(LEN(Requerimiento_Cab!A162)&gt;0,Requerimiento_Cab!A162,"")</f>
        <v/>
      </c>
      <c r="B162" s="6" t="str">
        <f t="shared" si="22"/>
        <v/>
      </c>
      <c r="C162" s="6" t="str">
        <f>IF(ISBLANK(Requerimiento_Cab!B162),"",VLOOKUP(Requerimiento_Cab!B162,Tabla3[#All],2,FALSE))</f>
        <v/>
      </c>
      <c r="D162" s="6" t="str">
        <f>IF(ISBLANK(Requerimiento_Cab!C162),"",VLOOKUP(Requerimiento_Cab!C162,Tabla4[#All],2,FALSE))</f>
        <v/>
      </c>
      <c r="E162" s="6" t="str">
        <f>IF(ISBLANK(Requerimiento_Cab!D162),"",VLOOKUP(Requerimiento_Cab!D162,Tabla5[#All],2,FALSE))</f>
        <v/>
      </c>
      <c r="F162" s="6" t="str">
        <f>IF(ISBLANK(Requerimiento_Cab!E162),"",VLOOKUP(Requerimiento_Cab!E162,Tabla6[#All],2,FALSE))</f>
        <v/>
      </c>
      <c r="G162" s="6" t="str">
        <f t="shared" si="23"/>
        <v/>
      </c>
      <c r="H162" s="6" t="str">
        <f t="shared" si="24"/>
        <v/>
      </c>
      <c r="I162" s="6" t="str">
        <f>IF(ISBLANK(Requerimiento_Cab!F162),"",VLOOKUP(Requerimiento_Cab!F162,Tabla7[#All],2,FALSE))</f>
        <v/>
      </c>
      <c r="J162" s="6" t="str">
        <f t="shared" si="25"/>
        <v/>
      </c>
      <c r="K162" s="13" t="str">
        <f>IF(ISBLANK(Requerimiento_Cab!G162),"",VLOOKUP(Requerimiento_Cab!G162,Tabla8[#All],2,FALSE))</f>
        <v/>
      </c>
      <c r="L162" s="6" t="str">
        <f>IF(ISBLANK(Requerimiento_Cab!H162),"",VLOOKUP(Requerimiento_Cab!H162,Tabla1[#All],2,FALSE))</f>
        <v/>
      </c>
      <c r="M162" s="6" t="str">
        <f t="shared" si="26"/>
        <v/>
      </c>
      <c r="N162" s="6" t="str">
        <f>IF(ISBLANK(Requerimiento_Cab!J162),"",VLOOKUP(Requerimiento_Cab!J162,Tabla9[#All],2,FALSE))</f>
        <v/>
      </c>
      <c r="O162" s="6" t="str">
        <f t="shared" si="27"/>
        <v/>
      </c>
      <c r="P162" s="6" t="str">
        <f t="shared" si="28"/>
        <v/>
      </c>
      <c r="Q162" s="6" t="str">
        <f>IF(ISBLANK(Requerimiento_Cab!K162),"",VLOOKUP(Requerimiento_Cab!K162,Tabla10[#All],2,FALSE))</f>
        <v/>
      </c>
      <c r="R162" s="6" t="str">
        <f>IF(LEN(Requerimiento_Cab!L162)&gt;0,Requerimiento_Cab!L162,"")</f>
        <v/>
      </c>
      <c r="S162" s="6" t="str">
        <f t="shared" si="29"/>
        <v/>
      </c>
      <c r="T162" s="6" t="str">
        <f t="shared" si="30"/>
        <v/>
      </c>
      <c r="U162" s="6" t="str">
        <f t="shared" si="31"/>
        <v/>
      </c>
      <c r="V162" s="6" t="str">
        <f>IF(ISBLANK(Requerimiento_Cab!F162),"",VLOOKUP(Requerimiento_Cab!F162,Tabla7[#All],2,FALSE))</f>
        <v/>
      </c>
      <c r="W162" s="6" t="str">
        <f t="shared" si="32"/>
        <v/>
      </c>
      <c r="X162" s="6" t="str">
        <f>IF(ISBLANK(Requerimiento_Cab!M162),"",VLOOKUP(Requerimiento_Cab!M162,Tabla2[#All],2,FALSE))</f>
        <v/>
      </c>
      <c r="Y162" s="6" t="str">
        <f>IF(ISBLANK(Requerimiento_Cab!J162),"",VLOOKUP(Requerimiento_Cab!J162,Tabla9[#All],2,FALSE))</f>
        <v/>
      </c>
    </row>
    <row r="163" spans="1:25" x14ac:dyDescent="0.25">
      <c r="A163" s="6" t="str">
        <f>IF(LEN(Requerimiento_Cab!A163)&gt;0,Requerimiento_Cab!A163,"")</f>
        <v/>
      </c>
      <c r="B163" s="6" t="str">
        <f t="shared" si="22"/>
        <v/>
      </c>
      <c r="C163" s="6" t="str">
        <f>IF(ISBLANK(Requerimiento_Cab!B163),"",VLOOKUP(Requerimiento_Cab!B163,Tabla3[#All],2,FALSE))</f>
        <v/>
      </c>
      <c r="D163" s="6" t="str">
        <f>IF(ISBLANK(Requerimiento_Cab!C163),"",VLOOKUP(Requerimiento_Cab!C163,Tabla4[#All],2,FALSE))</f>
        <v/>
      </c>
      <c r="E163" s="6" t="str">
        <f>IF(ISBLANK(Requerimiento_Cab!D163),"",VLOOKUP(Requerimiento_Cab!D163,Tabla5[#All],2,FALSE))</f>
        <v/>
      </c>
      <c r="F163" s="6" t="str">
        <f>IF(ISBLANK(Requerimiento_Cab!E163),"",VLOOKUP(Requerimiento_Cab!E163,Tabla6[#All],2,FALSE))</f>
        <v/>
      </c>
      <c r="G163" s="6" t="str">
        <f t="shared" si="23"/>
        <v/>
      </c>
      <c r="H163" s="6" t="str">
        <f t="shared" si="24"/>
        <v/>
      </c>
      <c r="I163" s="6" t="str">
        <f>IF(ISBLANK(Requerimiento_Cab!F163),"",VLOOKUP(Requerimiento_Cab!F163,Tabla7[#All],2,FALSE))</f>
        <v/>
      </c>
      <c r="J163" s="6" t="str">
        <f t="shared" si="25"/>
        <v/>
      </c>
      <c r="K163" s="13" t="str">
        <f>IF(ISBLANK(Requerimiento_Cab!G163),"",VLOOKUP(Requerimiento_Cab!G163,Tabla8[#All],2,FALSE))</f>
        <v/>
      </c>
      <c r="L163" s="6" t="str">
        <f>IF(ISBLANK(Requerimiento_Cab!H163),"",VLOOKUP(Requerimiento_Cab!H163,Tabla1[#All],2,FALSE))</f>
        <v/>
      </c>
      <c r="M163" s="6" t="str">
        <f t="shared" si="26"/>
        <v/>
      </c>
      <c r="N163" s="6" t="str">
        <f>IF(ISBLANK(Requerimiento_Cab!J163),"",VLOOKUP(Requerimiento_Cab!J163,Tabla9[#All],2,FALSE))</f>
        <v/>
      </c>
      <c r="O163" s="6" t="str">
        <f t="shared" si="27"/>
        <v/>
      </c>
      <c r="P163" s="6" t="str">
        <f t="shared" si="28"/>
        <v/>
      </c>
      <c r="Q163" s="6" t="str">
        <f>IF(ISBLANK(Requerimiento_Cab!K163),"",VLOOKUP(Requerimiento_Cab!K163,Tabla10[#All],2,FALSE))</f>
        <v/>
      </c>
      <c r="R163" s="6" t="str">
        <f>IF(LEN(Requerimiento_Cab!L163)&gt;0,Requerimiento_Cab!L163,"")</f>
        <v/>
      </c>
      <c r="S163" s="6" t="str">
        <f t="shared" si="29"/>
        <v/>
      </c>
      <c r="T163" s="6" t="str">
        <f t="shared" si="30"/>
        <v/>
      </c>
      <c r="U163" s="6" t="str">
        <f t="shared" si="31"/>
        <v/>
      </c>
      <c r="V163" s="6" t="str">
        <f>IF(ISBLANK(Requerimiento_Cab!F163),"",VLOOKUP(Requerimiento_Cab!F163,Tabla7[#All],2,FALSE))</f>
        <v/>
      </c>
      <c r="W163" s="6" t="str">
        <f t="shared" si="32"/>
        <v/>
      </c>
      <c r="X163" s="6" t="str">
        <f>IF(ISBLANK(Requerimiento_Cab!M163),"",VLOOKUP(Requerimiento_Cab!M163,Tabla2[#All],2,FALSE))</f>
        <v/>
      </c>
      <c r="Y163" s="6" t="str">
        <f>IF(ISBLANK(Requerimiento_Cab!J163),"",VLOOKUP(Requerimiento_Cab!J163,Tabla9[#All],2,FALSE))</f>
        <v/>
      </c>
    </row>
    <row r="164" spans="1:25" x14ac:dyDescent="0.25">
      <c r="A164" s="6" t="str">
        <f>IF(LEN(Requerimiento_Cab!A164)&gt;0,Requerimiento_Cab!A164,"")</f>
        <v/>
      </c>
      <c r="B164" s="6" t="str">
        <f t="shared" si="22"/>
        <v/>
      </c>
      <c r="C164" s="6" t="str">
        <f>IF(ISBLANK(Requerimiento_Cab!B164),"",VLOOKUP(Requerimiento_Cab!B164,Tabla3[#All],2,FALSE))</f>
        <v/>
      </c>
      <c r="D164" s="6" t="str">
        <f>IF(ISBLANK(Requerimiento_Cab!C164),"",VLOOKUP(Requerimiento_Cab!C164,Tabla4[#All],2,FALSE))</f>
        <v/>
      </c>
      <c r="E164" s="6" t="str">
        <f>IF(ISBLANK(Requerimiento_Cab!D164),"",VLOOKUP(Requerimiento_Cab!D164,Tabla5[#All],2,FALSE))</f>
        <v/>
      </c>
      <c r="F164" s="6" t="str">
        <f>IF(ISBLANK(Requerimiento_Cab!E164),"",VLOOKUP(Requerimiento_Cab!E164,Tabla6[#All],2,FALSE))</f>
        <v/>
      </c>
      <c r="G164" s="6" t="str">
        <f t="shared" si="23"/>
        <v/>
      </c>
      <c r="H164" s="6" t="str">
        <f t="shared" si="24"/>
        <v/>
      </c>
      <c r="I164" s="6" t="str">
        <f>IF(ISBLANK(Requerimiento_Cab!F164),"",VLOOKUP(Requerimiento_Cab!F164,Tabla7[#All],2,FALSE))</f>
        <v/>
      </c>
      <c r="J164" s="6" t="str">
        <f t="shared" si="25"/>
        <v/>
      </c>
      <c r="K164" s="13" t="str">
        <f>IF(ISBLANK(Requerimiento_Cab!G164),"",VLOOKUP(Requerimiento_Cab!G164,Tabla8[#All],2,FALSE))</f>
        <v/>
      </c>
      <c r="L164" s="6" t="str">
        <f>IF(ISBLANK(Requerimiento_Cab!H164),"",VLOOKUP(Requerimiento_Cab!H164,Tabla1[#All],2,FALSE))</f>
        <v/>
      </c>
      <c r="M164" s="6" t="str">
        <f t="shared" si="26"/>
        <v/>
      </c>
      <c r="N164" s="6" t="str">
        <f>IF(ISBLANK(Requerimiento_Cab!J164),"",VLOOKUP(Requerimiento_Cab!J164,Tabla9[#All],2,FALSE))</f>
        <v/>
      </c>
      <c r="O164" s="6" t="str">
        <f t="shared" si="27"/>
        <v/>
      </c>
      <c r="P164" s="6" t="str">
        <f t="shared" si="28"/>
        <v/>
      </c>
      <c r="Q164" s="6" t="str">
        <f>IF(ISBLANK(Requerimiento_Cab!K164),"",VLOOKUP(Requerimiento_Cab!K164,Tabla10[#All],2,FALSE))</f>
        <v/>
      </c>
      <c r="R164" s="6" t="str">
        <f>IF(LEN(Requerimiento_Cab!L164)&gt;0,Requerimiento_Cab!L164,"")</f>
        <v/>
      </c>
      <c r="S164" s="6" t="str">
        <f t="shared" si="29"/>
        <v/>
      </c>
      <c r="T164" s="6" t="str">
        <f t="shared" si="30"/>
        <v/>
      </c>
      <c r="U164" s="6" t="str">
        <f t="shared" si="31"/>
        <v/>
      </c>
      <c r="V164" s="6" t="str">
        <f>IF(ISBLANK(Requerimiento_Cab!F164),"",VLOOKUP(Requerimiento_Cab!F164,Tabla7[#All],2,FALSE))</f>
        <v/>
      </c>
      <c r="W164" s="6" t="str">
        <f t="shared" si="32"/>
        <v/>
      </c>
      <c r="X164" s="6" t="str">
        <f>IF(ISBLANK(Requerimiento_Cab!M164),"",VLOOKUP(Requerimiento_Cab!M164,Tabla2[#All],2,FALSE))</f>
        <v/>
      </c>
      <c r="Y164" s="6" t="str">
        <f>IF(ISBLANK(Requerimiento_Cab!J164),"",VLOOKUP(Requerimiento_Cab!J164,Tabla9[#All],2,FALSE))</f>
        <v/>
      </c>
    </row>
    <row r="165" spans="1:25" x14ac:dyDescent="0.25">
      <c r="A165" s="6" t="str">
        <f>IF(LEN(Requerimiento_Cab!A165)&gt;0,Requerimiento_Cab!A165,"")</f>
        <v/>
      </c>
      <c r="B165" s="6" t="str">
        <f t="shared" si="22"/>
        <v/>
      </c>
      <c r="C165" s="6" t="str">
        <f>IF(ISBLANK(Requerimiento_Cab!B165),"",VLOOKUP(Requerimiento_Cab!B165,Tabla3[#All],2,FALSE))</f>
        <v/>
      </c>
      <c r="D165" s="6" t="str">
        <f>IF(ISBLANK(Requerimiento_Cab!C165),"",VLOOKUP(Requerimiento_Cab!C165,Tabla4[#All],2,FALSE))</f>
        <v/>
      </c>
      <c r="E165" s="6" t="str">
        <f>IF(ISBLANK(Requerimiento_Cab!D165),"",VLOOKUP(Requerimiento_Cab!D165,Tabla5[#All],2,FALSE))</f>
        <v/>
      </c>
      <c r="F165" s="6" t="str">
        <f>IF(ISBLANK(Requerimiento_Cab!E165),"",VLOOKUP(Requerimiento_Cab!E165,Tabla6[#All],2,FALSE))</f>
        <v/>
      </c>
      <c r="G165" s="6" t="str">
        <f t="shared" si="23"/>
        <v/>
      </c>
      <c r="H165" s="6" t="str">
        <f t="shared" si="24"/>
        <v/>
      </c>
      <c r="I165" s="6" t="str">
        <f>IF(ISBLANK(Requerimiento_Cab!F165),"",VLOOKUP(Requerimiento_Cab!F165,Tabla7[#All],2,FALSE))</f>
        <v/>
      </c>
      <c r="J165" s="6" t="str">
        <f t="shared" si="25"/>
        <v/>
      </c>
      <c r="K165" s="13" t="str">
        <f>IF(ISBLANK(Requerimiento_Cab!G165),"",VLOOKUP(Requerimiento_Cab!G165,Tabla8[#All],2,FALSE))</f>
        <v/>
      </c>
      <c r="L165" s="6" t="str">
        <f>IF(ISBLANK(Requerimiento_Cab!H165),"",VLOOKUP(Requerimiento_Cab!H165,Tabla1[#All],2,FALSE))</f>
        <v/>
      </c>
      <c r="M165" s="6" t="str">
        <f t="shared" si="26"/>
        <v/>
      </c>
      <c r="N165" s="6" t="str">
        <f>IF(ISBLANK(Requerimiento_Cab!J165),"",VLOOKUP(Requerimiento_Cab!J165,Tabla9[#All],2,FALSE))</f>
        <v/>
      </c>
      <c r="O165" s="6" t="str">
        <f t="shared" si="27"/>
        <v/>
      </c>
      <c r="P165" s="6" t="str">
        <f t="shared" si="28"/>
        <v/>
      </c>
      <c r="Q165" s="6" t="str">
        <f>IF(ISBLANK(Requerimiento_Cab!K165),"",VLOOKUP(Requerimiento_Cab!K165,Tabla10[#All],2,FALSE))</f>
        <v/>
      </c>
      <c r="R165" s="6" t="str">
        <f>IF(LEN(Requerimiento_Cab!L165)&gt;0,Requerimiento_Cab!L165,"")</f>
        <v/>
      </c>
      <c r="S165" s="6" t="str">
        <f t="shared" si="29"/>
        <v/>
      </c>
      <c r="T165" s="6" t="str">
        <f t="shared" si="30"/>
        <v/>
      </c>
      <c r="U165" s="6" t="str">
        <f t="shared" si="31"/>
        <v/>
      </c>
      <c r="V165" s="6" t="str">
        <f>IF(ISBLANK(Requerimiento_Cab!F165),"",VLOOKUP(Requerimiento_Cab!F165,Tabla7[#All],2,FALSE))</f>
        <v/>
      </c>
      <c r="W165" s="6" t="str">
        <f t="shared" si="32"/>
        <v/>
      </c>
      <c r="X165" s="6" t="str">
        <f>IF(ISBLANK(Requerimiento_Cab!M165),"",VLOOKUP(Requerimiento_Cab!M165,Tabla2[#All],2,FALSE))</f>
        <v/>
      </c>
      <c r="Y165" s="6" t="str">
        <f>IF(ISBLANK(Requerimiento_Cab!J165),"",VLOOKUP(Requerimiento_Cab!J165,Tabla9[#All],2,FALSE))</f>
        <v/>
      </c>
    </row>
    <row r="166" spans="1:25" x14ac:dyDescent="0.25">
      <c r="A166" s="6" t="str">
        <f>IF(LEN(Requerimiento_Cab!A166)&gt;0,Requerimiento_Cab!A166,"")</f>
        <v/>
      </c>
      <c r="B166" s="6" t="str">
        <f t="shared" si="22"/>
        <v/>
      </c>
      <c r="C166" s="6" t="str">
        <f>IF(ISBLANK(Requerimiento_Cab!B166),"",VLOOKUP(Requerimiento_Cab!B166,Tabla3[#All],2,FALSE))</f>
        <v/>
      </c>
      <c r="D166" s="6" t="str">
        <f>IF(ISBLANK(Requerimiento_Cab!C166),"",VLOOKUP(Requerimiento_Cab!C166,Tabla4[#All],2,FALSE))</f>
        <v/>
      </c>
      <c r="E166" s="6" t="str">
        <f>IF(ISBLANK(Requerimiento_Cab!D166),"",VLOOKUP(Requerimiento_Cab!D166,Tabla5[#All],2,FALSE))</f>
        <v/>
      </c>
      <c r="F166" s="6" t="str">
        <f>IF(ISBLANK(Requerimiento_Cab!E166),"",VLOOKUP(Requerimiento_Cab!E166,Tabla6[#All],2,FALSE))</f>
        <v/>
      </c>
      <c r="G166" s="6" t="str">
        <f t="shared" si="23"/>
        <v/>
      </c>
      <c r="H166" s="6" t="str">
        <f t="shared" si="24"/>
        <v/>
      </c>
      <c r="I166" s="6" t="str">
        <f>IF(ISBLANK(Requerimiento_Cab!F166),"",VLOOKUP(Requerimiento_Cab!F166,Tabla7[#All],2,FALSE))</f>
        <v/>
      </c>
      <c r="J166" s="6" t="str">
        <f t="shared" si="25"/>
        <v/>
      </c>
      <c r="K166" s="13" t="str">
        <f>IF(ISBLANK(Requerimiento_Cab!G166),"",VLOOKUP(Requerimiento_Cab!G166,Tabla8[#All],2,FALSE))</f>
        <v/>
      </c>
      <c r="L166" s="6" t="str">
        <f>IF(ISBLANK(Requerimiento_Cab!H166),"",VLOOKUP(Requerimiento_Cab!H166,Tabla1[#All],2,FALSE))</f>
        <v/>
      </c>
      <c r="M166" s="6" t="str">
        <f t="shared" si="26"/>
        <v/>
      </c>
      <c r="N166" s="6" t="str">
        <f>IF(ISBLANK(Requerimiento_Cab!J166),"",VLOOKUP(Requerimiento_Cab!J166,Tabla9[#All],2,FALSE))</f>
        <v/>
      </c>
      <c r="O166" s="6" t="str">
        <f t="shared" si="27"/>
        <v/>
      </c>
      <c r="P166" s="6" t="str">
        <f t="shared" si="28"/>
        <v/>
      </c>
      <c r="Q166" s="6" t="str">
        <f>IF(ISBLANK(Requerimiento_Cab!K166),"",VLOOKUP(Requerimiento_Cab!K166,Tabla10[#All],2,FALSE))</f>
        <v/>
      </c>
      <c r="R166" s="6" t="str">
        <f>IF(LEN(Requerimiento_Cab!L166)&gt;0,Requerimiento_Cab!L166,"")</f>
        <v/>
      </c>
      <c r="S166" s="6" t="str">
        <f t="shared" si="29"/>
        <v/>
      </c>
      <c r="T166" s="6" t="str">
        <f t="shared" si="30"/>
        <v/>
      </c>
      <c r="U166" s="6" t="str">
        <f t="shared" si="31"/>
        <v/>
      </c>
      <c r="V166" s="6" t="str">
        <f>IF(ISBLANK(Requerimiento_Cab!F166),"",VLOOKUP(Requerimiento_Cab!F166,Tabla7[#All],2,FALSE))</f>
        <v/>
      </c>
      <c r="W166" s="6" t="str">
        <f t="shared" si="32"/>
        <v/>
      </c>
      <c r="X166" s="6" t="str">
        <f>IF(ISBLANK(Requerimiento_Cab!M166),"",VLOOKUP(Requerimiento_Cab!M166,Tabla2[#All],2,FALSE))</f>
        <v/>
      </c>
      <c r="Y166" s="6" t="str">
        <f>IF(ISBLANK(Requerimiento_Cab!J166),"",VLOOKUP(Requerimiento_Cab!J166,Tabla9[#All],2,FALSE))</f>
        <v/>
      </c>
    </row>
    <row r="167" spans="1:25" x14ac:dyDescent="0.25">
      <c r="A167" s="6" t="str">
        <f>IF(LEN(Requerimiento_Cab!A167)&gt;0,Requerimiento_Cab!A167,"")</f>
        <v/>
      </c>
      <c r="B167" s="6" t="str">
        <f t="shared" si="22"/>
        <v/>
      </c>
      <c r="C167" s="6" t="str">
        <f>IF(ISBLANK(Requerimiento_Cab!B167),"",VLOOKUP(Requerimiento_Cab!B167,Tabla3[#All],2,FALSE))</f>
        <v/>
      </c>
      <c r="D167" s="6" t="str">
        <f>IF(ISBLANK(Requerimiento_Cab!C167),"",VLOOKUP(Requerimiento_Cab!C167,Tabla4[#All],2,FALSE))</f>
        <v/>
      </c>
      <c r="E167" s="6" t="str">
        <f>IF(ISBLANK(Requerimiento_Cab!D167),"",VLOOKUP(Requerimiento_Cab!D167,Tabla5[#All],2,FALSE))</f>
        <v/>
      </c>
      <c r="F167" s="6" t="str">
        <f>IF(ISBLANK(Requerimiento_Cab!E167),"",VLOOKUP(Requerimiento_Cab!E167,Tabla6[#All],2,FALSE))</f>
        <v/>
      </c>
      <c r="G167" s="6" t="str">
        <f t="shared" si="23"/>
        <v/>
      </c>
      <c r="H167" s="6" t="str">
        <f t="shared" si="24"/>
        <v/>
      </c>
      <c r="I167" s="6" t="str">
        <f>IF(ISBLANK(Requerimiento_Cab!F167),"",VLOOKUP(Requerimiento_Cab!F167,Tabla7[#All],2,FALSE))</f>
        <v/>
      </c>
      <c r="J167" s="6" t="str">
        <f t="shared" si="25"/>
        <v/>
      </c>
      <c r="K167" s="13" t="str">
        <f>IF(ISBLANK(Requerimiento_Cab!G167),"",VLOOKUP(Requerimiento_Cab!G167,Tabla8[#All],2,FALSE))</f>
        <v/>
      </c>
      <c r="L167" s="6" t="str">
        <f>IF(ISBLANK(Requerimiento_Cab!H167),"",VLOOKUP(Requerimiento_Cab!H167,Tabla1[#All],2,FALSE))</f>
        <v/>
      </c>
      <c r="M167" s="6" t="str">
        <f t="shared" si="26"/>
        <v/>
      </c>
      <c r="N167" s="6" t="str">
        <f>IF(ISBLANK(Requerimiento_Cab!J167),"",VLOOKUP(Requerimiento_Cab!J167,Tabla9[#All],2,FALSE))</f>
        <v/>
      </c>
      <c r="O167" s="6" t="str">
        <f t="shared" si="27"/>
        <v/>
      </c>
      <c r="P167" s="6" t="str">
        <f t="shared" si="28"/>
        <v/>
      </c>
      <c r="Q167" s="6" t="str">
        <f>IF(ISBLANK(Requerimiento_Cab!K167),"",VLOOKUP(Requerimiento_Cab!K167,Tabla10[#All],2,FALSE))</f>
        <v/>
      </c>
      <c r="R167" s="6" t="str">
        <f>IF(LEN(Requerimiento_Cab!L167)&gt;0,Requerimiento_Cab!L167,"")</f>
        <v/>
      </c>
      <c r="S167" s="6" t="str">
        <f t="shared" si="29"/>
        <v/>
      </c>
      <c r="T167" s="6" t="str">
        <f t="shared" si="30"/>
        <v/>
      </c>
      <c r="U167" s="6" t="str">
        <f t="shared" si="31"/>
        <v/>
      </c>
      <c r="V167" s="6" t="str">
        <f>IF(ISBLANK(Requerimiento_Cab!F167),"",VLOOKUP(Requerimiento_Cab!F167,Tabla7[#All],2,FALSE))</f>
        <v/>
      </c>
      <c r="W167" s="6" t="str">
        <f t="shared" si="32"/>
        <v/>
      </c>
      <c r="X167" s="6" t="str">
        <f>IF(ISBLANK(Requerimiento_Cab!M167),"",VLOOKUP(Requerimiento_Cab!M167,Tabla2[#All],2,FALSE))</f>
        <v/>
      </c>
      <c r="Y167" s="6" t="str">
        <f>IF(ISBLANK(Requerimiento_Cab!J167),"",VLOOKUP(Requerimiento_Cab!J167,Tabla9[#All],2,FALSE))</f>
        <v/>
      </c>
    </row>
    <row r="168" spans="1:25" x14ac:dyDescent="0.25">
      <c r="A168" s="6" t="str">
        <f>IF(LEN(Requerimiento_Cab!A168)&gt;0,Requerimiento_Cab!A168,"")</f>
        <v/>
      </c>
      <c r="B168" s="6" t="str">
        <f t="shared" si="22"/>
        <v/>
      </c>
      <c r="C168" s="6" t="str">
        <f>IF(ISBLANK(Requerimiento_Cab!B168),"",VLOOKUP(Requerimiento_Cab!B168,Tabla3[#All],2,FALSE))</f>
        <v/>
      </c>
      <c r="D168" s="6" t="str">
        <f>IF(ISBLANK(Requerimiento_Cab!C168),"",VLOOKUP(Requerimiento_Cab!C168,Tabla4[#All],2,FALSE))</f>
        <v/>
      </c>
      <c r="E168" s="6" t="str">
        <f>IF(ISBLANK(Requerimiento_Cab!D168),"",VLOOKUP(Requerimiento_Cab!D168,Tabla5[#All],2,FALSE))</f>
        <v/>
      </c>
      <c r="F168" s="6" t="str">
        <f>IF(ISBLANK(Requerimiento_Cab!E168),"",VLOOKUP(Requerimiento_Cab!E168,Tabla6[#All],2,FALSE))</f>
        <v/>
      </c>
      <c r="G168" s="6" t="str">
        <f t="shared" si="23"/>
        <v/>
      </c>
      <c r="H168" s="6" t="str">
        <f t="shared" si="24"/>
        <v/>
      </c>
      <c r="I168" s="6" t="str">
        <f>IF(ISBLANK(Requerimiento_Cab!F168),"",VLOOKUP(Requerimiento_Cab!F168,Tabla7[#All],2,FALSE))</f>
        <v/>
      </c>
      <c r="J168" s="6" t="str">
        <f t="shared" si="25"/>
        <v/>
      </c>
      <c r="K168" s="13" t="str">
        <f>IF(ISBLANK(Requerimiento_Cab!G168),"",VLOOKUP(Requerimiento_Cab!G168,Tabla8[#All],2,FALSE))</f>
        <v/>
      </c>
      <c r="L168" s="6" t="str">
        <f>IF(ISBLANK(Requerimiento_Cab!H168),"",VLOOKUP(Requerimiento_Cab!H168,Tabla1[#All],2,FALSE))</f>
        <v/>
      </c>
      <c r="M168" s="6" t="str">
        <f t="shared" si="26"/>
        <v/>
      </c>
      <c r="N168" s="6" t="str">
        <f>IF(ISBLANK(Requerimiento_Cab!J168),"",VLOOKUP(Requerimiento_Cab!J168,Tabla9[#All],2,FALSE))</f>
        <v/>
      </c>
      <c r="O168" s="6" t="str">
        <f t="shared" si="27"/>
        <v/>
      </c>
      <c r="P168" s="6" t="str">
        <f t="shared" si="28"/>
        <v/>
      </c>
      <c r="Q168" s="6" t="str">
        <f>IF(ISBLANK(Requerimiento_Cab!K168),"",VLOOKUP(Requerimiento_Cab!K168,Tabla10[#All],2,FALSE))</f>
        <v/>
      </c>
      <c r="R168" s="6" t="str">
        <f>IF(LEN(Requerimiento_Cab!L168)&gt;0,Requerimiento_Cab!L168,"")</f>
        <v/>
      </c>
      <c r="S168" s="6" t="str">
        <f t="shared" si="29"/>
        <v/>
      </c>
      <c r="T168" s="6" t="str">
        <f t="shared" si="30"/>
        <v/>
      </c>
      <c r="U168" s="6" t="str">
        <f t="shared" si="31"/>
        <v/>
      </c>
      <c r="V168" s="6" t="str">
        <f>IF(ISBLANK(Requerimiento_Cab!F168),"",VLOOKUP(Requerimiento_Cab!F168,Tabla7[#All],2,FALSE))</f>
        <v/>
      </c>
      <c r="W168" s="6" t="str">
        <f t="shared" si="32"/>
        <v/>
      </c>
      <c r="X168" s="6" t="str">
        <f>IF(ISBLANK(Requerimiento_Cab!M168),"",VLOOKUP(Requerimiento_Cab!M168,Tabla2[#All],2,FALSE))</f>
        <v/>
      </c>
      <c r="Y168" s="6" t="str">
        <f>IF(ISBLANK(Requerimiento_Cab!J168),"",VLOOKUP(Requerimiento_Cab!J168,Tabla9[#All],2,FALSE))</f>
        <v/>
      </c>
    </row>
    <row r="169" spans="1:25" x14ac:dyDescent="0.25">
      <c r="A169" s="6" t="str">
        <f>IF(LEN(Requerimiento_Cab!A169)&gt;0,Requerimiento_Cab!A169,"")</f>
        <v/>
      </c>
      <c r="B169" s="6" t="str">
        <f t="shared" si="22"/>
        <v/>
      </c>
      <c r="C169" s="6" t="str">
        <f>IF(ISBLANK(Requerimiento_Cab!B169),"",VLOOKUP(Requerimiento_Cab!B169,Tabla3[#All],2,FALSE))</f>
        <v/>
      </c>
      <c r="D169" s="6" t="str">
        <f>IF(ISBLANK(Requerimiento_Cab!C169),"",VLOOKUP(Requerimiento_Cab!C169,Tabla4[#All],2,FALSE))</f>
        <v/>
      </c>
      <c r="E169" s="6" t="str">
        <f>IF(ISBLANK(Requerimiento_Cab!D169),"",VLOOKUP(Requerimiento_Cab!D169,Tabla5[#All],2,FALSE))</f>
        <v/>
      </c>
      <c r="F169" s="6" t="str">
        <f>IF(ISBLANK(Requerimiento_Cab!E169),"",VLOOKUP(Requerimiento_Cab!E169,Tabla6[#All],2,FALSE))</f>
        <v/>
      </c>
      <c r="G169" s="6" t="str">
        <f t="shared" si="23"/>
        <v/>
      </c>
      <c r="H169" s="6" t="str">
        <f t="shared" si="24"/>
        <v/>
      </c>
      <c r="I169" s="6" t="str">
        <f>IF(ISBLANK(Requerimiento_Cab!F169),"",VLOOKUP(Requerimiento_Cab!F169,Tabla7[#All],2,FALSE))</f>
        <v/>
      </c>
      <c r="J169" s="6" t="str">
        <f t="shared" si="25"/>
        <v/>
      </c>
      <c r="K169" s="13" t="str">
        <f>IF(ISBLANK(Requerimiento_Cab!G169),"",VLOOKUP(Requerimiento_Cab!G169,Tabla8[#All],2,FALSE))</f>
        <v/>
      </c>
      <c r="L169" s="6" t="str">
        <f>IF(ISBLANK(Requerimiento_Cab!H169),"",VLOOKUP(Requerimiento_Cab!H169,Tabla1[#All],2,FALSE))</f>
        <v/>
      </c>
      <c r="M169" s="6" t="str">
        <f t="shared" si="26"/>
        <v/>
      </c>
      <c r="N169" s="6" t="str">
        <f>IF(ISBLANK(Requerimiento_Cab!J169),"",VLOOKUP(Requerimiento_Cab!J169,Tabla9[#All],2,FALSE))</f>
        <v/>
      </c>
      <c r="O169" s="6" t="str">
        <f t="shared" si="27"/>
        <v/>
      </c>
      <c r="P169" s="6" t="str">
        <f t="shared" si="28"/>
        <v/>
      </c>
      <c r="Q169" s="6" t="str">
        <f>IF(ISBLANK(Requerimiento_Cab!K169),"",VLOOKUP(Requerimiento_Cab!K169,Tabla10[#All],2,FALSE))</f>
        <v/>
      </c>
      <c r="R169" s="6" t="str">
        <f>IF(LEN(Requerimiento_Cab!L169)&gt;0,Requerimiento_Cab!L169,"")</f>
        <v/>
      </c>
      <c r="S169" s="6" t="str">
        <f t="shared" si="29"/>
        <v/>
      </c>
      <c r="T169" s="6" t="str">
        <f t="shared" si="30"/>
        <v/>
      </c>
      <c r="U169" s="6" t="str">
        <f t="shared" si="31"/>
        <v/>
      </c>
      <c r="V169" s="6" t="str">
        <f>IF(ISBLANK(Requerimiento_Cab!F169),"",VLOOKUP(Requerimiento_Cab!F169,Tabla7[#All],2,FALSE))</f>
        <v/>
      </c>
      <c r="W169" s="6" t="str">
        <f t="shared" si="32"/>
        <v/>
      </c>
      <c r="X169" s="6" t="str">
        <f>IF(ISBLANK(Requerimiento_Cab!M169),"",VLOOKUP(Requerimiento_Cab!M169,Tabla2[#All],2,FALSE))</f>
        <v/>
      </c>
      <c r="Y169" s="6" t="str">
        <f>IF(ISBLANK(Requerimiento_Cab!J169),"",VLOOKUP(Requerimiento_Cab!J169,Tabla9[#All],2,FALSE))</f>
        <v/>
      </c>
    </row>
    <row r="170" spans="1:25" x14ac:dyDescent="0.25">
      <c r="A170" s="6" t="str">
        <f>IF(LEN(Requerimiento_Cab!A170)&gt;0,Requerimiento_Cab!A170,"")</f>
        <v/>
      </c>
      <c r="B170" s="6" t="str">
        <f t="shared" si="22"/>
        <v/>
      </c>
      <c r="C170" s="6" t="str">
        <f>IF(ISBLANK(Requerimiento_Cab!B170),"",VLOOKUP(Requerimiento_Cab!B170,Tabla3[#All],2,FALSE))</f>
        <v/>
      </c>
      <c r="D170" s="6" t="str">
        <f>IF(ISBLANK(Requerimiento_Cab!C170),"",VLOOKUP(Requerimiento_Cab!C170,Tabla4[#All],2,FALSE))</f>
        <v/>
      </c>
      <c r="E170" s="6" t="str">
        <f>IF(ISBLANK(Requerimiento_Cab!D170),"",VLOOKUP(Requerimiento_Cab!D170,Tabla5[#All],2,FALSE))</f>
        <v/>
      </c>
      <c r="F170" s="6" t="str">
        <f>IF(ISBLANK(Requerimiento_Cab!E170),"",VLOOKUP(Requerimiento_Cab!E170,Tabla6[#All],2,FALSE))</f>
        <v/>
      </c>
      <c r="G170" s="6" t="str">
        <f t="shared" si="23"/>
        <v/>
      </c>
      <c r="H170" s="6" t="str">
        <f t="shared" si="24"/>
        <v/>
      </c>
      <c r="I170" s="6" t="str">
        <f>IF(ISBLANK(Requerimiento_Cab!F170),"",VLOOKUP(Requerimiento_Cab!F170,Tabla7[#All],2,FALSE))</f>
        <v/>
      </c>
      <c r="J170" s="6" t="str">
        <f t="shared" si="25"/>
        <v/>
      </c>
      <c r="K170" s="13" t="str">
        <f>IF(ISBLANK(Requerimiento_Cab!G170),"",VLOOKUP(Requerimiento_Cab!G170,Tabla8[#All],2,FALSE))</f>
        <v/>
      </c>
      <c r="L170" s="6" t="str">
        <f>IF(ISBLANK(Requerimiento_Cab!H170),"",VLOOKUP(Requerimiento_Cab!H170,Tabla1[#All],2,FALSE))</f>
        <v/>
      </c>
      <c r="M170" s="6" t="str">
        <f t="shared" si="26"/>
        <v/>
      </c>
      <c r="N170" s="6" t="str">
        <f>IF(ISBLANK(Requerimiento_Cab!J170),"",VLOOKUP(Requerimiento_Cab!J170,Tabla9[#All],2,FALSE))</f>
        <v/>
      </c>
      <c r="O170" s="6" t="str">
        <f t="shared" si="27"/>
        <v/>
      </c>
      <c r="P170" s="6" t="str">
        <f t="shared" si="28"/>
        <v/>
      </c>
      <c r="Q170" s="6" t="str">
        <f>IF(ISBLANK(Requerimiento_Cab!K170),"",VLOOKUP(Requerimiento_Cab!K170,Tabla10[#All],2,FALSE))</f>
        <v/>
      </c>
      <c r="R170" s="6" t="str">
        <f>IF(LEN(Requerimiento_Cab!L170)&gt;0,Requerimiento_Cab!L170,"")</f>
        <v/>
      </c>
      <c r="S170" s="6" t="str">
        <f t="shared" si="29"/>
        <v/>
      </c>
      <c r="T170" s="6" t="str">
        <f t="shared" si="30"/>
        <v/>
      </c>
      <c r="U170" s="6" t="str">
        <f t="shared" si="31"/>
        <v/>
      </c>
      <c r="V170" s="6" t="str">
        <f>IF(ISBLANK(Requerimiento_Cab!F170),"",VLOOKUP(Requerimiento_Cab!F170,Tabla7[#All],2,FALSE))</f>
        <v/>
      </c>
      <c r="W170" s="6" t="str">
        <f t="shared" si="32"/>
        <v/>
      </c>
      <c r="X170" s="6" t="str">
        <f>IF(ISBLANK(Requerimiento_Cab!M170),"",VLOOKUP(Requerimiento_Cab!M170,Tabla2[#All],2,FALSE))</f>
        <v/>
      </c>
      <c r="Y170" s="6" t="str">
        <f>IF(ISBLANK(Requerimiento_Cab!J170),"",VLOOKUP(Requerimiento_Cab!J170,Tabla9[#All],2,FALSE))</f>
        <v/>
      </c>
    </row>
    <row r="171" spans="1:25" x14ac:dyDescent="0.25">
      <c r="A171" s="6" t="str">
        <f>IF(LEN(Requerimiento_Cab!A171)&gt;0,Requerimiento_Cab!A171,"")</f>
        <v/>
      </c>
      <c r="B171" s="6" t="str">
        <f t="shared" si="22"/>
        <v/>
      </c>
      <c r="C171" s="6" t="str">
        <f>IF(ISBLANK(Requerimiento_Cab!B171),"",VLOOKUP(Requerimiento_Cab!B171,Tabla3[#All],2,FALSE))</f>
        <v/>
      </c>
      <c r="D171" s="6" t="str">
        <f>IF(ISBLANK(Requerimiento_Cab!C171),"",VLOOKUP(Requerimiento_Cab!C171,Tabla4[#All],2,FALSE))</f>
        <v/>
      </c>
      <c r="E171" s="6" t="str">
        <f>IF(ISBLANK(Requerimiento_Cab!D171),"",VLOOKUP(Requerimiento_Cab!D171,Tabla5[#All],2,FALSE))</f>
        <v/>
      </c>
      <c r="F171" s="6" t="str">
        <f>IF(ISBLANK(Requerimiento_Cab!E171),"",VLOOKUP(Requerimiento_Cab!E171,Tabla6[#All],2,FALSE))</f>
        <v/>
      </c>
      <c r="G171" s="6" t="str">
        <f t="shared" si="23"/>
        <v/>
      </c>
      <c r="H171" s="6" t="str">
        <f t="shared" si="24"/>
        <v/>
      </c>
      <c r="I171" s="6" t="str">
        <f>IF(ISBLANK(Requerimiento_Cab!F171),"",VLOOKUP(Requerimiento_Cab!F171,Tabla7[#All],2,FALSE))</f>
        <v/>
      </c>
      <c r="J171" s="6" t="str">
        <f t="shared" si="25"/>
        <v/>
      </c>
      <c r="K171" s="13" t="str">
        <f>IF(ISBLANK(Requerimiento_Cab!G171),"",VLOOKUP(Requerimiento_Cab!G171,Tabla8[#All],2,FALSE))</f>
        <v/>
      </c>
      <c r="L171" s="6" t="str">
        <f>IF(ISBLANK(Requerimiento_Cab!H171),"",VLOOKUP(Requerimiento_Cab!H171,Tabla1[#All],2,FALSE))</f>
        <v/>
      </c>
      <c r="M171" s="6" t="str">
        <f t="shared" si="26"/>
        <v/>
      </c>
      <c r="N171" s="6" t="str">
        <f>IF(ISBLANK(Requerimiento_Cab!J171),"",VLOOKUP(Requerimiento_Cab!J171,Tabla9[#All],2,FALSE))</f>
        <v/>
      </c>
      <c r="O171" s="6" t="str">
        <f t="shared" si="27"/>
        <v/>
      </c>
      <c r="P171" s="6" t="str">
        <f t="shared" si="28"/>
        <v/>
      </c>
      <c r="Q171" s="6" t="str">
        <f>IF(ISBLANK(Requerimiento_Cab!K171),"",VLOOKUP(Requerimiento_Cab!K171,Tabla10[#All],2,FALSE))</f>
        <v/>
      </c>
      <c r="R171" s="6" t="str">
        <f>IF(LEN(Requerimiento_Cab!L171)&gt;0,Requerimiento_Cab!L171,"")</f>
        <v/>
      </c>
      <c r="S171" s="6" t="str">
        <f t="shared" si="29"/>
        <v/>
      </c>
      <c r="T171" s="6" t="str">
        <f t="shared" si="30"/>
        <v/>
      </c>
      <c r="U171" s="6" t="str">
        <f t="shared" si="31"/>
        <v/>
      </c>
      <c r="V171" s="6" t="str">
        <f>IF(ISBLANK(Requerimiento_Cab!F171),"",VLOOKUP(Requerimiento_Cab!F171,Tabla7[#All],2,FALSE))</f>
        <v/>
      </c>
      <c r="W171" s="6" t="str">
        <f t="shared" si="32"/>
        <v/>
      </c>
      <c r="X171" s="6" t="str">
        <f>IF(ISBLANK(Requerimiento_Cab!M171),"",VLOOKUP(Requerimiento_Cab!M171,Tabla2[#All],2,FALSE))</f>
        <v/>
      </c>
      <c r="Y171" s="6" t="str">
        <f>IF(ISBLANK(Requerimiento_Cab!J171),"",VLOOKUP(Requerimiento_Cab!J171,Tabla9[#All],2,FALSE))</f>
        <v/>
      </c>
    </row>
    <row r="172" spans="1:25" x14ac:dyDescent="0.25">
      <c r="A172" s="6" t="str">
        <f>IF(LEN(Requerimiento_Cab!A172)&gt;0,Requerimiento_Cab!A172,"")</f>
        <v/>
      </c>
      <c r="B172" s="6" t="str">
        <f t="shared" si="22"/>
        <v/>
      </c>
      <c r="C172" s="6" t="str">
        <f>IF(ISBLANK(Requerimiento_Cab!B172),"",VLOOKUP(Requerimiento_Cab!B172,Tabla3[#All],2,FALSE))</f>
        <v/>
      </c>
      <c r="D172" s="6" t="str">
        <f>IF(ISBLANK(Requerimiento_Cab!C172),"",VLOOKUP(Requerimiento_Cab!C172,Tabla4[#All],2,FALSE))</f>
        <v/>
      </c>
      <c r="E172" s="6" t="str">
        <f>IF(ISBLANK(Requerimiento_Cab!D172),"",VLOOKUP(Requerimiento_Cab!D172,Tabla5[#All],2,FALSE))</f>
        <v/>
      </c>
      <c r="F172" s="6" t="str">
        <f>IF(ISBLANK(Requerimiento_Cab!E172),"",VLOOKUP(Requerimiento_Cab!E172,Tabla6[#All],2,FALSE))</f>
        <v/>
      </c>
      <c r="G172" s="6" t="str">
        <f t="shared" si="23"/>
        <v/>
      </c>
      <c r="H172" s="6" t="str">
        <f t="shared" si="24"/>
        <v/>
      </c>
      <c r="I172" s="6" t="str">
        <f>IF(ISBLANK(Requerimiento_Cab!F172),"",VLOOKUP(Requerimiento_Cab!F172,Tabla7[#All],2,FALSE))</f>
        <v/>
      </c>
      <c r="J172" s="6" t="str">
        <f t="shared" si="25"/>
        <v/>
      </c>
      <c r="K172" s="13" t="str">
        <f>IF(ISBLANK(Requerimiento_Cab!G172),"",VLOOKUP(Requerimiento_Cab!G172,Tabla8[#All],2,FALSE))</f>
        <v/>
      </c>
      <c r="L172" s="6" t="str">
        <f>IF(ISBLANK(Requerimiento_Cab!H172),"",VLOOKUP(Requerimiento_Cab!H172,Tabla1[#All],2,FALSE))</f>
        <v/>
      </c>
      <c r="M172" s="6" t="str">
        <f t="shared" si="26"/>
        <v/>
      </c>
      <c r="N172" s="6" t="str">
        <f>IF(ISBLANK(Requerimiento_Cab!J172),"",VLOOKUP(Requerimiento_Cab!J172,Tabla9[#All],2,FALSE))</f>
        <v/>
      </c>
      <c r="O172" s="6" t="str">
        <f t="shared" si="27"/>
        <v/>
      </c>
      <c r="P172" s="6" t="str">
        <f t="shared" si="28"/>
        <v/>
      </c>
      <c r="Q172" s="6" t="str">
        <f>IF(ISBLANK(Requerimiento_Cab!K172),"",VLOOKUP(Requerimiento_Cab!K172,Tabla10[#All],2,FALSE))</f>
        <v/>
      </c>
      <c r="R172" s="6" t="str">
        <f>IF(LEN(Requerimiento_Cab!L172)&gt;0,Requerimiento_Cab!L172,"")</f>
        <v/>
      </c>
      <c r="S172" s="6" t="str">
        <f t="shared" si="29"/>
        <v/>
      </c>
      <c r="T172" s="6" t="str">
        <f t="shared" si="30"/>
        <v/>
      </c>
      <c r="U172" s="6" t="str">
        <f t="shared" si="31"/>
        <v/>
      </c>
      <c r="V172" s="6" t="str">
        <f>IF(ISBLANK(Requerimiento_Cab!F172),"",VLOOKUP(Requerimiento_Cab!F172,Tabla7[#All],2,FALSE))</f>
        <v/>
      </c>
      <c r="W172" s="6" t="str">
        <f t="shared" si="32"/>
        <v/>
      </c>
      <c r="X172" s="6" t="str">
        <f>IF(ISBLANK(Requerimiento_Cab!M172),"",VLOOKUP(Requerimiento_Cab!M172,Tabla2[#All],2,FALSE))</f>
        <v/>
      </c>
      <c r="Y172" s="6" t="str">
        <f>IF(ISBLANK(Requerimiento_Cab!J172),"",VLOOKUP(Requerimiento_Cab!J172,Tabla9[#All],2,FALSE))</f>
        <v/>
      </c>
    </row>
    <row r="173" spans="1:25" x14ac:dyDescent="0.25">
      <c r="A173" s="6" t="str">
        <f>IF(LEN(Requerimiento_Cab!A173)&gt;0,Requerimiento_Cab!A173,"")</f>
        <v/>
      </c>
      <c r="B173" s="6" t="str">
        <f t="shared" si="22"/>
        <v/>
      </c>
      <c r="C173" s="6" t="str">
        <f>IF(ISBLANK(Requerimiento_Cab!B173),"",VLOOKUP(Requerimiento_Cab!B173,Tabla3[#All],2,FALSE))</f>
        <v/>
      </c>
      <c r="D173" s="6" t="str">
        <f>IF(ISBLANK(Requerimiento_Cab!C173),"",VLOOKUP(Requerimiento_Cab!C173,Tabla4[#All],2,FALSE))</f>
        <v/>
      </c>
      <c r="E173" s="6" t="str">
        <f>IF(ISBLANK(Requerimiento_Cab!D173),"",VLOOKUP(Requerimiento_Cab!D173,Tabla5[#All],2,FALSE))</f>
        <v/>
      </c>
      <c r="F173" s="6" t="str">
        <f>IF(ISBLANK(Requerimiento_Cab!E173),"",VLOOKUP(Requerimiento_Cab!E173,Tabla6[#All],2,FALSE))</f>
        <v/>
      </c>
      <c r="G173" s="6" t="str">
        <f t="shared" si="23"/>
        <v/>
      </c>
      <c r="H173" s="6" t="str">
        <f t="shared" si="24"/>
        <v/>
      </c>
      <c r="I173" s="6" t="str">
        <f>IF(ISBLANK(Requerimiento_Cab!F173),"",VLOOKUP(Requerimiento_Cab!F173,Tabla7[#All],2,FALSE))</f>
        <v/>
      </c>
      <c r="J173" s="6" t="str">
        <f t="shared" si="25"/>
        <v/>
      </c>
      <c r="K173" s="13" t="str">
        <f>IF(ISBLANK(Requerimiento_Cab!G173),"",VLOOKUP(Requerimiento_Cab!G173,Tabla8[#All],2,FALSE))</f>
        <v/>
      </c>
      <c r="L173" s="6" t="str">
        <f>IF(ISBLANK(Requerimiento_Cab!H173),"",VLOOKUP(Requerimiento_Cab!H173,Tabla1[#All],2,FALSE))</f>
        <v/>
      </c>
      <c r="M173" s="6" t="str">
        <f t="shared" si="26"/>
        <v/>
      </c>
      <c r="N173" s="6" t="str">
        <f>IF(ISBLANK(Requerimiento_Cab!J173),"",VLOOKUP(Requerimiento_Cab!J173,Tabla9[#All],2,FALSE))</f>
        <v/>
      </c>
      <c r="O173" s="6" t="str">
        <f t="shared" si="27"/>
        <v/>
      </c>
      <c r="P173" s="6" t="str">
        <f t="shared" si="28"/>
        <v/>
      </c>
      <c r="Q173" s="6" t="str">
        <f>IF(ISBLANK(Requerimiento_Cab!K173),"",VLOOKUP(Requerimiento_Cab!K173,Tabla10[#All],2,FALSE))</f>
        <v/>
      </c>
      <c r="R173" s="6" t="str">
        <f>IF(LEN(Requerimiento_Cab!L173)&gt;0,Requerimiento_Cab!L173,"")</f>
        <v/>
      </c>
      <c r="S173" s="6" t="str">
        <f t="shared" si="29"/>
        <v/>
      </c>
      <c r="T173" s="6" t="str">
        <f t="shared" si="30"/>
        <v/>
      </c>
      <c r="U173" s="6" t="str">
        <f t="shared" si="31"/>
        <v/>
      </c>
      <c r="V173" s="6" t="str">
        <f>IF(ISBLANK(Requerimiento_Cab!F173),"",VLOOKUP(Requerimiento_Cab!F173,Tabla7[#All],2,FALSE))</f>
        <v/>
      </c>
      <c r="W173" s="6" t="str">
        <f t="shared" si="32"/>
        <v/>
      </c>
      <c r="X173" s="6" t="str">
        <f>IF(ISBLANK(Requerimiento_Cab!M173),"",VLOOKUP(Requerimiento_Cab!M173,Tabla2[#All],2,FALSE))</f>
        <v/>
      </c>
      <c r="Y173" s="6" t="str">
        <f>IF(ISBLANK(Requerimiento_Cab!J173),"",VLOOKUP(Requerimiento_Cab!J173,Tabla9[#All],2,FALSE))</f>
        <v/>
      </c>
    </row>
    <row r="174" spans="1:25" x14ac:dyDescent="0.25">
      <c r="A174" s="6" t="str">
        <f>IF(LEN(Requerimiento_Cab!A174)&gt;0,Requerimiento_Cab!A174,"")</f>
        <v/>
      </c>
      <c r="B174" s="6" t="str">
        <f t="shared" si="22"/>
        <v/>
      </c>
      <c r="C174" s="6" t="str">
        <f>IF(ISBLANK(Requerimiento_Cab!B174),"",VLOOKUP(Requerimiento_Cab!B174,Tabla3[#All],2,FALSE))</f>
        <v/>
      </c>
      <c r="D174" s="6" t="str">
        <f>IF(ISBLANK(Requerimiento_Cab!C174),"",VLOOKUP(Requerimiento_Cab!C174,Tabla4[#All],2,FALSE))</f>
        <v/>
      </c>
      <c r="E174" s="6" t="str">
        <f>IF(ISBLANK(Requerimiento_Cab!D174),"",VLOOKUP(Requerimiento_Cab!D174,Tabla5[#All],2,FALSE))</f>
        <v/>
      </c>
      <c r="F174" s="6" t="str">
        <f>IF(ISBLANK(Requerimiento_Cab!E174),"",VLOOKUP(Requerimiento_Cab!E174,Tabla6[#All],2,FALSE))</f>
        <v/>
      </c>
      <c r="G174" s="6" t="str">
        <f t="shared" si="23"/>
        <v/>
      </c>
      <c r="H174" s="6" t="str">
        <f t="shared" si="24"/>
        <v/>
      </c>
      <c r="I174" s="6" t="str">
        <f>IF(ISBLANK(Requerimiento_Cab!F174),"",VLOOKUP(Requerimiento_Cab!F174,Tabla7[#All],2,FALSE))</f>
        <v/>
      </c>
      <c r="J174" s="6" t="str">
        <f t="shared" si="25"/>
        <v/>
      </c>
      <c r="K174" s="13" t="str">
        <f>IF(ISBLANK(Requerimiento_Cab!G174),"",VLOOKUP(Requerimiento_Cab!G174,Tabla8[#All],2,FALSE))</f>
        <v/>
      </c>
      <c r="L174" s="6" t="str">
        <f>IF(ISBLANK(Requerimiento_Cab!H174),"",VLOOKUP(Requerimiento_Cab!H174,Tabla1[#All],2,FALSE))</f>
        <v/>
      </c>
      <c r="M174" s="6" t="str">
        <f t="shared" si="26"/>
        <v/>
      </c>
      <c r="N174" s="6" t="str">
        <f>IF(ISBLANK(Requerimiento_Cab!J174),"",VLOOKUP(Requerimiento_Cab!J174,Tabla9[#All],2,FALSE))</f>
        <v/>
      </c>
      <c r="O174" s="6" t="str">
        <f t="shared" si="27"/>
        <v/>
      </c>
      <c r="P174" s="6" t="str">
        <f t="shared" si="28"/>
        <v/>
      </c>
      <c r="Q174" s="6" t="str">
        <f>IF(ISBLANK(Requerimiento_Cab!K174),"",VLOOKUP(Requerimiento_Cab!K174,Tabla10[#All],2,FALSE))</f>
        <v/>
      </c>
      <c r="R174" s="6" t="str">
        <f>IF(LEN(Requerimiento_Cab!L174)&gt;0,Requerimiento_Cab!L174,"")</f>
        <v/>
      </c>
      <c r="S174" s="6" t="str">
        <f t="shared" si="29"/>
        <v/>
      </c>
      <c r="T174" s="6" t="str">
        <f t="shared" si="30"/>
        <v/>
      </c>
      <c r="U174" s="6" t="str">
        <f t="shared" si="31"/>
        <v/>
      </c>
      <c r="V174" s="6" t="str">
        <f>IF(ISBLANK(Requerimiento_Cab!F174),"",VLOOKUP(Requerimiento_Cab!F174,Tabla7[#All],2,FALSE))</f>
        <v/>
      </c>
      <c r="W174" s="6" t="str">
        <f t="shared" si="32"/>
        <v/>
      </c>
      <c r="X174" s="6" t="str">
        <f>IF(ISBLANK(Requerimiento_Cab!M174),"",VLOOKUP(Requerimiento_Cab!M174,Tabla2[#All],2,FALSE))</f>
        <v/>
      </c>
      <c r="Y174" s="6" t="str">
        <f>IF(ISBLANK(Requerimiento_Cab!J174),"",VLOOKUP(Requerimiento_Cab!J174,Tabla9[#All],2,FALSE))</f>
        <v/>
      </c>
    </row>
    <row r="175" spans="1:25" x14ac:dyDescent="0.25">
      <c r="A175" s="6" t="str">
        <f>IF(LEN(Requerimiento_Cab!A175)&gt;0,Requerimiento_Cab!A175,"")</f>
        <v/>
      </c>
      <c r="B175" s="6" t="str">
        <f t="shared" si="22"/>
        <v/>
      </c>
      <c r="C175" s="6" t="str">
        <f>IF(ISBLANK(Requerimiento_Cab!B175),"",VLOOKUP(Requerimiento_Cab!B175,Tabla3[#All],2,FALSE))</f>
        <v/>
      </c>
      <c r="D175" s="6" t="str">
        <f>IF(ISBLANK(Requerimiento_Cab!C175),"",VLOOKUP(Requerimiento_Cab!C175,Tabla4[#All],2,FALSE))</f>
        <v/>
      </c>
      <c r="E175" s="6" t="str">
        <f>IF(ISBLANK(Requerimiento_Cab!D175),"",VLOOKUP(Requerimiento_Cab!D175,Tabla5[#All],2,FALSE))</f>
        <v/>
      </c>
      <c r="F175" s="6" t="str">
        <f>IF(ISBLANK(Requerimiento_Cab!E175),"",VLOOKUP(Requerimiento_Cab!E175,Tabla6[#All],2,FALSE))</f>
        <v/>
      </c>
      <c r="G175" s="6" t="str">
        <f t="shared" si="23"/>
        <v/>
      </c>
      <c r="H175" s="6" t="str">
        <f t="shared" si="24"/>
        <v/>
      </c>
      <c r="I175" s="6" t="str">
        <f>IF(ISBLANK(Requerimiento_Cab!F175),"",VLOOKUP(Requerimiento_Cab!F175,Tabla7[#All],2,FALSE))</f>
        <v/>
      </c>
      <c r="J175" s="6" t="str">
        <f t="shared" si="25"/>
        <v/>
      </c>
      <c r="K175" s="13" t="str">
        <f>IF(ISBLANK(Requerimiento_Cab!G175),"",VLOOKUP(Requerimiento_Cab!G175,Tabla8[#All],2,FALSE))</f>
        <v/>
      </c>
      <c r="L175" s="6" t="str">
        <f>IF(ISBLANK(Requerimiento_Cab!H175),"",VLOOKUP(Requerimiento_Cab!H175,Tabla1[#All],2,FALSE))</f>
        <v/>
      </c>
      <c r="M175" s="6" t="str">
        <f t="shared" si="26"/>
        <v/>
      </c>
      <c r="N175" s="6" t="str">
        <f>IF(ISBLANK(Requerimiento_Cab!J175),"",VLOOKUP(Requerimiento_Cab!J175,Tabla9[#All],2,FALSE))</f>
        <v/>
      </c>
      <c r="O175" s="6" t="str">
        <f t="shared" si="27"/>
        <v/>
      </c>
      <c r="P175" s="6" t="str">
        <f t="shared" si="28"/>
        <v/>
      </c>
      <c r="Q175" s="6" t="str">
        <f>IF(ISBLANK(Requerimiento_Cab!K175),"",VLOOKUP(Requerimiento_Cab!K175,Tabla10[#All],2,FALSE))</f>
        <v/>
      </c>
      <c r="R175" s="6" t="str">
        <f>IF(LEN(Requerimiento_Cab!L175)&gt;0,Requerimiento_Cab!L175,"")</f>
        <v/>
      </c>
      <c r="S175" s="6" t="str">
        <f t="shared" si="29"/>
        <v/>
      </c>
      <c r="T175" s="6" t="str">
        <f t="shared" si="30"/>
        <v/>
      </c>
      <c r="U175" s="6" t="str">
        <f t="shared" si="31"/>
        <v/>
      </c>
      <c r="V175" s="6" t="str">
        <f>IF(ISBLANK(Requerimiento_Cab!F175),"",VLOOKUP(Requerimiento_Cab!F175,Tabla7[#All],2,FALSE))</f>
        <v/>
      </c>
      <c r="W175" s="6" t="str">
        <f t="shared" si="32"/>
        <v/>
      </c>
      <c r="X175" s="6" t="str">
        <f>IF(ISBLANK(Requerimiento_Cab!M175),"",VLOOKUP(Requerimiento_Cab!M175,Tabla2[#All],2,FALSE))</f>
        <v/>
      </c>
      <c r="Y175" s="6" t="str">
        <f>IF(ISBLANK(Requerimiento_Cab!J175),"",VLOOKUP(Requerimiento_Cab!J175,Tabla9[#All],2,FALSE))</f>
        <v/>
      </c>
    </row>
    <row r="176" spans="1:25" x14ac:dyDescent="0.25">
      <c r="A176" s="6" t="str">
        <f>IF(LEN(Requerimiento_Cab!A176)&gt;0,Requerimiento_Cab!A176,"")</f>
        <v/>
      </c>
      <c r="B176" s="6" t="str">
        <f t="shared" si="22"/>
        <v/>
      </c>
      <c r="C176" s="6" t="str">
        <f>IF(ISBLANK(Requerimiento_Cab!B176),"",VLOOKUP(Requerimiento_Cab!B176,Tabla3[#All],2,FALSE))</f>
        <v/>
      </c>
      <c r="D176" s="6" t="str">
        <f>IF(ISBLANK(Requerimiento_Cab!C176),"",VLOOKUP(Requerimiento_Cab!C176,Tabla4[#All],2,FALSE))</f>
        <v/>
      </c>
      <c r="E176" s="6" t="str">
        <f>IF(ISBLANK(Requerimiento_Cab!D176),"",VLOOKUP(Requerimiento_Cab!D176,Tabla5[#All],2,FALSE))</f>
        <v/>
      </c>
      <c r="F176" s="6" t="str">
        <f>IF(ISBLANK(Requerimiento_Cab!E176),"",VLOOKUP(Requerimiento_Cab!E176,Tabla6[#All],2,FALSE))</f>
        <v/>
      </c>
      <c r="G176" s="6" t="str">
        <f t="shared" si="23"/>
        <v/>
      </c>
      <c r="H176" s="6" t="str">
        <f t="shared" si="24"/>
        <v/>
      </c>
      <c r="I176" s="6" t="str">
        <f>IF(ISBLANK(Requerimiento_Cab!F176),"",VLOOKUP(Requerimiento_Cab!F176,Tabla7[#All],2,FALSE))</f>
        <v/>
      </c>
      <c r="J176" s="6" t="str">
        <f t="shared" si="25"/>
        <v/>
      </c>
      <c r="K176" s="13" t="str">
        <f>IF(ISBLANK(Requerimiento_Cab!G176),"",VLOOKUP(Requerimiento_Cab!G176,Tabla8[#All],2,FALSE))</f>
        <v/>
      </c>
      <c r="L176" s="6" t="str">
        <f>IF(ISBLANK(Requerimiento_Cab!H176),"",VLOOKUP(Requerimiento_Cab!H176,Tabla1[#All],2,FALSE))</f>
        <v/>
      </c>
      <c r="M176" s="6" t="str">
        <f t="shared" si="26"/>
        <v/>
      </c>
      <c r="N176" s="6" t="str">
        <f>IF(ISBLANK(Requerimiento_Cab!J176),"",VLOOKUP(Requerimiento_Cab!J176,Tabla9[#All],2,FALSE))</f>
        <v/>
      </c>
      <c r="O176" s="6" t="str">
        <f t="shared" si="27"/>
        <v/>
      </c>
      <c r="P176" s="6" t="str">
        <f t="shared" si="28"/>
        <v/>
      </c>
      <c r="Q176" s="6" t="str">
        <f>IF(ISBLANK(Requerimiento_Cab!K176),"",VLOOKUP(Requerimiento_Cab!K176,Tabla10[#All],2,FALSE))</f>
        <v/>
      </c>
      <c r="R176" s="6" t="str">
        <f>IF(LEN(Requerimiento_Cab!L176)&gt;0,Requerimiento_Cab!L176,"")</f>
        <v/>
      </c>
      <c r="S176" s="6" t="str">
        <f t="shared" si="29"/>
        <v/>
      </c>
      <c r="T176" s="6" t="str">
        <f t="shared" si="30"/>
        <v/>
      </c>
      <c r="U176" s="6" t="str">
        <f t="shared" si="31"/>
        <v/>
      </c>
      <c r="V176" s="6" t="str">
        <f>IF(ISBLANK(Requerimiento_Cab!F176),"",VLOOKUP(Requerimiento_Cab!F176,Tabla7[#All],2,FALSE))</f>
        <v/>
      </c>
      <c r="W176" s="6" t="str">
        <f t="shared" si="32"/>
        <v/>
      </c>
      <c r="X176" s="6" t="str">
        <f>IF(ISBLANK(Requerimiento_Cab!M176),"",VLOOKUP(Requerimiento_Cab!M176,Tabla2[#All],2,FALSE))</f>
        <v/>
      </c>
      <c r="Y176" s="6" t="str">
        <f>IF(ISBLANK(Requerimiento_Cab!J176),"",VLOOKUP(Requerimiento_Cab!J176,Tabla9[#All],2,FALSE))</f>
        <v/>
      </c>
    </row>
    <row r="177" spans="1:25" x14ac:dyDescent="0.25">
      <c r="A177" s="6" t="str">
        <f>IF(LEN(Requerimiento_Cab!A177)&gt;0,Requerimiento_Cab!A177,"")</f>
        <v/>
      </c>
      <c r="B177" s="6" t="str">
        <f t="shared" si="22"/>
        <v/>
      </c>
      <c r="C177" s="6" t="str">
        <f>IF(ISBLANK(Requerimiento_Cab!B177),"",VLOOKUP(Requerimiento_Cab!B177,Tabla3[#All],2,FALSE))</f>
        <v/>
      </c>
      <c r="D177" s="6" t="str">
        <f>IF(ISBLANK(Requerimiento_Cab!C177),"",VLOOKUP(Requerimiento_Cab!C177,Tabla4[#All],2,FALSE))</f>
        <v/>
      </c>
      <c r="E177" s="6" t="str">
        <f>IF(ISBLANK(Requerimiento_Cab!D177),"",VLOOKUP(Requerimiento_Cab!D177,Tabla5[#All],2,FALSE))</f>
        <v/>
      </c>
      <c r="F177" s="6" t="str">
        <f>IF(ISBLANK(Requerimiento_Cab!E177),"",VLOOKUP(Requerimiento_Cab!E177,Tabla6[#All],2,FALSE))</f>
        <v/>
      </c>
      <c r="G177" s="6" t="str">
        <f t="shared" si="23"/>
        <v/>
      </c>
      <c r="H177" s="6" t="str">
        <f t="shared" si="24"/>
        <v/>
      </c>
      <c r="I177" s="6" t="str">
        <f>IF(ISBLANK(Requerimiento_Cab!F177),"",VLOOKUP(Requerimiento_Cab!F177,Tabla7[#All],2,FALSE))</f>
        <v/>
      </c>
      <c r="J177" s="6" t="str">
        <f t="shared" si="25"/>
        <v/>
      </c>
      <c r="K177" s="13" t="str">
        <f>IF(ISBLANK(Requerimiento_Cab!G177),"",VLOOKUP(Requerimiento_Cab!G177,Tabla8[#All],2,FALSE))</f>
        <v/>
      </c>
      <c r="L177" s="6" t="str">
        <f>IF(ISBLANK(Requerimiento_Cab!H177),"",VLOOKUP(Requerimiento_Cab!H177,Tabla1[#All],2,FALSE))</f>
        <v/>
      </c>
      <c r="M177" s="6" t="str">
        <f t="shared" si="26"/>
        <v/>
      </c>
      <c r="N177" s="6" t="str">
        <f>IF(ISBLANK(Requerimiento_Cab!J177),"",VLOOKUP(Requerimiento_Cab!J177,Tabla9[#All],2,FALSE))</f>
        <v/>
      </c>
      <c r="O177" s="6" t="str">
        <f t="shared" si="27"/>
        <v/>
      </c>
      <c r="P177" s="6" t="str">
        <f t="shared" si="28"/>
        <v/>
      </c>
      <c r="Q177" s="6" t="str">
        <f>IF(ISBLANK(Requerimiento_Cab!K177),"",VLOOKUP(Requerimiento_Cab!K177,Tabla10[#All],2,FALSE))</f>
        <v/>
      </c>
      <c r="R177" s="6" t="str">
        <f>IF(LEN(Requerimiento_Cab!L177)&gt;0,Requerimiento_Cab!L177,"")</f>
        <v/>
      </c>
      <c r="S177" s="6" t="str">
        <f t="shared" si="29"/>
        <v/>
      </c>
      <c r="T177" s="6" t="str">
        <f t="shared" si="30"/>
        <v/>
      </c>
      <c r="U177" s="6" t="str">
        <f t="shared" si="31"/>
        <v/>
      </c>
      <c r="V177" s="6" t="str">
        <f>IF(ISBLANK(Requerimiento_Cab!F177),"",VLOOKUP(Requerimiento_Cab!F177,Tabla7[#All],2,FALSE))</f>
        <v/>
      </c>
      <c r="W177" s="6" t="str">
        <f t="shared" si="32"/>
        <v/>
      </c>
      <c r="X177" s="6" t="str">
        <f>IF(ISBLANK(Requerimiento_Cab!M177),"",VLOOKUP(Requerimiento_Cab!M177,Tabla2[#All],2,FALSE))</f>
        <v/>
      </c>
      <c r="Y177" s="6" t="str">
        <f>IF(ISBLANK(Requerimiento_Cab!J177),"",VLOOKUP(Requerimiento_Cab!J177,Tabla9[#All],2,FALSE))</f>
        <v/>
      </c>
    </row>
    <row r="178" spans="1:25" x14ac:dyDescent="0.25">
      <c r="A178" s="6" t="str">
        <f>IF(LEN(Requerimiento_Cab!A178)&gt;0,Requerimiento_Cab!A178,"")</f>
        <v/>
      </c>
      <c r="B178" s="6" t="str">
        <f t="shared" si="22"/>
        <v/>
      </c>
      <c r="C178" s="6" t="str">
        <f>IF(ISBLANK(Requerimiento_Cab!B178),"",VLOOKUP(Requerimiento_Cab!B178,Tabla3[#All],2,FALSE))</f>
        <v/>
      </c>
      <c r="D178" s="6" t="str">
        <f>IF(ISBLANK(Requerimiento_Cab!C178),"",VLOOKUP(Requerimiento_Cab!C178,Tabla4[#All],2,FALSE))</f>
        <v/>
      </c>
      <c r="E178" s="6" t="str">
        <f>IF(ISBLANK(Requerimiento_Cab!D178),"",VLOOKUP(Requerimiento_Cab!D178,Tabla5[#All],2,FALSE))</f>
        <v/>
      </c>
      <c r="F178" s="6" t="str">
        <f>IF(ISBLANK(Requerimiento_Cab!E178),"",VLOOKUP(Requerimiento_Cab!E178,Tabla6[#All],2,FALSE))</f>
        <v/>
      </c>
      <c r="G178" s="6" t="str">
        <f t="shared" si="23"/>
        <v/>
      </c>
      <c r="H178" s="6" t="str">
        <f t="shared" si="24"/>
        <v/>
      </c>
      <c r="I178" s="6" t="str">
        <f>IF(ISBLANK(Requerimiento_Cab!F178),"",VLOOKUP(Requerimiento_Cab!F178,Tabla7[#All],2,FALSE))</f>
        <v/>
      </c>
      <c r="J178" s="6" t="str">
        <f t="shared" si="25"/>
        <v/>
      </c>
      <c r="K178" s="13" t="str">
        <f>IF(ISBLANK(Requerimiento_Cab!G178),"",VLOOKUP(Requerimiento_Cab!G178,Tabla8[#All],2,FALSE))</f>
        <v/>
      </c>
      <c r="L178" s="6" t="str">
        <f>IF(ISBLANK(Requerimiento_Cab!H178),"",VLOOKUP(Requerimiento_Cab!H178,Tabla1[#All],2,FALSE))</f>
        <v/>
      </c>
      <c r="M178" s="6" t="str">
        <f t="shared" si="26"/>
        <v/>
      </c>
      <c r="N178" s="6" t="str">
        <f>IF(ISBLANK(Requerimiento_Cab!J178),"",VLOOKUP(Requerimiento_Cab!J178,Tabla9[#All],2,FALSE))</f>
        <v/>
      </c>
      <c r="O178" s="6" t="str">
        <f t="shared" si="27"/>
        <v/>
      </c>
      <c r="P178" s="6" t="str">
        <f t="shared" si="28"/>
        <v/>
      </c>
      <c r="Q178" s="6" t="str">
        <f>IF(ISBLANK(Requerimiento_Cab!K178),"",VLOOKUP(Requerimiento_Cab!K178,Tabla10[#All],2,FALSE))</f>
        <v/>
      </c>
      <c r="R178" s="6" t="str">
        <f>IF(LEN(Requerimiento_Cab!L178)&gt;0,Requerimiento_Cab!L178,"")</f>
        <v/>
      </c>
      <c r="S178" s="6" t="str">
        <f t="shared" si="29"/>
        <v/>
      </c>
      <c r="T178" s="6" t="str">
        <f t="shared" si="30"/>
        <v/>
      </c>
      <c r="U178" s="6" t="str">
        <f t="shared" si="31"/>
        <v/>
      </c>
      <c r="V178" s="6" t="str">
        <f>IF(ISBLANK(Requerimiento_Cab!F178),"",VLOOKUP(Requerimiento_Cab!F178,Tabla7[#All],2,FALSE))</f>
        <v/>
      </c>
      <c r="W178" s="6" t="str">
        <f t="shared" si="32"/>
        <v/>
      </c>
      <c r="X178" s="6" t="str">
        <f>IF(ISBLANK(Requerimiento_Cab!M178),"",VLOOKUP(Requerimiento_Cab!M178,Tabla2[#All],2,FALSE))</f>
        <v/>
      </c>
      <c r="Y178" s="6" t="str">
        <f>IF(ISBLANK(Requerimiento_Cab!J178),"",VLOOKUP(Requerimiento_Cab!J178,Tabla9[#All],2,FALSE))</f>
        <v/>
      </c>
    </row>
    <row r="179" spans="1:25" x14ac:dyDescent="0.25">
      <c r="A179" s="6" t="str">
        <f>IF(LEN(Requerimiento_Cab!A179)&gt;0,Requerimiento_Cab!A179,"")</f>
        <v/>
      </c>
      <c r="B179" s="6" t="str">
        <f t="shared" si="22"/>
        <v/>
      </c>
      <c r="C179" s="6" t="str">
        <f>IF(ISBLANK(Requerimiento_Cab!B179),"",VLOOKUP(Requerimiento_Cab!B179,Tabla3[#All],2,FALSE))</f>
        <v/>
      </c>
      <c r="D179" s="6" t="str">
        <f>IF(ISBLANK(Requerimiento_Cab!C179),"",VLOOKUP(Requerimiento_Cab!C179,Tabla4[#All],2,FALSE))</f>
        <v/>
      </c>
      <c r="E179" s="6" t="str">
        <f>IF(ISBLANK(Requerimiento_Cab!D179),"",VLOOKUP(Requerimiento_Cab!D179,Tabla5[#All],2,FALSE))</f>
        <v/>
      </c>
      <c r="F179" s="6" t="str">
        <f>IF(ISBLANK(Requerimiento_Cab!E179),"",VLOOKUP(Requerimiento_Cab!E179,Tabla6[#All],2,FALSE))</f>
        <v/>
      </c>
      <c r="G179" s="6" t="str">
        <f t="shared" si="23"/>
        <v/>
      </c>
      <c r="H179" s="6" t="str">
        <f t="shared" si="24"/>
        <v/>
      </c>
      <c r="I179" s="6" t="str">
        <f>IF(ISBLANK(Requerimiento_Cab!F179),"",VLOOKUP(Requerimiento_Cab!F179,Tabla7[#All],2,FALSE))</f>
        <v/>
      </c>
      <c r="J179" s="6" t="str">
        <f t="shared" si="25"/>
        <v/>
      </c>
      <c r="K179" s="13" t="str">
        <f>IF(ISBLANK(Requerimiento_Cab!G179),"",VLOOKUP(Requerimiento_Cab!G179,Tabla8[#All],2,FALSE))</f>
        <v/>
      </c>
      <c r="L179" s="6" t="str">
        <f>IF(ISBLANK(Requerimiento_Cab!H179),"",VLOOKUP(Requerimiento_Cab!H179,Tabla1[#All],2,FALSE))</f>
        <v/>
      </c>
      <c r="M179" s="6" t="str">
        <f t="shared" si="26"/>
        <v/>
      </c>
      <c r="N179" s="6" t="str">
        <f>IF(ISBLANK(Requerimiento_Cab!J179),"",VLOOKUP(Requerimiento_Cab!J179,Tabla9[#All],2,FALSE))</f>
        <v/>
      </c>
      <c r="O179" s="6" t="str">
        <f t="shared" si="27"/>
        <v/>
      </c>
      <c r="P179" s="6" t="str">
        <f t="shared" si="28"/>
        <v/>
      </c>
      <c r="Q179" s="6" t="str">
        <f>IF(ISBLANK(Requerimiento_Cab!K179),"",VLOOKUP(Requerimiento_Cab!K179,Tabla10[#All],2,FALSE))</f>
        <v/>
      </c>
      <c r="R179" s="6" t="str">
        <f>IF(LEN(Requerimiento_Cab!L179)&gt;0,Requerimiento_Cab!L179,"")</f>
        <v/>
      </c>
      <c r="S179" s="6" t="str">
        <f t="shared" si="29"/>
        <v/>
      </c>
      <c r="T179" s="6" t="str">
        <f t="shared" si="30"/>
        <v/>
      </c>
      <c r="U179" s="6" t="str">
        <f t="shared" si="31"/>
        <v/>
      </c>
      <c r="V179" s="6" t="str">
        <f>IF(ISBLANK(Requerimiento_Cab!F179),"",VLOOKUP(Requerimiento_Cab!F179,Tabla7[#All],2,FALSE))</f>
        <v/>
      </c>
      <c r="W179" s="6" t="str">
        <f t="shared" si="32"/>
        <v/>
      </c>
      <c r="X179" s="6" t="str">
        <f>IF(ISBLANK(Requerimiento_Cab!M179),"",VLOOKUP(Requerimiento_Cab!M179,Tabla2[#All],2,FALSE))</f>
        <v/>
      </c>
      <c r="Y179" s="6" t="str">
        <f>IF(ISBLANK(Requerimiento_Cab!J179),"",VLOOKUP(Requerimiento_Cab!J179,Tabla9[#All],2,FALSE))</f>
        <v/>
      </c>
    </row>
    <row r="180" spans="1:25" x14ac:dyDescent="0.25">
      <c r="A180" s="6" t="str">
        <f>IF(LEN(Requerimiento_Cab!A180)&gt;0,Requerimiento_Cab!A180,"")</f>
        <v/>
      </c>
      <c r="B180" s="6" t="str">
        <f t="shared" si="22"/>
        <v/>
      </c>
      <c r="C180" s="6" t="str">
        <f>IF(ISBLANK(Requerimiento_Cab!B180),"",VLOOKUP(Requerimiento_Cab!B180,Tabla3[#All],2,FALSE))</f>
        <v/>
      </c>
      <c r="D180" s="6" t="str">
        <f>IF(ISBLANK(Requerimiento_Cab!C180),"",VLOOKUP(Requerimiento_Cab!C180,Tabla4[#All],2,FALSE))</f>
        <v/>
      </c>
      <c r="E180" s="6" t="str">
        <f>IF(ISBLANK(Requerimiento_Cab!D180),"",VLOOKUP(Requerimiento_Cab!D180,Tabla5[#All],2,FALSE))</f>
        <v/>
      </c>
      <c r="F180" s="6" t="str">
        <f>IF(ISBLANK(Requerimiento_Cab!E180),"",VLOOKUP(Requerimiento_Cab!E180,Tabla6[#All],2,FALSE))</f>
        <v/>
      </c>
      <c r="G180" s="6" t="str">
        <f t="shared" si="23"/>
        <v/>
      </c>
      <c r="H180" s="6" t="str">
        <f t="shared" si="24"/>
        <v/>
      </c>
      <c r="I180" s="6" t="str">
        <f>IF(ISBLANK(Requerimiento_Cab!F180),"",VLOOKUP(Requerimiento_Cab!F180,Tabla7[#All],2,FALSE))</f>
        <v/>
      </c>
      <c r="J180" s="6" t="str">
        <f t="shared" si="25"/>
        <v/>
      </c>
      <c r="K180" s="13" t="str">
        <f>IF(ISBLANK(Requerimiento_Cab!G180),"",VLOOKUP(Requerimiento_Cab!G180,Tabla8[#All],2,FALSE))</f>
        <v/>
      </c>
      <c r="L180" s="6" t="str">
        <f>IF(ISBLANK(Requerimiento_Cab!H180),"",VLOOKUP(Requerimiento_Cab!H180,Tabla1[#All],2,FALSE))</f>
        <v/>
      </c>
      <c r="M180" s="6" t="str">
        <f t="shared" si="26"/>
        <v/>
      </c>
      <c r="N180" s="6" t="str">
        <f>IF(ISBLANK(Requerimiento_Cab!J180),"",VLOOKUP(Requerimiento_Cab!J180,Tabla9[#All],2,FALSE))</f>
        <v/>
      </c>
      <c r="O180" s="6" t="str">
        <f t="shared" si="27"/>
        <v/>
      </c>
      <c r="P180" s="6" t="str">
        <f t="shared" si="28"/>
        <v/>
      </c>
      <c r="Q180" s="6" t="str">
        <f>IF(ISBLANK(Requerimiento_Cab!K180),"",VLOOKUP(Requerimiento_Cab!K180,Tabla10[#All],2,FALSE))</f>
        <v/>
      </c>
      <c r="R180" s="6" t="str">
        <f>IF(LEN(Requerimiento_Cab!L180)&gt;0,Requerimiento_Cab!L180,"")</f>
        <v/>
      </c>
      <c r="S180" s="6" t="str">
        <f t="shared" si="29"/>
        <v/>
      </c>
      <c r="T180" s="6" t="str">
        <f t="shared" si="30"/>
        <v/>
      </c>
      <c r="U180" s="6" t="str">
        <f t="shared" si="31"/>
        <v/>
      </c>
      <c r="V180" s="6" t="str">
        <f>IF(ISBLANK(Requerimiento_Cab!F180),"",VLOOKUP(Requerimiento_Cab!F180,Tabla7[#All],2,FALSE))</f>
        <v/>
      </c>
      <c r="W180" s="6" t="str">
        <f t="shared" si="32"/>
        <v/>
      </c>
      <c r="X180" s="6" t="str">
        <f>IF(ISBLANK(Requerimiento_Cab!M180),"",VLOOKUP(Requerimiento_Cab!M180,Tabla2[#All],2,FALSE))</f>
        <v/>
      </c>
      <c r="Y180" s="6" t="str">
        <f>IF(ISBLANK(Requerimiento_Cab!J180),"",VLOOKUP(Requerimiento_Cab!J180,Tabla9[#All],2,FALSE))</f>
        <v/>
      </c>
    </row>
    <row r="181" spans="1:25" x14ac:dyDescent="0.25">
      <c r="A181" s="6" t="str">
        <f>IF(LEN(Requerimiento_Cab!A181)&gt;0,Requerimiento_Cab!A181,"")</f>
        <v/>
      </c>
      <c r="B181" s="6" t="str">
        <f t="shared" si="22"/>
        <v/>
      </c>
      <c r="C181" s="6" t="str">
        <f>IF(ISBLANK(Requerimiento_Cab!B181),"",VLOOKUP(Requerimiento_Cab!B181,Tabla3[#All],2,FALSE))</f>
        <v/>
      </c>
      <c r="D181" s="6" t="str">
        <f>IF(ISBLANK(Requerimiento_Cab!C181),"",VLOOKUP(Requerimiento_Cab!C181,Tabla4[#All],2,FALSE))</f>
        <v/>
      </c>
      <c r="E181" s="6" t="str">
        <f>IF(ISBLANK(Requerimiento_Cab!D181),"",VLOOKUP(Requerimiento_Cab!D181,Tabla5[#All],2,FALSE))</f>
        <v/>
      </c>
      <c r="F181" s="6" t="str">
        <f>IF(ISBLANK(Requerimiento_Cab!E181),"",VLOOKUP(Requerimiento_Cab!E181,Tabla6[#All],2,FALSE))</f>
        <v/>
      </c>
      <c r="G181" s="6" t="str">
        <f t="shared" si="23"/>
        <v/>
      </c>
      <c r="H181" s="6" t="str">
        <f t="shared" si="24"/>
        <v/>
      </c>
      <c r="I181" s="6" t="str">
        <f>IF(ISBLANK(Requerimiento_Cab!F181),"",VLOOKUP(Requerimiento_Cab!F181,Tabla7[#All],2,FALSE))</f>
        <v/>
      </c>
      <c r="J181" s="6" t="str">
        <f t="shared" si="25"/>
        <v/>
      </c>
      <c r="K181" s="13" t="str">
        <f>IF(ISBLANK(Requerimiento_Cab!G181),"",VLOOKUP(Requerimiento_Cab!G181,Tabla8[#All],2,FALSE))</f>
        <v/>
      </c>
      <c r="L181" s="6" t="str">
        <f>IF(ISBLANK(Requerimiento_Cab!H181),"",VLOOKUP(Requerimiento_Cab!H181,Tabla1[#All],2,FALSE))</f>
        <v/>
      </c>
      <c r="M181" s="6" t="str">
        <f t="shared" si="26"/>
        <v/>
      </c>
      <c r="N181" s="6" t="str">
        <f>IF(ISBLANK(Requerimiento_Cab!J181),"",VLOOKUP(Requerimiento_Cab!J181,Tabla9[#All],2,FALSE))</f>
        <v/>
      </c>
      <c r="O181" s="6" t="str">
        <f t="shared" si="27"/>
        <v/>
      </c>
      <c r="P181" s="6" t="str">
        <f t="shared" si="28"/>
        <v/>
      </c>
      <c r="Q181" s="6" t="str">
        <f>IF(ISBLANK(Requerimiento_Cab!K181),"",VLOOKUP(Requerimiento_Cab!K181,Tabla10[#All],2,FALSE))</f>
        <v/>
      </c>
      <c r="R181" s="6" t="str">
        <f>IF(LEN(Requerimiento_Cab!L181)&gt;0,Requerimiento_Cab!L181,"")</f>
        <v/>
      </c>
      <c r="S181" s="6" t="str">
        <f t="shared" si="29"/>
        <v/>
      </c>
      <c r="T181" s="6" t="str">
        <f t="shared" si="30"/>
        <v/>
      </c>
      <c r="U181" s="6" t="str">
        <f t="shared" si="31"/>
        <v/>
      </c>
      <c r="V181" s="6" t="str">
        <f>IF(ISBLANK(Requerimiento_Cab!F181),"",VLOOKUP(Requerimiento_Cab!F181,Tabla7[#All],2,FALSE))</f>
        <v/>
      </c>
      <c r="W181" s="6" t="str">
        <f t="shared" si="32"/>
        <v/>
      </c>
      <c r="X181" s="6" t="str">
        <f>IF(ISBLANK(Requerimiento_Cab!M181),"",VLOOKUP(Requerimiento_Cab!M181,Tabla2[#All],2,FALSE))</f>
        <v/>
      </c>
      <c r="Y181" s="6" t="str">
        <f>IF(ISBLANK(Requerimiento_Cab!J181),"",VLOOKUP(Requerimiento_Cab!J181,Tabla9[#All],2,FALSE))</f>
        <v/>
      </c>
    </row>
    <row r="182" spans="1:25" x14ac:dyDescent="0.25">
      <c r="A182" s="6" t="str">
        <f>IF(LEN(Requerimiento_Cab!A182)&gt;0,Requerimiento_Cab!A182,"")</f>
        <v/>
      </c>
      <c r="B182" s="6" t="str">
        <f t="shared" si="22"/>
        <v/>
      </c>
      <c r="C182" s="6" t="str">
        <f>IF(ISBLANK(Requerimiento_Cab!B182),"",VLOOKUP(Requerimiento_Cab!B182,Tabla3[#All],2,FALSE))</f>
        <v/>
      </c>
      <c r="D182" s="6" t="str">
        <f>IF(ISBLANK(Requerimiento_Cab!C182),"",VLOOKUP(Requerimiento_Cab!C182,Tabla4[#All],2,FALSE))</f>
        <v/>
      </c>
      <c r="E182" s="6" t="str">
        <f>IF(ISBLANK(Requerimiento_Cab!D182),"",VLOOKUP(Requerimiento_Cab!D182,Tabla5[#All],2,FALSE))</f>
        <v/>
      </c>
      <c r="F182" s="6" t="str">
        <f>IF(ISBLANK(Requerimiento_Cab!E182),"",VLOOKUP(Requerimiento_Cab!E182,Tabla6[#All],2,FALSE))</f>
        <v/>
      </c>
      <c r="G182" s="6" t="str">
        <f t="shared" si="23"/>
        <v/>
      </c>
      <c r="H182" s="6" t="str">
        <f t="shared" si="24"/>
        <v/>
      </c>
      <c r="I182" s="6" t="str">
        <f>IF(ISBLANK(Requerimiento_Cab!F182),"",VLOOKUP(Requerimiento_Cab!F182,Tabla7[#All],2,FALSE))</f>
        <v/>
      </c>
      <c r="J182" s="6" t="str">
        <f t="shared" si="25"/>
        <v/>
      </c>
      <c r="K182" s="13" t="str">
        <f>IF(ISBLANK(Requerimiento_Cab!G182),"",VLOOKUP(Requerimiento_Cab!G182,Tabla8[#All],2,FALSE))</f>
        <v/>
      </c>
      <c r="L182" s="6" t="str">
        <f>IF(ISBLANK(Requerimiento_Cab!H182),"",VLOOKUP(Requerimiento_Cab!H182,Tabla1[#All],2,FALSE))</f>
        <v/>
      </c>
      <c r="M182" s="6" t="str">
        <f t="shared" si="26"/>
        <v/>
      </c>
      <c r="N182" s="6" t="str">
        <f>IF(ISBLANK(Requerimiento_Cab!J182),"",VLOOKUP(Requerimiento_Cab!J182,Tabla9[#All],2,FALSE))</f>
        <v/>
      </c>
      <c r="O182" s="6" t="str">
        <f t="shared" si="27"/>
        <v/>
      </c>
      <c r="P182" s="6" t="str">
        <f t="shared" si="28"/>
        <v/>
      </c>
      <c r="Q182" s="6" t="str">
        <f>IF(ISBLANK(Requerimiento_Cab!K182),"",VLOOKUP(Requerimiento_Cab!K182,Tabla10[#All],2,FALSE))</f>
        <v/>
      </c>
      <c r="R182" s="6" t="str">
        <f>IF(LEN(Requerimiento_Cab!L182)&gt;0,Requerimiento_Cab!L182,"")</f>
        <v/>
      </c>
      <c r="S182" s="6" t="str">
        <f t="shared" si="29"/>
        <v/>
      </c>
      <c r="T182" s="6" t="str">
        <f t="shared" si="30"/>
        <v/>
      </c>
      <c r="U182" s="6" t="str">
        <f t="shared" si="31"/>
        <v/>
      </c>
      <c r="V182" s="6" t="str">
        <f>IF(ISBLANK(Requerimiento_Cab!F182),"",VLOOKUP(Requerimiento_Cab!F182,Tabla7[#All],2,FALSE))</f>
        <v/>
      </c>
      <c r="W182" s="6" t="str">
        <f t="shared" si="32"/>
        <v/>
      </c>
      <c r="X182" s="6" t="str">
        <f>IF(ISBLANK(Requerimiento_Cab!M182),"",VLOOKUP(Requerimiento_Cab!M182,Tabla2[#All],2,FALSE))</f>
        <v/>
      </c>
      <c r="Y182" s="6" t="str">
        <f>IF(ISBLANK(Requerimiento_Cab!J182),"",VLOOKUP(Requerimiento_Cab!J182,Tabla9[#All],2,FALSE))</f>
        <v/>
      </c>
    </row>
    <row r="183" spans="1:25" x14ac:dyDescent="0.25">
      <c r="A183" s="6" t="str">
        <f>IF(LEN(Requerimiento_Cab!A183)&gt;0,Requerimiento_Cab!A183,"")</f>
        <v/>
      </c>
      <c r="B183" s="6" t="str">
        <f t="shared" si="22"/>
        <v/>
      </c>
      <c r="C183" s="6" t="str">
        <f>IF(ISBLANK(Requerimiento_Cab!B183),"",VLOOKUP(Requerimiento_Cab!B183,Tabla3[#All],2,FALSE))</f>
        <v/>
      </c>
      <c r="D183" s="6" t="str">
        <f>IF(ISBLANK(Requerimiento_Cab!C183),"",VLOOKUP(Requerimiento_Cab!C183,Tabla4[#All],2,FALSE))</f>
        <v/>
      </c>
      <c r="E183" s="6" t="str">
        <f>IF(ISBLANK(Requerimiento_Cab!D183),"",VLOOKUP(Requerimiento_Cab!D183,Tabla5[#All],2,FALSE))</f>
        <v/>
      </c>
      <c r="F183" s="6" t="str">
        <f>IF(ISBLANK(Requerimiento_Cab!E183),"",VLOOKUP(Requerimiento_Cab!E183,Tabla6[#All],2,FALSE))</f>
        <v/>
      </c>
      <c r="G183" s="6" t="str">
        <f t="shared" si="23"/>
        <v/>
      </c>
      <c r="H183" s="6" t="str">
        <f t="shared" si="24"/>
        <v/>
      </c>
      <c r="I183" s="6" t="str">
        <f>IF(ISBLANK(Requerimiento_Cab!F183),"",VLOOKUP(Requerimiento_Cab!F183,Tabla7[#All],2,FALSE))</f>
        <v/>
      </c>
      <c r="J183" s="6" t="str">
        <f t="shared" si="25"/>
        <v/>
      </c>
      <c r="K183" s="13" t="str">
        <f>IF(ISBLANK(Requerimiento_Cab!G183),"",VLOOKUP(Requerimiento_Cab!G183,Tabla8[#All],2,FALSE))</f>
        <v/>
      </c>
      <c r="L183" s="6" t="str">
        <f>IF(ISBLANK(Requerimiento_Cab!H183),"",VLOOKUP(Requerimiento_Cab!H183,Tabla1[#All],2,FALSE))</f>
        <v/>
      </c>
      <c r="M183" s="6" t="str">
        <f t="shared" si="26"/>
        <v/>
      </c>
      <c r="N183" s="6" t="str">
        <f>IF(ISBLANK(Requerimiento_Cab!J183),"",VLOOKUP(Requerimiento_Cab!J183,Tabla9[#All],2,FALSE))</f>
        <v/>
      </c>
      <c r="O183" s="6" t="str">
        <f t="shared" si="27"/>
        <v/>
      </c>
      <c r="P183" s="6" t="str">
        <f t="shared" si="28"/>
        <v/>
      </c>
      <c r="Q183" s="6" t="str">
        <f>IF(ISBLANK(Requerimiento_Cab!K183),"",VLOOKUP(Requerimiento_Cab!K183,Tabla10[#All],2,FALSE))</f>
        <v/>
      </c>
      <c r="R183" s="6" t="str">
        <f>IF(LEN(Requerimiento_Cab!L183)&gt;0,Requerimiento_Cab!L183,"")</f>
        <v/>
      </c>
      <c r="S183" s="6" t="str">
        <f t="shared" si="29"/>
        <v/>
      </c>
      <c r="T183" s="6" t="str">
        <f t="shared" si="30"/>
        <v/>
      </c>
      <c r="U183" s="6" t="str">
        <f t="shared" si="31"/>
        <v/>
      </c>
      <c r="V183" s="6" t="str">
        <f>IF(ISBLANK(Requerimiento_Cab!F183),"",VLOOKUP(Requerimiento_Cab!F183,Tabla7[#All],2,FALSE))</f>
        <v/>
      </c>
      <c r="W183" s="6" t="str">
        <f t="shared" si="32"/>
        <v/>
      </c>
      <c r="X183" s="6" t="str">
        <f>IF(ISBLANK(Requerimiento_Cab!M183),"",VLOOKUP(Requerimiento_Cab!M183,Tabla2[#All],2,FALSE))</f>
        <v/>
      </c>
      <c r="Y183" s="6" t="str">
        <f>IF(ISBLANK(Requerimiento_Cab!J183),"",VLOOKUP(Requerimiento_Cab!J183,Tabla9[#All],2,FALSE))</f>
        <v/>
      </c>
    </row>
    <row r="184" spans="1:25" x14ac:dyDescent="0.25">
      <c r="A184" s="6" t="str">
        <f>IF(LEN(Requerimiento_Cab!A184)&gt;0,Requerimiento_Cab!A184,"")</f>
        <v/>
      </c>
      <c r="B184" s="6" t="str">
        <f t="shared" si="22"/>
        <v/>
      </c>
      <c r="C184" s="6" t="str">
        <f>IF(ISBLANK(Requerimiento_Cab!B184),"",VLOOKUP(Requerimiento_Cab!B184,Tabla3[#All],2,FALSE))</f>
        <v/>
      </c>
      <c r="D184" s="6" t="str">
        <f>IF(ISBLANK(Requerimiento_Cab!C184),"",VLOOKUP(Requerimiento_Cab!C184,Tabla4[#All],2,FALSE))</f>
        <v/>
      </c>
      <c r="E184" s="6" t="str">
        <f>IF(ISBLANK(Requerimiento_Cab!D184),"",VLOOKUP(Requerimiento_Cab!D184,Tabla5[#All],2,FALSE))</f>
        <v/>
      </c>
      <c r="F184" s="6" t="str">
        <f>IF(ISBLANK(Requerimiento_Cab!E184),"",VLOOKUP(Requerimiento_Cab!E184,Tabla6[#All],2,FALSE))</f>
        <v/>
      </c>
      <c r="G184" s="6" t="str">
        <f t="shared" si="23"/>
        <v/>
      </c>
      <c r="H184" s="6" t="str">
        <f t="shared" si="24"/>
        <v/>
      </c>
      <c r="I184" s="6" t="str">
        <f>IF(ISBLANK(Requerimiento_Cab!F184),"",VLOOKUP(Requerimiento_Cab!F184,Tabla7[#All],2,FALSE))</f>
        <v/>
      </c>
      <c r="J184" s="6" t="str">
        <f t="shared" si="25"/>
        <v/>
      </c>
      <c r="K184" s="13" t="str">
        <f>IF(ISBLANK(Requerimiento_Cab!G184),"",VLOOKUP(Requerimiento_Cab!G184,Tabla8[#All],2,FALSE))</f>
        <v/>
      </c>
      <c r="L184" s="6" t="str">
        <f>IF(ISBLANK(Requerimiento_Cab!H184),"",VLOOKUP(Requerimiento_Cab!H184,Tabla1[#All],2,FALSE))</f>
        <v/>
      </c>
      <c r="M184" s="6" t="str">
        <f t="shared" si="26"/>
        <v/>
      </c>
      <c r="N184" s="6" t="str">
        <f>IF(ISBLANK(Requerimiento_Cab!J184),"",VLOOKUP(Requerimiento_Cab!J184,Tabla9[#All],2,FALSE))</f>
        <v/>
      </c>
      <c r="O184" s="6" t="str">
        <f t="shared" si="27"/>
        <v/>
      </c>
      <c r="P184" s="6" t="str">
        <f t="shared" si="28"/>
        <v/>
      </c>
      <c r="Q184" s="6" t="str">
        <f>IF(ISBLANK(Requerimiento_Cab!K184),"",VLOOKUP(Requerimiento_Cab!K184,Tabla10[#All],2,FALSE))</f>
        <v/>
      </c>
      <c r="R184" s="6" t="str">
        <f>IF(LEN(Requerimiento_Cab!L184)&gt;0,Requerimiento_Cab!L184,"")</f>
        <v/>
      </c>
      <c r="S184" s="6" t="str">
        <f t="shared" si="29"/>
        <v/>
      </c>
      <c r="T184" s="6" t="str">
        <f t="shared" si="30"/>
        <v/>
      </c>
      <c r="U184" s="6" t="str">
        <f t="shared" si="31"/>
        <v/>
      </c>
      <c r="V184" s="6" t="str">
        <f>IF(ISBLANK(Requerimiento_Cab!F184),"",VLOOKUP(Requerimiento_Cab!F184,Tabla7[#All],2,FALSE))</f>
        <v/>
      </c>
      <c r="W184" s="6" t="str">
        <f t="shared" si="32"/>
        <v/>
      </c>
      <c r="X184" s="6" t="str">
        <f>IF(ISBLANK(Requerimiento_Cab!M184),"",VLOOKUP(Requerimiento_Cab!M184,Tabla2[#All],2,FALSE))</f>
        <v/>
      </c>
      <c r="Y184" s="6" t="str">
        <f>IF(ISBLANK(Requerimiento_Cab!J184),"",VLOOKUP(Requerimiento_Cab!J184,Tabla9[#All],2,FALSE))</f>
        <v/>
      </c>
    </row>
    <row r="185" spans="1:25" x14ac:dyDescent="0.25">
      <c r="A185" s="6" t="str">
        <f>IF(LEN(Requerimiento_Cab!A185)&gt;0,Requerimiento_Cab!A185,"")</f>
        <v/>
      </c>
      <c r="B185" s="6" t="str">
        <f t="shared" si="22"/>
        <v/>
      </c>
      <c r="C185" s="6" t="str">
        <f>IF(ISBLANK(Requerimiento_Cab!B185),"",VLOOKUP(Requerimiento_Cab!B185,Tabla3[#All],2,FALSE))</f>
        <v/>
      </c>
      <c r="D185" s="6" t="str">
        <f>IF(ISBLANK(Requerimiento_Cab!C185),"",VLOOKUP(Requerimiento_Cab!C185,Tabla4[#All],2,FALSE))</f>
        <v/>
      </c>
      <c r="E185" s="6" t="str">
        <f>IF(ISBLANK(Requerimiento_Cab!D185),"",VLOOKUP(Requerimiento_Cab!D185,Tabla5[#All],2,FALSE))</f>
        <v/>
      </c>
      <c r="F185" s="6" t="str">
        <f>IF(ISBLANK(Requerimiento_Cab!E185),"",VLOOKUP(Requerimiento_Cab!E185,Tabla6[#All],2,FALSE))</f>
        <v/>
      </c>
      <c r="G185" s="6" t="str">
        <f t="shared" si="23"/>
        <v/>
      </c>
      <c r="H185" s="6" t="str">
        <f t="shared" si="24"/>
        <v/>
      </c>
      <c r="I185" s="6" t="str">
        <f>IF(ISBLANK(Requerimiento_Cab!F185),"",VLOOKUP(Requerimiento_Cab!F185,Tabla7[#All],2,FALSE))</f>
        <v/>
      </c>
      <c r="J185" s="6" t="str">
        <f t="shared" si="25"/>
        <v/>
      </c>
      <c r="K185" s="13" t="str">
        <f>IF(ISBLANK(Requerimiento_Cab!G185),"",VLOOKUP(Requerimiento_Cab!G185,Tabla8[#All],2,FALSE))</f>
        <v/>
      </c>
      <c r="L185" s="6" t="str">
        <f>IF(ISBLANK(Requerimiento_Cab!H185),"",VLOOKUP(Requerimiento_Cab!H185,Tabla1[#All],2,FALSE))</f>
        <v/>
      </c>
      <c r="M185" s="6" t="str">
        <f t="shared" si="26"/>
        <v/>
      </c>
      <c r="N185" s="6" t="str">
        <f>IF(ISBLANK(Requerimiento_Cab!J185),"",VLOOKUP(Requerimiento_Cab!J185,Tabla9[#All],2,FALSE))</f>
        <v/>
      </c>
      <c r="O185" s="6" t="str">
        <f t="shared" si="27"/>
        <v/>
      </c>
      <c r="P185" s="6" t="str">
        <f t="shared" si="28"/>
        <v/>
      </c>
      <c r="Q185" s="6" t="str">
        <f>IF(ISBLANK(Requerimiento_Cab!K185),"",VLOOKUP(Requerimiento_Cab!K185,Tabla10[#All],2,FALSE))</f>
        <v/>
      </c>
      <c r="R185" s="6" t="str">
        <f>IF(LEN(Requerimiento_Cab!L185)&gt;0,Requerimiento_Cab!L185,"")</f>
        <v/>
      </c>
      <c r="S185" s="6" t="str">
        <f t="shared" si="29"/>
        <v/>
      </c>
      <c r="T185" s="6" t="str">
        <f t="shared" si="30"/>
        <v/>
      </c>
      <c r="U185" s="6" t="str">
        <f t="shared" si="31"/>
        <v/>
      </c>
      <c r="V185" s="6" t="str">
        <f>IF(ISBLANK(Requerimiento_Cab!F185),"",VLOOKUP(Requerimiento_Cab!F185,Tabla7[#All],2,FALSE))</f>
        <v/>
      </c>
      <c r="W185" s="6" t="str">
        <f t="shared" si="32"/>
        <v/>
      </c>
      <c r="X185" s="6" t="str">
        <f>IF(ISBLANK(Requerimiento_Cab!M185),"",VLOOKUP(Requerimiento_Cab!M185,Tabla2[#All],2,FALSE))</f>
        <v/>
      </c>
      <c r="Y185" s="6" t="str">
        <f>IF(ISBLANK(Requerimiento_Cab!J185),"",VLOOKUP(Requerimiento_Cab!J185,Tabla9[#All],2,FALSE))</f>
        <v/>
      </c>
    </row>
    <row r="186" spans="1:25" x14ac:dyDescent="0.25">
      <c r="A186" s="6" t="str">
        <f>IF(LEN(Requerimiento_Cab!A186)&gt;0,Requerimiento_Cab!A186,"")</f>
        <v/>
      </c>
      <c r="B186" s="6" t="str">
        <f t="shared" si="22"/>
        <v/>
      </c>
      <c r="C186" s="6" t="str">
        <f>IF(ISBLANK(Requerimiento_Cab!B186),"",VLOOKUP(Requerimiento_Cab!B186,Tabla3[#All],2,FALSE))</f>
        <v/>
      </c>
      <c r="D186" s="6" t="str">
        <f>IF(ISBLANK(Requerimiento_Cab!C186),"",VLOOKUP(Requerimiento_Cab!C186,Tabla4[#All],2,FALSE))</f>
        <v/>
      </c>
      <c r="E186" s="6" t="str">
        <f>IF(ISBLANK(Requerimiento_Cab!D186),"",VLOOKUP(Requerimiento_Cab!D186,Tabla5[#All],2,FALSE))</f>
        <v/>
      </c>
      <c r="F186" s="6" t="str">
        <f>IF(ISBLANK(Requerimiento_Cab!E186),"",VLOOKUP(Requerimiento_Cab!E186,Tabla6[#All],2,FALSE))</f>
        <v/>
      </c>
      <c r="G186" s="6" t="str">
        <f t="shared" si="23"/>
        <v/>
      </c>
      <c r="H186" s="6" t="str">
        <f t="shared" si="24"/>
        <v/>
      </c>
      <c r="I186" s="6" t="str">
        <f>IF(ISBLANK(Requerimiento_Cab!F186),"",VLOOKUP(Requerimiento_Cab!F186,Tabla7[#All],2,FALSE))</f>
        <v/>
      </c>
      <c r="J186" s="6" t="str">
        <f t="shared" si="25"/>
        <v/>
      </c>
      <c r="K186" s="13" t="str">
        <f>IF(ISBLANK(Requerimiento_Cab!G186),"",VLOOKUP(Requerimiento_Cab!G186,Tabla8[#All],2,FALSE))</f>
        <v/>
      </c>
      <c r="L186" s="6" t="str">
        <f>IF(ISBLANK(Requerimiento_Cab!H186),"",VLOOKUP(Requerimiento_Cab!H186,Tabla1[#All],2,FALSE))</f>
        <v/>
      </c>
      <c r="M186" s="6" t="str">
        <f t="shared" si="26"/>
        <v/>
      </c>
      <c r="N186" s="6" t="str">
        <f>IF(ISBLANK(Requerimiento_Cab!J186),"",VLOOKUP(Requerimiento_Cab!J186,Tabla9[#All],2,FALSE))</f>
        <v/>
      </c>
      <c r="O186" s="6" t="str">
        <f t="shared" si="27"/>
        <v/>
      </c>
      <c r="P186" s="6" t="str">
        <f t="shared" si="28"/>
        <v/>
      </c>
      <c r="Q186" s="6" t="str">
        <f>IF(ISBLANK(Requerimiento_Cab!K186),"",VLOOKUP(Requerimiento_Cab!K186,Tabla10[#All],2,FALSE))</f>
        <v/>
      </c>
      <c r="R186" s="6" t="str">
        <f>IF(LEN(Requerimiento_Cab!L186)&gt;0,Requerimiento_Cab!L186,"")</f>
        <v/>
      </c>
      <c r="S186" s="6" t="str">
        <f t="shared" si="29"/>
        <v/>
      </c>
      <c r="T186" s="6" t="str">
        <f t="shared" si="30"/>
        <v/>
      </c>
      <c r="U186" s="6" t="str">
        <f t="shared" si="31"/>
        <v/>
      </c>
      <c r="V186" s="6" t="str">
        <f>IF(ISBLANK(Requerimiento_Cab!F186),"",VLOOKUP(Requerimiento_Cab!F186,Tabla7[#All],2,FALSE))</f>
        <v/>
      </c>
      <c r="W186" s="6" t="str">
        <f t="shared" si="32"/>
        <v/>
      </c>
      <c r="X186" s="6" t="str">
        <f>IF(ISBLANK(Requerimiento_Cab!M186),"",VLOOKUP(Requerimiento_Cab!M186,Tabla2[#All],2,FALSE))</f>
        <v/>
      </c>
      <c r="Y186" s="6" t="str">
        <f>IF(ISBLANK(Requerimiento_Cab!J186),"",VLOOKUP(Requerimiento_Cab!J186,Tabla9[#All],2,FALSE))</f>
        <v/>
      </c>
    </row>
    <row r="187" spans="1:25" x14ac:dyDescent="0.25">
      <c r="A187" s="6" t="str">
        <f>IF(LEN(Requerimiento_Cab!A187)&gt;0,Requerimiento_Cab!A187,"")</f>
        <v/>
      </c>
      <c r="B187" s="6" t="str">
        <f t="shared" si="22"/>
        <v/>
      </c>
      <c r="C187" s="6" t="str">
        <f>IF(ISBLANK(Requerimiento_Cab!B187),"",VLOOKUP(Requerimiento_Cab!B187,Tabla3[#All],2,FALSE))</f>
        <v/>
      </c>
      <c r="D187" s="6" t="str">
        <f>IF(ISBLANK(Requerimiento_Cab!C187),"",VLOOKUP(Requerimiento_Cab!C187,Tabla4[#All],2,FALSE))</f>
        <v/>
      </c>
      <c r="E187" s="6" t="str">
        <f>IF(ISBLANK(Requerimiento_Cab!D187),"",VLOOKUP(Requerimiento_Cab!D187,Tabla5[#All],2,FALSE))</f>
        <v/>
      </c>
      <c r="F187" s="6" t="str">
        <f>IF(ISBLANK(Requerimiento_Cab!E187),"",VLOOKUP(Requerimiento_Cab!E187,Tabla6[#All],2,FALSE))</f>
        <v/>
      </c>
      <c r="G187" s="6" t="str">
        <f t="shared" si="23"/>
        <v/>
      </c>
      <c r="H187" s="6" t="str">
        <f t="shared" si="24"/>
        <v/>
      </c>
      <c r="I187" s="6" t="str">
        <f>IF(ISBLANK(Requerimiento_Cab!F187),"",VLOOKUP(Requerimiento_Cab!F187,Tabla7[#All],2,FALSE))</f>
        <v/>
      </c>
      <c r="J187" s="6" t="str">
        <f t="shared" si="25"/>
        <v/>
      </c>
      <c r="K187" s="13" t="str">
        <f>IF(ISBLANK(Requerimiento_Cab!G187),"",VLOOKUP(Requerimiento_Cab!G187,Tabla8[#All],2,FALSE))</f>
        <v/>
      </c>
      <c r="L187" s="6" t="str">
        <f>IF(ISBLANK(Requerimiento_Cab!H187),"",VLOOKUP(Requerimiento_Cab!H187,Tabla1[#All],2,FALSE))</f>
        <v/>
      </c>
      <c r="M187" s="6" t="str">
        <f t="shared" si="26"/>
        <v/>
      </c>
      <c r="N187" s="6" t="str">
        <f>IF(ISBLANK(Requerimiento_Cab!J187),"",VLOOKUP(Requerimiento_Cab!J187,Tabla9[#All],2,FALSE))</f>
        <v/>
      </c>
      <c r="O187" s="6" t="str">
        <f t="shared" si="27"/>
        <v/>
      </c>
      <c r="P187" s="6" t="str">
        <f t="shared" si="28"/>
        <v/>
      </c>
      <c r="Q187" s="6" t="str">
        <f>IF(ISBLANK(Requerimiento_Cab!K187),"",VLOOKUP(Requerimiento_Cab!K187,Tabla10[#All],2,FALSE))</f>
        <v/>
      </c>
      <c r="R187" s="6" t="str">
        <f>IF(LEN(Requerimiento_Cab!L187)&gt;0,Requerimiento_Cab!L187,"")</f>
        <v/>
      </c>
      <c r="S187" s="6" t="str">
        <f t="shared" si="29"/>
        <v/>
      </c>
      <c r="T187" s="6" t="str">
        <f t="shared" si="30"/>
        <v/>
      </c>
      <c r="U187" s="6" t="str">
        <f t="shared" si="31"/>
        <v/>
      </c>
      <c r="V187" s="6" t="str">
        <f>IF(ISBLANK(Requerimiento_Cab!F187),"",VLOOKUP(Requerimiento_Cab!F187,Tabla7[#All],2,FALSE))</f>
        <v/>
      </c>
      <c r="W187" s="6" t="str">
        <f t="shared" si="32"/>
        <v/>
      </c>
      <c r="X187" s="6" t="str">
        <f>IF(ISBLANK(Requerimiento_Cab!M187),"",VLOOKUP(Requerimiento_Cab!M187,Tabla2[#All],2,FALSE))</f>
        <v/>
      </c>
      <c r="Y187" s="6" t="str">
        <f>IF(ISBLANK(Requerimiento_Cab!J187),"",VLOOKUP(Requerimiento_Cab!J187,Tabla9[#All],2,FALSE))</f>
        <v/>
      </c>
    </row>
    <row r="188" spans="1:25" x14ac:dyDescent="0.25">
      <c r="A188" s="6" t="str">
        <f>IF(LEN(Requerimiento_Cab!A188)&gt;0,Requerimiento_Cab!A188,"")</f>
        <v/>
      </c>
      <c r="B188" s="6" t="str">
        <f t="shared" si="22"/>
        <v/>
      </c>
      <c r="C188" s="6" t="str">
        <f>IF(ISBLANK(Requerimiento_Cab!B188),"",VLOOKUP(Requerimiento_Cab!B188,Tabla3[#All],2,FALSE))</f>
        <v/>
      </c>
      <c r="D188" s="6" t="str">
        <f>IF(ISBLANK(Requerimiento_Cab!C188),"",VLOOKUP(Requerimiento_Cab!C188,Tabla4[#All],2,FALSE))</f>
        <v/>
      </c>
      <c r="E188" s="6" t="str">
        <f>IF(ISBLANK(Requerimiento_Cab!D188),"",VLOOKUP(Requerimiento_Cab!D188,Tabla5[#All],2,FALSE))</f>
        <v/>
      </c>
      <c r="F188" s="6" t="str">
        <f>IF(ISBLANK(Requerimiento_Cab!E188),"",VLOOKUP(Requerimiento_Cab!E188,Tabla6[#All],2,FALSE))</f>
        <v/>
      </c>
      <c r="G188" s="6" t="str">
        <f t="shared" si="23"/>
        <v/>
      </c>
      <c r="H188" s="6" t="str">
        <f t="shared" si="24"/>
        <v/>
      </c>
      <c r="I188" s="6" t="str">
        <f>IF(ISBLANK(Requerimiento_Cab!F188),"",VLOOKUP(Requerimiento_Cab!F188,Tabla7[#All],2,FALSE))</f>
        <v/>
      </c>
      <c r="J188" s="6" t="str">
        <f t="shared" si="25"/>
        <v/>
      </c>
      <c r="K188" s="13" t="str">
        <f>IF(ISBLANK(Requerimiento_Cab!G188),"",VLOOKUP(Requerimiento_Cab!G188,Tabla8[#All],2,FALSE))</f>
        <v/>
      </c>
      <c r="L188" s="6" t="str">
        <f>IF(ISBLANK(Requerimiento_Cab!H188),"",VLOOKUP(Requerimiento_Cab!H188,Tabla1[#All],2,FALSE))</f>
        <v/>
      </c>
      <c r="M188" s="6" t="str">
        <f t="shared" si="26"/>
        <v/>
      </c>
      <c r="N188" s="6" t="str">
        <f>IF(ISBLANK(Requerimiento_Cab!J188),"",VLOOKUP(Requerimiento_Cab!J188,Tabla9[#All],2,FALSE))</f>
        <v/>
      </c>
      <c r="O188" s="6" t="str">
        <f t="shared" si="27"/>
        <v/>
      </c>
      <c r="P188" s="6" t="str">
        <f t="shared" si="28"/>
        <v/>
      </c>
      <c r="Q188" s="6" t="str">
        <f>IF(ISBLANK(Requerimiento_Cab!K188),"",VLOOKUP(Requerimiento_Cab!K188,Tabla10[#All],2,FALSE))</f>
        <v/>
      </c>
      <c r="R188" s="6" t="str">
        <f>IF(LEN(Requerimiento_Cab!L188)&gt;0,Requerimiento_Cab!L188,"")</f>
        <v/>
      </c>
      <c r="S188" s="6" t="str">
        <f t="shared" si="29"/>
        <v/>
      </c>
      <c r="T188" s="6" t="str">
        <f t="shared" si="30"/>
        <v/>
      </c>
      <c r="U188" s="6" t="str">
        <f t="shared" si="31"/>
        <v/>
      </c>
      <c r="V188" s="6" t="str">
        <f>IF(ISBLANK(Requerimiento_Cab!F188),"",VLOOKUP(Requerimiento_Cab!F188,Tabla7[#All],2,FALSE))</f>
        <v/>
      </c>
      <c r="W188" s="6" t="str">
        <f t="shared" si="32"/>
        <v/>
      </c>
      <c r="X188" s="6" t="str">
        <f>IF(ISBLANK(Requerimiento_Cab!M188),"",VLOOKUP(Requerimiento_Cab!M188,Tabla2[#All],2,FALSE))</f>
        <v/>
      </c>
      <c r="Y188" s="6" t="str">
        <f>IF(ISBLANK(Requerimiento_Cab!J188),"",VLOOKUP(Requerimiento_Cab!J188,Tabla9[#All],2,FALSE))</f>
        <v/>
      </c>
    </row>
    <row r="189" spans="1:25" x14ac:dyDescent="0.25">
      <c r="A189" s="6" t="str">
        <f>IF(LEN(Requerimiento_Cab!A189)&gt;0,Requerimiento_Cab!A189,"")</f>
        <v/>
      </c>
      <c r="B189" s="6" t="str">
        <f t="shared" si="22"/>
        <v/>
      </c>
      <c r="C189" s="6" t="str">
        <f>IF(ISBLANK(Requerimiento_Cab!B189),"",VLOOKUP(Requerimiento_Cab!B189,Tabla3[#All],2,FALSE))</f>
        <v/>
      </c>
      <c r="D189" s="6" t="str">
        <f>IF(ISBLANK(Requerimiento_Cab!C189),"",VLOOKUP(Requerimiento_Cab!C189,Tabla4[#All],2,FALSE))</f>
        <v/>
      </c>
      <c r="E189" s="6" t="str">
        <f>IF(ISBLANK(Requerimiento_Cab!D189),"",VLOOKUP(Requerimiento_Cab!D189,Tabla5[#All],2,FALSE))</f>
        <v/>
      </c>
      <c r="F189" s="6" t="str">
        <f>IF(ISBLANK(Requerimiento_Cab!E189),"",VLOOKUP(Requerimiento_Cab!E189,Tabla6[#All],2,FALSE))</f>
        <v/>
      </c>
      <c r="G189" s="6" t="str">
        <f t="shared" si="23"/>
        <v/>
      </c>
      <c r="H189" s="6" t="str">
        <f t="shared" si="24"/>
        <v/>
      </c>
      <c r="I189" s="6" t="str">
        <f>IF(ISBLANK(Requerimiento_Cab!F189),"",VLOOKUP(Requerimiento_Cab!F189,Tabla7[#All],2,FALSE))</f>
        <v/>
      </c>
      <c r="J189" s="6" t="str">
        <f t="shared" si="25"/>
        <v/>
      </c>
      <c r="K189" s="13" t="str">
        <f>IF(ISBLANK(Requerimiento_Cab!G189),"",VLOOKUP(Requerimiento_Cab!G189,Tabla8[#All],2,FALSE))</f>
        <v/>
      </c>
      <c r="L189" s="6" t="str">
        <f>IF(ISBLANK(Requerimiento_Cab!H189),"",VLOOKUP(Requerimiento_Cab!H189,Tabla1[#All],2,FALSE))</f>
        <v/>
      </c>
      <c r="M189" s="6" t="str">
        <f t="shared" si="26"/>
        <v/>
      </c>
      <c r="N189" s="6" t="str">
        <f>IF(ISBLANK(Requerimiento_Cab!J189),"",VLOOKUP(Requerimiento_Cab!J189,Tabla9[#All],2,FALSE))</f>
        <v/>
      </c>
      <c r="O189" s="6" t="str">
        <f t="shared" si="27"/>
        <v/>
      </c>
      <c r="P189" s="6" t="str">
        <f t="shared" si="28"/>
        <v/>
      </c>
      <c r="Q189" s="6" t="str">
        <f>IF(ISBLANK(Requerimiento_Cab!K189),"",VLOOKUP(Requerimiento_Cab!K189,Tabla10[#All],2,FALSE))</f>
        <v/>
      </c>
      <c r="R189" s="6" t="str">
        <f>IF(LEN(Requerimiento_Cab!L189)&gt;0,Requerimiento_Cab!L189,"")</f>
        <v/>
      </c>
      <c r="S189" s="6" t="str">
        <f t="shared" si="29"/>
        <v/>
      </c>
      <c r="T189" s="6" t="str">
        <f t="shared" si="30"/>
        <v/>
      </c>
      <c r="U189" s="6" t="str">
        <f t="shared" si="31"/>
        <v/>
      </c>
      <c r="V189" s="6" t="str">
        <f>IF(ISBLANK(Requerimiento_Cab!F189),"",VLOOKUP(Requerimiento_Cab!F189,Tabla7[#All],2,FALSE))</f>
        <v/>
      </c>
      <c r="W189" s="6" t="str">
        <f t="shared" si="32"/>
        <v/>
      </c>
      <c r="X189" s="6" t="str">
        <f>IF(ISBLANK(Requerimiento_Cab!M189),"",VLOOKUP(Requerimiento_Cab!M189,Tabla2[#All],2,FALSE))</f>
        <v/>
      </c>
      <c r="Y189" s="6" t="str">
        <f>IF(ISBLANK(Requerimiento_Cab!J189),"",VLOOKUP(Requerimiento_Cab!J189,Tabla9[#All],2,FALSE))</f>
        <v/>
      </c>
    </row>
    <row r="190" spans="1:25" x14ac:dyDescent="0.25">
      <c r="A190" s="6" t="str">
        <f>IF(LEN(Requerimiento_Cab!A190)&gt;0,Requerimiento_Cab!A190,"")</f>
        <v/>
      </c>
      <c r="B190" s="6" t="str">
        <f t="shared" si="22"/>
        <v/>
      </c>
      <c r="C190" s="6" t="str">
        <f>IF(ISBLANK(Requerimiento_Cab!B190),"",VLOOKUP(Requerimiento_Cab!B190,Tabla3[#All],2,FALSE))</f>
        <v/>
      </c>
      <c r="D190" s="6" t="str">
        <f>IF(ISBLANK(Requerimiento_Cab!C190),"",VLOOKUP(Requerimiento_Cab!C190,Tabla4[#All],2,FALSE))</f>
        <v/>
      </c>
      <c r="E190" s="6" t="str">
        <f>IF(ISBLANK(Requerimiento_Cab!D190),"",VLOOKUP(Requerimiento_Cab!D190,Tabla5[#All],2,FALSE))</f>
        <v/>
      </c>
      <c r="F190" s="6" t="str">
        <f>IF(ISBLANK(Requerimiento_Cab!E190),"",VLOOKUP(Requerimiento_Cab!E190,Tabla6[#All],2,FALSE))</f>
        <v/>
      </c>
      <c r="G190" s="6" t="str">
        <f t="shared" si="23"/>
        <v/>
      </c>
      <c r="H190" s="6" t="str">
        <f t="shared" si="24"/>
        <v/>
      </c>
      <c r="I190" s="6" t="str">
        <f>IF(ISBLANK(Requerimiento_Cab!F190),"",VLOOKUP(Requerimiento_Cab!F190,Tabla7[#All],2,FALSE))</f>
        <v/>
      </c>
      <c r="J190" s="6" t="str">
        <f t="shared" si="25"/>
        <v/>
      </c>
      <c r="K190" s="13" t="str">
        <f>IF(ISBLANK(Requerimiento_Cab!G190),"",VLOOKUP(Requerimiento_Cab!G190,Tabla8[#All],2,FALSE))</f>
        <v/>
      </c>
      <c r="L190" s="6" t="str">
        <f>IF(ISBLANK(Requerimiento_Cab!H190),"",VLOOKUP(Requerimiento_Cab!H190,Tabla1[#All],2,FALSE))</f>
        <v/>
      </c>
      <c r="M190" s="6" t="str">
        <f t="shared" si="26"/>
        <v/>
      </c>
      <c r="N190" s="6" t="str">
        <f>IF(ISBLANK(Requerimiento_Cab!J190),"",VLOOKUP(Requerimiento_Cab!J190,Tabla9[#All],2,FALSE))</f>
        <v/>
      </c>
      <c r="O190" s="6" t="str">
        <f t="shared" si="27"/>
        <v/>
      </c>
      <c r="P190" s="6" t="str">
        <f t="shared" si="28"/>
        <v/>
      </c>
      <c r="Q190" s="6" t="str">
        <f>IF(ISBLANK(Requerimiento_Cab!K190),"",VLOOKUP(Requerimiento_Cab!K190,Tabla10[#All],2,FALSE))</f>
        <v/>
      </c>
      <c r="R190" s="6" t="str">
        <f>IF(LEN(Requerimiento_Cab!L190)&gt;0,Requerimiento_Cab!L190,"")</f>
        <v/>
      </c>
      <c r="S190" s="6" t="str">
        <f t="shared" si="29"/>
        <v/>
      </c>
      <c r="T190" s="6" t="str">
        <f t="shared" si="30"/>
        <v/>
      </c>
      <c r="U190" s="6" t="str">
        <f t="shared" si="31"/>
        <v/>
      </c>
      <c r="V190" s="6" t="str">
        <f>IF(ISBLANK(Requerimiento_Cab!F190),"",VLOOKUP(Requerimiento_Cab!F190,Tabla7[#All],2,FALSE))</f>
        <v/>
      </c>
      <c r="W190" s="6" t="str">
        <f t="shared" si="32"/>
        <v/>
      </c>
      <c r="X190" s="6" t="str">
        <f>IF(ISBLANK(Requerimiento_Cab!M190),"",VLOOKUP(Requerimiento_Cab!M190,Tabla2[#All],2,FALSE))</f>
        <v/>
      </c>
      <c r="Y190" s="6" t="str">
        <f>IF(ISBLANK(Requerimiento_Cab!J190),"",VLOOKUP(Requerimiento_Cab!J190,Tabla9[#All],2,FALSE))</f>
        <v/>
      </c>
    </row>
    <row r="191" spans="1:25" x14ac:dyDescent="0.25">
      <c r="A191" s="6" t="str">
        <f>IF(LEN(Requerimiento_Cab!A191)&gt;0,Requerimiento_Cab!A191,"")</f>
        <v/>
      </c>
      <c r="B191" s="6" t="str">
        <f t="shared" si="22"/>
        <v/>
      </c>
      <c r="C191" s="6" t="str">
        <f>IF(ISBLANK(Requerimiento_Cab!B191),"",VLOOKUP(Requerimiento_Cab!B191,Tabla3[#All],2,FALSE))</f>
        <v/>
      </c>
      <c r="D191" s="6" t="str">
        <f>IF(ISBLANK(Requerimiento_Cab!C191),"",VLOOKUP(Requerimiento_Cab!C191,Tabla4[#All],2,FALSE))</f>
        <v/>
      </c>
      <c r="E191" s="6" t="str">
        <f>IF(ISBLANK(Requerimiento_Cab!D191),"",VLOOKUP(Requerimiento_Cab!D191,Tabla5[#All],2,FALSE))</f>
        <v/>
      </c>
      <c r="F191" s="6" t="str">
        <f>IF(ISBLANK(Requerimiento_Cab!E191),"",VLOOKUP(Requerimiento_Cab!E191,Tabla6[#All],2,FALSE))</f>
        <v/>
      </c>
      <c r="G191" s="6" t="str">
        <f t="shared" si="23"/>
        <v/>
      </c>
      <c r="H191" s="6" t="str">
        <f t="shared" si="24"/>
        <v/>
      </c>
      <c r="I191" s="6" t="str">
        <f>IF(ISBLANK(Requerimiento_Cab!F191),"",VLOOKUP(Requerimiento_Cab!F191,Tabla7[#All],2,FALSE))</f>
        <v/>
      </c>
      <c r="J191" s="6" t="str">
        <f t="shared" si="25"/>
        <v/>
      </c>
      <c r="K191" s="13" t="str">
        <f>IF(ISBLANK(Requerimiento_Cab!G191),"",VLOOKUP(Requerimiento_Cab!G191,Tabla8[#All],2,FALSE))</f>
        <v/>
      </c>
      <c r="L191" s="6" t="str">
        <f>IF(ISBLANK(Requerimiento_Cab!H191),"",VLOOKUP(Requerimiento_Cab!H191,Tabla1[#All],2,FALSE))</f>
        <v/>
      </c>
      <c r="M191" s="6" t="str">
        <f t="shared" si="26"/>
        <v/>
      </c>
      <c r="N191" s="6" t="str">
        <f>IF(ISBLANK(Requerimiento_Cab!J191),"",VLOOKUP(Requerimiento_Cab!J191,Tabla9[#All],2,FALSE))</f>
        <v/>
      </c>
      <c r="O191" s="6" t="str">
        <f t="shared" si="27"/>
        <v/>
      </c>
      <c r="P191" s="6" t="str">
        <f t="shared" si="28"/>
        <v/>
      </c>
      <c r="Q191" s="6" t="str">
        <f>IF(ISBLANK(Requerimiento_Cab!K191),"",VLOOKUP(Requerimiento_Cab!K191,Tabla10[#All],2,FALSE))</f>
        <v/>
      </c>
      <c r="R191" s="6" t="str">
        <f>IF(LEN(Requerimiento_Cab!L191)&gt;0,Requerimiento_Cab!L191,"")</f>
        <v/>
      </c>
      <c r="S191" s="6" t="str">
        <f t="shared" si="29"/>
        <v/>
      </c>
      <c r="T191" s="6" t="str">
        <f t="shared" si="30"/>
        <v/>
      </c>
      <c r="U191" s="6" t="str">
        <f t="shared" si="31"/>
        <v/>
      </c>
      <c r="V191" s="6" t="str">
        <f>IF(ISBLANK(Requerimiento_Cab!F191),"",VLOOKUP(Requerimiento_Cab!F191,Tabla7[#All],2,FALSE))</f>
        <v/>
      </c>
      <c r="W191" s="6" t="str">
        <f t="shared" si="32"/>
        <v/>
      </c>
      <c r="X191" s="6" t="str">
        <f>IF(ISBLANK(Requerimiento_Cab!M191),"",VLOOKUP(Requerimiento_Cab!M191,Tabla2[#All],2,FALSE))</f>
        <v/>
      </c>
      <c r="Y191" s="6" t="str">
        <f>IF(ISBLANK(Requerimiento_Cab!J191),"",VLOOKUP(Requerimiento_Cab!J191,Tabla9[#All],2,FALSE))</f>
        <v/>
      </c>
    </row>
    <row r="192" spans="1:25" x14ac:dyDescent="0.25">
      <c r="A192" s="6" t="str">
        <f>IF(LEN(Requerimiento_Cab!A192)&gt;0,Requerimiento_Cab!A192,"")</f>
        <v/>
      </c>
      <c r="B192" s="6" t="str">
        <f t="shared" si="22"/>
        <v/>
      </c>
      <c r="C192" s="6" t="str">
        <f>IF(ISBLANK(Requerimiento_Cab!B192),"",VLOOKUP(Requerimiento_Cab!B192,Tabla3[#All],2,FALSE))</f>
        <v/>
      </c>
      <c r="D192" s="6" t="str">
        <f>IF(ISBLANK(Requerimiento_Cab!C192),"",VLOOKUP(Requerimiento_Cab!C192,Tabla4[#All],2,FALSE))</f>
        <v/>
      </c>
      <c r="E192" s="6" t="str">
        <f>IF(ISBLANK(Requerimiento_Cab!D192),"",VLOOKUP(Requerimiento_Cab!D192,Tabla5[#All],2,FALSE))</f>
        <v/>
      </c>
      <c r="F192" s="6" t="str">
        <f>IF(ISBLANK(Requerimiento_Cab!E192),"",VLOOKUP(Requerimiento_Cab!E192,Tabla6[#All],2,FALSE))</f>
        <v/>
      </c>
      <c r="G192" s="6" t="str">
        <f t="shared" si="23"/>
        <v/>
      </c>
      <c r="H192" s="6" t="str">
        <f t="shared" si="24"/>
        <v/>
      </c>
      <c r="I192" s="6" t="str">
        <f>IF(ISBLANK(Requerimiento_Cab!F192),"",VLOOKUP(Requerimiento_Cab!F192,Tabla7[#All],2,FALSE))</f>
        <v/>
      </c>
      <c r="J192" s="6" t="str">
        <f t="shared" si="25"/>
        <v/>
      </c>
      <c r="K192" s="13" t="str">
        <f>IF(ISBLANK(Requerimiento_Cab!G192),"",VLOOKUP(Requerimiento_Cab!G192,Tabla8[#All],2,FALSE))</f>
        <v/>
      </c>
      <c r="L192" s="6" t="str">
        <f>IF(ISBLANK(Requerimiento_Cab!H192),"",VLOOKUP(Requerimiento_Cab!H192,Tabla1[#All],2,FALSE))</f>
        <v/>
      </c>
      <c r="M192" s="6" t="str">
        <f t="shared" si="26"/>
        <v/>
      </c>
      <c r="N192" s="6" t="str">
        <f>IF(ISBLANK(Requerimiento_Cab!J192),"",VLOOKUP(Requerimiento_Cab!J192,Tabla9[#All],2,FALSE))</f>
        <v/>
      </c>
      <c r="O192" s="6" t="str">
        <f t="shared" si="27"/>
        <v/>
      </c>
      <c r="P192" s="6" t="str">
        <f t="shared" si="28"/>
        <v/>
      </c>
      <c r="Q192" s="6" t="str">
        <f>IF(ISBLANK(Requerimiento_Cab!K192),"",VLOOKUP(Requerimiento_Cab!K192,Tabla10[#All],2,FALSE))</f>
        <v/>
      </c>
      <c r="R192" s="6" t="str">
        <f>IF(LEN(Requerimiento_Cab!L192)&gt;0,Requerimiento_Cab!L192,"")</f>
        <v/>
      </c>
      <c r="S192" s="6" t="str">
        <f t="shared" si="29"/>
        <v/>
      </c>
      <c r="T192" s="6" t="str">
        <f t="shared" si="30"/>
        <v/>
      </c>
      <c r="U192" s="6" t="str">
        <f t="shared" si="31"/>
        <v/>
      </c>
      <c r="V192" s="6" t="str">
        <f>IF(ISBLANK(Requerimiento_Cab!F192),"",VLOOKUP(Requerimiento_Cab!F192,Tabla7[#All],2,FALSE))</f>
        <v/>
      </c>
      <c r="W192" s="6" t="str">
        <f t="shared" si="32"/>
        <v/>
      </c>
      <c r="X192" s="6" t="str">
        <f>IF(ISBLANK(Requerimiento_Cab!M192),"",VLOOKUP(Requerimiento_Cab!M192,Tabla2[#All],2,FALSE))</f>
        <v/>
      </c>
      <c r="Y192" s="6" t="str">
        <f>IF(ISBLANK(Requerimiento_Cab!J192),"",VLOOKUP(Requerimiento_Cab!J192,Tabla9[#All],2,FALSE))</f>
        <v/>
      </c>
    </row>
    <row r="193" spans="1:25" x14ac:dyDescent="0.25">
      <c r="A193" s="6" t="str">
        <f>IF(LEN(Requerimiento_Cab!A193)&gt;0,Requerimiento_Cab!A193,"")</f>
        <v/>
      </c>
      <c r="B193" s="6" t="str">
        <f t="shared" si="22"/>
        <v/>
      </c>
      <c r="C193" s="6" t="str">
        <f>IF(ISBLANK(Requerimiento_Cab!B193),"",VLOOKUP(Requerimiento_Cab!B193,Tabla3[#All],2,FALSE))</f>
        <v/>
      </c>
      <c r="D193" s="6" t="str">
        <f>IF(ISBLANK(Requerimiento_Cab!C193),"",VLOOKUP(Requerimiento_Cab!C193,Tabla4[#All],2,FALSE))</f>
        <v/>
      </c>
      <c r="E193" s="6" t="str">
        <f>IF(ISBLANK(Requerimiento_Cab!D193),"",VLOOKUP(Requerimiento_Cab!D193,Tabla5[#All],2,FALSE))</f>
        <v/>
      </c>
      <c r="F193" s="6" t="str">
        <f>IF(ISBLANK(Requerimiento_Cab!E193),"",VLOOKUP(Requerimiento_Cab!E193,Tabla6[#All],2,FALSE))</f>
        <v/>
      </c>
      <c r="G193" s="6" t="str">
        <f t="shared" si="23"/>
        <v/>
      </c>
      <c r="H193" s="6" t="str">
        <f t="shared" si="24"/>
        <v/>
      </c>
      <c r="I193" s="6" t="str">
        <f>IF(ISBLANK(Requerimiento_Cab!F193),"",VLOOKUP(Requerimiento_Cab!F193,Tabla7[#All],2,FALSE))</f>
        <v/>
      </c>
      <c r="J193" s="6" t="str">
        <f t="shared" si="25"/>
        <v/>
      </c>
      <c r="K193" s="13" t="str">
        <f>IF(ISBLANK(Requerimiento_Cab!G193),"",VLOOKUP(Requerimiento_Cab!G193,Tabla8[#All],2,FALSE))</f>
        <v/>
      </c>
      <c r="L193" s="6" t="str">
        <f>IF(ISBLANK(Requerimiento_Cab!H193),"",VLOOKUP(Requerimiento_Cab!H193,Tabla1[#All],2,FALSE))</f>
        <v/>
      </c>
      <c r="M193" s="6" t="str">
        <f t="shared" si="26"/>
        <v/>
      </c>
      <c r="N193" s="6" t="str">
        <f>IF(ISBLANK(Requerimiento_Cab!J193),"",VLOOKUP(Requerimiento_Cab!J193,Tabla9[#All],2,FALSE))</f>
        <v/>
      </c>
      <c r="O193" s="6" t="str">
        <f t="shared" si="27"/>
        <v/>
      </c>
      <c r="P193" s="6" t="str">
        <f t="shared" si="28"/>
        <v/>
      </c>
      <c r="Q193" s="6" t="str">
        <f>IF(ISBLANK(Requerimiento_Cab!K193),"",VLOOKUP(Requerimiento_Cab!K193,Tabla10[#All],2,FALSE))</f>
        <v/>
      </c>
      <c r="R193" s="6" t="str">
        <f>IF(LEN(Requerimiento_Cab!L193)&gt;0,Requerimiento_Cab!L193,"")</f>
        <v/>
      </c>
      <c r="S193" s="6" t="str">
        <f t="shared" si="29"/>
        <v/>
      </c>
      <c r="T193" s="6" t="str">
        <f t="shared" si="30"/>
        <v/>
      </c>
      <c r="U193" s="6" t="str">
        <f t="shared" si="31"/>
        <v/>
      </c>
      <c r="V193" s="6" t="str">
        <f>IF(ISBLANK(Requerimiento_Cab!F193),"",VLOOKUP(Requerimiento_Cab!F193,Tabla7[#All],2,FALSE))</f>
        <v/>
      </c>
      <c r="W193" s="6" t="str">
        <f t="shared" si="32"/>
        <v/>
      </c>
      <c r="X193" s="6" t="str">
        <f>IF(ISBLANK(Requerimiento_Cab!M193),"",VLOOKUP(Requerimiento_Cab!M193,Tabla2[#All],2,FALSE))</f>
        <v/>
      </c>
      <c r="Y193" s="6" t="str">
        <f>IF(ISBLANK(Requerimiento_Cab!J193),"",VLOOKUP(Requerimiento_Cab!J193,Tabla9[#All],2,FALSE))</f>
        <v/>
      </c>
    </row>
    <row r="194" spans="1:25" x14ac:dyDescent="0.25">
      <c r="A194" s="6" t="str">
        <f>IF(LEN(Requerimiento_Cab!A194)&gt;0,Requerimiento_Cab!A194,"")</f>
        <v/>
      </c>
      <c r="B194" s="6" t="str">
        <f t="shared" si="22"/>
        <v/>
      </c>
      <c r="C194" s="6" t="str">
        <f>IF(ISBLANK(Requerimiento_Cab!B194),"",VLOOKUP(Requerimiento_Cab!B194,Tabla3[#All],2,FALSE))</f>
        <v/>
      </c>
      <c r="D194" s="6" t="str">
        <f>IF(ISBLANK(Requerimiento_Cab!C194),"",VLOOKUP(Requerimiento_Cab!C194,Tabla4[#All],2,FALSE))</f>
        <v/>
      </c>
      <c r="E194" s="6" t="str">
        <f>IF(ISBLANK(Requerimiento_Cab!D194),"",VLOOKUP(Requerimiento_Cab!D194,Tabla5[#All],2,FALSE))</f>
        <v/>
      </c>
      <c r="F194" s="6" t="str">
        <f>IF(ISBLANK(Requerimiento_Cab!E194),"",VLOOKUP(Requerimiento_Cab!E194,Tabla6[#All],2,FALSE))</f>
        <v/>
      </c>
      <c r="G194" s="6" t="str">
        <f t="shared" si="23"/>
        <v/>
      </c>
      <c r="H194" s="6" t="str">
        <f t="shared" si="24"/>
        <v/>
      </c>
      <c r="I194" s="6" t="str">
        <f>IF(ISBLANK(Requerimiento_Cab!F194),"",VLOOKUP(Requerimiento_Cab!F194,Tabla7[#All],2,FALSE))</f>
        <v/>
      </c>
      <c r="J194" s="6" t="str">
        <f t="shared" si="25"/>
        <v/>
      </c>
      <c r="K194" s="13" t="str">
        <f>IF(ISBLANK(Requerimiento_Cab!G194),"",VLOOKUP(Requerimiento_Cab!G194,Tabla8[#All],2,FALSE))</f>
        <v/>
      </c>
      <c r="L194" s="6" t="str">
        <f>IF(ISBLANK(Requerimiento_Cab!H194),"",VLOOKUP(Requerimiento_Cab!H194,Tabla1[#All],2,FALSE))</f>
        <v/>
      </c>
      <c r="M194" s="6" t="str">
        <f t="shared" si="26"/>
        <v/>
      </c>
      <c r="N194" s="6" t="str">
        <f>IF(ISBLANK(Requerimiento_Cab!J194),"",VLOOKUP(Requerimiento_Cab!J194,Tabla9[#All],2,FALSE))</f>
        <v/>
      </c>
      <c r="O194" s="6" t="str">
        <f t="shared" si="27"/>
        <v/>
      </c>
      <c r="P194" s="6" t="str">
        <f t="shared" si="28"/>
        <v/>
      </c>
      <c r="Q194" s="6" t="str">
        <f>IF(ISBLANK(Requerimiento_Cab!K194),"",VLOOKUP(Requerimiento_Cab!K194,Tabla10[#All],2,FALSE))</f>
        <v/>
      </c>
      <c r="R194" s="6" t="str">
        <f>IF(LEN(Requerimiento_Cab!L194)&gt;0,Requerimiento_Cab!L194,"")</f>
        <v/>
      </c>
      <c r="S194" s="6" t="str">
        <f t="shared" si="29"/>
        <v/>
      </c>
      <c r="T194" s="6" t="str">
        <f t="shared" si="30"/>
        <v/>
      </c>
      <c r="U194" s="6" t="str">
        <f t="shared" si="31"/>
        <v/>
      </c>
      <c r="V194" s="6" t="str">
        <f>IF(ISBLANK(Requerimiento_Cab!F194),"",VLOOKUP(Requerimiento_Cab!F194,Tabla7[#All],2,FALSE))</f>
        <v/>
      </c>
      <c r="W194" s="6" t="str">
        <f t="shared" si="32"/>
        <v/>
      </c>
      <c r="X194" s="6" t="str">
        <f>IF(ISBLANK(Requerimiento_Cab!M194),"",VLOOKUP(Requerimiento_Cab!M194,Tabla2[#All],2,FALSE))</f>
        <v/>
      </c>
      <c r="Y194" s="6" t="str">
        <f>IF(ISBLANK(Requerimiento_Cab!J194),"",VLOOKUP(Requerimiento_Cab!J194,Tabla9[#All],2,FALSE))</f>
        <v/>
      </c>
    </row>
    <row r="195" spans="1:25" x14ac:dyDescent="0.25">
      <c r="A195" s="6" t="str">
        <f>IF(LEN(Requerimiento_Cab!A195)&gt;0,Requerimiento_Cab!A195,"")</f>
        <v/>
      </c>
      <c r="B195" s="6" t="str">
        <f t="shared" ref="B195:B200" si="33">(IF(LEN(C195)&gt;0,ROW(B195)-1,""))</f>
        <v/>
      </c>
      <c r="C195" s="6" t="str">
        <f>IF(ISBLANK(Requerimiento_Cab!B195),"",VLOOKUP(Requerimiento_Cab!B195,Tabla3[#All],2,FALSE))</f>
        <v/>
      </c>
      <c r="D195" s="6" t="str">
        <f>IF(ISBLANK(Requerimiento_Cab!C195),"",VLOOKUP(Requerimiento_Cab!C195,Tabla4[#All],2,FALSE))</f>
        <v/>
      </c>
      <c r="E195" s="6" t="str">
        <f>IF(ISBLANK(Requerimiento_Cab!D195),"",VLOOKUP(Requerimiento_Cab!D195,Tabla5[#All],2,FALSE))</f>
        <v/>
      </c>
      <c r="F195" s="6" t="str">
        <f>IF(ISBLANK(Requerimiento_Cab!E195),"",VLOOKUP(Requerimiento_Cab!E195,Tabla6[#All],2,FALSE))</f>
        <v/>
      </c>
      <c r="G195" s="6" t="str">
        <f t="shared" ref="G195:G200" si="34">IF(LEN(C195)&gt;0,"LO","")</f>
        <v/>
      </c>
      <c r="H195" s="6" t="str">
        <f t="shared" ref="H195:H200" si="35">IF(LEN(C195)&gt;0,"0","")</f>
        <v/>
      </c>
      <c r="I195" s="6" t="str">
        <f>IF(ISBLANK(Requerimiento_Cab!F195),"",VLOOKUP(Requerimiento_Cab!F195,Tabla7[#All],2,FALSE))</f>
        <v/>
      </c>
      <c r="J195" s="6" t="str">
        <f t="shared" ref="J195:J200" si="36">IF(LEN(C195)&gt;0,"1","")</f>
        <v/>
      </c>
      <c r="K195" s="13" t="str">
        <f>IF(ISBLANK(Requerimiento_Cab!G195),"",VLOOKUP(Requerimiento_Cab!G195,Tabla8[#All],2,FALSE))</f>
        <v/>
      </c>
      <c r="L195" s="6" t="str">
        <f>IF(ISBLANK(Requerimiento_Cab!H195),"",VLOOKUP(Requerimiento_Cab!H195,Tabla1[#All],2,FALSE))</f>
        <v/>
      </c>
      <c r="M195" s="6" t="str">
        <f t="shared" ref="M195:M200" si="37">IF(LEN(C195)&gt;0,"N","")</f>
        <v/>
      </c>
      <c r="N195" s="6" t="str">
        <f>IF(ISBLANK(Requerimiento_Cab!J195),"",VLOOKUP(Requerimiento_Cab!J195,Tabla9[#All],2,FALSE))</f>
        <v/>
      </c>
      <c r="O195" s="6" t="str">
        <f t="shared" ref="O195:O200" si="38">IF(LEN(C195)&gt;0,"TRUJ","")</f>
        <v/>
      </c>
      <c r="P195" s="6" t="str">
        <f t="shared" ref="P195:P200" si="39">IF(LEN(C195)&gt;0,"L","")</f>
        <v/>
      </c>
      <c r="Q195" s="6" t="str">
        <f>IF(ISBLANK(Requerimiento_Cab!K195),"",VLOOKUP(Requerimiento_Cab!K195,Tabla10[#All],2,FALSE))</f>
        <v/>
      </c>
      <c r="R195" s="6" t="str">
        <f>IF(LEN(Requerimiento_Cab!L195)&gt;0,Requerimiento_Cab!L195,"")</f>
        <v/>
      </c>
      <c r="S195" s="6" t="str">
        <f t="shared" ref="S195:S200" si="40">IF(LEN(C195)&gt;0,"RV","")</f>
        <v/>
      </c>
      <c r="T195" s="6" t="str">
        <f t="shared" ref="T195:T200" si="41">IF(LEN(C195)&gt;0,"DEMO","")</f>
        <v/>
      </c>
      <c r="U195" s="6" t="str">
        <f t="shared" ref="U195:U200" si="42">IF(LEN(C195)&gt;0,"0","")</f>
        <v/>
      </c>
      <c r="V195" s="6" t="str">
        <f>IF(ISBLANK(Requerimiento_Cab!F195),"",VLOOKUP(Requerimiento_Cab!F195,Tabla7[#All],2,FALSE))</f>
        <v/>
      </c>
      <c r="W195" s="6" t="str">
        <f t="shared" ref="W195:W200" si="43">IF(LEN(C195)&gt;0,"N","")</f>
        <v/>
      </c>
      <c r="X195" s="6" t="str">
        <f>IF(ISBLANK(Requerimiento_Cab!M195),"",VLOOKUP(Requerimiento_Cab!M195,Tabla2[#All],2,FALSE))</f>
        <v/>
      </c>
      <c r="Y195" s="6" t="str">
        <f>IF(ISBLANK(Requerimiento_Cab!J195),"",VLOOKUP(Requerimiento_Cab!J195,Tabla9[#All],2,FALSE))</f>
        <v/>
      </c>
    </row>
    <row r="196" spans="1:25" x14ac:dyDescent="0.25">
      <c r="A196" s="6" t="str">
        <f>IF(LEN(Requerimiento_Cab!A196)&gt;0,Requerimiento_Cab!A196,"")</f>
        <v/>
      </c>
      <c r="B196" s="6" t="str">
        <f t="shared" si="33"/>
        <v/>
      </c>
      <c r="C196" s="6" t="str">
        <f>IF(ISBLANK(Requerimiento_Cab!B196),"",VLOOKUP(Requerimiento_Cab!B196,Tabla3[#All],2,FALSE))</f>
        <v/>
      </c>
      <c r="D196" s="6" t="str">
        <f>IF(ISBLANK(Requerimiento_Cab!C196),"",VLOOKUP(Requerimiento_Cab!C196,Tabla4[#All],2,FALSE))</f>
        <v/>
      </c>
      <c r="E196" s="6" t="str">
        <f>IF(ISBLANK(Requerimiento_Cab!D196),"",VLOOKUP(Requerimiento_Cab!D196,Tabla5[#All],2,FALSE))</f>
        <v/>
      </c>
      <c r="F196" s="6" t="str">
        <f>IF(ISBLANK(Requerimiento_Cab!E196),"",VLOOKUP(Requerimiento_Cab!E196,Tabla6[#All],2,FALSE))</f>
        <v/>
      </c>
      <c r="G196" s="6" t="str">
        <f t="shared" si="34"/>
        <v/>
      </c>
      <c r="H196" s="6" t="str">
        <f t="shared" si="35"/>
        <v/>
      </c>
      <c r="I196" s="6" t="str">
        <f>IF(ISBLANK(Requerimiento_Cab!F196),"",VLOOKUP(Requerimiento_Cab!F196,Tabla7[#All],2,FALSE))</f>
        <v/>
      </c>
      <c r="J196" s="6" t="str">
        <f t="shared" si="36"/>
        <v/>
      </c>
      <c r="K196" s="13" t="str">
        <f>IF(ISBLANK(Requerimiento_Cab!G196),"",VLOOKUP(Requerimiento_Cab!G196,Tabla8[#All],2,FALSE))</f>
        <v/>
      </c>
      <c r="L196" s="6" t="str">
        <f>IF(ISBLANK(Requerimiento_Cab!H196),"",VLOOKUP(Requerimiento_Cab!H196,Tabla1[#All],2,FALSE))</f>
        <v/>
      </c>
      <c r="M196" s="6" t="str">
        <f t="shared" si="37"/>
        <v/>
      </c>
      <c r="N196" s="6" t="str">
        <f>IF(ISBLANK(Requerimiento_Cab!J196),"",VLOOKUP(Requerimiento_Cab!J196,Tabla9[#All],2,FALSE))</f>
        <v/>
      </c>
      <c r="O196" s="6" t="str">
        <f t="shared" si="38"/>
        <v/>
      </c>
      <c r="P196" s="6" t="str">
        <f t="shared" si="39"/>
        <v/>
      </c>
      <c r="Q196" s="6" t="str">
        <f>IF(ISBLANK(Requerimiento_Cab!K196),"",VLOOKUP(Requerimiento_Cab!K196,Tabla10[#All],2,FALSE))</f>
        <v/>
      </c>
      <c r="R196" s="6" t="str">
        <f>IF(LEN(Requerimiento_Cab!L196)&gt;0,Requerimiento_Cab!L196,"")</f>
        <v/>
      </c>
      <c r="S196" s="6" t="str">
        <f t="shared" si="40"/>
        <v/>
      </c>
      <c r="T196" s="6" t="str">
        <f t="shared" si="41"/>
        <v/>
      </c>
      <c r="U196" s="6" t="str">
        <f t="shared" si="42"/>
        <v/>
      </c>
      <c r="V196" s="6" t="str">
        <f>IF(ISBLANK(Requerimiento_Cab!F196),"",VLOOKUP(Requerimiento_Cab!F196,Tabla7[#All],2,FALSE))</f>
        <v/>
      </c>
      <c r="W196" s="6" t="str">
        <f t="shared" si="43"/>
        <v/>
      </c>
      <c r="X196" s="6" t="str">
        <f>IF(ISBLANK(Requerimiento_Cab!M196),"",VLOOKUP(Requerimiento_Cab!M196,Tabla2[#All],2,FALSE))</f>
        <v/>
      </c>
      <c r="Y196" s="6" t="str">
        <f>IF(ISBLANK(Requerimiento_Cab!J196),"",VLOOKUP(Requerimiento_Cab!J196,Tabla9[#All],2,FALSE))</f>
        <v/>
      </c>
    </row>
    <row r="197" spans="1:25" x14ac:dyDescent="0.25">
      <c r="A197" s="6" t="str">
        <f>IF(LEN(Requerimiento_Cab!A197)&gt;0,Requerimiento_Cab!A197,"")</f>
        <v/>
      </c>
      <c r="B197" s="6" t="str">
        <f t="shared" si="33"/>
        <v/>
      </c>
      <c r="C197" s="6" t="str">
        <f>IF(ISBLANK(Requerimiento_Cab!B197),"",VLOOKUP(Requerimiento_Cab!B197,Tabla3[#All],2,FALSE))</f>
        <v/>
      </c>
      <c r="D197" s="6" t="str">
        <f>IF(ISBLANK(Requerimiento_Cab!C197),"",VLOOKUP(Requerimiento_Cab!C197,Tabla4[#All],2,FALSE))</f>
        <v/>
      </c>
      <c r="E197" s="6" t="str">
        <f>IF(ISBLANK(Requerimiento_Cab!D197),"",VLOOKUP(Requerimiento_Cab!D197,Tabla5[#All],2,FALSE))</f>
        <v/>
      </c>
      <c r="F197" s="6" t="str">
        <f>IF(ISBLANK(Requerimiento_Cab!E197),"",VLOOKUP(Requerimiento_Cab!E197,Tabla6[#All],2,FALSE))</f>
        <v/>
      </c>
      <c r="G197" s="6" t="str">
        <f t="shared" si="34"/>
        <v/>
      </c>
      <c r="H197" s="6" t="str">
        <f t="shared" si="35"/>
        <v/>
      </c>
      <c r="I197" s="6" t="str">
        <f>IF(ISBLANK(Requerimiento_Cab!F197),"",VLOOKUP(Requerimiento_Cab!F197,Tabla7[#All],2,FALSE))</f>
        <v/>
      </c>
      <c r="J197" s="6" t="str">
        <f t="shared" si="36"/>
        <v/>
      </c>
      <c r="K197" s="13" t="str">
        <f>IF(ISBLANK(Requerimiento_Cab!G197),"",VLOOKUP(Requerimiento_Cab!G197,Tabla8[#All],2,FALSE))</f>
        <v/>
      </c>
      <c r="L197" s="6" t="str">
        <f>IF(ISBLANK(Requerimiento_Cab!H197),"",VLOOKUP(Requerimiento_Cab!H197,Tabla1[#All],2,FALSE))</f>
        <v/>
      </c>
      <c r="M197" s="6" t="str">
        <f t="shared" si="37"/>
        <v/>
      </c>
      <c r="N197" s="6" t="str">
        <f>IF(ISBLANK(Requerimiento_Cab!J197),"",VLOOKUP(Requerimiento_Cab!J197,Tabla9[#All],2,FALSE))</f>
        <v/>
      </c>
      <c r="O197" s="6" t="str">
        <f t="shared" si="38"/>
        <v/>
      </c>
      <c r="P197" s="6" t="str">
        <f t="shared" si="39"/>
        <v/>
      </c>
      <c r="Q197" s="6" t="str">
        <f>IF(ISBLANK(Requerimiento_Cab!K197),"",VLOOKUP(Requerimiento_Cab!K197,Tabla10[#All],2,FALSE))</f>
        <v/>
      </c>
      <c r="R197" s="6" t="str">
        <f>IF(LEN(Requerimiento_Cab!L197)&gt;0,Requerimiento_Cab!L197,"")</f>
        <v/>
      </c>
      <c r="S197" s="6" t="str">
        <f t="shared" si="40"/>
        <v/>
      </c>
      <c r="T197" s="6" t="str">
        <f t="shared" si="41"/>
        <v/>
      </c>
      <c r="U197" s="6" t="str">
        <f t="shared" si="42"/>
        <v/>
      </c>
      <c r="V197" s="6" t="str">
        <f>IF(ISBLANK(Requerimiento_Cab!F197),"",VLOOKUP(Requerimiento_Cab!F197,Tabla7[#All],2,FALSE))</f>
        <v/>
      </c>
      <c r="W197" s="6" t="str">
        <f t="shared" si="43"/>
        <v/>
      </c>
      <c r="X197" s="6" t="str">
        <f>IF(ISBLANK(Requerimiento_Cab!M197),"",VLOOKUP(Requerimiento_Cab!M197,Tabla2[#All],2,FALSE))</f>
        <v/>
      </c>
      <c r="Y197" s="6" t="str">
        <f>IF(ISBLANK(Requerimiento_Cab!J197),"",VLOOKUP(Requerimiento_Cab!J197,Tabla9[#All],2,FALSE))</f>
        <v/>
      </c>
    </row>
    <row r="198" spans="1:25" x14ac:dyDescent="0.25">
      <c r="A198" s="6" t="str">
        <f>IF(LEN(Requerimiento_Cab!A198)&gt;0,Requerimiento_Cab!A198,"")</f>
        <v/>
      </c>
      <c r="B198" s="6" t="str">
        <f t="shared" si="33"/>
        <v/>
      </c>
      <c r="C198" s="6" t="str">
        <f>IF(ISBLANK(Requerimiento_Cab!B198),"",VLOOKUP(Requerimiento_Cab!B198,Tabla3[#All],2,FALSE))</f>
        <v/>
      </c>
      <c r="D198" s="6" t="str">
        <f>IF(ISBLANK(Requerimiento_Cab!C198),"",VLOOKUP(Requerimiento_Cab!C198,Tabla4[#All],2,FALSE))</f>
        <v/>
      </c>
      <c r="E198" s="6" t="str">
        <f>IF(ISBLANK(Requerimiento_Cab!D198),"",VLOOKUP(Requerimiento_Cab!D198,Tabla5[#All],2,FALSE))</f>
        <v/>
      </c>
      <c r="F198" s="6" t="str">
        <f>IF(ISBLANK(Requerimiento_Cab!E198),"",VLOOKUP(Requerimiento_Cab!E198,Tabla6[#All],2,FALSE))</f>
        <v/>
      </c>
      <c r="G198" s="6" t="str">
        <f t="shared" si="34"/>
        <v/>
      </c>
      <c r="H198" s="6" t="str">
        <f t="shared" si="35"/>
        <v/>
      </c>
      <c r="I198" s="6" t="str">
        <f>IF(ISBLANK(Requerimiento_Cab!F198),"",VLOOKUP(Requerimiento_Cab!F198,Tabla7[#All],2,FALSE))</f>
        <v/>
      </c>
      <c r="J198" s="6" t="str">
        <f t="shared" si="36"/>
        <v/>
      </c>
      <c r="K198" s="13" t="str">
        <f>IF(ISBLANK(Requerimiento_Cab!G198),"",VLOOKUP(Requerimiento_Cab!G198,Tabla8[#All],2,FALSE))</f>
        <v/>
      </c>
      <c r="L198" s="6" t="str">
        <f>IF(ISBLANK(Requerimiento_Cab!H198),"",VLOOKUP(Requerimiento_Cab!H198,Tabla1[#All],2,FALSE))</f>
        <v/>
      </c>
      <c r="M198" s="6" t="str">
        <f t="shared" si="37"/>
        <v/>
      </c>
      <c r="N198" s="6" t="str">
        <f>IF(ISBLANK(Requerimiento_Cab!J198),"",VLOOKUP(Requerimiento_Cab!J198,Tabla9[#All],2,FALSE))</f>
        <v/>
      </c>
      <c r="O198" s="6" t="str">
        <f t="shared" si="38"/>
        <v/>
      </c>
      <c r="P198" s="6" t="str">
        <f t="shared" si="39"/>
        <v/>
      </c>
      <c r="Q198" s="6" t="str">
        <f>IF(ISBLANK(Requerimiento_Cab!K198),"",VLOOKUP(Requerimiento_Cab!K198,Tabla10[#All],2,FALSE))</f>
        <v/>
      </c>
      <c r="R198" s="6" t="str">
        <f>IF(LEN(Requerimiento_Cab!L198)&gt;0,Requerimiento_Cab!L198,"")</f>
        <v/>
      </c>
      <c r="S198" s="6" t="str">
        <f t="shared" si="40"/>
        <v/>
      </c>
      <c r="T198" s="6" t="str">
        <f t="shared" si="41"/>
        <v/>
      </c>
      <c r="U198" s="6" t="str">
        <f t="shared" si="42"/>
        <v/>
      </c>
      <c r="V198" s="6" t="str">
        <f>IF(ISBLANK(Requerimiento_Cab!F198),"",VLOOKUP(Requerimiento_Cab!F198,Tabla7[#All],2,FALSE))</f>
        <v/>
      </c>
      <c r="W198" s="6" t="str">
        <f t="shared" si="43"/>
        <v/>
      </c>
      <c r="X198" s="6" t="str">
        <f>IF(ISBLANK(Requerimiento_Cab!M198),"",VLOOKUP(Requerimiento_Cab!M198,Tabla2[#All],2,FALSE))</f>
        <v/>
      </c>
      <c r="Y198" s="6" t="str">
        <f>IF(ISBLANK(Requerimiento_Cab!J198),"",VLOOKUP(Requerimiento_Cab!J198,Tabla9[#All],2,FALSE))</f>
        <v/>
      </c>
    </row>
    <row r="199" spans="1:25" x14ac:dyDescent="0.25">
      <c r="A199" s="6" t="str">
        <f>IF(LEN(Requerimiento_Cab!A199)&gt;0,Requerimiento_Cab!A199,"")</f>
        <v/>
      </c>
      <c r="B199" s="6" t="str">
        <f t="shared" si="33"/>
        <v/>
      </c>
      <c r="C199" s="6" t="str">
        <f>IF(ISBLANK(Requerimiento_Cab!B199),"",VLOOKUP(Requerimiento_Cab!B199,Tabla3[#All],2,FALSE))</f>
        <v/>
      </c>
      <c r="D199" s="6" t="str">
        <f>IF(ISBLANK(Requerimiento_Cab!C199),"",VLOOKUP(Requerimiento_Cab!C199,Tabla4[#All],2,FALSE))</f>
        <v/>
      </c>
      <c r="E199" s="6" t="str">
        <f>IF(ISBLANK(Requerimiento_Cab!D199),"",VLOOKUP(Requerimiento_Cab!D199,Tabla5[#All],2,FALSE))</f>
        <v/>
      </c>
      <c r="F199" s="6" t="str">
        <f>IF(ISBLANK(Requerimiento_Cab!E199),"",VLOOKUP(Requerimiento_Cab!E199,Tabla6[#All],2,FALSE))</f>
        <v/>
      </c>
      <c r="G199" s="6" t="str">
        <f t="shared" si="34"/>
        <v/>
      </c>
      <c r="H199" s="6" t="str">
        <f t="shared" si="35"/>
        <v/>
      </c>
      <c r="I199" s="6" t="str">
        <f>IF(ISBLANK(Requerimiento_Cab!F199),"",VLOOKUP(Requerimiento_Cab!F199,Tabla7[#All],2,FALSE))</f>
        <v/>
      </c>
      <c r="J199" s="6" t="str">
        <f t="shared" si="36"/>
        <v/>
      </c>
      <c r="K199" s="13" t="str">
        <f>IF(ISBLANK(Requerimiento_Cab!G199),"",VLOOKUP(Requerimiento_Cab!G199,Tabla8[#All],2,FALSE))</f>
        <v/>
      </c>
      <c r="L199" s="6" t="str">
        <f>IF(ISBLANK(Requerimiento_Cab!H199),"",VLOOKUP(Requerimiento_Cab!H199,Tabla1[#All],2,FALSE))</f>
        <v/>
      </c>
      <c r="M199" s="6" t="str">
        <f t="shared" si="37"/>
        <v/>
      </c>
      <c r="N199" s="6" t="str">
        <f>IF(ISBLANK(Requerimiento_Cab!J199),"",VLOOKUP(Requerimiento_Cab!J199,Tabla9[#All],2,FALSE))</f>
        <v/>
      </c>
      <c r="O199" s="6" t="str">
        <f t="shared" si="38"/>
        <v/>
      </c>
      <c r="P199" s="6" t="str">
        <f t="shared" si="39"/>
        <v/>
      </c>
      <c r="Q199" s="6" t="str">
        <f>IF(ISBLANK(Requerimiento_Cab!K199),"",VLOOKUP(Requerimiento_Cab!K199,Tabla10[#All],2,FALSE))</f>
        <v/>
      </c>
      <c r="R199" s="6" t="str">
        <f>IF(LEN(Requerimiento_Cab!L199)&gt;0,Requerimiento_Cab!L199,"")</f>
        <v/>
      </c>
      <c r="S199" s="6" t="str">
        <f t="shared" si="40"/>
        <v/>
      </c>
      <c r="T199" s="6" t="str">
        <f t="shared" si="41"/>
        <v/>
      </c>
      <c r="U199" s="6" t="str">
        <f t="shared" si="42"/>
        <v/>
      </c>
      <c r="V199" s="6" t="str">
        <f>IF(ISBLANK(Requerimiento_Cab!F199),"",VLOOKUP(Requerimiento_Cab!F199,Tabla7[#All],2,FALSE))</f>
        <v/>
      </c>
      <c r="W199" s="6" t="str">
        <f t="shared" si="43"/>
        <v/>
      </c>
      <c r="X199" s="6" t="str">
        <f>IF(ISBLANK(Requerimiento_Cab!M199),"",VLOOKUP(Requerimiento_Cab!M199,Tabla2[#All],2,FALSE))</f>
        <v/>
      </c>
      <c r="Y199" s="6" t="str">
        <f>IF(ISBLANK(Requerimiento_Cab!J199),"",VLOOKUP(Requerimiento_Cab!J199,Tabla9[#All],2,FALSE))</f>
        <v/>
      </c>
    </row>
    <row r="200" spans="1:25" x14ac:dyDescent="0.25">
      <c r="A200" s="6" t="str">
        <f>IF(LEN(Requerimiento_Cab!A200)&gt;0,Requerimiento_Cab!A200,"")</f>
        <v/>
      </c>
      <c r="B200" s="6" t="str">
        <f t="shared" si="33"/>
        <v/>
      </c>
      <c r="C200" s="6" t="str">
        <f>IF(ISBLANK(Requerimiento_Cab!B200),"",VLOOKUP(Requerimiento_Cab!B200,Tabla3[#All],2,FALSE))</f>
        <v/>
      </c>
      <c r="D200" s="6" t="str">
        <f>IF(ISBLANK(Requerimiento_Cab!C200),"",VLOOKUP(Requerimiento_Cab!C200,Tabla4[#All],2,FALSE))</f>
        <v/>
      </c>
      <c r="E200" s="6" t="str">
        <f>IF(ISBLANK(Requerimiento_Cab!D200),"",VLOOKUP(Requerimiento_Cab!D200,Tabla5[#All],2,FALSE))</f>
        <v/>
      </c>
      <c r="F200" s="6" t="str">
        <f>IF(ISBLANK(Requerimiento_Cab!E200),"",VLOOKUP(Requerimiento_Cab!E200,Tabla6[#All],2,FALSE))</f>
        <v/>
      </c>
      <c r="G200" s="6" t="str">
        <f t="shared" si="34"/>
        <v/>
      </c>
      <c r="H200" s="6" t="str">
        <f t="shared" si="35"/>
        <v/>
      </c>
      <c r="I200" s="6" t="str">
        <f>IF(ISBLANK(Requerimiento_Cab!F200),"",VLOOKUP(Requerimiento_Cab!F200,Tabla7[#All],2,FALSE))</f>
        <v/>
      </c>
      <c r="J200" s="6" t="str">
        <f t="shared" si="36"/>
        <v/>
      </c>
      <c r="K200" s="13" t="str">
        <f>IF(ISBLANK(Requerimiento_Cab!G200),"",VLOOKUP(Requerimiento_Cab!G200,Tabla8[#All],2,FALSE))</f>
        <v/>
      </c>
      <c r="L200" s="6" t="str">
        <f>IF(ISBLANK(Requerimiento_Cab!H200),"",VLOOKUP(Requerimiento_Cab!H200,Tabla1[#All],2,FALSE))</f>
        <v/>
      </c>
      <c r="M200" s="6" t="str">
        <f t="shared" si="37"/>
        <v/>
      </c>
      <c r="N200" s="6" t="str">
        <f>IF(ISBLANK(Requerimiento_Cab!J200),"",VLOOKUP(Requerimiento_Cab!J200,Tabla9[#All],2,FALSE))</f>
        <v/>
      </c>
      <c r="O200" s="6" t="str">
        <f t="shared" si="38"/>
        <v/>
      </c>
      <c r="P200" s="6" t="str">
        <f t="shared" si="39"/>
        <v/>
      </c>
      <c r="Q200" s="6" t="str">
        <f>IF(ISBLANK(Requerimiento_Cab!K200),"",VLOOKUP(Requerimiento_Cab!K200,Tabla10[#All],2,FALSE))</f>
        <v/>
      </c>
      <c r="R200" s="6" t="str">
        <f>IF(LEN(Requerimiento_Cab!L200)&gt;0,Requerimiento_Cab!L200,"")</f>
        <v/>
      </c>
      <c r="S200" s="6" t="str">
        <f t="shared" si="40"/>
        <v/>
      </c>
      <c r="T200" s="6" t="str">
        <f t="shared" si="41"/>
        <v/>
      </c>
      <c r="U200" s="6" t="str">
        <f t="shared" si="42"/>
        <v/>
      </c>
      <c r="V200" s="6" t="str">
        <f>IF(ISBLANK(Requerimiento_Cab!F200),"",VLOOKUP(Requerimiento_Cab!F200,Tabla7[#All],2,FALSE))</f>
        <v/>
      </c>
      <c r="W200" s="6" t="str">
        <f t="shared" si="43"/>
        <v/>
      </c>
      <c r="X200" s="6" t="str">
        <f>IF(ISBLANK(Requerimiento_Cab!M200),"",VLOOKUP(Requerimiento_Cab!M200,Tabla2[#All],2,FALSE))</f>
        <v/>
      </c>
      <c r="Y200" s="6" t="str">
        <f>IF(ISBLANK(Requerimiento_Cab!J200),"",VLOOKUP(Requerimiento_Cab!J200,Tabla9[#All],2,FALSE))</f>
        <v/>
      </c>
    </row>
    <row r="201" spans="1:25" x14ac:dyDescent="0.25">
      <c r="A201" s="6" t="str">
        <f>IF(LEN(Requerimiento_Cab!A201)&gt;0,Requerimiento_Cab!A201,"")</f>
        <v/>
      </c>
      <c r="B201" s="6" t="str">
        <f t="shared" ref="B201:B264" si="44">(IF(LEN(C201)&gt;0,ROW(B201)-1,""))</f>
        <v/>
      </c>
      <c r="C201" s="6" t="str">
        <f>IF(ISBLANK(Requerimiento_Cab!B201),"",VLOOKUP(Requerimiento_Cab!B201,Tabla3[#All],2,FALSE))</f>
        <v/>
      </c>
      <c r="D201" s="6" t="str">
        <f>IF(ISBLANK(Requerimiento_Cab!C201),"",VLOOKUP(Requerimiento_Cab!C201,Tabla4[#All],2,FALSE))</f>
        <v/>
      </c>
      <c r="E201" s="6" t="str">
        <f>IF(ISBLANK(Requerimiento_Cab!D201),"",VLOOKUP(Requerimiento_Cab!D201,Tabla5[#All],2,FALSE))</f>
        <v/>
      </c>
      <c r="F201" s="6" t="str">
        <f>IF(ISBLANK(Requerimiento_Cab!E201),"",VLOOKUP(Requerimiento_Cab!E201,Tabla6[#All],2,FALSE))</f>
        <v/>
      </c>
      <c r="G201" s="6" t="str">
        <f t="shared" ref="G201:G264" si="45">IF(LEN(C201)&gt;0,"LO","")</f>
        <v/>
      </c>
      <c r="H201" s="6" t="str">
        <f t="shared" ref="H201:H264" si="46">IF(LEN(C201)&gt;0,"0","")</f>
        <v/>
      </c>
      <c r="I201" s="6" t="str">
        <f>IF(ISBLANK(Requerimiento_Cab!F201),"",VLOOKUP(Requerimiento_Cab!F201,Tabla7[#All],2,FALSE))</f>
        <v/>
      </c>
      <c r="J201" s="6" t="str">
        <f t="shared" ref="J201:J264" si="47">IF(LEN(C201)&gt;0,"1","")</f>
        <v/>
      </c>
      <c r="K201" s="13" t="str">
        <f>IF(ISBLANK(Requerimiento_Cab!G201),"",VLOOKUP(Requerimiento_Cab!G201,Tabla8[#All],2,FALSE))</f>
        <v/>
      </c>
      <c r="L201" s="6" t="str">
        <f>IF(ISBLANK(Requerimiento_Cab!H201),"",VLOOKUP(Requerimiento_Cab!H201,Tabla1[#All],2,FALSE))</f>
        <v/>
      </c>
      <c r="M201" s="6" t="str">
        <f t="shared" ref="M201:M264" si="48">IF(LEN(C201)&gt;0,"N","")</f>
        <v/>
      </c>
      <c r="N201" s="6" t="str">
        <f>IF(ISBLANK(Requerimiento_Cab!J201),"",VLOOKUP(Requerimiento_Cab!J201,Tabla9[#All],2,FALSE))</f>
        <v/>
      </c>
      <c r="O201" s="6" t="str">
        <f t="shared" ref="O201:O264" si="49">IF(LEN(C201)&gt;0,"TRUJ","")</f>
        <v/>
      </c>
      <c r="P201" s="6" t="str">
        <f t="shared" ref="P201:P264" si="50">IF(LEN(C201)&gt;0,"L","")</f>
        <v/>
      </c>
      <c r="Q201" s="6" t="str">
        <f>IF(ISBLANK(Requerimiento_Cab!K201),"",VLOOKUP(Requerimiento_Cab!K201,Tabla10[#All],2,FALSE))</f>
        <v/>
      </c>
      <c r="R201" s="6" t="str">
        <f>IF(LEN(Requerimiento_Cab!L201)&gt;0,Requerimiento_Cab!L201,"")</f>
        <v/>
      </c>
      <c r="S201" s="6" t="str">
        <f t="shared" ref="S201:S264" si="51">IF(LEN(C201)&gt;0,"RV","")</f>
        <v/>
      </c>
      <c r="T201" s="6" t="str">
        <f t="shared" ref="T201:T264" si="52">IF(LEN(C201)&gt;0,"DEMO","")</f>
        <v/>
      </c>
      <c r="U201" s="6" t="str">
        <f t="shared" ref="U201:U264" si="53">IF(LEN(C201)&gt;0,"0","")</f>
        <v/>
      </c>
      <c r="V201" s="6" t="str">
        <f>IF(ISBLANK(Requerimiento_Cab!F201),"",VLOOKUP(Requerimiento_Cab!F201,Tabla7[#All],2,FALSE))</f>
        <v/>
      </c>
      <c r="W201" s="6" t="str">
        <f t="shared" ref="W201:W264" si="54">IF(LEN(C201)&gt;0,"N","")</f>
        <v/>
      </c>
      <c r="X201" s="6" t="str">
        <f>IF(ISBLANK(Requerimiento_Cab!M201),"",VLOOKUP(Requerimiento_Cab!M201,Tabla2[#All],2,FALSE))</f>
        <v/>
      </c>
      <c r="Y201" s="6" t="str">
        <f>IF(ISBLANK(Requerimiento_Cab!J201),"",VLOOKUP(Requerimiento_Cab!J201,Tabla9[#All],2,FALSE))</f>
        <v/>
      </c>
    </row>
    <row r="202" spans="1:25" x14ac:dyDescent="0.25">
      <c r="A202" s="6" t="str">
        <f>IF(LEN(Requerimiento_Cab!A202)&gt;0,Requerimiento_Cab!A202,"")</f>
        <v/>
      </c>
      <c r="B202" s="6" t="str">
        <f t="shared" si="44"/>
        <v/>
      </c>
      <c r="C202" s="6" t="str">
        <f>IF(ISBLANK(Requerimiento_Cab!B202),"",VLOOKUP(Requerimiento_Cab!B202,Tabla3[#All],2,FALSE))</f>
        <v/>
      </c>
      <c r="D202" s="6" t="str">
        <f>IF(ISBLANK(Requerimiento_Cab!C202),"",VLOOKUP(Requerimiento_Cab!C202,Tabla4[#All],2,FALSE))</f>
        <v/>
      </c>
      <c r="E202" s="6" t="str">
        <f>IF(ISBLANK(Requerimiento_Cab!D202),"",VLOOKUP(Requerimiento_Cab!D202,Tabla5[#All],2,FALSE))</f>
        <v/>
      </c>
      <c r="F202" s="6" t="str">
        <f>IF(ISBLANK(Requerimiento_Cab!E202),"",VLOOKUP(Requerimiento_Cab!E202,Tabla6[#All],2,FALSE))</f>
        <v/>
      </c>
      <c r="G202" s="6" t="str">
        <f t="shared" si="45"/>
        <v/>
      </c>
      <c r="H202" s="6" t="str">
        <f t="shared" si="46"/>
        <v/>
      </c>
      <c r="I202" s="6" t="str">
        <f>IF(ISBLANK(Requerimiento_Cab!F202),"",VLOOKUP(Requerimiento_Cab!F202,Tabla7[#All],2,FALSE))</f>
        <v/>
      </c>
      <c r="J202" s="6" t="str">
        <f t="shared" si="47"/>
        <v/>
      </c>
      <c r="K202" s="13" t="str">
        <f>IF(ISBLANK(Requerimiento_Cab!G202),"",VLOOKUP(Requerimiento_Cab!G202,Tabla8[#All],2,FALSE))</f>
        <v/>
      </c>
      <c r="L202" s="6" t="str">
        <f>IF(ISBLANK(Requerimiento_Cab!H202),"",VLOOKUP(Requerimiento_Cab!H202,Tabla1[#All],2,FALSE))</f>
        <v/>
      </c>
      <c r="M202" s="6" t="str">
        <f t="shared" si="48"/>
        <v/>
      </c>
      <c r="N202" s="6" t="str">
        <f>IF(ISBLANK(Requerimiento_Cab!J202),"",VLOOKUP(Requerimiento_Cab!J202,Tabla9[#All],2,FALSE))</f>
        <v/>
      </c>
      <c r="O202" s="6" t="str">
        <f t="shared" si="49"/>
        <v/>
      </c>
      <c r="P202" s="6" t="str">
        <f t="shared" si="50"/>
        <v/>
      </c>
      <c r="Q202" s="6" t="str">
        <f>IF(ISBLANK(Requerimiento_Cab!K202),"",VLOOKUP(Requerimiento_Cab!K202,Tabla10[#All],2,FALSE))</f>
        <v/>
      </c>
      <c r="R202" s="6" t="str">
        <f>IF(LEN(Requerimiento_Cab!L202)&gt;0,Requerimiento_Cab!L202,"")</f>
        <v/>
      </c>
      <c r="S202" s="6" t="str">
        <f t="shared" si="51"/>
        <v/>
      </c>
      <c r="T202" s="6" t="str">
        <f t="shared" si="52"/>
        <v/>
      </c>
      <c r="U202" s="6" t="str">
        <f t="shared" si="53"/>
        <v/>
      </c>
      <c r="V202" s="6" t="str">
        <f>IF(ISBLANK(Requerimiento_Cab!F202),"",VLOOKUP(Requerimiento_Cab!F202,Tabla7[#All],2,FALSE))</f>
        <v/>
      </c>
      <c r="W202" s="6" t="str">
        <f t="shared" si="54"/>
        <v/>
      </c>
      <c r="X202" s="6" t="str">
        <f>IF(ISBLANK(Requerimiento_Cab!M202),"",VLOOKUP(Requerimiento_Cab!M202,Tabla2[#All],2,FALSE))</f>
        <v/>
      </c>
      <c r="Y202" s="6" t="str">
        <f>IF(ISBLANK(Requerimiento_Cab!J202),"",VLOOKUP(Requerimiento_Cab!J202,Tabla9[#All],2,FALSE))</f>
        <v/>
      </c>
    </row>
    <row r="203" spans="1:25" x14ac:dyDescent="0.25">
      <c r="A203" s="6" t="str">
        <f>IF(LEN(Requerimiento_Cab!A203)&gt;0,Requerimiento_Cab!A203,"")</f>
        <v/>
      </c>
      <c r="B203" s="6" t="str">
        <f t="shared" si="44"/>
        <v/>
      </c>
      <c r="C203" s="6" t="str">
        <f>IF(ISBLANK(Requerimiento_Cab!B203),"",VLOOKUP(Requerimiento_Cab!B203,Tabla3[#All],2,FALSE))</f>
        <v/>
      </c>
      <c r="D203" s="6" t="str">
        <f>IF(ISBLANK(Requerimiento_Cab!C203),"",VLOOKUP(Requerimiento_Cab!C203,Tabla4[#All],2,FALSE))</f>
        <v/>
      </c>
      <c r="E203" s="6" t="str">
        <f>IF(ISBLANK(Requerimiento_Cab!D203),"",VLOOKUP(Requerimiento_Cab!D203,Tabla5[#All],2,FALSE))</f>
        <v/>
      </c>
      <c r="F203" s="6" t="str">
        <f>IF(ISBLANK(Requerimiento_Cab!E203),"",VLOOKUP(Requerimiento_Cab!E203,Tabla6[#All],2,FALSE))</f>
        <v/>
      </c>
      <c r="G203" s="6" t="str">
        <f t="shared" si="45"/>
        <v/>
      </c>
      <c r="H203" s="6" t="str">
        <f t="shared" si="46"/>
        <v/>
      </c>
      <c r="I203" s="6" t="str">
        <f>IF(ISBLANK(Requerimiento_Cab!F203),"",VLOOKUP(Requerimiento_Cab!F203,Tabla7[#All],2,FALSE))</f>
        <v/>
      </c>
      <c r="J203" s="6" t="str">
        <f t="shared" si="47"/>
        <v/>
      </c>
      <c r="K203" s="13" t="str">
        <f>IF(ISBLANK(Requerimiento_Cab!G203),"",VLOOKUP(Requerimiento_Cab!G203,Tabla8[#All],2,FALSE))</f>
        <v/>
      </c>
      <c r="L203" s="6" t="str">
        <f>IF(ISBLANK(Requerimiento_Cab!H203),"",VLOOKUP(Requerimiento_Cab!H203,Tabla1[#All],2,FALSE))</f>
        <v/>
      </c>
      <c r="M203" s="6" t="str">
        <f t="shared" si="48"/>
        <v/>
      </c>
      <c r="N203" s="6" t="str">
        <f>IF(ISBLANK(Requerimiento_Cab!J203),"",VLOOKUP(Requerimiento_Cab!J203,Tabla9[#All],2,FALSE))</f>
        <v/>
      </c>
      <c r="O203" s="6" t="str">
        <f t="shared" si="49"/>
        <v/>
      </c>
      <c r="P203" s="6" t="str">
        <f t="shared" si="50"/>
        <v/>
      </c>
      <c r="Q203" s="6" t="str">
        <f>IF(ISBLANK(Requerimiento_Cab!K203),"",VLOOKUP(Requerimiento_Cab!K203,Tabla10[#All],2,FALSE))</f>
        <v/>
      </c>
      <c r="R203" s="6" t="str">
        <f>IF(LEN(Requerimiento_Cab!L203)&gt;0,Requerimiento_Cab!L203,"")</f>
        <v/>
      </c>
      <c r="S203" s="6" t="str">
        <f t="shared" si="51"/>
        <v/>
      </c>
      <c r="T203" s="6" t="str">
        <f t="shared" si="52"/>
        <v/>
      </c>
      <c r="U203" s="6" t="str">
        <f t="shared" si="53"/>
        <v/>
      </c>
      <c r="V203" s="6" t="str">
        <f>IF(ISBLANK(Requerimiento_Cab!F203),"",VLOOKUP(Requerimiento_Cab!F203,Tabla7[#All],2,FALSE))</f>
        <v/>
      </c>
      <c r="W203" s="6" t="str">
        <f t="shared" si="54"/>
        <v/>
      </c>
      <c r="X203" s="6" t="str">
        <f>IF(ISBLANK(Requerimiento_Cab!M203),"",VLOOKUP(Requerimiento_Cab!M203,Tabla2[#All],2,FALSE))</f>
        <v/>
      </c>
      <c r="Y203" s="6" t="str">
        <f>IF(ISBLANK(Requerimiento_Cab!J203),"",VLOOKUP(Requerimiento_Cab!J203,Tabla9[#All],2,FALSE))</f>
        <v/>
      </c>
    </row>
    <row r="204" spans="1:25" x14ac:dyDescent="0.25">
      <c r="A204" s="6" t="str">
        <f>IF(LEN(Requerimiento_Cab!A204)&gt;0,Requerimiento_Cab!A204,"")</f>
        <v/>
      </c>
      <c r="B204" s="6" t="str">
        <f t="shared" si="44"/>
        <v/>
      </c>
      <c r="C204" s="6" t="str">
        <f>IF(ISBLANK(Requerimiento_Cab!B204),"",VLOOKUP(Requerimiento_Cab!B204,Tabla3[#All],2,FALSE))</f>
        <v/>
      </c>
      <c r="D204" s="6" t="str">
        <f>IF(ISBLANK(Requerimiento_Cab!C204),"",VLOOKUP(Requerimiento_Cab!C204,Tabla4[#All],2,FALSE))</f>
        <v/>
      </c>
      <c r="E204" s="6" t="str">
        <f>IF(ISBLANK(Requerimiento_Cab!D204),"",VLOOKUP(Requerimiento_Cab!D204,Tabla5[#All],2,FALSE))</f>
        <v/>
      </c>
      <c r="F204" s="6" t="str">
        <f>IF(ISBLANK(Requerimiento_Cab!E204),"",VLOOKUP(Requerimiento_Cab!E204,Tabla6[#All],2,FALSE))</f>
        <v/>
      </c>
      <c r="G204" s="6" t="str">
        <f t="shared" si="45"/>
        <v/>
      </c>
      <c r="H204" s="6" t="str">
        <f t="shared" si="46"/>
        <v/>
      </c>
      <c r="I204" s="6" t="str">
        <f>IF(ISBLANK(Requerimiento_Cab!F204),"",VLOOKUP(Requerimiento_Cab!F204,Tabla7[#All],2,FALSE))</f>
        <v/>
      </c>
      <c r="J204" s="6" t="str">
        <f t="shared" si="47"/>
        <v/>
      </c>
      <c r="K204" s="13" t="str">
        <f>IF(ISBLANK(Requerimiento_Cab!G204),"",VLOOKUP(Requerimiento_Cab!G204,Tabla8[#All],2,FALSE))</f>
        <v/>
      </c>
      <c r="L204" s="6" t="str">
        <f>IF(ISBLANK(Requerimiento_Cab!H204),"",VLOOKUP(Requerimiento_Cab!H204,Tabla1[#All],2,FALSE))</f>
        <v/>
      </c>
      <c r="M204" s="6" t="str">
        <f t="shared" si="48"/>
        <v/>
      </c>
      <c r="N204" s="6" t="str">
        <f>IF(ISBLANK(Requerimiento_Cab!J204),"",VLOOKUP(Requerimiento_Cab!J204,Tabla9[#All],2,FALSE))</f>
        <v/>
      </c>
      <c r="O204" s="6" t="str">
        <f t="shared" si="49"/>
        <v/>
      </c>
      <c r="P204" s="6" t="str">
        <f t="shared" si="50"/>
        <v/>
      </c>
      <c r="Q204" s="6" t="str">
        <f>IF(ISBLANK(Requerimiento_Cab!K204),"",VLOOKUP(Requerimiento_Cab!K204,Tabla10[#All],2,FALSE))</f>
        <v/>
      </c>
      <c r="R204" s="6" t="str">
        <f>IF(LEN(Requerimiento_Cab!L204)&gt;0,Requerimiento_Cab!L204,"")</f>
        <v/>
      </c>
      <c r="S204" s="6" t="str">
        <f t="shared" si="51"/>
        <v/>
      </c>
      <c r="T204" s="6" t="str">
        <f t="shared" si="52"/>
        <v/>
      </c>
      <c r="U204" s="6" t="str">
        <f t="shared" si="53"/>
        <v/>
      </c>
      <c r="V204" s="6" t="str">
        <f>IF(ISBLANK(Requerimiento_Cab!F204),"",VLOOKUP(Requerimiento_Cab!F204,Tabla7[#All],2,FALSE))</f>
        <v/>
      </c>
      <c r="W204" s="6" t="str">
        <f t="shared" si="54"/>
        <v/>
      </c>
      <c r="X204" s="6" t="str">
        <f>IF(ISBLANK(Requerimiento_Cab!M204),"",VLOOKUP(Requerimiento_Cab!M204,Tabla2[#All],2,FALSE))</f>
        <v/>
      </c>
      <c r="Y204" s="6" t="str">
        <f>IF(ISBLANK(Requerimiento_Cab!J204),"",VLOOKUP(Requerimiento_Cab!J204,Tabla9[#All],2,FALSE))</f>
        <v/>
      </c>
    </row>
    <row r="205" spans="1:25" x14ac:dyDescent="0.25">
      <c r="A205" s="6" t="str">
        <f>IF(LEN(Requerimiento_Cab!A205)&gt;0,Requerimiento_Cab!A205,"")</f>
        <v/>
      </c>
      <c r="B205" s="6" t="str">
        <f t="shared" si="44"/>
        <v/>
      </c>
      <c r="C205" s="6" t="str">
        <f>IF(ISBLANK(Requerimiento_Cab!B205),"",VLOOKUP(Requerimiento_Cab!B205,Tabla3[#All],2,FALSE))</f>
        <v/>
      </c>
      <c r="D205" s="6" t="str">
        <f>IF(ISBLANK(Requerimiento_Cab!C205),"",VLOOKUP(Requerimiento_Cab!C205,Tabla4[#All],2,FALSE))</f>
        <v/>
      </c>
      <c r="E205" s="6" t="str">
        <f>IF(ISBLANK(Requerimiento_Cab!D205),"",VLOOKUP(Requerimiento_Cab!D205,Tabla5[#All],2,FALSE))</f>
        <v/>
      </c>
      <c r="F205" s="6" t="str">
        <f>IF(ISBLANK(Requerimiento_Cab!E205),"",VLOOKUP(Requerimiento_Cab!E205,Tabla6[#All],2,FALSE))</f>
        <v/>
      </c>
      <c r="G205" s="6" t="str">
        <f t="shared" si="45"/>
        <v/>
      </c>
      <c r="H205" s="6" t="str">
        <f t="shared" si="46"/>
        <v/>
      </c>
      <c r="I205" s="6" t="str">
        <f>IF(ISBLANK(Requerimiento_Cab!F205),"",VLOOKUP(Requerimiento_Cab!F205,Tabla7[#All],2,FALSE))</f>
        <v/>
      </c>
      <c r="J205" s="6" t="str">
        <f t="shared" si="47"/>
        <v/>
      </c>
      <c r="K205" s="13" t="str">
        <f>IF(ISBLANK(Requerimiento_Cab!G205),"",VLOOKUP(Requerimiento_Cab!G205,Tabla8[#All],2,FALSE))</f>
        <v/>
      </c>
      <c r="L205" s="6" t="str">
        <f>IF(ISBLANK(Requerimiento_Cab!H205),"",VLOOKUP(Requerimiento_Cab!H205,Tabla1[#All],2,FALSE))</f>
        <v/>
      </c>
      <c r="M205" s="6" t="str">
        <f t="shared" si="48"/>
        <v/>
      </c>
      <c r="N205" s="6" t="str">
        <f>IF(ISBLANK(Requerimiento_Cab!J205),"",VLOOKUP(Requerimiento_Cab!J205,Tabla9[#All],2,FALSE))</f>
        <v/>
      </c>
      <c r="O205" s="6" t="str">
        <f t="shared" si="49"/>
        <v/>
      </c>
      <c r="P205" s="6" t="str">
        <f t="shared" si="50"/>
        <v/>
      </c>
      <c r="Q205" s="6" t="str">
        <f>IF(ISBLANK(Requerimiento_Cab!K205),"",VLOOKUP(Requerimiento_Cab!K205,Tabla10[#All],2,FALSE))</f>
        <v/>
      </c>
      <c r="R205" s="6" t="str">
        <f>IF(LEN(Requerimiento_Cab!L205)&gt;0,Requerimiento_Cab!L205,"")</f>
        <v/>
      </c>
      <c r="S205" s="6" t="str">
        <f t="shared" si="51"/>
        <v/>
      </c>
      <c r="T205" s="6" t="str">
        <f t="shared" si="52"/>
        <v/>
      </c>
      <c r="U205" s="6" t="str">
        <f t="shared" si="53"/>
        <v/>
      </c>
      <c r="V205" s="6" t="str">
        <f>IF(ISBLANK(Requerimiento_Cab!F205),"",VLOOKUP(Requerimiento_Cab!F205,Tabla7[#All],2,FALSE))</f>
        <v/>
      </c>
      <c r="W205" s="6" t="str">
        <f t="shared" si="54"/>
        <v/>
      </c>
      <c r="X205" s="6" t="str">
        <f>IF(ISBLANK(Requerimiento_Cab!M205),"",VLOOKUP(Requerimiento_Cab!M205,Tabla2[#All],2,FALSE))</f>
        <v/>
      </c>
      <c r="Y205" s="6" t="str">
        <f>IF(ISBLANK(Requerimiento_Cab!J205),"",VLOOKUP(Requerimiento_Cab!J205,Tabla9[#All],2,FALSE))</f>
        <v/>
      </c>
    </row>
    <row r="206" spans="1:25" x14ac:dyDescent="0.25">
      <c r="A206" s="6" t="str">
        <f>IF(LEN(Requerimiento_Cab!A206)&gt;0,Requerimiento_Cab!A206,"")</f>
        <v/>
      </c>
      <c r="B206" s="6" t="str">
        <f t="shared" si="44"/>
        <v/>
      </c>
      <c r="C206" s="6" t="str">
        <f>IF(ISBLANK(Requerimiento_Cab!B206),"",VLOOKUP(Requerimiento_Cab!B206,Tabla3[#All],2,FALSE))</f>
        <v/>
      </c>
      <c r="D206" s="6" t="str">
        <f>IF(ISBLANK(Requerimiento_Cab!C206),"",VLOOKUP(Requerimiento_Cab!C206,Tabla4[#All],2,FALSE))</f>
        <v/>
      </c>
      <c r="E206" s="6" t="str">
        <f>IF(ISBLANK(Requerimiento_Cab!D206),"",VLOOKUP(Requerimiento_Cab!D206,Tabla5[#All],2,FALSE))</f>
        <v/>
      </c>
      <c r="F206" s="6" t="str">
        <f>IF(ISBLANK(Requerimiento_Cab!E206),"",VLOOKUP(Requerimiento_Cab!E206,Tabla6[#All],2,FALSE))</f>
        <v/>
      </c>
      <c r="G206" s="6" t="str">
        <f t="shared" si="45"/>
        <v/>
      </c>
      <c r="H206" s="6" t="str">
        <f t="shared" si="46"/>
        <v/>
      </c>
      <c r="I206" s="6" t="str">
        <f>IF(ISBLANK(Requerimiento_Cab!F206),"",VLOOKUP(Requerimiento_Cab!F206,Tabla7[#All],2,FALSE))</f>
        <v/>
      </c>
      <c r="J206" s="6" t="str">
        <f t="shared" si="47"/>
        <v/>
      </c>
      <c r="K206" s="13" t="str">
        <f>IF(ISBLANK(Requerimiento_Cab!G206),"",VLOOKUP(Requerimiento_Cab!G206,Tabla8[#All],2,FALSE))</f>
        <v/>
      </c>
      <c r="L206" s="6" t="str">
        <f>IF(ISBLANK(Requerimiento_Cab!H206),"",VLOOKUP(Requerimiento_Cab!H206,Tabla1[#All],2,FALSE))</f>
        <v/>
      </c>
      <c r="M206" s="6" t="str">
        <f t="shared" si="48"/>
        <v/>
      </c>
      <c r="N206" s="6" t="str">
        <f>IF(ISBLANK(Requerimiento_Cab!J206),"",VLOOKUP(Requerimiento_Cab!J206,Tabla9[#All],2,FALSE))</f>
        <v/>
      </c>
      <c r="O206" s="6" t="str">
        <f t="shared" si="49"/>
        <v/>
      </c>
      <c r="P206" s="6" t="str">
        <f t="shared" si="50"/>
        <v/>
      </c>
      <c r="Q206" s="6" t="str">
        <f>IF(ISBLANK(Requerimiento_Cab!K206),"",VLOOKUP(Requerimiento_Cab!K206,Tabla10[#All],2,FALSE))</f>
        <v/>
      </c>
      <c r="R206" s="6" t="str">
        <f>IF(LEN(Requerimiento_Cab!L206)&gt;0,Requerimiento_Cab!L206,"")</f>
        <v/>
      </c>
      <c r="S206" s="6" t="str">
        <f t="shared" si="51"/>
        <v/>
      </c>
      <c r="T206" s="6" t="str">
        <f t="shared" si="52"/>
        <v/>
      </c>
      <c r="U206" s="6" t="str">
        <f t="shared" si="53"/>
        <v/>
      </c>
      <c r="V206" s="6" t="str">
        <f>IF(ISBLANK(Requerimiento_Cab!F206),"",VLOOKUP(Requerimiento_Cab!F206,Tabla7[#All],2,FALSE))</f>
        <v/>
      </c>
      <c r="W206" s="6" t="str">
        <f t="shared" si="54"/>
        <v/>
      </c>
      <c r="X206" s="6" t="str">
        <f>IF(ISBLANK(Requerimiento_Cab!M206),"",VLOOKUP(Requerimiento_Cab!M206,Tabla2[#All],2,FALSE))</f>
        <v/>
      </c>
      <c r="Y206" s="6" t="str">
        <f>IF(ISBLANK(Requerimiento_Cab!J206),"",VLOOKUP(Requerimiento_Cab!J206,Tabla9[#All],2,FALSE))</f>
        <v/>
      </c>
    </row>
    <row r="207" spans="1:25" x14ac:dyDescent="0.25">
      <c r="A207" s="6" t="str">
        <f>IF(LEN(Requerimiento_Cab!A207)&gt;0,Requerimiento_Cab!A207,"")</f>
        <v/>
      </c>
      <c r="B207" s="6" t="str">
        <f t="shared" si="44"/>
        <v/>
      </c>
      <c r="C207" s="6" t="str">
        <f>IF(ISBLANK(Requerimiento_Cab!B207),"",VLOOKUP(Requerimiento_Cab!B207,Tabla3[#All],2,FALSE))</f>
        <v/>
      </c>
      <c r="D207" s="6" t="str">
        <f>IF(ISBLANK(Requerimiento_Cab!C207),"",VLOOKUP(Requerimiento_Cab!C207,Tabla4[#All],2,FALSE))</f>
        <v/>
      </c>
      <c r="E207" s="6" t="str">
        <f>IF(ISBLANK(Requerimiento_Cab!D207),"",VLOOKUP(Requerimiento_Cab!D207,Tabla5[#All],2,FALSE))</f>
        <v/>
      </c>
      <c r="F207" s="6" t="str">
        <f>IF(ISBLANK(Requerimiento_Cab!E207),"",VLOOKUP(Requerimiento_Cab!E207,Tabla6[#All],2,FALSE))</f>
        <v/>
      </c>
      <c r="G207" s="6" t="str">
        <f t="shared" si="45"/>
        <v/>
      </c>
      <c r="H207" s="6" t="str">
        <f t="shared" si="46"/>
        <v/>
      </c>
      <c r="I207" s="6" t="str">
        <f>IF(ISBLANK(Requerimiento_Cab!F207),"",VLOOKUP(Requerimiento_Cab!F207,Tabla7[#All],2,FALSE))</f>
        <v/>
      </c>
      <c r="J207" s="6" t="str">
        <f t="shared" si="47"/>
        <v/>
      </c>
      <c r="K207" s="13" t="str">
        <f>IF(ISBLANK(Requerimiento_Cab!G207),"",VLOOKUP(Requerimiento_Cab!G207,Tabla8[#All],2,FALSE))</f>
        <v/>
      </c>
      <c r="L207" s="6" t="str">
        <f>IF(ISBLANK(Requerimiento_Cab!H207),"",VLOOKUP(Requerimiento_Cab!H207,Tabla1[#All],2,FALSE))</f>
        <v/>
      </c>
      <c r="M207" s="6" t="str">
        <f t="shared" si="48"/>
        <v/>
      </c>
      <c r="N207" s="6" t="str">
        <f>IF(ISBLANK(Requerimiento_Cab!J207),"",VLOOKUP(Requerimiento_Cab!J207,Tabla9[#All],2,FALSE))</f>
        <v/>
      </c>
      <c r="O207" s="6" t="str">
        <f t="shared" si="49"/>
        <v/>
      </c>
      <c r="P207" s="6" t="str">
        <f t="shared" si="50"/>
        <v/>
      </c>
      <c r="Q207" s="6" t="str">
        <f>IF(ISBLANK(Requerimiento_Cab!K207),"",VLOOKUP(Requerimiento_Cab!K207,Tabla10[#All],2,FALSE))</f>
        <v/>
      </c>
      <c r="R207" s="6" t="str">
        <f>IF(LEN(Requerimiento_Cab!L207)&gt;0,Requerimiento_Cab!L207,"")</f>
        <v/>
      </c>
      <c r="S207" s="6" t="str">
        <f t="shared" si="51"/>
        <v/>
      </c>
      <c r="T207" s="6" t="str">
        <f t="shared" si="52"/>
        <v/>
      </c>
      <c r="U207" s="6" t="str">
        <f t="shared" si="53"/>
        <v/>
      </c>
      <c r="V207" s="6" t="str">
        <f>IF(ISBLANK(Requerimiento_Cab!F207),"",VLOOKUP(Requerimiento_Cab!F207,Tabla7[#All],2,FALSE))</f>
        <v/>
      </c>
      <c r="W207" s="6" t="str">
        <f t="shared" si="54"/>
        <v/>
      </c>
      <c r="X207" s="6" t="str">
        <f>IF(ISBLANK(Requerimiento_Cab!M207),"",VLOOKUP(Requerimiento_Cab!M207,Tabla2[#All],2,FALSE))</f>
        <v/>
      </c>
      <c r="Y207" s="6" t="str">
        <f>IF(ISBLANK(Requerimiento_Cab!J207),"",VLOOKUP(Requerimiento_Cab!J207,Tabla9[#All],2,FALSE))</f>
        <v/>
      </c>
    </row>
    <row r="208" spans="1:25" x14ac:dyDescent="0.25">
      <c r="A208" s="6" t="str">
        <f>IF(LEN(Requerimiento_Cab!A208)&gt;0,Requerimiento_Cab!A208,"")</f>
        <v/>
      </c>
      <c r="B208" s="6" t="str">
        <f t="shared" si="44"/>
        <v/>
      </c>
      <c r="C208" s="6" t="str">
        <f>IF(ISBLANK(Requerimiento_Cab!B208),"",VLOOKUP(Requerimiento_Cab!B208,Tabla3[#All],2,FALSE))</f>
        <v/>
      </c>
      <c r="D208" s="6" t="str">
        <f>IF(ISBLANK(Requerimiento_Cab!C208),"",VLOOKUP(Requerimiento_Cab!C208,Tabla4[#All],2,FALSE))</f>
        <v/>
      </c>
      <c r="E208" s="6" t="str">
        <f>IF(ISBLANK(Requerimiento_Cab!D208),"",VLOOKUP(Requerimiento_Cab!D208,Tabla5[#All],2,FALSE))</f>
        <v/>
      </c>
      <c r="F208" s="6" t="str">
        <f>IF(ISBLANK(Requerimiento_Cab!E208),"",VLOOKUP(Requerimiento_Cab!E208,Tabla6[#All],2,FALSE))</f>
        <v/>
      </c>
      <c r="G208" s="6" t="str">
        <f t="shared" si="45"/>
        <v/>
      </c>
      <c r="H208" s="6" t="str">
        <f t="shared" si="46"/>
        <v/>
      </c>
      <c r="I208" s="6" t="str">
        <f>IF(ISBLANK(Requerimiento_Cab!F208),"",VLOOKUP(Requerimiento_Cab!F208,Tabla7[#All],2,FALSE))</f>
        <v/>
      </c>
      <c r="J208" s="6" t="str">
        <f t="shared" si="47"/>
        <v/>
      </c>
      <c r="K208" s="13" t="str">
        <f>IF(ISBLANK(Requerimiento_Cab!G208),"",VLOOKUP(Requerimiento_Cab!G208,Tabla8[#All],2,FALSE))</f>
        <v/>
      </c>
      <c r="L208" s="6" t="str">
        <f>IF(ISBLANK(Requerimiento_Cab!H208),"",VLOOKUP(Requerimiento_Cab!H208,Tabla1[#All],2,FALSE))</f>
        <v/>
      </c>
      <c r="M208" s="6" t="str">
        <f t="shared" si="48"/>
        <v/>
      </c>
      <c r="N208" s="6" t="str">
        <f>IF(ISBLANK(Requerimiento_Cab!J208),"",VLOOKUP(Requerimiento_Cab!J208,Tabla9[#All],2,FALSE))</f>
        <v/>
      </c>
      <c r="O208" s="6" t="str">
        <f t="shared" si="49"/>
        <v/>
      </c>
      <c r="P208" s="6" t="str">
        <f t="shared" si="50"/>
        <v/>
      </c>
      <c r="Q208" s="6" t="str">
        <f>IF(ISBLANK(Requerimiento_Cab!K208),"",VLOOKUP(Requerimiento_Cab!K208,Tabla10[#All],2,FALSE))</f>
        <v/>
      </c>
      <c r="R208" s="6" t="str">
        <f>IF(LEN(Requerimiento_Cab!L208)&gt;0,Requerimiento_Cab!L208,"")</f>
        <v/>
      </c>
      <c r="S208" s="6" t="str">
        <f t="shared" si="51"/>
        <v/>
      </c>
      <c r="T208" s="6" t="str">
        <f t="shared" si="52"/>
        <v/>
      </c>
      <c r="U208" s="6" t="str">
        <f t="shared" si="53"/>
        <v/>
      </c>
      <c r="V208" s="6" t="str">
        <f>IF(ISBLANK(Requerimiento_Cab!F208),"",VLOOKUP(Requerimiento_Cab!F208,Tabla7[#All],2,FALSE))</f>
        <v/>
      </c>
      <c r="W208" s="6" t="str">
        <f t="shared" si="54"/>
        <v/>
      </c>
      <c r="X208" s="6" t="str">
        <f>IF(ISBLANK(Requerimiento_Cab!M208),"",VLOOKUP(Requerimiento_Cab!M208,Tabla2[#All],2,FALSE))</f>
        <v/>
      </c>
      <c r="Y208" s="6" t="str">
        <f>IF(ISBLANK(Requerimiento_Cab!J208),"",VLOOKUP(Requerimiento_Cab!J208,Tabla9[#All],2,FALSE))</f>
        <v/>
      </c>
    </row>
    <row r="209" spans="1:25" x14ac:dyDescent="0.25">
      <c r="A209" s="6" t="str">
        <f>IF(LEN(Requerimiento_Cab!A209)&gt;0,Requerimiento_Cab!A209,"")</f>
        <v/>
      </c>
      <c r="B209" s="6" t="str">
        <f t="shared" si="44"/>
        <v/>
      </c>
      <c r="C209" s="6" t="str">
        <f>IF(ISBLANK(Requerimiento_Cab!B209),"",VLOOKUP(Requerimiento_Cab!B209,Tabla3[#All],2,FALSE))</f>
        <v/>
      </c>
      <c r="D209" s="6" t="str">
        <f>IF(ISBLANK(Requerimiento_Cab!C209),"",VLOOKUP(Requerimiento_Cab!C209,Tabla4[#All],2,FALSE))</f>
        <v/>
      </c>
      <c r="E209" s="6" t="str">
        <f>IF(ISBLANK(Requerimiento_Cab!D209),"",VLOOKUP(Requerimiento_Cab!D209,Tabla5[#All],2,FALSE))</f>
        <v/>
      </c>
      <c r="F209" s="6" t="str">
        <f>IF(ISBLANK(Requerimiento_Cab!E209),"",VLOOKUP(Requerimiento_Cab!E209,Tabla6[#All],2,FALSE))</f>
        <v/>
      </c>
      <c r="G209" s="6" t="str">
        <f t="shared" si="45"/>
        <v/>
      </c>
      <c r="H209" s="6" t="str">
        <f t="shared" si="46"/>
        <v/>
      </c>
      <c r="I209" s="6" t="str">
        <f>IF(ISBLANK(Requerimiento_Cab!F209),"",VLOOKUP(Requerimiento_Cab!F209,Tabla7[#All],2,FALSE))</f>
        <v/>
      </c>
      <c r="J209" s="6" t="str">
        <f t="shared" si="47"/>
        <v/>
      </c>
      <c r="K209" s="13" t="str">
        <f>IF(ISBLANK(Requerimiento_Cab!G209),"",VLOOKUP(Requerimiento_Cab!G209,Tabla8[#All],2,FALSE))</f>
        <v/>
      </c>
      <c r="L209" s="6" t="str">
        <f>IF(ISBLANK(Requerimiento_Cab!H209),"",VLOOKUP(Requerimiento_Cab!H209,Tabla1[#All],2,FALSE))</f>
        <v/>
      </c>
      <c r="M209" s="6" t="str">
        <f t="shared" si="48"/>
        <v/>
      </c>
      <c r="N209" s="6" t="str">
        <f>IF(ISBLANK(Requerimiento_Cab!J209),"",VLOOKUP(Requerimiento_Cab!J209,Tabla9[#All],2,FALSE))</f>
        <v/>
      </c>
      <c r="O209" s="6" t="str">
        <f t="shared" si="49"/>
        <v/>
      </c>
      <c r="P209" s="6" t="str">
        <f t="shared" si="50"/>
        <v/>
      </c>
      <c r="Q209" s="6" t="str">
        <f>IF(ISBLANK(Requerimiento_Cab!K209),"",VLOOKUP(Requerimiento_Cab!K209,Tabla10[#All],2,FALSE))</f>
        <v/>
      </c>
      <c r="R209" s="6" t="str">
        <f>IF(LEN(Requerimiento_Cab!L209)&gt;0,Requerimiento_Cab!L209,"")</f>
        <v/>
      </c>
      <c r="S209" s="6" t="str">
        <f t="shared" si="51"/>
        <v/>
      </c>
      <c r="T209" s="6" t="str">
        <f t="shared" si="52"/>
        <v/>
      </c>
      <c r="U209" s="6" t="str">
        <f t="shared" si="53"/>
        <v/>
      </c>
      <c r="V209" s="6" t="str">
        <f>IF(ISBLANK(Requerimiento_Cab!F209),"",VLOOKUP(Requerimiento_Cab!F209,Tabla7[#All],2,FALSE))</f>
        <v/>
      </c>
      <c r="W209" s="6" t="str">
        <f t="shared" si="54"/>
        <v/>
      </c>
      <c r="X209" s="6" t="str">
        <f>IF(ISBLANK(Requerimiento_Cab!M209),"",VLOOKUP(Requerimiento_Cab!M209,Tabla2[#All],2,FALSE))</f>
        <v/>
      </c>
      <c r="Y209" s="6" t="str">
        <f>IF(ISBLANK(Requerimiento_Cab!J209),"",VLOOKUP(Requerimiento_Cab!J209,Tabla9[#All],2,FALSE))</f>
        <v/>
      </c>
    </row>
    <row r="210" spans="1:25" x14ac:dyDescent="0.25">
      <c r="A210" s="6" t="str">
        <f>IF(LEN(Requerimiento_Cab!A210)&gt;0,Requerimiento_Cab!A210,"")</f>
        <v/>
      </c>
      <c r="B210" s="6" t="str">
        <f t="shared" si="44"/>
        <v/>
      </c>
      <c r="C210" s="6" t="str">
        <f>IF(ISBLANK(Requerimiento_Cab!B210),"",VLOOKUP(Requerimiento_Cab!B210,Tabla3[#All],2,FALSE))</f>
        <v/>
      </c>
      <c r="D210" s="6" t="str">
        <f>IF(ISBLANK(Requerimiento_Cab!C210),"",VLOOKUP(Requerimiento_Cab!C210,Tabla4[#All],2,FALSE))</f>
        <v/>
      </c>
      <c r="E210" s="6" t="str">
        <f>IF(ISBLANK(Requerimiento_Cab!D210),"",VLOOKUP(Requerimiento_Cab!D210,Tabla5[#All],2,FALSE))</f>
        <v/>
      </c>
      <c r="F210" s="6" t="str">
        <f>IF(ISBLANK(Requerimiento_Cab!E210),"",VLOOKUP(Requerimiento_Cab!E210,Tabla6[#All],2,FALSE))</f>
        <v/>
      </c>
      <c r="G210" s="6" t="str">
        <f t="shared" si="45"/>
        <v/>
      </c>
      <c r="H210" s="6" t="str">
        <f t="shared" si="46"/>
        <v/>
      </c>
      <c r="I210" s="6" t="str">
        <f>IF(ISBLANK(Requerimiento_Cab!F210),"",VLOOKUP(Requerimiento_Cab!F210,Tabla7[#All],2,FALSE))</f>
        <v/>
      </c>
      <c r="J210" s="6" t="str">
        <f t="shared" si="47"/>
        <v/>
      </c>
      <c r="K210" s="13" t="str">
        <f>IF(ISBLANK(Requerimiento_Cab!G210),"",VLOOKUP(Requerimiento_Cab!G210,Tabla8[#All],2,FALSE))</f>
        <v/>
      </c>
      <c r="L210" s="6" t="str">
        <f>IF(ISBLANK(Requerimiento_Cab!H210),"",VLOOKUP(Requerimiento_Cab!H210,Tabla1[#All],2,FALSE))</f>
        <v/>
      </c>
      <c r="M210" s="6" t="str">
        <f t="shared" si="48"/>
        <v/>
      </c>
      <c r="N210" s="6" t="str">
        <f>IF(ISBLANK(Requerimiento_Cab!J210),"",VLOOKUP(Requerimiento_Cab!J210,Tabla9[#All],2,FALSE))</f>
        <v/>
      </c>
      <c r="O210" s="6" t="str">
        <f t="shared" si="49"/>
        <v/>
      </c>
      <c r="P210" s="6" t="str">
        <f t="shared" si="50"/>
        <v/>
      </c>
      <c r="Q210" s="6" t="str">
        <f>IF(ISBLANK(Requerimiento_Cab!K210),"",VLOOKUP(Requerimiento_Cab!K210,Tabla10[#All],2,FALSE))</f>
        <v/>
      </c>
      <c r="R210" s="6" t="str">
        <f>IF(LEN(Requerimiento_Cab!L210)&gt;0,Requerimiento_Cab!L210,"")</f>
        <v/>
      </c>
      <c r="S210" s="6" t="str">
        <f t="shared" si="51"/>
        <v/>
      </c>
      <c r="T210" s="6" t="str">
        <f t="shared" si="52"/>
        <v/>
      </c>
      <c r="U210" s="6" t="str">
        <f t="shared" si="53"/>
        <v/>
      </c>
      <c r="V210" s="6" t="str">
        <f>IF(ISBLANK(Requerimiento_Cab!F210),"",VLOOKUP(Requerimiento_Cab!F210,Tabla7[#All],2,FALSE))</f>
        <v/>
      </c>
      <c r="W210" s="6" t="str">
        <f t="shared" si="54"/>
        <v/>
      </c>
      <c r="X210" s="6" t="str">
        <f>IF(ISBLANK(Requerimiento_Cab!M210),"",VLOOKUP(Requerimiento_Cab!M210,Tabla2[#All],2,FALSE))</f>
        <v/>
      </c>
      <c r="Y210" s="6" t="str">
        <f>IF(ISBLANK(Requerimiento_Cab!J210),"",VLOOKUP(Requerimiento_Cab!J210,Tabla9[#All],2,FALSE))</f>
        <v/>
      </c>
    </row>
    <row r="211" spans="1:25" x14ac:dyDescent="0.25">
      <c r="A211" s="6" t="str">
        <f>IF(LEN(Requerimiento_Cab!A211)&gt;0,Requerimiento_Cab!A211,"")</f>
        <v/>
      </c>
      <c r="B211" s="6" t="str">
        <f t="shared" si="44"/>
        <v/>
      </c>
      <c r="C211" s="6" t="str">
        <f>IF(ISBLANK(Requerimiento_Cab!B211),"",VLOOKUP(Requerimiento_Cab!B211,Tabla3[#All],2,FALSE))</f>
        <v/>
      </c>
      <c r="D211" s="6" t="str">
        <f>IF(ISBLANK(Requerimiento_Cab!C211),"",VLOOKUP(Requerimiento_Cab!C211,Tabla4[#All],2,FALSE))</f>
        <v/>
      </c>
      <c r="E211" s="6" t="str">
        <f>IF(ISBLANK(Requerimiento_Cab!D211),"",VLOOKUP(Requerimiento_Cab!D211,Tabla5[#All],2,FALSE))</f>
        <v/>
      </c>
      <c r="F211" s="6" t="str">
        <f>IF(ISBLANK(Requerimiento_Cab!E211),"",VLOOKUP(Requerimiento_Cab!E211,Tabla6[#All],2,FALSE))</f>
        <v/>
      </c>
      <c r="G211" s="6" t="str">
        <f t="shared" si="45"/>
        <v/>
      </c>
      <c r="H211" s="6" t="str">
        <f t="shared" si="46"/>
        <v/>
      </c>
      <c r="I211" s="6" t="str">
        <f>IF(ISBLANK(Requerimiento_Cab!F211),"",VLOOKUP(Requerimiento_Cab!F211,Tabla7[#All],2,FALSE))</f>
        <v/>
      </c>
      <c r="J211" s="6" t="str">
        <f t="shared" si="47"/>
        <v/>
      </c>
      <c r="K211" s="13" t="str">
        <f>IF(ISBLANK(Requerimiento_Cab!G211),"",VLOOKUP(Requerimiento_Cab!G211,Tabla8[#All],2,FALSE))</f>
        <v/>
      </c>
      <c r="L211" s="6" t="str">
        <f>IF(ISBLANK(Requerimiento_Cab!H211),"",VLOOKUP(Requerimiento_Cab!H211,Tabla1[#All],2,FALSE))</f>
        <v/>
      </c>
      <c r="M211" s="6" t="str">
        <f t="shared" si="48"/>
        <v/>
      </c>
      <c r="N211" s="6" t="str">
        <f>IF(ISBLANK(Requerimiento_Cab!J211),"",VLOOKUP(Requerimiento_Cab!J211,Tabla9[#All],2,FALSE))</f>
        <v/>
      </c>
      <c r="O211" s="6" t="str">
        <f t="shared" si="49"/>
        <v/>
      </c>
      <c r="P211" s="6" t="str">
        <f t="shared" si="50"/>
        <v/>
      </c>
      <c r="Q211" s="6" t="str">
        <f>IF(ISBLANK(Requerimiento_Cab!K211),"",VLOOKUP(Requerimiento_Cab!K211,Tabla10[#All],2,FALSE))</f>
        <v/>
      </c>
      <c r="R211" s="6" t="str">
        <f>IF(LEN(Requerimiento_Cab!L211)&gt;0,Requerimiento_Cab!L211,"")</f>
        <v/>
      </c>
      <c r="S211" s="6" t="str">
        <f t="shared" si="51"/>
        <v/>
      </c>
      <c r="T211" s="6" t="str">
        <f t="shared" si="52"/>
        <v/>
      </c>
      <c r="U211" s="6" t="str">
        <f t="shared" si="53"/>
        <v/>
      </c>
      <c r="V211" s="6" t="str">
        <f>IF(ISBLANK(Requerimiento_Cab!F211),"",VLOOKUP(Requerimiento_Cab!F211,Tabla7[#All],2,FALSE))</f>
        <v/>
      </c>
      <c r="W211" s="6" t="str">
        <f t="shared" si="54"/>
        <v/>
      </c>
      <c r="X211" s="6" t="str">
        <f>IF(ISBLANK(Requerimiento_Cab!M211),"",VLOOKUP(Requerimiento_Cab!M211,Tabla2[#All],2,FALSE))</f>
        <v/>
      </c>
      <c r="Y211" s="6" t="str">
        <f>IF(ISBLANK(Requerimiento_Cab!J211),"",VLOOKUP(Requerimiento_Cab!J211,Tabla9[#All],2,FALSE))</f>
        <v/>
      </c>
    </row>
    <row r="212" spans="1:25" x14ac:dyDescent="0.25">
      <c r="A212" s="6" t="str">
        <f>IF(LEN(Requerimiento_Cab!A212)&gt;0,Requerimiento_Cab!A212,"")</f>
        <v/>
      </c>
      <c r="B212" s="6" t="str">
        <f t="shared" si="44"/>
        <v/>
      </c>
      <c r="C212" s="6" t="str">
        <f>IF(ISBLANK(Requerimiento_Cab!B212),"",VLOOKUP(Requerimiento_Cab!B212,Tabla3[#All],2,FALSE))</f>
        <v/>
      </c>
      <c r="D212" s="6" t="str">
        <f>IF(ISBLANK(Requerimiento_Cab!C212),"",VLOOKUP(Requerimiento_Cab!C212,Tabla4[#All],2,FALSE))</f>
        <v/>
      </c>
      <c r="E212" s="6" t="str">
        <f>IF(ISBLANK(Requerimiento_Cab!D212),"",VLOOKUP(Requerimiento_Cab!D212,Tabla5[#All],2,FALSE))</f>
        <v/>
      </c>
      <c r="F212" s="6" t="str">
        <f>IF(ISBLANK(Requerimiento_Cab!E212),"",VLOOKUP(Requerimiento_Cab!E212,Tabla6[#All],2,FALSE))</f>
        <v/>
      </c>
      <c r="G212" s="6" t="str">
        <f t="shared" si="45"/>
        <v/>
      </c>
      <c r="H212" s="6" t="str">
        <f t="shared" si="46"/>
        <v/>
      </c>
      <c r="I212" s="6" t="str">
        <f>IF(ISBLANK(Requerimiento_Cab!F212),"",VLOOKUP(Requerimiento_Cab!F212,Tabla7[#All],2,FALSE))</f>
        <v/>
      </c>
      <c r="J212" s="6" t="str">
        <f t="shared" si="47"/>
        <v/>
      </c>
      <c r="K212" s="13" t="str">
        <f>IF(ISBLANK(Requerimiento_Cab!G212),"",VLOOKUP(Requerimiento_Cab!G212,Tabla8[#All],2,FALSE))</f>
        <v/>
      </c>
      <c r="L212" s="6" t="str">
        <f>IF(ISBLANK(Requerimiento_Cab!H212),"",VLOOKUP(Requerimiento_Cab!H212,Tabla1[#All],2,FALSE))</f>
        <v/>
      </c>
      <c r="M212" s="6" t="str">
        <f t="shared" si="48"/>
        <v/>
      </c>
      <c r="N212" s="6" t="str">
        <f>IF(ISBLANK(Requerimiento_Cab!J212),"",VLOOKUP(Requerimiento_Cab!J212,Tabla9[#All],2,FALSE))</f>
        <v/>
      </c>
      <c r="O212" s="6" t="str">
        <f t="shared" si="49"/>
        <v/>
      </c>
      <c r="P212" s="6" t="str">
        <f t="shared" si="50"/>
        <v/>
      </c>
      <c r="Q212" s="6" t="str">
        <f>IF(ISBLANK(Requerimiento_Cab!K212),"",VLOOKUP(Requerimiento_Cab!K212,Tabla10[#All],2,FALSE))</f>
        <v/>
      </c>
      <c r="R212" s="6" t="str">
        <f>IF(LEN(Requerimiento_Cab!L212)&gt;0,Requerimiento_Cab!L212,"")</f>
        <v/>
      </c>
      <c r="S212" s="6" t="str">
        <f t="shared" si="51"/>
        <v/>
      </c>
      <c r="T212" s="6" t="str">
        <f t="shared" si="52"/>
        <v/>
      </c>
      <c r="U212" s="6" t="str">
        <f t="shared" si="53"/>
        <v/>
      </c>
      <c r="V212" s="6" t="str">
        <f>IF(ISBLANK(Requerimiento_Cab!F212),"",VLOOKUP(Requerimiento_Cab!F212,Tabla7[#All],2,FALSE))</f>
        <v/>
      </c>
      <c r="W212" s="6" t="str">
        <f t="shared" si="54"/>
        <v/>
      </c>
      <c r="X212" s="6" t="str">
        <f>IF(ISBLANK(Requerimiento_Cab!M212),"",VLOOKUP(Requerimiento_Cab!M212,Tabla2[#All],2,FALSE))</f>
        <v/>
      </c>
      <c r="Y212" s="6" t="str">
        <f>IF(ISBLANK(Requerimiento_Cab!J212),"",VLOOKUP(Requerimiento_Cab!J212,Tabla9[#All],2,FALSE))</f>
        <v/>
      </c>
    </row>
    <row r="213" spans="1:25" x14ac:dyDescent="0.25">
      <c r="A213" s="6" t="str">
        <f>IF(LEN(Requerimiento_Cab!A213)&gt;0,Requerimiento_Cab!A213,"")</f>
        <v/>
      </c>
      <c r="B213" s="6" t="str">
        <f t="shared" si="44"/>
        <v/>
      </c>
      <c r="C213" s="6" t="str">
        <f>IF(ISBLANK(Requerimiento_Cab!B213),"",VLOOKUP(Requerimiento_Cab!B213,Tabla3[#All],2,FALSE))</f>
        <v/>
      </c>
      <c r="D213" s="6" t="str">
        <f>IF(ISBLANK(Requerimiento_Cab!C213),"",VLOOKUP(Requerimiento_Cab!C213,Tabla4[#All],2,FALSE))</f>
        <v/>
      </c>
      <c r="E213" s="6" t="str">
        <f>IF(ISBLANK(Requerimiento_Cab!D213),"",VLOOKUP(Requerimiento_Cab!D213,Tabla5[#All],2,FALSE))</f>
        <v/>
      </c>
      <c r="F213" s="6" t="str">
        <f>IF(ISBLANK(Requerimiento_Cab!E213),"",VLOOKUP(Requerimiento_Cab!E213,Tabla6[#All],2,FALSE))</f>
        <v/>
      </c>
      <c r="G213" s="6" t="str">
        <f t="shared" si="45"/>
        <v/>
      </c>
      <c r="H213" s="6" t="str">
        <f t="shared" si="46"/>
        <v/>
      </c>
      <c r="I213" s="6" t="str">
        <f>IF(ISBLANK(Requerimiento_Cab!F213),"",VLOOKUP(Requerimiento_Cab!F213,Tabla7[#All],2,FALSE))</f>
        <v/>
      </c>
      <c r="J213" s="6" t="str">
        <f t="shared" si="47"/>
        <v/>
      </c>
      <c r="K213" s="13" t="str">
        <f>IF(ISBLANK(Requerimiento_Cab!G213),"",VLOOKUP(Requerimiento_Cab!G213,Tabla8[#All],2,FALSE))</f>
        <v/>
      </c>
      <c r="L213" s="6" t="str">
        <f>IF(ISBLANK(Requerimiento_Cab!H213),"",VLOOKUP(Requerimiento_Cab!H213,Tabla1[#All],2,FALSE))</f>
        <v/>
      </c>
      <c r="M213" s="6" t="str">
        <f t="shared" si="48"/>
        <v/>
      </c>
      <c r="N213" s="6" t="str">
        <f>IF(ISBLANK(Requerimiento_Cab!J213),"",VLOOKUP(Requerimiento_Cab!J213,Tabla9[#All],2,FALSE))</f>
        <v/>
      </c>
      <c r="O213" s="6" t="str">
        <f t="shared" si="49"/>
        <v/>
      </c>
      <c r="P213" s="6" t="str">
        <f t="shared" si="50"/>
        <v/>
      </c>
      <c r="Q213" s="6" t="str">
        <f>IF(ISBLANK(Requerimiento_Cab!K213),"",VLOOKUP(Requerimiento_Cab!K213,Tabla10[#All],2,FALSE))</f>
        <v/>
      </c>
      <c r="R213" s="6" t="str">
        <f>IF(LEN(Requerimiento_Cab!L213)&gt;0,Requerimiento_Cab!L213,"")</f>
        <v/>
      </c>
      <c r="S213" s="6" t="str">
        <f t="shared" si="51"/>
        <v/>
      </c>
      <c r="T213" s="6" t="str">
        <f t="shared" si="52"/>
        <v/>
      </c>
      <c r="U213" s="6" t="str">
        <f t="shared" si="53"/>
        <v/>
      </c>
      <c r="V213" s="6" t="str">
        <f>IF(ISBLANK(Requerimiento_Cab!F213),"",VLOOKUP(Requerimiento_Cab!F213,Tabla7[#All],2,FALSE))</f>
        <v/>
      </c>
      <c r="W213" s="6" t="str">
        <f t="shared" si="54"/>
        <v/>
      </c>
      <c r="X213" s="6" t="str">
        <f>IF(ISBLANK(Requerimiento_Cab!M213),"",VLOOKUP(Requerimiento_Cab!M213,Tabla2[#All],2,FALSE))</f>
        <v/>
      </c>
      <c r="Y213" s="6" t="str">
        <f>IF(ISBLANK(Requerimiento_Cab!J213),"",VLOOKUP(Requerimiento_Cab!J213,Tabla9[#All],2,FALSE))</f>
        <v/>
      </c>
    </row>
    <row r="214" spans="1:25" x14ac:dyDescent="0.25">
      <c r="A214" s="6" t="str">
        <f>IF(LEN(Requerimiento_Cab!A214)&gt;0,Requerimiento_Cab!A214,"")</f>
        <v/>
      </c>
      <c r="B214" s="6" t="str">
        <f t="shared" si="44"/>
        <v/>
      </c>
      <c r="C214" s="6" t="str">
        <f>IF(ISBLANK(Requerimiento_Cab!B214),"",VLOOKUP(Requerimiento_Cab!B214,Tabla3[#All],2,FALSE))</f>
        <v/>
      </c>
      <c r="D214" s="6" t="str">
        <f>IF(ISBLANK(Requerimiento_Cab!C214),"",VLOOKUP(Requerimiento_Cab!C214,Tabla4[#All],2,FALSE))</f>
        <v/>
      </c>
      <c r="E214" s="6" t="str">
        <f>IF(ISBLANK(Requerimiento_Cab!D214),"",VLOOKUP(Requerimiento_Cab!D214,Tabla5[#All],2,FALSE))</f>
        <v/>
      </c>
      <c r="F214" s="6" t="str">
        <f>IF(ISBLANK(Requerimiento_Cab!E214),"",VLOOKUP(Requerimiento_Cab!E214,Tabla6[#All],2,FALSE))</f>
        <v/>
      </c>
      <c r="G214" s="6" t="str">
        <f t="shared" si="45"/>
        <v/>
      </c>
      <c r="H214" s="6" t="str">
        <f t="shared" si="46"/>
        <v/>
      </c>
      <c r="I214" s="6" t="str">
        <f>IF(ISBLANK(Requerimiento_Cab!F214),"",VLOOKUP(Requerimiento_Cab!F214,Tabla7[#All],2,FALSE))</f>
        <v/>
      </c>
      <c r="J214" s="6" t="str">
        <f t="shared" si="47"/>
        <v/>
      </c>
      <c r="K214" s="13" t="str">
        <f>IF(ISBLANK(Requerimiento_Cab!G214),"",VLOOKUP(Requerimiento_Cab!G214,Tabla8[#All],2,FALSE))</f>
        <v/>
      </c>
      <c r="L214" s="6" t="str">
        <f>IF(ISBLANK(Requerimiento_Cab!H214),"",VLOOKUP(Requerimiento_Cab!H214,Tabla1[#All],2,FALSE))</f>
        <v/>
      </c>
      <c r="M214" s="6" t="str">
        <f t="shared" si="48"/>
        <v/>
      </c>
      <c r="N214" s="6" t="str">
        <f>IF(ISBLANK(Requerimiento_Cab!J214),"",VLOOKUP(Requerimiento_Cab!J214,Tabla9[#All],2,FALSE))</f>
        <v/>
      </c>
      <c r="O214" s="6" t="str">
        <f t="shared" si="49"/>
        <v/>
      </c>
      <c r="P214" s="6" t="str">
        <f t="shared" si="50"/>
        <v/>
      </c>
      <c r="Q214" s="6" t="str">
        <f>IF(ISBLANK(Requerimiento_Cab!K214),"",VLOOKUP(Requerimiento_Cab!K214,Tabla10[#All],2,FALSE))</f>
        <v/>
      </c>
      <c r="R214" s="6" t="str">
        <f>IF(LEN(Requerimiento_Cab!L214)&gt;0,Requerimiento_Cab!L214,"")</f>
        <v/>
      </c>
      <c r="S214" s="6" t="str">
        <f t="shared" si="51"/>
        <v/>
      </c>
      <c r="T214" s="6" t="str">
        <f t="shared" si="52"/>
        <v/>
      </c>
      <c r="U214" s="6" t="str">
        <f t="shared" si="53"/>
        <v/>
      </c>
      <c r="V214" s="6" t="str">
        <f>IF(ISBLANK(Requerimiento_Cab!F214),"",VLOOKUP(Requerimiento_Cab!F214,Tabla7[#All],2,FALSE))</f>
        <v/>
      </c>
      <c r="W214" s="6" t="str">
        <f t="shared" si="54"/>
        <v/>
      </c>
      <c r="X214" s="6" t="str">
        <f>IF(ISBLANK(Requerimiento_Cab!M214),"",VLOOKUP(Requerimiento_Cab!M214,Tabla2[#All],2,FALSE))</f>
        <v/>
      </c>
      <c r="Y214" s="6" t="str">
        <f>IF(ISBLANK(Requerimiento_Cab!J214),"",VLOOKUP(Requerimiento_Cab!J214,Tabla9[#All],2,FALSE))</f>
        <v/>
      </c>
    </row>
    <row r="215" spans="1:25" x14ac:dyDescent="0.25">
      <c r="A215" s="6" t="str">
        <f>IF(LEN(Requerimiento_Cab!A215)&gt;0,Requerimiento_Cab!A215,"")</f>
        <v/>
      </c>
      <c r="B215" s="6" t="str">
        <f t="shared" si="44"/>
        <v/>
      </c>
      <c r="C215" s="6" t="str">
        <f>IF(ISBLANK(Requerimiento_Cab!B215),"",VLOOKUP(Requerimiento_Cab!B215,Tabla3[#All],2,FALSE))</f>
        <v/>
      </c>
      <c r="D215" s="6" t="str">
        <f>IF(ISBLANK(Requerimiento_Cab!C215),"",VLOOKUP(Requerimiento_Cab!C215,Tabla4[#All],2,FALSE))</f>
        <v/>
      </c>
      <c r="E215" s="6" t="str">
        <f>IF(ISBLANK(Requerimiento_Cab!D215),"",VLOOKUP(Requerimiento_Cab!D215,Tabla5[#All],2,FALSE))</f>
        <v/>
      </c>
      <c r="F215" s="6" t="str">
        <f>IF(ISBLANK(Requerimiento_Cab!E215),"",VLOOKUP(Requerimiento_Cab!E215,Tabla6[#All],2,FALSE))</f>
        <v/>
      </c>
      <c r="G215" s="6" t="str">
        <f t="shared" si="45"/>
        <v/>
      </c>
      <c r="H215" s="6" t="str">
        <f t="shared" si="46"/>
        <v/>
      </c>
      <c r="I215" s="6" t="str">
        <f>IF(ISBLANK(Requerimiento_Cab!F215),"",VLOOKUP(Requerimiento_Cab!F215,Tabla7[#All],2,FALSE))</f>
        <v/>
      </c>
      <c r="J215" s="6" t="str">
        <f t="shared" si="47"/>
        <v/>
      </c>
      <c r="K215" s="13" t="str">
        <f>IF(ISBLANK(Requerimiento_Cab!G215),"",VLOOKUP(Requerimiento_Cab!G215,Tabla8[#All],2,FALSE))</f>
        <v/>
      </c>
      <c r="L215" s="6" t="str">
        <f>IF(ISBLANK(Requerimiento_Cab!H215),"",VLOOKUP(Requerimiento_Cab!H215,Tabla1[#All],2,FALSE))</f>
        <v/>
      </c>
      <c r="M215" s="6" t="str">
        <f t="shared" si="48"/>
        <v/>
      </c>
      <c r="N215" s="6" t="str">
        <f>IF(ISBLANK(Requerimiento_Cab!J215),"",VLOOKUP(Requerimiento_Cab!J215,Tabla9[#All],2,FALSE))</f>
        <v/>
      </c>
      <c r="O215" s="6" t="str">
        <f t="shared" si="49"/>
        <v/>
      </c>
      <c r="P215" s="6" t="str">
        <f t="shared" si="50"/>
        <v/>
      </c>
      <c r="Q215" s="6" t="str">
        <f>IF(ISBLANK(Requerimiento_Cab!K215),"",VLOOKUP(Requerimiento_Cab!K215,Tabla10[#All],2,FALSE))</f>
        <v/>
      </c>
      <c r="R215" s="6" t="str">
        <f>IF(LEN(Requerimiento_Cab!L215)&gt;0,Requerimiento_Cab!L215,"")</f>
        <v/>
      </c>
      <c r="S215" s="6" t="str">
        <f t="shared" si="51"/>
        <v/>
      </c>
      <c r="T215" s="6" t="str">
        <f t="shared" si="52"/>
        <v/>
      </c>
      <c r="U215" s="6" t="str">
        <f t="shared" si="53"/>
        <v/>
      </c>
      <c r="V215" s="6" t="str">
        <f>IF(ISBLANK(Requerimiento_Cab!F215),"",VLOOKUP(Requerimiento_Cab!F215,Tabla7[#All],2,FALSE))</f>
        <v/>
      </c>
      <c r="W215" s="6" t="str">
        <f t="shared" si="54"/>
        <v/>
      </c>
      <c r="X215" s="6" t="str">
        <f>IF(ISBLANK(Requerimiento_Cab!M215),"",VLOOKUP(Requerimiento_Cab!M215,Tabla2[#All],2,FALSE))</f>
        <v/>
      </c>
      <c r="Y215" s="6" t="str">
        <f>IF(ISBLANK(Requerimiento_Cab!J215),"",VLOOKUP(Requerimiento_Cab!J215,Tabla9[#All],2,FALSE))</f>
        <v/>
      </c>
    </row>
    <row r="216" spans="1:25" x14ac:dyDescent="0.25">
      <c r="A216" s="6" t="str">
        <f>IF(LEN(Requerimiento_Cab!A216)&gt;0,Requerimiento_Cab!A216,"")</f>
        <v/>
      </c>
      <c r="B216" s="6" t="str">
        <f t="shared" si="44"/>
        <v/>
      </c>
      <c r="C216" s="6" t="str">
        <f>IF(ISBLANK(Requerimiento_Cab!B216),"",VLOOKUP(Requerimiento_Cab!B216,Tabla3[#All],2,FALSE))</f>
        <v/>
      </c>
      <c r="D216" s="6" t="str">
        <f>IF(ISBLANK(Requerimiento_Cab!C216),"",VLOOKUP(Requerimiento_Cab!C216,Tabla4[#All],2,FALSE))</f>
        <v/>
      </c>
      <c r="E216" s="6" t="str">
        <f>IF(ISBLANK(Requerimiento_Cab!D216),"",VLOOKUP(Requerimiento_Cab!D216,Tabla5[#All],2,FALSE))</f>
        <v/>
      </c>
      <c r="F216" s="6" t="str">
        <f>IF(ISBLANK(Requerimiento_Cab!E216),"",VLOOKUP(Requerimiento_Cab!E216,Tabla6[#All],2,FALSE))</f>
        <v/>
      </c>
      <c r="G216" s="6" t="str">
        <f t="shared" si="45"/>
        <v/>
      </c>
      <c r="H216" s="6" t="str">
        <f t="shared" si="46"/>
        <v/>
      </c>
      <c r="I216" s="6" t="str">
        <f>IF(ISBLANK(Requerimiento_Cab!F216),"",VLOOKUP(Requerimiento_Cab!F216,Tabla7[#All],2,FALSE))</f>
        <v/>
      </c>
      <c r="J216" s="6" t="str">
        <f t="shared" si="47"/>
        <v/>
      </c>
      <c r="K216" s="13" t="str">
        <f>IF(ISBLANK(Requerimiento_Cab!G216),"",VLOOKUP(Requerimiento_Cab!G216,Tabla8[#All],2,FALSE))</f>
        <v/>
      </c>
      <c r="L216" s="6" t="str">
        <f>IF(ISBLANK(Requerimiento_Cab!H216),"",VLOOKUP(Requerimiento_Cab!H216,Tabla1[#All],2,FALSE))</f>
        <v/>
      </c>
      <c r="M216" s="6" t="str">
        <f t="shared" si="48"/>
        <v/>
      </c>
      <c r="N216" s="6" t="str">
        <f>IF(ISBLANK(Requerimiento_Cab!J216),"",VLOOKUP(Requerimiento_Cab!J216,Tabla9[#All],2,FALSE))</f>
        <v/>
      </c>
      <c r="O216" s="6" t="str">
        <f t="shared" si="49"/>
        <v/>
      </c>
      <c r="P216" s="6" t="str">
        <f t="shared" si="50"/>
        <v/>
      </c>
      <c r="Q216" s="6" t="str">
        <f>IF(ISBLANK(Requerimiento_Cab!K216),"",VLOOKUP(Requerimiento_Cab!K216,Tabla10[#All],2,FALSE))</f>
        <v/>
      </c>
      <c r="R216" s="6" t="str">
        <f>IF(LEN(Requerimiento_Cab!L216)&gt;0,Requerimiento_Cab!L216,"")</f>
        <v/>
      </c>
      <c r="S216" s="6" t="str">
        <f t="shared" si="51"/>
        <v/>
      </c>
      <c r="T216" s="6" t="str">
        <f t="shared" si="52"/>
        <v/>
      </c>
      <c r="U216" s="6" t="str">
        <f t="shared" si="53"/>
        <v/>
      </c>
      <c r="V216" s="6" t="str">
        <f>IF(ISBLANK(Requerimiento_Cab!F216),"",VLOOKUP(Requerimiento_Cab!F216,Tabla7[#All],2,FALSE))</f>
        <v/>
      </c>
      <c r="W216" s="6" t="str">
        <f t="shared" si="54"/>
        <v/>
      </c>
      <c r="X216" s="6" t="str">
        <f>IF(ISBLANK(Requerimiento_Cab!M216),"",VLOOKUP(Requerimiento_Cab!M216,Tabla2[#All],2,FALSE))</f>
        <v/>
      </c>
      <c r="Y216" s="6" t="str">
        <f>IF(ISBLANK(Requerimiento_Cab!J216),"",VLOOKUP(Requerimiento_Cab!J216,Tabla9[#All],2,FALSE))</f>
        <v/>
      </c>
    </row>
    <row r="217" spans="1:25" x14ac:dyDescent="0.25">
      <c r="A217" s="6" t="str">
        <f>IF(LEN(Requerimiento_Cab!A217)&gt;0,Requerimiento_Cab!A217,"")</f>
        <v/>
      </c>
      <c r="B217" s="6" t="str">
        <f t="shared" si="44"/>
        <v/>
      </c>
      <c r="C217" s="6" t="str">
        <f>IF(ISBLANK(Requerimiento_Cab!B217),"",VLOOKUP(Requerimiento_Cab!B217,Tabla3[#All],2,FALSE))</f>
        <v/>
      </c>
      <c r="D217" s="6" t="str">
        <f>IF(ISBLANK(Requerimiento_Cab!C217),"",VLOOKUP(Requerimiento_Cab!C217,Tabla4[#All],2,FALSE))</f>
        <v/>
      </c>
      <c r="E217" s="6" t="str">
        <f>IF(ISBLANK(Requerimiento_Cab!D217),"",VLOOKUP(Requerimiento_Cab!D217,Tabla5[#All],2,FALSE))</f>
        <v/>
      </c>
      <c r="F217" s="6" t="str">
        <f>IF(ISBLANK(Requerimiento_Cab!E217),"",VLOOKUP(Requerimiento_Cab!E217,Tabla6[#All],2,FALSE))</f>
        <v/>
      </c>
      <c r="G217" s="6" t="str">
        <f t="shared" si="45"/>
        <v/>
      </c>
      <c r="H217" s="6" t="str">
        <f t="shared" si="46"/>
        <v/>
      </c>
      <c r="I217" s="6" t="str">
        <f>IF(ISBLANK(Requerimiento_Cab!F217),"",VLOOKUP(Requerimiento_Cab!F217,Tabla7[#All],2,FALSE))</f>
        <v/>
      </c>
      <c r="J217" s="6" t="str">
        <f t="shared" si="47"/>
        <v/>
      </c>
      <c r="K217" s="13" t="str">
        <f>IF(ISBLANK(Requerimiento_Cab!G217),"",VLOOKUP(Requerimiento_Cab!G217,Tabla8[#All],2,FALSE))</f>
        <v/>
      </c>
      <c r="L217" s="6" t="str">
        <f>IF(ISBLANK(Requerimiento_Cab!H217),"",VLOOKUP(Requerimiento_Cab!H217,Tabla1[#All],2,FALSE))</f>
        <v/>
      </c>
      <c r="M217" s="6" t="str">
        <f t="shared" si="48"/>
        <v/>
      </c>
      <c r="N217" s="6" t="str">
        <f>IF(ISBLANK(Requerimiento_Cab!J217),"",VLOOKUP(Requerimiento_Cab!J217,Tabla9[#All],2,FALSE))</f>
        <v/>
      </c>
      <c r="O217" s="6" t="str">
        <f t="shared" si="49"/>
        <v/>
      </c>
      <c r="P217" s="6" t="str">
        <f t="shared" si="50"/>
        <v/>
      </c>
      <c r="Q217" s="6" t="str">
        <f>IF(ISBLANK(Requerimiento_Cab!K217),"",VLOOKUP(Requerimiento_Cab!K217,Tabla10[#All],2,FALSE))</f>
        <v/>
      </c>
      <c r="R217" s="6" t="str">
        <f>IF(LEN(Requerimiento_Cab!L217)&gt;0,Requerimiento_Cab!L217,"")</f>
        <v/>
      </c>
      <c r="S217" s="6" t="str">
        <f t="shared" si="51"/>
        <v/>
      </c>
      <c r="T217" s="6" t="str">
        <f t="shared" si="52"/>
        <v/>
      </c>
      <c r="U217" s="6" t="str">
        <f t="shared" si="53"/>
        <v/>
      </c>
      <c r="V217" s="6" t="str">
        <f>IF(ISBLANK(Requerimiento_Cab!F217),"",VLOOKUP(Requerimiento_Cab!F217,Tabla7[#All],2,FALSE))</f>
        <v/>
      </c>
      <c r="W217" s="6" t="str">
        <f t="shared" si="54"/>
        <v/>
      </c>
      <c r="X217" s="6" t="str">
        <f>IF(ISBLANK(Requerimiento_Cab!M217),"",VLOOKUP(Requerimiento_Cab!M217,Tabla2[#All],2,FALSE))</f>
        <v/>
      </c>
      <c r="Y217" s="6" t="str">
        <f>IF(ISBLANK(Requerimiento_Cab!J217),"",VLOOKUP(Requerimiento_Cab!J217,Tabla9[#All],2,FALSE))</f>
        <v/>
      </c>
    </row>
    <row r="218" spans="1:25" x14ac:dyDescent="0.25">
      <c r="A218" s="6" t="str">
        <f>IF(LEN(Requerimiento_Cab!A218)&gt;0,Requerimiento_Cab!A218,"")</f>
        <v/>
      </c>
      <c r="B218" s="6" t="str">
        <f t="shared" si="44"/>
        <v/>
      </c>
      <c r="C218" s="6" t="str">
        <f>IF(ISBLANK(Requerimiento_Cab!B218),"",VLOOKUP(Requerimiento_Cab!B218,Tabla3[#All],2,FALSE))</f>
        <v/>
      </c>
      <c r="D218" s="6" t="str">
        <f>IF(ISBLANK(Requerimiento_Cab!C218),"",VLOOKUP(Requerimiento_Cab!C218,Tabla4[#All],2,FALSE))</f>
        <v/>
      </c>
      <c r="E218" s="6" t="str">
        <f>IF(ISBLANK(Requerimiento_Cab!D218),"",VLOOKUP(Requerimiento_Cab!D218,Tabla5[#All],2,FALSE))</f>
        <v/>
      </c>
      <c r="F218" s="6" t="str">
        <f>IF(ISBLANK(Requerimiento_Cab!E218),"",VLOOKUP(Requerimiento_Cab!E218,Tabla6[#All],2,FALSE))</f>
        <v/>
      </c>
      <c r="G218" s="6" t="str">
        <f t="shared" si="45"/>
        <v/>
      </c>
      <c r="H218" s="6" t="str">
        <f t="shared" si="46"/>
        <v/>
      </c>
      <c r="I218" s="6" t="str">
        <f>IF(ISBLANK(Requerimiento_Cab!F218),"",VLOOKUP(Requerimiento_Cab!F218,Tabla7[#All],2,FALSE))</f>
        <v/>
      </c>
      <c r="J218" s="6" t="str">
        <f t="shared" si="47"/>
        <v/>
      </c>
      <c r="K218" s="13" t="str">
        <f>IF(ISBLANK(Requerimiento_Cab!G218),"",VLOOKUP(Requerimiento_Cab!G218,Tabla8[#All],2,FALSE))</f>
        <v/>
      </c>
      <c r="L218" s="6" t="str">
        <f>IF(ISBLANK(Requerimiento_Cab!H218),"",VLOOKUP(Requerimiento_Cab!H218,Tabla1[#All],2,FALSE))</f>
        <v/>
      </c>
      <c r="M218" s="6" t="str">
        <f t="shared" si="48"/>
        <v/>
      </c>
      <c r="N218" s="6" t="str">
        <f>IF(ISBLANK(Requerimiento_Cab!J218),"",VLOOKUP(Requerimiento_Cab!J218,Tabla9[#All],2,FALSE))</f>
        <v/>
      </c>
      <c r="O218" s="6" t="str">
        <f t="shared" si="49"/>
        <v/>
      </c>
      <c r="P218" s="6" t="str">
        <f t="shared" si="50"/>
        <v/>
      </c>
      <c r="Q218" s="6" t="str">
        <f>IF(ISBLANK(Requerimiento_Cab!K218),"",VLOOKUP(Requerimiento_Cab!K218,Tabla10[#All],2,FALSE))</f>
        <v/>
      </c>
      <c r="R218" s="6" t="str">
        <f>IF(LEN(Requerimiento_Cab!L218)&gt;0,Requerimiento_Cab!L218,"")</f>
        <v/>
      </c>
      <c r="S218" s="6" t="str">
        <f t="shared" si="51"/>
        <v/>
      </c>
      <c r="T218" s="6" t="str">
        <f t="shared" si="52"/>
        <v/>
      </c>
      <c r="U218" s="6" t="str">
        <f t="shared" si="53"/>
        <v/>
      </c>
      <c r="V218" s="6" t="str">
        <f>IF(ISBLANK(Requerimiento_Cab!F218),"",VLOOKUP(Requerimiento_Cab!F218,Tabla7[#All],2,FALSE))</f>
        <v/>
      </c>
      <c r="W218" s="6" t="str">
        <f t="shared" si="54"/>
        <v/>
      </c>
      <c r="X218" s="6" t="str">
        <f>IF(ISBLANK(Requerimiento_Cab!M218),"",VLOOKUP(Requerimiento_Cab!M218,Tabla2[#All],2,FALSE))</f>
        <v/>
      </c>
      <c r="Y218" s="6" t="str">
        <f>IF(ISBLANK(Requerimiento_Cab!J218),"",VLOOKUP(Requerimiento_Cab!J218,Tabla9[#All],2,FALSE))</f>
        <v/>
      </c>
    </row>
    <row r="219" spans="1:25" x14ac:dyDescent="0.25">
      <c r="A219" s="6" t="str">
        <f>IF(LEN(Requerimiento_Cab!A219)&gt;0,Requerimiento_Cab!A219,"")</f>
        <v/>
      </c>
      <c r="B219" s="6" t="str">
        <f t="shared" si="44"/>
        <v/>
      </c>
      <c r="C219" s="6" t="str">
        <f>IF(ISBLANK(Requerimiento_Cab!B219),"",VLOOKUP(Requerimiento_Cab!B219,Tabla3[#All],2,FALSE))</f>
        <v/>
      </c>
      <c r="D219" s="6" t="str">
        <f>IF(ISBLANK(Requerimiento_Cab!C219),"",VLOOKUP(Requerimiento_Cab!C219,Tabla4[#All],2,FALSE))</f>
        <v/>
      </c>
      <c r="E219" s="6" t="str">
        <f>IF(ISBLANK(Requerimiento_Cab!D219),"",VLOOKUP(Requerimiento_Cab!D219,Tabla5[#All],2,FALSE))</f>
        <v/>
      </c>
      <c r="F219" s="6" t="str">
        <f>IF(ISBLANK(Requerimiento_Cab!E219),"",VLOOKUP(Requerimiento_Cab!E219,Tabla6[#All],2,FALSE))</f>
        <v/>
      </c>
      <c r="G219" s="6" t="str">
        <f t="shared" si="45"/>
        <v/>
      </c>
      <c r="H219" s="6" t="str">
        <f t="shared" si="46"/>
        <v/>
      </c>
      <c r="I219" s="6" t="str">
        <f>IF(ISBLANK(Requerimiento_Cab!F219),"",VLOOKUP(Requerimiento_Cab!F219,Tabla7[#All],2,FALSE))</f>
        <v/>
      </c>
      <c r="J219" s="6" t="str">
        <f t="shared" si="47"/>
        <v/>
      </c>
      <c r="K219" s="13" t="str">
        <f>IF(ISBLANK(Requerimiento_Cab!G219),"",VLOOKUP(Requerimiento_Cab!G219,Tabla8[#All],2,FALSE))</f>
        <v/>
      </c>
      <c r="L219" s="6" t="str">
        <f>IF(ISBLANK(Requerimiento_Cab!H219),"",VLOOKUP(Requerimiento_Cab!H219,Tabla1[#All],2,FALSE))</f>
        <v/>
      </c>
      <c r="M219" s="6" t="str">
        <f t="shared" si="48"/>
        <v/>
      </c>
      <c r="N219" s="6" t="str">
        <f>IF(ISBLANK(Requerimiento_Cab!J219),"",VLOOKUP(Requerimiento_Cab!J219,Tabla9[#All],2,FALSE))</f>
        <v/>
      </c>
      <c r="O219" s="6" t="str">
        <f t="shared" si="49"/>
        <v/>
      </c>
      <c r="P219" s="6" t="str">
        <f t="shared" si="50"/>
        <v/>
      </c>
      <c r="Q219" s="6" t="str">
        <f>IF(ISBLANK(Requerimiento_Cab!K219),"",VLOOKUP(Requerimiento_Cab!K219,Tabla10[#All],2,FALSE))</f>
        <v/>
      </c>
      <c r="R219" s="6" t="str">
        <f>IF(LEN(Requerimiento_Cab!L219)&gt;0,Requerimiento_Cab!L219,"")</f>
        <v/>
      </c>
      <c r="S219" s="6" t="str">
        <f t="shared" si="51"/>
        <v/>
      </c>
      <c r="T219" s="6" t="str">
        <f t="shared" si="52"/>
        <v/>
      </c>
      <c r="U219" s="6" t="str">
        <f t="shared" si="53"/>
        <v/>
      </c>
      <c r="V219" s="6" t="str">
        <f>IF(ISBLANK(Requerimiento_Cab!F219),"",VLOOKUP(Requerimiento_Cab!F219,Tabla7[#All],2,FALSE))</f>
        <v/>
      </c>
      <c r="W219" s="6" t="str">
        <f t="shared" si="54"/>
        <v/>
      </c>
      <c r="X219" s="6" t="str">
        <f>IF(ISBLANK(Requerimiento_Cab!M219),"",VLOOKUP(Requerimiento_Cab!M219,Tabla2[#All],2,FALSE))</f>
        <v/>
      </c>
      <c r="Y219" s="6" t="str">
        <f>IF(ISBLANK(Requerimiento_Cab!J219),"",VLOOKUP(Requerimiento_Cab!J219,Tabla9[#All],2,FALSE))</f>
        <v/>
      </c>
    </row>
    <row r="220" spans="1:25" x14ac:dyDescent="0.25">
      <c r="A220" s="6" t="str">
        <f>IF(LEN(Requerimiento_Cab!A220)&gt;0,Requerimiento_Cab!A220,"")</f>
        <v/>
      </c>
      <c r="B220" s="6" t="str">
        <f t="shared" si="44"/>
        <v/>
      </c>
      <c r="C220" s="6" t="str">
        <f>IF(ISBLANK(Requerimiento_Cab!B220),"",VLOOKUP(Requerimiento_Cab!B220,Tabla3[#All],2,FALSE))</f>
        <v/>
      </c>
      <c r="D220" s="6" t="str">
        <f>IF(ISBLANK(Requerimiento_Cab!C220),"",VLOOKUP(Requerimiento_Cab!C220,Tabla4[#All],2,FALSE))</f>
        <v/>
      </c>
      <c r="E220" s="6" t="str">
        <f>IF(ISBLANK(Requerimiento_Cab!D220),"",VLOOKUP(Requerimiento_Cab!D220,Tabla5[#All],2,FALSE))</f>
        <v/>
      </c>
      <c r="F220" s="6" t="str">
        <f>IF(ISBLANK(Requerimiento_Cab!E220),"",VLOOKUP(Requerimiento_Cab!E220,Tabla6[#All],2,FALSE))</f>
        <v/>
      </c>
      <c r="G220" s="6" t="str">
        <f t="shared" si="45"/>
        <v/>
      </c>
      <c r="H220" s="6" t="str">
        <f t="shared" si="46"/>
        <v/>
      </c>
      <c r="I220" s="6" t="str">
        <f>IF(ISBLANK(Requerimiento_Cab!F220),"",VLOOKUP(Requerimiento_Cab!F220,Tabla7[#All],2,FALSE))</f>
        <v/>
      </c>
      <c r="J220" s="6" t="str">
        <f t="shared" si="47"/>
        <v/>
      </c>
      <c r="K220" s="13" t="str">
        <f>IF(ISBLANK(Requerimiento_Cab!G220),"",VLOOKUP(Requerimiento_Cab!G220,Tabla8[#All],2,FALSE))</f>
        <v/>
      </c>
      <c r="L220" s="6" t="str">
        <f>IF(ISBLANK(Requerimiento_Cab!H220),"",VLOOKUP(Requerimiento_Cab!H220,Tabla1[#All],2,FALSE))</f>
        <v/>
      </c>
      <c r="M220" s="6" t="str">
        <f t="shared" si="48"/>
        <v/>
      </c>
      <c r="N220" s="6" t="str">
        <f>IF(ISBLANK(Requerimiento_Cab!J220),"",VLOOKUP(Requerimiento_Cab!J220,Tabla9[#All],2,FALSE))</f>
        <v/>
      </c>
      <c r="O220" s="6" t="str">
        <f t="shared" si="49"/>
        <v/>
      </c>
      <c r="P220" s="6" t="str">
        <f t="shared" si="50"/>
        <v/>
      </c>
      <c r="Q220" s="6" t="str">
        <f>IF(ISBLANK(Requerimiento_Cab!K220),"",VLOOKUP(Requerimiento_Cab!K220,Tabla10[#All],2,FALSE))</f>
        <v/>
      </c>
      <c r="R220" s="6" t="str">
        <f>IF(LEN(Requerimiento_Cab!L220)&gt;0,Requerimiento_Cab!L220,"")</f>
        <v/>
      </c>
      <c r="S220" s="6" t="str">
        <f t="shared" si="51"/>
        <v/>
      </c>
      <c r="T220" s="6" t="str">
        <f t="shared" si="52"/>
        <v/>
      </c>
      <c r="U220" s="6" t="str">
        <f t="shared" si="53"/>
        <v/>
      </c>
      <c r="V220" s="6" t="str">
        <f>IF(ISBLANK(Requerimiento_Cab!F220),"",VLOOKUP(Requerimiento_Cab!F220,Tabla7[#All],2,FALSE))</f>
        <v/>
      </c>
      <c r="W220" s="6" t="str">
        <f t="shared" si="54"/>
        <v/>
      </c>
      <c r="X220" s="6" t="str">
        <f>IF(ISBLANK(Requerimiento_Cab!M220),"",VLOOKUP(Requerimiento_Cab!M220,Tabla2[#All],2,FALSE))</f>
        <v/>
      </c>
      <c r="Y220" s="6" t="str">
        <f>IF(ISBLANK(Requerimiento_Cab!J220),"",VLOOKUP(Requerimiento_Cab!J220,Tabla9[#All],2,FALSE))</f>
        <v/>
      </c>
    </row>
    <row r="221" spans="1:25" x14ac:dyDescent="0.25">
      <c r="A221" s="6" t="str">
        <f>IF(LEN(Requerimiento_Cab!A221)&gt;0,Requerimiento_Cab!A221,"")</f>
        <v/>
      </c>
      <c r="B221" s="6" t="str">
        <f t="shared" si="44"/>
        <v/>
      </c>
      <c r="C221" s="6" t="str">
        <f>IF(ISBLANK(Requerimiento_Cab!B221),"",VLOOKUP(Requerimiento_Cab!B221,Tabla3[#All],2,FALSE))</f>
        <v/>
      </c>
      <c r="D221" s="6" t="str">
        <f>IF(ISBLANK(Requerimiento_Cab!C221),"",VLOOKUP(Requerimiento_Cab!C221,Tabla4[#All],2,FALSE))</f>
        <v/>
      </c>
      <c r="E221" s="6" t="str">
        <f>IF(ISBLANK(Requerimiento_Cab!D221),"",VLOOKUP(Requerimiento_Cab!D221,Tabla5[#All],2,FALSE))</f>
        <v/>
      </c>
      <c r="F221" s="6" t="str">
        <f>IF(ISBLANK(Requerimiento_Cab!E221),"",VLOOKUP(Requerimiento_Cab!E221,Tabla6[#All],2,FALSE))</f>
        <v/>
      </c>
      <c r="G221" s="6" t="str">
        <f t="shared" si="45"/>
        <v/>
      </c>
      <c r="H221" s="6" t="str">
        <f t="shared" si="46"/>
        <v/>
      </c>
      <c r="I221" s="6" t="str">
        <f>IF(ISBLANK(Requerimiento_Cab!F221),"",VLOOKUP(Requerimiento_Cab!F221,Tabla7[#All],2,FALSE))</f>
        <v/>
      </c>
      <c r="J221" s="6" t="str">
        <f t="shared" si="47"/>
        <v/>
      </c>
      <c r="K221" s="13" t="str">
        <f>IF(ISBLANK(Requerimiento_Cab!G221),"",VLOOKUP(Requerimiento_Cab!G221,Tabla8[#All],2,FALSE))</f>
        <v/>
      </c>
      <c r="L221" s="6" t="str">
        <f>IF(ISBLANK(Requerimiento_Cab!H221),"",VLOOKUP(Requerimiento_Cab!H221,Tabla1[#All],2,FALSE))</f>
        <v/>
      </c>
      <c r="M221" s="6" t="str">
        <f t="shared" si="48"/>
        <v/>
      </c>
      <c r="N221" s="6" t="str">
        <f>IF(ISBLANK(Requerimiento_Cab!J221),"",VLOOKUP(Requerimiento_Cab!J221,Tabla9[#All],2,FALSE))</f>
        <v/>
      </c>
      <c r="O221" s="6" t="str">
        <f t="shared" si="49"/>
        <v/>
      </c>
      <c r="P221" s="6" t="str">
        <f t="shared" si="50"/>
        <v/>
      </c>
      <c r="Q221" s="6" t="str">
        <f>IF(ISBLANK(Requerimiento_Cab!K221),"",VLOOKUP(Requerimiento_Cab!K221,Tabla10[#All],2,FALSE))</f>
        <v/>
      </c>
      <c r="R221" s="6" t="str">
        <f>IF(LEN(Requerimiento_Cab!L221)&gt;0,Requerimiento_Cab!L221,"")</f>
        <v/>
      </c>
      <c r="S221" s="6" t="str">
        <f t="shared" si="51"/>
        <v/>
      </c>
      <c r="T221" s="6" t="str">
        <f t="shared" si="52"/>
        <v/>
      </c>
      <c r="U221" s="6" t="str">
        <f t="shared" si="53"/>
        <v/>
      </c>
      <c r="V221" s="6" t="str">
        <f>IF(ISBLANK(Requerimiento_Cab!F221),"",VLOOKUP(Requerimiento_Cab!F221,Tabla7[#All],2,FALSE))</f>
        <v/>
      </c>
      <c r="W221" s="6" t="str">
        <f t="shared" si="54"/>
        <v/>
      </c>
      <c r="X221" s="6" t="str">
        <f>IF(ISBLANK(Requerimiento_Cab!M221),"",VLOOKUP(Requerimiento_Cab!M221,Tabla2[#All],2,FALSE))</f>
        <v/>
      </c>
      <c r="Y221" s="6" t="str">
        <f>IF(ISBLANK(Requerimiento_Cab!J221),"",VLOOKUP(Requerimiento_Cab!J221,Tabla9[#All],2,FALSE))</f>
        <v/>
      </c>
    </row>
    <row r="222" spans="1:25" x14ac:dyDescent="0.25">
      <c r="A222" s="6" t="str">
        <f>IF(LEN(Requerimiento_Cab!A222)&gt;0,Requerimiento_Cab!A222,"")</f>
        <v/>
      </c>
      <c r="B222" s="6" t="str">
        <f t="shared" si="44"/>
        <v/>
      </c>
      <c r="C222" s="6" t="str">
        <f>IF(ISBLANK(Requerimiento_Cab!B222),"",VLOOKUP(Requerimiento_Cab!B222,Tabla3[#All],2,FALSE))</f>
        <v/>
      </c>
      <c r="D222" s="6" t="str">
        <f>IF(ISBLANK(Requerimiento_Cab!C222),"",VLOOKUP(Requerimiento_Cab!C222,Tabla4[#All],2,FALSE))</f>
        <v/>
      </c>
      <c r="E222" s="6" t="str">
        <f>IF(ISBLANK(Requerimiento_Cab!D222),"",VLOOKUP(Requerimiento_Cab!D222,Tabla5[#All],2,FALSE))</f>
        <v/>
      </c>
      <c r="F222" s="6" t="str">
        <f>IF(ISBLANK(Requerimiento_Cab!E222),"",VLOOKUP(Requerimiento_Cab!E222,Tabla6[#All],2,FALSE))</f>
        <v/>
      </c>
      <c r="G222" s="6" t="str">
        <f t="shared" si="45"/>
        <v/>
      </c>
      <c r="H222" s="6" t="str">
        <f t="shared" si="46"/>
        <v/>
      </c>
      <c r="I222" s="6" t="str">
        <f>IF(ISBLANK(Requerimiento_Cab!F222),"",VLOOKUP(Requerimiento_Cab!F222,Tabla7[#All],2,FALSE))</f>
        <v/>
      </c>
      <c r="J222" s="6" t="str">
        <f t="shared" si="47"/>
        <v/>
      </c>
      <c r="K222" s="13" t="str">
        <f>IF(ISBLANK(Requerimiento_Cab!G222),"",VLOOKUP(Requerimiento_Cab!G222,Tabla8[#All],2,FALSE))</f>
        <v/>
      </c>
      <c r="L222" s="6" t="str">
        <f>IF(ISBLANK(Requerimiento_Cab!H222),"",VLOOKUP(Requerimiento_Cab!H222,Tabla1[#All],2,FALSE))</f>
        <v/>
      </c>
      <c r="M222" s="6" t="str">
        <f t="shared" si="48"/>
        <v/>
      </c>
      <c r="N222" s="6" t="str">
        <f>IF(ISBLANK(Requerimiento_Cab!J222),"",VLOOKUP(Requerimiento_Cab!J222,Tabla9[#All],2,FALSE))</f>
        <v/>
      </c>
      <c r="O222" s="6" t="str">
        <f t="shared" si="49"/>
        <v/>
      </c>
      <c r="P222" s="6" t="str">
        <f t="shared" si="50"/>
        <v/>
      </c>
      <c r="Q222" s="6" t="str">
        <f>IF(ISBLANK(Requerimiento_Cab!K222),"",VLOOKUP(Requerimiento_Cab!K222,Tabla10[#All],2,FALSE))</f>
        <v/>
      </c>
      <c r="R222" s="6" t="str">
        <f>IF(LEN(Requerimiento_Cab!L222)&gt;0,Requerimiento_Cab!L222,"")</f>
        <v/>
      </c>
      <c r="S222" s="6" t="str">
        <f t="shared" si="51"/>
        <v/>
      </c>
      <c r="T222" s="6" t="str">
        <f t="shared" si="52"/>
        <v/>
      </c>
      <c r="U222" s="6" t="str">
        <f t="shared" si="53"/>
        <v/>
      </c>
      <c r="V222" s="6" t="str">
        <f>IF(ISBLANK(Requerimiento_Cab!F222),"",VLOOKUP(Requerimiento_Cab!F222,Tabla7[#All],2,FALSE))</f>
        <v/>
      </c>
      <c r="W222" s="6" t="str">
        <f t="shared" si="54"/>
        <v/>
      </c>
      <c r="X222" s="6" t="str">
        <f>IF(ISBLANK(Requerimiento_Cab!M222),"",VLOOKUP(Requerimiento_Cab!M222,Tabla2[#All],2,FALSE))</f>
        <v/>
      </c>
      <c r="Y222" s="6" t="str">
        <f>IF(ISBLANK(Requerimiento_Cab!J222),"",VLOOKUP(Requerimiento_Cab!J222,Tabla9[#All],2,FALSE))</f>
        <v/>
      </c>
    </row>
    <row r="223" spans="1:25" x14ac:dyDescent="0.25">
      <c r="A223" s="6" t="str">
        <f>IF(LEN(Requerimiento_Cab!A223)&gt;0,Requerimiento_Cab!A223,"")</f>
        <v/>
      </c>
      <c r="B223" s="6" t="str">
        <f t="shared" si="44"/>
        <v/>
      </c>
      <c r="C223" s="6" t="str">
        <f>IF(ISBLANK(Requerimiento_Cab!B223),"",VLOOKUP(Requerimiento_Cab!B223,Tabla3[#All],2,FALSE))</f>
        <v/>
      </c>
      <c r="D223" s="6" t="str">
        <f>IF(ISBLANK(Requerimiento_Cab!C223),"",VLOOKUP(Requerimiento_Cab!C223,Tabla4[#All],2,FALSE))</f>
        <v/>
      </c>
      <c r="E223" s="6" t="str">
        <f>IF(ISBLANK(Requerimiento_Cab!D223),"",VLOOKUP(Requerimiento_Cab!D223,Tabla5[#All],2,FALSE))</f>
        <v/>
      </c>
      <c r="F223" s="6" t="str">
        <f>IF(ISBLANK(Requerimiento_Cab!E223),"",VLOOKUP(Requerimiento_Cab!E223,Tabla6[#All],2,FALSE))</f>
        <v/>
      </c>
      <c r="G223" s="6" t="str">
        <f t="shared" si="45"/>
        <v/>
      </c>
      <c r="H223" s="6" t="str">
        <f t="shared" si="46"/>
        <v/>
      </c>
      <c r="I223" s="6" t="str">
        <f>IF(ISBLANK(Requerimiento_Cab!F223),"",VLOOKUP(Requerimiento_Cab!F223,Tabla7[#All],2,FALSE))</f>
        <v/>
      </c>
      <c r="J223" s="6" t="str">
        <f t="shared" si="47"/>
        <v/>
      </c>
      <c r="K223" s="13" t="str">
        <f>IF(ISBLANK(Requerimiento_Cab!G223),"",VLOOKUP(Requerimiento_Cab!G223,Tabla8[#All],2,FALSE))</f>
        <v/>
      </c>
      <c r="L223" s="6" t="str">
        <f>IF(ISBLANK(Requerimiento_Cab!H223),"",VLOOKUP(Requerimiento_Cab!H223,Tabla1[#All],2,FALSE))</f>
        <v/>
      </c>
      <c r="M223" s="6" t="str">
        <f t="shared" si="48"/>
        <v/>
      </c>
      <c r="N223" s="6" t="str">
        <f>IF(ISBLANK(Requerimiento_Cab!J223),"",VLOOKUP(Requerimiento_Cab!J223,Tabla9[#All],2,FALSE))</f>
        <v/>
      </c>
      <c r="O223" s="6" t="str">
        <f t="shared" si="49"/>
        <v/>
      </c>
      <c r="P223" s="6" t="str">
        <f t="shared" si="50"/>
        <v/>
      </c>
      <c r="Q223" s="6" t="str">
        <f>IF(ISBLANK(Requerimiento_Cab!K223),"",VLOOKUP(Requerimiento_Cab!K223,Tabla10[#All],2,FALSE))</f>
        <v/>
      </c>
      <c r="R223" s="6" t="str">
        <f>IF(LEN(Requerimiento_Cab!L223)&gt;0,Requerimiento_Cab!L223,"")</f>
        <v/>
      </c>
      <c r="S223" s="6" t="str">
        <f t="shared" si="51"/>
        <v/>
      </c>
      <c r="T223" s="6" t="str">
        <f t="shared" si="52"/>
        <v/>
      </c>
      <c r="U223" s="6" t="str">
        <f t="shared" si="53"/>
        <v/>
      </c>
      <c r="V223" s="6" t="str">
        <f>IF(ISBLANK(Requerimiento_Cab!F223),"",VLOOKUP(Requerimiento_Cab!F223,Tabla7[#All],2,FALSE))</f>
        <v/>
      </c>
      <c r="W223" s="6" t="str">
        <f t="shared" si="54"/>
        <v/>
      </c>
      <c r="X223" s="6" t="str">
        <f>IF(ISBLANK(Requerimiento_Cab!M223),"",VLOOKUP(Requerimiento_Cab!M223,Tabla2[#All],2,FALSE))</f>
        <v/>
      </c>
      <c r="Y223" s="6" t="str">
        <f>IF(ISBLANK(Requerimiento_Cab!J223),"",VLOOKUP(Requerimiento_Cab!J223,Tabla9[#All],2,FALSE))</f>
        <v/>
      </c>
    </row>
    <row r="224" spans="1:25" x14ac:dyDescent="0.25">
      <c r="A224" s="6" t="str">
        <f>IF(LEN(Requerimiento_Cab!A224)&gt;0,Requerimiento_Cab!A224,"")</f>
        <v/>
      </c>
      <c r="B224" s="6" t="str">
        <f t="shared" si="44"/>
        <v/>
      </c>
      <c r="C224" s="6" t="str">
        <f>IF(ISBLANK(Requerimiento_Cab!B224),"",VLOOKUP(Requerimiento_Cab!B224,Tabla3[#All],2,FALSE))</f>
        <v/>
      </c>
      <c r="D224" s="6" t="str">
        <f>IF(ISBLANK(Requerimiento_Cab!C224),"",VLOOKUP(Requerimiento_Cab!C224,Tabla4[#All],2,FALSE))</f>
        <v/>
      </c>
      <c r="E224" s="6" t="str">
        <f>IF(ISBLANK(Requerimiento_Cab!D224),"",VLOOKUP(Requerimiento_Cab!D224,Tabla5[#All],2,FALSE))</f>
        <v/>
      </c>
      <c r="F224" s="6" t="str">
        <f>IF(ISBLANK(Requerimiento_Cab!E224),"",VLOOKUP(Requerimiento_Cab!E224,Tabla6[#All],2,FALSE))</f>
        <v/>
      </c>
      <c r="G224" s="6" t="str">
        <f t="shared" si="45"/>
        <v/>
      </c>
      <c r="H224" s="6" t="str">
        <f t="shared" si="46"/>
        <v/>
      </c>
      <c r="I224" s="6" t="str">
        <f>IF(ISBLANK(Requerimiento_Cab!F224),"",VLOOKUP(Requerimiento_Cab!F224,Tabla7[#All],2,FALSE))</f>
        <v/>
      </c>
      <c r="J224" s="6" t="str">
        <f t="shared" si="47"/>
        <v/>
      </c>
      <c r="K224" s="13" t="str">
        <f>IF(ISBLANK(Requerimiento_Cab!G224),"",VLOOKUP(Requerimiento_Cab!G224,Tabla8[#All],2,FALSE))</f>
        <v/>
      </c>
      <c r="L224" s="6" t="str">
        <f>IF(ISBLANK(Requerimiento_Cab!H224),"",VLOOKUP(Requerimiento_Cab!H224,Tabla1[#All],2,FALSE))</f>
        <v/>
      </c>
      <c r="M224" s="6" t="str">
        <f t="shared" si="48"/>
        <v/>
      </c>
      <c r="N224" s="6" t="str">
        <f>IF(ISBLANK(Requerimiento_Cab!J224),"",VLOOKUP(Requerimiento_Cab!J224,Tabla9[#All],2,FALSE))</f>
        <v/>
      </c>
      <c r="O224" s="6" t="str">
        <f t="shared" si="49"/>
        <v/>
      </c>
      <c r="P224" s="6" t="str">
        <f t="shared" si="50"/>
        <v/>
      </c>
      <c r="Q224" s="6" t="str">
        <f>IF(ISBLANK(Requerimiento_Cab!K224),"",VLOOKUP(Requerimiento_Cab!K224,Tabla10[#All],2,FALSE))</f>
        <v/>
      </c>
      <c r="R224" s="6" t="str">
        <f>IF(LEN(Requerimiento_Cab!L224)&gt;0,Requerimiento_Cab!L224,"")</f>
        <v/>
      </c>
      <c r="S224" s="6" t="str">
        <f t="shared" si="51"/>
        <v/>
      </c>
      <c r="T224" s="6" t="str">
        <f t="shared" si="52"/>
        <v/>
      </c>
      <c r="U224" s="6" t="str">
        <f t="shared" si="53"/>
        <v/>
      </c>
      <c r="V224" s="6" t="str">
        <f>IF(ISBLANK(Requerimiento_Cab!F224),"",VLOOKUP(Requerimiento_Cab!F224,Tabla7[#All],2,FALSE))</f>
        <v/>
      </c>
      <c r="W224" s="6" t="str">
        <f t="shared" si="54"/>
        <v/>
      </c>
      <c r="X224" s="6" t="str">
        <f>IF(ISBLANK(Requerimiento_Cab!M224),"",VLOOKUP(Requerimiento_Cab!M224,Tabla2[#All],2,FALSE))</f>
        <v/>
      </c>
      <c r="Y224" s="6" t="str">
        <f>IF(ISBLANK(Requerimiento_Cab!J224),"",VLOOKUP(Requerimiento_Cab!J224,Tabla9[#All],2,FALSE))</f>
        <v/>
      </c>
    </row>
    <row r="225" spans="1:25" x14ac:dyDescent="0.25">
      <c r="A225" s="6" t="str">
        <f>IF(LEN(Requerimiento_Cab!A225)&gt;0,Requerimiento_Cab!A225,"")</f>
        <v/>
      </c>
      <c r="B225" s="6" t="str">
        <f t="shared" si="44"/>
        <v/>
      </c>
      <c r="C225" s="6" t="str">
        <f>IF(ISBLANK(Requerimiento_Cab!B225),"",VLOOKUP(Requerimiento_Cab!B225,Tabla3[#All],2,FALSE))</f>
        <v/>
      </c>
      <c r="D225" s="6" t="str">
        <f>IF(ISBLANK(Requerimiento_Cab!C225),"",VLOOKUP(Requerimiento_Cab!C225,Tabla4[#All],2,FALSE))</f>
        <v/>
      </c>
      <c r="E225" s="6" t="str">
        <f>IF(ISBLANK(Requerimiento_Cab!D225),"",VLOOKUP(Requerimiento_Cab!D225,Tabla5[#All],2,FALSE))</f>
        <v/>
      </c>
      <c r="F225" s="6" t="str">
        <f>IF(ISBLANK(Requerimiento_Cab!E225),"",VLOOKUP(Requerimiento_Cab!E225,Tabla6[#All],2,FALSE))</f>
        <v/>
      </c>
      <c r="G225" s="6" t="str">
        <f t="shared" si="45"/>
        <v/>
      </c>
      <c r="H225" s="6" t="str">
        <f t="shared" si="46"/>
        <v/>
      </c>
      <c r="I225" s="6" t="str">
        <f>IF(ISBLANK(Requerimiento_Cab!F225),"",VLOOKUP(Requerimiento_Cab!F225,Tabla7[#All],2,FALSE))</f>
        <v/>
      </c>
      <c r="J225" s="6" t="str">
        <f t="shared" si="47"/>
        <v/>
      </c>
      <c r="K225" s="13" t="str">
        <f>IF(ISBLANK(Requerimiento_Cab!G225),"",VLOOKUP(Requerimiento_Cab!G225,Tabla8[#All],2,FALSE))</f>
        <v/>
      </c>
      <c r="L225" s="6" t="str">
        <f>IF(ISBLANK(Requerimiento_Cab!H225),"",VLOOKUP(Requerimiento_Cab!H225,Tabla1[#All],2,FALSE))</f>
        <v/>
      </c>
      <c r="M225" s="6" t="str">
        <f t="shared" si="48"/>
        <v/>
      </c>
      <c r="N225" s="6" t="str">
        <f>IF(ISBLANK(Requerimiento_Cab!J225),"",VLOOKUP(Requerimiento_Cab!J225,Tabla9[#All],2,FALSE))</f>
        <v/>
      </c>
      <c r="O225" s="6" t="str">
        <f t="shared" si="49"/>
        <v/>
      </c>
      <c r="P225" s="6" t="str">
        <f t="shared" si="50"/>
        <v/>
      </c>
      <c r="Q225" s="6" t="str">
        <f>IF(ISBLANK(Requerimiento_Cab!K225),"",VLOOKUP(Requerimiento_Cab!K225,Tabla10[#All],2,FALSE))</f>
        <v/>
      </c>
      <c r="R225" s="6" t="str">
        <f>IF(LEN(Requerimiento_Cab!L225)&gt;0,Requerimiento_Cab!L225,"")</f>
        <v/>
      </c>
      <c r="S225" s="6" t="str">
        <f t="shared" si="51"/>
        <v/>
      </c>
      <c r="T225" s="6" t="str">
        <f t="shared" si="52"/>
        <v/>
      </c>
      <c r="U225" s="6" t="str">
        <f t="shared" si="53"/>
        <v/>
      </c>
      <c r="V225" s="6" t="str">
        <f>IF(ISBLANK(Requerimiento_Cab!F225),"",VLOOKUP(Requerimiento_Cab!F225,Tabla7[#All],2,FALSE))</f>
        <v/>
      </c>
      <c r="W225" s="6" t="str">
        <f t="shared" si="54"/>
        <v/>
      </c>
      <c r="X225" s="6" t="str">
        <f>IF(ISBLANK(Requerimiento_Cab!M225),"",VLOOKUP(Requerimiento_Cab!M225,Tabla2[#All],2,FALSE))</f>
        <v/>
      </c>
      <c r="Y225" s="6" t="str">
        <f>IF(ISBLANK(Requerimiento_Cab!J225),"",VLOOKUP(Requerimiento_Cab!J225,Tabla9[#All],2,FALSE))</f>
        <v/>
      </c>
    </row>
    <row r="226" spans="1:25" x14ac:dyDescent="0.25">
      <c r="A226" s="6" t="str">
        <f>IF(LEN(Requerimiento_Cab!A226)&gt;0,Requerimiento_Cab!A226,"")</f>
        <v/>
      </c>
      <c r="B226" s="6" t="str">
        <f t="shared" si="44"/>
        <v/>
      </c>
      <c r="C226" s="6" t="str">
        <f>IF(ISBLANK(Requerimiento_Cab!B226),"",VLOOKUP(Requerimiento_Cab!B226,Tabla3[#All],2,FALSE))</f>
        <v/>
      </c>
      <c r="D226" s="6" t="str">
        <f>IF(ISBLANK(Requerimiento_Cab!C226),"",VLOOKUP(Requerimiento_Cab!C226,Tabla4[#All],2,FALSE))</f>
        <v/>
      </c>
      <c r="E226" s="6" t="str">
        <f>IF(ISBLANK(Requerimiento_Cab!D226),"",VLOOKUP(Requerimiento_Cab!D226,Tabla5[#All],2,FALSE))</f>
        <v/>
      </c>
      <c r="F226" s="6" t="str">
        <f>IF(ISBLANK(Requerimiento_Cab!E226),"",VLOOKUP(Requerimiento_Cab!E226,Tabla6[#All],2,FALSE))</f>
        <v/>
      </c>
      <c r="G226" s="6" t="str">
        <f t="shared" si="45"/>
        <v/>
      </c>
      <c r="H226" s="6" t="str">
        <f t="shared" si="46"/>
        <v/>
      </c>
      <c r="I226" s="6" t="str">
        <f>IF(ISBLANK(Requerimiento_Cab!F226),"",VLOOKUP(Requerimiento_Cab!F226,Tabla7[#All],2,FALSE))</f>
        <v/>
      </c>
      <c r="J226" s="6" t="str">
        <f t="shared" si="47"/>
        <v/>
      </c>
      <c r="K226" s="13" t="str">
        <f>IF(ISBLANK(Requerimiento_Cab!G226),"",VLOOKUP(Requerimiento_Cab!G226,Tabla8[#All],2,FALSE))</f>
        <v/>
      </c>
      <c r="L226" s="6" t="str">
        <f>IF(ISBLANK(Requerimiento_Cab!H226),"",VLOOKUP(Requerimiento_Cab!H226,Tabla1[#All],2,FALSE))</f>
        <v/>
      </c>
      <c r="M226" s="6" t="str">
        <f t="shared" si="48"/>
        <v/>
      </c>
      <c r="N226" s="6" t="str">
        <f>IF(ISBLANK(Requerimiento_Cab!J226),"",VLOOKUP(Requerimiento_Cab!J226,Tabla9[#All],2,FALSE))</f>
        <v/>
      </c>
      <c r="O226" s="6" t="str">
        <f t="shared" si="49"/>
        <v/>
      </c>
      <c r="P226" s="6" t="str">
        <f t="shared" si="50"/>
        <v/>
      </c>
      <c r="Q226" s="6" t="str">
        <f>IF(ISBLANK(Requerimiento_Cab!K226),"",VLOOKUP(Requerimiento_Cab!K226,Tabla10[#All],2,FALSE))</f>
        <v/>
      </c>
      <c r="R226" s="6" t="str">
        <f>IF(LEN(Requerimiento_Cab!L226)&gt;0,Requerimiento_Cab!L226,"")</f>
        <v/>
      </c>
      <c r="S226" s="6" t="str">
        <f t="shared" si="51"/>
        <v/>
      </c>
      <c r="T226" s="6" t="str">
        <f t="shared" si="52"/>
        <v/>
      </c>
      <c r="U226" s="6" t="str">
        <f t="shared" si="53"/>
        <v/>
      </c>
      <c r="V226" s="6" t="str">
        <f>IF(ISBLANK(Requerimiento_Cab!F226),"",VLOOKUP(Requerimiento_Cab!F226,Tabla7[#All],2,FALSE))</f>
        <v/>
      </c>
      <c r="W226" s="6" t="str">
        <f t="shared" si="54"/>
        <v/>
      </c>
      <c r="X226" s="6" t="str">
        <f>IF(ISBLANK(Requerimiento_Cab!M226),"",VLOOKUP(Requerimiento_Cab!M226,Tabla2[#All],2,FALSE))</f>
        <v/>
      </c>
      <c r="Y226" s="6" t="str">
        <f>IF(ISBLANK(Requerimiento_Cab!J226),"",VLOOKUP(Requerimiento_Cab!J226,Tabla9[#All],2,FALSE))</f>
        <v/>
      </c>
    </row>
    <row r="227" spans="1:25" x14ac:dyDescent="0.25">
      <c r="A227" s="6" t="str">
        <f>IF(LEN(Requerimiento_Cab!A227)&gt;0,Requerimiento_Cab!A227,"")</f>
        <v/>
      </c>
      <c r="B227" s="6" t="str">
        <f t="shared" si="44"/>
        <v/>
      </c>
      <c r="C227" s="6" t="str">
        <f>IF(ISBLANK(Requerimiento_Cab!B227),"",VLOOKUP(Requerimiento_Cab!B227,Tabla3[#All],2,FALSE))</f>
        <v/>
      </c>
      <c r="D227" s="6" t="str">
        <f>IF(ISBLANK(Requerimiento_Cab!C227),"",VLOOKUP(Requerimiento_Cab!C227,Tabla4[#All],2,FALSE))</f>
        <v/>
      </c>
      <c r="E227" s="6" t="str">
        <f>IF(ISBLANK(Requerimiento_Cab!D227),"",VLOOKUP(Requerimiento_Cab!D227,Tabla5[#All],2,FALSE))</f>
        <v/>
      </c>
      <c r="F227" s="6" t="str">
        <f>IF(ISBLANK(Requerimiento_Cab!E227),"",VLOOKUP(Requerimiento_Cab!E227,Tabla6[#All],2,FALSE))</f>
        <v/>
      </c>
      <c r="G227" s="6" t="str">
        <f t="shared" si="45"/>
        <v/>
      </c>
      <c r="H227" s="6" t="str">
        <f t="shared" si="46"/>
        <v/>
      </c>
      <c r="I227" s="6" t="str">
        <f>IF(ISBLANK(Requerimiento_Cab!F227),"",VLOOKUP(Requerimiento_Cab!F227,Tabla7[#All],2,FALSE))</f>
        <v/>
      </c>
      <c r="J227" s="6" t="str">
        <f t="shared" si="47"/>
        <v/>
      </c>
      <c r="K227" s="13" t="str">
        <f>IF(ISBLANK(Requerimiento_Cab!G227),"",VLOOKUP(Requerimiento_Cab!G227,Tabla8[#All],2,FALSE))</f>
        <v/>
      </c>
      <c r="L227" s="6" t="str">
        <f>IF(ISBLANK(Requerimiento_Cab!H227),"",VLOOKUP(Requerimiento_Cab!H227,Tabla1[#All],2,FALSE))</f>
        <v/>
      </c>
      <c r="M227" s="6" t="str">
        <f t="shared" si="48"/>
        <v/>
      </c>
      <c r="N227" s="6" t="str">
        <f>IF(ISBLANK(Requerimiento_Cab!J227),"",VLOOKUP(Requerimiento_Cab!J227,Tabla9[#All],2,FALSE))</f>
        <v/>
      </c>
      <c r="O227" s="6" t="str">
        <f t="shared" si="49"/>
        <v/>
      </c>
      <c r="P227" s="6" t="str">
        <f t="shared" si="50"/>
        <v/>
      </c>
      <c r="Q227" s="6" t="str">
        <f>IF(ISBLANK(Requerimiento_Cab!K227),"",VLOOKUP(Requerimiento_Cab!K227,Tabla10[#All],2,FALSE))</f>
        <v/>
      </c>
      <c r="R227" s="6" t="str">
        <f>IF(LEN(Requerimiento_Cab!L227)&gt;0,Requerimiento_Cab!L227,"")</f>
        <v/>
      </c>
      <c r="S227" s="6" t="str">
        <f t="shared" si="51"/>
        <v/>
      </c>
      <c r="T227" s="6" t="str">
        <f t="shared" si="52"/>
        <v/>
      </c>
      <c r="U227" s="6" t="str">
        <f t="shared" si="53"/>
        <v/>
      </c>
      <c r="V227" s="6" t="str">
        <f>IF(ISBLANK(Requerimiento_Cab!F227),"",VLOOKUP(Requerimiento_Cab!F227,Tabla7[#All],2,FALSE))</f>
        <v/>
      </c>
      <c r="W227" s="6" t="str">
        <f t="shared" si="54"/>
        <v/>
      </c>
      <c r="X227" s="6" t="str">
        <f>IF(ISBLANK(Requerimiento_Cab!M227),"",VLOOKUP(Requerimiento_Cab!M227,Tabla2[#All],2,FALSE))</f>
        <v/>
      </c>
      <c r="Y227" s="6" t="str">
        <f>IF(ISBLANK(Requerimiento_Cab!J227),"",VLOOKUP(Requerimiento_Cab!J227,Tabla9[#All],2,FALSE))</f>
        <v/>
      </c>
    </row>
    <row r="228" spans="1:25" x14ac:dyDescent="0.25">
      <c r="A228" s="6" t="str">
        <f>IF(LEN(Requerimiento_Cab!A228)&gt;0,Requerimiento_Cab!A228,"")</f>
        <v/>
      </c>
      <c r="B228" s="6" t="str">
        <f t="shared" si="44"/>
        <v/>
      </c>
      <c r="C228" s="6" t="str">
        <f>IF(ISBLANK(Requerimiento_Cab!B228),"",VLOOKUP(Requerimiento_Cab!B228,Tabla3[#All],2,FALSE))</f>
        <v/>
      </c>
      <c r="D228" s="6" t="str">
        <f>IF(ISBLANK(Requerimiento_Cab!C228),"",VLOOKUP(Requerimiento_Cab!C228,Tabla4[#All],2,FALSE))</f>
        <v/>
      </c>
      <c r="E228" s="6" t="str">
        <f>IF(ISBLANK(Requerimiento_Cab!D228),"",VLOOKUP(Requerimiento_Cab!D228,Tabla5[#All],2,FALSE))</f>
        <v/>
      </c>
      <c r="F228" s="6" t="str">
        <f>IF(ISBLANK(Requerimiento_Cab!E228),"",VLOOKUP(Requerimiento_Cab!E228,Tabla6[#All],2,FALSE))</f>
        <v/>
      </c>
      <c r="G228" s="6" t="str">
        <f t="shared" si="45"/>
        <v/>
      </c>
      <c r="H228" s="6" t="str">
        <f t="shared" si="46"/>
        <v/>
      </c>
      <c r="I228" s="6" t="str">
        <f>IF(ISBLANK(Requerimiento_Cab!F228),"",VLOOKUP(Requerimiento_Cab!F228,Tabla7[#All],2,FALSE))</f>
        <v/>
      </c>
      <c r="J228" s="6" t="str">
        <f t="shared" si="47"/>
        <v/>
      </c>
      <c r="K228" s="13" t="str">
        <f>IF(ISBLANK(Requerimiento_Cab!G228),"",VLOOKUP(Requerimiento_Cab!G228,Tabla8[#All],2,FALSE))</f>
        <v/>
      </c>
      <c r="L228" s="6" t="str">
        <f>IF(ISBLANK(Requerimiento_Cab!H228),"",VLOOKUP(Requerimiento_Cab!H228,Tabla1[#All],2,FALSE))</f>
        <v/>
      </c>
      <c r="M228" s="6" t="str">
        <f t="shared" si="48"/>
        <v/>
      </c>
      <c r="N228" s="6" t="str">
        <f>IF(ISBLANK(Requerimiento_Cab!J228),"",VLOOKUP(Requerimiento_Cab!J228,Tabla9[#All],2,FALSE))</f>
        <v/>
      </c>
      <c r="O228" s="6" t="str">
        <f t="shared" si="49"/>
        <v/>
      </c>
      <c r="P228" s="6" t="str">
        <f t="shared" si="50"/>
        <v/>
      </c>
      <c r="Q228" s="6" t="str">
        <f>IF(ISBLANK(Requerimiento_Cab!K228),"",VLOOKUP(Requerimiento_Cab!K228,Tabla10[#All],2,FALSE))</f>
        <v/>
      </c>
      <c r="R228" s="6" t="str">
        <f>IF(LEN(Requerimiento_Cab!L228)&gt;0,Requerimiento_Cab!L228,"")</f>
        <v/>
      </c>
      <c r="S228" s="6" t="str">
        <f t="shared" si="51"/>
        <v/>
      </c>
      <c r="T228" s="6" t="str">
        <f t="shared" si="52"/>
        <v/>
      </c>
      <c r="U228" s="6" t="str">
        <f t="shared" si="53"/>
        <v/>
      </c>
      <c r="V228" s="6" t="str">
        <f>IF(ISBLANK(Requerimiento_Cab!F228),"",VLOOKUP(Requerimiento_Cab!F228,Tabla7[#All],2,FALSE))</f>
        <v/>
      </c>
      <c r="W228" s="6" t="str">
        <f t="shared" si="54"/>
        <v/>
      </c>
      <c r="X228" s="6" t="str">
        <f>IF(ISBLANK(Requerimiento_Cab!M228),"",VLOOKUP(Requerimiento_Cab!M228,Tabla2[#All],2,FALSE))</f>
        <v/>
      </c>
      <c r="Y228" s="6" t="str">
        <f>IF(ISBLANK(Requerimiento_Cab!J228),"",VLOOKUP(Requerimiento_Cab!J228,Tabla9[#All],2,FALSE))</f>
        <v/>
      </c>
    </row>
    <row r="229" spans="1:25" x14ac:dyDescent="0.25">
      <c r="A229" s="6" t="str">
        <f>IF(LEN(Requerimiento_Cab!A229)&gt;0,Requerimiento_Cab!A229,"")</f>
        <v/>
      </c>
      <c r="B229" s="6" t="str">
        <f t="shared" si="44"/>
        <v/>
      </c>
      <c r="C229" s="6" t="str">
        <f>IF(ISBLANK(Requerimiento_Cab!B229),"",VLOOKUP(Requerimiento_Cab!B229,Tabla3[#All],2,FALSE))</f>
        <v/>
      </c>
      <c r="D229" s="6" t="str">
        <f>IF(ISBLANK(Requerimiento_Cab!C229),"",VLOOKUP(Requerimiento_Cab!C229,Tabla4[#All],2,FALSE))</f>
        <v/>
      </c>
      <c r="E229" s="6" t="str">
        <f>IF(ISBLANK(Requerimiento_Cab!D229),"",VLOOKUP(Requerimiento_Cab!D229,Tabla5[#All],2,FALSE))</f>
        <v/>
      </c>
      <c r="F229" s="6" t="str">
        <f>IF(ISBLANK(Requerimiento_Cab!E229),"",VLOOKUP(Requerimiento_Cab!E229,Tabla6[#All],2,FALSE))</f>
        <v/>
      </c>
      <c r="G229" s="6" t="str">
        <f t="shared" si="45"/>
        <v/>
      </c>
      <c r="H229" s="6" t="str">
        <f t="shared" si="46"/>
        <v/>
      </c>
      <c r="I229" s="6" t="str">
        <f>IF(ISBLANK(Requerimiento_Cab!F229),"",VLOOKUP(Requerimiento_Cab!F229,Tabla7[#All],2,FALSE))</f>
        <v/>
      </c>
      <c r="J229" s="6" t="str">
        <f t="shared" si="47"/>
        <v/>
      </c>
      <c r="K229" s="13" t="str">
        <f>IF(ISBLANK(Requerimiento_Cab!G229),"",VLOOKUP(Requerimiento_Cab!G229,Tabla8[#All],2,FALSE))</f>
        <v/>
      </c>
      <c r="L229" s="6" t="str">
        <f>IF(ISBLANK(Requerimiento_Cab!H229),"",VLOOKUP(Requerimiento_Cab!H229,Tabla1[#All],2,FALSE))</f>
        <v/>
      </c>
      <c r="M229" s="6" t="str">
        <f t="shared" si="48"/>
        <v/>
      </c>
      <c r="N229" s="6" t="str">
        <f>IF(ISBLANK(Requerimiento_Cab!J229),"",VLOOKUP(Requerimiento_Cab!J229,Tabla9[#All],2,FALSE))</f>
        <v/>
      </c>
      <c r="O229" s="6" t="str">
        <f t="shared" si="49"/>
        <v/>
      </c>
      <c r="P229" s="6" t="str">
        <f t="shared" si="50"/>
        <v/>
      </c>
      <c r="Q229" s="6" t="str">
        <f>IF(ISBLANK(Requerimiento_Cab!K229),"",VLOOKUP(Requerimiento_Cab!K229,Tabla10[#All],2,FALSE))</f>
        <v/>
      </c>
      <c r="R229" s="6" t="str">
        <f>IF(LEN(Requerimiento_Cab!L229)&gt;0,Requerimiento_Cab!L229,"")</f>
        <v/>
      </c>
      <c r="S229" s="6" t="str">
        <f t="shared" si="51"/>
        <v/>
      </c>
      <c r="T229" s="6" t="str">
        <f t="shared" si="52"/>
        <v/>
      </c>
      <c r="U229" s="6" t="str">
        <f t="shared" si="53"/>
        <v/>
      </c>
      <c r="V229" s="6" t="str">
        <f>IF(ISBLANK(Requerimiento_Cab!F229),"",VLOOKUP(Requerimiento_Cab!F229,Tabla7[#All],2,FALSE))</f>
        <v/>
      </c>
      <c r="W229" s="6" t="str">
        <f t="shared" si="54"/>
        <v/>
      </c>
      <c r="X229" s="6" t="str">
        <f>IF(ISBLANK(Requerimiento_Cab!M229),"",VLOOKUP(Requerimiento_Cab!M229,Tabla2[#All],2,FALSE))</f>
        <v/>
      </c>
      <c r="Y229" s="6" t="str">
        <f>IF(ISBLANK(Requerimiento_Cab!J229),"",VLOOKUP(Requerimiento_Cab!J229,Tabla9[#All],2,FALSE))</f>
        <v/>
      </c>
    </row>
    <row r="230" spans="1:25" x14ac:dyDescent="0.25">
      <c r="A230" s="6" t="str">
        <f>IF(LEN(Requerimiento_Cab!A230)&gt;0,Requerimiento_Cab!A230,"")</f>
        <v/>
      </c>
      <c r="B230" s="6" t="str">
        <f t="shared" si="44"/>
        <v/>
      </c>
      <c r="C230" s="6" t="str">
        <f>IF(ISBLANK(Requerimiento_Cab!B230),"",VLOOKUP(Requerimiento_Cab!B230,Tabla3[#All],2,FALSE))</f>
        <v/>
      </c>
      <c r="D230" s="6" t="str">
        <f>IF(ISBLANK(Requerimiento_Cab!C230),"",VLOOKUP(Requerimiento_Cab!C230,Tabla4[#All],2,FALSE))</f>
        <v/>
      </c>
      <c r="E230" s="6" t="str">
        <f>IF(ISBLANK(Requerimiento_Cab!D230),"",VLOOKUP(Requerimiento_Cab!D230,Tabla5[#All],2,FALSE))</f>
        <v/>
      </c>
      <c r="F230" s="6" t="str">
        <f>IF(ISBLANK(Requerimiento_Cab!E230),"",VLOOKUP(Requerimiento_Cab!E230,Tabla6[#All],2,FALSE))</f>
        <v/>
      </c>
      <c r="G230" s="6" t="str">
        <f t="shared" si="45"/>
        <v/>
      </c>
      <c r="H230" s="6" t="str">
        <f t="shared" si="46"/>
        <v/>
      </c>
      <c r="I230" s="6" t="str">
        <f>IF(ISBLANK(Requerimiento_Cab!F230),"",VLOOKUP(Requerimiento_Cab!F230,Tabla7[#All],2,FALSE))</f>
        <v/>
      </c>
      <c r="J230" s="6" t="str">
        <f t="shared" si="47"/>
        <v/>
      </c>
      <c r="K230" s="13" t="str">
        <f>IF(ISBLANK(Requerimiento_Cab!G230),"",VLOOKUP(Requerimiento_Cab!G230,Tabla8[#All],2,FALSE))</f>
        <v/>
      </c>
      <c r="L230" s="6" t="str">
        <f>IF(ISBLANK(Requerimiento_Cab!H230),"",VLOOKUP(Requerimiento_Cab!H230,Tabla1[#All],2,FALSE))</f>
        <v/>
      </c>
      <c r="M230" s="6" t="str">
        <f t="shared" si="48"/>
        <v/>
      </c>
      <c r="N230" s="6" t="str">
        <f>IF(ISBLANK(Requerimiento_Cab!J230),"",VLOOKUP(Requerimiento_Cab!J230,Tabla9[#All],2,FALSE))</f>
        <v/>
      </c>
      <c r="O230" s="6" t="str">
        <f t="shared" si="49"/>
        <v/>
      </c>
      <c r="P230" s="6" t="str">
        <f t="shared" si="50"/>
        <v/>
      </c>
      <c r="Q230" s="6" t="str">
        <f>IF(ISBLANK(Requerimiento_Cab!K230),"",VLOOKUP(Requerimiento_Cab!K230,Tabla10[#All],2,FALSE))</f>
        <v/>
      </c>
      <c r="R230" s="6" t="str">
        <f>IF(LEN(Requerimiento_Cab!L230)&gt;0,Requerimiento_Cab!L230,"")</f>
        <v/>
      </c>
      <c r="S230" s="6" t="str">
        <f t="shared" si="51"/>
        <v/>
      </c>
      <c r="T230" s="6" t="str">
        <f t="shared" si="52"/>
        <v/>
      </c>
      <c r="U230" s="6" t="str">
        <f t="shared" si="53"/>
        <v/>
      </c>
      <c r="V230" s="6" t="str">
        <f>IF(ISBLANK(Requerimiento_Cab!F230),"",VLOOKUP(Requerimiento_Cab!F230,Tabla7[#All],2,FALSE))</f>
        <v/>
      </c>
      <c r="W230" s="6" t="str">
        <f t="shared" si="54"/>
        <v/>
      </c>
      <c r="X230" s="6" t="str">
        <f>IF(ISBLANK(Requerimiento_Cab!M230),"",VLOOKUP(Requerimiento_Cab!M230,Tabla2[#All],2,FALSE))</f>
        <v/>
      </c>
      <c r="Y230" s="6" t="str">
        <f>IF(ISBLANK(Requerimiento_Cab!J230),"",VLOOKUP(Requerimiento_Cab!J230,Tabla9[#All],2,FALSE))</f>
        <v/>
      </c>
    </row>
    <row r="231" spans="1:25" x14ac:dyDescent="0.25">
      <c r="A231" s="6" t="str">
        <f>IF(LEN(Requerimiento_Cab!A231)&gt;0,Requerimiento_Cab!A231,"")</f>
        <v/>
      </c>
      <c r="B231" s="6" t="str">
        <f t="shared" si="44"/>
        <v/>
      </c>
      <c r="C231" s="6" t="str">
        <f>IF(ISBLANK(Requerimiento_Cab!B231),"",VLOOKUP(Requerimiento_Cab!B231,Tabla3[#All],2,FALSE))</f>
        <v/>
      </c>
      <c r="D231" s="6" t="str">
        <f>IF(ISBLANK(Requerimiento_Cab!C231),"",VLOOKUP(Requerimiento_Cab!C231,Tabla4[#All],2,FALSE))</f>
        <v/>
      </c>
      <c r="E231" s="6" t="str">
        <f>IF(ISBLANK(Requerimiento_Cab!D231),"",VLOOKUP(Requerimiento_Cab!D231,Tabla5[#All],2,FALSE))</f>
        <v/>
      </c>
      <c r="F231" s="6" t="str">
        <f>IF(ISBLANK(Requerimiento_Cab!E231),"",VLOOKUP(Requerimiento_Cab!E231,Tabla6[#All],2,FALSE))</f>
        <v/>
      </c>
      <c r="G231" s="6" t="str">
        <f t="shared" si="45"/>
        <v/>
      </c>
      <c r="H231" s="6" t="str">
        <f t="shared" si="46"/>
        <v/>
      </c>
      <c r="I231" s="6" t="str">
        <f>IF(ISBLANK(Requerimiento_Cab!F231),"",VLOOKUP(Requerimiento_Cab!F231,Tabla7[#All],2,FALSE))</f>
        <v/>
      </c>
      <c r="J231" s="6" t="str">
        <f t="shared" si="47"/>
        <v/>
      </c>
      <c r="K231" s="13" t="str">
        <f>IF(ISBLANK(Requerimiento_Cab!G231),"",VLOOKUP(Requerimiento_Cab!G231,Tabla8[#All],2,FALSE))</f>
        <v/>
      </c>
      <c r="L231" s="6" t="str">
        <f>IF(ISBLANK(Requerimiento_Cab!H231),"",VLOOKUP(Requerimiento_Cab!H231,Tabla1[#All],2,FALSE))</f>
        <v/>
      </c>
      <c r="M231" s="6" t="str">
        <f t="shared" si="48"/>
        <v/>
      </c>
      <c r="N231" s="6" t="str">
        <f>IF(ISBLANK(Requerimiento_Cab!J231),"",VLOOKUP(Requerimiento_Cab!J231,Tabla9[#All],2,FALSE))</f>
        <v/>
      </c>
      <c r="O231" s="6" t="str">
        <f t="shared" si="49"/>
        <v/>
      </c>
      <c r="P231" s="6" t="str">
        <f t="shared" si="50"/>
        <v/>
      </c>
      <c r="Q231" s="6" t="str">
        <f>IF(ISBLANK(Requerimiento_Cab!K231),"",VLOOKUP(Requerimiento_Cab!K231,Tabla10[#All],2,FALSE))</f>
        <v/>
      </c>
      <c r="R231" s="6" t="str">
        <f>IF(LEN(Requerimiento_Cab!L231)&gt;0,Requerimiento_Cab!L231,"")</f>
        <v/>
      </c>
      <c r="S231" s="6" t="str">
        <f t="shared" si="51"/>
        <v/>
      </c>
      <c r="T231" s="6" t="str">
        <f t="shared" si="52"/>
        <v/>
      </c>
      <c r="U231" s="6" t="str">
        <f t="shared" si="53"/>
        <v/>
      </c>
      <c r="V231" s="6" t="str">
        <f>IF(ISBLANK(Requerimiento_Cab!F231),"",VLOOKUP(Requerimiento_Cab!F231,Tabla7[#All],2,FALSE))</f>
        <v/>
      </c>
      <c r="W231" s="6" t="str">
        <f t="shared" si="54"/>
        <v/>
      </c>
      <c r="X231" s="6" t="str">
        <f>IF(ISBLANK(Requerimiento_Cab!M231),"",VLOOKUP(Requerimiento_Cab!M231,Tabla2[#All],2,FALSE))</f>
        <v/>
      </c>
      <c r="Y231" s="6" t="str">
        <f>IF(ISBLANK(Requerimiento_Cab!J231),"",VLOOKUP(Requerimiento_Cab!J231,Tabla9[#All],2,FALSE))</f>
        <v/>
      </c>
    </row>
    <row r="232" spans="1:25" x14ac:dyDescent="0.25">
      <c r="A232" s="6" t="str">
        <f>IF(LEN(Requerimiento_Cab!A232)&gt;0,Requerimiento_Cab!A232,"")</f>
        <v/>
      </c>
      <c r="B232" s="6" t="str">
        <f t="shared" si="44"/>
        <v/>
      </c>
      <c r="C232" s="6" t="str">
        <f>IF(ISBLANK(Requerimiento_Cab!B232),"",VLOOKUP(Requerimiento_Cab!B232,Tabla3[#All],2,FALSE))</f>
        <v/>
      </c>
      <c r="D232" s="6" t="str">
        <f>IF(ISBLANK(Requerimiento_Cab!C232),"",VLOOKUP(Requerimiento_Cab!C232,Tabla4[#All],2,FALSE))</f>
        <v/>
      </c>
      <c r="E232" s="6" t="str">
        <f>IF(ISBLANK(Requerimiento_Cab!D232),"",VLOOKUP(Requerimiento_Cab!D232,Tabla5[#All],2,FALSE))</f>
        <v/>
      </c>
      <c r="F232" s="6" t="str">
        <f>IF(ISBLANK(Requerimiento_Cab!E232),"",VLOOKUP(Requerimiento_Cab!E232,Tabla6[#All],2,FALSE))</f>
        <v/>
      </c>
      <c r="G232" s="6" t="str">
        <f t="shared" si="45"/>
        <v/>
      </c>
      <c r="H232" s="6" t="str">
        <f t="shared" si="46"/>
        <v/>
      </c>
      <c r="I232" s="6" t="str">
        <f>IF(ISBLANK(Requerimiento_Cab!F232),"",VLOOKUP(Requerimiento_Cab!F232,Tabla7[#All],2,FALSE))</f>
        <v/>
      </c>
      <c r="J232" s="6" t="str">
        <f t="shared" si="47"/>
        <v/>
      </c>
      <c r="K232" s="13" t="str">
        <f>IF(ISBLANK(Requerimiento_Cab!G232),"",VLOOKUP(Requerimiento_Cab!G232,Tabla8[#All],2,FALSE))</f>
        <v/>
      </c>
      <c r="L232" s="6" t="str">
        <f>IF(ISBLANK(Requerimiento_Cab!H232),"",VLOOKUP(Requerimiento_Cab!H232,Tabla1[#All],2,FALSE))</f>
        <v/>
      </c>
      <c r="M232" s="6" t="str">
        <f t="shared" si="48"/>
        <v/>
      </c>
      <c r="N232" s="6" t="str">
        <f>IF(ISBLANK(Requerimiento_Cab!J232),"",VLOOKUP(Requerimiento_Cab!J232,Tabla9[#All],2,FALSE))</f>
        <v/>
      </c>
      <c r="O232" s="6" t="str">
        <f t="shared" si="49"/>
        <v/>
      </c>
      <c r="P232" s="6" t="str">
        <f t="shared" si="50"/>
        <v/>
      </c>
      <c r="Q232" s="6" t="str">
        <f>IF(ISBLANK(Requerimiento_Cab!K232),"",VLOOKUP(Requerimiento_Cab!K232,Tabla10[#All],2,FALSE))</f>
        <v/>
      </c>
      <c r="R232" s="6" t="str">
        <f>IF(LEN(Requerimiento_Cab!L232)&gt;0,Requerimiento_Cab!L232,"")</f>
        <v/>
      </c>
      <c r="S232" s="6" t="str">
        <f t="shared" si="51"/>
        <v/>
      </c>
      <c r="T232" s="6" t="str">
        <f t="shared" si="52"/>
        <v/>
      </c>
      <c r="U232" s="6" t="str">
        <f t="shared" si="53"/>
        <v/>
      </c>
      <c r="V232" s="6" t="str">
        <f>IF(ISBLANK(Requerimiento_Cab!F232),"",VLOOKUP(Requerimiento_Cab!F232,Tabla7[#All],2,FALSE))</f>
        <v/>
      </c>
      <c r="W232" s="6" t="str">
        <f t="shared" si="54"/>
        <v/>
      </c>
      <c r="X232" s="6" t="str">
        <f>IF(ISBLANK(Requerimiento_Cab!M232),"",VLOOKUP(Requerimiento_Cab!M232,Tabla2[#All],2,FALSE))</f>
        <v/>
      </c>
      <c r="Y232" s="6" t="str">
        <f>IF(ISBLANK(Requerimiento_Cab!J232),"",VLOOKUP(Requerimiento_Cab!J232,Tabla9[#All],2,FALSE))</f>
        <v/>
      </c>
    </row>
    <row r="233" spans="1:25" x14ac:dyDescent="0.25">
      <c r="A233" s="6" t="str">
        <f>IF(LEN(Requerimiento_Cab!A233)&gt;0,Requerimiento_Cab!A233,"")</f>
        <v/>
      </c>
      <c r="B233" s="6" t="str">
        <f t="shared" si="44"/>
        <v/>
      </c>
      <c r="C233" s="6" t="str">
        <f>IF(ISBLANK(Requerimiento_Cab!B233),"",VLOOKUP(Requerimiento_Cab!B233,Tabla3[#All],2,FALSE))</f>
        <v/>
      </c>
      <c r="D233" s="6" t="str">
        <f>IF(ISBLANK(Requerimiento_Cab!C233),"",VLOOKUP(Requerimiento_Cab!C233,Tabla4[#All],2,FALSE))</f>
        <v/>
      </c>
      <c r="E233" s="6" t="str">
        <f>IF(ISBLANK(Requerimiento_Cab!D233),"",VLOOKUP(Requerimiento_Cab!D233,Tabla5[#All],2,FALSE))</f>
        <v/>
      </c>
      <c r="F233" s="6" t="str">
        <f>IF(ISBLANK(Requerimiento_Cab!E233),"",VLOOKUP(Requerimiento_Cab!E233,Tabla6[#All],2,FALSE))</f>
        <v/>
      </c>
      <c r="G233" s="6" t="str">
        <f t="shared" si="45"/>
        <v/>
      </c>
      <c r="H233" s="6" t="str">
        <f t="shared" si="46"/>
        <v/>
      </c>
      <c r="I233" s="6" t="str">
        <f>IF(ISBLANK(Requerimiento_Cab!F233),"",VLOOKUP(Requerimiento_Cab!F233,Tabla7[#All],2,FALSE))</f>
        <v/>
      </c>
      <c r="J233" s="6" t="str">
        <f t="shared" si="47"/>
        <v/>
      </c>
      <c r="K233" s="13" t="str">
        <f>IF(ISBLANK(Requerimiento_Cab!G233),"",VLOOKUP(Requerimiento_Cab!G233,Tabla8[#All],2,FALSE))</f>
        <v/>
      </c>
      <c r="L233" s="6" t="str">
        <f>IF(ISBLANK(Requerimiento_Cab!H233),"",VLOOKUP(Requerimiento_Cab!H233,Tabla1[#All],2,FALSE))</f>
        <v/>
      </c>
      <c r="M233" s="6" t="str">
        <f t="shared" si="48"/>
        <v/>
      </c>
      <c r="N233" s="6" t="str">
        <f>IF(ISBLANK(Requerimiento_Cab!J233),"",VLOOKUP(Requerimiento_Cab!J233,Tabla9[#All],2,FALSE))</f>
        <v/>
      </c>
      <c r="O233" s="6" t="str">
        <f t="shared" si="49"/>
        <v/>
      </c>
      <c r="P233" s="6" t="str">
        <f t="shared" si="50"/>
        <v/>
      </c>
      <c r="Q233" s="6" t="str">
        <f>IF(ISBLANK(Requerimiento_Cab!K233),"",VLOOKUP(Requerimiento_Cab!K233,Tabla10[#All],2,FALSE))</f>
        <v/>
      </c>
      <c r="R233" s="6" t="str">
        <f>IF(LEN(Requerimiento_Cab!L233)&gt;0,Requerimiento_Cab!L233,"")</f>
        <v/>
      </c>
      <c r="S233" s="6" t="str">
        <f t="shared" si="51"/>
        <v/>
      </c>
      <c r="T233" s="6" t="str">
        <f t="shared" si="52"/>
        <v/>
      </c>
      <c r="U233" s="6" t="str">
        <f t="shared" si="53"/>
        <v/>
      </c>
      <c r="V233" s="6" t="str">
        <f>IF(ISBLANK(Requerimiento_Cab!F233),"",VLOOKUP(Requerimiento_Cab!F233,Tabla7[#All],2,FALSE))</f>
        <v/>
      </c>
      <c r="W233" s="6" t="str">
        <f t="shared" si="54"/>
        <v/>
      </c>
      <c r="X233" s="6" t="str">
        <f>IF(ISBLANK(Requerimiento_Cab!M233),"",VLOOKUP(Requerimiento_Cab!M233,Tabla2[#All],2,FALSE))</f>
        <v/>
      </c>
      <c r="Y233" s="6" t="str">
        <f>IF(ISBLANK(Requerimiento_Cab!J233),"",VLOOKUP(Requerimiento_Cab!J233,Tabla9[#All],2,FALSE))</f>
        <v/>
      </c>
    </row>
    <row r="234" spans="1:25" x14ac:dyDescent="0.25">
      <c r="A234" s="6" t="str">
        <f>IF(LEN(Requerimiento_Cab!A234)&gt;0,Requerimiento_Cab!A234,"")</f>
        <v/>
      </c>
      <c r="B234" s="6" t="str">
        <f t="shared" si="44"/>
        <v/>
      </c>
      <c r="C234" s="6" t="str">
        <f>IF(ISBLANK(Requerimiento_Cab!B234),"",VLOOKUP(Requerimiento_Cab!B234,Tabla3[#All],2,FALSE))</f>
        <v/>
      </c>
      <c r="D234" s="6" t="str">
        <f>IF(ISBLANK(Requerimiento_Cab!C234),"",VLOOKUP(Requerimiento_Cab!C234,Tabla4[#All],2,FALSE))</f>
        <v/>
      </c>
      <c r="E234" s="6" t="str">
        <f>IF(ISBLANK(Requerimiento_Cab!D234),"",VLOOKUP(Requerimiento_Cab!D234,Tabla5[#All],2,FALSE))</f>
        <v/>
      </c>
      <c r="F234" s="6" t="str">
        <f>IF(ISBLANK(Requerimiento_Cab!E234),"",VLOOKUP(Requerimiento_Cab!E234,Tabla6[#All],2,FALSE))</f>
        <v/>
      </c>
      <c r="G234" s="6" t="str">
        <f t="shared" si="45"/>
        <v/>
      </c>
      <c r="H234" s="6" t="str">
        <f t="shared" si="46"/>
        <v/>
      </c>
      <c r="I234" s="6" t="str">
        <f>IF(ISBLANK(Requerimiento_Cab!F234),"",VLOOKUP(Requerimiento_Cab!F234,Tabla7[#All],2,FALSE))</f>
        <v/>
      </c>
      <c r="J234" s="6" t="str">
        <f t="shared" si="47"/>
        <v/>
      </c>
      <c r="K234" s="13" t="str">
        <f>IF(ISBLANK(Requerimiento_Cab!G234),"",VLOOKUP(Requerimiento_Cab!G234,Tabla8[#All],2,FALSE))</f>
        <v/>
      </c>
      <c r="L234" s="6" t="str">
        <f>IF(ISBLANK(Requerimiento_Cab!H234),"",VLOOKUP(Requerimiento_Cab!H234,Tabla1[#All],2,FALSE))</f>
        <v/>
      </c>
      <c r="M234" s="6" t="str">
        <f t="shared" si="48"/>
        <v/>
      </c>
      <c r="N234" s="6" t="str">
        <f>IF(ISBLANK(Requerimiento_Cab!J234),"",VLOOKUP(Requerimiento_Cab!J234,Tabla9[#All],2,FALSE))</f>
        <v/>
      </c>
      <c r="O234" s="6" t="str">
        <f t="shared" si="49"/>
        <v/>
      </c>
      <c r="P234" s="6" t="str">
        <f t="shared" si="50"/>
        <v/>
      </c>
      <c r="Q234" s="6" t="str">
        <f>IF(ISBLANK(Requerimiento_Cab!K234),"",VLOOKUP(Requerimiento_Cab!K234,Tabla10[#All],2,FALSE))</f>
        <v/>
      </c>
      <c r="R234" s="6" t="str">
        <f>IF(LEN(Requerimiento_Cab!L234)&gt;0,Requerimiento_Cab!L234,"")</f>
        <v/>
      </c>
      <c r="S234" s="6" t="str">
        <f t="shared" si="51"/>
        <v/>
      </c>
      <c r="T234" s="6" t="str">
        <f t="shared" si="52"/>
        <v/>
      </c>
      <c r="U234" s="6" t="str">
        <f t="shared" si="53"/>
        <v/>
      </c>
      <c r="V234" s="6" t="str">
        <f>IF(ISBLANK(Requerimiento_Cab!F234),"",VLOOKUP(Requerimiento_Cab!F234,Tabla7[#All],2,FALSE))</f>
        <v/>
      </c>
      <c r="W234" s="6" t="str">
        <f t="shared" si="54"/>
        <v/>
      </c>
      <c r="X234" s="6" t="str">
        <f>IF(ISBLANK(Requerimiento_Cab!M234),"",VLOOKUP(Requerimiento_Cab!M234,Tabla2[#All],2,FALSE))</f>
        <v/>
      </c>
      <c r="Y234" s="6" t="str">
        <f>IF(ISBLANK(Requerimiento_Cab!J234),"",VLOOKUP(Requerimiento_Cab!J234,Tabla9[#All],2,FALSE))</f>
        <v/>
      </c>
    </row>
    <row r="235" spans="1:25" x14ac:dyDescent="0.25">
      <c r="A235" s="6" t="str">
        <f>IF(LEN(Requerimiento_Cab!A235)&gt;0,Requerimiento_Cab!A235,"")</f>
        <v/>
      </c>
      <c r="B235" s="6" t="str">
        <f t="shared" si="44"/>
        <v/>
      </c>
      <c r="C235" s="6" t="str">
        <f>IF(ISBLANK(Requerimiento_Cab!B235),"",VLOOKUP(Requerimiento_Cab!B235,Tabla3[#All],2,FALSE))</f>
        <v/>
      </c>
      <c r="D235" s="6" t="str">
        <f>IF(ISBLANK(Requerimiento_Cab!C235),"",VLOOKUP(Requerimiento_Cab!C235,Tabla4[#All],2,FALSE))</f>
        <v/>
      </c>
      <c r="E235" s="6" t="str">
        <f>IF(ISBLANK(Requerimiento_Cab!D235),"",VLOOKUP(Requerimiento_Cab!D235,Tabla5[#All],2,FALSE))</f>
        <v/>
      </c>
      <c r="F235" s="6" t="str">
        <f>IF(ISBLANK(Requerimiento_Cab!E235),"",VLOOKUP(Requerimiento_Cab!E235,Tabla6[#All],2,FALSE))</f>
        <v/>
      </c>
      <c r="G235" s="6" t="str">
        <f t="shared" si="45"/>
        <v/>
      </c>
      <c r="H235" s="6" t="str">
        <f t="shared" si="46"/>
        <v/>
      </c>
      <c r="I235" s="6" t="str">
        <f>IF(ISBLANK(Requerimiento_Cab!F235),"",VLOOKUP(Requerimiento_Cab!F235,Tabla7[#All],2,FALSE))</f>
        <v/>
      </c>
      <c r="J235" s="6" t="str">
        <f t="shared" si="47"/>
        <v/>
      </c>
      <c r="K235" s="13" t="str">
        <f>IF(ISBLANK(Requerimiento_Cab!G235),"",VLOOKUP(Requerimiento_Cab!G235,Tabla8[#All],2,FALSE))</f>
        <v/>
      </c>
      <c r="L235" s="6" t="str">
        <f>IF(ISBLANK(Requerimiento_Cab!H235),"",VLOOKUP(Requerimiento_Cab!H235,Tabla1[#All],2,FALSE))</f>
        <v/>
      </c>
      <c r="M235" s="6" t="str">
        <f t="shared" si="48"/>
        <v/>
      </c>
      <c r="N235" s="6" t="str">
        <f>IF(ISBLANK(Requerimiento_Cab!J235),"",VLOOKUP(Requerimiento_Cab!J235,Tabla9[#All],2,FALSE))</f>
        <v/>
      </c>
      <c r="O235" s="6" t="str">
        <f t="shared" si="49"/>
        <v/>
      </c>
      <c r="P235" s="6" t="str">
        <f t="shared" si="50"/>
        <v/>
      </c>
      <c r="Q235" s="6" t="str">
        <f>IF(ISBLANK(Requerimiento_Cab!K235),"",VLOOKUP(Requerimiento_Cab!K235,Tabla10[#All],2,FALSE))</f>
        <v/>
      </c>
      <c r="R235" s="6" t="str">
        <f>IF(LEN(Requerimiento_Cab!L235)&gt;0,Requerimiento_Cab!L235,"")</f>
        <v/>
      </c>
      <c r="S235" s="6" t="str">
        <f t="shared" si="51"/>
        <v/>
      </c>
      <c r="T235" s="6" t="str">
        <f t="shared" si="52"/>
        <v/>
      </c>
      <c r="U235" s="6" t="str">
        <f t="shared" si="53"/>
        <v/>
      </c>
      <c r="V235" s="6" t="str">
        <f>IF(ISBLANK(Requerimiento_Cab!F235),"",VLOOKUP(Requerimiento_Cab!F235,Tabla7[#All],2,FALSE))</f>
        <v/>
      </c>
      <c r="W235" s="6" t="str">
        <f t="shared" si="54"/>
        <v/>
      </c>
      <c r="X235" s="6" t="str">
        <f>IF(ISBLANK(Requerimiento_Cab!M235),"",VLOOKUP(Requerimiento_Cab!M235,Tabla2[#All],2,FALSE))</f>
        <v/>
      </c>
      <c r="Y235" s="6" t="str">
        <f>IF(ISBLANK(Requerimiento_Cab!J235),"",VLOOKUP(Requerimiento_Cab!J235,Tabla9[#All],2,FALSE))</f>
        <v/>
      </c>
    </row>
    <row r="236" spans="1:25" x14ac:dyDescent="0.25">
      <c r="A236" s="6" t="str">
        <f>IF(LEN(Requerimiento_Cab!A236)&gt;0,Requerimiento_Cab!A236,"")</f>
        <v/>
      </c>
      <c r="B236" s="6" t="str">
        <f t="shared" si="44"/>
        <v/>
      </c>
      <c r="C236" s="6" t="str">
        <f>IF(ISBLANK(Requerimiento_Cab!B236),"",VLOOKUP(Requerimiento_Cab!B236,Tabla3[#All],2,FALSE))</f>
        <v/>
      </c>
      <c r="D236" s="6" t="str">
        <f>IF(ISBLANK(Requerimiento_Cab!C236),"",VLOOKUP(Requerimiento_Cab!C236,Tabla4[#All],2,FALSE))</f>
        <v/>
      </c>
      <c r="E236" s="6" t="str">
        <f>IF(ISBLANK(Requerimiento_Cab!D236),"",VLOOKUP(Requerimiento_Cab!D236,Tabla5[#All],2,FALSE))</f>
        <v/>
      </c>
      <c r="F236" s="6" t="str">
        <f>IF(ISBLANK(Requerimiento_Cab!E236),"",VLOOKUP(Requerimiento_Cab!E236,Tabla6[#All],2,FALSE))</f>
        <v/>
      </c>
      <c r="G236" s="6" t="str">
        <f t="shared" si="45"/>
        <v/>
      </c>
      <c r="H236" s="6" t="str">
        <f t="shared" si="46"/>
        <v/>
      </c>
      <c r="I236" s="6" t="str">
        <f>IF(ISBLANK(Requerimiento_Cab!F236),"",VLOOKUP(Requerimiento_Cab!F236,Tabla7[#All],2,FALSE))</f>
        <v/>
      </c>
      <c r="J236" s="6" t="str">
        <f t="shared" si="47"/>
        <v/>
      </c>
      <c r="K236" s="13" t="str">
        <f>IF(ISBLANK(Requerimiento_Cab!G236),"",VLOOKUP(Requerimiento_Cab!G236,Tabla8[#All],2,FALSE))</f>
        <v/>
      </c>
      <c r="L236" s="6" t="str">
        <f>IF(ISBLANK(Requerimiento_Cab!H236),"",VLOOKUP(Requerimiento_Cab!H236,Tabla1[#All],2,FALSE))</f>
        <v/>
      </c>
      <c r="M236" s="6" t="str">
        <f t="shared" si="48"/>
        <v/>
      </c>
      <c r="N236" s="6" t="str">
        <f>IF(ISBLANK(Requerimiento_Cab!J236),"",VLOOKUP(Requerimiento_Cab!J236,Tabla9[#All],2,FALSE))</f>
        <v/>
      </c>
      <c r="O236" s="6" t="str">
        <f t="shared" si="49"/>
        <v/>
      </c>
      <c r="P236" s="6" t="str">
        <f t="shared" si="50"/>
        <v/>
      </c>
      <c r="Q236" s="6" t="str">
        <f>IF(ISBLANK(Requerimiento_Cab!K236),"",VLOOKUP(Requerimiento_Cab!K236,Tabla10[#All],2,FALSE))</f>
        <v/>
      </c>
      <c r="R236" s="6" t="str">
        <f>IF(LEN(Requerimiento_Cab!L236)&gt;0,Requerimiento_Cab!L236,"")</f>
        <v/>
      </c>
      <c r="S236" s="6" t="str">
        <f t="shared" si="51"/>
        <v/>
      </c>
      <c r="T236" s="6" t="str">
        <f t="shared" si="52"/>
        <v/>
      </c>
      <c r="U236" s="6" t="str">
        <f t="shared" si="53"/>
        <v/>
      </c>
      <c r="V236" s="6" t="str">
        <f>IF(ISBLANK(Requerimiento_Cab!F236),"",VLOOKUP(Requerimiento_Cab!F236,Tabla7[#All],2,FALSE))</f>
        <v/>
      </c>
      <c r="W236" s="6" t="str">
        <f t="shared" si="54"/>
        <v/>
      </c>
      <c r="X236" s="6" t="str">
        <f>IF(ISBLANK(Requerimiento_Cab!M236),"",VLOOKUP(Requerimiento_Cab!M236,Tabla2[#All],2,FALSE))</f>
        <v/>
      </c>
      <c r="Y236" s="6" t="str">
        <f>IF(ISBLANK(Requerimiento_Cab!J236),"",VLOOKUP(Requerimiento_Cab!J236,Tabla9[#All],2,FALSE))</f>
        <v/>
      </c>
    </row>
    <row r="237" spans="1:25" x14ac:dyDescent="0.25">
      <c r="A237" s="6" t="str">
        <f>IF(LEN(Requerimiento_Cab!A237)&gt;0,Requerimiento_Cab!A237,"")</f>
        <v/>
      </c>
      <c r="B237" s="6" t="str">
        <f t="shared" si="44"/>
        <v/>
      </c>
      <c r="C237" s="6" t="str">
        <f>IF(ISBLANK(Requerimiento_Cab!B237),"",VLOOKUP(Requerimiento_Cab!B237,Tabla3[#All],2,FALSE))</f>
        <v/>
      </c>
      <c r="D237" s="6" t="str">
        <f>IF(ISBLANK(Requerimiento_Cab!C237),"",VLOOKUP(Requerimiento_Cab!C237,Tabla4[#All],2,FALSE))</f>
        <v/>
      </c>
      <c r="E237" s="6" t="str">
        <f>IF(ISBLANK(Requerimiento_Cab!D237),"",VLOOKUP(Requerimiento_Cab!D237,Tabla5[#All],2,FALSE))</f>
        <v/>
      </c>
      <c r="F237" s="6" t="str">
        <f>IF(ISBLANK(Requerimiento_Cab!E237),"",VLOOKUP(Requerimiento_Cab!E237,Tabla6[#All],2,FALSE))</f>
        <v/>
      </c>
      <c r="G237" s="6" t="str">
        <f t="shared" si="45"/>
        <v/>
      </c>
      <c r="H237" s="6" t="str">
        <f t="shared" si="46"/>
        <v/>
      </c>
      <c r="I237" s="6" t="str">
        <f>IF(ISBLANK(Requerimiento_Cab!F237),"",VLOOKUP(Requerimiento_Cab!F237,Tabla7[#All],2,FALSE))</f>
        <v/>
      </c>
      <c r="J237" s="6" t="str">
        <f t="shared" si="47"/>
        <v/>
      </c>
      <c r="K237" s="13" t="str">
        <f>IF(ISBLANK(Requerimiento_Cab!G237),"",VLOOKUP(Requerimiento_Cab!G237,Tabla8[#All],2,FALSE))</f>
        <v/>
      </c>
      <c r="L237" s="6" t="str">
        <f>IF(ISBLANK(Requerimiento_Cab!H237),"",VLOOKUP(Requerimiento_Cab!H237,Tabla1[#All],2,FALSE))</f>
        <v/>
      </c>
      <c r="M237" s="6" t="str">
        <f t="shared" si="48"/>
        <v/>
      </c>
      <c r="N237" s="6" t="str">
        <f>IF(ISBLANK(Requerimiento_Cab!J237),"",VLOOKUP(Requerimiento_Cab!J237,Tabla9[#All],2,FALSE))</f>
        <v/>
      </c>
      <c r="O237" s="6" t="str">
        <f t="shared" si="49"/>
        <v/>
      </c>
      <c r="P237" s="6" t="str">
        <f t="shared" si="50"/>
        <v/>
      </c>
      <c r="Q237" s="6" t="str">
        <f>IF(ISBLANK(Requerimiento_Cab!K237),"",VLOOKUP(Requerimiento_Cab!K237,Tabla10[#All],2,FALSE))</f>
        <v/>
      </c>
      <c r="R237" s="6" t="str">
        <f>IF(LEN(Requerimiento_Cab!L237)&gt;0,Requerimiento_Cab!L237,"")</f>
        <v/>
      </c>
      <c r="S237" s="6" t="str">
        <f t="shared" si="51"/>
        <v/>
      </c>
      <c r="T237" s="6" t="str">
        <f t="shared" si="52"/>
        <v/>
      </c>
      <c r="U237" s="6" t="str">
        <f t="shared" si="53"/>
        <v/>
      </c>
      <c r="V237" s="6" t="str">
        <f>IF(ISBLANK(Requerimiento_Cab!F237),"",VLOOKUP(Requerimiento_Cab!F237,Tabla7[#All],2,FALSE))</f>
        <v/>
      </c>
      <c r="W237" s="6" t="str">
        <f t="shared" si="54"/>
        <v/>
      </c>
      <c r="X237" s="6" t="str">
        <f>IF(ISBLANK(Requerimiento_Cab!M237),"",VLOOKUP(Requerimiento_Cab!M237,Tabla2[#All],2,FALSE))</f>
        <v/>
      </c>
      <c r="Y237" s="6" t="str">
        <f>IF(ISBLANK(Requerimiento_Cab!J237),"",VLOOKUP(Requerimiento_Cab!J237,Tabla9[#All],2,FALSE))</f>
        <v/>
      </c>
    </row>
    <row r="238" spans="1:25" x14ac:dyDescent="0.25">
      <c r="A238" s="6" t="str">
        <f>IF(LEN(Requerimiento_Cab!A238)&gt;0,Requerimiento_Cab!A238,"")</f>
        <v/>
      </c>
      <c r="B238" s="6" t="str">
        <f t="shared" si="44"/>
        <v/>
      </c>
      <c r="C238" s="6" t="str">
        <f>IF(ISBLANK(Requerimiento_Cab!B238),"",VLOOKUP(Requerimiento_Cab!B238,Tabla3[#All],2,FALSE))</f>
        <v/>
      </c>
      <c r="D238" s="6" t="str">
        <f>IF(ISBLANK(Requerimiento_Cab!C238),"",VLOOKUP(Requerimiento_Cab!C238,Tabla4[#All],2,FALSE))</f>
        <v/>
      </c>
      <c r="E238" s="6" t="str">
        <f>IF(ISBLANK(Requerimiento_Cab!D238),"",VLOOKUP(Requerimiento_Cab!D238,Tabla5[#All],2,FALSE))</f>
        <v/>
      </c>
      <c r="F238" s="6" t="str">
        <f>IF(ISBLANK(Requerimiento_Cab!E238),"",VLOOKUP(Requerimiento_Cab!E238,Tabla6[#All],2,FALSE))</f>
        <v/>
      </c>
      <c r="G238" s="6" t="str">
        <f t="shared" si="45"/>
        <v/>
      </c>
      <c r="H238" s="6" t="str">
        <f t="shared" si="46"/>
        <v/>
      </c>
      <c r="I238" s="6" t="str">
        <f>IF(ISBLANK(Requerimiento_Cab!F238),"",VLOOKUP(Requerimiento_Cab!F238,Tabla7[#All],2,FALSE))</f>
        <v/>
      </c>
      <c r="J238" s="6" t="str">
        <f t="shared" si="47"/>
        <v/>
      </c>
      <c r="K238" s="13" t="str">
        <f>IF(ISBLANK(Requerimiento_Cab!G238),"",VLOOKUP(Requerimiento_Cab!G238,Tabla8[#All],2,FALSE))</f>
        <v/>
      </c>
      <c r="L238" s="6" t="str">
        <f>IF(ISBLANK(Requerimiento_Cab!H238),"",VLOOKUP(Requerimiento_Cab!H238,Tabla1[#All],2,FALSE))</f>
        <v/>
      </c>
      <c r="M238" s="6" t="str">
        <f t="shared" si="48"/>
        <v/>
      </c>
      <c r="N238" s="6" t="str">
        <f>IF(ISBLANK(Requerimiento_Cab!J238),"",VLOOKUP(Requerimiento_Cab!J238,Tabla9[#All],2,FALSE))</f>
        <v/>
      </c>
      <c r="O238" s="6" t="str">
        <f t="shared" si="49"/>
        <v/>
      </c>
      <c r="P238" s="6" t="str">
        <f t="shared" si="50"/>
        <v/>
      </c>
      <c r="Q238" s="6" t="str">
        <f>IF(ISBLANK(Requerimiento_Cab!K238),"",VLOOKUP(Requerimiento_Cab!K238,Tabla10[#All],2,FALSE))</f>
        <v/>
      </c>
      <c r="R238" s="6" t="str">
        <f>IF(LEN(Requerimiento_Cab!L238)&gt;0,Requerimiento_Cab!L238,"")</f>
        <v/>
      </c>
      <c r="S238" s="6" t="str">
        <f t="shared" si="51"/>
        <v/>
      </c>
      <c r="T238" s="6" t="str">
        <f t="shared" si="52"/>
        <v/>
      </c>
      <c r="U238" s="6" t="str">
        <f t="shared" si="53"/>
        <v/>
      </c>
      <c r="V238" s="6" t="str">
        <f>IF(ISBLANK(Requerimiento_Cab!F238),"",VLOOKUP(Requerimiento_Cab!F238,Tabla7[#All],2,FALSE))</f>
        <v/>
      </c>
      <c r="W238" s="6" t="str">
        <f t="shared" si="54"/>
        <v/>
      </c>
      <c r="X238" s="6" t="str">
        <f>IF(ISBLANK(Requerimiento_Cab!M238),"",VLOOKUP(Requerimiento_Cab!M238,Tabla2[#All],2,FALSE))</f>
        <v/>
      </c>
      <c r="Y238" s="6" t="str">
        <f>IF(ISBLANK(Requerimiento_Cab!J238),"",VLOOKUP(Requerimiento_Cab!J238,Tabla9[#All],2,FALSE))</f>
        <v/>
      </c>
    </row>
    <row r="239" spans="1:25" x14ac:dyDescent="0.25">
      <c r="A239" s="6" t="str">
        <f>IF(LEN(Requerimiento_Cab!A239)&gt;0,Requerimiento_Cab!A239,"")</f>
        <v/>
      </c>
      <c r="B239" s="6" t="str">
        <f t="shared" si="44"/>
        <v/>
      </c>
      <c r="C239" s="6" t="str">
        <f>IF(ISBLANK(Requerimiento_Cab!B239),"",VLOOKUP(Requerimiento_Cab!B239,Tabla3[#All],2,FALSE))</f>
        <v/>
      </c>
      <c r="D239" s="6" t="str">
        <f>IF(ISBLANK(Requerimiento_Cab!C239),"",VLOOKUP(Requerimiento_Cab!C239,Tabla4[#All],2,FALSE))</f>
        <v/>
      </c>
      <c r="E239" s="6" t="str">
        <f>IF(ISBLANK(Requerimiento_Cab!D239),"",VLOOKUP(Requerimiento_Cab!D239,Tabla5[#All],2,FALSE))</f>
        <v/>
      </c>
      <c r="F239" s="6" t="str">
        <f>IF(ISBLANK(Requerimiento_Cab!E239),"",VLOOKUP(Requerimiento_Cab!E239,Tabla6[#All],2,FALSE))</f>
        <v/>
      </c>
      <c r="G239" s="6" t="str">
        <f t="shared" si="45"/>
        <v/>
      </c>
      <c r="H239" s="6" t="str">
        <f t="shared" si="46"/>
        <v/>
      </c>
      <c r="I239" s="6" t="str">
        <f>IF(ISBLANK(Requerimiento_Cab!F239),"",VLOOKUP(Requerimiento_Cab!F239,Tabla7[#All],2,FALSE))</f>
        <v/>
      </c>
      <c r="J239" s="6" t="str">
        <f t="shared" si="47"/>
        <v/>
      </c>
      <c r="K239" s="13" t="str">
        <f>IF(ISBLANK(Requerimiento_Cab!G239),"",VLOOKUP(Requerimiento_Cab!G239,Tabla8[#All],2,FALSE))</f>
        <v/>
      </c>
      <c r="L239" s="6" t="str">
        <f>IF(ISBLANK(Requerimiento_Cab!H239),"",VLOOKUP(Requerimiento_Cab!H239,Tabla1[#All],2,FALSE))</f>
        <v/>
      </c>
      <c r="M239" s="6" t="str">
        <f t="shared" si="48"/>
        <v/>
      </c>
      <c r="N239" s="6" t="str">
        <f>IF(ISBLANK(Requerimiento_Cab!J239),"",VLOOKUP(Requerimiento_Cab!J239,Tabla9[#All],2,FALSE))</f>
        <v/>
      </c>
      <c r="O239" s="6" t="str">
        <f t="shared" si="49"/>
        <v/>
      </c>
      <c r="P239" s="6" t="str">
        <f t="shared" si="50"/>
        <v/>
      </c>
      <c r="Q239" s="6" t="str">
        <f>IF(ISBLANK(Requerimiento_Cab!K239),"",VLOOKUP(Requerimiento_Cab!K239,Tabla10[#All],2,FALSE))</f>
        <v/>
      </c>
      <c r="R239" s="6" t="str">
        <f>IF(LEN(Requerimiento_Cab!L239)&gt;0,Requerimiento_Cab!L239,"")</f>
        <v/>
      </c>
      <c r="S239" s="6" t="str">
        <f t="shared" si="51"/>
        <v/>
      </c>
      <c r="T239" s="6" t="str">
        <f t="shared" si="52"/>
        <v/>
      </c>
      <c r="U239" s="6" t="str">
        <f t="shared" si="53"/>
        <v/>
      </c>
      <c r="V239" s="6" t="str">
        <f>IF(ISBLANK(Requerimiento_Cab!F239),"",VLOOKUP(Requerimiento_Cab!F239,Tabla7[#All],2,FALSE))</f>
        <v/>
      </c>
      <c r="W239" s="6" t="str">
        <f t="shared" si="54"/>
        <v/>
      </c>
      <c r="X239" s="6" t="str">
        <f>IF(ISBLANK(Requerimiento_Cab!M239),"",VLOOKUP(Requerimiento_Cab!M239,Tabla2[#All],2,FALSE))</f>
        <v/>
      </c>
      <c r="Y239" s="6" t="str">
        <f>IF(ISBLANK(Requerimiento_Cab!J239),"",VLOOKUP(Requerimiento_Cab!J239,Tabla9[#All],2,FALSE))</f>
        <v/>
      </c>
    </row>
    <row r="240" spans="1:25" x14ac:dyDescent="0.25">
      <c r="A240" s="6" t="str">
        <f>IF(LEN(Requerimiento_Cab!A240)&gt;0,Requerimiento_Cab!A240,"")</f>
        <v/>
      </c>
      <c r="B240" s="6" t="str">
        <f t="shared" si="44"/>
        <v/>
      </c>
      <c r="C240" s="6" t="str">
        <f>IF(ISBLANK(Requerimiento_Cab!B240),"",VLOOKUP(Requerimiento_Cab!B240,Tabla3[#All],2,FALSE))</f>
        <v/>
      </c>
      <c r="D240" s="6" t="str">
        <f>IF(ISBLANK(Requerimiento_Cab!C240),"",VLOOKUP(Requerimiento_Cab!C240,Tabla4[#All],2,FALSE))</f>
        <v/>
      </c>
      <c r="E240" s="6" t="str">
        <f>IF(ISBLANK(Requerimiento_Cab!D240),"",VLOOKUP(Requerimiento_Cab!D240,Tabla5[#All],2,FALSE))</f>
        <v/>
      </c>
      <c r="F240" s="6" t="str">
        <f>IF(ISBLANK(Requerimiento_Cab!E240),"",VLOOKUP(Requerimiento_Cab!E240,Tabla6[#All],2,FALSE))</f>
        <v/>
      </c>
      <c r="G240" s="6" t="str">
        <f t="shared" si="45"/>
        <v/>
      </c>
      <c r="H240" s="6" t="str">
        <f t="shared" si="46"/>
        <v/>
      </c>
      <c r="I240" s="6" t="str">
        <f>IF(ISBLANK(Requerimiento_Cab!F240),"",VLOOKUP(Requerimiento_Cab!F240,Tabla7[#All],2,FALSE))</f>
        <v/>
      </c>
      <c r="J240" s="6" t="str">
        <f t="shared" si="47"/>
        <v/>
      </c>
      <c r="K240" s="13" t="str">
        <f>IF(ISBLANK(Requerimiento_Cab!G240),"",VLOOKUP(Requerimiento_Cab!G240,Tabla8[#All],2,FALSE))</f>
        <v/>
      </c>
      <c r="L240" s="6" t="str">
        <f>IF(ISBLANK(Requerimiento_Cab!H240),"",VLOOKUP(Requerimiento_Cab!H240,Tabla1[#All],2,FALSE))</f>
        <v/>
      </c>
      <c r="M240" s="6" t="str">
        <f t="shared" si="48"/>
        <v/>
      </c>
      <c r="N240" s="6" t="str">
        <f>IF(ISBLANK(Requerimiento_Cab!J240),"",VLOOKUP(Requerimiento_Cab!J240,Tabla9[#All],2,FALSE))</f>
        <v/>
      </c>
      <c r="O240" s="6" t="str">
        <f t="shared" si="49"/>
        <v/>
      </c>
      <c r="P240" s="6" t="str">
        <f t="shared" si="50"/>
        <v/>
      </c>
      <c r="Q240" s="6" t="str">
        <f>IF(ISBLANK(Requerimiento_Cab!K240),"",VLOOKUP(Requerimiento_Cab!K240,Tabla10[#All],2,FALSE))</f>
        <v/>
      </c>
      <c r="R240" s="6" t="str">
        <f>IF(LEN(Requerimiento_Cab!L240)&gt;0,Requerimiento_Cab!L240,"")</f>
        <v/>
      </c>
      <c r="S240" s="6" t="str">
        <f t="shared" si="51"/>
        <v/>
      </c>
      <c r="T240" s="6" t="str">
        <f t="shared" si="52"/>
        <v/>
      </c>
      <c r="U240" s="6" t="str">
        <f t="shared" si="53"/>
        <v/>
      </c>
      <c r="V240" s="6" t="str">
        <f>IF(ISBLANK(Requerimiento_Cab!F240),"",VLOOKUP(Requerimiento_Cab!F240,Tabla7[#All],2,FALSE))</f>
        <v/>
      </c>
      <c r="W240" s="6" t="str">
        <f t="shared" si="54"/>
        <v/>
      </c>
      <c r="X240" s="6" t="str">
        <f>IF(ISBLANK(Requerimiento_Cab!M240),"",VLOOKUP(Requerimiento_Cab!M240,Tabla2[#All],2,FALSE))</f>
        <v/>
      </c>
      <c r="Y240" s="6" t="str">
        <f>IF(ISBLANK(Requerimiento_Cab!J240),"",VLOOKUP(Requerimiento_Cab!J240,Tabla9[#All],2,FALSE))</f>
        <v/>
      </c>
    </row>
    <row r="241" spans="1:25" x14ac:dyDescent="0.25">
      <c r="A241" s="6" t="str">
        <f>IF(LEN(Requerimiento_Cab!A241)&gt;0,Requerimiento_Cab!A241,"")</f>
        <v/>
      </c>
      <c r="B241" s="6" t="str">
        <f t="shared" si="44"/>
        <v/>
      </c>
      <c r="C241" s="6" t="str">
        <f>IF(ISBLANK(Requerimiento_Cab!B241),"",VLOOKUP(Requerimiento_Cab!B241,Tabla3[#All],2,FALSE))</f>
        <v/>
      </c>
      <c r="D241" s="6" t="str">
        <f>IF(ISBLANK(Requerimiento_Cab!C241),"",VLOOKUP(Requerimiento_Cab!C241,Tabla4[#All],2,FALSE))</f>
        <v/>
      </c>
      <c r="E241" s="6" t="str">
        <f>IF(ISBLANK(Requerimiento_Cab!D241),"",VLOOKUP(Requerimiento_Cab!D241,Tabla5[#All],2,FALSE))</f>
        <v/>
      </c>
      <c r="F241" s="6" t="str">
        <f>IF(ISBLANK(Requerimiento_Cab!E241),"",VLOOKUP(Requerimiento_Cab!E241,Tabla6[#All],2,FALSE))</f>
        <v/>
      </c>
      <c r="G241" s="6" t="str">
        <f t="shared" si="45"/>
        <v/>
      </c>
      <c r="H241" s="6" t="str">
        <f t="shared" si="46"/>
        <v/>
      </c>
      <c r="I241" s="6" t="str">
        <f>IF(ISBLANK(Requerimiento_Cab!F241),"",VLOOKUP(Requerimiento_Cab!F241,Tabla7[#All],2,FALSE))</f>
        <v/>
      </c>
      <c r="J241" s="6" t="str">
        <f t="shared" si="47"/>
        <v/>
      </c>
      <c r="K241" s="13" t="str">
        <f>IF(ISBLANK(Requerimiento_Cab!G241),"",VLOOKUP(Requerimiento_Cab!G241,Tabla8[#All],2,FALSE))</f>
        <v/>
      </c>
      <c r="L241" s="6" t="str">
        <f>IF(ISBLANK(Requerimiento_Cab!H241),"",VLOOKUP(Requerimiento_Cab!H241,Tabla1[#All],2,FALSE))</f>
        <v/>
      </c>
      <c r="M241" s="6" t="str">
        <f t="shared" si="48"/>
        <v/>
      </c>
      <c r="N241" s="6" t="str">
        <f>IF(ISBLANK(Requerimiento_Cab!J241),"",VLOOKUP(Requerimiento_Cab!J241,Tabla9[#All],2,FALSE))</f>
        <v/>
      </c>
      <c r="O241" s="6" t="str">
        <f t="shared" si="49"/>
        <v/>
      </c>
      <c r="P241" s="6" t="str">
        <f t="shared" si="50"/>
        <v/>
      </c>
      <c r="Q241" s="6" t="str">
        <f>IF(ISBLANK(Requerimiento_Cab!K241),"",VLOOKUP(Requerimiento_Cab!K241,Tabla10[#All],2,FALSE))</f>
        <v/>
      </c>
      <c r="R241" s="6" t="str">
        <f>IF(LEN(Requerimiento_Cab!L241)&gt;0,Requerimiento_Cab!L241,"")</f>
        <v/>
      </c>
      <c r="S241" s="6" t="str">
        <f t="shared" si="51"/>
        <v/>
      </c>
      <c r="T241" s="6" t="str">
        <f t="shared" si="52"/>
        <v/>
      </c>
      <c r="U241" s="6" t="str">
        <f t="shared" si="53"/>
        <v/>
      </c>
      <c r="V241" s="6" t="str">
        <f>IF(ISBLANK(Requerimiento_Cab!F241),"",VLOOKUP(Requerimiento_Cab!F241,Tabla7[#All],2,FALSE))</f>
        <v/>
      </c>
      <c r="W241" s="6" t="str">
        <f t="shared" si="54"/>
        <v/>
      </c>
      <c r="X241" s="6" t="str">
        <f>IF(ISBLANK(Requerimiento_Cab!M241),"",VLOOKUP(Requerimiento_Cab!M241,Tabla2[#All],2,FALSE))</f>
        <v/>
      </c>
      <c r="Y241" s="6" t="str">
        <f>IF(ISBLANK(Requerimiento_Cab!J241),"",VLOOKUP(Requerimiento_Cab!J241,Tabla9[#All],2,FALSE))</f>
        <v/>
      </c>
    </row>
    <row r="242" spans="1:25" x14ac:dyDescent="0.25">
      <c r="A242" s="6" t="str">
        <f>IF(LEN(Requerimiento_Cab!A242)&gt;0,Requerimiento_Cab!A242,"")</f>
        <v/>
      </c>
      <c r="B242" s="6" t="str">
        <f t="shared" si="44"/>
        <v/>
      </c>
      <c r="C242" s="6" t="str">
        <f>IF(ISBLANK(Requerimiento_Cab!B242),"",VLOOKUP(Requerimiento_Cab!B242,Tabla3[#All],2,FALSE))</f>
        <v/>
      </c>
      <c r="D242" s="6" t="str">
        <f>IF(ISBLANK(Requerimiento_Cab!C242),"",VLOOKUP(Requerimiento_Cab!C242,Tabla4[#All],2,FALSE))</f>
        <v/>
      </c>
      <c r="E242" s="6" t="str">
        <f>IF(ISBLANK(Requerimiento_Cab!D242),"",VLOOKUP(Requerimiento_Cab!D242,Tabla5[#All],2,FALSE))</f>
        <v/>
      </c>
      <c r="F242" s="6" t="str">
        <f>IF(ISBLANK(Requerimiento_Cab!E242),"",VLOOKUP(Requerimiento_Cab!E242,Tabla6[#All],2,FALSE))</f>
        <v/>
      </c>
      <c r="G242" s="6" t="str">
        <f t="shared" si="45"/>
        <v/>
      </c>
      <c r="H242" s="6" t="str">
        <f t="shared" si="46"/>
        <v/>
      </c>
      <c r="I242" s="6" t="str">
        <f>IF(ISBLANK(Requerimiento_Cab!F242),"",VLOOKUP(Requerimiento_Cab!F242,Tabla7[#All],2,FALSE))</f>
        <v/>
      </c>
      <c r="J242" s="6" t="str">
        <f t="shared" si="47"/>
        <v/>
      </c>
      <c r="K242" s="13" t="str">
        <f>IF(ISBLANK(Requerimiento_Cab!G242),"",VLOOKUP(Requerimiento_Cab!G242,Tabla8[#All],2,FALSE))</f>
        <v/>
      </c>
      <c r="L242" s="6" t="str">
        <f>IF(ISBLANK(Requerimiento_Cab!H242),"",VLOOKUP(Requerimiento_Cab!H242,Tabla1[#All],2,FALSE))</f>
        <v/>
      </c>
      <c r="M242" s="6" t="str">
        <f t="shared" si="48"/>
        <v/>
      </c>
      <c r="N242" s="6" t="str">
        <f>IF(ISBLANK(Requerimiento_Cab!J242),"",VLOOKUP(Requerimiento_Cab!J242,Tabla9[#All],2,FALSE))</f>
        <v/>
      </c>
      <c r="O242" s="6" t="str">
        <f t="shared" si="49"/>
        <v/>
      </c>
      <c r="P242" s="6" t="str">
        <f t="shared" si="50"/>
        <v/>
      </c>
      <c r="Q242" s="6" t="str">
        <f>IF(ISBLANK(Requerimiento_Cab!K242),"",VLOOKUP(Requerimiento_Cab!K242,Tabla10[#All],2,FALSE))</f>
        <v/>
      </c>
      <c r="R242" s="6" t="str">
        <f>IF(LEN(Requerimiento_Cab!L242)&gt;0,Requerimiento_Cab!L242,"")</f>
        <v/>
      </c>
      <c r="S242" s="6" t="str">
        <f t="shared" si="51"/>
        <v/>
      </c>
      <c r="T242" s="6" t="str">
        <f t="shared" si="52"/>
        <v/>
      </c>
      <c r="U242" s="6" t="str">
        <f t="shared" si="53"/>
        <v/>
      </c>
      <c r="V242" s="6" t="str">
        <f>IF(ISBLANK(Requerimiento_Cab!F242),"",VLOOKUP(Requerimiento_Cab!F242,Tabla7[#All],2,FALSE))</f>
        <v/>
      </c>
      <c r="W242" s="6" t="str">
        <f t="shared" si="54"/>
        <v/>
      </c>
      <c r="X242" s="6" t="str">
        <f>IF(ISBLANK(Requerimiento_Cab!M242),"",VLOOKUP(Requerimiento_Cab!M242,Tabla2[#All],2,FALSE))</f>
        <v/>
      </c>
      <c r="Y242" s="6" t="str">
        <f>IF(ISBLANK(Requerimiento_Cab!J242),"",VLOOKUP(Requerimiento_Cab!J242,Tabla9[#All],2,FALSE))</f>
        <v/>
      </c>
    </row>
    <row r="243" spans="1:25" x14ac:dyDescent="0.25">
      <c r="A243" s="6" t="str">
        <f>IF(LEN(Requerimiento_Cab!A243)&gt;0,Requerimiento_Cab!A243,"")</f>
        <v/>
      </c>
      <c r="B243" s="6" t="str">
        <f t="shared" si="44"/>
        <v/>
      </c>
      <c r="C243" s="6" t="str">
        <f>IF(ISBLANK(Requerimiento_Cab!B243),"",VLOOKUP(Requerimiento_Cab!B243,Tabla3[#All],2,FALSE))</f>
        <v/>
      </c>
      <c r="D243" s="6" t="str">
        <f>IF(ISBLANK(Requerimiento_Cab!C243),"",VLOOKUP(Requerimiento_Cab!C243,Tabla4[#All],2,FALSE))</f>
        <v/>
      </c>
      <c r="E243" s="6" t="str">
        <f>IF(ISBLANK(Requerimiento_Cab!D243),"",VLOOKUP(Requerimiento_Cab!D243,Tabla5[#All],2,FALSE))</f>
        <v/>
      </c>
      <c r="F243" s="6" t="str">
        <f>IF(ISBLANK(Requerimiento_Cab!E243),"",VLOOKUP(Requerimiento_Cab!E243,Tabla6[#All],2,FALSE))</f>
        <v/>
      </c>
      <c r="G243" s="6" t="str">
        <f t="shared" si="45"/>
        <v/>
      </c>
      <c r="H243" s="6" t="str">
        <f t="shared" si="46"/>
        <v/>
      </c>
      <c r="I243" s="6" t="str">
        <f>IF(ISBLANK(Requerimiento_Cab!F243),"",VLOOKUP(Requerimiento_Cab!F243,Tabla7[#All],2,FALSE))</f>
        <v/>
      </c>
      <c r="J243" s="6" t="str">
        <f t="shared" si="47"/>
        <v/>
      </c>
      <c r="K243" s="13" t="str">
        <f>IF(ISBLANK(Requerimiento_Cab!G243),"",VLOOKUP(Requerimiento_Cab!G243,Tabla8[#All],2,FALSE))</f>
        <v/>
      </c>
      <c r="L243" s="6" t="str">
        <f>IF(ISBLANK(Requerimiento_Cab!H243),"",VLOOKUP(Requerimiento_Cab!H243,Tabla1[#All],2,FALSE))</f>
        <v/>
      </c>
      <c r="M243" s="6" t="str">
        <f t="shared" si="48"/>
        <v/>
      </c>
      <c r="N243" s="6" t="str">
        <f>IF(ISBLANK(Requerimiento_Cab!J243),"",VLOOKUP(Requerimiento_Cab!J243,Tabla9[#All],2,FALSE))</f>
        <v/>
      </c>
      <c r="O243" s="6" t="str">
        <f t="shared" si="49"/>
        <v/>
      </c>
      <c r="P243" s="6" t="str">
        <f t="shared" si="50"/>
        <v/>
      </c>
      <c r="Q243" s="6" t="str">
        <f>IF(ISBLANK(Requerimiento_Cab!K243),"",VLOOKUP(Requerimiento_Cab!K243,Tabla10[#All],2,FALSE))</f>
        <v/>
      </c>
      <c r="R243" s="6" t="str">
        <f>IF(LEN(Requerimiento_Cab!L243)&gt;0,Requerimiento_Cab!L243,"")</f>
        <v/>
      </c>
      <c r="S243" s="6" t="str">
        <f t="shared" si="51"/>
        <v/>
      </c>
      <c r="T243" s="6" t="str">
        <f t="shared" si="52"/>
        <v/>
      </c>
      <c r="U243" s="6" t="str">
        <f t="shared" si="53"/>
        <v/>
      </c>
      <c r="V243" s="6" t="str">
        <f>IF(ISBLANK(Requerimiento_Cab!F243),"",VLOOKUP(Requerimiento_Cab!F243,Tabla7[#All],2,FALSE))</f>
        <v/>
      </c>
      <c r="W243" s="6" t="str">
        <f t="shared" si="54"/>
        <v/>
      </c>
      <c r="X243" s="6" t="str">
        <f>IF(ISBLANK(Requerimiento_Cab!M243),"",VLOOKUP(Requerimiento_Cab!M243,Tabla2[#All],2,FALSE))</f>
        <v/>
      </c>
      <c r="Y243" s="6" t="str">
        <f>IF(ISBLANK(Requerimiento_Cab!J243),"",VLOOKUP(Requerimiento_Cab!J243,Tabla9[#All],2,FALSE))</f>
        <v/>
      </c>
    </row>
    <row r="244" spans="1:25" x14ac:dyDescent="0.25">
      <c r="A244" s="6" t="str">
        <f>IF(LEN(Requerimiento_Cab!A244)&gt;0,Requerimiento_Cab!A244,"")</f>
        <v/>
      </c>
      <c r="B244" s="6" t="str">
        <f t="shared" si="44"/>
        <v/>
      </c>
      <c r="C244" s="6" t="str">
        <f>IF(ISBLANK(Requerimiento_Cab!B244),"",VLOOKUP(Requerimiento_Cab!B244,Tabla3[#All],2,FALSE))</f>
        <v/>
      </c>
      <c r="D244" s="6" t="str">
        <f>IF(ISBLANK(Requerimiento_Cab!C244),"",VLOOKUP(Requerimiento_Cab!C244,Tabla4[#All],2,FALSE))</f>
        <v/>
      </c>
      <c r="E244" s="6" t="str">
        <f>IF(ISBLANK(Requerimiento_Cab!D244),"",VLOOKUP(Requerimiento_Cab!D244,Tabla5[#All],2,FALSE))</f>
        <v/>
      </c>
      <c r="F244" s="6" t="str">
        <f>IF(ISBLANK(Requerimiento_Cab!E244),"",VLOOKUP(Requerimiento_Cab!E244,Tabla6[#All],2,FALSE))</f>
        <v/>
      </c>
      <c r="G244" s="6" t="str">
        <f t="shared" si="45"/>
        <v/>
      </c>
      <c r="H244" s="6" t="str">
        <f t="shared" si="46"/>
        <v/>
      </c>
      <c r="I244" s="6" t="str">
        <f>IF(ISBLANK(Requerimiento_Cab!F244),"",VLOOKUP(Requerimiento_Cab!F244,Tabla7[#All],2,FALSE))</f>
        <v/>
      </c>
      <c r="J244" s="6" t="str">
        <f t="shared" si="47"/>
        <v/>
      </c>
      <c r="K244" s="13" t="str">
        <f>IF(ISBLANK(Requerimiento_Cab!G244),"",VLOOKUP(Requerimiento_Cab!G244,Tabla8[#All],2,FALSE))</f>
        <v/>
      </c>
      <c r="L244" s="6" t="str">
        <f>IF(ISBLANK(Requerimiento_Cab!H244),"",VLOOKUP(Requerimiento_Cab!H244,Tabla1[#All],2,FALSE))</f>
        <v/>
      </c>
      <c r="M244" s="6" t="str">
        <f t="shared" si="48"/>
        <v/>
      </c>
      <c r="N244" s="6" t="str">
        <f>IF(ISBLANK(Requerimiento_Cab!J244),"",VLOOKUP(Requerimiento_Cab!J244,Tabla9[#All],2,FALSE))</f>
        <v/>
      </c>
      <c r="O244" s="6" t="str">
        <f t="shared" si="49"/>
        <v/>
      </c>
      <c r="P244" s="6" t="str">
        <f t="shared" si="50"/>
        <v/>
      </c>
      <c r="Q244" s="6" t="str">
        <f>IF(ISBLANK(Requerimiento_Cab!K244),"",VLOOKUP(Requerimiento_Cab!K244,Tabla10[#All],2,FALSE))</f>
        <v/>
      </c>
      <c r="R244" s="6" t="str">
        <f>IF(LEN(Requerimiento_Cab!L244)&gt;0,Requerimiento_Cab!L244,"")</f>
        <v/>
      </c>
      <c r="S244" s="6" t="str">
        <f t="shared" si="51"/>
        <v/>
      </c>
      <c r="T244" s="6" t="str">
        <f t="shared" si="52"/>
        <v/>
      </c>
      <c r="U244" s="6" t="str">
        <f t="shared" si="53"/>
        <v/>
      </c>
      <c r="V244" s="6" t="str">
        <f>IF(ISBLANK(Requerimiento_Cab!F244),"",VLOOKUP(Requerimiento_Cab!F244,Tabla7[#All],2,FALSE))</f>
        <v/>
      </c>
      <c r="W244" s="6" t="str">
        <f t="shared" si="54"/>
        <v/>
      </c>
      <c r="X244" s="6" t="str">
        <f>IF(ISBLANK(Requerimiento_Cab!M244),"",VLOOKUP(Requerimiento_Cab!M244,Tabla2[#All],2,FALSE))</f>
        <v/>
      </c>
      <c r="Y244" s="6" t="str">
        <f>IF(ISBLANK(Requerimiento_Cab!J244),"",VLOOKUP(Requerimiento_Cab!J244,Tabla9[#All],2,FALSE))</f>
        <v/>
      </c>
    </row>
    <row r="245" spans="1:25" x14ac:dyDescent="0.25">
      <c r="A245" s="6" t="str">
        <f>IF(LEN(Requerimiento_Cab!A245)&gt;0,Requerimiento_Cab!A245,"")</f>
        <v/>
      </c>
      <c r="B245" s="6" t="str">
        <f t="shared" si="44"/>
        <v/>
      </c>
      <c r="C245" s="6" t="str">
        <f>IF(ISBLANK(Requerimiento_Cab!B245),"",VLOOKUP(Requerimiento_Cab!B245,Tabla3[#All],2,FALSE))</f>
        <v/>
      </c>
      <c r="D245" s="6" t="str">
        <f>IF(ISBLANK(Requerimiento_Cab!C245),"",VLOOKUP(Requerimiento_Cab!C245,Tabla4[#All],2,FALSE))</f>
        <v/>
      </c>
      <c r="E245" s="6" t="str">
        <f>IF(ISBLANK(Requerimiento_Cab!D245),"",VLOOKUP(Requerimiento_Cab!D245,Tabla5[#All],2,FALSE))</f>
        <v/>
      </c>
      <c r="F245" s="6" t="str">
        <f>IF(ISBLANK(Requerimiento_Cab!E245),"",VLOOKUP(Requerimiento_Cab!E245,Tabla6[#All],2,FALSE))</f>
        <v/>
      </c>
      <c r="G245" s="6" t="str">
        <f t="shared" si="45"/>
        <v/>
      </c>
      <c r="H245" s="6" t="str">
        <f t="shared" si="46"/>
        <v/>
      </c>
      <c r="I245" s="6" t="str">
        <f>IF(ISBLANK(Requerimiento_Cab!F245),"",VLOOKUP(Requerimiento_Cab!F245,Tabla7[#All],2,FALSE))</f>
        <v/>
      </c>
      <c r="J245" s="6" t="str">
        <f t="shared" si="47"/>
        <v/>
      </c>
      <c r="K245" s="13" t="str">
        <f>IF(ISBLANK(Requerimiento_Cab!G245),"",VLOOKUP(Requerimiento_Cab!G245,Tabla8[#All],2,FALSE))</f>
        <v/>
      </c>
      <c r="L245" s="6" t="str">
        <f>IF(ISBLANK(Requerimiento_Cab!H245),"",VLOOKUP(Requerimiento_Cab!H245,Tabla1[#All],2,FALSE))</f>
        <v/>
      </c>
      <c r="M245" s="6" t="str">
        <f t="shared" si="48"/>
        <v/>
      </c>
      <c r="N245" s="6" t="str">
        <f>IF(ISBLANK(Requerimiento_Cab!J245),"",VLOOKUP(Requerimiento_Cab!J245,Tabla9[#All],2,FALSE))</f>
        <v/>
      </c>
      <c r="O245" s="6" t="str">
        <f t="shared" si="49"/>
        <v/>
      </c>
      <c r="P245" s="6" t="str">
        <f t="shared" si="50"/>
        <v/>
      </c>
      <c r="Q245" s="6" t="str">
        <f>IF(ISBLANK(Requerimiento_Cab!K245),"",VLOOKUP(Requerimiento_Cab!K245,Tabla10[#All],2,FALSE))</f>
        <v/>
      </c>
      <c r="R245" s="6" t="str">
        <f>IF(LEN(Requerimiento_Cab!L245)&gt;0,Requerimiento_Cab!L245,"")</f>
        <v/>
      </c>
      <c r="S245" s="6" t="str">
        <f t="shared" si="51"/>
        <v/>
      </c>
      <c r="T245" s="6" t="str">
        <f t="shared" si="52"/>
        <v/>
      </c>
      <c r="U245" s="6" t="str">
        <f t="shared" si="53"/>
        <v/>
      </c>
      <c r="V245" s="6" t="str">
        <f>IF(ISBLANK(Requerimiento_Cab!F245),"",VLOOKUP(Requerimiento_Cab!F245,Tabla7[#All],2,FALSE))</f>
        <v/>
      </c>
      <c r="W245" s="6" t="str">
        <f t="shared" si="54"/>
        <v/>
      </c>
      <c r="X245" s="6" t="str">
        <f>IF(ISBLANK(Requerimiento_Cab!M245),"",VLOOKUP(Requerimiento_Cab!M245,Tabla2[#All],2,FALSE))</f>
        <v/>
      </c>
      <c r="Y245" s="6" t="str">
        <f>IF(ISBLANK(Requerimiento_Cab!J245),"",VLOOKUP(Requerimiento_Cab!J245,Tabla9[#All],2,FALSE))</f>
        <v/>
      </c>
    </row>
    <row r="246" spans="1:25" x14ac:dyDescent="0.25">
      <c r="A246" s="6" t="str">
        <f>IF(LEN(Requerimiento_Cab!A246)&gt;0,Requerimiento_Cab!A246,"")</f>
        <v/>
      </c>
      <c r="B246" s="6" t="str">
        <f t="shared" si="44"/>
        <v/>
      </c>
      <c r="C246" s="6" t="str">
        <f>IF(ISBLANK(Requerimiento_Cab!B246),"",VLOOKUP(Requerimiento_Cab!B246,Tabla3[#All],2,FALSE))</f>
        <v/>
      </c>
      <c r="D246" s="6" t="str">
        <f>IF(ISBLANK(Requerimiento_Cab!C246),"",VLOOKUP(Requerimiento_Cab!C246,Tabla4[#All],2,FALSE))</f>
        <v/>
      </c>
      <c r="E246" s="6" t="str">
        <f>IF(ISBLANK(Requerimiento_Cab!D246),"",VLOOKUP(Requerimiento_Cab!D246,Tabla5[#All],2,FALSE))</f>
        <v/>
      </c>
      <c r="F246" s="6" t="str">
        <f>IF(ISBLANK(Requerimiento_Cab!E246),"",VLOOKUP(Requerimiento_Cab!E246,Tabla6[#All],2,FALSE))</f>
        <v/>
      </c>
      <c r="G246" s="6" t="str">
        <f t="shared" si="45"/>
        <v/>
      </c>
      <c r="H246" s="6" t="str">
        <f t="shared" si="46"/>
        <v/>
      </c>
      <c r="I246" s="6" t="str">
        <f>IF(ISBLANK(Requerimiento_Cab!F246),"",VLOOKUP(Requerimiento_Cab!F246,Tabla7[#All],2,FALSE))</f>
        <v/>
      </c>
      <c r="J246" s="6" t="str">
        <f t="shared" si="47"/>
        <v/>
      </c>
      <c r="K246" s="13" t="str">
        <f>IF(ISBLANK(Requerimiento_Cab!G246),"",VLOOKUP(Requerimiento_Cab!G246,Tabla8[#All],2,FALSE))</f>
        <v/>
      </c>
      <c r="L246" s="6" t="str">
        <f>IF(ISBLANK(Requerimiento_Cab!H246),"",VLOOKUP(Requerimiento_Cab!H246,Tabla1[#All],2,FALSE))</f>
        <v/>
      </c>
      <c r="M246" s="6" t="str">
        <f t="shared" si="48"/>
        <v/>
      </c>
      <c r="N246" s="6" t="str">
        <f>IF(ISBLANK(Requerimiento_Cab!J246),"",VLOOKUP(Requerimiento_Cab!J246,Tabla9[#All],2,FALSE))</f>
        <v/>
      </c>
      <c r="O246" s="6" t="str">
        <f t="shared" si="49"/>
        <v/>
      </c>
      <c r="P246" s="6" t="str">
        <f t="shared" si="50"/>
        <v/>
      </c>
      <c r="Q246" s="6" t="str">
        <f>IF(ISBLANK(Requerimiento_Cab!K246),"",VLOOKUP(Requerimiento_Cab!K246,Tabla10[#All],2,FALSE))</f>
        <v/>
      </c>
      <c r="R246" s="6" t="str">
        <f>IF(LEN(Requerimiento_Cab!L246)&gt;0,Requerimiento_Cab!L246,"")</f>
        <v/>
      </c>
      <c r="S246" s="6" t="str">
        <f t="shared" si="51"/>
        <v/>
      </c>
      <c r="T246" s="6" t="str">
        <f t="shared" si="52"/>
        <v/>
      </c>
      <c r="U246" s="6" t="str">
        <f t="shared" si="53"/>
        <v/>
      </c>
      <c r="V246" s="6" t="str">
        <f>IF(ISBLANK(Requerimiento_Cab!F246),"",VLOOKUP(Requerimiento_Cab!F246,Tabla7[#All],2,FALSE))</f>
        <v/>
      </c>
      <c r="W246" s="6" t="str">
        <f t="shared" si="54"/>
        <v/>
      </c>
      <c r="X246" s="6" t="str">
        <f>IF(ISBLANK(Requerimiento_Cab!M246),"",VLOOKUP(Requerimiento_Cab!M246,Tabla2[#All],2,FALSE))</f>
        <v/>
      </c>
      <c r="Y246" s="6" t="str">
        <f>IF(ISBLANK(Requerimiento_Cab!J246),"",VLOOKUP(Requerimiento_Cab!J246,Tabla9[#All],2,FALSE))</f>
        <v/>
      </c>
    </row>
    <row r="247" spans="1:25" x14ac:dyDescent="0.25">
      <c r="A247" s="6" t="str">
        <f>IF(LEN(Requerimiento_Cab!A247)&gt;0,Requerimiento_Cab!A247,"")</f>
        <v/>
      </c>
      <c r="B247" s="6" t="str">
        <f t="shared" si="44"/>
        <v/>
      </c>
      <c r="C247" s="6" t="str">
        <f>IF(ISBLANK(Requerimiento_Cab!B247),"",VLOOKUP(Requerimiento_Cab!B247,Tabla3[#All],2,FALSE))</f>
        <v/>
      </c>
      <c r="D247" s="6" t="str">
        <f>IF(ISBLANK(Requerimiento_Cab!C247),"",VLOOKUP(Requerimiento_Cab!C247,Tabla4[#All],2,FALSE))</f>
        <v/>
      </c>
      <c r="E247" s="6" t="str">
        <f>IF(ISBLANK(Requerimiento_Cab!D247),"",VLOOKUP(Requerimiento_Cab!D247,Tabla5[#All],2,FALSE))</f>
        <v/>
      </c>
      <c r="F247" s="6" t="str">
        <f>IF(ISBLANK(Requerimiento_Cab!E247),"",VLOOKUP(Requerimiento_Cab!E247,Tabla6[#All],2,FALSE))</f>
        <v/>
      </c>
      <c r="G247" s="6" t="str">
        <f t="shared" si="45"/>
        <v/>
      </c>
      <c r="H247" s="6" t="str">
        <f t="shared" si="46"/>
        <v/>
      </c>
      <c r="I247" s="6" t="str">
        <f>IF(ISBLANK(Requerimiento_Cab!F247),"",VLOOKUP(Requerimiento_Cab!F247,Tabla7[#All],2,FALSE))</f>
        <v/>
      </c>
      <c r="J247" s="6" t="str">
        <f t="shared" si="47"/>
        <v/>
      </c>
      <c r="K247" s="13" t="str">
        <f>IF(ISBLANK(Requerimiento_Cab!G247),"",VLOOKUP(Requerimiento_Cab!G247,Tabla8[#All],2,FALSE))</f>
        <v/>
      </c>
      <c r="L247" s="6" t="str">
        <f>IF(ISBLANK(Requerimiento_Cab!H247),"",VLOOKUP(Requerimiento_Cab!H247,Tabla1[#All],2,FALSE))</f>
        <v/>
      </c>
      <c r="M247" s="6" t="str">
        <f t="shared" si="48"/>
        <v/>
      </c>
      <c r="N247" s="6" t="str">
        <f>IF(ISBLANK(Requerimiento_Cab!J247),"",VLOOKUP(Requerimiento_Cab!J247,Tabla9[#All],2,FALSE))</f>
        <v/>
      </c>
      <c r="O247" s="6" t="str">
        <f t="shared" si="49"/>
        <v/>
      </c>
      <c r="P247" s="6" t="str">
        <f t="shared" si="50"/>
        <v/>
      </c>
      <c r="Q247" s="6" t="str">
        <f>IF(ISBLANK(Requerimiento_Cab!K247),"",VLOOKUP(Requerimiento_Cab!K247,Tabla10[#All],2,FALSE))</f>
        <v/>
      </c>
      <c r="R247" s="6" t="str">
        <f>IF(LEN(Requerimiento_Cab!L247)&gt;0,Requerimiento_Cab!L247,"")</f>
        <v/>
      </c>
      <c r="S247" s="6" t="str">
        <f t="shared" si="51"/>
        <v/>
      </c>
      <c r="T247" s="6" t="str">
        <f t="shared" si="52"/>
        <v/>
      </c>
      <c r="U247" s="6" t="str">
        <f t="shared" si="53"/>
        <v/>
      </c>
      <c r="V247" s="6" t="str">
        <f>IF(ISBLANK(Requerimiento_Cab!F247),"",VLOOKUP(Requerimiento_Cab!F247,Tabla7[#All],2,FALSE))</f>
        <v/>
      </c>
      <c r="W247" s="6" t="str">
        <f t="shared" si="54"/>
        <v/>
      </c>
      <c r="X247" s="6" t="str">
        <f>IF(ISBLANK(Requerimiento_Cab!M247),"",VLOOKUP(Requerimiento_Cab!M247,Tabla2[#All],2,FALSE))</f>
        <v/>
      </c>
      <c r="Y247" s="6" t="str">
        <f>IF(ISBLANK(Requerimiento_Cab!J247),"",VLOOKUP(Requerimiento_Cab!J247,Tabla9[#All],2,FALSE))</f>
        <v/>
      </c>
    </row>
    <row r="248" spans="1:25" x14ac:dyDescent="0.25">
      <c r="A248" s="6" t="str">
        <f>IF(LEN(Requerimiento_Cab!A248)&gt;0,Requerimiento_Cab!A248,"")</f>
        <v/>
      </c>
      <c r="B248" s="6" t="str">
        <f t="shared" si="44"/>
        <v/>
      </c>
      <c r="C248" s="6" t="str">
        <f>IF(ISBLANK(Requerimiento_Cab!B248),"",VLOOKUP(Requerimiento_Cab!B248,Tabla3[#All],2,FALSE))</f>
        <v/>
      </c>
      <c r="D248" s="6" t="str">
        <f>IF(ISBLANK(Requerimiento_Cab!C248),"",VLOOKUP(Requerimiento_Cab!C248,Tabla4[#All],2,FALSE))</f>
        <v/>
      </c>
      <c r="E248" s="6" t="str">
        <f>IF(ISBLANK(Requerimiento_Cab!D248),"",VLOOKUP(Requerimiento_Cab!D248,Tabla5[#All],2,FALSE))</f>
        <v/>
      </c>
      <c r="F248" s="6" t="str">
        <f>IF(ISBLANK(Requerimiento_Cab!E248),"",VLOOKUP(Requerimiento_Cab!E248,Tabla6[#All],2,FALSE))</f>
        <v/>
      </c>
      <c r="G248" s="6" t="str">
        <f t="shared" si="45"/>
        <v/>
      </c>
      <c r="H248" s="6" t="str">
        <f t="shared" si="46"/>
        <v/>
      </c>
      <c r="I248" s="6" t="str">
        <f>IF(ISBLANK(Requerimiento_Cab!F248),"",VLOOKUP(Requerimiento_Cab!F248,Tabla7[#All],2,FALSE))</f>
        <v/>
      </c>
      <c r="J248" s="6" t="str">
        <f t="shared" si="47"/>
        <v/>
      </c>
      <c r="K248" s="13" t="str">
        <f>IF(ISBLANK(Requerimiento_Cab!G248),"",VLOOKUP(Requerimiento_Cab!G248,Tabla8[#All],2,FALSE))</f>
        <v/>
      </c>
      <c r="L248" s="6" t="str">
        <f>IF(ISBLANK(Requerimiento_Cab!H248),"",VLOOKUP(Requerimiento_Cab!H248,Tabla1[#All],2,FALSE))</f>
        <v/>
      </c>
      <c r="M248" s="6" t="str">
        <f t="shared" si="48"/>
        <v/>
      </c>
      <c r="N248" s="6" t="str">
        <f>IF(ISBLANK(Requerimiento_Cab!J248),"",VLOOKUP(Requerimiento_Cab!J248,Tabla9[#All],2,FALSE))</f>
        <v/>
      </c>
      <c r="O248" s="6" t="str">
        <f t="shared" si="49"/>
        <v/>
      </c>
      <c r="P248" s="6" t="str">
        <f t="shared" si="50"/>
        <v/>
      </c>
      <c r="Q248" s="6" t="str">
        <f>IF(ISBLANK(Requerimiento_Cab!K248),"",VLOOKUP(Requerimiento_Cab!K248,Tabla10[#All],2,FALSE))</f>
        <v/>
      </c>
      <c r="R248" s="6" t="str">
        <f>IF(LEN(Requerimiento_Cab!L248)&gt;0,Requerimiento_Cab!L248,"")</f>
        <v/>
      </c>
      <c r="S248" s="6" t="str">
        <f t="shared" si="51"/>
        <v/>
      </c>
      <c r="T248" s="6" t="str">
        <f t="shared" si="52"/>
        <v/>
      </c>
      <c r="U248" s="6" t="str">
        <f t="shared" si="53"/>
        <v/>
      </c>
      <c r="V248" s="6" t="str">
        <f>IF(ISBLANK(Requerimiento_Cab!F248),"",VLOOKUP(Requerimiento_Cab!F248,Tabla7[#All],2,FALSE))</f>
        <v/>
      </c>
      <c r="W248" s="6" t="str">
        <f t="shared" si="54"/>
        <v/>
      </c>
      <c r="X248" s="6" t="str">
        <f>IF(ISBLANK(Requerimiento_Cab!M248),"",VLOOKUP(Requerimiento_Cab!M248,Tabla2[#All],2,FALSE))</f>
        <v/>
      </c>
      <c r="Y248" s="6" t="str">
        <f>IF(ISBLANK(Requerimiento_Cab!J248),"",VLOOKUP(Requerimiento_Cab!J248,Tabla9[#All],2,FALSE))</f>
        <v/>
      </c>
    </row>
    <row r="249" spans="1:25" x14ac:dyDescent="0.25">
      <c r="A249" s="6" t="str">
        <f>IF(LEN(Requerimiento_Cab!A249)&gt;0,Requerimiento_Cab!A249,"")</f>
        <v/>
      </c>
      <c r="B249" s="6" t="str">
        <f t="shared" si="44"/>
        <v/>
      </c>
      <c r="C249" s="6" t="str">
        <f>IF(ISBLANK(Requerimiento_Cab!B249),"",VLOOKUP(Requerimiento_Cab!B249,Tabla3[#All],2,FALSE))</f>
        <v/>
      </c>
      <c r="D249" s="6" t="str">
        <f>IF(ISBLANK(Requerimiento_Cab!C249),"",VLOOKUP(Requerimiento_Cab!C249,Tabla4[#All],2,FALSE))</f>
        <v/>
      </c>
      <c r="E249" s="6" t="str">
        <f>IF(ISBLANK(Requerimiento_Cab!D249),"",VLOOKUP(Requerimiento_Cab!D249,Tabla5[#All],2,FALSE))</f>
        <v/>
      </c>
      <c r="F249" s="6" t="str">
        <f>IF(ISBLANK(Requerimiento_Cab!E249),"",VLOOKUP(Requerimiento_Cab!E249,Tabla6[#All],2,FALSE))</f>
        <v/>
      </c>
      <c r="G249" s="6" t="str">
        <f t="shared" si="45"/>
        <v/>
      </c>
      <c r="H249" s="6" t="str">
        <f t="shared" si="46"/>
        <v/>
      </c>
      <c r="I249" s="6" t="str">
        <f>IF(ISBLANK(Requerimiento_Cab!F249),"",VLOOKUP(Requerimiento_Cab!F249,Tabla7[#All],2,FALSE))</f>
        <v/>
      </c>
      <c r="J249" s="6" t="str">
        <f t="shared" si="47"/>
        <v/>
      </c>
      <c r="K249" s="13" t="str">
        <f>IF(ISBLANK(Requerimiento_Cab!G249),"",VLOOKUP(Requerimiento_Cab!G249,Tabla8[#All],2,FALSE))</f>
        <v/>
      </c>
      <c r="L249" s="6" t="str">
        <f>IF(ISBLANK(Requerimiento_Cab!H249),"",VLOOKUP(Requerimiento_Cab!H249,Tabla1[#All],2,FALSE))</f>
        <v/>
      </c>
      <c r="M249" s="6" t="str">
        <f t="shared" si="48"/>
        <v/>
      </c>
      <c r="N249" s="6" t="str">
        <f>IF(ISBLANK(Requerimiento_Cab!J249),"",VLOOKUP(Requerimiento_Cab!J249,Tabla9[#All],2,FALSE))</f>
        <v/>
      </c>
      <c r="O249" s="6" t="str">
        <f t="shared" si="49"/>
        <v/>
      </c>
      <c r="P249" s="6" t="str">
        <f t="shared" si="50"/>
        <v/>
      </c>
      <c r="Q249" s="6" t="str">
        <f>IF(ISBLANK(Requerimiento_Cab!K249),"",VLOOKUP(Requerimiento_Cab!K249,Tabla10[#All],2,FALSE))</f>
        <v/>
      </c>
      <c r="R249" s="6" t="str">
        <f>IF(LEN(Requerimiento_Cab!L249)&gt;0,Requerimiento_Cab!L249,"")</f>
        <v/>
      </c>
      <c r="S249" s="6" t="str">
        <f t="shared" si="51"/>
        <v/>
      </c>
      <c r="T249" s="6" t="str">
        <f t="shared" si="52"/>
        <v/>
      </c>
      <c r="U249" s="6" t="str">
        <f t="shared" si="53"/>
        <v/>
      </c>
      <c r="V249" s="6" t="str">
        <f>IF(ISBLANK(Requerimiento_Cab!F249),"",VLOOKUP(Requerimiento_Cab!F249,Tabla7[#All],2,FALSE))</f>
        <v/>
      </c>
      <c r="W249" s="6" t="str">
        <f t="shared" si="54"/>
        <v/>
      </c>
      <c r="X249" s="6" t="str">
        <f>IF(ISBLANK(Requerimiento_Cab!M249),"",VLOOKUP(Requerimiento_Cab!M249,Tabla2[#All],2,FALSE))</f>
        <v/>
      </c>
      <c r="Y249" s="6" t="str">
        <f>IF(ISBLANK(Requerimiento_Cab!J249),"",VLOOKUP(Requerimiento_Cab!J249,Tabla9[#All],2,FALSE))</f>
        <v/>
      </c>
    </row>
    <row r="250" spans="1:25" x14ac:dyDescent="0.25">
      <c r="A250" s="6" t="str">
        <f>IF(LEN(Requerimiento_Cab!A250)&gt;0,Requerimiento_Cab!A250,"")</f>
        <v/>
      </c>
      <c r="B250" s="6" t="str">
        <f t="shared" si="44"/>
        <v/>
      </c>
      <c r="C250" s="6" t="str">
        <f>IF(ISBLANK(Requerimiento_Cab!B250),"",VLOOKUP(Requerimiento_Cab!B250,Tabla3[#All],2,FALSE))</f>
        <v/>
      </c>
      <c r="D250" s="6" t="str">
        <f>IF(ISBLANK(Requerimiento_Cab!C250),"",VLOOKUP(Requerimiento_Cab!C250,Tabla4[#All],2,FALSE))</f>
        <v/>
      </c>
      <c r="E250" s="6" t="str">
        <f>IF(ISBLANK(Requerimiento_Cab!D250),"",VLOOKUP(Requerimiento_Cab!D250,Tabla5[#All],2,FALSE))</f>
        <v/>
      </c>
      <c r="F250" s="6" t="str">
        <f>IF(ISBLANK(Requerimiento_Cab!E250),"",VLOOKUP(Requerimiento_Cab!E250,Tabla6[#All],2,FALSE))</f>
        <v/>
      </c>
      <c r="G250" s="6" t="str">
        <f t="shared" si="45"/>
        <v/>
      </c>
      <c r="H250" s="6" t="str">
        <f t="shared" si="46"/>
        <v/>
      </c>
      <c r="I250" s="6" t="str">
        <f>IF(ISBLANK(Requerimiento_Cab!F250),"",VLOOKUP(Requerimiento_Cab!F250,Tabla7[#All],2,FALSE))</f>
        <v/>
      </c>
      <c r="J250" s="6" t="str">
        <f t="shared" si="47"/>
        <v/>
      </c>
      <c r="K250" s="13" t="str">
        <f>IF(ISBLANK(Requerimiento_Cab!G250),"",VLOOKUP(Requerimiento_Cab!G250,Tabla8[#All],2,FALSE))</f>
        <v/>
      </c>
      <c r="L250" s="6" t="str">
        <f>IF(ISBLANK(Requerimiento_Cab!H250),"",VLOOKUP(Requerimiento_Cab!H250,Tabla1[#All],2,FALSE))</f>
        <v/>
      </c>
      <c r="M250" s="6" t="str">
        <f t="shared" si="48"/>
        <v/>
      </c>
      <c r="N250" s="6" t="str">
        <f>IF(ISBLANK(Requerimiento_Cab!J250),"",VLOOKUP(Requerimiento_Cab!J250,Tabla9[#All],2,FALSE))</f>
        <v/>
      </c>
      <c r="O250" s="6" t="str">
        <f t="shared" si="49"/>
        <v/>
      </c>
      <c r="P250" s="6" t="str">
        <f t="shared" si="50"/>
        <v/>
      </c>
      <c r="Q250" s="6" t="str">
        <f>IF(ISBLANK(Requerimiento_Cab!K250),"",VLOOKUP(Requerimiento_Cab!K250,Tabla10[#All],2,FALSE))</f>
        <v/>
      </c>
      <c r="R250" s="6" t="str">
        <f>IF(LEN(Requerimiento_Cab!L250)&gt;0,Requerimiento_Cab!L250,"")</f>
        <v/>
      </c>
      <c r="S250" s="6" t="str">
        <f t="shared" si="51"/>
        <v/>
      </c>
      <c r="T250" s="6" t="str">
        <f t="shared" si="52"/>
        <v/>
      </c>
      <c r="U250" s="6" t="str">
        <f t="shared" si="53"/>
        <v/>
      </c>
      <c r="V250" s="6" t="str">
        <f>IF(ISBLANK(Requerimiento_Cab!F250),"",VLOOKUP(Requerimiento_Cab!F250,Tabla7[#All],2,FALSE))</f>
        <v/>
      </c>
      <c r="W250" s="6" t="str">
        <f t="shared" si="54"/>
        <v/>
      </c>
      <c r="X250" s="6" t="str">
        <f>IF(ISBLANK(Requerimiento_Cab!M250),"",VLOOKUP(Requerimiento_Cab!M250,Tabla2[#All],2,FALSE))</f>
        <v/>
      </c>
      <c r="Y250" s="6" t="str">
        <f>IF(ISBLANK(Requerimiento_Cab!J250),"",VLOOKUP(Requerimiento_Cab!J250,Tabla9[#All],2,FALSE))</f>
        <v/>
      </c>
    </row>
    <row r="251" spans="1:25" x14ac:dyDescent="0.25">
      <c r="A251" s="6" t="str">
        <f>IF(LEN(Requerimiento_Cab!A251)&gt;0,Requerimiento_Cab!A251,"")</f>
        <v/>
      </c>
      <c r="B251" s="6" t="str">
        <f t="shared" si="44"/>
        <v/>
      </c>
      <c r="C251" s="6" t="str">
        <f>IF(ISBLANK(Requerimiento_Cab!B251),"",VLOOKUP(Requerimiento_Cab!B251,Tabla3[#All],2,FALSE))</f>
        <v/>
      </c>
      <c r="D251" s="6" t="str">
        <f>IF(ISBLANK(Requerimiento_Cab!C251),"",VLOOKUP(Requerimiento_Cab!C251,Tabla4[#All],2,FALSE))</f>
        <v/>
      </c>
      <c r="E251" s="6" t="str">
        <f>IF(ISBLANK(Requerimiento_Cab!D251),"",VLOOKUP(Requerimiento_Cab!D251,Tabla5[#All],2,FALSE))</f>
        <v/>
      </c>
      <c r="F251" s="6" t="str">
        <f>IF(ISBLANK(Requerimiento_Cab!E251),"",VLOOKUP(Requerimiento_Cab!E251,Tabla6[#All],2,FALSE))</f>
        <v/>
      </c>
      <c r="G251" s="6" t="str">
        <f t="shared" si="45"/>
        <v/>
      </c>
      <c r="H251" s="6" t="str">
        <f t="shared" si="46"/>
        <v/>
      </c>
      <c r="I251" s="6" t="str">
        <f>IF(ISBLANK(Requerimiento_Cab!F251),"",VLOOKUP(Requerimiento_Cab!F251,Tabla7[#All],2,FALSE))</f>
        <v/>
      </c>
      <c r="J251" s="6" t="str">
        <f t="shared" si="47"/>
        <v/>
      </c>
      <c r="K251" s="13" t="str">
        <f>IF(ISBLANK(Requerimiento_Cab!G251),"",VLOOKUP(Requerimiento_Cab!G251,Tabla8[#All],2,FALSE))</f>
        <v/>
      </c>
      <c r="L251" s="6" t="str">
        <f>IF(ISBLANK(Requerimiento_Cab!H251),"",VLOOKUP(Requerimiento_Cab!H251,Tabla1[#All],2,FALSE))</f>
        <v/>
      </c>
      <c r="M251" s="6" t="str">
        <f t="shared" si="48"/>
        <v/>
      </c>
      <c r="N251" s="6" t="str">
        <f>IF(ISBLANK(Requerimiento_Cab!J251),"",VLOOKUP(Requerimiento_Cab!J251,Tabla9[#All],2,FALSE))</f>
        <v/>
      </c>
      <c r="O251" s="6" t="str">
        <f t="shared" si="49"/>
        <v/>
      </c>
      <c r="P251" s="6" t="str">
        <f t="shared" si="50"/>
        <v/>
      </c>
      <c r="Q251" s="6" t="str">
        <f>IF(ISBLANK(Requerimiento_Cab!K251),"",VLOOKUP(Requerimiento_Cab!K251,Tabla10[#All],2,FALSE))</f>
        <v/>
      </c>
      <c r="R251" s="6" t="str">
        <f>IF(LEN(Requerimiento_Cab!L251)&gt;0,Requerimiento_Cab!L251,"")</f>
        <v/>
      </c>
      <c r="S251" s="6" t="str">
        <f t="shared" si="51"/>
        <v/>
      </c>
      <c r="T251" s="6" t="str">
        <f t="shared" si="52"/>
        <v/>
      </c>
      <c r="U251" s="6" t="str">
        <f t="shared" si="53"/>
        <v/>
      </c>
      <c r="V251" s="6" t="str">
        <f>IF(ISBLANK(Requerimiento_Cab!F251),"",VLOOKUP(Requerimiento_Cab!F251,Tabla7[#All],2,FALSE))</f>
        <v/>
      </c>
      <c r="W251" s="6" t="str">
        <f t="shared" si="54"/>
        <v/>
      </c>
      <c r="X251" s="6" t="str">
        <f>IF(ISBLANK(Requerimiento_Cab!M251),"",VLOOKUP(Requerimiento_Cab!M251,Tabla2[#All],2,FALSE))</f>
        <v/>
      </c>
      <c r="Y251" s="6" t="str">
        <f>IF(ISBLANK(Requerimiento_Cab!J251),"",VLOOKUP(Requerimiento_Cab!J251,Tabla9[#All],2,FALSE))</f>
        <v/>
      </c>
    </row>
    <row r="252" spans="1:25" x14ac:dyDescent="0.25">
      <c r="A252" s="6" t="str">
        <f>IF(LEN(Requerimiento_Cab!A252)&gt;0,Requerimiento_Cab!A252,"")</f>
        <v/>
      </c>
      <c r="B252" s="6" t="str">
        <f t="shared" si="44"/>
        <v/>
      </c>
      <c r="C252" s="6" t="str">
        <f>IF(ISBLANK(Requerimiento_Cab!B252),"",VLOOKUP(Requerimiento_Cab!B252,Tabla3[#All],2,FALSE))</f>
        <v/>
      </c>
      <c r="D252" s="6" t="str">
        <f>IF(ISBLANK(Requerimiento_Cab!C252),"",VLOOKUP(Requerimiento_Cab!C252,Tabla4[#All],2,FALSE))</f>
        <v/>
      </c>
      <c r="E252" s="6" t="str">
        <f>IF(ISBLANK(Requerimiento_Cab!D252),"",VLOOKUP(Requerimiento_Cab!D252,Tabla5[#All],2,FALSE))</f>
        <v/>
      </c>
      <c r="F252" s="6" t="str">
        <f>IF(ISBLANK(Requerimiento_Cab!E252),"",VLOOKUP(Requerimiento_Cab!E252,Tabla6[#All],2,FALSE))</f>
        <v/>
      </c>
      <c r="G252" s="6" t="str">
        <f t="shared" si="45"/>
        <v/>
      </c>
      <c r="H252" s="6" t="str">
        <f t="shared" si="46"/>
        <v/>
      </c>
      <c r="I252" s="6" t="str">
        <f>IF(ISBLANK(Requerimiento_Cab!F252),"",VLOOKUP(Requerimiento_Cab!F252,Tabla7[#All],2,FALSE))</f>
        <v/>
      </c>
      <c r="J252" s="6" t="str">
        <f t="shared" si="47"/>
        <v/>
      </c>
      <c r="K252" s="13" t="str">
        <f>IF(ISBLANK(Requerimiento_Cab!G252),"",VLOOKUP(Requerimiento_Cab!G252,Tabla8[#All],2,FALSE))</f>
        <v/>
      </c>
      <c r="L252" s="6" t="str">
        <f>IF(ISBLANK(Requerimiento_Cab!H252),"",VLOOKUP(Requerimiento_Cab!H252,Tabla1[#All],2,FALSE))</f>
        <v/>
      </c>
      <c r="M252" s="6" t="str">
        <f t="shared" si="48"/>
        <v/>
      </c>
      <c r="N252" s="6" t="str">
        <f>IF(ISBLANK(Requerimiento_Cab!J252),"",VLOOKUP(Requerimiento_Cab!J252,Tabla9[#All],2,FALSE))</f>
        <v/>
      </c>
      <c r="O252" s="6" t="str">
        <f t="shared" si="49"/>
        <v/>
      </c>
      <c r="P252" s="6" t="str">
        <f t="shared" si="50"/>
        <v/>
      </c>
      <c r="Q252" s="6" t="str">
        <f>IF(ISBLANK(Requerimiento_Cab!K252),"",VLOOKUP(Requerimiento_Cab!K252,Tabla10[#All],2,FALSE))</f>
        <v/>
      </c>
      <c r="R252" s="6" t="str">
        <f>IF(LEN(Requerimiento_Cab!L252)&gt;0,Requerimiento_Cab!L252,"")</f>
        <v/>
      </c>
      <c r="S252" s="6" t="str">
        <f t="shared" si="51"/>
        <v/>
      </c>
      <c r="T252" s="6" t="str">
        <f t="shared" si="52"/>
        <v/>
      </c>
      <c r="U252" s="6" t="str">
        <f t="shared" si="53"/>
        <v/>
      </c>
      <c r="V252" s="6" t="str">
        <f>IF(ISBLANK(Requerimiento_Cab!F252),"",VLOOKUP(Requerimiento_Cab!F252,Tabla7[#All],2,FALSE))</f>
        <v/>
      </c>
      <c r="W252" s="6" t="str">
        <f t="shared" si="54"/>
        <v/>
      </c>
      <c r="X252" s="6" t="str">
        <f>IF(ISBLANK(Requerimiento_Cab!M252),"",VLOOKUP(Requerimiento_Cab!M252,Tabla2[#All],2,FALSE))</f>
        <v/>
      </c>
      <c r="Y252" s="6" t="str">
        <f>IF(ISBLANK(Requerimiento_Cab!J252),"",VLOOKUP(Requerimiento_Cab!J252,Tabla9[#All],2,FALSE))</f>
        <v/>
      </c>
    </row>
    <row r="253" spans="1:25" x14ac:dyDescent="0.25">
      <c r="A253" s="6" t="str">
        <f>IF(LEN(Requerimiento_Cab!A253)&gt;0,Requerimiento_Cab!A253,"")</f>
        <v/>
      </c>
      <c r="B253" s="6" t="str">
        <f t="shared" si="44"/>
        <v/>
      </c>
      <c r="C253" s="6" t="str">
        <f>IF(ISBLANK(Requerimiento_Cab!B253),"",VLOOKUP(Requerimiento_Cab!B253,Tabla3[#All],2,FALSE))</f>
        <v/>
      </c>
      <c r="D253" s="6" t="str">
        <f>IF(ISBLANK(Requerimiento_Cab!C253),"",VLOOKUP(Requerimiento_Cab!C253,Tabla4[#All],2,FALSE))</f>
        <v/>
      </c>
      <c r="E253" s="6" t="str">
        <f>IF(ISBLANK(Requerimiento_Cab!D253),"",VLOOKUP(Requerimiento_Cab!D253,Tabla5[#All],2,FALSE))</f>
        <v/>
      </c>
      <c r="F253" s="6" t="str">
        <f>IF(ISBLANK(Requerimiento_Cab!E253),"",VLOOKUP(Requerimiento_Cab!E253,Tabla6[#All],2,FALSE))</f>
        <v/>
      </c>
      <c r="G253" s="6" t="str">
        <f t="shared" si="45"/>
        <v/>
      </c>
      <c r="H253" s="6" t="str">
        <f t="shared" si="46"/>
        <v/>
      </c>
      <c r="I253" s="6" t="str">
        <f>IF(ISBLANK(Requerimiento_Cab!F253),"",VLOOKUP(Requerimiento_Cab!F253,Tabla7[#All],2,FALSE))</f>
        <v/>
      </c>
      <c r="J253" s="6" t="str">
        <f t="shared" si="47"/>
        <v/>
      </c>
      <c r="K253" s="13" t="str">
        <f>IF(ISBLANK(Requerimiento_Cab!G253),"",VLOOKUP(Requerimiento_Cab!G253,Tabla8[#All],2,FALSE))</f>
        <v/>
      </c>
      <c r="L253" s="6" t="str">
        <f>IF(ISBLANK(Requerimiento_Cab!H253),"",VLOOKUP(Requerimiento_Cab!H253,Tabla1[#All],2,FALSE))</f>
        <v/>
      </c>
      <c r="M253" s="6" t="str">
        <f t="shared" si="48"/>
        <v/>
      </c>
      <c r="N253" s="6" t="str">
        <f>IF(ISBLANK(Requerimiento_Cab!J253),"",VLOOKUP(Requerimiento_Cab!J253,Tabla9[#All],2,FALSE))</f>
        <v/>
      </c>
      <c r="O253" s="6" t="str">
        <f t="shared" si="49"/>
        <v/>
      </c>
      <c r="P253" s="6" t="str">
        <f t="shared" si="50"/>
        <v/>
      </c>
      <c r="Q253" s="6" t="str">
        <f>IF(ISBLANK(Requerimiento_Cab!K253),"",VLOOKUP(Requerimiento_Cab!K253,Tabla10[#All],2,FALSE))</f>
        <v/>
      </c>
      <c r="R253" s="6" t="str">
        <f>IF(LEN(Requerimiento_Cab!L253)&gt;0,Requerimiento_Cab!L253,"")</f>
        <v/>
      </c>
      <c r="S253" s="6" t="str">
        <f t="shared" si="51"/>
        <v/>
      </c>
      <c r="T253" s="6" t="str">
        <f t="shared" si="52"/>
        <v/>
      </c>
      <c r="U253" s="6" t="str">
        <f t="shared" si="53"/>
        <v/>
      </c>
      <c r="V253" s="6" t="str">
        <f>IF(ISBLANK(Requerimiento_Cab!F253),"",VLOOKUP(Requerimiento_Cab!F253,Tabla7[#All],2,FALSE))</f>
        <v/>
      </c>
      <c r="W253" s="6" t="str">
        <f t="shared" si="54"/>
        <v/>
      </c>
      <c r="X253" s="6" t="str">
        <f>IF(ISBLANK(Requerimiento_Cab!M253),"",VLOOKUP(Requerimiento_Cab!M253,Tabla2[#All],2,FALSE))</f>
        <v/>
      </c>
      <c r="Y253" s="6" t="str">
        <f>IF(ISBLANK(Requerimiento_Cab!J253),"",VLOOKUP(Requerimiento_Cab!J253,Tabla9[#All],2,FALSE))</f>
        <v/>
      </c>
    </row>
    <row r="254" spans="1:25" x14ac:dyDescent="0.25">
      <c r="A254" s="6" t="str">
        <f>IF(LEN(Requerimiento_Cab!A254)&gt;0,Requerimiento_Cab!A254,"")</f>
        <v/>
      </c>
      <c r="B254" s="6" t="str">
        <f t="shared" si="44"/>
        <v/>
      </c>
      <c r="C254" s="6" t="str">
        <f>IF(ISBLANK(Requerimiento_Cab!B254),"",VLOOKUP(Requerimiento_Cab!B254,Tabla3[#All],2,FALSE))</f>
        <v/>
      </c>
      <c r="D254" s="6" t="str">
        <f>IF(ISBLANK(Requerimiento_Cab!C254),"",VLOOKUP(Requerimiento_Cab!C254,Tabla4[#All],2,FALSE))</f>
        <v/>
      </c>
      <c r="E254" s="6" t="str">
        <f>IF(ISBLANK(Requerimiento_Cab!D254),"",VLOOKUP(Requerimiento_Cab!D254,Tabla5[#All],2,FALSE))</f>
        <v/>
      </c>
      <c r="F254" s="6" t="str">
        <f>IF(ISBLANK(Requerimiento_Cab!E254),"",VLOOKUP(Requerimiento_Cab!E254,Tabla6[#All],2,FALSE))</f>
        <v/>
      </c>
      <c r="G254" s="6" t="str">
        <f t="shared" si="45"/>
        <v/>
      </c>
      <c r="H254" s="6" t="str">
        <f t="shared" si="46"/>
        <v/>
      </c>
      <c r="I254" s="6" t="str">
        <f>IF(ISBLANK(Requerimiento_Cab!F254),"",VLOOKUP(Requerimiento_Cab!F254,Tabla7[#All],2,FALSE))</f>
        <v/>
      </c>
      <c r="J254" s="6" t="str">
        <f t="shared" si="47"/>
        <v/>
      </c>
      <c r="K254" s="13" t="str">
        <f>IF(ISBLANK(Requerimiento_Cab!G254),"",VLOOKUP(Requerimiento_Cab!G254,Tabla8[#All],2,FALSE))</f>
        <v/>
      </c>
      <c r="L254" s="6" t="str">
        <f>IF(ISBLANK(Requerimiento_Cab!H254),"",VLOOKUP(Requerimiento_Cab!H254,Tabla1[#All],2,FALSE))</f>
        <v/>
      </c>
      <c r="M254" s="6" t="str">
        <f t="shared" si="48"/>
        <v/>
      </c>
      <c r="N254" s="6" t="str">
        <f>IF(ISBLANK(Requerimiento_Cab!J254),"",VLOOKUP(Requerimiento_Cab!J254,Tabla9[#All],2,FALSE))</f>
        <v/>
      </c>
      <c r="O254" s="6" t="str">
        <f t="shared" si="49"/>
        <v/>
      </c>
      <c r="P254" s="6" t="str">
        <f t="shared" si="50"/>
        <v/>
      </c>
      <c r="Q254" s="6" t="str">
        <f>IF(ISBLANK(Requerimiento_Cab!K254),"",VLOOKUP(Requerimiento_Cab!K254,Tabla10[#All],2,FALSE))</f>
        <v/>
      </c>
      <c r="R254" s="6" t="str">
        <f>IF(LEN(Requerimiento_Cab!L254)&gt;0,Requerimiento_Cab!L254,"")</f>
        <v/>
      </c>
      <c r="S254" s="6" t="str">
        <f t="shared" si="51"/>
        <v/>
      </c>
      <c r="T254" s="6" t="str">
        <f t="shared" si="52"/>
        <v/>
      </c>
      <c r="U254" s="6" t="str">
        <f t="shared" si="53"/>
        <v/>
      </c>
      <c r="V254" s="6" t="str">
        <f>IF(ISBLANK(Requerimiento_Cab!F254),"",VLOOKUP(Requerimiento_Cab!F254,Tabla7[#All],2,FALSE))</f>
        <v/>
      </c>
      <c r="W254" s="6" t="str">
        <f t="shared" si="54"/>
        <v/>
      </c>
      <c r="X254" s="6" t="str">
        <f>IF(ISBLANK(Requerimiento_Cab!M254),"",VLOOKUP(Requerimiento_Cab!M254,Tabla2[#All],2,FALSE))</f>
        <v/>
      </c>
      <c r="Y254" s="6" t="str">
        <f>IF(ISBLANK(Requerimiento_Cab!J254),"",VLOOKUP(Requerimiento_Cab!J254,Tabla9[#All],2,FALSE))</f>
        <v/>
      </c>
    </row>
    <row r="255" spans="1:25" x14ac:dyDescent="0.25">
      <c r="A255" s="6" t="str">
        <f>IF(LEN(Requerimiento_Cab!A255)&gt;0,Requerimiento_Cab!A255,"")</f>
        <v/>
      </c>
      <c r="B255" s="6" t="str">
        <f t="shared" si="44"/>
        <v/>
      </c>
      <c r="C255" s="6" t="str">
        <f>IF(ISBLANK(Requerimiento_Cab!B255),"",VLOOKUP(Requerimiento_Cab!B255,Tabla3[#All],2,FALSE))</f>
        <v/>
      </c>
      <c r="D255" s="6" t="str">
        <f>IF(ISBLANK(Requerimiento_Cab!C255),"",VLOOKUP(Requerimiento_Cab!C255,Tabla4[#All],2,FALSE))</f>
        <v/>
      </c>
      <c r="E255" s="6" t="str">
        <f>IF(ISBLANK(Requerimiento_Cab!D255),"",VLOOKUP(Requerimiento_Cab!D255,Tabla5[#All],2,FALSE))</f>
        <v/>
      </c>
      <c r="F255" s="6" t="str">
        <f>IF(ISBLANK(Requerimiento_Cab!E255),"",VLOOKUP(Requerimiento_Cab!E255,Tabla6[#All],2,FALSE))</f>
        <v/>
      </c>
      <c r="G255" s="6" t="str">
        <f t="shared" si="45"/>
        <v/>
      </c>
      <c r="H255" s="6" t="str">
        <f t="shared" si="46"/>
        <v/>
      </c>
      <c r="I255" s="6" t="str">
        <f>IF(ISBLANK(Requerimiento_Cab!F255),"",VLOOKUP(Requerimiento_Cab!F255,Tabla7[#All],2,FALSE))</f>
        <v/>
      </c>
      <c r="J255" s="6" t="str">
        <f t="shared" si="47"/>
        <v/>
      </c>
      <c r="K255" s="13" t="str">
        <f>IF(ISBLANK(Requerimiento_Cab!G255),"",VLOOKUP(Requerimiento_Cab!G255,Tabla8[#All],2,FALSE))</f>
        <v/>
      </c>
      <c r="L255" s="6" t="str">
        <f>IF(ISBLANK(Requerimiento_Cab!H255),"",VLOOKUP(Requerimiento_Cab!H255,Tabla1[#All],2,FALSE))</f>
        <v/>
      </c>
      <c r="M255" s="6" t="str">
        <f t="shared" si="48"/>
        <v/>
      </c>
      <c r="N255" s="6" t="str">
        <f>IF(ISBLANK(Requerimiento_Cab!J255),"",VLOOKUP(Requerimiento_Cab!J255,Tabla9[#All],2,FALSE))</f>
        <v/>
      </c>
      <c r="O255" s="6" t="str">
        <f t="shared" si="49"/>
        <v/>
      </c>
      <c r="P255" s="6" t="str">
        <f t="shared" si="50"/>
        <v/>
      </c>
      <c r="Q255" s="6" t="str">
        <f>IF(ISBLANK(Requerimiento_Cab!K255),"",VLOOKUP(Requerimiento_Cab!K255,Tabla10[#All],2,FALSE))</f>
        <v/>
      </c>
      <c r="R255" s="6" t="str">
        <f>IF(LEN(Requerimiento_Cab!L255)&gt;0,Requerimiento_Cab!L255,"")</f>
        <v/>
      </c>
      <c r="S255" s="6" t="str">
        <f t="shared" si="51"/>
        <v/>
      </c>
      <c r="T255" s="6" t="str">
        <f t="shared" si="52"/>
        <v/>
      </c>
      <c r="U255" s="6" t="str">
        <f t="shared" si="53"/>
        <v/>
      </c>
      <c r="V255" s="6" t="str">
        <f>IF(ISBLANK(Requerimiento_Cab!F255),"",VLOOKUP(Requerimiento_Cab!F255,Tabla7[#All],2,FALSE))</f>
        <v/>
      </c>
      <c r="W255" s="6" t="str">
        <f t="shared" si="54"/>
        <v/>
      </c>
      <c r="X255" s="6" t="str">
        <f>IF(ISBLANK(Requerimiento_Cab!M255),"",VLOOKUP(Requerimiento_Cab!M255,Tabla2[#All],2,FALSE))</f>
        <v/>
      </c>
      <c r="Y255" s="6" t="str">
        <f>IF(ISBLANK(Requerimiento_Cab!J255),"",VLOOKUP(Requerimiento_Cab!J255,Tabla9[#All],2,FALSE))</f>
        <v/>
      </c>
    </row>
    <row r="256" spans="1:25" x14ac:dyDescent="0.25">
      <c r="A256" s="6" t="str">
        <f>IF(LEN(Requerimiento_Cab!A256)&gt;0,Requerimiento_Cab!A256,"")</f>
        <v/>
      </c>
      <c r="B256" s="6" t="str">
        <f t="shared" si="44"/>
        <v/>
      </c>
      <c r="C256" s="6" t="str">
        <f>IF(ISBLANK(Requerimiento_Cab!B256),"",VLOOKUP(Requerimiento_Cab!B256,Tabla3[#All],2,FALSE))</f>
        <v/>
      </c>
      <c r="D256" s="6" t="str">
        <f>IF(ISBLANK(Requerimiento_Cab!C256),"",VLOOKUP(Requerimiento_Cab!C256,Tabla4[#All],2,FALSE))</f>
        <v/>
      </c>
      <c r="E256" s="6" t="str">
        <f>IF(ISBLANK(Requerimiento_Cab!D256),"",VLOOKUP(Requerimiento_Cab!D256,Tabla5[#All],2,FALSE))</f>
        <v/>
      </c>
      <c r="F256" s="6" t="str">
        <f>IF(ISBLANK(Requerimiento_Cab!E256),"",VLOOKUP(Requerimiento_Cab!E256,Tabla6[#All],2,FALSE))</f>
        <v/>
      </c>
      <c r="G256" s="6" t="str">
        <f t="shared" si="45"/>
        <v/>
      </c>
      <c r="H256" s="6" t="str">
        <f t="shared" si="46"/>
        <v/>
      </c>
      <c r="I256" s="6" t="str">
        <f>IF(ISBLANK(Requerimiento_Cab!F256),"",VLOOKUP(Requerimiento_Cab!F256,Tabla7[#All],2,FALSE))</f>
        <v/>
      </c>
      <c r="J256" s="6" t="str">
        <f t="shared" si="47"/>
        <v/>
      </c>
      <c r="K256" s="13" t="str">
        <f>IF(ISBLANK(Requerimiento_Cab!G256),"",VLOOKUP(Requerimiento_Cab!G256,Tabla8[#All],2,FALSE))</f>
        <v/>
      </c>
      <c r="L256" s="6" t="str">
        <f>IF(ISBLANK(Requerimiento_Cab!H256),"",VLOOKUP(Requerimiento_Cab!H256,Tabla1[#All],2,FALSE))</f>
        <v/>
      </c>
      <c r="M256" s="6" t="str">
        <f t="shared" si="48"/>
        <v/>
      </c>
      <c r="N256" s="6" t="str">
        <f>IF(ISBLANK(Requerimiento_Cab!J256),"",VLOOKUP(Requerimiento_Cab!J256,Tabla9[#All],2,FALSE))</f>
        <v/>
      </c>
      <c r="O256" s="6" t="str">
        <f t="shared" si="49"/>
        <v/>
      </c>
      <c r="P256" s="6" t="str">
        <f t="shared" si="50"/>
        <v/>
      </c>
      <c r="Q256" s="6" t="str">
        <f>IF(ISBLANK(Requerimiento_Cab!K256),"",VLOOKUP(Requerimiento_Cab!K256,Tabla10[#All],2,FALSE))</f>
        <v/>
      </c>
      <c r="R256" s="6" t="str">
        <f>IF(LEN(Requerimiento_Cab!L256)&gt;0,Requerimiento_Cab!L256,"")</f>
        <v/>
      </c>
      <c r="S256" s="6" t="str">
        <f t="shared" si="51"/>
        <v/>
      </c>
      <c r="T256" s="6" t="str">
        <f t="shared" si="52"/>
        <v/>
      </c>
      <c r="U256" s="6" t="str">
        <f t="shared" si="53"/>
        <v/>
      </c>
      <c r="V256" s="6" t="str">
        <f>IF(ISBLANK(Requerimiento_Cab!F256),"",VLOOKUP(Requerimiento_Cab!F256,Tabla7[#All],2,FALSE))</f>
        <v/>
      </c>
      <c r="W256" s="6" t="str">
        <f t="shared" si="54"/>
        <v/>
      </c>
      <c r="X256" s="6" t="str">
        <f>IF(ISBLANK(Requerimiento_Cab!M256),"",VLOOKUP(Requerimiento_Cab!M256,Tabla2[#All],2,FALSE))</f>
        <v/>
      </c>
      <c r="Y256" s="6" t="str">
        <f>IF(ISBLANK(Requerimiento_Cab!J256),"",VLOOKUP(Requerimiento_Cab!J256,Tabla9[#All],2,FALSE))</f>
        <v/>
      </c>
    </row>
    <row r="257" spans="1:25" x14ac:dyDescent="0.25">
      <c r="A257" s="6" t="str">
        <f>IF(LEN(Requerimiento_Cab!A257)&gt;0,Requerimiento_Cab!A257,"")</f>
        <v/>
      </c>
      <c r="B257" s="6" t="str">
        <f t="shared" si="44"/>
        <v/>
      </c>
      <c r="C257" s="6" t="str">
        <f>IF(ISBLANK(Requerimiento_Cab!B257),"",VLOOKUP(Requerimiento_Cab!B257,Tabla3[#All],2,FALSE))</f>
        <v/>
      </c>
      <c r="D257" s="6" t="str">
        <f>IF(ISBLANK(Requerimiento_Cab!C257),"",VLOOKUP(Requerimiento_Cab!C257,Tabla4[#All],2,FALSE))</f>
        <v/>
      </c>
      <c r="E257" s="6" t="str">
        <f>IF(ISBLANK(Requerimiento_Cab!D257),"",VLOOKUP(Requerimiento_Cab!D257,Tabla5[#All],2,FALSE))</f>
        <v/>
      </c>
      <c r="F257" s="6" t="str">
        <f>IF(ISBLANK(Requerimiento_Cab!E257),"",VLOOKUP(Requerimiento_Cab!E257,Tabla6[#All],2,FALSE))</f>
        <v/>
      </c>
      <c r="G257" s="6" t="str">
        <f t="shared" si="45"/>
        <v/>
      </c>
      <c r="H257" s="6" t="str">
        <f t="shared" si="46"/>
        <v/>
      </c>
      <c r="I257" s="6" t="str">
        <f>IF(ISBLANK(Requerimiento_Cab!F257),"",VLOOKUP(Requerimiento_Cab!F257,Tabla7[#All],2,FALSE))</f>
        <v/>
      </c>
      <c r="J257" s="6" t="str">
        <f t="shared" si="47"/>
        <v/>
      </c>
      <c r="K257" s="13" t="str">
        <f>IF(ISBLANK(Requerimiento_Cab!G257),"",VLOOKUP(Requerimiento_Cab!G257,Tabla8[#All],2,FALSE))</f>
        <v/>
      </c>
      <c r="L257" s="6" t="str">
        <f>IF(ISBLANK(Requerimiento_Cab!H257),"",VLOOKUP(Requerimiento_Cab!H257,Tabla1[#All],2,FALSE))</f>
        <v/>
      </c>
      <c r="M257" s="6" t="str">
        <f t="shared" si="48"/>
        <v/>
      </c>
      <c r="N257" s="6" t="str">
        <f>IF(ISBLANK(Requerimiento_Cab!J257),"",VLOOKUP(Requerimiento_Cab!J257,Tabla9[#All],2,FALSE))</f>
        <v/>
      </c>
      <c r="O257" s="6" t="str">
        <f t="shared" si="49"/>
        <v/>
      </c>
      <c r="P257" s="6" t="str">
        <f t="shared" si="50"/>
        <v/>
      </c>
      <c r="Q257" s="6" t="str">
        <f>IF(ISBLANK(Requerimiento_Cab!K257),"",VLOOKUP(Requerimiento_Cab!K257,Tabla10[#All],2,FALSE))</f>
        <v/>
      </c>
      <c r="R257" s="6" t="str">
        <f>IF(LEN(Requerimiento_Cab!L257)&gt;0,Requerimiento_Cab!L257,"")</f>
        <v/>
      </c>
      <c r="S257" s="6" t="str">
        <f t="shared" si="51"/>
        <v/>
      </c>
      <c r="T257" s="6" t="str">
        <f t="shared" si="52"/>
        <v/>
      </c>
      <c r="U257" s="6" t="str">
        <f t="shared" si="53"/>
        <v/>
      </c>
      <c r="V257" s="6" t="str">
        <f>IF(ISBLANK(Requerimiento_Cab!F257),"",VLOOKUP(Requerimiento_Cab!F257,Tabla7[#All],2,FALSE))</f>
        <v/>
      </c>
      <c r="W257" s="6" t="str">
        <f t="shared" si="54"/>
        <v/>
      </c>
      <c r="X257" s="6" t="str">
        <f>IF(ISBLANK(Requerimiento_Cab!M257),"",VLOOKUP(Requerimiento_Cab!M257,Tabla2[#All],2,FALSE))</f>
        <v/>
      </c>
      <c r="Y257" s="6" t="str">
        <f>IF(ISBLANK(Requerimiento_Cab!J257),"",VLOOKUP(Requerimiento_Cab!J257,Tabla9[#All],2,FALSE))</f>
        <v/>
      </c>
    </row>
    <row r="258" spans="1:25" x14ac:dyDescent="0.25">
      <c r="A258" s="6" t="str">
        <f>IF(LEN(Requerimiento_Cab!A258)&gt;0,Requerimiento_Cab!A258,"")</f>
        <v/>
      </c>
      <c r="B258" s="6" t="str">
        <f t="shared" si="44"/>
        <v/>
      </c>
      <c r="C258" s="6" t="str">
        <f>IF(ISBLANK(Requerimiento_Cab!B258),"",VLOOKUP(Requerimiento_Cab!B258,Tabla3[#All],2,FALSE))</f>
        <v/>
      </c>
      <c r="D258" s="6" t="str">
        <f>IF(ISBLANK(Requerimiento_Cab!C258),"",VLOOKUP(Requerimiento_Cab!C258,Tabla4[#All],2,FALSE))</f>
        <v/>
      </c>
      <c r="E258" s="6" t="str">
        <f>IF(ISBLANK(Requerimiento_Cab!D258),"",VLOOKUP(Requerimiento_Cab!D258,Tabla5[#All],2,FALSE))</f>
        <v/>
      </c>
      <c r="F258" s="6" t="str">
        <f>IF(ISBLANK(Requerimiento_Cab!E258),"",VLOOKUP(Requerimiento_Cab!E258,Tabla6[#All],2,FALSE))</f>
        <v/>
      </c>
      <c r="G258" s="6" t="str">
        <f t="shared" si="45"/>
        <v/>
      </c>
      <c r="H258" s="6" t="str">
        <f t="shared" si="46"/>
        <v/>
      </c>
      <c r="I258" s="6" t="str">
        <f>IF(ISBLANK(Requerimiento_Cab!F258),"",VLOOKUP(Requerimiento_Cab!F258,Tabla7[#All],2,FALSE))</f>
        <v/>
      </c>
      <c r="J258" s="6" t="str">
        <f t="shared" si="47"/>
        <v/>
      </c>
      <c r="K258" s="13" t="str">
        <f>IF(ISBLANK(Requerimiento_Cab!G258),"",VLOOKUP(Requerimiento_Cab!G258,Tabla8[#All],2,FALSE))</f>
        <v/>
      </c>
      <c r="L258" s="6" t="str">
        <f>IF(ISBLANK(Requerimiento_Cab!H258),"",VLOOKUP(Requerimiento_Cab!H258,Tabla1[#All],2,FALSE))</f>
        <v/>
      </c>
      <c r="M258" s="6" t="str">
        <f t="shared" si="48"/>
        <v/>
      </c>
      <c r="N258" s="6" t="str">
        <f>IF(ISBLANK(Requerimiento_Cab!J258),"",VLOOKUP(Requerimiento_Cab!J258,Tabla9[#All],2,FALSE))</f>
        <v/>
      </c>
      <c r="O258" s="6" t="str">
        <f t="shared" si="49"/>
        <v/>
      </c>
      <c r="P258" s="6" t="str">
        <f t="shared" si="50"/>
        <v/>
      </c>
      <c r="Q258" s="6" t="str">
        <f>IF(ISBLANK(Requerimiento_Cab!K258),"",VLOOKUP(Requerimiento_Cab!K258,Tabla10[#All],2,FALSE))</f>
        <v/>
      </c>
      <c r="R258" s="6" t="str">
        <f>IF(LEN(Requerimiento_Cab!L258)&gt;0,Requerimiento_Cab!L258,"")</f>
        <v/>
      </c>
      <c r="S258" s="6" t="str">
        <f t="shared" si="51"/>
        <v/>
      </c>
      <c r="T258" s="6" t="str">
        <f t="shared" si="52"/>
        <v/>
      </c>
      <c r="U258" s="6" t="str">
        <f t="shared" si="53"/>
        <v/>
      </c>
      <c r="V258" s="6" t="str">
        <f>IF(ISBLANK(Requerimiento_Cab!F258),"",VLOOKUP(Requerimiento_Cab!F258,Tabla7[#All],2,FALSE))</f>
        <v/>
      </c>
      <c r="W258" s="6" t="str">
        <f t="shared" si="54"/>
        <v/>
      </c>
      <c r="X258" s="6" t="str">
        <f>IF(ISBLANK(Requerimiento_Cab!M258),"",VLOOKUP(Requerimiento_Cab!M258,Tabla2[#All],2,FALSE))</f>
        <v/>
      </c>
      <c r="Y258" s="6" t="str">
        <f>IF(ISBLANK(Requerimiento_Cab!J258),"",VLOOKUP(Requerimiento_Cab!J258,Tabla9[#All],2,FALSE))</f>
        <v/>
      </c>
    </row>
    <row r="259" spans="1:25" x14ac:dyDescent="0.25">
      <c r="A259" s="6" t="str">
        <f>IF(LEN(Requerimiento_Cab!A259)&gt;0,Requerimiento_Cab!A259,"")</f>
        <v/>
      </c>
      <c r="B259" s="6" t="str">
        <f t="shared" si="44"/>
        <v/>
      </c>
      <c r="C259" s="6" t="str">
        <f>IF(ISBLANK(Requerimiento_Cab!B259),"",VLOOKUP(Requerimiento_Cab!B259,Tabla3[#All],2,FALSE))</f>
        <v/>
      </c>
      <c r="D259" s="6" t="str">
        <f>IF(ISBLANK(Requerimiento_Cab!C259),"",VLOOKUP(Requerimiento_Cab!C259,Tabla4[#All],2,FALSE))</f>
        <v/>
      </c>
      <c r="E259" s="6" t="str">
        <f>IF(ISBLANK(Requerimiento_Cab!D259),"",VLOOKUP(Requerimiento_Cab!D259,Tabla5[#All],2,FALSE))</f>
        <v/>
      </c>
      <c r="F259" s="6" t="str">
        <f>IF(ISBLANK(Requerimiento_Cab!E259),"",VLOOKUP(Requerimiento_Cab!E259,Tabla6[#All],2,FALSE))</f>
        <v/>
      </c>
      <c r="G259" s="6" t="str">
        <f t="shared" si="45"/>
        <v/>
      </c>
      <c r="H259" s="6" t="str">
        <f t="shared" si="46"/>
        <v/>
      </c>
      <c r="I259" s="6" t="str">
        <f>IF(ISBLANK(Requerimiento_Cab!F259),"",VLOOKUP(Requerimiento_Cab!F259,Tabla7[#All],2,FALSE))</f>
        <v/>
      </c>
      <c r="J259" s="6" t="str">
        <f t="shared" si="47"/>
        <v/>
      </c>
      <c r="K259" s="13" t="str">
        <f>IF(ISBLANK(Requerimiento_Cab!G259),"",VLOOKUP(Requerimiento_Cab!G259,Tabla8[#All],2,FALSE))</f>
        <v/>
      </c>
      <c r="L259" s="6" t="str">
        <f>IF(ISBLANK(Requerimiento_Cab!H259),"",VLOOKUP(Requerimiento_Cab!H259,Tabla1[#All],2,FALSE))</f>
        <v/>
      </c>
      <c r="M259" s="6" t="str">
        <f t="shared" si="48"/>
        <v/>
      </c>
      <c r="N259" s="6" t="str">
        <f>IF(ISBLANK(Requerimiento_Cab!J259),"",VLOOKUP(Requerimiento_Cab!J259,Tabla9[#All],2,FALSE))</f>
        <v/>
      </c>
      <c r="O259" s="6" t="str">
        <f t="shared" si="49"/>
        <v/>
      </c>
      <c r="P259" s="6" t="str">
        <f t="shared" si="50"/>
        <v/>
      </c>
      <c r="Q259" s="6" t="str">
        <f>IF(ISBLANK(Requerimiento_Cab!K259),"",VLOOKUP(Requerimiento_Cab!K259,Tabla10[#All],2,FALSE))</f>
        <v/>
      </c>
      <c r="R259" s="6" t="str">
        <f>IF(LEN(Requerimiento_Cab!L259)&gt;0,Requerimiento_Cab!L259,"")</f>
        <v/>
      </c>
      <c r="S259" s="6" t="str">
        <f t="shared" si="51"/>
        <v/>
      </c>
      <c r="T259" s="6" t="str">
        <f t="shared" si="52"/>
        <v/>
      </c>
      <c r="U259" s="6" t="str">
        <f t="shared" si="53"/>
        <v/>
      </c>
      <c r="V259" s="6" t="str">
        <f>IF(ISBLANK(Requerimiento_Cab!F259),"",VLOOKUP(Requerimiento_Cab!F259,Tabla7[#All],2,FALSE))</f>
        <v/>
      </c>
      <c r="W259" s="6" t="str">
        <f t="shared" si="54"/>
        <v/>
      </c>
      <c r="X259" s="6" t="str">
        <f>IF(ISBLANK(Requerimiento_Cab!M259),"",VLOOKUP(Requerimiento_Cab!M259,Tabla2[#All],2,FALSE))</f>
        <v/>
      </c>
      <c r="Y259" s="6" t="str">
        <f>IF(ISBLANK(Requerimiento_Cab!J259),"",VLOOKUP(Requerimiento_Cab!J259,Tabla9[#All],2,FALSE))</f>
        <v/>
      </c>
    </row>
    <row r="260" spans="1:25" x14ac:dyDescent="0.25">
      <c r="A260" s="6" t="str">
        <f>IF(LEN(Requerimiento_Cab!A260)&gt;0,Requerimiento_Cab!A260,"")</f>
        <v/>
      </c>
      <c r="B260" s="6" t="str">
        <f t="shared" si="44"/>
        <v/>
      </c>
      <c r="C260" s="6" t="str">
        <f>IF(ISBLANK(Requerimiento_Cab!B260),"",VLOOKUP(Requerimiento_Cab!B260,Tabla3[#All],2,FALSE))</f>
        <v/>
      </c>
      <c r="D260" s="6" t="str">
        <f>IF(ISBLANK(Requerimiento_Cab!C260),"",VLOOKUP(Requerimiento_Cab!C260,Tabla4[#All],2,FALSE))</f>
        <v/>
      </c>
      <c r="E260" s="6" t="str">
        <f>IF(ISBLANK(Requerimiento_Cab!D260),"",VLOOKUP(Requerimiento_Cab!D260,Tabla5[#All],2,FALSE))</f>
        <v/>
      </c>
      <c r="F260" s="6" t="str">
        <f>IF(ISBLANK(Requerimiento_Cab!E260),"",VLOOKUP(Requerimiento_Cab!E260,Tabla6[#All],2,FALSE))</f>
        <v/>
      </c>
      <c r="G260" s="6" t="str">
        <f t="shared" si="45"/>
        <v/>
      </c>
      <c r="H260" s="6" t="str">
        <f t="shared" si="46"/>
        <v/>
      </c>
      <c r="I260" s="6" t="str">
        <f>IF(ISBLANK(Requerimiento_Cab!F260),"",VLOOKUP(Requerimiento_Cab!F260,Tabla7[#All],2,FALSE))</f>
        <v/>
      </c>
      <c r="J260" s="6" t="str">
        <f t="shared" si="47"/>
        <v/>
      </c>
      <c r="K260" s="13" t="str">
        <f>IF(ISBLANK(Requerimiento_Cab!G260),"",VLOOKUP(Requerimiento_Cab!G260,Tabla8[#All],2,FALSE))</f>
        <v/>
      </c>
      <c r="L260" s="6" t="str">
        <f>IF(ISBLANK(Requerimiento_Cab!H260),"",VLOOKUP(Requerimiento_Cab!H260,Tabla1[#All],2,FALSE))</f>
        <v/>
      </c>
      <c r="M260" s="6" t="str">
        <f t="shared" si="48"/>
        <v/>
      </c>
      <c r="N260" s="6" t="str">
        <f>IF(ISBLANK(Requerimiento_Cab!J260),"",VLOOKUP(Requerimiento_Cab!J260,Tabla9[#All],2,FALSE))</f>
        <v/>
      </c>
      <c r="O260" s="6" t="str">
        <f t="shared" si="49"/>
        <v/>
      </c>
      <c r="P260" s="6" t="str">
        <f t="shared" si="50"/>
        <v/>
      </c>
      <c r="Q260" s="6" t="str">
        <f>IF(ISBLANK(Requerimiento_Cab!K260),"",VLOOKUP(Requerimiento_Cab!K260,Tabla10[#All],2,FALSE))</f>
        <v/>
      </c>
      <c r="R260" s="6" t="str">
        <f>IF(LEN(Requerimiento_Cab!L260)&gt;0,Requerimiento_Cab!L260,"")</f>
        <v/>
      </c>
      <c r="S260" s="6" t="str">
        <f t="shared" si="51"/>
        <v/>
      </c>
      <c r="T260" s="6" t="str">
        <f t="shared" si="52"/>
        <v/>
      </c>
      <c r="U260" s="6" t="str">
        <f t="shared" si="53"/>
        <v/>
      </c>
      <c r="V260" s="6" t="str">
        <f>IF(ISBLANK(Requerimiento_Cab!F260),"",VLOOKUP(Requerimiento_Cab!F260,Tabla7[#All],2,FALSE))</f>
        <v/>
      </c>
      <c r="W260" s="6" t="str">
        <f t="shared" si="54"/>
        <v/>
      </c>
      <c r="X260" s="6" t="str">
        <f>IF(ISBLANK(Requerimiento_Cab!M260),"",VLOOKUP(Requerimiento_Cab!M260,Tabla2[#All],2,FALSE))</f>
        <v/>
      </c>
      <c r="Y260" s="6" t="str">
        <f>IF(ISBLANK(Requerimiento_Cab!J260),"",VLOOKUP(Requerimiento_Cab!J260,Tabla9[#All],2,FALSE))</f>
        <v/>
      </c>
    </row>
    <row r="261" spans="1:25" x14ac:dyDescent="0.25">
      <c r="A261" s="6" t="str">
        <f>IF(LEN(Requerimiento_Cab!A261)&gt;0,Requerimiento_Cab!A261,"")</f>
        <v/>
      </c>
      <c r="B261" s="6" t="str">
        <f t="shared" si="44"/>
        <v/>
      </c>
      <c r="C261" s="6" t="str">
        <f>IF(ISBLANK(Requerimiento_Cab!B261),"",VLOOKUP(Requerimiento_Cab!B261,Tabla3[#All],2,FALSE))</f>
        <v/>
      </c>
      <c r="D261" s="6" t="str">
        <f>IF(ISBLANK(Requerimiento_Cab!C261),"",VLOOKUP(Requerimiento_Cab!C261,Tabla4[#All],2,FALSE))</f>
        <v/>
      </c>
      <c r="E261" s="6" t="str">
        <f>IF(ISBLANK(Requerimiento_Cab!D261),"",VLOOKUP(Requerimiento_Cab!D261,Tabla5[#All],2,FALSE))</f>
        <v/>
      </c>
      <c r="F261" s="6" t="str">
        <f>IF(ISBLANK(Requerimiento_Cab!E261),"",VLOOKUP(Requerimiento_Cab!E261,Tabla6[#All],2,FALSE))</f>
        <v/>
      </c>
      <c r="G261" s="6" t="str">
        <f t="shared" si="45"/>
        <v/>
      </c>
      <c r="H261" s="6" t="str">
        <f t="shared" si="46"/>
        <v/>
      </c>
      <c r="I261" s="6" t="str">
        <f>IF(ISBLANK(Requerimiento_Cab!F261),"",VLOOKUP(Requerimiento_Cab!F261,Tabla7[#All],2,FALSE))</f>
        <v/>
      </c>
      <c r="J261" s="6" t="str">
        <f t="shared" si="47"/>
        <v/>
      </c>
      <c r="K261" s="13" t="str">
        <f>IF(ISBLANK(Requerimiento_Cab!G261),"",VLOOKUP(Requerimiento_Cab!G261,Tabla8[#All],2,FALSE))</f>
        <v/>
      </c>
      <c r="L261" s="6" t="str">
        <f>IF(ISBLANK(Requerimiento_Cab!H261),"",VLOOKUP(Requerimiento_Cab!H261,Tabla1[#All],2,FALSE))</f>
        <v/>
      </c>
      <c r="M261" s="6" t="str">
        <f t="shared" si="48"/>
        <v/>
      </c>
      <c r="N261" s="6" t="str">
        <f>IF(ISBLANK(Requerimiento_Cab!J261),"",VLOOKUP(Requerimiento_Cab!J261,Tabla9[#All],2,FALSE))</f>
        <v/>
      </c>
      <c r="O261" s="6" t="str">
        <f t="shared" si="49"/>
        <v/>
      </c>
      <c r="P261" s="6" t="str">
        <f t="shared" si="50"/>
        <v/>
      </c>
      <c r="Q261" s="6" t="str">
        <f>IF(ISBLANK(Requerimiento_Cab!K261),"",VLOOKUP(Requerimiento_Cab!K261,Tabla10[#All],2,FALSE))</f>
        <v/>
      </c>
      <c r="R261" s="6" t="str">
        <f>IF(LEN(Requerimiento_Cab!L261)&gt;0,Requerimiento_Cab!L261,"")</f>
        <v/>
      </c>
      <c r="S261" s="6" t="str">
        <f t="shared" si="51"/>
        <v/>
      </c>
      <c r="T261" s="6" t="str">
        <f t="shared" si="52"/>
        <v/>
      </c>
      <c r="U261" s="6" t="str">
        <f t="shared" si="53"/>
        <v/>
      </c>
      <c r="V261" s="6" t="str">
        <f>IF(ISBLANK(Requerimiento_Cab!F261),"",VLOOKUP(Requerimiento_Cab!F261,Tabla7[#All],2,FALSE))</f>
        <v/>
      </c>
      <c r="W261" s="6" t="str">
        <f t="shared" si="54"/>
        <v/>
      </c>
      <c r="X261" s="6" t="str">
        <f>IF(ISBLANK(Requerimiento_Cab!M261),"",VLOOKUP(Requerimiento_Cab!M261,Tabla2[#All],2,FALSE))</f>
        <v/>
      </c>
      <c r="Y261" s="6" t="str">
        <f>IF(ISBLANK(Requerimiento_Cab!J261),"",VLOOKUP(Requerimiento_Cab!J261,Tabla9[#All],2,FALSE))</f>
        <v/>
      </c>
    </row>
    <row r="262" spans="1:25" x14ac:dyDescent="0.25">
      <c r="A262" s="6" t="str">
        <f>IF(LEN(Requerimiento_Cab!A262)&gt;0,Requerimiento_Cab!A262,"")</f>
        <v/>
      </c>
      <c r="B262" s="6" t="str">
        <f t="shared" si="44"/>
        <v/>
      </c>
      <c r="C262" s="6" t="str">
        <f>IF(ISBLANK(Requerimiento_Cab!B262),"",VLOOKUP(Requerimiento_Cab!B262,Tabla3[#All],2,FALSE))</f>
        <v/>
      </c>
      <c r="D262" s="6" t="str">
        <f>IF(ISBLANK(Requerimiento_Cab!C262),"",VLOOKUP(Requerimiento_Cab!C262,Tabla4[#All],2,FALSE))</f>
        <v/>
      </c>
      <c r="E262" s="6" t="str">
        <f>IF(ISBLANK(Requerimiento_Cab!D262),"",VLOOKUP(Requerimiento_Cab!D262,Tabla5[#All],2,FALSE))</f>
        <v/>
      </c>
      <c r="F262" s="6" t="str">
        <f>IF(ISBLANK(Requerimiento_Cab!E262),"",VLOOKUP(Requerimiento_Cab!E262,Tabla6[#All],2,FALSE))</f>
        <v/>
      </c>
      <c r="G262" s="6" t="str">
        <f t="shared" si="45"/>
        <v/>
      </c>
      <c r="H262" s="6" t="str">
        <f t="shared" si="46"/>
        <v/>
      </c>
      <c r="I262" s="6" t="str">
        <f>IF(ISBLANK(Requerimiento_Cab!F262),"",VLOOKUP(Requerimiento_Cab!F262,Tabla7[#All],2,FALSE))</f>
        <v/>
      </c>
      <c r="J262" s="6" t="str">
        <f t="shared" si="47"/>
        <v/>
      </c>
      <c r="K262" s="13" t="str">
        <f>IF(ISBLANK(Requerimiento_Cab!G262),"",VLOOKUP(Requerimiento_Cab!G262,Tabla8[#All],2,FALSE))</f>
        <v/>
      </c>
      <c r="L262" s="6" t="str">
        <f>IF(ISBLANK(Requerimiento_Cab!H262),"",VLOOKUP(Requerimiento_Cab!H262,Tabla1[#All],2,FALSE))</f>
        <v/>
      </c>
      <c r="M262" s="6" t="str">
        <f t="shared" si="48"/>
        <v/>
      </c>
      <c r="N262" s="6" t="str">
        <f>IF(ISBLANK(Requerimiento_Cab!J262),"",VLOOKUP(Requerimiento_Cab!J262,Tabla9[#All],2,FALSE))</f>
        <v/>
      </c>
      <c r="O262" s="6" t="str">
        <f t="shared" si="49"/>
        <v/>
      </c>
      <c r="P262" s="6" t="str">
        <f t="shared" si="50"/>
        <v/>
      </c>
      <c r="Q262" s="6" t="str">
        <f>IF(ISBLANK(Requerimiento_Cab!K262),"",VLOOKUP(Requerimiento_Cab!K262,Tabla10[#All],2,FALSE))</f>
        <v/>
      </c>
      <c r="R262" s="6" t="str">
        <f>IF(LEN(Requerimiento_Cab!L262)&gt;0,Requerimiento_Cab!L262,"")</f>
        <v/>
      </c>
      <c r="S262" s="6" t="str">
        <f t="shared" si="51"/>
        <v/>
      </c>
      <c r="T262" s="6" t="str">
        <f t="shared" si="52"/>
        <v/>
      </c>
      <c r="U262" s="6" t="str">
        <f t="shared" si="53"/>
        <v/>
      </c>
      <c r="V262" s="6" t="str">
        <f>IF(ISBLANK(Requerimiento_Cab!F262),"",VLOOKUP(Requerimiento_Cab!F262,Tabla7[#All],2,FALSE))</f>
        <v/>
      </c>
      <c r="W262" s="6" t="str">
        <f t="shared" si="54"/>
        <v/>
      </c>
      <c r="X262" s="6" t="str">
        <f>IF(ISBLANK(Requerimiento_Cab!M262),"",VLOOKUP(Requerimiento_Cab!M262,Tabla2[#All],2,FALSE))</f>
        <v/>
      </c>
      <c r="Y262" s="6" t="str">
        <f>IF(ISBLANK(Requerimiento_Cab!J262),"",VLOOKUP(Requerimiento_Cab!J262,Tabla9[#All],2,FALSE))</f>
        <v/>
      </c>
    </row>
    <row r="263" spans="1:25" x14ac:dyDescent="0.25">
      <c r="A263" s="6" t="str">
        <f>IF(LEN(Requerimiento_Cab!A263)&gt;0,Requerimiento_Cab!A263,"")</f>
        <v/>
      </c>
      <c r="B263" s="6" t="str">
        <f t="shared" si="44"/>
        <v/>
      </c>
      <c r="C263" s="6" t="str">
        <f>IF(ISBLANK(Requerimiento_Cab!B263),"",VLOOKUP(Requerimiento_Cab!B263,Tabla3[#All],2,FALSE))</f>
        <v/>
      </c>
      <c r="D263" s="6" t="str">
        <f>IF(ISBLANK(Requerimiento_Cab!C263),"",VLOOKUP(Requerimiento_Cab!C263,Tabla4[#All],2,FALSE))</f>
        <v/>
      </c>
      <c r="E263" s="6" t="str">
        <f>IF(ISBLANK(Requerimiento_Cab!D263),"",VLOOKUP(Requerimiento_Cab!D263,Tabla5[#All],2,FALSE))</f>
        <v/>
      </c>
      <c r="F263" s="6" t="str">
        <f>IF(ISBLANK(Requerimiento_Cab!E263),"",VLOOKUP(Requerimiento_Cab!E263,Tabla6[#All],2,FALSE))</f>
        <v/>
      </c>
      <c r="G263" s="6" t="str">
        <f t="shared" si="45"/>
        <v/>
      </c>
      <c r="H263" s="6" t="str">
        <f t="shared" si="46"/>
        <v/>
      </c>
      <c r="I263" s="6" t="str">
        <f>IF(ISBLANK(Requerimiento_Cab!F263),"",VLOOKUP(Requerimiento_Cab!F263,Tabla7[#All],2,FALSE))</f>
        <v/>
      </c>
      <c r="J263" s="6" t="str">
        <f t="shared" si="47"/>
        <v/>
      </c>
      <c r="K263" s="13" t="str">
        <f>IF(ISBLANK(Requerimiento_Cab!G263),"",VLOOKUP(Requerimiento_Cab!G263,Tabla8[#All],2,FALSE))</f>
        <v/>
      </c>
      <c r="L263" s="6" t="str">
        <f>IF(ISBLANK(Requerimiento_Cab!H263),"",VLOOKUP(Requerimiento_Cab!H263,Tabla1[#All],2,FALSE))</f>
        <v/>
      </c>
      <c r="M263" s="6" t="str">
        <f t="shared" si="48"/>
        <v/>
      </c>
      <c r="N263" s="6" t="str">
        <f>IF(ISBLANK(Requerimiento_Cab!J263),"",VLOOKUP(Requerimiento_Cab!J263,Tabla9[#All],2,FALSE))</f>
        <v/>
      </c>
      <c r="O263" s="6" t="str">
        <f t="shared" si="49"/>
        <v/>
      </c>
      <c r="P263" s="6" t="str">
        <f t="shared" si="50"/>
        <v/>
      </c>
      <c r="Q263" s="6" t="str">
        <f>IF(ISBLANK(Requerimiento_Cab!K263),"",VLOOKUP(Requerimiento_Cab!K263,Tabla10[#All],2,FALSE))</f>
        <v/>
      </c>
      <c r="R263" s="6" t="str">
        <f>IF(LEN(Requerimiento_Cab!L263)&gt;0,Requerimiento_Cab!L263,"")</f>
        <v/>
      </c>
      <c r="S263" s="6" t="str">
        <f t="shared" si="51"/>
        <v/>
      </c>
      <c r="T263" s="6" t="str">
        <f t="shared" si="52"/>
        <v/>
      </c>
      <c r="U263" s="6" t="str">
        <f t="shared" si="53"/>
        <v/>
      </c>
      <c r="V263" s="6" t="str">
        <f>IF(ISBLANK(Requerimiento_Cab!F263),"",VLOOKUP(Requerimiento_Cab!F263,Tabla7[#All],2,FALSE))</f>
        <v/>
      </c>
      <c r="W263" s="6" t="str">
        <f t="shared" si="54"/>
        <v/>
      </c>
      <c r="X263" s="6" t="str">
        <f>IF(ISBLANK(Requerimiento_Cab!M263),"",VLOOKUP(Requerimiento_Cab!M263,Tabla2[#All],2,FALSE))</f>
        <v/>
      </c>
      <c r="Y263" s="6" t="str">
        <f>IF(ISBLANK(Requerimiento_Cab!J263),"",VLOOKUP(Requerimiento_Cab!J263,Tabla9[#All],2,FALSE))</f>
        <v/>
      </c>
    </row>
    <row r="264" spans="1:25" x14ac:dyDescent="0.25">
      <c r="A264" s="6" t="str">
        <f>IF(LEN(Requerimiento_Cab!A264)&gt;0,Requerimiento_Cab!A264,"")</f>
        <v/>
      </c>
      <c r="B264" s="6" t="str">
        <f t="shared" si="44"/>
        <v/>
      </c>
      <c r="C264" s="6" t="str">
        <f>IF(ISBLANK(Requerimiento_Cab!B264),"",VLOOKUP(Requerimiento_Cab!B264,Tabla3[#All],2,FALSE))</f>
        <v/>
      </c>
      <c r="D264" s="6" t="str">
        <f>IF(ISBLANK(Requerimiento_Cab!C264),"",VLOOKUP(Requerimiento_Cab!C264,Tabla4[#All],2,FALSE))</f>
        <v/>
      </c>
      <c r="E264" s="6" t="str">
        <f>IF(ISBLANK(Requerimiento_Cab!D264),"",VLOOKUP(Requerimiento_Cab!D264,Tabla5[#All],2,FALSE))</f>
        <v/>
      </c>
      <c r="F264" s="6" t="str">
        <f>IF(ISBLANK(Requerimiento_Cab!E264),"",VLOOKUP(Requerimiento_Cab!E264,Tabla6[#All],2,FALSE))</f>
        <v/>
      </c>
      <c r="G264" s="6" t="str">
        <f t="shared" si="45"/>
        <v/>
      </c>
      <c r="H264" s="6" t="str">
        <f t="shared" si="46"/>
        <v/>
      </c>
      <c r="I264" s="6" t="str">
        <f>IF(ISBLANK(Requerimiento_Cab!F264),"",VLOOKUP(Requerimiento_Cab!F264,Tabla7[#All],2,FALSE))</f>
        <v/>
      </c>
      <c r="J264" s="6" t="str">
        <f t="shared" si="47"/>
        <v/>
      </c>
      <c r="K264" s="13" t="str">
        <f>IF(ISBLANK(Requerimiento_Cab!G264),"",VLOOKUP(Requerimiento_Cab!G264,Tabla8[#All],2,FALSE))</f>
        <v/>
      </c>
      <c r="L264" s="6" t="str">
        <f>IF(ISBLANK(Requerimiento_Cab!H264),"",VLOOKUP(Requerimiento_Cab!H264,Tabla1[#All],2,FALSE))</f>
        <v/>
      </c>
      <c r="M264" s="6" t="str">
        <f t="shared" si="48"/>
        <v/>
      </c>
      <c r="N264" s="6" t="str">
        <f>IF(ISBLANK(Requerimiento_Cab!J264),"",VLOOKUP(Requerimiento_Cab!J264,Tabla9[#All],2,FALSE))</f>
        <v/>
      </c>
      <c r="O264" s="6" t="str">
        <f t="shared" si="49"/>
        <v/>
      </c>
      <c r="P264" s="6" t="str">
        <f t="shared" si="50"/>
        <v/>
      </c>
      <c r="Q264" s="6" t="str">
        <f>IF(ISBLANK(Requerimiento_Cab!K264),"",VLOOKUP(Requerimiento_Cab!K264,Tabla10[#All],2,FALSE))</f>
        <v/>
      </c>
      <c r="R264" s="6" t="str">
        <f>IF(LEN(Requerimiento_Cab!L264)&gt;0,Requerimiento_Cab!L264,"")</f>
        <v/>
      </c>
      <c r="S264" s="6" t="str">
        <f t="shared" si="51"/>
        <v/>
      </c>
      <c r="T264" s="6" t="str">
        <f t="shared" si="52"/>
        <v/>
      </c>
      <c r="U264" s="6" t="str">
        <f t="shared" si="53"/>
        <v/>
      </c>
      <c r="V264" s="6" t="str">
        <f>IF(ISBLANK(Requerimiento_Cab!F264),"",VLOOKUP(Requerimiento_Cab!F264,Tabla7[#All],2,FALSE))</f>
        <v/>
      </c>
      <c r="W264" s="6" t="str">
        <f t="shared" si="54"/>
        <v/>
      </c>
      <c r="X264" s="6" t="str">
        <f>IF(ISBLANK(Requerimiento_Cab!M264),"",VLOOKUP(Requerimiento_Cab!M264,Tabla2[#All],2,FALSE))</f>
        <v/>
      </c>
      <c r="Y264" s="6" t="str">
        <f>IF(ISBLANK(Requerimiento_Cab!J264),"",VLOOKUP(Requerimiento_Cab!J264,Tabla9[#All],2,FALSE))</f>
        <v/>
      </c>
    </row>
    <row r="265" spans="1:25" x14ac:dyDescent="0.25">
      <c r="A265" s="6" t="str">
        <f>IF(LEN(Requerimiento_Cab!A265)&gt;0,Requerimiento_Cab!A265,"")</f>
        <v/>
      </c>
      <c r="B265" s="6" t="str">
        <f t="shared" ref="B265:B328" si="55">(IF(LEN(C265)&gt;0,ROW(B265)-1,""))</f>
        <v/>
      </c>
      <c r="C265" s="6" t="str">
        <f>IF(ISBLANK(Requerimiento_Cab!B265),"",VLOOKUP(Requerimiento_Cab!B265,Tabla3[#All],2,FALSE))</f>
        <v/>
      </c>
      <c r="D265" s="6" t="str">
        <f>IF(ISBLANK(Requerimiento_Cab!C265),"",VLOOKUP(Requerimiento_Cab!C265,Tabla4[#All],2,FALSE))</f>
        <v/>
      </c>
      <c r="E265" s="6" t="str">
        <f>IF(ISBLANK(Requerimiento_Cab!D265),"",VLOOKUP(Requerimiento_Cab!D265,Tabla5[#All],2,FALSE))</f>
        <v/>
      </c>
      <c r="F265" s="6" t="str">
        <f>IF(ISBLANK(Requerimiento_Cab!E265),"",VLOOKUP(Requerimiento_Cab!E265,Tabla6[#All],2,FALSE))</f>
        <v/>
      </c>
      <c r="G265" s="6" t="str">
        <f t="shared" ref="G265:G328" si="56">IF(LEN(C265)&gt;0,"LO","")</f>
        <v/>
      </c>
      <c r="H265" s="6" t="str">
        <f t="shared" ref="H265:H328" si="57">IF(LEN(C265)&gt;0,"0","")</f>
        <v/>
      </c>
      <c r="I265" s="6" t="str">
        <f>IF(ISBLANK(Requerimiento_Cab!F265),"",VLOOKUP(Requerimiento_Cab!F265,Tabla7[#All],2,FALSE))</f>
        <v/>
      </c>
      <c r="J265" s="6" t="str">
        <f t="shared" ref="J265:J328" si="58">IF(LEN(C265)&gt;0,"1","")</f>
        <v/>
      </c>
      <c r="K265" s="13" t="str">
        <f>IF(ISBLANK(Requerimiento_Cab!G265),"",VLOOKUP(Requerimiento_Cab!G265,Tabla8[#All],2,FALSE))</f>
        <v/>
      </c>
      <c r="L265" s="6" t="str">
        <f>IF(ISBLANK(Requerimiento_Cab!H265),"",VLOOKUP(Requerimiento_Cab!H265,Tabla1[#All],2,FALSE))</f>
        <v/>
      </c>
      <c r="M265" s="6" t="str">
        <f t="shared" ref="M265:M328" si="59">IF(LEN(C265)&gt;0,"N","")</f>
        <v/>
      </c>
      <c r="N265" s="6" t="str">
        <f>IF(ISBLANK(Requerimiento_Cab!J265),"",VLOOKUP(Requerimiento_Cab!J265,Tabla9[#All],2,FALSE))</f>
        <v/>
      </c>
      <c r="O265" s="6" t="str">
        <f t="shared" ref="O265:O328" si="60">IF(LEN(C265)&gt;0,"TRUJ","")</f>
        <v/>
      </c>
      <c r="P265" s="6" t="str">
        <f t="shared" ref="P265:P328" si="61">IF(LEN(C265)&gt;0,"L","")</f>
        <v/>
      </c>
      <c r="Q265" s="6" t="str">
        <f>IF(ISBLANK(Requerimiento_Cab!K265),"",VLOOKUP(Requerimiento_Cab!K265,Tabla10[#All],2,FALSE))</f>
        <v/>
      </c>
      <c r="R265" s="6" t="str">
        <f>IF(LEN(Requerimiento_Cab!L265)&gt;0,Requerimiento_Cab!L265,"")</f>
        <v/>
      </c>
      <c r="S265" s="6" t="str">
        <f t="shared" ref="S265:S328" si="62">IF(LEN(C265)&gt;0,"RV","")</f>
        <v/>
      </c>
      <c r="T265" s="6" t="str">
        <f t="shared" ref="T265:T328" si="63">IF(LEN(C265)&gt;0,"DEMO","")</f>
        <v/>
      </c>
      <c r="U265" s="6" t="str">
        <f t="shared" ref="U265:U328" si="64">IF(LEN(C265)&gt;0,"0","")</f>
        <v/>
      </c>
      <c r="V265" s="6" t="str">
        <f>IF(ISBLANK(Requerimiento_Cab!F265),"",VLOOKUP(Requerimiento_Cab!F265,Tabla7[#All],2,FALSE))</f>
        <v/>
      </c>
      <c r="W265" s="6" t="str">
        <f t="shared" ref="W265:W328" si="65">IF(LEN(C265)&gt;0,"N","")</f>
        <v/>
      </c>
      <c r="X265" s="6" t="str">
        <f>IF(ISBLANK(Requerimiento_Cab!M265),"",VLOOKUP(Requerimiento_Cab!M265,Tabla2[#All],2,FALSE))</f>
        <v/>
      </c>
      <c r="Y265" s="6" t="str">
        <f>IF(ISBLANK(Requerimiento_Cab!J265),"",VLOOKUP(Requerimiento_Cab!J265,Tabla9[#All],2,FALSE))</f>
        <v/>
      </c>
    </row>
    <row r="266" spans="1:25" x14ac:dyDescent="0.25">
      <c r="A266" s="6" t="str">
        <f>IF(LEN(Requerimiento_Cab!A266)&gt;0,Requerimiento_Cab!A266,"")</f>
        <v/>
      </c>
      <c r="B266" s="6" t="str">
        <f t="shared" si="55"/>
        <v/>
      </c>
      <c r="C266" s="6" t="str">
        <f>IF(ISBLANK(Requerimiento_Cab!B266),"",VLOOKUP(Requerimiento_Cab!B266,Tabla3[#All],2,FALSE))</f>
        <v/>
      </c>
      <c r="D266" s="6" t="str">
        <f>IF(ISBLANK(Requerimiento_Cab!C266),"",VLOOKUP(Requerimiento_Cab!C266,Tabla4[#All],2,FALSE))</f>
        <v/>
      </c>
      <c r="E266" s="6" t="str">
        <f>IF(ISBLANK(Requerimiento_Cab!D266),"",VLOOKUP(Requerimiento_Cab!D266,Tabla5[#All],2,FALSE))</f>
        <v/>
      </c>
      <c r="F266" s="6" t="str">
        <f>IF(ISBLANK(Requerimiento_Cab!E266),"",VLOOKUP(Requerimiento_Cab!E266,Tabla6[#All],2,FALSE))</f>
        <v/>
      </c>
      <c r="G266" s="6" t="str">
        <f t="shared" si="56"/>
        <v/>
      </c>
      <c r="H266" s="6" t="str">
        <f t="shared" si="57"/>
        <v/>
      </c>
      <c r="I266" s="6" t="str">
        <f>IF(ISBLANK(Requerimiento_Cab!F266),"",VLOOKUP(Requerimiento_Cab!F266,Tabla7[#All],2,FALSE))</f>
        <v/>
      </c>
      <c r="J266" s="6" t="str">
        <f t="shared" si="58"/>
        <v/>
      </c>
      <c r="K266" s="13" t="str">
        <f>IF(ISBLANK(Requerimiento_Cab!G266),"",VLOOKUP(Requerimiento_Cab!G266,Tabla8[#All],2,FALSE))</f>
        <v/>
      </c>
      <c r="L266" s="6" t="str">
        <f>IF(ISBLANK(Requerimiento_Cab!H266),"",VLOOKUP(Requerimiento_Cab!H266,Tabla1[#All],2,FALSE))</f>
        <v/>
      </c>
      <c r="M266" s="6" t="str">
        <f t="shared" si="59"/>
        <v/>
      </c>
      <c r="N266" s="6" t="str">
        <f>IF(ISBLANK(Requerimiento_Cab!J266),"",VLOOKUP(Requerimiento_Cab!J266,Tabla9[#All],2,FALSE))</f>
        <v/>
      </c>
      <c r="O266" s="6" t="str">
        <f t="shared" si="60"/>
        <v/>
      </c>
      <c r="P266" s="6" t="str">
        <f t="shared" si="61"/>
        <v/>
      </c>
      <c r="Q266" s="6" t="str">
        <f>IF(ISBLANK(Requerimiento_Cab!K266),"",VLOOKUP(Requerimiento_Cab!K266,Tabla10[#All],2,FALSE))</f>
        <v/>
      </c>
      <c r="R266" s="6" t="str">
        <f>IF(LEN(Requerimiento_Cab!L266)&gt;0,Requerimiento_Cab!L266,"")</f>
        <v/>
      </c>
      <c r="S266" s="6" t="str">
        <f t="shared" si="62"/>
        <v/>
      </c>
      <c r="T266" s="6" t="str">
        <f t="shared" si="63"/>
        <v/>
      </c>
      <c r="U266" s="6" t="str">
        <f t="shared" si="64"/>
        <v/>
      </c>
      <c r="V266" s="6" t="str">
        <f>IF(ISBLANK(Requerimiento_Cab!F266),"",VLOOKUP(Requerimiento_Cab!F266,Tabla7[#All],2,FALSE))</f>
        <v/>
      </c>
      <c r="W266" s="6" t="str">
        <f t="shared" si="65"/>
        <v/>
      </c>
      <c r="X266" s="6" t="str">
        <f>IF(ISBLANK(Requerimiento_Cab!M266),"",VLOOKUP(Requerimiento_Cab!M266,Tabla2[#All],2,FALSE))</f>
        <v/>
      </c>
      <c r="Y266" s="6" t="str">
        <f>IF(ISBLANK(Requerimiento_Cab!J266),"",VLOOKUP(Requerimiento_Cab!J266,Tabla9[#All],2,FALSE))</f>
        <v/>
      </c>
    </row>
    <row r="267" spans="1:25" x14ac:dyDescent="0.25">
      <c r="A267" s="6" t="str">
        <f>IF(LEN(Requerimiento_Cab!A267)&gt;0,Requerimiento_Cab!A267,"")</f>
        <v/>
      </c>
      <c r="B267" s="6" t="str">
        <f t="shared" si="55"/>
        <v/>
      </c>
      <c r="C267" s="6" t="str">
        <f>IF(ISBLANK(Requerimiento_Cab!B267),"",VLOOKUP(Requerimiento_Cab!B267,Tabla3[#All],2,FALSE))</f>
        <v/>
      </c>
      <c r="D267" s="6" t="str">
        <f>IF(ISBLANK(Requerimiento_Cab!C267),"",VLOOKUP(Requerimiento_Cab!C267,Tabla4[#All],2,FALSE))</f>
        <v/>
      </c>
      <c r="E267" s="6" t="str">
        <f>IF(ISBLANK(Requerimiento_Cab!D267),"",VLOOKUP(Requerimiento_Cab!D267,Tabla5[#All],2,FALSE))</f>
        <v/>
      </c>
      <c r="F267" s="6" t="str">
        <f>IF(ISBLANK(Requerimiento_Cab!E267),"",VLOOKUP(Requerimiento_Cab!E267,Tabla6[#All],2,FALSE))</f>
        <v/>
      </c>
      <c r="G267" s="6" t="str">
        <f t="shared" si="56"/>
        <v/>
      </c>
      <c r="H267" s="6" t="str">
        <f t="shared" si="57"/>
        <v/>
      </c>
      <c r="I267" s="6" t="str">
        <f>IF(ISBLANK(Requerimiento_Cab!F267),"",VLOOKUP(Requerimiento_Cab!F267,Tabla7[#All],2,FALSE))</f>
        <v/>
      </c>
      <c r="J267" s="6" t="str">
        <f t="shared" si="58"/>
        <v/>
      </c>
      <c r="K267" s="13" t="str">
        <f>IF(ISBLANK(Requerimiento_Cab!G267),"",VLOOKUP(Requerimiento_Cab!G267,Tabla8[#All],2,FALSE))</f>
        <v/>
      </c>
      <c r="L267" s="6" t="str">
        <f>IF(ISBLANK(Requerimiento_Cab!H267),"",VLOOKUP(Requerimiento_Cab!H267,Tabla1[#All],2,FALSE))</f>
        <v/>
      </c>
      <c r="M267" s="6" t="str">
        <f t="shared" si="59"/>
        <v/>
      </c>
      <c r="N267" s="6" t="str">
        <f>IF(ISBLANK(Requerimiento_Cab!J267),"",VLOOKUP(Requerimiento_Cab!J267,Tabla9[#All],2,FALSE))</f>
        <v/>
      </c>
      <c r="O267" s="6" t="str">
        <f t="shared" si="60"/>
        <v/>
      </c>
      <c r="P267" s="6" t="str">
        <f t="shared" si="61"/>
        <v/>
      </c>
      <c r="Q267" s="6" t="str">
        <f>IF(ISBLANK(Requerimiento_Cab!K267),"",VLOOKUP(Requerimiento_Cab!K267,Tabla10[#All],2,FALSE))</f>
        <v/>
      </c>
      <c r="R267" s="6" t="str">
        <f>IF(LEN(Requerimiento_Cab!L267)&gt;0,Requerimiento_Cab!L267,"")</f>
        <v/>
      </c>
      <c r="S267" s="6" t="str">
        <f t="shared" si="62"/>
        <v/>
      </c>
      <c r="T267" s="6" t="str">
        <f t="shared" si="63"/>
        <v/>
      </c>
      <c r="U267" s="6" t="str">
        <f t="shared" si="64"/>
        <v/>
      </c>
      <c r="V267" s="6" t="str">
        <f>IF(ISBLANK(Requerimiento_Cab!F267),"",VLOOKUP(Requerimiento_Cab!F267,Tabla7[#All],2,FALSE))</f>
        <v/>
      </c>
      <c r="W267" s="6" t="str">
        <f t="shared" si="65"/>
        <v/>
      </c>
      <c r="X267" s="6" t="str">
        <f>IF(ISBLANK(Requerimiento_Cab!M267),"",VLOOKUP(Requerimiento_Cab!M267,Tabla2[#All],2,FALSE))</f>
        <v/>
      </c>
      <c r="Y267" s="6" t="str">
        <f>IF(ISBLANK(Requerimiento_Cab!J267),"",VLOOKUP(Requerimiento_Cab!J267,Tabla9[#All],2,FALSE))</f>
        <v/>
      </c>
    </row>
    <row r="268" spans="1:25" x14ac:dyDescent="0.25">
      <c r="A268" s="6" t="str">
        <f>IF(LEN(Requerimiento_Cab!A268)&gt;0,Requerimiento_Cab!A268,"")</f>
        <v/>
      </c>
      <c r="B268" s="6" t="str">
        <f t="shared" si="55"/>
        <v/>
      </c>
      <c r="C268" s="6" t="str">
        <f>IF(ISBLANK(Requerimiento_Cab!B268),"",VLOOKUP(Requerimiento_Cab!B268,Tabla3[#All],2,FALSE))</f>
        <v/>
      </c>
      <c r="D268" s="6" t="str">
        <f>IF(ISBLANK(Requerimiento_Cab!C268),"",VLOOKUP(Requerimiento_Cab!C268,Tabla4[#All],2,FALSE))</f>
        <v/>
      </c>
      <c r="E268" s="6" t="str">
        <f>IF(ISBLANK(Requerimiento_Cab!D268),"",VLOOKUP(Requerimiento_Cab!D268,Tabla5[#All],2,FALSE))</f>
        <v/>
      </c>
      <c r="F268" s="6" t="str">
        <f>IF(ISBLANK(Requerimiento_Cab!E268),"",VLOOKUP(Requerimiento_Cab!E268,Tabla6[#All],2,FALSE))</f>
        <v/>
      </c>
      <c r="G268" s="6" t="str">
        <f t="shared" si="56"/>
        <v/>
      </c>
      <c r="H268" s="6" t="str">
        <f t="shared" si="57"/>
        <v/>
      </c>
      <c r="I268" s="6" t="str">
        <f>IF(ISBLANK(Requerimiento_Cab!F268),"",VLOOKUP(Requerimiento_Cab!F268,Tabla7[#All],2,FALSE))</f>
        <v/>
      </c>
      <c r="J268" s="6" t="str">
        <f t="shared" si="58"/>
        <v/>
      </c>
      <c r="K268" s="13" t="str">
        <f>IF(ISBLANK(Requerimiento_Cab!G268),"",VLOOKUP(Requerimiento_Cab!G268,Tabla8[#All],2,FALSE))</f>
        <v/>
      </c>
      <c r="L268" s="6" t="str">
        <f>IF(ISBLANK(Requerimiento_Cab!H268),"",VLOOKUP(Requerimiento_Cab!H268,Tabla1[#All],2,FALSE))</f>
        <v/>
      </c>
      <c r="M268" s="6" t="str">
        <f t="shared" si="59"/>
        <v/>
      </c>
      <c r="N268" s="6" t="str">
        <f>IF(ISBLANK(Requerimiento_Cab!J268),"",VLOOKUP(Requerimiento_Cab!J268,Tabla9[#All],2,FALSE))</f>
        <v/>
      </c>
      <c r="O268" s="6" t="str">
        <f t="shared" si="60"/>
        <v/>
      </c>
      <c r="P268" s="6" t="str">
        <f t="shared" si="61"/>
        <v/>
      </c>
      <c r="Q268" s="6" t="str">
        <f>IF(ISBLANK(Requerimiento_Cab!K268),"",VLOOKUP(Requerimiento_Cab!K268,Tabla10[#All],2,FALSE))</f>
        <v/>
      </c>
      <c r="R268" s="6" t="str">
        <f>IF(LEN(Requerimiento_Cab!L268)&gt;0,Requerimiento_Cab!L268,"")</f>
        <v/>
      </c>
      <c r="S268" s="6" t="str">
        <f t="shared" si="62"/>
        <v/>
      </c>
      <c r="T268" s="6" t="str">
        <f t="shared" si="63"/>
        <v/>
      </c>
      <c r="U268" s="6" t="str">
        <f t="shared" si="64"/>
        <v/>
      </c>
      <c r="V268" s="6" t="str">
        <f>IF(ISBLANK(Requerimiento_Cab!F268),"",VLOOKUP(Requerimiento_Cab!F268,Tabla7[#All],2,FALSE))</f>
        <v/>
      </c>
      <c r="W268" s="6" t="str">
        <f t="shared" si="65"/>
        <v/>
      </c>
      <c r="X268" s="6" t="str">
        <f>IF(ISBLANK(Requerimiento_Cab!M268),"",VLOOKUP(Requerimiento_Cab!M268,Tabla2[#All],2,FALSE))</f>
        <v/>
      </c>
      <c r="Y268" s="6" t="str">
        <f>IF(ISBLANK(Requerimiento_Cab!J268),"",VLOOKUP(Requerimiento_Cab!J268,Tabla9[#All],2,FALSE))</f>
        <v/>
      </c>
    </row>
    <row r="269" spans="1:25" x14ac:dyDescent="0.25">
      <c r="A269" s="6" t="str">
        <f>IF(LEN(Requerimiento_Cab!A269)&gt;0,Requerimiento_Cab!A269,"")</f>
        <v/>
      </c>
      <c r="B269" s="6" t="str">
        <f t="shared" si="55"/>
        <v/>
      </c>
      <c r="C269" s="6" t="str">
        <f>IF(ISBLANK(Requerimiento_Cab!B269),"",VLOOKUP(Requerimiento_Cab!B269,Tabla3[#All],2,FALSE))</f>
        <v/>
      </c>
      <c r="D269" s="6" t="str">
        <f>IF(ISBLANK(Requerimiento_Cab!C269),"",VLOOKUP(Requerimiento_Cab!C269,Tabla4[#All],2,FALSE))</f>
        <v/>
      </c>
      <c r="E269" s="6" t="str">
        <f>IF(ISBLANK(Requerimiento_Cab!D269),"",VLOOKUP(Requerimiento_Cab!D269,Tabla5[#All],2,FALSE))</f>
        <v/>
      </c>
      <c r="F269" s="6" t="str">
        <f>IF(ISBLANK(Requerimiento_Cab!E269),"",VLOOKUP(Requerimiento_Cab!E269,Tabla6[#All],2,FALSE))</f>
        <v/>
      </c>
      <c r="G269" s="6" t="str">
        <f t="shared" si="56"/>
        <v/>
      </c>
      <c r="H269" s="6" t="str">
        <f t="shared" si="57"/>
        <v/>
      </c>
      <c r="I269" s="6" t="str">
        <f>IF(ISBLANK(Requerimiento_Cab!F269),"",VLOOKUP(Requerimiento_Cab!F269,Tabla7[#All],2,FALSE))</f>
        <v/>
      </c>
      <c r="J269" s="6" t="str">
        <f t="shared" si="58"/>
        <v/>
      </c>
      <c r="K269" s="13" t="str">
        <f>IF(ISBLANK(Requerimiento_Cab!G269),"",VLOOKUP(Requerimiento_Cab!G269,Tabla8[#All],2,FALSE))</f>
        <v/>
      </c>
      <c r="L269" s="6" t="str">
        <f>IF(ISBLANK(Requerimiento_Cab!H269),"",VLOOKUP(Requerimiento_Cab!H269,Tabla1[#All],2,FALSE))</f>
        <v/>
      </c>
      <c r="M269" s="6" t="str">
        <f t="shared" si="59"/>
        <v/>
      </c>
      <c r="N269" s="6" t="str">
        <f>IF(ISBLANK(Requerimiento_Cab!J269),"",VLOOKUP(Requerimiento_Cab!J269,Tabla9[#All],2,FALSE))</f>
        <v/>
      </c>
      <c r="O269" s="6" t="str">
        <f t="shared" si="60"/>
        <v/>
      </c>
      <c r="P269" s="6" t="str">
        <f t="shared" si="61"/>
        <v/>
      </c>
      <c r="Q269" s="6" t="str">
        <f>IF(ISBLANK(Requerimiento_Cab!K269),"",VLOOKUP(Requerimiento_Cab!K269,Tabla10[#All],2,FALSE))</f>
        <v/>
      </c>
      <c r="R269" s="6" t="str">
        <f>IF(LEN(Requerimiento_Cab!L269)&gt;0,Requerimiento_Cab!L269,"")</f>
        <v/>
      </c>
      <c r="S269" s="6" t="str">
        <f t="shared" si="62"/>
        <v/>
      </c>
      <c r="T269" s="6" t="str">
        <f t="shared" si="63"/>
        <v/>
      </c>
      <c r="U269" s="6" t="str">
        <f t="shared" si="64"/>
        <v/>
      </c>
      <c r="V269" s="6" t="str">
        <f>IF(ISBLANK(Requerimiento_Cab!F269),"",VLOOKUP(Requerimiento_Cab!F269,Tabla7[#All],2,FALSE))</f>
        <v/>
      </c>
      <c r="W269" s="6" t="str">
        <f t="shared" si="65"/>
        <v/>
      </c>
      <c r="X269" s="6" t="str">
        <f>IF(ISBLANK(Requerimiento_Cab!M269),"",VLOOKUP(Requerimiento_Cab!M269,Tabla2[#All],2,FALSE))</f>
        <v/>
      </c>
      <c r="Y269" s="6" t="str">
        <f>IF(ISBLANK(Requerimiento_Cab!J269),"",VLOOKUP(Requerimiento_Cab!J269,Tabla9[#All],2,FALSE))</f>
        <v/>
      </c>
    </row>
    <row r="270" spans="1:25" x14ac:dyDescent="0.25">
      <c r="A270" s="6" t="str">
        <f>IF(LEN(Requerimiento_Cab!A270)&gt;0,Requerimiento_Cab!A270,"")</f>
        <v/>
      </c>
      <c r="B270" s="6" t="str">
        <f t="shared" si="55"/>
        <v/>
      </c>
      <c r="C270" s="6" t="str">
        <f>IF(ISBLANK(Requerimiento_Cab!B270),"",VLOOKUP(Requerimiento_Cab!B270,Tabla3[#All],2,FALSE))</f>
        <v/>
      </c>
      <c r="D270" s="6" t="str">
        <f>IF(ISBLANK(Requerimiento_Cab!C270),"",VLOOKUP(Requerimiento_Cab!C270,Tabla4[#All],2,FALSE))</f>
        <v/>
      </c>
      <c r="E270" s="6" t="str">
        <f>IF(ISBLANK(Requerimiento_Cab!D270),"",VLOOKUP(Requerimiento_Cab!D270,Tabla5[#All],2,FALSE))</f>
        <v/>
      </c>
      <c r="F270" s="6" t="str">
        <f>IF(ISBLANK(Requerimiento_Cab!E270),"",VLOOKUP(Requerimiento_Cab!E270,Tabla6[#All],2,FALSE))</f>
        <v/>
      </c>
      <c r="G270" s="6" t="str">
        <f t="shared" si="56"/>
        <v/>
      </c>
      <c r="H270" s="6" t="str">
        <f t="shared" si="57"/>
        <v/>
      </c>
      <c r="I270" s="6" t="str">
        <f>IF(ISBLANK(Requerimiento_Cab!F270),"",VLOOKUP(Requerimiento_Cab!F270,Tabla7[#All],2,FALSE))</f>
        <v/>
      </c>
      <c r="J270" s="6" t="str">
        <f t="shared" si="58"/>
        <v/>
      </c>
      <c r="K270" s="13" t="str">
        <f>IF(ISBLANK(Requerimiento_Cab!G270),"",VLOOKUP(Requerimiento_Cab!G270,Tabla8[#All],2,FALSE))</f>
        <v/>
      </c>
      <c r="L270" s="6" t="str">
        <f>IF(ISBLANK(Requerimiento_Cab!H270),"",VLOOKUP(Requerimiento_Cab!H270,Tabla1[#All],2,FALSE))</f>
        <v/>
      </c>
      <c r="M270" s="6" t="str">
        <f t="shared" si="59"/>
        <v/>
      </c>
      <c r="N270" s="6" t="str">
        <f>IF(ISBLANK(Requerimiento_Cab!J270),"",VLOOKUP(Requerimiento_Cab!J270,Tabla9[#All],2,FALSE))</f>
        <v/>
      </c>
      <c r="O270" s="6" t="str">
        <f t="shared" si="60"/>
        <v/>
      </c>
      <c r="P270" s="6" t="str">
        <f t="shared" si="61"/>
        <v/>
      </c>
      <c r="Q270" s="6" t="str">
        <f>IF(ISBLANK(Requerimiento_Cab!K270),"",VLOOKUP(Requerimiento_Cab!K270,Tabla10[#All],2,FALSE))</f>
        <v/>
      </c>
      <c r="R270" s="6" t="str">
        <f>IF(LEN(Requerimiento_Cab!L270)&gt;0,Requerimiento_Cab!L270,"")</f>
        <v/>
      </c>
      <c r="S270" s="6" t="str">
        <f t="shared" si="62"/>
        <v/>
      </c>
      <c r="T270" s="6" t="str">
        <f t="shared" si="63"/>
        <v/>
      </c>
      <c r="U270" s="6" t="str">
        <f t="shared" si="64"/>
        <v/>
      </c>
      <c r="V270" s="6" t="str">
        <f>IF(ISBLANK(Requerimiento_Cab!F270),"",VLOOKUP(Requerimiento_Cab!F270,Tabla7[#All],2,FALSE))</f>
        <v/>
      </c>
      <c r="W270" s="6" t="str">
        <f t="shared" si="65"/>
        <v/>
      </c>
      <c r="X270" s="6" t="str">
        <f>IF(ISBLANK(Requerimiento_Cab!M270),"",VLOOKUP(Requerimiento_Cab!M270,Tabla2[#All],2,FALSE))</f>
        <v/>
      </c>
      <c r="Y270" s="6" t="str">
        <f>IF(ISBLANK(Requerimiento_Cab!J270),"",VLOOKUP(Requerimiento_Cab!J270,Tabla9[#All],2,FALSE))</f>
        <v/>
      </c>
    </row>
    <row r="271" spans="1:25" x14ac:dyDescent="0.25">
      <c r="A271" s="6" t="str">
        <f>IF(LEN(Requerimiento_Cab!A271)&gt;0,Requerimiento_Cab!A271,"")</f>
        <v/>
      </c>
      <c r="B271" s="6" t="str">
        <f t="shared" si="55"/>
        <v/>
      </c>
      <c r="C271" s="6" t="str">
        <f>IF(ISBLANK(Requerimiento_Cab!B271),"",VLOOKUP(Requerimiento_Cab!B271,Tabla3[#All],2,FALSE))</f>
        <v/>
      </c>
      <c r="D271" s="6" t="str">
        <f>IF(ISBLANK(Requerimiento_Cab!C271),"",VLOOKUP(Requerimiento_Cab!C271,Tabla4[#All],2,FALSE))</f>
        <v/>
      </c>
      <c r="E271" s="6" t="str">
        <f>IF(ISBLANK(Requerimiento_Cab!D271),"",VLOOKUP(Requerimiento_Cab!D271,Tabla5[#All],2,FALSE))</f>
        <v/>
      </c>
      <c r="F271" s="6" t="str">
        <f>IF(ISBLANK(Requerimiento_Cab!E271),"",VLOOKUP(Requerimiento_Cab!E271,Tabla6[#All],2,FALSE))</f>
        <v/>
      </c>
      <c r="G271" s="6" t="str">
        <f t="shared" si="56"/>
        <v/>
      </c>
      <c r="H271" s="6" t="str">
        <f t="shared" si="57"/>
        <v/>
      </c>
      <c r="I271" s="6" t="str">
        <f>IF(ISBLANK(Requerimiento_Cab!F271),"",VLOOKUP(Requerimiento_Cab!F271,Tabla7[#All],2,FALSE))</f>
        <v/>
      </c>
      <c r="J271" s="6" t="str">
        <f t="shared" si="58"/>
        <v/>
      </c>
      <c r="K271" s="13" t="str">
        <f>IF(ISBLANK(Requerimiento_Cab!G271),"",VLOOKUP(Requerimiento_Cab!G271,Tabla8[#All],2,FALSE))</f>
        <v/>
      </c>
      <c r="L271" s="6" t="str">
        <f>IF(ISBLANK(Requerimiento_Cab!H271),"",VLOOKUP(Requerimiento_Cab!H271,Tabla1[#All],2,FALSE))</f>
        <v/>
      </c>
      <c r="M271" s="6" t="str">
        <f t="shared" si="59"/>
        <v/>
      </c>
      <c r="N271" s="6" t="str">
        <f>IF(ISBLANK(Requerimiento_Cab!J271),"",VLOOKUP(Requerimiento_Cab!J271,Tabla9[#All],2,FALSE))</f>
        <v/>
      </c>
      <c r="O271" s="6" t="str">
        <f t="shared" si="60"/>
        <v/>
      </c>
      <c r="P271" s="6" t="str">
        <f t="shared" si="61"/>
        <v/>
      </c>
      <c r="Q271" s="6" t="str">
        <f>IF(ISBLANK(Requerimiento_Cab!K271),"",VLOOKUP(Requerimiento_Cab!K271,Tabla10[#All],2,FALSE))</f>
        <v/>
      </c>
      <c r="R271" s="6" t="str">
        <f>IF(LEN(Requerimiento_Cab!L271)&gt;0,Requerimiento_Cab!L271,"")</f>
        <v/>
      </c>
      <c r="S271" s="6" t="str">
        <f t="shared" si="62"/>
        <v/>
      </c>
      <c r="T271" s="6" t="str">
        <f t="shared" si="63"/>
        <v/>
      </c>
      <c r="U271" s="6" t="str">
        <f t="shared" si="64"/>
        <v/>
      </c>
      <c r="V271" s="6" t="str">
        <f>IF(ISBLANK(Requerimiento_Cab!F271),"",VLOOKUP(Requerimiento_Cab!F271,Tabla7[#All],2,FALSE))</f>
        <v/>
      </c>
      <c r="W271" s="6" t="str">
        <f t="shared" si="65"/>
        <v/>
      </c>
      <c r="X271" s="6" t="str">
        <f>IF(ISBLANK(Requerimiento_Cab!M271),"",VLOOKUP(Requerimiento_Cab!M271,Tabla2[#All],2,FALSE))</f>
        <v/>
      </c>
      <c r="Y271" s="6" t="str">
        <f>IF(ISBLANK(Requerimiento_Cab!J271),"",VLOOKUP(Requerimiento_Cab!J271,Tabla9[#All],2,FALSE))</f>
        <v/>
      </c>
    </row>
    <row r="272" spans="1:25" x14ac:dyDescent="0.25">
      <c r="A272" s="6" t="str">
        <f>IF(LEN(Requerimiento_Cab!A272)&gt;0,Requerimiento_Cab!A272,"")</f>
        <v/>
      </c>
      <c r="B272" s="6" t="str">
        <f t="shared" si="55"/>
        <v/>
      </c>
      <c r="C272" s="6" t="str">
        <f>IF(ISBLANK(Requerimiento_Cab!B272),"",VLOOKUP(Requerimiento_Cab!B272,Tabla3[#All],2,FALSE))</f>
        <v/>
      </c>
      <c r="D272" s="6" t="str">
        <f>IF(ISBLANK(Requerimiento_Cab!C272),"",VLOOKUP(Requerimiento_Cab!C272,Tabla4[#All],2,FALSE))</f>
        <v/>
      </c>
      <c r="E272" s="6" t="str">
        <f>IF(ISBLANK(Requerimiento_Cab!D272),"",VLOOKUP(Requerimiento_Cab!D272,Tabla5[#All],2,FALSE))</f>
        <v/>
      </c>
      <c r="F272" s="6" t="str">
        <f>IF(ISBLANK(Requerimiento_Cab!E272),"",VLOOKUP(Requerimiento_Cab!E272,Tabla6[#All],2,FALSE))</f>
        <v/>
      </c>
      <c r="G272" s="6" t="str">
        <f t="shared" si="56"/>
        <v/>
      </c>
      <c r="H272" s="6" t="str">
        <f t="shared" si="57"/>
        <v/>
      </c>
      <c r="I272" s="6" t="str">
        <f>IF(ISBLANK(Requerimiento_Cab!F272),"",VLOOKUP(Requerimiento_Cab!F272,Tabla7[#All],2,FALSE))</f>
        <v/>
      </c>
      <c r="J272" s="6" t="str">
        <f t="shared" si="58"/>
        <v/>
      </c>
      <c r="K272" s="13" t="str">
        <f>IF(ISBLANK(Requerimiento_Cab!G272),"",VLOOKUP(Requerimiento_Cab!G272,Tabla8[#All],2,FALSE))</f>
        <v/>
      </c>
      <c r="L272" s="6" t="str">
        <f>IF(ISBLANK(Requerimiento_Cab!H272),"",VLOOKUP(Requerimiento_Cab!H272,Tabla1[#All],2,FALSE))</f>
        <v/>
      </c>
      <c r="M272" s="6" t="str">
        <f t="shared" si="59"/>
        <v/>
      </c>
      <c r="N272" s="6" t="str">
        <f>IF(ISBLANK(Requerimiento_Cab!J272),"",VLOOKUP(Requerimiento_Cab!J272,Tabla9[#All],2,FALSE))</f>
        <v/>
      </c>
      <c r="O272" s="6" t="str">
        <f t="shared" si="60"/>
        <v/>
      </c>
      <c r="P272" s="6" t="str">
        <f t="shared" si="61"/>
        <v/>
      </c>
      <c r="Q272" s="6" t="str">
        <f>IF(ISBLANK(Requerimiento_Cab!K272),"",VLOOKUP(Requerimiento_Cab!K272,Tabla10[#All],2,FALSE))</f>
        <v/>
      </c>
      <c r="R272" s="6" t="str">
        <f>IF(LEN(Requerimiento_Cab!L272)&gt;0,Requerimiento_Cab!L272,"")</f>
        <v/>
      </c>
      <c r="S272" s="6" t="str">
        <f t="shared" si="62"/>
        <v/>
      </c>
      <c r="T272" s="6" t="str">
        <f t="shared" si="63"/>
        <v/>
      </c>
      <c r="U272" s="6" t="str">
        <f t="shared" si="64"/>
        <v/>
      </c>
      <c r="V272" s="6" t="str">
        <f>IF(ISBLANK(Requerimiento_Cab!F272),"",VLOOKUP(Requerimiento_Cab!F272,Tabla7[#All],2,FALSE))</f>
        <v/>
      </c>
      <c r="W272" s="6" t="str">
        <f t="shared" si="65"/>
        <v/>
      </c>
      <c r="X272" s="6" t="str">
        <f>IF(ISBLANK(Requerimiento_Cab!M272),"",VLOOKUP(Requerimiento_Cab!M272,Tabla2[#All],2,FALSE))</f>
        <v/>
      </c>
      <c r="Y272" s="6" t="str">
        <f>IF(ISBLANK(Requerimiento_Cab!J272),"",VLOOKUP(Requerimiento_Cab!J272,Tabla9[#All],2,FALSE))</f>
        <v/>
      </c>
    </row>
    <row r="273" spans="1:25" x14ac:dyDescent="0.25">
      <c r="A273" s="6" t="str">
        <f>IF(LEN(Requerimiento_Cab!A273)&gt;0,Requerimiento_Cab!A273,"")</f>
        <v/>
      </c>
      <c r="B273" s="6" t="str">
        <f t="shared" si="55"/>
        <v/>
      </c>
      <c r="C273" s="6" t="str">
        <f>IF(ISBLANK(Requerimiento_Cab!B273),"",VLOOKUP(Requerimiento_Cab!B273,Tabla3[#All],2,FALSE))</f>
        <v/>
      </c>
      <c r="D273" s="6" t="str">
        <f>IF(ISBLANK(Requerimiento_Cab!C273),"",VLOOKUP(Requerimiento_Cab!C273,Tabla4[#All],2,FALSE))</f>
        <v/>
      </c>
      <c r="E273" s="6" t="str">
        <f>IF(ISBLANK(Requerimiento_Cab!D273),"",VLOOKUP(Requerimiento_Cab!D273,Tabla5[#All],2,FALSE))</f>
        <v/>
      </c>
      <c r="F273" s="6" t="str">
        <f>IF(ISBLANK(Requerimiento_Cab!E273),"",VLOOKUP(Requerimiento_Cab!E273,Tabla6[#All],2,FALSE))</f>
        <v/>
      </c>
      <c r="G273" s="6" t="str">
        <f t="shared" si="56"/>
        <v/>
      </c>
      <c r="H273" s="6" t="str">
        <f t="shared" si="57"/>
        <v/>
      </c>
      <c r="I273" s="6" t="str">
        <f>IF(ISBLANK(Requerimiento_Cab!F273),"",VLOOKUP(Requerimiento_Cab!F273,Tabla7[#All],2,FALSE))</f>
        <v/>
      </c>
      <c r="J273" s="6" t="str">
        <f t="shared" si="58"/>
        <v/>
      </c>
      <c r="K273" s="13" t="str">
        <f>IF(ISBLANK(Requerimiento_Cab!G273),"",VLOOKUP(Requerimiento_Cab!G273,Tabla8[#All],2,FALSE))</f>
        <v/>
      </c>
      <c r="L273" s="6" t="str">
        <f>IF(ISBLANK(Requerimiento_Cab!H273),"",VLOOKUP(Requerimiento_Cab!H273,Tabla1[#All],2,FALSE))</f>
        <v/>
      </c>
      <c r="M273" s="6" t="str">
        <f t="shared" si="59"/>
        <v/>
      </c>
      <c r="N273" s="6" t="str">
        <f>IF(ISBLANK(Requerimiento_Cab!J273),"",VLOOKUP(Requerimiento_Cab!J273,Tabla9[#All],2,FALSE))</f>
        <v/>
      </c>
      <c r="O273" s="6" t="str">
        <f t="shared" si="60"/>
        <v/>
      </c>
      <c r="P273" s="6" t="str">
        <f t="shared" si="61"/>
        <v/>
      </c>
      <c r="Q273" s="6" t="str">
        <f>IF(ISBLANK(Requerimiento_Cab!K273),"",VLOOKUP(Requerimiento_Cab!K273,Tabla10[#All],2,FALSE))</f>
        <v/>
      </c>
      <c r="R273" s="6" t="str">
        <f>IF(LEN(Requerimiento_Cab!L273)&gt;0,Requerimiento_Cab!L273,"")</f>
        <v/>
      </c>
      <c r="S273" s="6" t="str">
        <f t="shared" si="62"/>
        <v/>
      </c>
      <c r="T273" s="6" t="str">
        <f t="shared" si="63"/>
        <v/>
      </c>
      <c r="U273" s="6" t="str">
        <f t="shared" si="64"/>
        <v/>
      </c>
      <c r="V273" s="6" t="str">
        <f>IF(ISBLANK(Requerimiento_Cab!F273),"",VLOOKUP(Requerimiento_Cab!F273,Tabla7[#All],2,FALSE))</f>
        <v/>
      </c>
      <c r="W273" s="6" t="str">
        <f t="shared" si="65"/>
        <v/>
      </c>
      <c r="X273" s="6" t="str">
        <f>IF(ISBLANK(Requerimiento_Cab!M273),"",VLOOKUP(Requerimiento_Cab!M273,Tabla2[#All],2,FALSE))</f>
        <v/>
      </c>
      <c r="Y273" s="6" t="str">
        <f>IF(ISBLANK(Requerimiento_Cab!J273),"",VLOOKUP(Requerimiento_Cab!J273,Tabla9[#All],2,FALSE))</f>
        <v/>
      </c>
    </row>
    <row r="274" spans="1:25" x14ac:dyDescent="0.25">
      <c r="A274" s="6" t="str">
        <f>IF(LEN(Requerimiento_Cab!A274)&gt;0,Requerimiento_Cab!A274,"")</f>
        <v/>
      </c>
      <c r="B274" s="6" t="str">
        <f t="shared" si="55"/>
        <v/>
      </c>
      <c r="C274" s="6" t="str">
        <f>IF(ISBLANK(Requerimiento_Cab!B274),"",VLOOKUP(Requerimiento_Cab!B274,Tabla3[#All],2,FALSE))</f>
        <v/>
      </c>
      <c r="D274" s="6" t="str">
        <f>IF(ISBLANK(Requerimiento_Cab!C274),"",VLOOKUP(Requerimiento_Cab!C274,Tabla4[#All],2,FALSE))</f>
        <v/>
      </c>
      <c r="E274" s="6" t="str">
        <f>IF(ISBLANK(Requerimiento_Cab!D274),"",VLOOKUP(Requerimiento_Cab!D274,Tabla5[#All],2,FALSE))</f>
        <v/>
      </c>
      <c r="F274" s="6" t="str">
        <f>IF(ISBLANK(Requerimiento_Cab!E274),"",VLOOKUP(Requerimiento_Cab!E274,Tabla6[#All],2,FALSE))</f>
        <v/>
      </c>
      <c r="G274" s="6" t="str">
        <f t="shared" si="56"/>
        <v/>
      </c>
      <c r="H274" s="6" t="str">
        <f t="shared" si="57"/>
        <v/>
      </c>
      <c r="I274" s="6" t="str">
        <f>IF(ISBLANK(Requerimiento_Cab!F274),"",VLOOKUP(Requerimiento_Cab!F274,Tabla7[#All],2,FALSE))</f>
        <v/>
      </c>
      <c r="J274" s="6" t="str">
        <f t="shared" si="58"/>
        <v/>
      </c>
      <c r="K274" s="13" t="str">
        <f>IF(ISBLANK(Requerimiento_Cab!G274),"",VLOOKUP(Requerimiento_Cab!G274,Tabla8[#All],2,FALSE))</f>
        <v/>
      </c>
      <c r="L274" s="6" t="str">
        <f>IF(ISBLANK(Requerimiento_Cab!H274),"",VLOOKUP(Requerimiento_Cab!H274,Tabla1[#All],2,FALSE))</f>
        <v/>
      </c>
      <c r="M274" s="6" t="str">
        <f t="shared" si="59"/>
        <v/>
      </c>
      <c r="N274" s="6" t="str">
        <f>IF(ISBLANK(Requerimiento_Cab!J274),"",VLOOKUP(Requerimiento_Cab!J274,Tabla9[#All],2,FALSE))</f>
        <v/>
      </c>
      <c r="O274" s="6" t="str">
        <f t="shared" si="60"/>
        <v/>
      </c>
      <c r="P274" s="6" t="str">
        <f t="shared" si="61"/>
        <v/>
      </c>
      <c r="Q274" s="6" t="str">
        <f>IF(ISBLANK(Requerimiento_Cab!K274),"",VLOOKUP(Requerimiento_Cab!K274,Tabla10[#All],2,FALSE))</f>
        <v/>
      </c>
      <c r="R274" s="6" t="str">
        <f>IF(LEN(Requerimiento_Cab!L274)&gt;0,Requerimiento_Cab!L274,"")</f>
        <v/>
      </c>
      <c r="S274" s="6" t="str">
        <f t="shared" si="62"/>
        <v/>
      </c>
      <c r="T274" s="6" t="str">
        <f t="shared" si="63"/>
        <v/>
      </c>
      <c r="U274" s="6" t="str">
        <f t="shared" si="64"/>
        <v/>
      </c>
      <c r="V274" s="6" t="str">
        <f>IF(ISBLANK(Requerimiento_Cab!F274),"",VLOOKUP(Requerimiento_Cab!F274,Tabla7[#All],2,FALSE))</f>
        <v/>
      </c>
      <c r="W274" s="6" t="str">
        <f t="shared" si="65"/>
        <v/>
      </c>
      <c r="X274" s="6" t="str">
        <f>IF(ISBLANK(Requerimiento_Cab!M274),"",VLOOKUP(Requerimiento_Cab!M274,Tabla2[#All],2,FALSE))</f>
        <v/>
      </c>
      <c r="Y274" s="6" t="str">
        <f>IF(ISBLANK(Requerimiento_Cab!J274),"",VLOOKUP(Requerimiento_Cab!J274,Tabla9[#All],2,FALSE))</f>
        <v/>
      </c>
    </row>
    <row r="275" spans="1:25" x14ac:dyDescent="0.25">
      <c r="A275" s="6" t="str">
        <f>IF(LEN(Requerimiento_Cab!A275)&gt;0,Requerimiento_Cab!A275,"")</f>
        <v/>
      </c>
      <c r="B275" s="6" t="str">
        <f t="shared" si="55"/>
        <v/>
      </c>
      <c r="C275" s="6" t="str">
        <f>IF(ISBLANK(Requerimiento_Cab!B275),"",VLOOKUP(Requerimiento_Cab!B275,Tabla3[#All],2,FALSE))</f>
        <v/>
      </c>
      <c r="D275" s="6" t="str">
        <f>IF(ISBLANK(Requerimiento_Cab!C275),"",VLOOKUP(Requerimiento_Cab!C275,Tabla4[#All],2,FALSE))</f>
        <v/>
      </c>
      <c r="E275" s="6" t="str">
        <f>IF(ISBLANK(Requerimiento_Cab!D275),"",VLOOKUP(Requerimiento_Cab!D275,Tabla5[#All],2,FALSE))</f>
        <v/>
      </c>
      <c r="F275" s="6" t="str">
        <f>IF(ISBLANK(Requerimiento_Cab!E275),"",VLOOKUP(Requerimiento_Cab!E275,Tabla6[#All],2,FALSE))</f>
        <v/>
      </c>
      <c r="G275" s="6" t="str">
        <f t="shared" si="56"/>
        <v/>
      </c>
      <c r="H275" s="6" t="str">
        <f t="shared" si="57"/>
        <v/>
      </c>
      <c r="I275" s="6" t="str">
        <f>IF(ISBLANK(Requerimiento_Cab!F275),"",VLOOKUP(Requerimiento_Cab!F275,Tabla7[#All],2,FALSE))</f>
        <v/>
      </c>
      <c r="J275" s="6" t="str">
        <f t="shared" si="58"/>
        <v/>
      </c>
      <c r="K275" s="13" t="str">
        <f>IF(ISBLANK(Requerimiento_Cab!G275),"",VLOOKUP(Requerimiento_Cab!G275,Tabla8[#All],2,FALSE))</f>
        <v/>
      </c>
      <c r="L275" s="6" t="str">
        <f>IF(ISBLANK(Requerimiento_Cab!H275),"",VLOOKUP(Requerimiento_Cab!H275,Tabla1[#All],2,FALSE))</f>
        <v/>
      </c>
      <c r="M275" s="6" t="str">
        <f t="shared" si="59"/>
        <v/>
      </c>
      <c r="N275" s="6" t="str">
        <f>IF(ISBLANK(Requerimiento_Cab!J275),"",VLOOKUP(Requerimiento_Cab!J275,Tabla9[#All],2,FALSE))</f>
        <v/>
      </c>
      <c r="O275" s="6" t="str">
        <f t="shared" si="60"/>
        <v/>
      </c>
      <c r="P275" s="6" t="str">
        <f t="shared" si="61"/>
        <v/>
      </c>
      <c r="Q275" s="6" t="str">
        <f>IF(ISBLANK(Requerimiento_Cab!K275),"",VLOOKUP(Requerimiento_Cab!K275,Tabla10[#All],2,FALSE))</f>
        <v/>
      </c>
      <c r="R275" s="6" t="str">
        <f>IF(LEN(Requerimiento_Cab!L275)&gt;0,Requerimiento_Cab!L275,"")</f>
        <v/>
      </c>
      <c r="S275" s="6" t="str">
        <f t="shared" si="62"/>
        <v/>
      </c>
      <c r="T275" s="6" t="str">
        <f t="shared" si="63"/>
        <v/>
      </c>
      <c r="U275" s="6" t="str">
        <f t="shared" si="64"/>
        <v/>
      </c>
      <c r="V275" s="6" t="str">
        <f>IF(ISBLANK(Requerimiento_Cab!F275),"",VLOOKUP(Requerimiento_Cab!F275,Tabla7[#All],2,FALSE))</f>
        <v/>
      </c>
      <c r="W275" s="6" t="str">
        <f t="shared" si="65"/>
        <v/>
      </c>
      <c r="X275" s="6" t="str">
        <f>IF(ISBLANK(Requerimiento_Cab!M275),"",VLOOKUP(Requerimiento_Cab!M275,Tabla2[#All],2,FALSE))</f>
        <v/>
      </c>
      <c r="Y275" s="6" t="str">
        <f>IF(ISBLANK(Requerimiento_Cab!J275),"",VLOOKUP(Requerimiento_Cab!J275,Tabla9[#All],2,FALSE))</f>
        <v/>
      </c>
    </row>
    <row r="276" spans="1:25" x14ac:dyDescent="0.25">
      <c r="A276" s="6" t="str">
        <f>IF(LEN(Requerimiento_Cab!A276)&gt;0,Requerimiento_Cab!A276,"")</f>
        <v/>
      </c>
      <c r="B276" s="6" t="str">
        <f t="shared" si="55"/>
        <v/>
      </c>
      <c r="C276" s="6" t="str">
        <f>IF(ISBLANK(Requerimiento_Cab!B276),"",VLOOKUP(Requerimiento_Cab!B276,Tabla3[#All],2,FALSE))</f>
        <v/>
      </c>
      <c r="D276" s="6" t="str">
        <f>IF(ISBLANK(Requerimiento_Cab!C276),"",VLOOKUP(Requerimiento_Cab!C276,Tabla4[#All],2,FALSE))</f>
        <v/>
      </c>
      <c r="E276" s="6" t="str">
        <f>IF(ISBLANK(Requerimiento_Cab!D276),"",VLOOKUP(Requerimiento_Cab!D276,Tabla5[#All],2,FALSE))</f>
        <v/>
      </c>
      <c r="F276" s="6" t="str">
        <f>IF(ISBLANK(Requerimiento_Cab!E276),"",VLOOKUP(Requerimiento_Cab!E276,Tabla6[#All],2,FALSE))</f>
        <v/>
      </c>
      <c r="G276" s="6" t="str">
        <f t="shared" si="56"/>
        <v/>
      </c>
      <c r="H276" s="6" t="str">
        <f t="shared" si="57"/>
        <v/>
      </c>
      <c r="I276" s="6" t="str">
        <f>IF(ISBLANK(Requerimiento_Cab!F276),"",VLOOKUP(Requerimiento_Cab!F276,Tabla7[#All],2,FALSE))</f>
        <v/>
      </c>
      <c r="J276" s="6" t="str">
        <f t="shared" si="58"/>
        <v/>
      </c>
      <c r="K276" s="13" t="str">
        <f>IF(ISBLANK(Requerimiento_Cab!G276),"",VLOOKUP(Requerimiento_Cab!G276,Tabla8[#All],2,FALSE))</f>
        <v/>
      </c>
      <c r="L276" s="6" t="str">
        <f>IF(ISBLANK(Requerimiento_Cab!H276),"",VLOOKUP(Requerimiento_Cab!H276,Tabla1[#All],2,FALSE))</f>
        <v/>
      </c>
      <c r="M276" s="6" t="str">
        <f t="shared" si="59"/>
        <v/>
      </c>
      <c r="N276" s="6" t="str">
        <f>IF(ISBLANK(Requerimiento_Cab!J276),"",VLOOKUP(Requerimiento_Cab!J276,Tabla9[#All],2,FALSE))</f>
        <v/>
      </c>
      <c r="O276" s="6" t="str">
        <f t="shared" si="60"/>
        <v/>
      </c>
      <c r="P276" s="6" t="str">
        <f t="shared" si="61"/>
        <v/>
      </c>
      <c r="Q276" s="6" t="str">
        <f>IF(ISBLANK(Requerimiento_Cab!K276),"",VLOOKUP(Requerimiento_Cab!K276,Tabla10[#All],2,FALSE))</f>
        <v/>
      </c>
      <c r="R276" s="6" t="str">
        <f>IF(LEN(Requerimiento_Cab!L276)&gt;0,Requerimiento_Cab!L276,"")</f>
        <v/>
      </c>
      <c r="S276" s="6" t="str">
        <f t="shared" si="62"/>
        <v/>
      </c>
      <c r="T276" s="6" t="str">
        <f t="shared" si="63"/>
        <v/>
      </c>
      <c r="U276" s="6" t="str">
        <f t="shared" si="64"/>
        <v/>
      </c>
      <c r="V276" s="6" t="str">
        <f>IF(ISBLANK(Requerimiento_Cab!F276),"",VLOOKUP(Requerimiento_Cab!F276,Tabla7[#All],2,FALSE))</f>
        <v/>
      </c>
      <c r="W276" s="6" t="str">
        <f t="shared" si="65"/>
        <v/>
      </c>
      <c r="X276" s="6" t="str">
        <f>IF(ISBLANK(Requerimiento_Cab!M276),"",VLOOKUP(Requerimiento_Cab!M276,Tabla2[#All],2,FALSE))</f>
        <v/>
      </c>
      <c r="Y276" s="6" t="str">
        <f>IF(ISBLANK(Requerimiento_Cab!J276),"",VLOOKUP(Requerimiento_Cab!J276,Tabla9[#All],2,FALSE))</f>
        <v/>
      </c>
    </row>
    <row r="277" spans="1:25" x14ac:dyDescent="0.25">
      <c r="A277" s="6" t="str">
        <f>IF(LEN(Requerimiento_Cab!A277)&gt;0,Requerimiento_Cab!A277,"")</f>
        <v/>
      </c>
      <c r="B277" s="6" t="str">
        <f t="shared" si="55"/>
        <v/>
      </c>
      <c r="C277" s="6" t="str">
        <f>IF(ISBLANK(Requerimiento_Cab!B277),"",VLOOKUP(Requerimiento_Cab!B277,Tabla3[#All],2,FALSE))</f>
        <v/>
      </c>
      <c r="D277" s="6" t="str">
        <f>IF(ISBLANK(Requerimiento_Cab!C277),"",VLOOKUP(Requerimiento_Cab!C277,Tabla4[#All],2,FALSE))</f>
        <v/>
      </c>
      <c r="E277" s="6" t="str">
        <f>IF(ISBLANK(Requerimiento_Cab!D277),"",VLOOKUP(Requerimiento_Cab!D277,Tabla5[#All],2,FALSE))</f>
        <v/>
      </c>
      <c r="F277" s="6" t="str">
        <f>IF(ISBLANK(Requerimiento_Cab!E277),"",VLOOKUP(Requerimiento_Cab!E277,Tabla6[#All],2,FALSE))</f>
        <v/>
      </c>
      <c r="G277" s="6" t="str">
        <f t="shared" si="56"/>
        <v/>
      </c>
      <c r="H277" s="6" t="str">
        <f t="shared" si="57"/>
        <v/>
      </c>
      <c r="I277" s="6" t="str">
        <f>IF(ISBLANK(Requerimiento_Cab!F277),"",VLOOKUP(Requerimiento_Cab!F277,Tabla7[#All],2,FALSE))</f>
        <v/>
      </c>
      <c r="J277" s="6" t="str">
        <f t="shared" si="58"/>
        <v/>
      </c>
      <c r="K277" s="13" t="str">
        <f>IF(ISBLANK(Requerimiento_Cab!G277),"",VLOOKUP(Requerimiento_Cab!G277,Tabla8[#All],2,FALSE))</f>
        <v/>
      </c>
      <c r="L277" s="6" t="str">
        <f>IF(ISBLANK(Requerimiento_Cab!H277),"",VLOOKUP(Requerimiento_Cab!H277,Tabla1[#All],2,FALSE))</f>
        <v/>
      </c>
      <c r="M277" s="6" t="str">
        <f t="shared" si="59"/>
        <v/>
      </c>
      <c r="N277" s="6" t="str">
        <f>IF(ISBLANK(Requerimiento_Cab!J277),"",VLOOKUP(Requerimiento_Cab!J277,Tabla9[#All],2,FALSE))</f>
        <v/>
      </c>
      <c r="O277" s="6" t="str">
        <f t="shared" si="60"/>
        <v/>
      </c>
      <c r="P277" s="6" t="str">
        <f t="shared" si="61"/>
        <v/>
      </c>
      <c r="Q277" s="6" t="str">
        <f>IF(ISBLANK(Requerimiento_Cab!K277),"",VLOOKUP(Requerimiento_Cab!K277,Tabla10[#All],2,FALSE))</f>
        <v/>
      </c>
      <c r="R277" s="6" t="str">
        <f>IF(LEN(Requerimiento_Cab!L277)&gt;0,Requerimiento_Cab!L277,"")</f>
        <v/>
      </c>
      <c r="S277" s="6" t="str">
        <f t="shared" si="62"/>
        <v/>
      </c>
      <c r="T277" s="6" t="str">
        <f t="shared" si="63"/>
        <v/>
      </c>
      <c r="U277" s="6" t="str">
        <f t="shared" si="64"/>
        <v/>
      </c>
      <c r="V277" s="6" t="str">
        <f>IF(ISBLANK(Requerimiento_Cab!F277),"",VLOOKUP(Requerimiento_Cab!F277,Tabla7[#All],2,FALSE))</f>
        <v/>
      </c>
      <c r="W277" s="6" t="str">
        <f t="shared" si="65"/>
        <v/>
      </c>
      <c r="X277" s="6" t="str">
        <f>IF(ISBLANK(Requerimiento_Cab!M277),"",VLOOKUP(Requerimiento_Cab!M277,Tabla2[#All],2,FALSE))</f>
        <v/>
      </c>
      <c r="Y277" s="6" t="str">
        <f>IF(ISBLANK(Requerimiento_Cab!J277),"",VLOOKUP(Requerimiento_Cab!J277,Tabla9[#All],2,FALSE))</f>
        <v/>
      </c>
    </row>
    <row r="278" spans="1:25" x14ac:dyDescent="0.25">
      <c r="A278" s="6" t="str">
        <f>IF(LEN(Requerimiento_Cab!A278)&gt;0,Requerimiento_Cab!A278,"")</f>
        <v/>
      </c>
      <c r="B278" s="6" t="str">
        <f t="shared" si="55"/>
        <v/>
      </c>
      <c r="C278" s="6" t="str">
        <f>IF(ISBLANK(Requerimiento_Cab!B278),"",VLOOKUP(Requerimiento_Cab!B278,Tabla3[#All],2,FALSE))</f>
        <v/>
      </c>
      <c r="D278" s="6" t="str">
        <f>IF(ISBLANK(Requerimiento_Cab!C278),"",VLOOKUP(Requerimiento_Cab!C278,Tabla4[#All],2,FALSE))</f>
        <v/>
      </c>
      <c r="E278" s="6" t="str">
        <f>IF(ISBLANK(Requerimiento_Cab!D278),"",VLOOKUP(Requerimiento_Cab!D278,Tabla5[#All],2,FALSE))</f>
        <v/>
      </c>
      <c r="F278" s="6" t="str">
        <f>IF(ISBLANK(Requerimiento_Cab!E278),"",VLOOKUP(Requerimiento_Cab!E278,Tabla6[#All],2,FALSE))</f>
        <v/>
      </c>
      <c r="G278" s="6" t="str">
        <f t="shared" si="56"/>
        <v/>
      </c>
      <c r="H278" s="6" t="str">
        <f t="shared" si="57"/>
        <v/>
      </c>
      <c r="I278" s="6" t="str">
        <f>IF(ISBLANK(Requerimiento_Cab!F278),"",VLOOKUP(Requerimiento_Cab!F278,Tabla7[#All],2,FALSE))</f>
        <v/>
      </c>
      <c r="J278" s="6" t="str">
        <f t="shared" si="58"/>
        <v/>
      </c>
      <c r="K278" s="13" t="str">
        <f>IF(ISBLANK(Requerimiento_Cab!G278),"",VLOOKUP(Requerimiento_Cab!G278,Tabla8[#All],2,FALSE))</f>
        <v/>
      </c>
      <c r="L278" s="6" t="str">
        <f>IF(ISBLANK(Requerimiento_Cab!H278),"",VLOOKUP(Requerimiento_Cab!H278,Tabla1[#All],2,FALSE))</f>
        <v/>
      </c>
      <c r="M278" s="6" t="str">
        <f t="shared" si="59"/>
        <v/>
      </c>
      <c r="N278" s="6" t="str">
        <f>IF(ISBLANK(Requerimiento_Cab!J278),"",VLOOKUP(Requerimiento_Cab!J278,Tabla9[#All],2,FALSE))</f>
        <v/>
      </c>
      <c r="O278" s="6" t="str">
        <f t="shared" si="60"/>
        <v/>
      </c>
      <c r="P278" s="6" t="str">
        <f t="shared" si="61"/>
        <v/>
      </c>
      <c r="Q278" s="6" t="str">
        <f>IF(ISBLANK(Requerimiento_Cab!K278),"",VLOOKUP(Requerimiento_Cab!K278,Tabla10[#All],2,FALSE))</f>
        <v/>
      </c>
      <c r="R278" s="6" t="str">
        <f>IF(LEN(Requerimiento_Cab!L278)&gt;0,Requerimiento_Cab!L278,"")</f>
        <v/>
      </c>
      <c r="S278" s="6" t="str">
        <f t="shared" si="62"/>
        <v/>
      </c>
      <c r="T278" s="6" t="str">
        <f t="shared" si="63"/>
        <v/>
      </c>
      <c r="U278" s="6" t="str">
        <f t="shared" si="64"/>
        <v/>
      </c>
      <c r="V278" s="6" t="str">
        <f>IF(ISBLANK(Requerimiento_Cab!F278),"",VLOOKUP(Requerimiento_Cab!F278,Tabla7[#All],2,FALSE))</f>
        <v/>
      </c>
      <c r="W278" s="6" t="str">
        <f t="shared" si="65"/>
        <v/>
      </c>
      <c r="X278" s="6" t="str">
        <f>IF(ISBLANK(Requerimiento_Cab!M278),"",VLOOKUP(Requerimiento_Cab!M278,Tabla2[#All],2,FALSE))</f>
        <v/>
      </c>
      <c r="Y278" s="6" t="str">
        <f>IF(ISBLANK(Requerimiento_Cab!J278),"",VLOOKUP(Requerimiento_Cab!J278,Tabla9[#All],2,FALSE))</f>
        <v/>
      </c>
    </row>
    <row r="279" spans="1:25" x14ac:dyDescent="0.25">
      <c r="A279" s="6" t="str">
        <f>IF(LEN(Requerimiento_Cab!A279)&gt;0,Requerimiento_Cab!A279,"")</f>
        <v/>
      </c>
      <c r="B279" s="6" t="str">
        <f t="shared" si="55"/>
        <v/>
      </c>
      <c r="C279" s="6" t="str">
        <f>IF(ISBLANK(Requerimiento_Cab!B279),"",VLOOKUP(Requerimiento_Cab!B279,Tabla3[#All],2,FALSE))</f>
        <v/>
      </c>
      <c r="D279" s="6" t="str">
        <f>IF(ISBLANK(Requerimiento_Cab!C279),"",VLOOKUP(Requerimiento_Cab!C279,Tabla4[#All],2,FALSE))</f>
        <v/>
      </c>
      <c r="E279" s="6" t="str">
        <f>IF(ISBLANK(Requerimiento_Cab!D279),"",VLOOKUP(Requerimiento_Cab!D279,Tabla5[#All],2,FALSE))</f>
        <v/>
      </c>
      <c r="F279" s="6" t="str">
        <f>IF(ISBLANK(Requerimiento_Cab!E279),"",VLOOKUP(Requerimiento_Cab!E279,Tabla6[#All],2,FALSE))</f>
        <v/>
      </c>
      <c r="G279" s="6" t="str">
        <f t="shared" si="56"/>
        <v/>
      </c>
      <c r="H279" s="6" t="str">
        <f t="shared" si="57"/>
        <v/>
      </c>
      <c r="I279" s="6" t="str">
        <f>IF(ISBLANK(Requerimiento_Cab!F279),"",VLOOKUP(Requerimiento_Cab!F279,Tabla7[#All],2,FALSE))</f>
        <v/>
      </c>
      <c r="J279" s="6" t="str">
        <f t="shared" si="58"/>
        <v/>
      </c>
      <c r="K279" s="13" t="str">
        <f>IF(ISBLANK(Requerimiento_Cab!G279),"",VLOOKUP(Requerimiento_Cab!G279,Tabla8[#All],2,FALSE))</f>
        <v/>
      </c>
      <c r="L279" s="6" t="str">
        <f>IF(ISBLANK(Requerimiento_Cab!H279),"",VLOOKUP(Requerimiento_Cab!H279,Tabla1[#All],2,FALSE))</f>
        <v/>
      </c>
      <c r="M279" s="6" t="str">
        <f t="shared" si="59"/>
        <v/>
      </c>
      <c r="N279" s="6" t="str">
        <f>IF(ISBLANK(Requerimiento_Cab!J279),"",VLOOKUP(Requerimiento_Cab!J279,Tabla9[#All],2,FALSE))</f>
        <v/>
      </c>
      <c r="O279" s="6" t="str">
        <f t="shared" si="60"/>
        <v/>
      </c>
      <c r="P279" s="6" t="str">
        <f t="shared" si="61"/>
        <v/>
      </c>
      <c r="Q279" s="6" t="str">
        <f>IF(ISBLANK(Requerimiento_Cab!K279),"",VLOOKUP(Requerimiento_Cab!K279,Tabla10[#All],2,FALSE))</f>
        <v/>
      </c>
      <c r="R279" s="6" t="str">
        <f>IF(LEN(Requerimiento_Cab!L279)&gt;0,Requerimiento_Cab!L279,"")</f>
        <v/>
      </c>
      <c r="S279" s="6" t="str">
        <f t="shared" si="62"/>
        <v/>
      </c>
      <c r="T279" s="6" t="str">
        <f t="shared" si="63"/>
        <v/>
      </c>
      <c r="U279" s="6" t="str">
        <f t="shared" si="64"/>
        <v/>
      </c>
      <c r="V279" s="6" t="str">
        <f>IF(ISBLANK(Requerimiento_Cab!F279),"",VLOOKUP(Requerimiento_Cab!F279,Tabla7[#All],2,FALSE))</f>
        <v/>
      </c>
      <c r="W279" s="6" t="str">
        <f t="shared" si="65"/>
        <v/>
      </c>
      <c r="X279" s="6" t="str">
        <f>IF(ISBLANK(Requerimiento_Cab!M279),"",VLOOKUP(Requerimiento_Cab!M279,Tabla2[#All],2,FALSE))</f>
        <v/>
      </c>
      <c r="Y279" s="6" t="str">
        <f>IF(ISBLANK(Requerimiento_Cab!J279),"",VLOOKUP(Requerimiento_Cab!J279,Tabla9[#All],2,FALSE))</f>
        <v/>
      </c>
    </row>
    <row r="280" spans="1:25" x14ac:dyDescent="0.25">
      <c r="A280" s="6" t="str">
        <f>IF(LEN(Requerimiento_Cab!A280)&gt;0,Requerimiento_Cab!A280,"")</f>
        <v/>
      </c>
      <c r="B280" s="6" t="str">
        <f t="shared" si="55"/>
        <v/>
      </c>
      <c r="C280" s="6" t="str">
        <f>IF(ISBLANK(Requerimiento_Cab!B280),"",VLOOKUP(Requerimiento_Cab!B280,Tabla3[#All],2,FALSE))</f>
        <v/>
      </c>
      <c r="D280" s="6" t="str">
        <f>IF(ISBLANK(Requerimiento_Cab!C280),"",VLOOKUP(Requerimiento_Cab!C280,Tabla4[#All],2,FALSE))</f>
        <v/>
      </c>
      <c r="E280" s="6" t="str">
        <f>IF(ISBLANK(Requerimiento_Cab!D280),"",VLOOKUP(Requerimiento_Cab!D280,Tabla5[#All],2,FALSE))</f>
        <v/>
      </c>
      <c r="F280" s="6" t="str">
        <f>IF(ISBLANK(Requerimiento_Cab!E280),"",VLOOKUP(Requerimiento_Cab!E280,Tabla6[#All],2,FALSE))</f>
        <v/>
      </c>
      <c r="G280" s="6" t="str">
        <f t="shared" si="56"/>
        <v/>
      </c>
      <c r="H280" s="6" t="str">
        <f t="shared" si="57"/>
        <v/>
      </c>
      <c r="I280" s="6" t="str">
        <f>IF(ISBLANK(Requerimiento_Cab!F280),"",VLOOKUP(Requerimiento_Cab!F280,Tabla7[#All],2,FALSE))</f>
        <v/>
      </c>
      <c r="J280" s="6" t="str">
        <f t="shared" si="58"/>
        <v/>
      </c>
      <c r="K280" s="13" t="str">
        <f>IF(ISBLANK(Requerimiento_Cab!G280),"",VLOOKUP(Requerimiento_Cab!G280,Tabla8[#All],2,FALSE))</f>
        <v/>
      </c>
      <c r="L280" s="6" t="str">
        <f>IF(ISBLANK(Requerimiento_Cab!H280),"",VLOOKUP(Requerimiento_Cab!H280,Tabla1[#All],2,FALSE))</f>
        <v/>
      </c>
      <c r="M280" s="6" t="str">
        <f t="shared" si="59"/>
        <v/>
      </c>
      <c r="N280" s="6" t="str">
        <f>IF(ISBLANK(Requerimiento_Cab!J280),"",VLOOKUP(Requerimiento_Cab!J280,Tabla9[#All],2,FALSE))</f>
        <v/>
      </c>
      <c r="O280" s="6" t="str">
        <f t="shared" si="60"/>
        <v/>
      </c>
      <c r="P280" s="6" t="str">
        <f t="shared" si="61"/>
        <v/>
      </c>
      <c r="Q280" s="6" t="str">
        <f>IF(ISBLANK(Requerimiento_Cab!K280),"",VLOOKUP(Requerimiento_Cab!K280,Tabla10[#All],2,FALSE))</f>
        <v/>
      </c>
      <c r="R280" s="6" t="str">
        <f>IF(LEN(Requerimiento_Cab!L280)&gt;0,Requerimiento_Cab!L280,"")</f>
        <v/>
      </c>
      <c r="S280" s="6" t="str">
        <f t="shared" si="62"/>
        <v/>
      </c>
      <c r="T280" s="6" t="str">
        <f t="shared" si="63"/>
        <v/>
      </c>
      <c r="U280" s="6" t="str">
        <f t="shared" si="64"/>
        <v/>
      </c>
      <c r="V280" s="6" t="str">
        <f>IF(ISBLANK(Requerimiento_Cab!F280),"",VLOOKUP(Requerimiento_Cab!F280,Tabla7[#All],2,FALSE))</f>
        <v/>
      </c>
      <c r="W280" s="6" t="str">
        <f t="shared" si="65"/>
        <v/>
      </c>
      <c r="X280" s="6" t="str">
        <f>IF(ISBLANK(Requerimiento_Cab!M280),"",VLOOKUP(Requerimiento_Cab!M280,Tabla2[#All],2,FALSE))</f>
        <v/>
      </c>
      <c r="Y280" s="6" t="str">
        <f>IF(ISBLANK(Requerimiento_Cab!J280),"",VLOOKUP(Requerimiento_Cab!J280,Tabla9[#All],2,FALSE))</f>
        <v/>
      </c>
    </row>
    <row r="281" spans="1:25" x14ac:dyDescent="0.25">
      <c r="A281" s="6" t="str">
        <f>IF(LEN(Requerimiento_Cab!A281)&gt;0,Requerimiento_Cab!A281,"")</f>
        <v/>
      </c>
      <c r="B281" s="6" t="str">
        <f t="shared" si="55"/>
        <v/>
      </c>
      <c r="C281" s="6" t="str">
        <f>IF(ISBLANK(Requerimiento_Cab!B281),"",VLOOKUP(Requerimiento_Cab!B281,Tabla3[#All],2,FALSE))</f>
        <v/>
      </c>
      <c r="D281" s="6" t="str">
        <f>IF(ISBLANK(Requerimiento_Cab!C281),"",VLOOKUP(Requerimiento_Cab!C281,Tabla4[#All],2,FALSE))</f>
        <v/>
      </c>
      <c r="E281" s="6" t="str">
        <f>IF(ISBLANK(Requerimiento_Cab!D281),"",VLOOKUP(Requerimiento_Cab!D281,Tabla5[#All],2,FALSE))</f>
        <v/>
      </c>
      <c r="F281" s="6" t="str">
        <f>IF(ISBLANK(Requerimiento_Cab!E281),"",VLOOKUP(Requerimiento_Cab!E281,Tabla6[#All],2,FALSE))</f>
        <v/>
      </c>
      <c r="G281" s="6" t="str">
        <f t="shared" si="56"/>
        <v/>
      </c>
      <c r="H281" s="6" t="str">
        <f t="shared" si="57"/>
        <v/>
      </c>
      <c r="I281" s="6" t="str">
        <f>IF(ISBLANK(Requerimiento_Cab!F281),"",VLOOKUP(Requerimiento_Cab!F281,Tabla7[#All],2,FALSE))</f>
        <v/>
      </c>
      <c r="J281" s="6" t="str">
        <f t="shared" si="58"/>
        <v/>
      </c>
      <c r="K281" s="13" t="str">
        <f>IF(ISBLANK(Requerimiento_Cab!G281),"",VLOOKUP(Requerimiento_Cab!G281,Tabla8[#All],2,FALSE))</f>
        <v/>
      </c>
      <c r="L281" s="6" t="str">
        <f>IF(ISBLANK(Requerimiento_Cab!H281),"",VLOOKUP(Requerimiento_Cab!H281,Tabla1[#All],2,FALSE))</f>
        <v/>
      </c>
      <c r="M281" s="6" t="str">
        <f t="shared" si="59"/>
        <v/>
      </c>
      <c r="N281" s="6" t="str">
        <f>IF(ISBLANK(Requerimiento_Cab!J281),"",VLOOKUP(Requerimiento_Cab!J281,Tabla9[#All],2,FALSE))</f>
        <v/>
      </c>
      <c r="O281" s="6" t="str">
        <f t="shared" si="60"/>
        <v/>
      </c>
      <c r="P281" s="6" t="str">
        <f t="shared" si="61"/>
        <v/>
      </c>
      <c r="Q281" s="6" t="str">
        <f>IF(ISBLANK(Requerimiento_Cab!K281),"",VLOOKUP(Requerimiento_Cab!K281,Tabla10[#All],2,FALSE))</f>
        <v/>
      </c>
      <c r="R281" s="6" t="str">
        <f>IF(LEN(Requerimiento_Cab!L281)&gt;0,Requerimiento_Cab!L281,"")</f>
        <v/>
      </c>
      <c r="S281" s="6" t="str">
        <f t="shared" si="62"/>
        <v/>
      </c>
      <c r="T281" s="6" t="str">
        <f t="shared" si="63"/>
        <v/>
      </c>
      <c r="U281" s="6" t="str">
        <f t="shared" si="64"/>
        <v/>
      </c>
      <c r="V281" s="6" t="str">
        <f>IF(ISBLANK(Requerimiento_Cab!F281),"",VLOOKUP(Requerimiento_Cab!F281,Tabla7[#All],2,FALSE))</f>
        <v/>
      </c>
      <c r="W281" s="6" t="str">
        <f t="shared" si="65"/>
        <v/>
      </c>
      <c r="X281" s="6" t="str">
        <f>IF(ISBLANK(Requerimiento_Cab!M281),"",VLOOKUP(Requerimiento_Cab!M281,Tabla2[#All],2,FALSE))</f>
        <v/>
      </c>
      <c r="Y281" s="6" t="str">
        <f>IF(ISBLANK(Requerimiento_Cab!J281),"",VLOOKUP(Requerimiento_Cab!J281,Tabla9[#All],2,FALSE))</f>
        <v/>
      </c>
    </row>
    <row r="282" spans="1:25" x14ac:dyDescent="0.25">
      <c r="A282" s="6" t="str">
        <f>IF(LEN(Requerimiento_Cab!A282)&gt;0,Requerimiento_Cab!A282,"")</f>
        <v/>
      </c>
      <c r="B282" s="6" t="str">
        <f t="shared" si="55"/>
        <v/>
      </c>
      <c r="C282" s="6" t="str">
        <f>IF(ISBLANK(Requerimiento_Cab!B282),"",VLOOKUP(Requerimiento_Cab!B282,Tabla3[#All],2,FALSE))</f>
        <v/>
      </c>
      <c r="D282" s="6" t="str">
        <f>IF(ISBLANK(Requerimiento_Cab!C282),"",VLOOKUP(Requerimiento_Cab!C282,Tabla4[#All],2,FALSE))</f>
        <v/>
      </c>
      <c r="E282" s="6" t="str">
        <f>IF(ISBLANK(Requerimiento_Cab!D282),"",VLOOKUP(Requerimiento_Cab!D282,Tabla5[#All],2,FALSE))</f>
        <v/>
      </c>
      <c r="F282" s="6" t="str">
        <f>IF(ISBLANK(Requerimiento_Cab!E282),"",VLOOKUP(Requerimiento_Cab!E282,Tabla6[#All],2,FALSE))</f>
        <v/>
      </c>
      <c r="G282" s="6" t="str">
        <f t="shared" si="56"/>
        <v/>
      </c>
      <c r="H282" s="6" t="str">
        <f t="shared" si="57"/>
        <v/>
      </c>
      <c r="I282" s="6" t="str">
        <f>IF(ISBLANK(Requerimiento_Cab!F282),"",VLOOKUP(Requerimiento_Cab!F282,Tabla7[#All],2,FALSE))</f>
        <v/>
      </c>
      <c r="J282" s="6" t="str">
        <f t="shared" si="58"/>
        <v/>
      </c>
      <c r="K282" s="13" t="str">
        <f>IF(ISBLANK(Requerimiento_Cab!G282),"",VLOOKUP(Requerimiento_Cab!G282,Tabla8[#All],2,FALSE))</f>
        <v/>
      </c>
      <c r="L282" s="6" t="str">
        <f>IF(ISBLANK(Requerimiento_Cab!H282),"",VLOOKUP(Requerimiento_Cab!H282,Tabla1[#All],2,FALSE))</f>
        <v/>
      </c>
      <c r="M282" s="6" t="str">
        <f t="shared" si="59"/>
        <v/>
      </c>
      <c r="N282" s="6" t="str">
        <f>IF(ISBLANK(Requerimiento_Cab!J282),"",VLOOKUP(Requerimiento_Cab!J282,Tabla9[#All],2,FALSE))</f>
        <v/>
      </c>
      <c r="O282" s="6" t="str">
        <f t="shared" si="60"/>
        <v/>
      </c>
      <c r="P282" s="6" t="str">
        <f t="shared" si="61"/>
        <v/>
      </c>
      <c r="Q282" s="6" t="str">
        <f>IF(ISBLANK(Requerimiento_Cab!K282),"",VLOOKUP(Requerimiento_Cab!K282,Tabla10[#All],2,FALSE))</f>
        <v/>
      </c>
      <c r="R282" s="6" t="str">
        <f>IF(LEN(Requerimiento_Cab!L282)&gt;0,Requerimiento_Cab!L282,"")</f>
        <v/>
      </c>
      <c r="S282" s="6" t="str">
        <f t="shared" si="62"/>
        <v/>
      </c>
      <c r="T282" s="6" t="str">
        <f t="shared" si="63"/>
        <v/>
      </c>
      <c r="U282" s="6" t="str">
        <f t="shared" si="64"/>
        <v/>
      </c>
      <c r="V282" s="6" t="str">
        <f>IF(ISBLANK(Requerimiento_Cab!F282),"",VLOOKUP(Requerimiento_Cab!F282,Tabla7[#All],2,FALSE))</f>
        <v/>
      </c>
      <c r="W282" s="6" t="str">
        <f t="shared" si="65"/>
        <v/>
      </c>
      <c r="X282" s="6" t="str">
        <f>IF(ISBLANK(Requerimiento_Cab!M282),"",VLOOKUP(Requerimiento_Cab!M282,Tabla2[#All],2,FALSE))</f>
        <v/>
      </c>
      <c r="Y282" s="6" t="str">
        <f>IF(ISBLANK(Requerimiento_Cab!J282),"",VLOOKUP(Requerimiento_Cab!J282,Tabla9[#All],2,FALSE))</f>
        <v/>
      </c>
    </row>
    <row r="283" spans="1:25" x14ac:dyDescent="0.25">
      <c r="A283" s="6" t="str">
        <f>IF(LEN(Requerimiento_Cab!A283)&gt;0,Requerimiento_Cab!A283,"")</f>
        <v/>
      </c>
      <c r="B283" s="6" t="str">
        <f t="shared" si="55"/>
        <v/>
      </c>
      <c r="C283" s="6" t="str">
        <f>IF(ISBLANK(Requerimiento_Cab!B283),"",VLOOKUP(Requerimiento_Cab!B283,Tabla3[#All],2,FALSE))</f>
        <v/>
      </c>
      <c r="D283" s="6" t="str">
        <f>IF(ISBLANK(Requerimiento_Cab!C283),"",VLOOKUP(Requerimiento_Cab!C283,Tabla4[#All],2,FALSE))</f>
        <v/>
      </c>
      <c r="E283" s="6" t="str">
        <f>IF(ISBLANK(Requerimiento_Cab!D283),"",VLOOKUP(Requerimiento_Cab!D283,Tabla5[#All],2,FALSE))</f>
        <v/>
      </c>
      <c r="F283" s="6" t="str">
        <f>IF(ISBLANK(Requerimiento_Cab!E283),"",VLOOKUP(Requerimiento_Cab!E283,Tabla6[#All],2,FALSE))</f>
        <v/>
      </c>
      <c r="G283" s="6" t="str">
        <f t="shared" si="56"/>
        <v/>
      </c>
      <c r="H283" s="6" t="str">
        <f t="shared" si="57"/>
        <v/>
      </c>
      <c r="I283" s="6" t="str">
        <f>IF(ISBLANK(Requerimiento_Cab!F283),"",VLOOKUP(Requerimiento_Cab!F283,Tabla7[#All],2,FALSE))</f>
        <v/>
      </c>
      <c r="J283" s="6" t="str">
        <f t="shared" si="58"/>
        <v/>
      </c>
      <c r="K283" s="13" t="str">
        <f>IF(ISBLANK(Requerimiento_Cab!G283),"",VLOOKUP(Requerimiento_Cab!G283,Tabla8[#All],2,FALSE))</f>
        <v/>
      </c>
      <c r="L283" s="6" t="str">
        <f>IF(ISBLANK(Requerimiento_Cab!H283),"",VLOOKUP(Requerimiento_Cab!H283,Tabla1[#All],2,FALSE))</f>
        <v/>
      </c>
      <c r="M283" s="6" t="str">
        <f t="shared" si="59"/>
        <v/>
      </c>
      <c r="N283" s="6" t="str">
        <f>IF(ISBLANK(Requerimiento_Cab!J283),"",VLOOKUP(Requerimiento_Cab!J283,Tabla9[#All],2,FALSE))</f>
        <v/>
      </c>
      <c r="O283" s="6" t="str">
        <f t="shared" si="60"/>
        <v/>
      </c>
      <c r="P283" s="6" t="str">
        <f t="shared" si="61"/>
        <v/>
      </c>
      <c r="Q283" s="6" t="str">
        <f>IF(ISBLANK(Requerimiento_Cab!K283),"",VLOOKUP(Requerimiento_Cab!K283,Tabla10[#All],2,FALSE))</f>
        <v/>
      </c>
      <c r="R283" s="6" t="str">
        <f>IF(LEN(Requerimiento_Cab!L283)&gt;0,Requerimiento_Cab!L283,"")</f>
        <v/>
      </c>
      <c r="S283" s="6" t="str">
        <f t="shared" si="62"/>
        <v/>
      </c>
      <c r="T283" s="6" t="str">
        <f t="shared" si="63"/>
        <v/>
      </c>
      <c r="U283" s="6" t="str">
        <f t="shared" si="64"/>
        <v/>
      </c>
      <c r="V283" s="6" t="str">
        <f>IF(ISBLANK(Requerimiento_Cab!F283),"",VLOOKUP(Requerimiento_Cab!F283,Tabla7[#All],2,FALSE))</f>
        <v/>
      </c>
      <c r="W283" s="6" t="str">
        <f t="shared" si="65"/>
        <v/>
      </c>
      <c r="X283" s="6" t="str">
        <f>IF(ISBLANK(Requerimiento_Cab!M283),"",VLOOKUP(Requerimiento_Cab!M283,Tabla2[#All],2,FALSE))</f>
        <v/>
      </c>
      <c r="Y283" s="6" t="str">
        <f>IF(ISBLANK(Requerimiento_Cab!J283),"",VLOOKUP(Requerimiento_Cab!J283,Tabla9[#All],2,FALSE))</f>
        <v/>
      </c>
    </row>
    <row r="284" spans="1:25" x14ac:dyDescent="0.25">
      <c r="A284" s="6" t="str">
        <f>IF(LEN(Requerimiento_Cab!A284)&gt;0,Requerimiento_Cab!A284,"")</f>
        <v/>
      </c>
      <c r="B284" s="6" t="str">
        <f t="shared" si="55"/>
        <v/>
      </c>
      <c r="C284" s="6" t="str">
        <f>IF(ISBLANK(Requerimiento_Cab!B284),"",VLOOKUP(Requerimiento_Cab!B284,Tabla3[#All],2,FALSE))</f>
        <v/>
      </c>
      <c r="D284" s="6" t="str">
        <f>IF(ISBLANK(Requerimiento_Cab!C284),"",VLOOKUP(Requerimiento_Cab!C284,Tabla4[#All],2,FALSE))</f>
        <v/>
      </c>
      <c r="E284" s="6" t="str">
        <f>IF(ISBLANK(Requerimiento_Cab!D284),"",VLOOKUP(Requerimiento_Cab!D284,Tabla5[#All],2,FALSE))</f>
        <v/>
      </c>
      <c r="F284" s="6" t="str">
        <f>IF(ISBLANK(Requerimiento_Cab!E284),"",VLOOKUP(Requerimiento_Cab!E284,Tabla6[#All],2,FALSE))</f>
        <v/>
      </c>
      <c r="G284" s="6" t="str">
        <f t="shared" si="56"/>
        <v/>
      </c>
      <c r="H284" s="6" t="str">
        <f t="shared" si="57"/>
        <v/>
      </c>
      <c r="I284" s="6" t="str">
        <f>IF(ISBLANK(Requerimiento_Cab!F284),"",VLOOKUP(Requerimiento_Cab!F284,Tabla7[#All],2,FALSE))</f>
        <v/>
      </c>
      <c r="J284" s="6" t="str">
        <f t="shared" si="58"/>
        <v/>
      </c>
      <c r="K284" s="13" t="str">
        <f>IF(ISBLANK(Requerimiento_Cab!G284),"",VLOOKUP(Requerimiento_Cab!G284,Tabla8[#All],2,FALSE))</f>
        <v/>
      </c>
      <c r="L284" s="6" t="str">
        <f>IF(ISBLANK(Requerimiento_Cab!H284),"",VLOOKUP(Requerimiento_Cab!H284,Tabla1[#All],2,FALSE))</f>
        <v/>
      </c>
      <c r="M284" s="6" t="str">
        <f t="shared" si="59"/>
        <v/>
      </c>
      <c r="N284" s="6" t="str">
        <f>IF(ISBLANK(Requerimiento_Cab!J284),"",VLOOKUP(Requerimiento_Cab!J284,Tabla9[#All],2,FALSE))</f>
        <v/>
      </c>
      <c r="O284" s="6" t="str">
        <f t="shared" si="60"/>
        <v/>
      </c>
      <c r="P284" s="6" t="str">
        <f t="shared" si="61"/>
        <v/>
      </c>
      <c r="Q284" s="6" t="str">
        <f>IF(ISBLANK(Requerimiento_Cab!K284),"",VLOOKUP(Requerimiento_Cab!K284,Tabla10[#All],2,FALSE))</f>
        <v/>
      </c>
      <c r="R284" s="6" t="str">
        <f>IF(LEN(Requerimiento_Cab!L284)&gt;0,Requerimiento_Cab!L284,"")</f>
        <v/>
      </c>
      <c r="S284" s="6" t="str">
        <f t="shared" si="62"/>
        <v/>
      </c>
      <c r="T284" s="6" t="str">
        <f t="shared" si="63"/>
        <v/>
      </c>
      <c r="U284" s="6" t="str">
        <f t="shared" si="64"/>
        <v/>
      </c>
      <c r="V284" s="6" t="str">
        <f>IF(ISBLANK(Requerimiento_Cab!F284),"",VLOOKUP(Requerimiento_Cab!F284,Tabla7[#All],2,FALSE))</f>
        <v/>
      </c>
      <c r="W284" s="6" t="str">
        <f t="shared" si="65"/>
        <v/>
      </c>
      <c r="X284" s="6" t="str">
        <f>IF(ISBLANK(Requerimiento_Cab!M284),"",VLOOKUP(Requerimiento_Cab!M284,Tabla2[#All],2,FALSE))</f>
        <v/>
      </c>
      <c r="Y284" s="6" t="str">
        <f>IF(ISBLANK(Requerimiento_Cab!J284),"",VLOOKUP(Requerimiento_Cab!J284,Tabla9[#All],2,FALSE))</f>
        <v/>
      </c>
    </row>
    <row r="285" spans="1:25" x14ac:dyDescent="0.25">
      <c r="A285" s="6" t="str">
        <f>IF(LEN(Requerimiento_Cab!A285)&gt;0,Requerimiento_Cab!A285,"")</f>
        <v/>
      </c>
      <c r="B285" s="6" t="str">
        <f t="shared" si="55"/>
        <v/>
      </c>
      <c r="C285" s="6" t="str">
        <f>IF(ISBLANK(Requerimiento_Cab!B285),"",VLOOKUP(Requerimiento_Cab!B285,Tabla3[#All],2,FALSE))</f>
        <v/>
      </c>
      <c r="D285" s="6" t="str">
        <f>IF(ISBLANK(Requerimiento_Cab!C285),"",VLOOKUP(Requerimiento_Cab!C285,Tabla4[#All],2,FALSE))</f>
        <v/>
      </c>
      <c r="E285" s="6" t="str">
        <f>IF(ISBLANK(Requerimiento_Cab!D285),"",VLOOKUP(Requerimiento_Cab!D285,Tabla5[#All],2,FALSE))</f>
        <v/>
      </c>
      <c r="F285" s="6" t="str">
        <f>IF(ISBLANK(Requerimiento_Cab!E285),"",VLOOKUP(Requerimiento_Cab!E285,Tabla6[#All],2,FALSE))</f>
        <v/>
      </c>
      <c r="G285" s="6" t="str">
        <f t="shared" si="56"/>
        <v/>
      </c>
      <c r="H285" s="6" t="str">
        <f t="shared" si="57"/>
        <v/>
      </c>
      <c r="I285" s="6" t="str">
        <f>IF(ISBLANK(Requerimiento_Cab!F285),"",VLOOKUP(Requerimiento_Cab!F285,Tabla7[#All],2,FALSE))</f>
        <v/>
      </c>
      <c r="J285" s="6" t="str">
        <f t="shared" si="58"/>
        <v/>
      </c>
      <c r="K285" s="13" t="str">
        <f>IF(ISBLANK(Requerimiento_Cab!G285),"",VLOOKUP(Requerimiento_Cab!G285,Tabla8[#All],2,FALSE))</f>
        <v/>
      </c>
      <c r="L285" s="6" t="str">
        <f>IF(ISBLANK(Requerimiento_Cab!H285),"",VLOOKUP(Requerimiento_Cab!H285,Tabla1[#All],2,FALSE))</f>
        <v/>
      </c>
      <c r="M285" s="6" t="str">
        <f t="shared" si="59"/>
        <v/>
      </c>
      <c r="N285" s="6" t="str">
        <f>IF(ISBLANK(Requerimiento_Cab!J285),"",VLOOKUP(Requerimiento_Cab!J285,Tabla9[#All],2,FALSE))</f>
        <v/>
      </c>
      <c r="O285" s="6" t="str">
        <f t="shared" si="60"/>
        <v/>
      </c>
      <c r="P285" s="6" t="str">
        <f t="shared" si="61"/>
        <v/>
      </c>
      <c r="Q285" s="6" t="str">
        <f>IF(ISBLANK(Requerimiento_Cab!K285),"",VLOOKUP(Requerimiento_Cab!K285,Tabla10[#All],2,FALSE))</f>
        <v/>
      </c>
      <c r="R285" s="6" t="str">
        <f>IF(LEN(Requerimiento_Cab!L285)&gt;0,Requerimiento_Cab!L285,"")</f>
        <v/>
      </c>
      <c r="S285" s="6" t="str">
        <f t="shared" si="62"/>
        <v/>
      </c>
      <c r="T285" s="6" t="str">
        <f t="shared" si="63"/>
        <v/>
      </c>
      <c r="U285" s="6" t="str">
        <f t="shared" si="64"/>
        <v/>
      </c>
      <c r="V285" s="6" t="str">
        <f>IF(ISBLANK(Requerimiento_Cab!F285),"",VLOOKUP(Requerimiento_Cab!F285,Tabla7[#All],2,FALSE))</f>
        <v/>
      </c>
      <c r="W285" s="6" t="str">
        <f t="shared" si="65"/>
        <v/>
      </c>
      <c r="X285" s="6" t="str">
        <f>IF(ISBLANK(Requerimiento_Cab!M285),"",VLOOKUP(Requerimiento_Cab!M285,Tabla2[#All],2,FALSE))</f>
        <v/>
      </c>
      <c r="Y285" s="6" t="str">
        <f>IF(ISBLANK(Requerimiento_Cab!J285),"",VLOOKUP(Requerimiento_Cab!J285,Tabla9[#All],2,FALSE))</f>
        <v/>
      </c>
    </row>
    <row r="286" spans="1:25" x14ac:dyDescent="0.25">
      <c r="A286" s="6" t="str">
        <f>IF(LEN(Requerimiento_Cab!A286)&gt;0,Requerimiento_Cab!A286,"")</f>
        <v/>
      </c>
      <c r="B286" s="6" t="str">
        <f t="shared" si="55"/>
        <v/>
      </c>
      <c r="C286" s="6" t="str">
        <f>IF(ISBLANK(Requerimiento_Cab!B286),"",VLOOKUP(Requerimiento_Cab!B286,Tabla3[#All],2,FALSE))</f>
        <v/>
      </c>
      <c r="D286" s="6" t="str">
        <f>IF(ISBLANK(Requerimiento_Cab!C286),"",VLOOKUP(Requerimiento_Cab!C286,Tabla4[#All],2,FALSE))</f>
        <v/>
      </c>
      <c r="E286" s="6" t="str">
        <f>IF(ISBLANK(Requerimiento_Cab!D286),"",VLOOKUP(Requerimiento_Cab!D286,Tabla5[#All],2,FALSE))</f>
        <v/>
      </c>
      <c r="F286" s="6" t="str">
        <f>IF(ISBLANK(Requerimiento_Cab!E286),"",VLOOKUP(Requerimiento_Cab!E286,Tabla6[#All],2,FALSE))</f>
        <v/>
      </c>
      <c r="G286" s="6" t="str">
        <f t="shared" si="56"/>
        <v/>
      </c>
      <c r="H286" s="6" t="str">
        <f t="shared" si="57"/>
        <v/>
      </c>
      <c r="I286" s="6" t="str">
        <f>IF(ISBLANK(Requerimiento_Cab!F286),"",VLOOKUP(Requerimiento_Cab!F286,Tabla7[#All],2,FALSE))</f>
        <v/>
      </c>
      <c r="J286" s="6" t="str">
        <f t="shared" si="58"/>
        <v/>
      </c>
      <c r="K286" s="13" t="str">
        <f>IF(ISBLANK(Requerimiento_Cab!G286),"",VLOOKUP(Requerimiento_Cab!G286,Tabla8[#All],2,FALSE))</f>
        <v/>
      </c>
      <c r="L286" s="6" t="str">
        <f>IF(ISBLANK(Requerimiento_Cab!H286),"",VLOOKUP(Requerimiento_Cab!H286,Tabla1[#All],2,FALSE))</f>
        <v/>
      </c>
      <c r="M286" s="6" t="str">
        <f t="shared" si="59"/>
        <v/>
      </c>
      <c r="N286" s="6" t="str">
        <f>IF(ISBLANK(Requerimiento_Cab!J286),"",VLOOKUP(Requerimiento_Cab!J286,Tabla9[#All],2,FALSE))</f>
        <v/>
      </c>
      <c r="O286" s="6" t="str">
        <f t="shared" si="60"/>
        <v/>
      </c>
      <c r="P286" s="6" t="str">
        <f t="shared" si="61"/>
        <v/>
      </c>
      <c r="Q286" s="6" t="str">
        <f>IF(ISBLANK(Requerimiento_Cab!K286),"",VLOOKUP(Requerimiento_Cab!K286,Tabla10[#All],2,FALSE))</f>
        <v/>
      </c>
      <c r="R286" s="6" t="str">
        <f>IF(LEN(Requerimiento_Cab!L286)&gt;0,Requerimiento_Cab!L286,"")</f>
        <v/>
      </c>
      <c r="S286" s="6" t="str">
        <f t="shared" si="62"/>
        <v/>
      </c>
      <c r="T286" s="6" t="str">
        <f t="shared" si="63"/>
        <v/>
      </c>
      <c r="U286" s="6" t="str">
        <f t="shared" si="64"/>
        <v/>
      </c>
      <c r="V286" s="6" t="str">
        <f>IF(ISBLANK(Requerimiento_Cab!F286),"",VLOOKUP(Requerimiento_Cab!F286,Tabla7[#All],2,FALSE))</f>
        <v/>
      </c>
      <c r="W286" s="6" t="str">
        <f t="shared" si="65"/>
        <v/>
      </c>
      <c r="X286" s="6" t="str">
        <f>IF(ISBLANK(Requerimiento_Cab!M286),"",VLOOKUP(Requerimiento_Cab!M286,Tabla2[#All],2,FALSE))</f>
        <v/>
      </c>
      <c r="Y286" s="6" t="str">
        <f>IF(ISBLANK(Requerimiento_Cab!J286),"",VLOOKUP(Requerimiento_Cab!J286,Tabla9[#All],2,FALSE))</f>
        <v/>
      </c>
    </row>
    <row r="287" spans="1:25" x14ac:dyDescent="0.25">
      <c r="A287" s="6" t="str">
        <f>IF(LEN(Requerimiento_Cab!A287)&gt;0,Requerimiento_Cab!A287,"")</f>
        <v/>
      </c>
      <c r="B287" s="6" t="str">
        <f t="shared" si="55"/>
        <v/>
      </c>
      <c r="C287" s="6" t="str">
        <f>IF(ISBLANK(Requerimiento_Cab!B287),"",VLOOKUP(Requerimiento_Cab!B287,Tabla3[#All],2,FALSE))</f>
        <v/>
      </c>
      <c r="D287" s="6" t="str">
        <f>IF(ISBLANK(Requerimiento_Cab!C287),"",VLOOKUP(Requerimiento_Cab!C287,Tabla4[#All],2,FALSE))</f>
        <v/>
      </c>
      <c r="E287" s="6" t="str">
        <f>IF(ISBLANK(Requerimiento_Cab!D287),"",VLOOKUP(Requerimiento_Cab!D287,Tabla5[#All],2,FALSE))</f>
        <v/>
      </c>
      <c r="F287" s="6" t="str">
        <f>IF(ISBLANK(Requerimiento_Cab!E287),"",VLOOKUP(Requerimiento_Cab!E287,Tabla6[#All],2,FALSE))</f>
        <v/>
      </c>
      <c r="G287" s="6" t="str">
        <f t="shared" si="56"/>
        <v/>
      </c>
      <c r="H287" s="6" t="str">
        <f t="shared" si="57"/>
        <v/>
      </c>
      <c r="I287" s="6" t="str">
        <f>IF(ISBLANK(Requerimiento_Cab!F287),"",VLOOKUP(Requerimiento_Cab!F287,Tabla7[#All],2,FALSE))</f>
        <v/>
      </c>
      <c r="J287" s="6" t="str">
        <f t="shared" si="58"/>
        <v/>
      </c>
      <c r="K287" s="13" t="str">
        <f>IF(ISBLANK(Requerimiento_Cab!G287),"",VLOOKUP(Requerimiento_Cab!G287,Tabla8[#All],2,FALSE))</f>
        <v/>
      </c>
      <c r="L287" s="6" t="str">
        <f>IF(ISBLANK(Requerimiento_Cab!H287),"",VLOOKUP(Requerimiento_Cab!H287,Tabla1[#All],2,FALSE))</f>
        <v/>
      </c>
      <c r="M287" s="6" t="str">
        <f t="shared" si="59"/>
        <v/>
      </c>
      <c r="N287" s="6" t="str">
        <f>IF(ISBLANK(Requerimiento_Cab!J287),"",VLOOKUP(Requerimiento_Cab!J287,Tabla9[#All],2,FALSE))</f>
        <v/>
      </c>
      <c r="O287" s="6" t="str">
        <f t="shared" si="60"/>
        <v/>
      </c>
      <c r="P287" s="6" t="str">
        <f t="shared" si="61"/>
        <v/>
      </c>
      <c r="Q287" s="6" t="str">
        <f>IF(ISBLANK(Requerimiento_Cab!K287),"",VLOOKUP(Requerimiento_Cab!K287,Tabla10[#All],2,FALSE))</f>
        <v/>
      </c>
      <c r="R287" s="6" t="str">
        <f>IF(LEN(Requerimiento_Cab!L287)&gt;0,Requerimiento_Cab!L287,"")</f>
        <v/>
      </c>
      <c r="S287" s="6" t="str">
        <f t="shared" si="62"/>
        <v/>
      </c>
      <c r="T287" s="6" t="str">
        <f t="shared" si="63"/>
        <v/>
      </c>
      <c r="U287" s="6" t="str">
        <f t="shared" si="64"/>
        <v/>
      </c>
      <c r="V287" s="6" t="str">
        <f>IF(ISBLANK(Requerimiento_Cab!F287),"",VLOOKUP(Requerimiento_Cab!F287,Tabla7[#All],2,FALSE))</f>
        <v/>
      </c>
      <c r="W287" s="6" t="str">
        <f t="shared" si="65"/>
        <v/>
      </c>
      <c r="X287" s="6" t="str">
        <f>IF(ISBLANK(Requerimiento_Cab!M287),"",VLOOKUP(Requerimiento_Cab!M287,Tabla2[#All],2,FALSE))</f>
        <v/>
      </c>
      <c r="Y287" s="6" t="str">
        <f>IF(ISBLANK(Requerimiento_Cab!J287),"",VLOOKUP(Requerimiento_Cab!J287,Tabla9[#All],2,FALSE))</f>
        <v/>
      </c>
    </row>
    <row r="288" spans="1:25" x14ac:dyDescent="0.25">
      <c r="A288" s="6" t="str">
        <f>IF(LEN(Requerimiento_Cab!A288)&gt;0,Requerimiento_Cab!A288,"")</f>
        <v/>
      </c>
      <c r="B288" s="6" t="str">
        <f t="shared" si="55"/>
        <v/>
      </c>
      <c r="C288" s="6" t="str">
        <f>IF(ISBLANK(Requerimiento_Cab!B288),"",VLOOKUP(Requerimiento_Cab!B288,Tabla3[#All],2,FALSE))</f>
        <v/>
      </c>
      <c r="D288" s="6" t="str">
        <f>IF(ISBLANK(Requerimiento_Cab!C288),"",VLOOKUP(Requerimiento_Cab!C288,Tabla4[#All],2,FALSE))</f>
        <v/>
      </c>
      <c r="E288" s="6" t="str">
        <f>IF(ISBLANK(Requerimiento_Cab!D288),"",VLOOKUP(Requerimiento_Cab!D288,Tabla5[#All],2,FALSE))</f>
        <v/>
      </c>
      <c r="F288" s="6" t="str">
        <f>IF(ISBLANK(Requerimiento_Cab!E288),"",VLOOKUP(Requerimiento_Cab!E288,Tabla6[#All],2,FALSE))</f>
        <v/>
      </c>
      <c r="G288" s="6" t="str">
        <f t="shared" si="56"/>
        <v/>
      </c>
      <c r="H288" s="6" t="str">
        <f t="shared" si="57"/>
        <v/>
      </c>
      <c r="I288" s="6" t="str">
        <f>IF(ISBLANK(Requerimiento_Cab!F288),"",VLOOKUP(Requerimiento_Cab!F288,Tabla7[#All],2,FALSE))</f>
        <v/>
      </c>
      <c r="J288" s="6" t="str">
        <f t="shared" si="58"/>
        <v/>
      </c>
      <c r="K288" s="13" t="str">
        <f>IF(ISBLANK(Requerimiento_Cab!G288),"",VLOOKUP(Requerimiento_Cab!G288,Tabla8[#All],2,FALSE))</f>
        <v/>
      </c>
      <c r="L288" s="6" t="str">
        <f>IF(ISBLANK(Requerimiento_Cab!H288),"",VLOOKUP(Requerimiento_Cab!H288,Tabla1[#All],2,FALSE))</f>
        <v/>
      </c>
      <c r="M288" s="6" t="str">
        <f t="shared" si="59"/>
        <v/>
      </c>
      <c r="N288" s="6" t="str">
        <f>IF(ISBLANK(Requerimiento_Cab!J288),"",VLOOKUP(Requerimiento_Cab!J288,Tabla9[#All],2,FALSE))</f>
        <v/>
      </c>
      <c r="O288" s="6" t="str">
        <f t="shared" si="60"/>
        <v/>
      </c>
      <c r="P288" s="6" t="str">
        <f t="shared" si="61"/>
        <v/>
      </c>
      <c r="Q288" s="6" t="str">
        <f>IF(ISBLANK(Requerimiento_Cab!K288),"",VLOOKUP(Requerimiento_Cab!K288,Tabla10[#All],2,FALSE))</f>
        <v/>
      </c>
      <c r="R288" s="6" t="str">
        <f>IF(LEN(Requerimiento_Cab!L288)&gt;0,Requerimiento_Cab!L288,"")</f>
        <v/>
      </c>
      <c r="S288" s="6" t="str">
        <f t="shared" si="62"/>
        <v/>
      </c>
      <c r="T288" s="6" t="str">
        <f t="shared" si="63"/>
        <v/>
      </c>
      <c r="U288" s="6" t="str">
        <f t="shared" si="64"/>
        <v/>
      </c>
      <c r="V288" s="6" t="str">
        <f>IF(ISBLANK(Requerimiento_Cab!F288),"",VLOOKUP(Requerimiento_Cab!F288,Tabla7[#All],2,FALSE))</f>
        <v/>
      </c>
      <c r="W288" s="6" t="str">
        <f t="shared" si="65"/>
        <v/>
      </c>
      <c r="X288" s="6" t="str">
        <f>IF(ISBLANK(Requerimiento_Cab!M288),"",VLOOKUP(Requerimiento_Cab!M288,Tabla2[#All],2,FALSE))</f>
        <v/>
      </c>
      <c r="Y288" s="6" t="str">
        <f>IF(ISBLANK(Requerimiento_Cab!J288),"",VLOOKUP(Requerimiento_Cab!J288,Tabla9[#All],2,FALSE))</f>
        <v/>
      </c>
    </row>
    <row r="289" spans="1:25" x14ac:dyDescent="0.25">
      <c r="A289" s="6" t="str">
        <f>IF(LEN(Requerimiento_Cab!A289)&gt;0,Requerimiento_Cab!A289,"")</f>
        <v/>
      </c>
      <c r="B289" s="6" t="str">
        <f t="shared" si="55"/>
        <v/>
      </c>
      <c r="C289" s="6" t="str">
        <f>IF(ISBLANK(Requerimiento_Cab!B289),"",VLOOKUP(Requerimiento_Cab!B289,Tabla3[#All],2,FALSE))</f>
        <v/>
      </c>
      <c r="D289" s="6" t="str">
        <f>IF(ISBLANK(Requerimiento_Cab!C289),"",VLOOKUP(Requerimiento_Cab!C289,Tabla4[#All],2,FALSE))</f>
        <v/>
      </c>
      <c r="E289" s="6" t="str">
        <f>IF(ISBLANK(Requerimiento_Cab!D289),"",VLOOKUP(Requerimiento_Cab!D289,Tabla5[#All],2,FALSE))</f>
        <v/>
      </c>
      <c r="F289" s="6" t="str">
        <f>IF(ISBLANK(Requerimiento_Cab!E289),"",VLOOKUP(Requerimiento_Cab!E289,Tabla6[#All],2,FALSE))</f>
        <v/>
      </c>
      <c r="G289" s="6" t="str">
        <f t="shared" si="56"/>
        <v/>
      </c>
      <c r="H289" s="6" t="str">
        <f t="shared" si="57"/>
        <v/>
      </c>
      <c r="I289" s="6" t="str">
        <f>IF(ISBLANK(Requerimiento_Cab!F289),"",VLOOKUP(Requerimiento_Cab!F289,Tabla7[#All],2,FALSE))</f>
        <v/>
      </c>
      <c r="J289" s="6" t="str">
        <f t="shared" si="58"/>
        <v/>
      </c>
      <c r="K289" s="13" t="str">
        <f>IF(ISBLANK(Requerimiento_Cab!G289),"",VLOOKUP(Requerimiento_Cab!G289,Tabla8[#All],2,FALSE))</f>
        <v/>
      </c>
      <c r="L289" s="6" t="str">
        <f>IF(ISBLANK(Requerimiento_Cab!H289),"",VLOOKUP(Requerimiento_Cab!H289,Tabla1[#All],2,FALSE))</f>
        <v/>
      </c>
      <c r="M289" s="6" t="str">
        <f t="shared" si="59"/>
        <v/>
      </c>
      <c r="N289" s="6" t="str">
        <f>IF(ISBLANK(Requerimiento_Cab!J289),"",VLOOKUP(Requerimiento_Cab!J289,Tabla9[#All],2,FALSE))</f>
        <v/>
      </c>
      <c r="O289" s="6" t="str">
        <f t="shared" si="60"/>
        <v/>
      </c>
      <c r="P289" s="6" t="str">
        <f t="shared" si="61"/>
        <v/>
      </c>
      <c r="Q289" s="6" t="str">
        <f>IF(ISBLANK(Requerimiento_Cab!K289),"",VLOOKUP(Requerimiento_Cab!K289,Tabla10[#All],2,FALSE))</f>
        <v/>
      </c>
      <c r="R289" s="6" t="str">
        <f>IF(LEN(Requerimiento_Cab!L289)&gt;0,Requerimiento_Cab!L289,"")</f>
        <v/>
      </c>
      <c r="S289" s="6" t="str">
        <f t="shared" si="62"/>
        <v/>
      </c>
      <c r="T289" s="6" t="str">
        <f t="shared" si="63"/>
        <v/>
      </c>
      <c r="U289" s="6" t="str">
        <f t="shared" si="64"/>
        <v/>
      </c>
      <c r="V289" s="6" t="str">
        <f>IF(ISBLANK(Requerimiento_Cab!F289),"",VLOOKUP(Requerimiento_Cab!F289,Tabla7[#All],2,FALSE))</f>
        <v/>
      </c>
      <c r="W289" s="6" t="str">
        <f t="shared" si="65"/>
        <v/>
      </c>
      <c r="X289" s="6" t="str">
        <f>IF(ISBLANK(Requerimiento_Cab!M289),"",VLOOKUP(Requerimiento_Cab!M289,Tabla2[#All],2,FALSE))</f>
        <v/>
      </c>
      <c r="Y289" s="6" t="str">
        <f>IF(ISBLANK(Requerimiento_Cab!J289),"",VLOOKUP(Requerimiento_Cab!J289,Tabla9[#All],2,FALSE))</f>
        <v/>
      </c>
    </row>
    <row r="290" spans="1:25" x14ac:dyDescent="0.25">
      <c r="A290" s="6" t="str">
        <f>IF(LEN(Requerimiento_Cab!A290)&gt;0,Requerimiento_Cab!A290,"")</f>
        <v/>
      </c>
      <c r="B290" s="6" t="str">
        <f t="shared" si="55"/>
        <v/>
      </c>
      <c r="C290" s="6" t="str">
        <f>IF(ISBLANK(Requerimiento_Cab!B290),"",VLOOKUP(Requerimiento_Cab!B290,Tabla3[#All],2,FALSE))</f>
        <v/>
      </c>
      <c r="D290" s="6" t="str">
        <f>IF(ISBLANK(Requerimiento_Cab!C290),"",VLOOKUP(Requerimiento_Cab!C290,Tabla4[#All],2,FALSE))</f>
        <v/>
      </c>
      <c r="E290" s="6" t="str">
        <f>IF(ISBLANK(Requerimiento_Cab!D290),"",VLOOKUP(Requerimiento_Cab!D290,Tabla5[#All],2,FALSE))</f>
        <v/>
      </c>
      <c r="F290" s="6" t="str">
        <f>IF(ISBLANK(Requerimiento_Cab!E290),"",VLOOKUP(Requerimiento_Cab!E290,Tabla6[#All],2,FALSE))</f>
        <v/>
      </c>
      <c r="G290" s="6" t="str">
        <f t="shared" si="56"/>
        <v/>
      </c>
      <c r="H290" s="6" t="str">
        <f t="shared" si="57"/>
        <v/>
      </c>
      <c r="I290" s="6" t="str">
        <f>IF(ISBLANK(Requerimiento_Cab!F290),"",VLOOKUP(Requerimiento_Cab!F290,Tabla7[#All],2,FALSE))</f>
        <v/>
      </c>
      <c r="J290" s="6" t="str">
        <f t="shared" si="58"/>
        <v/>
      </c>
      <c r="K290" s="13" t="str">
        <f>IF(ISBLANK(Requerimiento_Cab!G290),"",VLOOKUP(Requerimiento_Cab!G290,Tabla8[#All],2,FALSE))</f>
        <v/>
      </c>
      <c r="L290" s="6" t="str">
        <f>IF(ISBLANK(Requerimiento_Cab!H290),"",VLOOKUP(Requerimiento_Cab!H290,Tabla1[#All],2,FALSE))</f>
        <v/>
      </c>
      <c r="M290" s="6" t="str">
        <f t="shared" si="59"/>
        <v/>
      </c>
      <c r="N290" s="6" t="str">
        <f>IF(ISBLANK(Requerimiento_Cab!J290),"",VLOOKUP(Requerimiento_Cab!J290,Tabla9[#All],2,FALSE))</f>
        <v/>
      </c>
      <c r="O290" s="6" t="str">
        <f t="shared" si="60"/>
        <v/>
      </c>
      <c r="P290" s="6" t="str">
        <f t="shared" si="61"/>
        <v/>
      </c>
      <c r="Q290" s="6" t="str">
        <f>IF(ISBLANK(Requerimiento_Cab!K290),"",VLOOKUP(Requerimiento_Cab!K290,Tabla10[#All],2,FALSE))</f>
        <v/>
      </c>
      <c r="R290" s="6" t="str">
        <f>IF(LEN(Requerimiento_Cab!L290)&gt;0,Requerimiento_Cab!L290,"")</f>
        <v/>
      </c>
      <c r="S290" s="6" t="str">
        <f t="shared" si="62"/>
        <v/>
      </c>
      <c r="T290" s="6" t="str">
        <f t="shared" si="63"/>
        <v/>
      </c>
      <c r="U290" s="6" t="str">
        <f t="shared" si="64"/>
        <v/>
      </c>
      <c r="V290" s="6" t="str">
        <f>IF(ISBLANK(Requerimiento_Cab!F290),"",VLOOKUP(Requerimiento_Cab!F290,Tabla7[#All],2,FALSE))</f>
        <v/>
      </c>
      <c r="W290" s="6" t="str">
        <f t="shared" si="65"/>
        <v/>
      </c>
      <c r="X290" s="6" t="str">
        <f>IF(ISBLANK(Requerimiento_Cab!M290),"",VLOOKUP(Requerimiento_Cab!M290,Tabla2[#All],2,FALSE))</f>
        <v/>
      </c>
      <c r="Y290" s="6" t="str">
        <f>IF(ISBLANK(Requerimiento_Cab!J290),"",VLOOKUP(Requerimiento_Cab!J290,Tabla9[#All],2,FALSE))</f>
        <v/>
      </c>
    </row>
    <row r="291" spans="1:25" x14ac:dyDescent="0.25">
      <c r="A291" s="6" t="str">
        <f>IF(LEN(Requerimiento_Cab!A291)&gt;0,Requerimiento_Cab!A291,"")</f>
        <v/>
      </c>
      <c r="B291" s="6" t="str">
        <f t="shared" si="55"/>
        <v/>
      </c>
      <c r="C291" s="6" t="str">
        <f>IF(ISBLANK(Requerimiento_Cab!B291),"",VLOOKUP(Requerimiento_Cab!B291,Tabla3[#All],2,FALSE))</f>
        <v/>
      </c>
      <c r="D291" s="6" t="str">
        <f>IF(ISBLANK(Requerimiento_Cab!C291),"",VLOOKUP(Requerimiento_Cab!C291,Tabla4[#All],2,FALSE))</f>
        <v/>
      </c>
      <c r="E291" s="6" t="str">
        <f>IF(ISBLANK(Requerimiento_Cab!D291),"",VLOOKUP(Requerimiento_Cab!D291,Tabla5[#All],2,FALSE))</f>
        <v/>
      </c>
      <c r="F291" s="6" t="str">
        <f>IF(ISBLANK(Requerimiento_Cab!E291),"",VLOOKUP(Requerimiento_Cab!E291,Tabla6[#All],2,FALSE))</f>
        <v/>
      </c>
      <c r="G291" s="6" t="str">
        <f t="shared" si="56"/>
        <v/>
      </c>
      <c r="H291" s="6" t="str">
        <f t="shared" si="57"/>
        <v/>
      </c>
      <c r="I291" s="6" t="str">
        <f>IF(ISBLANK(Requerimiento_Cab!F291),"",VLOOKUP(Requerimiento_Cab!F291,Tabla7[#All],2,FALSE))</f>
        <v/>
      </c>
      <c r="J291" s="6" t="str">
        <f t="shared" si="58"/>
        <v/>
      </c>
      <c r="K291" s="13" t="str">
        <f>IF(ISBLANK(Requerimiento_Cab!G291),"",VLOOKUP(Requerimiento_Cab!G291,Tabla8[#All],2,FALSE))</f>
        <v/>
      </c>
      <c r="L291" s="6" t="str">
        <f>IF(ISBLANK(Requerimiento_Cab!H291),"",VLOOKUP(Requerimiento_Cab!H291,Tabla1[#All],2,FALSE))</f>
        <v/>
      </c>
      <c r="M291" s="6" t="str">
        <f t="shared" si="59"/>
        <v/>
      </c>
      <c r="N291" s="6" t="str">
        <f>IF(ISBLANK(Requerimiento_Cab!J291),"",VLOOKUP(Requerimiento_Cab!J291,Tabla9[#All],2,FALSE))</f>
        <v/>
      </c>
      <c r="O291" s="6" t="str">
        <f t="shared" si="60"/>
        <v/>
      </c>
      <c r="P291" s="6" t="str">
        <f t="shared" si="61"/>
        <v/>
      </c>
      <c r="Q291" s="6" t="str">
        <f>IF(ISBLANK(Requerimiento_Cab!K291),"",VLOOKUP(Requerimiento_Cab!K291,Tabla10[#All],2,FALSE))</f>
        <v/>
      </c>
      <c r="R291" s="6" t="str">
        <f>IF(LEN(Requerimiento_Cab!L291)&gt;0,Requerimiento_Cab!L291,"")</f>
        <v/>
      </c>
      <c r="S291" s="6" t="str">
        <f t="shared" si="62"/>
        <v/>
      </c>
      <c r="T291" s="6" t="str">
        <f t="shared" si="63"/>
        <v/>
      </c>
      <c r="U291" s="6" t="str">
        <f t="shared" si="64"/>
        <v/>
      </c>
      <c r="V291" s="6" t="str">
        <f>IF(ISBLANK(Requerimiento_Cab!F291),"",VLOOKUP(Requerimiento_Cab!F291,Tabla7[#All],2,FALSE))</f>
        <v/>
      </c>
      <c r="W291" s="6" t="str">
        <f t="shared" si="65"/>
        <v/>
      </c>
      <c r="X291" s="6" t="str">
        <f>IF(ISBLANK(Requerimiento_Cab!M291),"",VLOOKUP(Requerimiento_Cab!M291,Tabla2[#All],2,FALSE))</f>
        <v/>
      </c>
      <c r="Y291" s="6" t="str">
        <f>IF(ISBLANK(Requerimiento_Cab!J291),"",VLOOKUP(Requerimiento_Cab!J291,Tabla9[#All],2,FALSE))</f>
        <v/>
      </c>
    </row>
    <row r="292" spans="1:25" x14ac:dyDescent="0.25">
      <c r="A292" s="6" t="str">
        <f>IF(LEN(Requerimiento_Cab!A292)&gt;0,Requerimiento_Cab!A292,"")</f>
        <v/>
      </c>
      <c r="B292" s="6" t="str">
        <f t="shared" si="55"/>
        <v/>
      </c>
      <c r="C292" s="6" t="str">
        <f>IF(ISBLANK(Requerimiento_Cab!B292),"",VLOOKUP(Requerimiento_Cab!B292,Tabla3[#All],2,FALSE))</f>
        <v/>
      </c>
      <c r="D292" s="6" t="str">
        <f>IF(ISBLANK(Requerimiento_Cab!C292),"",VLOOKUP(Requerimiento_Cab!C292,Tabla4[#All],2,FALSE))</f>
        <v/>
      </c>
      <c r="E292" s="6" t="str">
        <f>IF(ISBLANK(Requerimiento_Cab!D292),"",VLOOKUP(Requerimiento_Cab!D292,Tabla5[#All],2,FALSE))</f>
        <v/>
      </c>
      <c r="F292" s="6" t="str">
        <f>IF(ISBLANK(Requerimiento_Cab!E292),"",VLOOKUP(Requerimiento_Cab!E292,Tabla6[#All],2,FALSE))</f>
        <v/>
      </c>
      <c r="G292" s="6" t="str">
        <f t="shared" si="56"/>
        <v/>
      </c>
      <c r="H292" s="6" t="str">
        <f t="shared" si="57"/>
        <v/>
      </c>
      <c r="I292" s="6" t="str">
        <f>IF(ISBLANK(Requerimiento_Cab!F292),"",VLOOKUP(Requerimiento_Cab!F292,Tabla7[#All],2,FALSE))</f>
        <v/>
      </c>
      <c r="J292" s="6" t="str">
        <f t="shared" si="58"/>
        <v/>
      </c>
      <c r="K292" s="13" t="str">
        <f>IF(ISBLANK(Requerimiento_Cab!G292),"",VLOOKUP(Requerimiento_Cab!G292,Tabla8[#All],2,FALSE))</f>
        <v/>
      </c>
      <c r="L292" s="6" t="str">
        <f>IF(ISBLANK(Requerimiento_Cab!H292),"",VLOOKUP(Requerimiento_Cab!H292,Tabla1[#All],2,FALSE))</f>
        <v/>
      </c>
      <c r="M292" s="6" t="str">
        <f t="shared" si="59"/>
        <v/>
      </c>
      <c r="N292" s="6" t="str">
        <f>IF(ISBLANK(Requerimiento_Cab!J292),"",VLOOKUP(Requerimiento_Cab!J292,Tabla9[#All],2,FALSE))</f>
        <v/>
      </c>
      <c r="O292" s="6" t="str">
        <f t="shared" si="60"/>
        <v/>
      </c>
      <c r="P292" s="6" t="str">
        <f t="shared" si="61"/>
        <v/>
      </c>
      <c r="Q292" s="6" t="str">
        <f>IF(ISBLANK(Requerimiento_Cab!K292),"",VLOOKUP(Requerimiento_Cab!K292,Tabla10[#All],2,FALSE))</f>
        <v/>
      </c>
      <c r="R292" s="6" t="str">
        <f>IF(LEN(Requerimiento_Cab!L292)&gt;0,Requerimiento_Cab!L292,"")</f>
        <v/>
      </c>
      <c r="S292" s="6" t="str">
        <f t="shared" si="62"/>
        <v/>
      </c>
      <c r="T292" s="6" t="str">
        <f t="shared" si="63"/>
        <v/>
      </c>
      <c r="U292" s="6" t="str">
        <f t="shared" si="64"/>
        <v/>
      </c>
      <c r="V292" s="6" t="str">
        <f>IF(ISBLANK(Requerimiento_Cab!F292),"",VLOOKUP(Requerimiento_Cab!F292,Tabla7[#All],2,FALSE))</f>
        <v/>
      </c>
      <c r="W292" s="6" t="str">
        <f t="shared" si="65"/>
        <v/>
      </c>
      <c r="X292" s="6" t="str">
        <f>IF(ISBLANK(Requerimiento_Cab!M292),"",VLOOKUP(Requerimiento_Cab!M292,Tabla2[#All],2,FALSE))</f>
        <v/>
      </c>
      <c r="Y292" s="6" t="str">
        <f>IF(ISBLANK(Requerimiento_Cab!J292),"",VLOOKUP(Requerimiento_Cab!J292,Tabla9[#All],2,FALSE))</f>
        <v/>
      </c>
    </row>
    <row r="293" spans="1:25" x14ac:dyDescent="0.25">
      <c r="A293" s="6" t="str">
        <f>IF(LEN(Requerimiento_Cab!A293)&gt;0,Requerimiento_Cab!A293,"")</f>
        <v/>
      </c>
      <c r="B293" s="6" t="str">
        <f t="shared" si="55"/>
        <v/>
      </c>
      <c r="C293" s="6" t="str">
        <f>IF(ISBLANK(Requerimiento_Cab!B293),"",VLOOKUP(Requerimiento_Cab!B293,Tabla3[#All],2,FALSE))</f>
        <v/>
      </c>
      <c r="D293" s="6" t="str">
        <f>IF(ISBLANK(Requerimiento_Cab!C293),"",VLOOKUP(Requerimiento_Cab!C293,Tabla4[#All],2,FALSE))</f>
        <v/>
      </c>
      <c r="E293" s="6" t="str">
        <f>IF(ISBLANK(Requerimiento_Cab!D293),"",VLOOKUP(Requerimiento_Cab!D293,Tabla5[#All],2,FALSE))</f>
        <v/>
      </c>
      <c r="F293" s="6" t="str">
        <f>IF(ISBLANK(Requerimiento_Cab!E293),"",VLOOKUP(Requerimiento_Cab!E293,Tabla6[#All],2,FALSE))</f>
        <v/>
      </c>
      <c r="G293" s="6" t="str">
        <f t="shared" si="56"/>
        <v/>
      </c>
      <c r="H293" s="6" t="str">
        <f t="shared" si="57"/>
        <v/>
      </c>
      <c r="I293" s="6" t="str">
        <f>IF(ISBLANK(Requerimiento_Cab!F293),"",VLOOKUP(Requerimiento_Cab!F293,Tabla7[#All],2,FALSE))</f>
        <v/>
      </c>
      <c r="J293" s="6" t="str">
        <f t="shared" si="58"/>
        <v/>
      </c>
      <c r="K293" s="13" t="str">
        <f>IF(ISBLANK(Requerimiento_Cab!G293),"",VLOOKUP(Requerimiento_Cab!G293,Tabla8[#All],2,FALSE))</f>
        <v/>
      </c>
      <c r="L293" s="6" t="str">
        <f>IF(ISBLANK(Requerimiento_Cab!H293),"",VLOOKUP(Requerimiento_Cab!H293,Tabla1[#All],2,FALSE))</f>
        <v/>
      </c>
      <c r="M293" s="6" t="str">
        <f t="shared" si="59"/>
        <v/>
      </c>
      <c r="N293" s="6" t="str">
        <f>IF(ISBLANK(Requerimiento_Cab!J293),"",VLOOKUP(Requerimiento_Cab!J293,Tabla9[#All],2,FALSE))</f>
        <v/>
      </c>
      <c r="O293" s="6" t="str">
        <f t="shared" si="60"/>
        <v/>
      </c>
      <c r="P293" s="6" t="str">
        <f t="shared" si="61"/>
        <v/>
      </c>
      <c r="Q293" s="6" t="str">
        <f>IF(ISBLANK(Requerimiento_Cab!K293),"",VLOOKUP(Requerimiento_Cab!K293,Tabla10[#All],2,FALSE))</f>
        <v/>
      </c>
      <c r="R293" s="6" t="str">
        <f>IF(LEN(Requerimiento_Cab!L293)&gt;0,Requerimiento_Cab!L293,"")</f>
        <v/>
      </c>
      <c r="S293" s="6" t="str">
        <f t="shared" si="62"/>
        <v/>
      </c>
      <c r="T293" s="6" t="str">
        <f t="shared" si="63"/>
        <v/>
      </c>
      <c r="U293" s="6" t="str">
        <f t="shared" si="64"/>
        <v/>
      </c>
      <c r="V293" s="6" t="str">
        <f>IF(ISBLANK(Requerimiento_Cab!F293),"",VLOOKUP(Requerimiento_Cab!F293,Tabla7[#All],2,FALSE))</f>
        <v/>
      </c>
      <c r="W293" s="6" t="str">
        <f t="shared" si="65"/>
        <v/>
      </c>
      <c r="X293" s="6" t="str">
        <f>IF(ISBLANK(Requerimiento_Cab!M293),"",VLOOKUP(Requerimiento_Cab!M293,Tabla2[#All],2,FALSE))</f>
        <v/>
      </c>
      <c r="Y293" s="6" t="str">
        <f>IF(ISBLANK(Requerimiento_Cab!J293),"",VLOOKUP(Requerimiento_Cab!J293,Tabla9[#All],2,FALSE))</f>
        <v/>
      </c>
    </row>
    <row r="294" spans="1:25" x14ac:dyDescent="0.25">
      <c r="A294" s="6" t="str">
        <f>IF(LEN(Requerimiento_Cab!A294)&gt;0,Requerimiento_Cab!A294,"")</f>
        <v/>
      </c>
      <c r="B294" s="6" t="str">
        <f t="shared" si="55"/>
        <v/>
      </c>
      <c r="C294" s="6" t="str">
        <f>IF(ISBLANK(Requerimiento_Cab!B294),"",VLOOKUP(Requerimiento_Cab!B294,Tabla3[#All],2,FALSE))</f>
        <v/>
      </c>
      <c r="D294" s="6" t="str">
        <f>IF(ISBLANK(Requerimiento_Cab!C294),"",VLOOKUP(Requerimiento_Cab!C294,Tabla4[#All],2,FALSE))</f>
        <v/>
      </c>
      <c r="E294" s="6" t="str">
        <f>IF(ISBLANK(Requerimiento_Cab!D294),"",VLOOKUP(Requerimiento_Cab!D294,Tabla5[#All],2,FALSE))</f>
        <v/>
      </c>
      <c r="F294" s="6" t="str">
        <f>IF(ISBLANK(Requerimiento_Cab!E294),"",VLOOKUP(Requerimiento_Cab!E294,Tabla6[#All],2,FALSE))</f>
        <v/>
      </c>
      <c r="G294" s="6" t="str">
        <f t="shared" si="56"/>
        <v/>
      </c>
      <c r="H294" s="6" t="str">
        <f t="shared" si="57"/>
        <v/>
      </c>
      <c r="I294" s="6" t="str">
        <f>IF(ISBLANK(Requerimiento_Cab!F294),"",VLOOKUP(Requerimiento_Cab!F294,Tabla7[#All],2,FALSE))</f>
        <v/>
      </c>
      <c r="J294" s="6" t="str">
        <f t="shared" si="58"/>
        <v/>
      </c>
      <c r="K294" s="13" t="str">
        <f>IF(ISBLANK(Requerimiento_Cab!G294),"",VLOOKUP(Requerimiento_Cab!G294,Tabla8[#All],2,FALSE))</f>
        <v/>
      </c>
      <c r="L294" s="6" t="str">
        <f>IF(ISBLANK(Requerimiento_Cab!H294),"",VLOOKUP(Requerimiento_Cab!H294,Tabla1[#All],2,FALSE))</f>
        <v/>
      </c>
      <c r="M294" s="6" t="str">
        <f t="shared" si="59"/>
        <v/>
      </c>
      <c r="N294" s="6" t="str">
        <f>IF(ISBLANK(Requerimiento_Cab!J294),"",VLOOKUP(Requerimiento_Cab!J294,Tabla9[#All],2,FALSE))</f>
        <v/>
      </c>
      <c r="O294" s="6" t="str">
        <f t="shared" si="60"/>
        <v/>
      </c>
      <c r="P294" s="6" t="str">
        <f t="shared" si="61"/>
        <v/>
      </c>
      <c r="Q294" s="6" t="str">
        <f>IF(ISBLANK(Requerimiento_Cab!K294),"",VLOOKUP(Requerimiento_Cab!K294,Tabla10[#All],2,FALSE))</f>
        <v/>
      </c>
      <c r="R294" s="6" t="str">
        <f>IF(LEN(Requerimiento_Cab!L294)&gt;0,Requerimiento_Cab!L294,"")</f>
        <v/>
      </c>
      <c r="S294" s="6" t="str">
        <f t="shared" si="62"/>
        <v/>
      </c>
      <c r="T294" s="6" t="str">
        <f t="shared" si="63"/>
        <v/>
      </c>
      <c r="U294" s="6" t="str">
        <f t="shared" si="64"/>
        <v/>
      </c>
      <c r="V294" s="6" t="str">
        <f>IF(ISBLANK(Requerimiento_Cab!F294),"",VLOOKUP(Requerimiento_Cab!F294,Tabla7[#All],2,FALSE))</f>
        <v/>
      </c>
      <c r="W294" s="6" t="str">
        <f t="shared" si="65"/>
        <v/>
      </c>
      <c r="X294" s="6" t="str">
        <f>IF(ISBLANK(Requerimiento_Cab!M294),"",VLOOKUP(Requerimiento_Cab!M294,Tabla2[#All],2,FALSE))</f>
        <v/>
      </c>
      <c r="Y294" s="6" t="str">
        <f>IF(ISBLANK(Requerimiento_Cab!J294),"",VLOOKUP(Requerimiento_Cab!J294,Tabla9[#All],2,FALSE))</f>
        <v/>
      </c>
    </row>
    <row r="295" spans="1:25" x14ac:dyDescent="0.25">
      <c r="A295" s="6" t="str">
        <f>IF(LEN(Requerimiento_Cab!A295)&gt;0,Requerimiento_Cab!A295,"")</f>
        <v/>
      </c>
      <c r="B295" s="6" t="str">
        <f t="shared" si="55"/>
        <v/>
      </c>
      <c r="C295" s="6" t="str">
        <f>IF(ISBLANK(Requerimiento_Cab!B295),"",VLOOKUP(Requerimiento_Cab!B295,Tabla3[#All],2,FALSE))</f>
        <v/>
      </c>
      <c r="D295" s="6" t="str">
        <f>IF(ISBLANK(Requerimiento_Cab!C295),"",VLOOKUP(Requerimiento_Cab!C295,Tabla4[#All],2,FALSE))</f>
        <v/>
      </c>
      <c r="E295" s="6" t="str">
        <f>IF(ISBLANK(Requerimiento_Cab!D295),"",VLOOKUP(Requerimiento_Cab!D295,Tabla5[#All],2,FALSE))</f>
        <v/>
      </c>
      <c r="F295" s="6" t="str">
        <f>IF(ISBLANK(Requerimiento_Cab!E295),"",VLOOKUP(Requerimiento_Cab!E295,Tabla6[#All],2,FALSE))</f>
        <v/>
      </c>
      <c r="G295" s="6" t="str">
        <f t="shared" si="56"/>
        <v/>
      </c>
      <c r="H295" s="6" t="str">
        <f t="shared" si="57"/>
        <v/>
      </c>
      <c r="I295" s="6" t="str">
        <f>IF(ISBLANK(Requerimiento_Cab!F295),"",VLOOKUP(Requerimiento_Cab!F295,Tabla7[#All],2,FALSE))</f>
        <v/>
      </c>
      <c r="J295" s="6" t="str">
        <f t="shared" si="58"/>
        <v/>
      </c>
      <c r="K295" s="13" t="str">
        <f>IF(ISBLANK(Requerimiento_Cab!G295),"",VLOOKUP(Requerimiento_Cab!G295,Tabla8[#All],2,FALSE))</f>
        <v/>
      </c>
      <c r="L295" s="6" t="str">
        <f>IF(ISBLANK(Requerimiento_Cab!H295),"",VLOOKUP(Requerimiento_Cab!H295,Tabla1[#All],2,FALSE))</f>
        <v/>
      </c>
      <c r="M295" s="6" t="str">
        <f t="shared" si="59"/>
        <v/>
      </c>
      <c r="N295" s="6" t="str">
        <f>IF(ISBLANK(Requerimiento_Cab!J295),"",VLOOKUP(Requerimiento_Cab!J295,Tabla9[#All],2,FALSE))</f>
        <v/>
      </c>
      <c r="O295" s="6" t="str">
        <f t="shared" si="60"/>
        <v/>
      </c>
      <c r="P295" s="6" t="str">
        <f t="shared" si="61"/>
        <v/>
      </c>
      <c r="Q295" s="6" t="str">
        <f>IF(ISBLANK(Requerimiento_Cab!K295),"",VLOOKUP(Requerimiento_Cab!K295,Tabla10[#All],2,FALSE))</f>
        <v/>
      </c>
      <c r="R295" s="6" t="str">
        <f>IF(LEN(Requerimiento_Cab!L295)&gt;0,Requerimiento_Cab!L295,"")</f>
        <v/>
      </c>
      <c r="S295" s="6" t="str">
        <f t="shared" si="62"/>
        <v/>
      </c>
      <c r="T295" s="6" t="str">
        <f t="shared" si="63"/>
        <v/>
      </c>
      <c r="U295" s="6" t="str">
        <f t="shared" si="64"/>
        <v/>
      </c>
      <c r="V295" s="6" t="str">
        <f>IF(ISBLANK(Requerimiento_Cab!F295),"",VLOOKUP(Requerimiento_Cab!F295,Tabla7[#All],2,FALSE))</f>
        <v/>
      </c>
      <c r="W295" s="6" t="str">
        <f t="shared" si="65"/>
        <v/>
      </c>
      <c r="X295" s="6" t="str">
        <f>IF(ISBLANK(Requerimiento_Cab!M295),"",VLOOKUP(Requerimiento_Cab!M295,Tabla2[#All],2,FALSE))</f>
        <v/>
      </c>
      <c r="Y295" s="6" t="str">
        <f>IF(ISBLANK(Requerimiento_Cab!J295),"",VLOOKUP(Requerimiento_Cab!J295,Tabla9[#All],2,FALSE))</f>
        <v/>
      </c>
    </row>
    <row r="296" spans="1:25" x14ac:dyDescent="0.25">
      <c r="A296" s="6" t="str">
        <f>IF(LEN(Requerimiento_Cab!A296)&gt;0,Requerimiento_Cab!A296,"")</f>
        <v/>
      </c>
      <c r="B296" s="6" t="str">
        <f t="shared" si="55"/>
        <v/>
      </c>
      <c r="C296" s="6" t="str">
        <f>IF(ISBLANK(Requerimiento_Cab!B296),"",VLOOKUP(Requerimiento_Cab!B296,Tabla3[#All],2,FALSE))</f>
        <v/>
      </c>
      <c r="D296" s="6" t="str">
        <f>IF(ISBLANK(Requerimiento_Cab!C296),"",VLOOKUP(Requerimiento_Cab!C296,Tabla4[#All],2,FALSE))</f>
        <v/>
      </c>
      <c r="E296" s="6" t="str">
        <f>IF(ISBLANK(Requerimiento_Cab!D296),"",VLOOKUP(Requerimiento_Cab!D296,Tabla5[#All],2,FALSE))</f>
        <v/>
      </c>
      <c r="F296" s="6" t="str">
        <f>IF(ISBLANK(Requerimiento_Cab!E296),"",VLOOKUP(Requerimiento_Cab!E296,Tabla6[#All],2,FALSE))</f>
        <v/>
      </c>
      <c r="G296" s="6" t="str">
        <f t="shared" si="56"/>
        <v/>
      </c>
      <c r="H296" s="6" t="str">
        <f t="shared" si="57"/>
        <v/>
      </c>
      <c r="I296" s="6" t="str">
        <f>IF(ISBLANK(Requerimiento_Cab!F296),"",VLOOKUP(Requerimiento_Cab!F296,Tabla7[#All],2,FALSE))</f>
        <v/>
      </c>
      <c r="J296" s="6" t="str">
        <f t="shared" si="58"/>
        <v/>
      </c>
      <c r="K296" s="13" t="str">
        <f>IF(ISBLANK(Requerimiento_Cab!G296),"",VLOOKUP(Requerimiento_Cab!G296,Tabla8[#All],2,FALSE))</f>
        <v/>
      </c>
      <c r="L296" s="6" t="str">
        <f>IF(ISBLANK(Requerimiento_Cab!H296),"",VLOOKUP(Requerimiento_Cab!H296,Tabla1[#All],2,FALSE))</f>
        <v/>
      </c>
      <c r="M296" s="6" t="str">
        <f t="shared" si="59"/>
        <v/>
      </c>
      <c r="N296" s="6" t="str">
        <f>IF(ISBLANK(Requerimiento_Cab!J296),"",VLOOKUP(Requerimiento_Cab!J296,Tabla9[#All],2,FALSE))</f>
        <v/>
      </c>
      <c r="O296" s="6" t="str">
        <f t="shared" si="60"/>
        <v/>
      </c>
      <c r="P296" s="6" t="str">
        <f t="shared" si="61"/>
        <v/>
      </c>
      <c r="Q296" s="6" t="str">
        <f>IF(ISBLANK(Requerimiento_Cab!K296),"",VLOOKUP(Requerimiento_Cab!K296,Tabla10[#All],2,FALSE))</f>
        <v/>
      </c>
      <c r="R296" s="6" t="str">
        <f>IF(LEN(Requerimiento_Cab!L296)&gt;0,Requerimiento_Cab!L296,"")</f>
        <v/>
      </c>
      <c r="S296" s="6" t="str">
        <f t="shared" si="62"/>
        <v/>
      </c>
      <c r="T296" s="6" t="str">
        <f t="shared" si="63"/>
        <v/>
      </c>
      <c r="U296" s="6" t="str">
        <f t="shared" si="64"/>
        <v/>
      </c>
      <c r="V296" s="6" t="str">
        <f>IF(ISBLANK(Requerimiento_Cab!F296),"",VLOOKUP(Requerimiento_Cab!F296,Tabla7[#All],2,FALSE))</f>
        <v/>
      </c>
      <c r="W296" s="6" t="str">
        <f t="shared" si="65"/>
        <v/>
      </c>
      <c r="X296" s="6" t="str">
        <f>IF(ISBLANK(Requerimiento_Cab!M296),"",VLOOKUP(Requerimiento_Cab!M296,Tabla2[#All],2,FALSE))</f>
        <v/>
      </c>
      <c r="Y296" s="6" t="str">
        <f>IF(ISBLANK(Requerimiento_Cab!J296),"",VLOOKUP(Requerimiento_Cab!J296,Tabla9[#All],2,FALSE))</f>
        <v/>
      </c>
    </row>
    <row r="297" spans="1:25" x14ac:dyDescent="0.25">
      <c r="A297" s="6" t="str">
        <f>IF(LEN(Requerimiento_Cab!A297)&gt;0,Requerimiento_Cab!A297,"")</f>
        <v/>
      </c>
      <c r="B297" s="6" t="str">
        <f t="shared" si="55"/>
        <v/>
      </c>
      <c r="C297" s="6" t="str">
        <f>IF(ISBLANK(Requerimiento_Cab!B297),"",VLOOKUP(Requerimiento_Cab!B297,Tabla3[#All],2,FALSE))</f>
        <v/>
      </c>
      <c r="D297" s="6" t="str">
        <f>IF(ISBLANK(Requerimiento_Cab!C297),"",VLOOKUP(Requerimiento_Cab!C297,Tabla4[#All],2,FALSE))</f>
        <v/>
      </c>
      <c r="E297" s="6" t="str">
        <f>IF(ISBLANK(Requerimiento_Cab!D297),"",VLOOKUP(Requerimiento_Cab!D297,Tabla5[#All],2,FALSE))</f>
        <v/>
      </c>
      <c r="F297" s="6" t="str">
        <f>IF(ISBLANK(Requerimiento_Cab!E297),"",VLOOKUP(Requerimiento_Cab!E297,Tabla6[#All],2,FALSE))</f>
        <v/>
      </c>
      <c r="G297" s="6" t="str">
        <f t="shared" si="56"/>
        <v/>
      </c>
      <c r="H297" s="6" t="str">
        <f t="shared" si="57"/>
        <v/>
      </c>
      <c r="I297" s="6" t="str">
        <f>IF(ISBLANK(Requerimiento_Cab!F297),"",VLOOKUP(Requerimiento_Cab!F297,Tabla7[#All],2,FALSE))</f>
        <v/>
      </c>
      <c r="J297" s="6" t="str">
        <f t="shared" si="58"/>
        <v/>
      </c>
      <c r="K297" s="13" t="str">
        <f>IF(ISBLANK(Requerimiento_Cab!G297),"",VLOOKUP(Requerimiento_Cab!G297,Tabla8[#All],2,FALSE))</f>
        <v/>
      </c>
      <c r="L297" s="6" t="str">
        <f>IF(ISBLANK(Requerimiento_Cab!H297),"",VLOOKUP(Requerimiento_Cab!H297,Tabla1[#All],2,FALSE))</f>
        <v/>
      </c>
      <c r="M297" s="6" t="str">
        <f t="shared" si="59"/>
        <v/>
      </c>
      <c r="N297" s="6" t="str">
        <f>IF(ISBLANK(Requerimiento_Cab!J297),"",VLOOKUP(Requerimiento_Cab!J297,Tabla9[#All],2,FALSE))</f>
        <v/>
      </c>
      <c r="O297" s="6" t="str">
        <f t="shared" si="60"/>
        <v/>
      </c>
      <c r="P297" s="6" t="str">
        <f t="shared" si="61"/>
        <v/>
      </c>
      <c r="Q297" s="6" t="str">
        <f>IF(ISBLANK(Requerimiento_Cab!K297),"",VLOOKUP(Requerimiento_Cab!K297,Tabla10[#All],2,FALSE))</f>
        <v/>
      </c>
      <c r="R297" s="6" t="str">
        <f>IF(LEN(Requerimiento_Cab!L297)&gt;0,Requerimiento_Cab!L297,"")</f>
        <v/>
      </c>
      <c r="S297" s="6" t="str">
        <f t="shared" si="62"/>
        <v/>
      </c>
      <c r="T297" s="6" t="str">
        <f t="shared" si="63"/>
        <v/>
      </c>
      <c r="U297" s="6" t="str">
        <f t="shared" si="64"/>
        <v/>
      </c>
      <c r="V297" s="6" t="str">
        <f>IF(ISBLANK(Requerimiento_Cab!F297),"",VLOOKUP(Requerimiento_Cab!F297,Tabla7[#All],2,FALSE))</f>
        <v/>
      </c>
      <c r="W297" s="6" t="str">
        <f t="shared" si="65"/>
        <v/>
      </c>
      <c r="X297" s="6" t="str">
        <f>IF(ISBLANK(Requerimiento_Cab!M297),"",VLOOKUP(Requerimiento_Cab!M297,Tabla2[#All],2,FALSE))</f>
        <v/>
      </c>
      <c r="Y297" s="6" t="str">
        <f>IF(ISBLANK(Requerimiento_Cab!J297),"",VLOOKUP(Requerimiento_Cab!J297,Tabla9[#All],2,FALSE))</f>
        <v/>
      </c>
    </row>
    <row r="298" spans="1:25" x14ac:dyDescent="0.25">
      <c r="A298" s="6" t="str">
        <f>IF(LEN(Requerimiento_Cab!A298)&gt;0,Requerimiento_Cab!A298,"")</f>
        <v/>
      </c>
      <c r="B298" s="6" t="str">
        <f t="shared" si="55"/>
        <v/>
      </c>
      <c r="C298" s="6" t="str">
        <f>IF(ISBLANK(Requerimiento_Cab!B298),"",VLOOKUP(Requerimiento_Cab!B298,Tabla3[#All],2,FALSE))</f>
        <v/>
      </c>
      <c r="D298" s="6" t="str">
        <f>IF(ISBLANK(Requerimiento_Cab!C298),"",VLOOKUP(Requerimiento_Cab!C298,Tabla4[#All],2,FALSE))</f>
        <v/>
      </c>
      <c r="E298" s="6" t="str">
        <f>IF(ISBLANK(Requerimiento_Cab!D298),"",VLOOKUP(Requerimiento_Cab!D298,Tabla5[#All],2,FALSE))</f>
        <v/>
      </c>
      <c r="F298" s="6" t="str">
        <f>IF(ISBLANK(Requerimiento_Cab!E298),"",VLOOKUP(Requerimiento_Cab!E298,Tabla6[#All],2,FALSE))</f>
        <v/>
      </c>
      <c r="G298" s="6" t="str">
        <f t="shared" si="56"/>
        <v/>
      </c>
      <c r="H298" s="6" t="str">
        <f t="shared" si="57"/>
        <v/>
      </c>
      <c r="I298" s="6" t="str">
        <f>IF(ISBLANK(Requerimiento_Cab!F298),"",VLOOKUP(Requerimiento_Cab!F298,Tabla7[#All],2,FALSE))</f>
        <v/>
      </c>
      <c r="J298" s="6" t="str">
        <f t="shared" si="58"/>
        <v/>
      </c>
      <c r="K298" s="13" t="str">
        <f>IF(ISBLANK(Requerimiento_Cab!G298),"",VLOOKUP(Requerimiento_Cab!G298,Tabla8[#All],2,FALSE))</f>
        <v/>
      </c>
      <c r="L298" s="6" t="str">
        <f>IF(ISBLANK(Requerimiento_Cab!H298),"",VLOOKUP(Requerimiento_Cab!H298,Tabla1[#All],2,FALSE))</f>
        <v/>
      </c>
      <c r="M298" s="6" t="str">
        <f t="shared" si="59"/>
        <v/>
      </c>
      <c r="N298" s="6" t="str">
        <f>IF(ISBLANK(Requerimiento_Cab!J298),"",VLOOKUP(Requerimiento_Cab!J298,Tabla9[#All],2,FALSE))</f>
        <v/>
      </c>
      <c r="O298" s="6" t="str">
        <f t="shared" si="60"/>
        <v/>
      </c>
      <c r="P298" s="6" t="str">
        <f t="shared" si="61"/>
        <v/>
      </c>
      <c r="Q298" s="6" t="str">
        <f>IF(ISBLANK(Requerimiento_Cab!K298),"",VLOOKUP(Requerimiento_Cab!K298,Tabla10[#All],2,FALSE))</f>
        <v/>
      </c>
      <c r="R298" s="6" t="str">
        <f>IF(LEN(Requerimiento_Cab!L298)&gt;0,Requerimiento_Cab!L298,"")</f>
        <v/>
      </c>
      <c r="S298" s="6" t="str">
        <f t="shared" si="62"/>
        <v/>
      </c>
      <c r="T298" s="6" t="str">
        <f t="shared" si="63"/>
        <v/>
      </c>
      <c r="U298" s="6" t="str">
        <f t="shared" si="64"/>
        <v/>
      </c>
      <c r="V298" s="6" t="str">
        <f>IF(ISBLANK(Requerimiento_Cab!F298),"",VLOOKUP(Requerimiento_Cab!F298,Tabla7[#All],2,FALSE))</f>
        <v/>
      </c>
      <c r="W298" s="6" t="str">
        <f t="shared" si="65"/>
        <v/>
      </c>
      <c r="X298" s="6" t="str">
        <f>IF(ISBLANK(Requerimiento_Cab!M298),"",VLOOKUP(Requerimiento_Cab!M298,Tabla2[#All],2,FALSE))</f>
        <v/>
      </c>
      <c r="Y298" s="6" t="str">
        <f>IF(ISBLANK(Requerimiento_Cab!J298),"",VLOOKUP(Requerimiento_Cab!J298,Tabla9[#All],2,FALSE))</f>
        <v/>
      </c>
    </row>
    <row r="299" spans="1:25" x14ac:dyDescent="0.25">
      <c r="A299" s="6" t="str">
        <f>IF(LEN(Requerimiento_Cab!A299)&gt;0,Requerimiento_Cab!A299,"")</f>
        <v/>
      </c>
      <c r="B299" s="6" t="str">
        <f t="shared" si="55"/>
        <v/>
      </c>
      <c r="C299" s="6" t="str">
        <f>IF(ISBLANK(Requerimiento_Cab!B299),"",VLOOKUP(Requerimiento_Cab!B299,Tabla3[#All],2,FALSE))</f>
        <v/>
      </c>
      <c r="D299" s="6" t="str">
        <f>IF(ISBLANK(Requerimiento_Cab!C299),"",VLOOKUP(Requerimiento_Cab!C299,Tabla4[#All],2,FALSE))</f>
        <v/>
      </c>
      <c r="E299" s="6" t="str">
        <f>IF(ISBLANK(Requerimiento_Cab!D299),"",VLOOKUP(Requerimiento_Cab!D299,Tabla5[#All],2,FALSE))</f>
        <v/>
      </c>
      <c r="F299" s="6" t="str">
        <f>IF(ISBLANK(Requerimiento_Cab!E299),"",VLOOKUP(Requerimiento_Cab!E299,Tabla6[#All],2,FALSE))</f>
        <v/>
      </c>
      <c r="G299" s="6" t="str">
        <f t="shared" si="56"/>
        <v/>
      </c>
      <c r="H299" s="6" t="str">
        <f t="shared" si="57"/>
        <v/>
      </c>
      <c r="I299" s="6" t="str">
        <f>IF(ISBLANK(Requerimiento_Cab!F299),"",VLOOKUP(Requerimiento_Cab!F299,Tabla7[#All],2,FALSE))</f>
        <v/>
      </c>
      <c r="J299" s="6" t="str">
        <f t="shared" si="58"/>
        <v/>
      </c>
      <c r="K299" s="13" t="str">
        <f>IF(ISBLANK(Requerimiento_Cab!G299),"",VLOOKUP(Requerimiento_Cab!G299,Tabla8[#All],2,FALSE))</f>
        <v/>
      </c>
      <c r="L299" s="6" t="str">
        <f>IF(ISBLANK(Requerimiento_Cab!H299),"",VLOOKUP(Requerimiento_Cab!H299,Tabla1[#All],2,FALSE))</f>
        <v/>
      </c>
      <c r="M299" s="6" t="str">
        <f t="shared" si="59"/>
        <v/>
      </c>
      <c r="N299" s="6" t="str">
        <f>IF(ISBLANK(Requerimiento_Cab!J299),"",VLOOKUP(Requerimiento_Cab!J299,Tabla9[#All],2,FALSE))</f>
        <v/>
      </c>
      <c r="O299" s="6" t="str">
        <f t="shared" si="60"/>
        <v/>
      </c>
      <c r="P299" s="6" t="str">
        <f t="shared" si="61"/>
        <v/>
      </c>
      <c r="Q299" s="6" t="str">
        <f>IF(ISBLANK(Requerimiento_Cab!K299),"",VLOOKUP(Requerimiento_Cab!K299,Tabla10[#All],2,FALSE))</f>
        <v/>
      </c>
      <c r="R299" s="6" t="str">
        <f>IF(LEN(Requerimiento_Cab!L299)&gt;0,Requerimiento_Cab!L299,"")</f>
        <v/>
      </c>
      <c r="S299" s="6" t="str">
        <f t="shared" si="62"/>
        <v/>
      </c>
      <c r="T299" s="6" t="str">
        <f t="shared" si="63"/>
        <v/>
      </c>
      <c r="U299" s="6" t="str">
        <f t="shared" si="64"/>
        <v/>
      </c>
      <c r="V299" s="6" t="str">
        <f>IF(ISBLANK(Requerimiento_Cab!F299),"",VLOOKUP(Requerimiento_Cab!F299,Tabla7[#All],2,FALSE))</f>
        <v/>
      </c>
      <c r="W299" s="6" t="str">
        <f t="shared" si="65"/>
        <v/>
      </c>
      <c r="X299" s="6" t="str">
        <f>IF(ISBLANK(Requerimiento_Cab!M299),"",VLOOKUP(Requerimiento_Cab!M299,Tabla2[#All],2,FALSE))</f>
        <v/>
      </c>
      <c r="Y299" s="6" t="str">
        <f>IF(ISBLANK(Requerimiento_Cab!J299),"",VLOOKUP(Requerimiento_Cab!J299,Tabla9[#All],2,FALSE))</f>
        <v/>
      </c>
    </row>
    <row r="300" spans="1:25" x14ac:dyDescent="0.25">
      <c r="A300" s="6" t="str">
        <f>IF(LEN(Requerimiento_Cab!A300)&gt;0,Requerimiento_Cab!A300,"")</f>
        <v/>
      </c>
      <c r="B300" s="6" t="str">
        <f t="shared" si="55"/>
        <v/>
      </c>
      <c r="C300" s="6" t="str">
        <f>IF(ISBLANK(Requerimiento_Cab!B300),"",VLOOKUP(Requerimiento_Cab!B300,Tabla3[#All],2,FALSE))</f>
        <v/>
      </c>
      <c r="D300" s="6" t="str">
        <f>IF(ISBLANK(Requerimiento_Cab!C300),"",VLOOKUP(Requerimiento_Cab!C300,Tabla4[#All],2,FALSE))</f>
        <v/>
      </c>
      <c r="E300" s="6" t="str">
        <f>IF(ISBLANK(Requerimiento_Cab!D300),"",VLOOKUP(Requerimiento_Cab!D300,Tabla5[#All],2,FALSE))</f>
        <v/>
      </c>
      <c r="F300" s="6" t="str">
        <f>IF(ISBLANK(Requerimiento_Cab!E300),"",VLOOKUP(Requerimiento_Cab!E300,Tabla6[#All],2,FALSE))</f>
        <v/>
      </c>
      <c r="G300" s="6" t="str">
        <f t="shared" si="56"/>
        <v/>
      </c>
      <c r="H300" s="6" t="str">
        <f t="shared" si="57"/>
        <v/>
      </c>
      <c r="I300" s="6" t="str">
        <f>IF(ISBLANK(Requerimiento_Cab!F300),"",VLOOKUP(Requerimiento_Cab!F300,Tabla7[#All],2,FALSE))</f>
        <v/>
      </c>
      <c r="J300" s="6" t="str">
        <f t="shared" si="58"/>
        <v/>
      </c>
      <c r="K300" s="13" t="str">
        <f>IF(ISBLANK(Requerimiento_Cab!G300),"",VLOOKUP(Requerimiento_Cab!G300,Tabla8[#All],2,FALSE))</f>
        <v/>
      </c>
      <c r="L300" s="6" t="str">
        <f>IF(ISBLANK(Requerimiento_Cab!H300),"",VLOOKUP(Requerimiento_Cab!H300,Tabla1[#All],2,FALSE))</f>
        <v/>
      </c>
      <c r="M300" s="6" t="str">
        <f t="shared" si="59"/>
        <v/>
      </c>
      <c r="N300" s="6" t="str">
        <f>IF(ISBLANK(Requerimiento_Cab!J300),"",VLOOKUP(Requerimiento_Cab!J300,Tabla9[#All],2,FALSE))</f>
        <v/>
      </c>
      <c r="O300" s="6" t="str">
        <f t="shared" si="60"/>
        <v/>
      </c>
      <c r="P300" s="6" t="str">
        <f t="shared" si="61"/>
        <v/>
      </c>
      <c r="Q300" s="6" t="str">
        <f>IF(ISBLANK(Requerimiento_Cab!K300),"",VLOOKUP(Requerimiento_Cab!K300,Tabla10[#All],2,FALSE))</f>
        <v/>
      </c>
      <c r="R300" s="6" t="str">
        <f>IF(LEN(Requerimiento_Cab!L300)&gt;0,Requerimiento_Cab!L300,"")</f>
        <v/>
      </c>
      <c r="S300" s="6" t="str">
        <f t="shared" si="62"/>
        <v/>
      </c>
      <c r="T300" s="6" t="str">
        <f t="shared" si="63"/>
        <v/>
      </c>
      <c r="U300" s="6" t="str">
        <f t="shared" si="64"/>
        <v/>
      </c>
      <c r="V300" s="6" t="str">
        <f>IF(ISBLANK(Requerimiento_Cab!F300),"",VLOOKUP(Requerimiento_Cab!F300,Tabla7[#All],2,FALSE))</f>
        <v/>
      </c>
      <c r="W300" s="6" t="str">
        <f t="shared" si="65"/>
        <v/>
      </c>
      <c r="X300" s="6" t="str">
        <f>IF(ISBLANK(Requerimiento_Cab!M300),"",VLOOKUP(Requerimiento_Cab!M300,Tabla2[#All],2,FALSE))</f>
        <v/>
      </c>
      <c r="Y300" s="6" t="str">
        <f>IF(ISBLANK(Requerimiento_Cab!J300),"",VLOOKUP(Requerimiento_Cab!J300,Tabla9[#All],2,FALSE))</f>
        <v/>
      </c>
    </row>
    <row r="301" spans="1:25" x14ac:dyDescent="0.25">
      <c r="A301" s="6" t="str">
        <f>IF(LEN(Requerimiento_Cab!A301)&gt;0,Requerimiento_Cab!A301,"")</f>
        <v/>
      </c>
      <c r="B301" s="6" t="str">
        <f t="shared" si="55"/>
        <v/>
      </c>
      <c r="C301" s="6" t="str">
        <f>IF(ISBLANK(Requerimiento_Cab!B301),"",VLOOKUP(Requerimiento_Cab!B301,Tabla3[#All],2,FALSE))</f>
        <v/>
      </c>
      <c r="D301" s="6" t="str">
        <f>IF(ISBLANK(Requerimiento_Cab!C301),"",VLOOKUP(Requerimiento_Cab!C301,Tabla4[#All],2,FALSE))</f>
        <v/>
      </c>
      <c r="E301" s="6" t="str">
        <f>IF(ISBLANK(Requerimiento_Cab!D301),"",VLOOKUP(Requerimiento_Cab!D301,Tabla5[#All],2,FALSE))</f>
        <v/>
      </c>
      <c r="F301" s="6" t="str">
        <f>IF(ISBLANK(Requerimiento_Cab!E301),"",VLOOKUP(Requerimiento_Cab!E301,Tabla6[#All],2,FALSE))</f>
        <v/>
      </c>
      <c r="G301" s="6" t="str">
        <f t="shared" si="56"/>
        <v/>
      </c>
      <c r="H301" s="6" t="str">
        <f t="shared" si="57"/>
        <v/>
      </c>
      <c r="I301" s="6" t="str">
        <f>IF(ISBLANK(Requerimiento_Cab!F301),"",VLOOKUP(Requerimiento_Cab!F301,Tabla7[#All],2,FALSE))</f>
        <v/>
      </c>
      <c r="J301" s="6" t="str">
        <f t="shared" si="58"/>
        <v/>
      </c>
      <c r="K301" s="13" t="str">
        <f>IF(ISBLANK(Requerimiento_Cab!G301),"",VLOOKUP(Requerimiento_Cab!G301,Tabla8[#All],2,FALSE))</f>
        <v/>
      </c>
      <c r="L301" s="6" t="str">
        <f>IF(ISBLANK(Requerimiento_Cab!H301),"",VLOOKUP(Requerimiento_Cab!H301,Tabla1[#All],2,FALSE))</f>
        <v/>
      </c>
      <c r="M301" s="6" t="str">
        <f t="shared" si="59"/>
        <v/>
      </c>
      <c r="N301" s="6" t="str">
        <f>IF(ISBLANK(Requerimiento_Cab!J301),"",VLOOKUP(Requerimiento_Cab!J301,Tabla9[#All],2,FALSE))</f>
        <v/>
      </c>
      <c r="O301" s="6" t="str">
        <f t="shared" si="60"/>
        <v/>
      </c>
      <c r="P301" s="6" t="str">
        <f t="shared" si="61"/>
        <v/>
      </c>
      <c r="Q301" s="6" t="str">
        <f>IF(ISBLANK(Requerimiento_Cab!K301),"",VLOOKUP(Requerimiento_Cab!K301,Tabla10[#All],2,FALSE))</f>
        <v/>
      </c>
      <c r="R301" s="6" t="str">
        <f>IF(LEN(Requerimiento_Cab!L301)&gt;0,Requerimiento_Cab!L301,"")</f>
        <v/>
      </c>
      <c r="S301" s="6" t="str">
        <f t="shared" si="62"/>
        <v/>
      </c>
      <c r="T301" s="6" t="str">
        <f t="shared" si="63"/>
        <v/>
      </c>
      <c r="U301" s="6" t="str">
        <f t="shared" si="64"/>
        <v/>
      </c>
      <c r="V301" s="6" t="str">
        <f>IF(ISBLANK(Requerimiento_Cab!F301),"",VLOOKUP(Requerimiento_Cab!F301,Tabla7[#All],2,FALSE))</f>
        <v/>
      </c>
      <c r="W301" s="6" t="str">
        <f t="shared" si="65"/>
        <v/>
      </c>
      <c r="X301" s="6" t="str">
        <f>IF(ISBLANK(Requerimiento_Cab!M301),"",VLOOKUP(Requerimiento_Cab!M301,Tabla2[#All],2,FALSE))</f>
        <v/>
      </c>
      <c r="Y301" s="6" t="str">
        <f>IF(ISBLANK(Requerimiento_Cab!J301),"",VLOOKUP(Requerimiento_Cab!J301,Tabla9[#All],2,FALSE))</f>
        <v/>
      </c>
    </row>
    <row r="302" spans="1:25" x14ac:dyDescent="0.25">
      <c r="A302" s="6" t="str">
        <f>IF(LEN(Requerimiento_Cab!A302)&gt;0,Requerimiento_Cab!A302,"")</f>
        <v/>
      </c>
      <c r="B302" s="6" t="str">
        <f t="shared" si="55"/>
        <v/>
      </c>
      <c r="C302" s="6" t="str">
        <f>IF(ISBLANK(Requerimiento_Cab!B302),"",VLOOKUP(Requerimiento_Cab!B302,Tabla3[#All],2,FALSE))</f>
        <v/>
      </c>
      <c r="D302" s="6" t="str">
        <f>IF(ISBLANK(Requerimiento_Cab!C302),"",VLOOKUP(Requerimiento_Cab!C302,Tabla4[#All],2,FALSE))</f>
        <v/>
      </c>
      <c r="E302" s="6" t="str">
        <f>IF(ISBLANK(Requerimiento_Cab!D302),"",VLOOKUP(Requerimiento_Cab!D302,Tabla5[#All],2,FALSE))</f>
        <v/>
      </c>
      <c r="F302" s="6" t="str">
        <f>IF(ISBLANK(Requerimiento_Cab!E302),"",VLOOKUP(Requerimiento_Cab!E302,Tabla6[#All],2,FALSE))</f>
        <v/>
      </c>
      <c r="G302" s="6" t="str">
        <f t="shared" si="56"/>
        <v/>
      </c>
      <c r="H302" s="6" t="str">
        <f t="shared" si="57"/>
        <v/>
      </c>
      <c r="I302" s="6" t="str">
        <f>IF(ISBLANK(Requerimiento_Cab!F302),"",VLOOKUP(Requerimiento_Cab!F302,Tabla7[#All],2,FALSE))</f>
        <v/>
      </c>
      <c r="J302" s="6" t="str">
        <f t="shared" si="58"/>
        <v/>
      </c>
      <c r="K302" s="13" t="str">
        <f>IF(ISBLANK(Requerimiento_Cab!G302),"",VLOOKUP(Requerimiento_Cab!G302,Tabla8[#All],2,FALSE))</f>
        <v/>
      </c>
      <c r="L302" s="6" t="str">
        <f>IF(ISBLANK(Requerimiento_Cab!H302),"",VLOOKUP(Requerimiento_Cab!H302,Tabla1[#All],2,FALSE))</f>
        <v/>
      </c>
      <c r="M302" s="6" t="str">
        <f t="shared" si="59"/>
        <v/>
      </c>
      <c r="N302" s="6" t="str">
        <f>IF(ISBLANK(Requerimiento_Cab!J302),"",VLOOKUP(Requerimiento_Cab!J302,Tabla9[#All],2,FALSE))</f>
        <v/>
      </c>
      <c r="O302" s="6" t="str">
        <f t="shared" si="60"/>
        <v/>
      </c>
      <c r="P302" s="6" t="str">
        <f t="shared" si="61"/>
        <v/>
      </c>
      <c r="Q302" s="6" t="str">
        <f>IF(ISBLANK(Requerimiento_Cab!K302),"",VLOOKUP(Requerimiento_Cab!K302,Tabla10[#All],2,FALSE))</f>
        <v/>
      </c>
      <c r="R302" s="6" t="str">
        <f>IF(LEN(Requerimiento_Cab!L302)&gt;0,Requerimiento_Cab!L302,"")</f>
        <v/>
      </c>
      <c r="S302" s="6" t="str">
        <f t="shared" si="62"/>
        <v/>
      </c>
      <c r="T302" s="6" t="str">
        <f t="shared" si="63"/>
        <v/>
      </c>
      <c r="U302" s="6" t="str">
        <f t="shared" si="64"/>
        <v/>
      </c>
      <c r="V302" s="6" t="str">
        <f>IF(ISBLANK(Requerimiento_Cab!F302),"",VLOOKUP(Requerimiento_Cab!F302,Tabla7[#All],2,FALSE))</f>
        <v/>
      </c>
      <c r="W302" s="6" t="str">
        <f t="shared" si="65"/>
        <v/>
      </c>
      <c r="X302" s="6" t="str">
        <f>IF(ISBLANK(Requerimiento_Cab!M302),"",VLOOKUP(Requerimiento_Cab!M302,Tabla2[#All],2,FALSE))</f>
        <v/>
      </c>
      <c r="Y302" s="6" t="str">
        <f>IF(ISBLANK(Requerimiento_Cab!J302),"",VLOOKUP(Requerimiento_Cab!J302,Tabla9[#All],2,FALSE))</f>
        <v/>
      </c>
    </row>
    <row r="303" spans="1:25" x14ac:dyDescent="0.25">
      <c r="A303" s="6" t="str">
        <f>IF(LEN(Requerimiento_Cab!A303)&gt;0,Requerimiento_Cab!A303,"")</f>
        <v/>
      </c>
      <c r="B303" s="6" t="str">
        <f t="shared" si="55"/>
        <v/>
      </c>
      <c r="C303" s="6" t="str">
        <f>IF(ISBLANK(Requerimiento_Cab!B303),"",VLOOKUP(Requerimiento_Cab!B303,Tabla3[#All],2,FALSE))</f>
        <v/>
      </c>
      <c r="D303" s="6" t="str">
        <f>IF(ISBLANK(Requerimiento_Cab!C303),"",VLOOKUP(Requerimiento_Cab!C303,Tabla4[#All],2,FALSE))</f>
        <v/>
      </c>
      <c r="E303" s="6" t="str">
        <f>IF(ISBLANK(Requerimiento_Cab!D303),"",VLOOKUP(Requerimiento_Cab!D303,Tabla5[#All],2,FALSE))</f>
        <v/>
      </c>
      <c r="F303" s="6" t="str">
        <f>IF(ISBLANK(Requerimiento_Cab!E303),"",VLOOKUP(Requerimiento_Cab!E303,Tabla6[#All],2,FALSE))</f>
        <v/>
      </c>
      <c r="G303" s="6" t="str">
        <f t="shared" si="56"/>
        <v/>
      </c>
      <c r="H303" s="6" t="str">
        <f t="shared" si="57"/>
        <v/>
      </c>
      <c r="I303" s="6" t="str">
        <f>IF(ISBLANK(Requerimiento_Cab!F303),"",VLOOKUP(Requerimiento_Cab!F303,Tabla7[#All],2,FALSE))</f>
        <v/>
      </c>
      <c r="J303" s="6" t="str">
        <f t="shared" si="58"/>
        <v/>
      </c>
      <c r="K303" s="13" t="str">
        <f>IF(ISBLANK(Requerimiento_Cab!G303),"",VLOOKUP(Requerimiento_Cab!G303,Tabla8[#All],2,FALSE))</f>
        <v/>
      </c>
      <c r="L303" s="6" t="str">
        <f>IF(ISBLANK(Requerimiento_Cab!H303),"",VLOOKUP(Requerimiento_Cab!H303,Tabla1[#All],2,FALSE))</f>
        <v/>
      </c>
      <c r="M303" s="6" t="str">
        <f t="shared" si="59"/>
        <v/>
      </c>
      <c r="N303" s="6" t="str">
        <f>IF(ISBLANK(Requerimiento_Cab!J303),"",VLOOKUP(Requerimiento_Cab!J303,Tabla9[#All],2,FALSE))</f>
        <v/>
      </c>
      <c r="O303" s="6" t="str">
        <f t="shared" si="60"/>
        <v/>
      </c>
      <c r="P303" s="6" t="str">
        <f t="shared" si="61"/>
        <v/>
      </c>
      <c r="Q303" s="6" t="str">
        <f>IF(ISBLANK(Requerimiento_Cab!K303),"",VLOOKUP(Requerimiento_Cab!K303,Tabla10[#All],2,FALSE))</f>
        <v/>
      </c>
      <c r="R303" s="6" t="str">
        <f>IF(LEN(Requerimiento_Cab!L303)&gt;0,Requerimiento_Cab!L303,"")</f>
        <v/>
      </c>
      <c r="S303" s="6" t="str">
        <f t="shared" si="62"/>
        <v/>
      </c>
      <c r="T303" s="6" t="str">
        <f t="shared" si="63"/>
        <v/>
      </c>
      <c r="U303" s="6" t="str">
        <f t="shared" si="64"/>
        <v/>
      </c>
      <c r="V303" s="6" t="str">
        <f>IF(ISBLANK(Requerimiento_Cab!F303),"",VLOOKUP(Requerimiento_Cab!F303,Tabla7[#All],2,FALSE))</f>
        <v/>
      </c>
      <c r="W303" s="6" t="str">
        <f t="shared" si="65"/>
        <v/>
      </c>
      <c r="X303" s="6" t="str">
        <f>IF(ISBLANK(Requerimiento_Cab!M303),"",VLOOKUP(Requerimiento_Cab!M303,Tabla2[#All],2,FALSE))</f>
        <v/>
      </c>
      <c r="Y303" s="6" t="str">
        <f>IF(ISBLANK(Requerimiento_Cab!J303),"",VLOOKUP(Requerimiento_Cab!J303,Tabla9[#All],2,FALSE))</f>
        <v/>
      </c>
    </row>
    <row r="304" spans="1:25" x14ac:dyDescent="0.25">
      <c r="A304" s="6" t="str">
        <f>IF(LEN(Requerimiento_Cab!A304)&gt;0,Requerimiento_Cab!A304,"")</f>
        <v/>
      </c>
      <c r="B304" s="6" t="str">
        <f t="shared" si="55"/>
        <v/>
      </c>
      <c r="C304" s="6" t="str">
        <f>IF(ISBLANK(Requerimiento_Cab!B304),"",VLOOKUP(Requerimiento_Cab!B304,Tabla3[#All],2,FALSE))</f>
        <v/>
      </c>
      <c r="D304" s="6" t="str">
        <f>IF(ISBLANK(Requerimiento_Cab!C304),"",VLOOKUP(Requerimiento_Cab!C304,Tabla4[#All],2,FALSE))</f>
        <v/>
      </c>
      <c r="E304" s="6" t="str">
        <f>IF(ISBLANK(Requerimiento_Cab!D304),"",VLOOKUP(Requerimiento_Cab!D304,Tabla5[#All],2,FALSE))</f>
        <v/>
      </c>
      <c r="F304" s="6" t="str">
        <f>IF(ISBLANK(Requerimiento_Cab!E304),"",VLOOKUP(Requerimiento_Cab!E304,Tabla6[#All],2,FALSE))</f>
        <v/>
      </c>
      <c r="G304" s="6" t="str">
        <f t="shared" si="56"/>
        <v/>
      </c>
      <c r="H304" s="6" t="str">
        <f t="shared" si="57"/>
        <v/>
      </c>
      <c r="I304" s="6" t="str">
        <f>IF(ISBLANK(Requerimiento_Cab!F304),"",VLOOKUP(Requerimiento_Cab!F304,Tabla7[#All],2,FALSE))</f>
        <v/>
      </c>
      <c r="J304" s="6" t="str">
        <f t="shared" si="58"/>
        <v/>
      </c>
      <c r="K304" s="13" t="str">
        <f>IF(ISBLANK(Requerimiento_Cab!G304),"",VLOOKUP(Requerimiento_Cab!G304,Tabla8[#All],2,FALSE))</f>
        <v/>
      </c>
      <c r="L304" s="6" t="str">
        <f>IF(ISBLANK(Requerimiento_Cab!H304),"",VLOOKUP(Requerimiento_Cab!H304,Tabla1[#All],2,FALSE))</f>
        <v/>
      </c>
      <c r="M304" s="6" t="str">
        <f t="shared" si="59"/>
        <v/>
      </c>
      <c r="N304" s="6" t="str">
        <f>IF(ISBLANK(Requerimiento_Cab!J304),"",VLOOKUP(Requerimiento_Cab!J304,Tabla9[#All],2,FALSE))</f>
        <v/>
      </c>
      <c r="O304" s="6" t="str">
        <f t="shared" si="60"/>
        <v/>
      </c>
      <c r="P304" s="6" t="str">
        <f t="shared" si="61"/>
        <v/>
      </c>
      <c r="Q304" s="6" t="str">
        <f>IF(ISBLANK(Requerimiento_Cab!K304),"",VLOOKUP(Requerimiento_Cab!K304,Tabla10[#All],2,FALSE))</f>
        <v/>
      </c>
      <c r="R304" s="6" t="str">
        <f>IF(LEN(Requerimiento_Cab!L304)&gt;0,Requerimiento_Cab!L304,"")</f>
        <v/>
      </c>
      <c r="S304" s="6" t="str">
        <f t="shared" si="62"/>
        <v/>
      </c>
      <c r="T304" s="6" t="str">
        <f t="shared" si="63"/>
        <v/>
      </c>
      <c r="U304" s="6" t="str">
        <f t="shared" si="64"/>
        <v/>
      </c>
      <c r="V304" s="6" t="str">
        <f>IF(ISBLANK(Requerimiento_Cab!F304),"",VLOOKUP(Requerimiento_Cab!F304,Tabla7[#All],2,FALSE))</f>
        <v/>
      </c>
      <c r="W304" s="6" t="str">
        <f t="shared" si="65"/>
        <v/>
      </c>
      <c r="X304" s="6" t="str">
        <f>IF(ISBLANK(Requerimiento_Cab!M304),"",VLOOKUP(Requerimiento_Cab!M304,Tabla2[#All],2,FALSE))</f>
        <v/>
      </c>
      <c r="Y304" s="6" t="str">
        <f>IF(ISBLANK(Requerimiento_Cab!J304),"",VLOOKUP(Requerimiento_Cab!J304,Tabla9[#All],2,FALSE))</f>
        <v/>
      </c>
    </row>
    <row r="305" spans="1:25" x14ac:dyDescent="0.25">
      <c r="A305" s="6" t="str">
        <f>IF(LEN(Requerimiento_Cab!A305)&gt;0,Requerimiento_Cab!A305,"")</f>
        <v/>
      </c>
      <c r="B305" s="6" t="str">
        <f t="shared" si="55"/>
        <v/>
      </c>
      <c r="C305" s="6" t="str">
        <f>IF(ISBLANK(Requerimiento_Cab!B305),"",VLOOKUP(Requerimiento_Cab!B305,Tabla3[#All],2,FALSE))</f>
        <v/>
      </c>
      <c r="D305" s="6" t="str">
        <f>IF(ISBLANK(Requerimiento_Cab!C305),"",VLOOKUP(Requerimiento_Cab!C305,Tabla4[#All],2,FALSE))</f>
        <v/>
      </c>
      <c r="E305" s="6" t="str">
        <f>IF(ISBLANK(Requerimiento_Cab!D305),"",VLOOKUP(Requerimiento_Cab!D305,Tabla5[#All],2,FALSE))</f>
        <v/>
      </c>
      <c r="F305" s="6" t="str">
        <f>IF(ISBLANK(Requerimiento_Cab!E305),"",VLOOKUP(Requerimiento_Cab!E305,Tabla6[#All],2,FALSE))</f>
        <v/>
      </c>
      <c r="G305" s="6" t="str">
        <f t="shared" si="56"/>
        <v/>
      </c>
      <c r="H305" s="6" t="str">
        <f t="shared" si="57"/>
        <v/>
      </c>
      <c r="I305" s="6" t="str">
        <f>IF(ISBLANK(Requerimiento_Cab!F305),"",VLOOKUP(Requerimiento_Cab!F305,Tabla7[#All],2,FALSE))</f>
        <v/>
      </c>
      <c r="J305" s="6" t="str">
        <f t="shared" si="58"/>
        <v/>
      </c>
      <c r="K305" s="13" t="str">
        <f>IF(ISBLANK(Requerimiento_Cab!G305),"",VLOOKUP(Requerimiento_Cab!G305,Tabla8[#All],2,FALSE))</f>
        <v/>
      </c>
      <c r="L305" s="6" t="str">
        <f>IF(ISBLANK(Requerimiento_Cab!H305),"",VLOOKUP(Requerimiento_Cab!H305,Tabla1[#All],2,FALSE))</f>
        <v/>
      </c>
      <c r="M305" s="6" t="str">
        <f t="shared" si="59"/>
        <v/>
      </c>
      <c r="N305" s="6" t="str">
        <f>IF(ISBLANK(Requerimiento_Cab!J305),"",VLOOKUP(Requerimiento_Cab!J305,Tabla9[#All],2,FALSE))</f>
        <v/>
      </c>
      <c r="O305" s="6" t="str">
        <f t="shared" si="60"/>
        <v/>
      </c>
      <c r="P305" s="6" t="str">
        <f t="shared" si="61"/>
        <v/>
      </c>
      <c r="Q305" s="6" t="str">
        <f>IF(ISBLANK(Requerimiento_Cab!K305),"",VLOOKUP(Requerimiento_Cab!K305,Tabla10[#All],2,FALSE))</f>
        <v/>
      </c>
      <c r="R305" s="6" t="str">
        <f>IF(LEN(Requerimiento_Cab!L305)&gt;0,Requerimiento_Cab!L305,"")</f>
        <v/>
      </c>
      <c r="S305" s="6" t="str">
        <f t="shared" si="62"/>
        <v/>
      </c>
      <c r="T305" s="6" t="str">
        <f t="shared" si="63"/>
        <v/>
      </c>
      <c r="U305" s="6" t="str">
        <f t="shared" si="64"/>
        <v/>
      </c>
      <c r="V305" s="6" t="str">
        <f>IF(ISBLANK(Requerimiento_Cab!F305),"",VLOOKUP(Requerimiento_Cab!F305,Tabla7[#All],2,FALSE))</f>
        <v/>
      </c>
      <c r="W305" s="6" t="str">
        <f t="shared" si="65"/>
        <v/>
      </c>
      <c r="X305" s="6" t="str">
        <f>IF(ISBLANK(Requerimiento_Cab!M305),"",VLOOKUP(Requerimiento_Cab!M305,Tabla2[#All],2,FALSE))</f>
        <v/>
      </c>
      <c r="Y305" s="6" t="str">
        <f>IF(ISBLANK(Requerimiento_Cab!J305),"",VLOOKUP(Requerimiento_Cab!J305,Tabla9[#All],2,FALSE))</f>
        <v/>
      </c>
    </row>
    <row r="306" spans="1:25" x14ac:dyDescent="0.25">
      <c r="A306" s="6" t="str">
        <f>IF(LEN(Requerimiento_Cab!A306)&gt;0,Requerimiento_Cab!A306,"")</f>
        <v/>
      </c>
      <c r="B306" s="6" t="str">
        <f t="shared" si="55"/>
        <v/>
      </c>
      <c r="C306" s="6" t="str">
        <f>IF(ISBLANK(Requerimiento_Cab!B306),"",VLOOKUP(Requerimiento_Cab!B306,Tabla3[#All],2,FALSE))</f>
        <v/>
      </c>
      <c r="D306" s="6" t="str">
        <f>IF(ISBLANK(Requerimiento_Cab!C306),"",VLOOKUP(Requerimiento_Cab!C306,Tabla4[#All],2,FALSE))</f>
        <v/>
      </c>
      <c r="E306" s="6" t="str">
        <f>IF(ISBLANK(Requerimiento_Cab!D306),"",VLOOKUP(Requerimiento_Cab!D306,Tabla5[#All],2,FALSE))</f>
        <v/>
      </c>
      <c r="F306" s="6" t="str">
        <f>IF(ISBLANK(Requerimiento_Cab!E306),"",VLOOKUP(Requerimiento_Cab!E306,Tabla6[#All],2,FALSE))</f>
        <v/>
      </c>
      <c r="G306" s="6" t="str">
        <f t="shared" si="56"/>
        <v/>
      </c>
      <c r="H306" s="6" t="str">
        <f t="shared" si="57"/>
        <v/>
      </c>
      <c r="I306" s="6" t="str">
        <f>IF(ISBLANK(Requerimiento_Cab!F306),"",VLOOKUP(Requerimiento_Cab!F306,Tabla7[#All],2,FALSE))</f>
        <v/>
      </c>
      <c r="J306" s="6" t="str">
        <f t="shared" si="58"/>
        <v/>
      </c>
      <c r="K306" s="13" t="str">
        <f>IF(ISBLANK(Requerimiento_Cab!G306),"",VLOOKUP(Requerimiento_Cab!G306,Tabla8[#All],2,FALSE))</f>
        <v/>
      </c>
      <c r="L306" s="6" t="str">
        <f>IF(ISBLANK(Requerimiento_Cab!H306),"",VLOOKUP(Requerimiento_Cab!H306,Tabla1[#All],2,FALSE))</f>
        <v/>
      </c>
      <c r="M306" s="6" t="str">
        <f t="shared" si="59"/>
        <v/>
      </c>
      <c r="N306" s="6" t="str">
        <f>IF(ISBLANK(Requerimiento_Cab!J306),"",VLOOKUP(Requerimiento_Cab!J306,Tabla9[#All],2,FALSE))</f>
        <v/>
      </c>
      <c r="O306" s="6" t="str">
        <f t="shared" si="60"/>
        <v/>
      </c>
      <c r="P306" s="6" t="str">
        <f t="shared" si="61"/>
        <v/>
      </c>
      <c r="Q306" s="6" t="str">
        <f>IF(ISBLANK(Requerimiento_Cab!K306),"",VLOOKUP(Requerimiento_Cab!K306,Tabla10[#All],2,FALSE))</f>
        <v/>
      </c>
      <c r="R306" s="6" t="str">
        <f>IF(LEN(Requerimiento_Cab!L306)&gt;0,Requerimiento_Cab!L306,"")</f>
        <v/>
      </c>
      <c r="S306" s="6" t="str">
        <f t="shared" si="62"/>
        <v/>
      </c>
      <c r="T306" s="6" t="str">
        <f t="shared" si="63"/>
        <v/>
      </c>
      <c r="U306" s="6" t="str">
        <f t="shared" si="64"/>
        <v/>
      </c>
      <c r="V306" s="6" t="str">
        <f>IF(ISBLANK(Requerimiento_Cab!F306),"",VLOOKUP(Requerimiento_Cab!F306,Tabla7[#All],2,FALSE))</f>
        <v/>
      </c>
      <c r="W306" s="6" t="str">
        <f t="shared" si="65"/>
        <v/>
      </c>
      <c r="X306" s="6" t="str">
        <f>IF(ISBLANK(Requerimiento_Cab!M306),"",VLOOKUP(Requerimiento_Cab!M306,Tabla2[#All],2,FALSE))</f>
        <v/>
      </c>
      <c r="Y306" s="6" t="str">
        <f>IF(ISBLANK(Requerimiento_Cab!J306),"",VLOOKUP(Requerimiento_Cab!J306,Tabla9[#All],2,FALSE))</f>
        <v/>
      </c>
    </row>
    <row r="307" spans="1:25" x14ac:dyDescent="0.25">
      <c r="A307" s="6" t="str">
        <f>IF(LEN(Requerimiento_Cab!A307)&gt;0,Requerimiento_Cab!A307,"")</f>
        <v/>
      </c>
      <c r="B307" s="6" t="str">
        <f t="shared" si="55"/>
        <v/>
      </c>
      <c r="C307" s="6" t="str">
        <f>IF(ISBLANK(Requerimiento_Cab!B307),"",VLOOKUP(Requerimiento_Cab!B307,Tabla3[#All],2,FALSE))</f>
        <v/>
      </c>
      <c r="D307" s="6" t="str">
        <f>IF(ISBLANK(Requerimiento_Cab!C307),"",VLOOKUP(Requerimiento_Cab!C307,Tabla4[#All],2,FALSE))</f>
        <v/>
      </c>
      <c r="E307" s="6" t="str">
        <f>IF(ISBLANK(Requerimiento_Cab!D307),"",VLOOKUP(Requerimiento_Cab!D307,Tabla5[#All],2,FALSE))</f>
        <v/>
      </c>
      <c r="F307" s="6" t="str">
        <f>IF(ISBLANK(Requerimiento_Cab!E307),"",VLOOKUP(Requerimiento_Cab!E307,Tabla6[#All],2,FALSE))</f>
        <v/>
      </c>
      <c r="G307" s="6" t="str">
        <f t="shared" si="56"/>
        <v/>
      </c>
      <c r="H307" s="6" t="str">
        <f t="shared" si="57"/>
        <v/>
      </c>
      <c r="I307" s="6" t="str">
        <f>IF(ISBLANK(Requerimiento_Cab!F307),"",VLOOKUP(Requerimiento_Cab!F307,Tabla7[#All],2,FALSE))</f>
        <v/>
      </c>
      <c r="J307" s="6" t="str">
        <f t="shared" si="58"/>
        <v/>
      </c>
      <c r="K307" s="13" t="str">
        <f>IF(ISBLANK(Requerimiento_Cab!G307),"",VLOOKUP(Requerimiento_Cab!G307,Tabla8[#All],2,FALSE))</f>
        <v/>
      </c>
      <c r="L307" s="6" t="str">
        <f>IF(ISBLANK(Requerimiento_Cab!H307),"",VLOOKUP(Requerimiento_Cab!H307,Tabla1[#All],2,FALSE))</f>
        <v/>
      </c>
      <c r="M307" s="6" t="str">
        <f t="shared" si="59"/>
        <v/>
      </c>
      <c r="N307" s="6" t="str">
        <f>IF(ISBLANK(Requerimiento_Cab!J307),"",VLOOKUP(Requerimiento_Cab!J307,Tabla9[#All],2,FALSE))</f>
        <v/>
      </c>
      <c r="O307" s="6" t="str">
        <f t="shared" si="60"/>
        <v/>
      </c>
      <c r="P307" s="6" t="str">
        <f t="shared" si="61"/>
        <v/>
      </c>
      <c r="Q307" s="6" t="str">
        <f>IF(ISBLANK(Requerimiento_Cab!K307),"",VLOOKUP(Requerimiento_Cab!K307,Tabla10[#All],2,FALSE))</f>
        <v/>
      </c>
      <c r="R307" s="6" t="str">
        <f>IF(LEN(Requerimiento_Cab!L307)&gt;0,Requerimiento_Cab!L307,"")</f>
        <v/>
      </c>
      <c r="S307" s="6" t="str">
        <f t="shared" si="62"/>
        <v/>
      </c>
      <c r="T307" s="6" t="str">
        <f t="shared" si="63"/>
        <v/>
      </c>
      <c r="U307" s="6" t="str">
        <f t="shared" si="64"/>
        <v/>
      </c>
      <c r="V307" s="6" t="str">
        <f>IF(ISBLANK(Requerimiento_Cab!F307),"",VLOOKUP(Requerimiento_Cab!F307,Tabla7[#All],2,FALSE))</f>
        <v/>
      </c>
      <c r="W307" s="6" t="str">
        <f t="shared" si="65"/>
        <v/>
      </c>
      <c r="X307" s="6" t="str">
        <f>IF(ISBLANK(Requerimiento_Cab!M307),"",VLOOKUP(Requerimiento_Cab!M307,Tabla2[#All],2,FALSE))</f>
        <v/>
      </c>
      <c r="Y307" s="6" t="str">
        <f>IF(ISBLANK(Requerimiento_Cab!J307),"",VLOOKUP(Requerimiento_Cab!J307,Tabla9[#All],2,FALSE))</f>
        <v/>
      </c>
    </row>
    <row r="308" spans="1:25" x14ac:dyDescent="0.25">
      <c r="A308" s="6" t="str">
        <f>IF(LEN(Requerimiento_Cab!A308)&gt;0,Requerimiento_Cab!A308,"")</f>
        <v/>
      </c>
      <c r="B308" s="6" t="str">
        <f t="shared" si="55"/>
        <v/>
      </c>
      <c r="C308" s="6" t="str">
        <f>IF(ISBLANK(Requerimiento_Cab!B308),"",VLOOKUP(Requerimiento_Cab!B308,Tabla3[#All],2,FALSE))</f>
        <v/>
      </c>
      <c r="D308" s="6" t="str">
        <f>IF(ISBLANK(Requerimiento_Cab!C308),"",VLOOKUP(Requerimiento_Cab!C308,Tabla4[#All],2,FALSE))</f>
        <v/>
      </c>
      <c r="E308" s="6" t="str">
        <f>IF(ISBLANK(Requerimiento_Cab!D308),"",VLOOKUP(Requerimiento_Cab!D308,Tabla5[#All],2,FALSE))</f>
        <v/>
      </c>
      <c r="F308" s="6" t="str">
        <f>IF(ISBLANK(Requerimiento_Cab!E308),"",VLOOKUP(Requerimiento_Cab!E308,Tabla6[#All],2,FALSE))</f>
        <v/>
      </c>
      <c r="G308" s="6" t="str">
        <f t="shared" si="56"/>
        <v/>
      </c>
      <c r="H308" s="6" t="str">
        <f t="shared" si="57"/>
        <v/>
      </c>
      <c r="I308" s="6" t="str">
        <f>IF(ISBLANK(Requerimiento_Cab!F308),"",VLOOKUP(Requerimiento_Cab!F308,Tabla7[#All],2,FALSE))</f>
        <v/>
      </c>
      <c r="J308" s="6" t="str">
        <f t="shared" si="58"/>
        <v/>
      </c>
      <c r="K308" s="13" t="str">
        <f>IF(ISBLANK(Requerimiento_Cab!G308),"",VLOOKUP(Requerimiento_Cab!G308,Tabla8[#All],2,FALSE))</f>
        <v/>
      </c>
      <c r="L308" s="6" t="str">
        <f>IF(ISBLANK(Requerimiento_Cab!H308),"",VLOOKUP(Requerimiento_Cab!H308,Tabla1[#All],2,FALSE))</f>
        <v/>
      </c>
      <c r="M308" s="6" t="str">
        <f t="shared" si="59"/>
        <v/>
      </c>
      <c r="N308" s="6" t="str">
        <f>IF(ISBLANK(Requerimiento_Cab!J308),"",VLOOKUP(Requerimiento_Cab!J308,Tabla9[#All],2,FALSE))</f>
        <v/>
      </c>
      <c r="O308" s="6" t="str">
        <f t="shared" si="60"/>
        <v/>
      </c>
      <c r="P308" s="6" t="str">
        <f t="shared" si="61"/>
        <v/>
      </c>
      <c r="Q308" s="6" t="str">
        <f>IF(ISBLANK(Requerimiento_Cab!K308),"",VLOOKUP(Requerimiento_Cab!K308,Tabla10[#All],2,FALSE))</f>
        <v/>
      </c>
      <c r="R308" s="6" t="str">
        <f>IF(LEN(Requerimiento_Cab!L308)&gt;0,Requerimiento_Cab!L308,"")</f>
        <v/>
      </c>
      <c r="S308" s="6" t="str">
        <f t="shared" si="62"/>
        <v/>
      </c>
      <c r="T308" s="6" t="str">
        <f t="shared" si="63"/>
        <v/>
      </c>
      <c r="U308" s="6" t="str">
        <f t="shared" si="64"/>
        <v/>
      </c>
      <c r="V308" s="6" t="str">
        <f>IF(ISBLANK(Requerimiento_Cab!F308),"",VLOOKUP(Requerimiento_Cab!F308,Tabla7[#All],2,FALSE))</f>
        <v/>
      </c>
      <c r="W308" s="6" t="str">
        <f t="shared" si="65"/>
        <v/>
      </c>
      <c r="X308" s="6" t="str">
        <f>IF(ISBLANK(Requerimiento_Cab!M308),"",VLOOKUP(Requerimiento_Cab!M308,Tabla2[#All],2,FALSE))</f>
        <v/>
      </c>
      <c r="Y308" s="6" t="str">
        <f>IF(ISBLANK(Requerimiento_Cab!J308),"",VLOOKUP(Requerimiento_Cab!J308,Tabla9[#All],2,FALSE))</f>
        <v/>
      </c>
    </row>
    <row r="309" spans="1:25" x14ac:dyDescent="0.25">
      <c r="A309" s="6" t="str">
        <f>IF(LEN(Requerimiento_Cab!A309)&gt;0,Requerimiento_Cab!A309,"")</f>
        <v/>
      </c>
      <c r="B309" s="6" t="str">
        <f t="shared" si="55"/>
        <v/>
      </c>
      <c r="C309" s="6" t="str">
        <f>IF(ISBLANK(Requerimiento_Cab!B309),"",VLOOKUP(Requerimiento_Cab!B309,Tabla3[#All],2,FALSE))</f>
        <v/>
      </c>
      <c r="D309" s="6" t="str">
        <f>IF(ISBLANK(Requerimiento_Cab!C309),"",VLOOKUP(Requerimiento_Cab!C309,Tabla4[#All],2,FALSE))</f>
        <v/>
      </c>
      <c r="E309" s="6" t="str">
        <f>IF(ISBLANK(Requerimiento_Cab!D309),"",VLOOKUP(Requerimiento_Cab!D309,Tabla5[#All],2,FALSE))</f>
        <v/>
      </c>
      <c r="F309" s="6" t="str">
        <f>IF(ISBLANK(Requerimiento_Cab!E309),"",VLOOKUP(Requerimiento_Cab!E309,Tabla6[#All],2,FALSE))</f>
        <v/>
      </c>
      <c r="G309" s="6" t="str">
        <f t="shared" si="56"/>
        <v/>
      </c>
      <c r="H309" s="6" t="str">
        <f t="shared" si="57"/>
        <v/>
      </c>
      <c r="I309" s="6" t="str">
        <f>IF(ISBLANK(Requerimiento_Cab!F309),"",VLOOKUP(Requerimiento_Cab!F309,Tabla7[#All],2,FALSE))</f>
        <v/>
      </c>
      <c r="J309" s="6" t="str">
        <f t="shared" si="58"/>
        <v/>
      </c>
      <c r="K309" s="13" t="str">
        <f>IF(ISBLANK(Requerimiento_Cab!G309),"",VLOOKUP(Requerimiento_Cab!G309,Tabla8[#All],2,FALSE))</f>
        <v/>
      </c>
      <c r="L309" s="6" t="str">
        <f>IF(ISBLANK(Requerimiento_Cab!H309),"",VLOOKUP(Requerimiento_Cab!H309,Tabla1[#All],2,FALSE))</f>
        <v/>
      </c>
      <c r="M309" s="6" t="str">
        <f t="shared" si="59"/>
        <v/>
      </c>
      <c r="N309" s="6" t="str">
        <f>IF(ISBLANK(Requerimiento_Cab!J309),"",VLOOKUP(Requerimiento_Cab!J309,Tabla9[#All],2,FALSE))</f>
        <v/>
      </c>
      <c r="O309" s="6" t="str">
        <f t="shared" si="60"/>
        <v/>
      </c>
      <c r="P309" s="6" t="str">
        <f t="shared" si="61"/>
        <v/>
      </c>
      <c r="Q309" s="6" t="str">
        <f>IF(ISBLANK(Requerimiento_Cab!K309),"",VLOOKUP(Requerimiento_Cab!K309,Tabla10[#All],2,FALSE))</f>
        <v/>
      </c>
      <c r="R309" s="6" t="str">
        <f>IF(LEN(Requerimiento_Cab!L309)&gt;0,Requerimiento_Cab!L309,"")</f>
        <v/>
      </c>
      <c r="S309" s="6" t="str">
        <f t="shared" si="62"/>
        <v/>
      </c>
      <c r="T309" s="6" t="str">
        <f t="shared" si="63"/>
        <v/>
      </c>
      <c r="U309" s="6" t="str">
        <f t="shared" si="64"/>
        <v/>
      </c>
      <c r="V309" s="6" t="str">
        <f>IF(ISBLANK(Requerimiento_Cab!F309),"",VLOOKUP(Requerimiento_Cab!F309,Tabla7[#All],2,FALSE))</f>
        <v/>
      </c>
      <c r="W309" s="6" t="str">
        <f t="shared" si="65"/>
        <v/>
      </c>
      <c r="X309" s="6" t="str">
        <f>IF(ISBLANK(Requerimiento_Cab!M309),"",VLOOKUP(Requerimiento_Cab!M309,Tabla2[#All],2,FALSE))</f>
        <v/>
      </c>
      <c r="Y309" s="6" t="str">
        <f>IF(ISBLANK(Requerimiento_Cab!J309),"",VLOOKUP(Requerimiento_Cab!J309,Tabla9[#All],2,FALSE))</f>
        <v/>
      </c>
    </row>
    <row r="310" spans="1:25" x14ac:dyDescent="0.25">
      <c r="A310" s="6" t="str">
        <f>IF(LEN(Requerimiento_Cab!A310)&gt;0,Requerimiento_Cab!A310,"")</f>
        <v/>
      </c>
      <c r="B310" s="6" t="str">
        <f t="shared" si="55"/>
        <v/>
      </c>
      <c r="C310" s="6" t="str">
        <f>IF(ISBLANK(Requerimiento_Cab!B310),"",VLOOKUP(Requerimiento_Cab!B310,Tabla3[#All],2,FALSE))</f>
        <v/>
      </c>
      <c r="D310" s="6" t="str">
        <f>IF(ISBLANK(Requerimiento_Cab!C310),"",VLOOKUP(Requerimiento_Cab!C310,Tabla4[#All],2,FALSE))</f>
        <v/>
      </c>
      <c r="E310" s="6" t="str">
        <f>IF(ISBLANK(Requerimiento_Cab!D310),"",VLOOKUP(Requerimiento_Cab!D310,Tabla5[#All],2,FALSE))</f>
        <v/>
      </c>
      <c r="F310" s="6" t="str">
        <f>IF(ISBLANK(Requerimiento_Cab!E310),"",VLOOKUP(Requerimiento_Cab!E310,Tabla6[#All],2,FALSE))</f>
        <v/>
      </c>
      <c r="G310" s="6" t="str">
        <f t="shared" si="56"/>
        <v/>
      </c>
      <c r="H310" s="6" t="str">
        <f t="shared" si="57"/>
        <v/>
      </c>
      <c r="I310" s="6" t="str">
        <f>IF(ISBLANK(Requerimiento_Cab!F310),"",VLOOKUP(Requerimiento_Cab!F310,Tabla7[#All],2,FALSE))</f>
        <v/>
      </c>
      <c r="J310" s="6" t="str">
        <f t="shared" si="58"/>
        <v/>
      </c>
      <c r="K310" s="13" t="str">
        <f>IF(ISBLANK(Requerimiento_Cab!G310),"",VLOOKUP(Requerimiento_Cab!G310,Tabla8[#All],2,FALSE))</f>
        <v/>
      </c>
      <c r="L310" s="6" t="str">
        <f>IF(ISBLANK(Requerimiento_Cab!H310),"",VLOOKUP(Requerimiento_Cab!H310,Tabla1[#All],2,FALSE))</f>
        <v/>
      </c>
      <c r="M310" s="6" t="str">
        <f t="shared" si="59"/>
        <v/>
      </c>
      <c r="N310" s="6" t="str">
        <f>IF(ISBLANK(Requerimiento_Cab!J310),"",VLOOKUP(Requerimiento_Cab!J310,Tabla9[#All],2,FALSE))</f>
        <v/>
      </c>
      <c r="O310" s="6" t="str">
        <f t="shared" si="60"/>
        <v/>
      </c>
      <c r="P310" s="6" t="str">
        <f t="shared" si="61"/>
        <v/>
      </c>
      <c r="Q310" s="6" t="str">
        <f>IF(ISBLANK(Requerimiento_Cab!K310),"",VLOOKUP(Requerimiento_Cab!K310,Tabla10[#All],2,FALSE))</f>
        <v/>
      </c>
      <c r="R310" s="6" t="str">
        <f>IF(LEN(Requerimiento_Cab!L310)&gt;0,Requerimiento_Cab!L310,"")</f>
        <v/>
      </c>
      <c r="S310" s="6" t="str">
        <f t="shared" si="62"/>
        <v/>
      </c>
      <c r="T310" s="6" t="str">
        <f t="shared" si="63"/>
        <v/>
      </c>
      <c r="U310" s="6" t="str">
        <f t="shared" si="64"/>
        <v/>
      </c>
      <c r="V310" s="6" t="str">
        <f>IF(ISBLANK(Requerimiento_Cab!F310),"",VLOOKUP(Requerimiento_Cab!F310,Tabla7[#All],2,FALSE))</f>
        <v/>
      </c>
      <c r="W310" s="6" t="str">
        <f t="shared" si="65"/>
        <v/>
      </c>
      <c r="X310" s="6" t="str">
        <f>IF(ISBLANK(Requerimiento_Cab!M310),"",VLOOKUP(Requerimiento_Cab!M310,Tabla2[#All],2,FALSE))</f>
        <v/>
      </c>
      <c r="Y310" s="6" t="str">
        <f>IF(ISBLANK(Requerimiento_Cab!J310),"",VLOOKUP(Requerimiento_Cab!J310,Tabla9[#All],2,FALSE))</f>
        <v/>
      </c>
    </row>
    <row r="311" spans="1:25" x14ac:dyDescent="0.25">
      <c r="A311" s="6" t="str">
        <f>IF(LEN(Requerimiento_Cab!A311)&gt;0,Requerimiento_Cab!A311,"")</f>
        <v/>
      </c>
      <c r="B311" s="6" t="str">
        <f t="shared" si="55"/>
        <v/>
      </c>
      <c r="C311" s="6" t="str">
        <f>IF(ISBLANK(Requerimiento_Cab!B311),"",VLOOKUP(Requerimiento_Cab!B311,Tabla3[#All],2,FALSE))</f>
        <v/>
      </c>
      <c r="D311" s="6" t="str">
        <f>IF(ISBLANK(Requerimiento_Cab!C311),"",VLOOKUP(Requerimiento_Cab!C311,Tabla4[#All],2,FALSE))</f>
        <v/>
      </c>
      <c r="E311" s="6" t="str">
        <f>IF(ISBLANK(Requerimiento_Cab!D311),"",VLOOKUP(Requerimiento_Cab!D311,Tabla5[#All],2,FALSE))</f>
        <v/>
      </c>
      <c r="F311" s="6" t="str">
        <f>IF(ISBLANK(Requerimiento_Cab!E311),"",VLOOKUP(Requerimiento_Cab!E311,Tabla6[#All],2,FALSE))</f>
        <v/>
      </c>
      <c r="G311" s="6" t="str">
        <f t="shared" si="56"/>
        <v/>
      </c>
      <c r="H311" s="6" t="str">
        <f t="shared" si="57"/>
        <v/>
      </c>
      <c r="I311" s="6" t="str">
        <f>IF(ISBLANK(Requerimiento_Cab!F311),"",VLOOKUP(Requerimiento_Cab!F311,Tabla7[#All],2,FALSE))</f>
        <v/>
      </c>
      <c r="J311" s="6" t="str">
        <f t="shared" si="58"/>
        <v/>
      </c>
      <c r="K311" s="13" t="str">
        <f>IF(ISBLANK(Requerimiento_Cab!G311),"",VLOOKUP(Requerimiento_Cab!G311,Tabla8[#All],2,FALSE))</f>
        <v/>
      </c>
      <c r="L311" s="6" t="str">
        <f>IF(ISBLANK(Requerimiento_Cab!H311),"",VLOOKUP(Requerimiento_Cab!H311,Tabla1[#All],2,FALSE))</f>
        <v/>
      </c>
      <c r="M311" s="6" t="str">
        <f t="shared" si="59"/>
        <v/>
      </c>
      <c r="N311" s="6" t="str">
        <f>IF(ISBLANK(Requerimiento_Cab!J311),"",VLOOKUP(Requerimiento_Cab!J311,Tabla9[#All],2,FALSE))</f>
        <v/>
      </c>
      <c r="O311" s="6" t="str">
        <f t="shared" si="60"/>
        <v/>
      </c>
      <c r="P311" s="6" t="str">
        <f t="shared" si="61"/>
        <v/>
      </c>
      <c r="Q311" s="6" t="str">
        <f>IF(ISBLANK(Requerimiento_Cab!K311),"",VLOOKUP(Requerimiento_Cab!K311,Tabla10[#All],2,FALSE))</f>
        <v/>
      </c>
      <c r="R311" s="6" t="str">
        <f>IF(LEN(Requerimiento_Cab!L311)&gt;0,Requerimiento_Cab!L311,"")</f>
        <v/>
      </c>
      <c r="S311" s="6" t="str">
        <f t="shared" si="62"/>
        <v/>
      </c>
      <c r="T311" s="6" t="str">
        <f t="shared" si="63"/>
        <v/>
      </c>
      <c r="U311" s="6" t="str">
        <f t="shared" si="64"/>
        <v/>
      </c>
      <c r="V311" s="6" t="str">
        <f>IF(ISBLANK(Requerimiento_Cab!F311),"",VLOOKUP(Requerimiento_Cab!F311,Tabla7[#All],2,FALSE))</f>
        <v/>
      </c>
      <c r="W311" s="6" t="str">
        <f t="shared" si="65"/>
        <v/>
      </c>
      <c r="X311" s="6" t="str">
        <f>IF(ISBLANK(Requerimiento_Cab!M311),"",VLOOKUP(Requerimiento_Cab!M311,Tabla2[#All],2,FALSE))</f>
        <v/>
      </c>
      <c r="Y311" s="6" t="str">
        <f>IF(ISBLANK(Requerimiento_Cab!J311),"",VLOOKUP(Requerimiento_Cab!J311,Tabla9[#All],2,FALSE))</f>
        <v/>
      </c>
    </row>
    <row r="312" spans="1:25" x14ac:dyDescent="0.25">
      <c r="A312" s="6" t="str">
        <f>IF(LEN(Requerimiento_Cab!A312)&gt;0,Requerimiento_Cab!A312,"")</f>
        <v/>
      </c>
      <c r="B312" s="6" t="str">
        <f t="shared" si="55"/>
        <v/>
      </c>
      <c r="C312" s="6" t="str">
        <f>IF(ISBLANK(Requerimiento_Cab!B312),"",VLOOKUP(Requerimiento_Cab!B312,Tabla3[#All],2,FALSE))</f>
        <v/>
      </c>
      <c r="D312" s="6" t="str">
        <f>IF(ISBLANK(Requerimiento_Cab!C312),"",VLOOKUP(Requerimiento_Cab!C312,Tabla4[#All],2,FALSE))</f>
        <v/>
      </c>
      <c r="E312" s="6" t="str">
        <f>IF(ISBLANK(Requerimiento_Cab!D312),"",VLOOKUP(Requerimiento_Cab!D312,Tabla5[#All],2,FALSE))</f>
        <v/>
      </c>
      <c r="F312" s="6" t="str">
        <f>IF(ISBLANK(Requerimiento_Cab!E312),"",VLOOKUP(Requerimiento_Cab!E312,Tabla6[#All],2,FALSE))</f>
        <v/>
      </c>
      <c r="G312" s="6" t="str">
        <f t="shared" si="56"/>
        <v/>
      </c>
      <c r="H312" s="6" t="str">
        <f t="shared" si="57"/>
        <v/>
      </c>
      <c r="I312" s="6" t="str">
        <f>IF(ISBLANK(Requerimiento_Cab!F312),"",VLOOKUP(Requerimiento_Cab!F312,Tabla7[#All],2,FALSE))</f>
        <v/>
      </c>
      <c r="J312" s="6" t="str">
        <f t="shared" si="58"/>
        <v/>
      </c>
      <c r="K312" s="13" t="str">
        <f>IF(ISBLANK(Requerimiento_Cab!G312),"",VLOOKUP(Requerimiento_Cab!G312,Tabla8[#All],2,FALSE))</f>
        <v/>
      </c>
      <c r="L312" s="6" t="str">
        <f>IF(ISBLANK(Requerimiento_Cab!H312),"",VLOOKUP(Requerimiento_Cab!H312,Tabla1[#All],2,FALSE))</f>
        <v/>
      </c>
      <c r="M312" s="6" t="str">
        <f t="shared" si="59"/>
        <v/>
      </c>
      <c r="N312" s="6" t="str">
        <f>IF(ISBLANK(Requerimiento_Cab!J312),"",VLOOKUP(Requerimiento_Cab!J312,Tabla9[#All],2,FALSE))</f>
        <v/>
      </c>
      <c r="O312" s="6" t="str">
        <f t="shared" si="60"/>
        <v/>
      </c>
      <c r="P312" s="6" t="str">
        <f t="shared" si="61"/>
        <v/>
      </c>
      <c r="Q312" s="6" t="str">
        <f>IF(ISBLANK(Requerimiento_Cab!K312),"",VLOOKUP(Requerimiento_Cab!K312,Tabla10[#All],2,FALSE))</f>
        <v/>
      </c>
      <c r="R312" s="6" t="str">
        <f>IF(LEN(Requerimiento_Cab!L312)&gt;0,Requerimiento_Cab!L312,"")</f>
        <v/>
      </c>
      <c r="S312" s="6" t="str">
        <f t="shared" si="62"/>
        <v/>
      </c>
      <c r="T312" s="6" t="str">
        <f t="shared" si="63"/>
        <v/>
      </c>
      <c r="U312" s="6" t="str">
        <f t="shared" si="64"/>
        <v/>
      </c>
      <c r="V312" s="6" t="str">
        <f>IF(ISBLANK(Requerimiento_Cab!F312),"",VLOOKUP(Requerimiento_Cab!F312,Tabla7[#All],2,FALSE))</f>
        <v/>
      </c>
      <c r="W312" s="6" t="str">
        <f t="shared" si="65"/>
        <v/>
      </c>
      <c r="X312" s="6" t="str">
        <f>IF(ISBLANK(Requerimiento_Cab!M312),"",VLOOKUP(Requerimiento_Cab!M312,Tabla2[#All],2,FALSE))</f>
        <v/>
      </c>
      <c r="Y312" s="6" t="str">
        <f>IF(ISBLANK(Requerimiento_Cab!J312),"",VLOOKUP(Requerimiento_Cab!J312,Tabla9[#All],2,FALSE))</f>
        <v/>
      </c>
    </row>
    <row r="313" spans="1:25" x14ac:dyDescent="0.25">
      <c r="A313" s="6" t="str">
        <f>IF(LEN(Requerimiento_Cab!A313)&gt;0,Requerimiento_Cab!A313,"")</f>
        <v/>
      </c>
      <c r="B313" s="6" t="str">
        <f t="shared" si="55"/>
        <v/>
      </c>
      <c r="C313" s="6" t="str">
        <f>IF(ISBLANK(Requerimiento_Cab!B313),"",VLOOKUP(Requerimiento_Cab!B313,Tabla3[#All],2,FALSE))</f>
        <v/>
      </c>
      <c r="D313" s="6" t="str">
        <f>IF(ISBLANK(Requerimiento_Cab!C313),"",VLOOKUP(Requerimiento_Cab!C313,Tabla4[#All],2,FALSE))</f>
        <v/>
      </c>
      <c r="E313" s="6" t="str">
        <f>IF(ISBLANK(Requerimiento_Cab!D313),"",VLOOKUP(Requerimiento_Cab!D313,Tabla5[#All],2,FALSE))</f>
        <v/>
      </c>
      <c r="F313" s="6" t="str">
        <f>IF(ISBLANK(Requerimiento_Cab!E313),"",VLOOKUP(Requerimiento_Cab!E313,Tabla6[#All],2,FALSE))</f>
        <v/>
      </c>
      <c r="G313" s="6" t="str">
        <f t="shared" si="56"/>
        <v/>
      </c>
      <c r="H313" s="6" t="str">
        <f t="shared" si="57"/>
        <v/>
      </c>
      <c r="I313" s="6" t="str">
        <f>IF(ISBLANK(Requerimiento_Cab!F313),"",VLOOKUP(Requerimiento_Cab!F313,Tabla7[#All],2,FALSE))</f>
        <v/>
      </c>
      <c r="J313" s="6" t="str">
        <f t="shared" si="58"/>
        <v/>
      </c>
      <c r="K313" s="13" t="str">
        <f>IF(ISBLANK(Requerimiento_Cab!G313),"",VLOOKUP(Requerimiento_Cab!G313,Tabla8[#All],2,FALSE))</f>
        <v/>
      </c>
      <c r="L313" s="6" t="str">
        <f>IF(ISBLANK(Requerimiento_Cab!H313),"",VLOOKUP(Requerimiento_Cab!H313,Tabla1[#All],2,FALSE))</f>
        <v/>
      </c>
      <c r="M313" s="6" t="str">
        <f t="shared" si="59"/>
        <v/>
      </c>
      <c r="N313" s="6" t="str">
        <f>IF(ISBLANK(Requerimiento_Cab!J313),"",VLOOKUP(Requerimiento_Cab!J313,Tabla9[#All],2,FALSE))</f>
        <v/>
      </c>
      <c r="O313" s="6" t="str">
        <f t="shared" si="60"/>
        <v/>
      </c>
      <c r="P313" s="6" t="str">
        <f t="shared" si="61"/>
        <v/>
      </c>
      <c r="Q313" s="6" t="str">
        <f>IF(ISBLANK(Requerimiento_Cab!K313),"",VLOOKUP(Requerimiento_Cab!K313,Tabla10[#All],2,FALSE))</f>
        <v/>
      </c>
      <c r="R313" s="6" t="str">
        <f>IF(LEN(Requerimiento_Cab!L313)&gt;0,Requerimiento_Cab!L313,"")</f>
        <v/>
      </c>
      <c r="S313" s="6" t="str">
        <f t="shared" si="62"/>
        <v/>
      </c>
      <c r="T313" s="6" t="str">
        <f t="shared" si="63"/>
        <v/>
      </c>
      <c r="U313" s="6" t="str">
        <f t="shared" si="64"/>
        <v/>
      </c>
      <c r="V313" s="6" t="str">
        <f>IF(ISBLANK(Requerimiento_Cab!F313),"",VLOOKUP(Requerimiento_Cab!F313,Tabla7[#All],2,FALSE))</f>
        <v/>
      </c>
      <c r="W313" s="6" t="str">
        <f t="shared" si="65"/>
        <v/>
      </c>
      <c r="X313" s="6" t="str">
        <f>IF(ISBLANK(Requerimiento_Cab!M313),"",VLOOKUP(Requerimiento_Cab!M313,Tabla2[#All],2,FALSE))</f>
        <v/>
      </c>
      <c r="Y313" s="6" t="str">
        <f>IF(ISBLANK(Requerimiento_Cab!J313),"",VLOOKUP(Requerimiento_Cab!J313,Tabla9[#All],2,FALSE))</f>
        <v/>
      </c>
    </row>
    <row r="314" spans="1:25" x14ac:dyDescent="0.25">
      <c r="A314" s="6" t="str">
        <f>IF(LEN(Requerimiento_Cab!A314)&gt;0,Requerimiento_Cab!A314,"")</f>
        <v/>
      </c>
      <c r="B314" s="6" t="str">
        <f t="shared" si="55"/>
        <v/>
      </c>
      <c r="C314" s="6" t="str">
        <f>IF(ISBLANK(Requerimiento_Cab!B314),"",VLOOKUP(Requerimiento_Cab!B314,Tabla3[#All],2,FALSE))</f>
        <v/>
      </c>
      <c r="D314" s="6" t="str">
        <f>IF(ISBLANK(Requerimiento_Cab!C314),"",VLOOKUP(Requerimiento_Cab!C314,Tabla4[#All],2,FALSE))</f>
        <v/>
      </c>
      <c r="E314" s="6" t="str">
        <f>IF(ISBLANK(Requerimiento_Cab!D314),"",VLOOKUP(Requerimiento_Cab!D314,Tabla5[#All],2,FALSE))</f>
        <v/>
      </c>
      <c r="F314" s="6" t="str">
        <f>IF(ISBLANK(Requerimiento_Cab!E314),"",VLOOKUP(Requerimiento_Cab!E314,Tabla6[#All],2,FALSE))</f>
        <v/>
      </c>
      <c r="G314" s="6" t="str">
        <f t="shared" si="56"/>
        <v/>
      </c>
      <c r="H314" s="6" t="str">
        <f t="shared" si="57"/>
        <v/>
      </c>
      <c r="I314" s="6" t="str">
        <f>IF(ISBLANK(Requerimiento_Cab!F314),"",VLOOKUP(Requerimiento_Cab!F314,Tabla7[#All],2,FALSE))</f>
        <v/>
      </c>
      <c r="J314" s="6" t="str">
        <f t="shared" si="58"/>
        <v/>
      </c>
      <c r="K314" s="13" t="str">
        <f>IF(ISBLANK(Requerimiento_Cab!G314),"",VLOOKUP(Requerimiento_Cab!G314,Tabla8[#All],2,FALSE))</f>
        <v/>
      </c>
      <c r="L314" s="6" t="str">
        <f>IF(ISBLANK(Requerimiento_Cab!H314),"",VLOOKUP(Requerimiento_Cab!H314,Tabla1[#All],2,FALSE))</f>
        <v/>
      </c>
      <c r="M314" s="6" t="str">
        <f t="shared" si="59"/>
        <v/>
      </c>
      <c r="N314" s="6" t="str">
        <f>IF(ISBLANK(Requerimiento_Cab!J314),"",VLOOKUP(Requerimiento_Cab!J314,Tabla9[#All],2,FALSE))</f>
        <v/>
      </c>
      <c r="O314" s="6" t="str">
        <f t="shared" si="60"/>
        <v/>
      </c>
      <c r="P314" s="6" t="str">
        <f t="shared" si="61"/>
        <v/>
      </c>
      <c r="Q314" s="6" t="str">
        <f>IF(ISBLANK(Requerimiento_Cab!K314),"",VLOOKUP(Requerimiento_Cab!K314,Tabla10[#All],2,FALSE))</f>
        <v/>
      </c>
      <c r="R314" s="6" t="str">
        <f>IF(LEN(Requerimiento_Cab!L314)&gt;0,Requerimiento_Cab!L314,"")</f>
        <v/>
      </c>
      <c r="S314" s="6" t="str">
        <f t="shared" si="62"/>
        <v/>
      </c>
      <c r="T314" s="6" t="str">
        <f t="shared" si="63"/>
        <v/>
      </c>
      <c r="U314" s="6" t="str">
        <f t="shared" si="64"/>
        <v/>
      </c>
      <c r="V314" s="6" t="str">
        <f>IF(ISBLANK(Requerimiento_Cab!F314),"",VLOOKUP(Requerimiento_Cab!F314,Tabla7[#All],2,FALSE))</f>
        <v/>
      </c>
      <c r="W314" s="6" t="str">
        <f t="shared" si="65"/>
        <v/>
      </c>
      <c r="X314" s="6" t="str">
        <f>IF(ISBLANK(Requerimiento_Cab!M314),"",VLOOKUP(Requerimiento_Cab!M314,Tabla2[#All],2,FALSE))</f>
        <v/>
      </c>
      <c r="Y314" s="6" t="str">
        <f>IF(ISBLANK(Requerimiento_Cab!J314),"",VLOOKUP(Requerimiento_Cab!J314,Tabla9[#All],2,FALSE))</f>
        <v/>
      </c>
    </row>
    <row r="315" spans="1:25" x14ac:dyDescent="0.25">
      <c r="A315" s="6" t="str">
        <f>IF(LEN(Requerimiento_Cab!A315)&gt;0,Requerimiento_Cab!A315,"")</f>
        <v/>
      </c>
      <c r="B315" s="6" t="str">
        <f t="shared" si="55"/>
        <v/>
      </c>
      <c r="C315" s="6" t="str">
        <f>IF(ISBLANK(Requerimiento_Cab!B315),"",VLOOKUP(Requerimiento_Cab!B315,Tabla3[#All],2,FALSE))</f>
        <v/>
      </c>
      <c r="D315" s="6" t="str">
        <f>IF(ISBLANK(Requerimiento_Cab!C315),"",VLOOKUP(Requerimiento_Cab!C315,Tabla4[#All],2,FALSE))</f>
        <v/>
      </c>
      <c r="E315" s="6" t="str">
        <f>IF(ISBLANK(Requerimiento_Cab!D315),"",VLOOKUP(Requerimiento_Cab!D315,Tabla5[#All],2,FALSE))</f>
        <v/>
      </c>
      <c r="F315" s="6" t="str">
        <f>IF(ISBLANK(Requerimiento_Cab!E315),"",VLOOKUP(Requerimiento_Cab!E315,Tabla6[#All],2,FALSE))</f>
        <v/>
      </c>
      <c r="G315" s="6" t="str">
        <f t="shared" si="56"/>
        <v/>
      </c>
      <c r="H315" s="6" t="str">
        <f t="shared" si="57"/>
        <v/>
      </c>
      <c r="I315" s="6" t="str">
        <f>IF(ISBLANK(Requerimiento_Cab!F315),"",VLOOKUP(Requerimiento_Cab!F315,Tabla7[#All],2,FALSE))</f>
        <v/>
      </c>
      <c r="J315" s="6" t="str">
        <f t="shared" si="58"/>
        <v/>
      </c>
      <c r="K315" s="13" t="str">
        <f>IF(ISBLANK(Requerimiento_Cab!G315),"",VLOOKUP(Requerimiento_Cab!G315,Tabla8[#All],2,FALSE))</f>
        <v/>
      </c>
      <c r="L315" s="6" t="str">
        <f>IF(ISBLANK(Requerimiento_Cab!H315),"",VLOOKUP(Requerimiento_Cab!H315,Tabla1[#All],2,FALSE))</f>
        <v/>
      </c>
      <c r="M315" s="6" t="str">
        <f t="shared" si="59"/>
        <v/>
      </c>
      <c r="N315" s="6" t="str">
        <f>IF(ISBLANK(Requerimiento_Cab!J315),"",VLOOKUP(Requerimiento_Cab!J315,Tabla9[#All],2,FALSE))</f>
        <v/>
      </c>
      <c r="O315" s="6" t="str">
        <f t="shared" si="60"/>
        <v/>
      </c>
      <c r="P315" s="6" t="str">
        <f t="shared" si="61"/>
        <v/>
      </c>
      <c r="Q315" s="6" t="str">
        <f>IF(ISBLANK(Requerimiento_Cab!K315),"",VLOOKUP(Requerimiento_Cab!K315,Tabla10[#All],2,FALSE))</f>
        <v/>
      </c>
      <c r="R315" s="6" t="str">
        <f>IF(LEN(Requerimiento_Cab!L315)&gt;0,Requerimiento_Cab!L315,"")</f>
        <v/>
      </c>
      <c r="S315" s="6" t="str">
        <f t="shared" si="62"/>
        <v/>
      </c>
      <c r="T315" s="6" t="str">
        <f t="shared" si="63"/>
        <v/>
      </c>
      <c r="U315" s="6" t="str">
        <f t="shared" si="64"/>
        <v/>
      </c>
      <c r="V315" s="6" t="str">
        <f>IF(ISBLANK(Requerimiento_Cab!F315),"",VLOOKUP(Requerimiento_Cab!F315,Tabla7[#All],2,FALSE))</f>
        <v/>
      </c>
      <c r="W315" s="6" t="str">
        <f t="shared" si="65"/>
        <v/>
      </c>
      <c r="X315" s="6" t="str">
        <f>IF(ISBLANK(Requerimiento_Cab!M315),"",VLOOKUP(Requerimiento_Cab!M315,Tabla2[#All],2,FALSE))</f>
        <v/>
      </c>
      <c r="Y315" s="6" t="str">
        <f>IF(ISBLANK(Requerimiento_Cab!J315),"",VLOOKUP(Requerimiento_Cab!J315,Tabla9[#All],2,FALSE))</f>
        <v/>
      </c>
    </row>
    <row r="316" spans="1:25" x14ac:dyDescent="0.25">
      <c r="A316" s="6" t="str">
        <f>IF(LEN(Requerimiento_Cab!A316)&gt;0,Requerimiento_Cab!A316,"")</f>
        <v/>
      </c>
      <c r="B316" s="6" t="str">
        <f t="shared" si="55"/>
        <v/>
      </c>
      <c r="C316" s="6" t="str">
        <f>IF(ISBLANK(Requerimiento_Cab!B316),"",VLOOKUP(Requerimiento_Cab!B316,Tabla3[#All],2,FALSE))</f>
        <v/>
      </c>
      <c r="D316" s="6" t="str">
        <f>IF(ISBLANK(Requerimiento_Cab!C316),"",VLOOKUP(Requerimiento_Cab!C316,Tabla4[#All],2,FALSE))</f>
        <v/>
      </c>
      <c r="E316" s="6" t="str">
        <f>IF(ISBLANK(Requerimiento_Cab!D316),"",VLOOKUP(Requerimiento_Cab!D316,Tabla5[#All],2,FALSE))</f>
        <v/>
      </c>
      <c r="F316" s="6" t="str">
        <f>IF(ISBLANK(Requerimiento_Cab!E316),"",VLOOKUP(Requerimiento_Cab!E316,Tabla6[#All],2,FALSE))</f>
        <v/>
      </c>
      <c r="G316" s="6" t="str">
        <f t="shared" si="56"/>
        <v/>
      </c>
      <c r="H316" s="6" t="str">
        <f t="shared" si="57"/>
        <v/>
      </c>
      <c r="I316" s="6" t="str">
        <f>IF(ISBLANK(Requerimiento_Cab!F316),"",VLOOKUP(Requerimiento_Cab!F316,Tabla7[#All],2,FALSE))</f>
        <v/>
      </c>
      <c r="J316" s="6" t="str">
        <f t="shared" si="58"/>
        <v/>
      </c>
      <c r="K316" s="13" t="str">
        <f>IF(ISBLANK(Requerimiento_Cab!G316),"",VLOOKUP(Requerimiento_Cab!G316,Tabla8[#All],2,FALSE))</f>
        <v/>
      </c>
      <c r="L316" s="6" t="str">
        <f>IF(ISBLANK(Requerimiento_Cab!H316),"",VLOOKUP(Requerimiento_Cab!H316,Tabla1[#All],2,FALSE))</f>
        <v/>
      </c>
      <c r="M316" s="6" t="str">
        <f t="shared" si="59"/>
        <v/>
      </c>
      <c r="N316" s="6" t="str">
        <f>IF(ISBLANK(Requerimiento_Cab!J316),"",VLOOKUP(Requerimiento_Cab!J316,Tabla9[#All],2,FALSE))</f>
        <v/>
      </c>
      <c r="O316" s="6" t="str">
        <f t="shared" si="60"/>
        <v/>
      </c>
      <c r="P316" s="6" t="str">
        <f t="shared" si="61"/>
        <v/>
      </c>
      <c r="Q316" s="6" t="str">
        <f>IF(ISBLANK(Requerimiento_Cab!K316),"",VLOOKUP(Requerimiento_Cab!K316,Tabla10[#All],2,FALSE))</f>
        <v/>
      </c>
      <c r="R316" s="6" t="str">
        <f>IF(LEN(Requerimiento_Cab!L316)&gt;0,Requerimiento_Cab!L316,"")</f>
        <v/>
      </c>
      <c r="S316" s="6" t="str">
        <f t="shared" si="62"/>
        <v/>
      </c>
      <c r="T316" s="6" t="str">
        <f t="shared" si="63"/>
        <v/>
      </c>
      <c r="U316" s="6" t="str">
        <f t="shared" si="64"/>
        <v/>
      </c>
      <c r="V316" s="6" t="str">
        <f>IF(ISBLANK(Requerimiento_Cab!F316),"",VLOOKUP(Requerimiento_Cab!F316,Tabla7[#All],2,FALSE))</f>
        <v/>
      </c>
      <c r="W316" s="6" t="str">
        <f t="shared" si="65"/>
        <v/>
      </c>
      <c r="X316" s="6" t="str">
        <f>IF(ISBLANK(Requerimiento_Cab!M316),"",VLOOKUP(Requerimiento_Cab!M316,Tabla2[#All],2,FALSE))</f>
        <v/>
      </c>
      <c r="Y316" s="6" t="str">
        <f>IF(ISBLANK(Requerimiento_Cab!J316),"",VLOOKUP(Requerimiento_Cab!J316,Tabla9[#All],2,FALSE))</f>
        <v/>
      </c>
    </row>
    <row r="317" spans="1:25" x14ac:dyDescent="0.25">
      <c r="A317" s="6" t="str">
        <f>IF(LEN(Requerimiento_Cab!A317)&gt;0,Requerimiento_Cab!A317,"")</f>
        <v/>
      </c>
      <c r="B317" s="6" t="str">
        <f t="shared" si="55"/>
        <v/>
      </c>
      <c r="C317" s="6" t="str">
        <f>IF(ISBLANK(Requerimiento_Cab!B317),"",VLOOKUP(Requerimiento_Cab!B317,Tabla3[#All],2,FALSE))</f>
        <v/>
      </c>
      <c r="D317" s="6" t="str">
        <f>IF(ISBLANK(Requerimiento_Cab!C317),"",VLOOKUP(Requerimiento_Cab!C317,Tabla4[#All],2,FALSE))</f>
        <v/>
      </c>
      <c r="E317" s="6" t="str">
        <f>IF(ISBLANK(Requerimiento_Cab!D317),"",VLOOKUP(Requerimiento_Cab!D317,Tabla5[#All],2,FALSE))</f>
        <v/>
      </c>
      <c r="F317" s="6" t="str">
        <f>IF(ISBLANK(Requerimiento_Cab!E317),"",VLOOKUP(Requerimiento_Cab!E317,Tabla6[#All],2,FALSE))</f>
        <v/>
      </c>
      <c r="G317" s="6" t="str">
        <f t="shared" si="56"/>
        <v/>
      </c>
      <c r="H317" s="6" t="str">
        <f t="shared" si="57"/>
        <v/>
      </c>
      <c r="I317" s="6" t="str">
        <f>IF(ISBLANK(Requerimiento_Cab!F317),"",VLOOKUP(Requerimiento_Cab!F317,Tabla7[#All],2,FALSE))</f>
        <v/>
      </c>
      <c r="J317" s="6" t="str">
        <f t="shared" si="58"/>
        <v/>
      </c>
      <c r="K317" s="13" t="str">
        <f>IF(ISBLANK(Requerimiento_Cab!G317),"",VLOOKUP(Requerimiento_Cab!G317,Tabla8[#All],2,FALSE))</f>
        <v/>
      </c>
      <c r="L317" s="6" t="str">
        <f>IF(ISBLANK(Requerimiento_Cab!H317),"",VLOOKUP(Requerimiento_Cab!H317,Tabla1[#All],2,FALSE))</f>
        <v/>
      </c>
      <c r="M317" s="6" t="str">
        <f t="shared" si="59"/>
        <v/>
      </c>
      <c r="N317" s="6" t="str">
        <f>IF(ISBLANK(Requerimiento_Cab!J317),"",VLOOKUP(Requerimiento_Cab!J317,Tabla9[#All],2,FALSE))</f>
        <v/>
      </c>
      <c r="O317" s="6" t="str">
        <f t="shared" si="60"/>
        <v/>
      </c>
      <c r="P317" s="6" t="str">
        <f t="shared" si="61"/>
        <v/>
      </c>
      <c r="Q317" s="6" t="str">
        <f>IF(ISBLANK(Requerimiento_Cab!K317),"",VLOOKUP(Requerimiento_Cab!K317,Tabla10[#All],2,FALSE))</f>
        <v/>
      </c>
      <c r="R317" s="6" t="str">
        <f>IF(LEN(Requerimiento_Cab!L317)&gt;0,Requerimiento_Cab!L317,"")</f>
        <v/>
      </c>
      <c r="S317" s="6" t="str">
        <f t="shared" si="62"/>
        <v/>
      </c>
      <c r="T317" s="6" t="str">
        <f t="shared" si="63"/>
        <v/>
      </c>
      <c r="U317" s="6" t="str">
        <f t="shared" si="64"/>
        <v/>
      </c>
      <c r="V317" s="6" t="str">
        <f>IF(ISBLANK(Requerimiento_Cab!F317),"",VLOOKUP(Requerimiento_Cab!F317,Tabla7[#All],2,FALSE))</f>
        <v/>
      </c>
      <c r="W317" s="6" t="str">
        <f t="shared" si="65"/>
        <v/>
      </c>
      <c r="X317" s="6" t="str">
        <f>IF(ISBLANK(Requerimiento_Cab!M317),"",VLOOKUP(Requerimiento_Cab!M317,Tabla2[#All],2,FALSE))</f>
        <v/>
      </c>
      <c r="Y317" s="6" t="str">
        <f>IF(ISBLANK(Requerimiento_Cab!J317),"",VLOOKUP(Requerimiento_Cab!J317,Tabla9[#All],2,FALSE))</f>
        <v/>
      </c>
    </row>
    <row r="318" spans="1:25" x14ac:dyDescent="0.25">
      <c r="A318" s="6" t="str">
        <f>IF(LEN(Requerimiento_Cab!A318)&gt;0,Requerimiento_Cab!A318,"")</f>
        <v/>
      </c>
      <c r="B318" s="6" t="str">
        <f t="shared" si="55"/>
        <v/>
      </c>
      <c r="C318" s="6" t="str">
        <f>IF(ISBLANK(Requerimiento_Cab!B318),"",VLOOKUP(Requerimiento_Cab!B318,Tabla3[#All],2,FALSE))</f>
        <v/>
      </c>
      <c r="D318" s="6" t="str">
        <f>IF(ISBLANK(Requerimiento_Cab!C318),"",VLOOKUP(Requerimiento_Cab!C318,Tabla4[#All],2,FALSE))</f>
        <v/>
      </c>
      <c r="E318" s="6" t="str">
        <f>IF(ISBLANK(Requerimiento_Cab!D318),"",VLOOKUP(Requerimiento_Cab!D318,Tabla5[#All],2,FALSE))</f>
        <v/>
      </c>
      <c r="F318" s="6" t="str">
        <f>IF(ISBLANK(Requerimiento_Cab!E318),"",VLOOKUP(Requerimiento_Cab!E318,Tabla6[#All],2,FALSE))</f>
        <v/>
      </c>
      <c r="G318" s="6" t="str">
        <f t="shared" si="56"/>
        <v/>
      </c>
      <c r="H318" s="6" t="str">
        <f t="shared" si="57"/>
        <v/>
      </c>
      <c r="I318" s="6" t="str">
        <f>IF(ISBLANK(Requerimiento_Cab!F318),"",VLOOKUP(Requerimiento_Cab!F318,Tabla7[#All],2,FALSE))</f>
        <v/>
      </c>
      <c r="J318" s="6" t="str">
        <f t="shared" si="58"/>
        <v/>
      </c>
      <c r="K318" s="13" t="str">
        <f>IF(ISBLANK(Requerimiento_Cab!G318),"",VLOOKUP(Requerimiento_Cab!G318,Tabla8[#All],2,FALSE))</f>
        <v/>
      </c>
      <c r="L318" s="6" t="str">
        <f>IF(ISBLANK(Requerimiento_Cab!H318),"",VLOOKUP(Requerimiento_Cab!H318,Tabla1[#All],2,FALSE))</f>
        <v/>
      </c>
      <c r="M318" s="6" t="str">
        <f t="shared" si="59"/>
        <v/>
      </c>
      <c r="N318" s="6" t="str">
        <f>IF(ISBLANK(Requerimiento_Cab!J318),"",VLOOKUP(Requerimiento_Cab!J318,Tabla9[#All],2,FALSE))</f>
        <v/>
      </c>
      <c r="O318" s="6" t="str">
        <f t="shared" si="60"/>
        <v/>
      </c>
      <c r="P318" s="6" t="str">
        <f t="shared" si="61"/>
        <v/>
      </c>
      <c r="Q318" s="6" t="str">
        <f>IF(ISBLANK(Requerimiento_Cab!K318),"",VLOOKUP(Requerimiento_Cab!K318,Tabla10[#All],2,FALSE))</f>
        <v/>
      </c>
      <c r="R318" s="6" t="str">
        <f>IF(LEN(Requerimiento_Cab!L318)&gt;0,Requerimiento_Cab!L318,"")</f>
        <v/>
      </c>
      <c r="S318" s="6" t="str">
        <f t="shared" si="62"/>
        <v/>
      </c>
      <c r="T318" s="6" t="str">
        <f t="shared" si="63"/>
        <v/>
      </c>
      <c r="U318" s="6" t="str">
        <f t="shared" si="64"/>
        <v/>
      </c>
      <c r="V318" s="6" t="str">
        <f>IF(ISBLANK(Requerimiento_Cab!F318),"",VLOOKUP(Requerimiento_Cab!F318,Tabla7[#All],2,FALSE))</f>
        <v/>
      </c>
      <c r="W318" s="6" t="str">
        <f t="shared" si="65"/>
        <v/>
      </c>
      <c r="X318" s="6" t="str">
        <f>IF(ISBLANK(Requerimiento_Cab!M318),"",VLOOKUP(Requerimiento_Cab!M318,Tabla2[#All],2,FALSE))</f>
        <v/>
      </c>
      <c r="Y318" s="6" t="str">
        <f>IF(ISBLANK(Requerimiento_Cab!J318),"",VLOOKUP(Requerimiento_Cab!J318,Tabla9[#All],2,FALSE))</f>
        <v/>
      </c>
    </row>
    <row r="319" spans="1:25" x14ac:dyDescent="0.25">
      <c r="A319" s="6" t="str">
        <f>IF(LEN(Requerimiento_Cab!A319)&gt;0,Requerimiento_Cab!A319,"")</f>
        <v/>
      </c>
      <c r="B319" s="6" t="str">
        <f t="shared" si="55"/>
        <v/>
      </c>
      <c r="C319" s="6" t="str">
        <f>IF(ISBLANK(Requerimiento_Cab!B319),"",VLOOKUP(Requerimiento_Cab!B319,Tabla3[#All],2,FALSE))</f>
        <v/>
      </c>
      <c r="D319" s="6" t="str">
        <f>IF(ISBLANK(Requerimiento_Cab!C319),"",VLOOKUP(Requerimiento_Cab!C319,Tabla4[#All],2,FALSE))</f>
        <v/>
      </c>
      <c r="E319" s="6" t="str">
        <f>IF(ISBLANK(Requerimiento_Cab!D319),"",VLOOKUP(Requerimiento_Cab!D319,Tabla5[#All],2,FALSE))</f>
        <v/>
      </c>
      <c r="F319" s="6" t="str">
        <f>IF(ISBLANK(Requerimiento_Cab!E319),"",VLOOKUP(Requerimiento_Cab!E319,Tabla6[#All],2,FALSE))</f>
        <v/>
      </c>
      <c r="G319" s="6" t="str">
        <f t="shared" si="56"/>
        <v/>
      </c>
      <c r="H319" s="6" t="str">
        <f t="shared" si="57"/>
        <v/>
      </c>
      <c r="I319" s="6" t="str">
        <f>IF(ISBLANK(Requerimiento_Cab!F319),"",VLOOKUP(Requerimiento_Cab!F319,Tabla7[#All],2,FALSE))</f>
        <v/>
      </c>
      <c r="J319" s="6" t="str">
        <f t="shared" si="58"/>
        <v/>
      </c>
      <c r="K319" s="13" t="str">
        <f>IF(ISBLANK(Requerimiento_Cab!G319),"",VLOOKUP(Requerimiento_Cab!G319,Tabla8[#All],2,FALSE))</f>
        <v/>
      </c>
      <c r="L319" s="6" t="str">
        <f>IF(ISBLANK(Requerimiento_Cab!H319),"",VLOOKUP(Requerimiento_Cab!H319,Tabla1[#All],2,FALSE))</f>
        <v/>
      </c>
      <c r="M319" s="6" t="str">
        <f t="shared" si="59"/>
        <v/>
      </c>
      <c r="N319" s="6" t="str">
        <f>IF(ISBLANK(Requerimiento_Cab!J319),"",VLOOKUP(Requerimiento_Cab!J319,Tabla9[#All],2,FALSE))</f>
        <v/>
      </c>
      <c r="O319" s="6" t="str">
        <f t="shared" si="60"/>
        <v/>
      </c>
      <c r="P319" s="6" t="str">
        <f t="shared" si="61"/>
        <v/>
      </c>
      <c r="Q319" s="6" t="str">
        <f>IF(ISBLANK(Requerimiento_Cab!K319),"",VLOOKUP(Requerimiento_Cab!K319,Tabla10[#All],2,FALSE))</f>
        <v/>
      </c>
      <c r="R319" s="6" t="str">
        <f>IF(LEN(Requerimiento_Cab!L319)&gt;0,Requerimiento_Cab!L319,"")</f>
        <v/>
      </c>
      <c r="S319" s="6" t="str">
        <f t="shared" si="62"/>
        <v/>
      </c>
      <c r="T319" s="6" t="str">
        <f t="shared" si="63"/>
        <v/>
      </c>
      <c r="U319" s="6" t="str">
        <f t="shared" si="64"/>
        <v/>
      </c>
      <c r="V319" s="6" t="str">
        <f>IF(ISBLANK(Requerimiento_Cab!F319),"",VLOOKUP(Requerimiento_Cab!F319,Tabla7[#All],2,FALSE))</f>
        <v/>
      </c>
      <c r="W319" s="6" t="str">
        <f t="shared" si="65"/>
        <v/>
      </c>
      <c r="X319" s="6" t="str">
        <f>IF(ISBLANK(Requerimiento_Cab!M319),"",VLOOKUP(Requerimiento_Cab!M319,Tabla2[#All],2,FALSE))</f>
        <v/>
      </c>
      <c r="Y319" s="6" t="str">
        <f>IF(ISBLANK(Requerimiento_Cab!J319),"",VLOOKUP(Requerimiento_Cab!J319,Tabla9[#All],2,FALSE))</f>
        <v/>
      </c>
    </row>
    <row r="320" spans="1:25" x14ac:dyDescent="0.25">
      <c r="A320" s="6" t="str">
        <f>IF(LEN(Requerimiento_Cab!A320)&gt;0,Requerimiento_Cab!A320,"")</f>
        <v/>
      </c>
      <c r="B320" s="6" t="str">
        <f t="shared" si="55"/>
        <v/>
      </c>
      <c r="C320" s="6" t="str">
        <f>IF(ISBLANK(Requerimiento_Cab!B320),"",VLOOKUP(Requerimiento_Cab!B320,Tabla3[#All],2,FALSE))</f>
        <v/>
      </c>
      <c r="D320" s="6" t="str">
        <f>IF(ISBLANK(Requerimiento_Cab!C320),"",VLOOKUP(Requerimiento_Cab!C320,Tabla4[#All],2,FALSE))</f>
        <v/>
      </c>
      <c r="E320" s="6" t="str">
        <f>IF(ISBLANK(Requerimiento_Cab!D320),"",VLOOKUP(Requerimiento_Cab!D320,Tabla5[#All],2,FALSE))</f>
        <v/>
      </c>
      <c r="F320" s="6" t="str">
        <f>IF(ISBLANK(Requerimiento_Cab!E320),"",VLOOKUP(Requerimiento_Cab!E320,Tabla6[#All],2,FALSE))</f>
        <v/>
      </c>
      <c r="G320" s="6" t="str">
        <f t="shared" si="56"/>
        <v/>
      </c>
      <c r="H320" s="6" t="str">
        <f t="shared" si="57"/>
        <v/>
      </c>
      <c r="I320" s="6" t="str">
        <f>IF(ISBLANK(Requerimiento_Cab!F320),"",VLOOKUP(Requerimiento_Cab!F320,Tabla7[#All],2,FALSE))</f>
        <v/>
      </c>
      <c r="J320" s="6" t="str">
        <f t="shared" si="58"/>
        <v/>
      </c>
      <c r="K320" s="13" t="str">
        <f>IF(ISBLANK(Requerimiento_Cab!G320),"",VLOOKUP(Requerimiento_Cab!G320,Tabla8[#All],2,FALSE))</f>
        <v/>
      </c>
      <c r="L320" s="6" t="str">
        <f>IF(ISBLANK(Requerimiento_Cab!H320),"",VLOOKUP(Requerimiento_Cab!H320,Tabla1[#All],2,FALSE))</f>
        <v/>
      </c>
      <c r="M320" s="6" t="str">
        <f t="shared" si="59"/>
        <v/>
      </c>
      <c r="N320" s="6" t="str">
        <f>IF(ISBLANK(Requerimiento_Cab!J320),"",VLOOKUP(Requerimiento_Cab!J320,Tabla9[#All],2,FALSE))</f>
        <v/>
      </c>
      <c r="O320" s="6" t="str">
        <f t="shared" si="60"/>
        <v/>
      </c>
      <c r="P320" s="6" t="str">
        <f t="shared" si="61"/>
        <v/>
      </c>
      <c r="Q320" s="6" t="str">
        <f>IF(ISBLANK(Requerimiento_Cab!K320),"",VLOOKUP(Requerimiento_Cab!K320,Tabla10[#All],2,FALSE))</f>
        <v/>
      </c>
      <c r="R320" s="6" t="str">
        <f>IF(LEN(Requerimiento_Cab!L320)&gt;0,Requerimiento_Cab!L320,"")</f>
        <v/>
      </c>
      <c r="S320" s="6" t="str">
        <f t="shared" si="62"/>
        <v/>
      </c>
      <c r="T320" s="6" t="str">
        <f t="shared" si="63"/>
        <v/>
      </c>
      <c r="U320" s="6" t="str">
        <f t="shared" si="64"/>
        <v/>
      </c>
      <c r="V320" s="6" t="str">
        <f>IF(ISBLANK(Requerimiento_Cab!F320),"",VLOOKUP(Requerimiento_Cab!F320,Tabla7[#All],2,FALSE))</f>
        <v/>
      </c>
      <c r="W320" s="6" t="str">
        <f t="shared" si="65"/>
        <v/>
      </c>
      <c r="X320" s="6" t="str">
        <f>IF(ISBLANK(Requerimiento_Cab!M320),"",VLOOKUP(Requerimiento_Cab!M320,Tabla2[#All],2,FALSE))</f>
        <v/>
      </c>
      <c r="Y320" s="6" t="str">
        <f>IF(ISBLANK(Requerimiento_Cab!J320),"",VLOOKUP(Requerimiento_Cab!J320,Tabla9[#All],2,FALSE))</f>
        <v/>
      </c>
    </row>
    <row r="321" spans="1:25" x14ac:dyDescent="0.25">
      <c r="A321" s="6" t="str">
        <f>IF(LEN(Requerimiento_Cab!A321)&gt;0,Requerimiento_Cab!A321,"")</f>
        <v/>
      </c>
      <c r="B321" s="6" t="str">
        <f t="shared" si="55"/>
        <v/>
      </c>
      <c r="C321" s="6" t="str">
        <f>IF(ISBLANK(Requerimiento_Cab!B321),"",VLOOKUP(Requerimiento_Cab!B321,Tabla3[#All],2,FALSE))</f>
        <v/>
      </c>
      <c r="D321" s="6" t="str">
        <f>IF(ISBLANK(Requerimiento_Cab!C321),"",VLOOKUP(Requerimiento_Cab!C321,Tabla4[#All],2,FALSE))</f>
        <v/>
      </c>
      <c r="E321" s="6" t="str">
        <f>IF(ISBLANK(Requerimiento_Cab!D321),"",VLOOKUP(Requerimiento_Cab!D321,Tabla5[#All],2,FALSE))</f>
        <v/>
      </c>
      <c r="F321" s="6" t="str">
        <f>IF(ISBLANK(Requerimiento_Cab!E321),"",VLOOKUP(Requerimiento_Cab!E321,Tabla6[#All],2,FALSE))</f>
        <v/>
      </c>
      <c r="G321" s="6" t="str">
        <f t="shared" si="56"/>
        <v/>
      </c>
      <c r="H321" s="6" t="str">
        <f t="shared" si="57"/>
        <v/>
      </c>
      <c r="I321" s="6" t="str">
        <f>IF(ISBLANK(Requerimiento_Cab!F321),"",VLOOKUP(Requerimiento_Cab!F321,Tabla7[#All],2,FALSE))</f>
        <v/>
      </c>
      <c r="J321" s="6" t="str">
        <f t="shared" si="58"/>
        <v/>
      </c>
      <c r="K321" s="13" t="str">
        <f>IF(ISBLANK(Requerimiento_Cab!G321),"",VLOOKUP(Requerimiento_Cab!G321,Tabla8[#All],2,FALSE))</f>
        <v/>
      </c>
      <c r="L321" s="6" t="str">
        <f>IF(ISBLANK(Requerimiento_Cab!H321),"",VLOOKUP(Requerimiento_Cab!H321,Tabla1[#All],2,FALSE))</f>
        <v/>
      </c>
      <c r="M321" s="6" t="str">
        <f t="shared" si="59"/>
        <v/>
      </c>
      <c r="N321" s="6" t="str">
        <f>IF(ISBLANK(Requerimiento_Cab!J321),"",VLOOKUP(Requerimiento_Cab!J321,Tabla9[#All],2,FALSE))</f>
        <v/>
      </c>
      <c r="O321" s="6" t="str">
        <f t="shared" si="60"/>
        <v/>
      </c>
      <c r="P321" s="6" t="str">
        <f t="shared" si="61"/>
        <v/>
      </c>
      <c r="Q321" s="6" t="str">
        <f>IF(ISBLANK(Requerimiento_Cab!K321),"",VLOOKUP(Requerimiento_Cab!K321,Tabla10[#All],2,FALSE))</f>
        <v/>
      </c>
      <c r="R321" s="6" t="str">
        <f>IF(LEN(Requerimiento_Cab!L321)&gt;0,Requerimiento_Cab!L321,"")</f>
        <v/>
      </c>
      <c r="S321" s="6" t="str">
        <f t="shared" si="62"/>
        <v/>
      </c>
      <c r="T321" s="6" t="str">
        <f t="shared" si="63"/>
        <v/>
      </c>
      <c r="U321" s="6" t="str">
        <f t="shared" si="64"/>
        <v/>
      </c>
      <c r="V321" s="6" t="str">
        <f>IF(ISBLANK(Requerimiento_Cab!F321),"",VLOOKUP(Requerimiento_Cab!F321,Tabla7[#All],2,FALSE))</f>
        <v/>
      </c>
      <c r="W321" s="6" t="str">
        <f t="shared" si="65"/>
        <v/>
      </c>
      <c r="X321" s="6" t="str">
        <f>IF(ISBLANK(Requerimiento_Cab!M321),"",VLOOKUP(Requerimiento_Cab!M321,Tabla2[#All],2,FALSE))</f>
        <v/>
      </c>
      <c r="Y321" s="6" t="str">
        <f>IF(ISBLANK(Requerimiento_Cab!J321),"",VLOOKUP(Requerimiento_Cab!J321,Tabla9[#All],2,FALSE))</f>
        <v/>
      </c>
    </row>
    <row r="322" spans="1:25" x14ac:dyDescent="0.25">
      <c r="A322" s="6" t="str">
        <f>IF(LEN(Requerimiento_Cab!A322)&gt;0,Requerimiento_Cab!A322,"")</f>
        <v/>
      </c>
      <c r="B322" s="6" t="str">
        <f t="shared" si="55"/>
        <v/>
      </c>
      <c r="C322" s="6" t="str">
        <f>IF(ISBLANK(Requerimiento_Cab!B322),"",VLOOKUP(Requerimiento_Cab!B322,Tabla3[#All],2,FALSE))</f>
        <v/>
      </c>
      <c r="D322" s="6" t="str">
        <f>IF(ISBLANK(Requerimiento_Cab!C322),"",VLOOKUP(Requerimiento_Cab!C322,Tabla4[#All],2,FALSE))</f>
        <v/>
      </c>
      <c r="E322" s="6" t="str">
        <f>IF(ISBLANK(Requerimiento_Cab!D322),"",VLOOKUP(Requerimiento_Cab!D322,Tabla5[#All],2,FALSE))</f>
        <v/>
      </c>
      <c r="F322" s="6" t="str">
        <f>IF(ISBLANK(Requerimiento_Cab!E322),"",VLOOKUP(Requerimiento_Cab!E322,Tabla6[#All],2,FALSE))</f>
        <v/>
      </c>
      <c r="G322" s="6" t="str">
        <f t="shared" si="56"/>
        <v/>
      </c>
      <c r="H322" s="6" t="str">
        <f t="shared" si="57"/>
        <v/>
      </c>
      <c r="I322" s="6" t="str">
        <f>IF(ISBLANK(Requerimiento_Cab!F322),"",VLOOKUP(Requerimiento_Cab!F322,Tabla7[#All],2,FALSE))</f>
        <v/>
      </c>
      <c r="J322" s="6" t="str">
        <f t="shared" si="58"/>
        <v/>
      </c>
      <c r="K322" s="13" t="str">
        <f>IF(ISBLANK(Requerimiento_Cab!G322),"",VLOOKUP(Requerimiento_Cab!G322,Tabla8[#All],2,FALSE))</f>
        <v/>
      </c>
      <c r="L322" s="6" t="str">
        <f>IF(ISBLANK(Requerimiento_Cab!H322),"",VLOOKUP(Requerimiento_Cab!H322,Tabla1[#All],2,FALSE))</f>
        <v/>
      </c>
      <c r="M322" s="6" t="str">
        <f t="shared" si="59"/>
        <v/>
      </c>
      <c r="N322" s="6" t="str">
        <f>IF(ISBLANK(Requerimiento_Cab!J322),"",VLOOKUP(Requerimiento_Cab!J322,Tabla9[#All],2,FALSE))</f>
        <v/>
      </c>
      <c r="O322" s="6" t="str">
        <f t="shared" si="60"/>
        <v/>
      </c>
      <c r="P322" s="6" t="str">
        <f t="shared" si="61"/>
        <v/>
      </c>
      <c r="Q322" s="6" t="str">
        <f>IF(ISBLANK(Requerimiento_Cab!K322),"",VLOOKUP(Requerimiento_Cab!K322,Tabla10[#All],2,FALSE))</f>
        <v/>
      </c>
      <c r="R322" s="6" t="str">
        <f>IF(LEN(Requerimiento_Cab!L322)&gt;0,Requerimiento_Cab!L322,"")</f>
        <v/>
      </c>
      <c r="S322" s="6" t="str">
        <f t="shared" si="62"/>
        <v/>
      </c>
      <c r="T322" s="6" t="str">
        <f t="shared" si="63"/>
        <v/>
      </c>
      <c r="U322" s="6" t="str">
        <f t="shared" si="64"/>
        <v/>
      </c>
      <c r="V322" s="6" t="str">
        <f>IF(ISBLANK(Requerimiento_Cab!F322),"",VLOOKUP(Requerimiento_Cab!F322,Tabla7[#All],2,FALSE))</f>
        <v/>
      </c>
      <c r="W322" s="6" t="str">
        <f t="shared" si="65"/>
        <v/>
      </c>
      <c r="X322" s="6" t="str">
        <f>IF(ISBLANK(Requerimiento_Cab!M322),"",VLOOKUP(Requerimiento_Cab!M322,Tabla2[#All],2,FALSE))</f>
        <v/>
      </c>
      <c r="Y322" s="6" t="str">
        <f>IF(ISBLANK(Requerimiento_Cab!J322),"",VLOOKUP(Requerimiento_Cab!J322,Tabla9[#All],2,FALSE))</f>
        <v/>
      </c>
    </row>
    <row r="323" spans="1:25" x14ac:dyDescent="0.25">
      <c r="A323" s="6" t="str">
        <f>IF(LEN(Requerimiento_Cab!A323)&gt;0,Requerimiento_Cab!A323,"")</f>
        <v/>
      </c>
      <c r="B323" s="6" t="str">
        <f t="shared" si="55"/>
        <v/>
      </c>
      <c r="C323" s="6" t="str">
        <f>IF(ISBLANK(Requerimiento_Cab!B323),"",VLOOKUP(Requerimiento_Cab!B323,Tabla3[#All],2,FALSE))</f>
        <v/>
      </c>
      <c r="D323" s="6" t="str">
        <f>IF(ISBLANK(Requerimiento_Cab!C323),"",VLOOKUP(Requerimiento_Cab!C323,Tabla4[#All],2,FALSE))</f>
        <v/>
      </c>
      <c r="E323" s="6" t="str">
        <f>IF(ISBLANK(Requerimiento_Cab!D323),"",VLOOKUP(Requerimiento_Cab!D323,Tabla5[#All],2,FALSE))</f>
        <v/>
      </c>
      <c r="F323" s="6" t="str">
        <f>IF(ISBLANK(Requerimiento_Cab!E323),"",VLOOKUP(Requerimiento_Cab!E323,Tabla6[#All],2,FALSE))</f>
        <v/>
      </c>
      <c r="G323" s="6" t="str">
        <f t="shared" si="56"/>
        <v/>
      </c>
      <c r="H323" s="6" t="str">
        <f t="shared" si="57"/>
        <v/>
      </c>
      <c r="I323" s="6" t="str">
        <f>IF(ISBLANK(Requerimiento_Cab!F323),"",VLOOKUP(Requerimiento_Cab!F323,Tabla7[#All],2,FALSE))</f>
        <v/>
      </c>
      <c r="J323" s="6" t="str">
        <f t="shared" si="58"/>
        <v/>
      </c>
      <c r="K323" s="13" t="str">
        <f>IF(ISBLANK(Requerimiento_Cab!G323),"",VLOOKUP(Requerimiento_Cab!G323,Tabla8[#All],2,FALSE))</f>
        <v/>
      </c>
      <c r="L323" s="6" t="str">
        <f>IF(ISBLANK(Requerimiento_Cab!H323),"",VLOOKUP(Requerimiento_Cab!H323,Tabla1[#All],2,FALSE))</f>
        <v/>
      </c>
      <c r="M323" s="6" t="str">
        <f t="shared" si="59"/>
        <v/>
      </c>
      <c r="N323" s="6" t="str">
        <f>IF(ISBLANK(Requerimiento_Cab!J323),"",VLOOKUP(Requerimiento_Cab!J323,Tabla9[#All],2,FALSE))</f>
        <v/>
      </c>
      <c r="O323" s="6" t="str">
        <f t="shared" si="60"/>
        <v/>
      </c>
      <c r="P323" s="6" t="str">
        <f t="shared" si="61"/>
        <v/>
      </c>
      <c r="Q323" s="6" t="str">
        <f>IF(ISBLANK(Requerimiento_Cab!K323),"",VLOOKUP(Requerimiento_Cab!K323,Tabla10[#All],2,FALSE))</f>
        <v/>
      </c>
      <c r="R323" s="6" t="str">
        <f>IF(LEN(Requerimiento_Cab!L323)&gt;0,Requerimiento_Cab!L323,"")</f>
        <v/>
      </c>
      <c r="S323" s="6" t="str">
        <f t="shared" si="62"/>
        <v/>
      </c>
      <c r="T323" s="6" t="str">
        <f t="shared" si="63"/>
        <v/>
      </c>
      <c r="U323" s="6" t="str">
        <f t="shared" si="64"/>
        <v/>
      </c>
      <c r="V323" s="6" t="str">
        <f>IF(ISBLANK(Requerimiento_Cab!F323),"",VLOOKUP(Requerimiento_Cab!F323,Tabla7[#All],2,FALSE))</f>
        <v/>
      </c>
      <c r="W323" s="6" t="str">
        <f t="shared" si="65"/>
        <v/>
      </c>
      <c r="X323" s="6" t="str">
        <f>IF(ISBLANK(Requerimiento_Cab!M323),"",VLOOKUP(Requerimiento_Cab!M323,Tabla2[#All],2,FALSE))</f>
        <v/>
      </c>
      <c r="Y323" s="6" t="str">
        <f>IF(ISBLANK(Requerimiento_Cab!J323),"",VLOOKUP(Requerimiento_Cab!J323,Tabla9[#All],2,FALSE))</f>
        <v/>
      </c>
    </row>
    <row r="324" spans="1:25" x14ac:dyDescent="0.25">
      <c r="A324" s="6" t="str">
        <f>IF(LEN(Requerimiento_Cab!A324)&gt;0,Requerimiento_Cab!A324,"")</f>
        <v/>
      </c>
      <c r="B324" s="6" t="str">
        <f t="shared" si="55"/>
        <v/>
      </c>
      <c r="C324" s="6" t="str">
        <f>IF(ISBLANK(Requerimiento_Cab!B324),"",VLOOKUP(Requerimiento_Cab!B324,Tabla3[#All],2,FALSE))</f>
        <v/>
      </c>
      <c r="D324" s="6" t="str">
        <f>IF(ISBLANK(Requerimiento_Cab!C324),"",VLOOKUP(Requerimiento_Cab!C324,Tabla4[#All],2,FALSE))</f>
        <v/>
      </c>
      <c r="E324" s="6" t="str">
        <f>IF(ISBLANK(Requerimiento_Cab!D324),"",VLOOKUP(Requerimiento_Cab!D324,Tabla5[#All],2,FALSE))</f>
        <v/>
      </c>
      <c r="F324" s="6" t="str">
        <f>IF(ISBLANK(Requerimiento_Cab!E324),"",VLOOKUP(Requerimiento_Cab!E324,Tabla6[#All],2,FALSE))</f>
        <v/>
      </c>
      <c r="G324" s="6" t="str">
        <f t="shared" si="56"/>
        <v/>
      </c>
      <c r="H324" s="6" t="str">
        <f t="shared" si="57"/>
        <v/>
      </c>
      <c r="I324" s="6" t="str">
        <f>IF(ISBLANK(Requerimiento_Cab!F324),"",VLOOKUP(Requerimiento_Cab!F324,Tabla7[#All],2,FALSE))</f>
        <v/>
      </c>
      <c r="J324" s="6" t="str">
        <f t="shared" si="58"/>
        <v/>
      </c>
      <c r="K324" s="13" t="str">
        <f>IF(ISBLANK(Requerimiento_Cab!G324),"",VLOOKUP(Requerimiento_Cab!G324,Tabla8[#All],2,FALSE))</f>
        <v/>
      </c>
      <c r="L324" s="6" t="str">
        <f>IF(ISBLANK(Requerimiento_Cab!H324),"",VLOOKUP(Requerimiento_Cab!H324,Tabla1[#All],2,FALSE))</f>
        <v/>
      </c>
      <c r="M324" s="6" t="str">
        <f t="shared" si="59"/>
        <v/>
      </c>
      <c r="N324" s="6" t="str">
        <f>IF(ISBLANK(Requerimiento_Cab!J324),"",VLOOKUP(Requerimiento_Cab!J324,Tabla9[#All],2,FALSE))</f>
        <v/>
      </c>
      <c r="O324" s="6" t="str">
        <f t="shared" si="60"/>
        <v/>
      </c>
      <c r="P324" s="6" t="str">
        <f t="shared" si="61"/>
        <v/>
      </c>
      <c r="Q324" s="6" t="str">
        <f>IF(ISBLANK(Requerimiento_Cab!K324),"",VLOOKUP(Requerimiento_Cab!K324,Tabla10[#All],2,FALSE))</f>
        <v/>
      </c>
      <c r="R324" s="6" t="str">
        <f>IF(LEN(Requerimiento_Cab!L324)&gt;0,Requerimiento_Cab!L324,"")</f>
        <v/>
      </c>
      <c r="S324" s="6" t="str">
        <f t="shared" si="62"/>
        <v/>
      </c>
      <c r="T324" s="6" t="str">
        <f t="shared" si="63"/>
        <v/>
      </c>
      <c r="U324" s="6" t="str">
        <f t="shared" si="64"/>
        <v/>
      </c>
      <c r="V324" s="6" t="str">
        <f>IF(ISBLANK(Requerimiento_Cab!F324),"",VLOOKUP(Requerimiento_Cab!F324,Tabla7[#All],2,FALSE))</f>
        <v/>
      </c>
      <c r="W324" s="6" t="str">
        <f t="shared" si="65"/>
        <v/>
      </c>
      <c r="X324" s="6" t="str">
        <f>IF(ISBLANK(Requerimiento_Cab!M324),"",VLOOKUP(Requerimiento_Cab!M324,Tabla2[#All],2,FALSE))</f>
        <v/>
      </c>
      <c r="Y324" s="6" t="str">
        <f>IF(ISBLANK(Requerimiento_Cab!J324),"",VLOOKUP(Requerimiento_Cab!J324,Tabla9[#All],2,FALSE))</f>
        <v/>
      </c>
    </row>
    <row r="325" spans="1:25" x14ac:dyDescent="0.25">
      <c r="A325" s="6" t="str">
        <f>IF(LEN(Requerimiento_Cab!A325)&gt;0,Requerimiento_Cab!A325,"")</f>
        <v/>
      </c>
      <c r="B325" s="6" t="str">
        <f t="shared" si="55"/>
        <v/>
      </c>
      <c r="C325" s="6" t="str">
        <f>IF(ISBLANK(Requerimiento_Cab!B325),"",VLOOKUP(Requerimiento_Cab!B325,Tabla3[#All],2,FALSE))</f>
        <v/>
      </c>
      <c r="D325" s="6" t="str">
        <f>IF(ISBLANK(Requerimiento_Cab!C325),"",VLOOKUP(Requerimiento_Cab!C325,Tabla4[#All],2,FALSE))</f>
        <v/>
      </c>
      <c r="E325" s="6" t="str">
        <f>IF(ISBLANK(Requerimiento_Cab!D325),"",VLOOKUP(Requerimiento_Cab!D325,Tabla5[#All],2,FALSE))</f>
        <v/>
      </c>
      <c r="F325" s="6" t="str">
        <f>IF(ISBLANK(Requerimiento_Cab!E325),"",VLOOKUP(Requerimiento_Cab!E325,Tabla6[#All],2,FALSE))</f>
        <v/>
      </c>
      <c r="G325" s="6" t="str">
        <f t="shared" si="56"/>
        <v/>
      </c>
      <c r="H325" s="6" t="str">
        <f t="shared" si="57"/>
        <v/>
      </c>
      <c r="I325" s="6" t="str">
        <f>IF(ISBLANK(Requerimiento_Cab!F325),"",VLOOKUP(Requerimiento_Cab!F325,Tabla7[#All],2,FALSE))</f>
        <v/>
      </c>
      <c r="J325" s="6" t="str">
        <f t="shared" si="58"/>
        <v/>
      </c>
      <c r="K325" s="13" t="str">
        <f>IF(ISBLANK(Requerimiento_Cab!G325),"",VLOOKUP(Requerimiento_Cab!G325,Tabla8[#All],2,FALSE))</f>
        <v/>
      </c>
      <c r="L325" s="6" t="str">
        <f>IF(ISBLANK(Requerimiento_Cab!H325),"",VLOOKUP(Requerimiento_Cab!H325,Tabla1[#All],2,FALSE))</f>
        <v/>
      </c>
      <c r="M325" s="6" t="str">
        <f t="shared" si="59"/>
        <v/>
      </c>
      <c r="N325" s="6" t="str">
        <f>IF(ISBLANK(Requerimiento_Cab!J325),"",VLOOKUP(Requerimiento_Cab!J325,Tabla9[#All],2,FALSE))</f>
        <v/>
      </c>
      <c r="O325" s="6" t="str">
        <f t="shared" si="60"/>
        <v/>
      </c>
      <c r="P325" s="6" t="str">
        <f t="shared" si="61"/>
        <v/>
      </c>
      <c r="Q325" s="6" t="str">
        <f>IF(ISBLANK(Requerimiento_Cab!K325),"",VLOOKUP(Requerimiento_Cab!K325,Tabla10[#All],2,FALSE))</f>
        <v/>
      </c>
      <c r="R325" s="6" t="str">
        <f>IF(LEN(Requerimiento_Cab!L325)&gt;0,Requerimiento_Cab!L325,"")</f>
        <v/>
      </c>
      <c r="S325" s="6" t="str">
        <f t="shared" si="62"/>
        <v/>
      </c>
      <c r="T325" s="6" t="str">
        <f t="shared" si="63"/>
        <v/>
      </c>
      <c r="U325" s="6" t="str">
        <f t="shared" si="64"/>
        <v/>
      </c>
      <c r="V325" s="6" t="str">
        <f>IF(ISBLANK(Requerimiento_Cab!F325),"",VLOOKUP(Requerimiento_Cab!F325,Tabla7[#All],2,FALSE))</f>
        <v/>
      </c>
      <c r="W325" s="6" t="str">
        <f t="shared" si="65"/>
        <v/>
      </c>
      <c r="X325" s="6" t="str">
        <f>IF(ISBLANK(Requerimiento_Cab!M325),"",VLOOKUP(Requerimiento_Cab!M325,Tabla2[#All],2,FALSE))</f>
        <v/>
      </c>
      <c r="Y325" s="6" t="str">
        <f>IF(ISBLANK(Requerimiento_Cab!J325),"",VLOOKUP(Requerimiento_Cab!J325,Tabla9[#All],2,FALSE))</f>
        <v/>
      </c>
    </row>
    <row r="326" spans="1:25" x14ac:dyDescent="0.25">
      <c r="A326" s="6" t="str">
        <f>IF(LEN(Requerimiento_Cab!A326)&gt;0,Requerimiento_Cab!A326,"")</f>
        <v/>
      </c>
      <c r="B326" s="6" t="str">
        <f t="shared" si="55"/>
        <v/>
      </c>
      <c r="C326" s="6" t="str">
        <f>IF(ISBLANK(Requerimiento_Cab!B326),"",VLOOKUP(Requerimiento_Cab!B326,Tabla3[#All],2,FALSE))</f>
        <v/>
      </c>
      <c r="D326" s="6" t="str">
        <f>IF(ISBLANK(Requerimiento_Cab!C326),"",VLOOKUP(Requerimiento_Cab!C326,Tabla4[#All],2,FALSE))</f>
        <v/>
      </c>
      <c r="E326" s="6" t="str">
        <f>IF(ISBLANK(Requerimiento_Cab!D326),"",VLOOKUP(Requerimiento_Cab!D326,Tabla5[#All],2,FALSE))</f>
        <v/>
      </c>
      <c r="F326" s="6" t="str">
        <f>IF(ISBLANK(Requerimiento_Cab!E326),"",VLOOKUP(Requerimiento_Cab!E326,Tabla6[#All],2,FALSE))</f>
        <v/>
      </c>
      <c r="G326" s="6" t="str">
        <f t="shared" si="56"/>
        <v/>
      </c>
      <c r="H326" s="6" t="str">
        <f t="shared" si="57"/>
        <v/>
      </c>
      <c r="I326" s="6" t="str">
        <f>IF(ISBLANK(Requerimiento_Cab!F326),"",VLOOKUP(Requerimiento_Cab!F326,Tabla7[#All],2,FALSE))</f>
        <v/>
      </c>
      <c r="J326" s="6" t="str">
        <f t="shared" si="58"/>
        <v/>
      </c>
      <c r="K326" s="13" t="str">
        <f>IF(ISBLANK(Requerimiento_Cab!G326),"",VLOOKUP(Requerimiento_Cab!G326,Tabla8[#All],2,FALSE))</f>
        <v/>
      </c>
      <c r="L326" s="6" t="str">
        <f>IF(ISBLANK(Requerimiento_Cab!H326),"",VLOOKUP(Requerimiento_Cab!H326,Tabla1[#All],2,FALSE))</f>
        <v/>
      </c>
      <c r="M326" s="6" t="str">
        <f t="shared" si="59"/>
        <v/>
      </c>
      <c r="N326" s="6" t="str">
        <f>IF(ISBLANK(Requerimiento_Cab!J326),"",VLOOKUP(Requerimiento_Cab!J326,Tabla9[#All],2,FALSE))</f>
        <v/>
      </c>
      <c r="O326" s="6" t="str">
        <f t="shared" si="60"/>
        <v/>
      </c>
      <c r="P326" s="6" t="str">
        <f t="shared" si="61"/>
        <v/>
      </c>
      <c r="Q326" s="6" t="str">
        <f>IF(ISBLANK(Requerimiento_Cab!K326),"",VLOOKUP(Requerimiento_Cab!K326,Tabla10[#All],2,FALSE))</f>
        <v/>
      </c>
      <c r="R326" s="6" t="str">
        <f>IF(LEN(Requerimiento_Cab!L326)&gt;0,Requerimiento_Cab!L326,"")</f>
        <v/>
      </c>
      <c r="S326" s="6" t="str">
        <f t="shared" si="62"/>
        <v/>
      </c>
      <c r="T326" s="6" t="str">
        <f t="shared" si="63"/>
        <v/>
      </c>
      <c r="U326" s="6" t="str">
        <f t="shared" si="64"/>
        <v/>
      </c>
      <c r="V326" s="6" t="str">
        <f>IF(ISBLANK(Requerimiento_Cab!F326),"",VLOOKUP(Requerimiento_Cab!F326,Tabla7[#All],2,FALSE))</f>
        <v/>
      </c>
      <c r="W326" s="6" t="str">
        <f t="shared" si="65"/>
        <v/>
      </c>
      <c r="X326" s="6" t="str">
        <f>IF(ISBLANK(Requerimiento_Cab!M326),"",VLOOKUP(Requerimiento_Cab!M326,Tabla2[#All],2,FALSE))</f>
        <v/>
      </c>
      <c r="Y326" s="6" t="str">
        <f>IF(ISBLANK(Requerimiento_Cab!J326),"",VLOOKUP(Requerimiento_Cab!J326,Tabla9[#All],2,FALSE))</f>
        <v/>
      </c>
    </row>
    <row r="327" spans="1:25" x14ac:dyDescent="0.25">
      <c r="A327" s="6" t="str">
        <f>IF(LEN(Requerimiento_Cab!A327)&gt;0,Requerimiento_Cab!A327,"")</f>
        <v/>
      </c>
      <c r="B327" s="6" t="str">
        <f t="shared" si="55"/>
        <v/>
      </c>
      <c r="C327" s="6" t="str">
        <f>IF(ISBLANK(Requerimiento_Cab!B327),"",VLOOKUP(Requerimiento_Cab!B327,Tabla3[#All],2,FALSE))</f>
        <v/>
      </c>
      <c r="D327" s="6" t="str">
        <f>IF(ISBLANK(Requerimiento_Cab!C327),"",VLOOKUP(Requerimiento_Cab!C327,Tabla4[#All],2,FALSE))</f>
        <v/>
      </c>
      <c r="E327" s="6" t="str">
        <f>IF(ISBLANK(Requerimiento_Cab!D327),"",VLOOKUP(Requerimiento_Cab!D327,Tabla5[#All],2,FALSE))</f>
        <v/>
      </c>
      <c r="F327" s="6" t="str">
        <f>IF(ISBLANK(Requerimiento_Cab!E327),"",VLOOKUP(Requerimiento_Cab!E327,Tabla6[#All],2,FALSE))</f>
        <v/>
      </c>
      <c r="G327" s="6" t="str">
        <f t="shared" si="56"/>
        <v/>
      </c>
      <c r="H327" s="6" t="str">
        <f t="shared" si="57"/>
        <v/>
      </c>
      <c r="I327" s="6" t="str">
        <f>IF(ISBLANK(Requerimiento_Cab!F327),"",VLOOKUP(Requerimiento_Cab!F327,Tabla7[#All],2,FALSE))</f>
        <v/>
      </c>
      <c r="J327" s="6" t="str">
        <f t="shared" si="58"/>
        <v/>
      </c>
      <c r="K327" s="13" t="str">
        <f>IF(ISBLANK(Requerimiento_Cab!G327),"",VLOOKUP(Requerimiento_Cab!G327,Tabla8[#All],2,FALSE))</f>
        <v/>
      </c>
      <c r="L327" s="6" t="str">
        <f>IF(ISBLANK(Requerimiento_Cab!H327),"",VLOOKUP(Requerimiento_Cab!H327,Tabla1[#All],2,FALSE))</f>
        <v/>
      </c>
      <c r="M327" s="6" t="str">
        <f t="shared" si="59"/>
        <v/>
      </c>
      <c r="N327" s="6" t="str">
        <f>IF(ISBLANK(Requerimiento_Cab!J327),"",VLOOKUP(Requerimiento_Cab!J327,Tabla9[#All],2,FALSE))</f>
        <v/>
      </c>
      <c r="O327" s="6" t="str">
        <f t="shared" si="60"/>
        <v/>
      </c>
      <c r="P327" s="6" t="str">
        <f t="shared" si="61"/>
        <v/>
      </c>
      <c r="Q327" s="6" t="str">
        <f>IF(ISBLANK(Requerimiento_Cab!K327),"",VLOOKUP(Requerimiento_Cab!K327,Tabla10[#All],2,FALSE))</f>
        <v/>
      </c>
      <c r="R327" s="6" t="str">
        <f>IF(LEN(Requerimiento_Cab!L327)&gt;0,Requerimiento_Cab!L327,"")</f>
        <v/>
      </c>
      <c r="S327" s="6" t="str">
        <f t="shared" si="62"/>
        <v/>
      </c>
      <c r="T327" s="6" t="str">
        <f t="shared" si="63"/>
        <v/>
      </c>
      <c r="U327" s="6" t="str">
        <f t="shared" si="64"/>
        <v/>
      </c>
      <c r="V327" s="6" t="str">
        <f>IF(ISBLANK(Requerimiento_Cab!F327),"",VLOOKUP(Requerimiento_Cab!F327,Tabla7[#All],2,FALSE))</f>
        <v/>
      </c>
      <c r="W327" s="6" t="str">
        <f t="shared" si="65"/>
        <v/>
      </c>
      <c r="X327" s="6" t="str">
        <f>IF(ISBLANK(Requerimiento_Cab!M327),"",VLOOKUP(Requerimiento_Cab!M327,Tabla2[#All],2,FALSE))</f>
        <v/>
      </c>
      <c r="Y327" s="6" t="str">
        <f>IF(ISBLANK(Requerimiento_Cab!J327),"",VLOOKUP(Requerimiento_Cab!J327,Tabla9[#All],2,FALSE))</f>
        <v/>
      </c>
    </row>
    <row r="328" spans="1:25" x14ac:dyDescent="0.25">
      <c r="A328" s="6" t="str">
        <f>IF(LEN(Requerimiento_Cab!A328)&gt;0,Requerimiento_Cab!A328,"")</f>
        <v/>
      </c>
      <c r="B328" s="6" t="str">
        <f t="shared" si="55"/>
        <v/>
      </c>
      <c r="C328" s="6" t="str">
        <f>IF(ISBLANK(Requerimiento_Cab!B328),"",VLOOKUP(Requerimiento_Cab!B328,Tabla3[#All],2,FALSE))</f>
        <v/>
      </c>
      <c r="D328" s="6" t="str">
        <f>IF(ISBLANK(Requerimiento_Cab!C328),"",VLOOKUP(Requerimiento_Cab!C328,Tabla4[#All],2,FALSE))</f>
        <v/>
      </c>
      <c r="E328" s="6" t="str">
        <f>IF(ISBLANK(Requerimiento_Cab!D328),"",VLOOKUP(Requerimiento_Cab!D328,Tabla5[#All],2,FALSE))</f>
        <v/>
      </c>
      <c r="F328" s="6" t="str">
        <f>IF(ISBLANK(Requerimiento_Cab!E328),"",VLOOKUP(Requerimiento_Cab!E328,Tabla6[#All],2,FALSE))</f>
        <v/>
      </c>
      <c r="G328" s="6" t="str">
        <f t="shared" si="56"/>
        <v/>
      </c>
      <c r="H328" s="6" t="str">
        <f t="shared" si="57"/>
        <v/>
      </c>
      <c r="I328" s="6" t="str">
        <f>IF(ISBLANK(Requerimiento_Cab!F328),"",VLOOKUP(Requerimiento_Cab!F328,Tabla7[#All],2,FALSE))</f>
        <v/>
      </c>
      <c r="J328" s="6" t="str">
        <f t="shared" si="58"/>
        <v/>
      </c>
      <c r="K328" s="13" t="str">
        <f>IF(ISBLANK(Requerimiento_Cab!G328),"",VLOOKUP(Requerimiento_Cab!G328,Tabla8[#All],2,FALSE))</f>
        <v/>
      </c>
      <c r="L328" s="6" t="str">
        <f>IF(ISBLANK(Requerimiento_Cab!H328),"",VLOOKUP(Requerimiento_Cab!H328,Tabla1[#All],2,FALSE))</f>
        <v/>
      </c>
      <c r="M328" s="6" t="str">
        <f t="shared" si="59"/>
        <v/>
      </c>
      <c r="N328" s="6" t="str">
        <f>IF(ISBLANK(Requerimiento_Cab!J328),"",VLOOKUP(Requerimiento_Cab!J328,Tabla9[#All],2,FALSE))</f>
        <v/>
      </c>
      <c r="O328" s="6" t="str">
        <f t="shared" si="60"/>
        <v/>
      </c>
      <c r="P328" s="6" t="str">
        <f t="shared" si="61"/>
        <v/>
      </c>
      <c r="Q328" s="6" t="str">
        <f>IF(ISBLANK(Requerimiento_Cab!K328),"",VLOOKUP(Requerimiento_Cab!K328,Tabla10[#All],2,FALSE))</f>
        <v/>
      </c>
      <c r="R328" s="6" t="str">
        <f>IF(LEN(Requerimiento_Cab!L328)&gt;0,Requerimiento_Cab!L328,"")</f>
        <v/>
      </c>
      <c r="S328" s="6" t="str">
        <f t="shared" si="62"/>
        <v/>
      </c>
      <c r="T328" s="6" t="str">
        <f t="shared" si="63"/>
        <v/>
      </c>
      <c r="U328" s="6" t="str">
        <f t="shared" si="64"/>
        <v/>
      </c>
      <c r="V328" s="6" t="str">
        <f>IF(ISBLANK(Requerimiento_Cab!F328),"",VLOOKUP(Requerimiento_Cab!F328,Tabla7[#All],2,FALSE))</f>
        <v/>
      </c>
      <c r="W328" s="6" t="str">
        <f t="shared" si="65"/>
        <v/>
      </c>
      <c r="X328" s="6" t="str">
        <f>IF(ISBLANK(Requerimiento_Cab!M328),"",VLOOKUP(Requerimiento_Cab!M328,Tabla2[#All],2,FALSE))</f>
        <v/>
      </c>
      <c r="Y328" s="6" t="str">
        <f>IF(ISBLANK(Requerimiento_Cab!J328),"",VLOOKUP(Requerimiento_Cab!J328,Tabla9[#All],2,FALSE))</f>
        <v/>
      </c>
    </row>
    <row r="329" spans="1:25" x14ac:dyDescent="0.25">
      <c r="A329" s="6" t="str">
        <f>IF(LEN(Requerimiento_Cab!A329)&gt;0,Requerimiento_Cab!A329,"")</f>
        <v/>
      </c>
      <c r="B329" s="6" t="str">
        <f t="shared" ref="B329:B392" si="66">(IF(LEN(C329)&gt;0,ROW(B329)-1,""))</f>
        <v/>
      </c>
      <c r="C329" s="6" t="str">
        <f>IF(ISBLANK(Requerimiento_Cab!B329),"",VLOOKUP(Requerimiento_Cab!B329,Tabla3[#All],2,FALSE))</f>
        <v/>
      </c>
      <c r="D329" s="6" t="str">
        <f>IF(ISBLANK(Requerimiento_Cab!C329),"",VLOOKUP(Requerimiento_Cab!C329,Tabla4[#All],2,FALSE))</f>
        <v/>
      </c>
      <c r="E329" s="6" t="str">
        <f>IF(ISBLANK(Requerimiento_Cab!D329),"",VLOOKUP(Requerimiento_Cab!D329,Tabla5[#All],2,FALSE))</f>
        <v/>
      </c>
      <c r="F329" s="6" t="str">
        <f>IF(ISBLANK(Requerimiento_Cab!E329),"",VLOOKUP(Requerimiento_Cab!E329,Tabla6[#All],2,FALSE))</f>
        <v/>
      </c>
      <c r="G329" s="6" t="str">
        <f t="shared" ref="G329:G392" si="67">IF(LEN(C329)&gt;0,"LO","")</f>
        <v/>
      </c>
      <c r="H329" s="6" t="str">
        <f t="shared" ref="H329:H392" si="68">IF(LEN(C329)&gt;0,"0","")</f>
        <v/>
      </c>
      <c r="I329" s="6" t="str">
        <f>IF(ISBLANK(Requerimiento_Cab!F329),"",VLOOKUP(Requerimiento_Cab!F329,Tabla7[#All],2,FALSE))</f>
        <v/>
      </c>
      <c r="J329" s="6" t="str">
        <f t="shared" ref="J329:J392" si="69">IF(LEN(C329)&gt;0,"1","")</f>
        <v/>
      </c>
      <c r="K329" s="13" t="str">
        <f>IF(ISBLANK(Requerimiento_Cab!G329),"",VLOOKUP(Requerimiento_Cab!G329,Tabla8[#All],2,FALSE))</f>
        <v/>
      </c>
      <c r="L329" s="6" t="str">
        <f>IF(ISBLANK(Requerimiento_Cab!H329),"",VLOOKUP(Requerimiento_Cab!H329,Tabla1[#All],2,FALSE))</f>
        <v/>
      </c>
      <c r="M329" s="6" t="str">
        <f t="shared" ref="M329:M392" si="70">IF(LEN(C329)&gt;0,"N","")</f>
        <v/>
      </c>
      <c r="N329" s="6" t="str">
        <f>IF(ISBLANK(Requerimiento_Cab!J329),"",VLOOKUP(Requerimiento_Cab!J329,Tabla9[#All],2,FALSE))</f>
        <v/>
      </c>
      <c r="O329" s="6" t="str">
        <f t="shared" ref="O329:O392" si="71">IF(LEN(C329)&gt;0,"TRUJ","")</f>
        <v/>
      </c>
      <c r="P329" s="6" t="str">
        <f t="shared" ref="P329:P392" si="72">IF(LEN(C329)&gt;0,"L","")</f>
        <v/>
      </c>
      <c r="Q329" s="6" t="str">
        <f>IF(ISBLANK(Requerimiento_Cab!K329),"",VLOOKUP(Requerimiento_Cab!K329,Tabla10[#All],2,FALSE))</f>
        <v/>
      </c>
      <c r="R329" s="6" t="str">
        <f>IF(LEN(Requerimiento_Cab!L329)&gt;0,Requerimiento_Cab!L329,"")</f>
        <v/>
      </c>
      <c r="S329" s="6" t="str">
        <f t="shared" ref="S329:S392" si="73">IF(LEN(C329)&gt;0,"RV","")</f>
        <v/>
      </c>
      <c r="T329" s="6" t="str">
        <f t="shared" ref="T329:T392" si="74">IF(LEN(C329)&gt;0,"DEMO","")</f>
        <v/>
      </c>
      <c r="U329" s="6" t="str">
        <f t="shared" ref="U329:U392" si="75">IF(LEN(C329)&gt;0,"0","")</f>
        <v/>
      </c>
      <c r="V329" s="6" t="str">
        <f>IF(ISBLANK(Requerimiento_Cab!F329),"",VLOOKUP(Requerimiento_Cab!F329,Tabla7[#All],2,FALSE))</f>
        <v/>
      </c>
      <c r="W329" s="6" t="str">
        <f t="shared" ref="W329:W392" si="76">IF(LEN(C329)&gt;0,"N","")</f>
        <v/>
      </c>
      <c r="X329" s="6" t="str">
        <f>IF(ISBLANK(Requerimiento_Cab!M329),"",VLOOKUP(Requerimiento_Cab!M329,Tabla2[#All],2,FALSE))</f>
        <v/>
      </c>
      <c r="Y329" s="6" t="str">
        <f>IF(ISBLANK(Requerimiento_Cab!J329),"",VLOOKUP(Requerimiento_Cab!J329,Tabla9[#All],2,FALSE))</f>
        <v/>
      </c>
    </row>
    <row r="330" spans="1:25" x14ac:dyDescent="0.25">
      <c r="A330" s="6" t="str">
        <f>IF(LEN(Requerimiento_Cab!A330)&gt;0,Requerimiento_Cab!A330,"")</f>
        <v/>
      </c>
      <c r="B330" s="6" t="str">
        <f t="shared" si="66"/>
        <v/>
      </c>
      <c r="C330" s="6" t="str">
        <f>IF(ISBLANK(Requerimiento_Cab!B330),"",VLOOKUP(Requerimiento_Cab!B330,Tabla3[#All],2,FALSE))</f>
        <v/>
      </c>
      <c r="D330" s="6" t="str">
        <f>IF(ISBLANK(Requerimiento_Cab!C330),"",VLOOKUP(Requerimiento_Cab!C330,Tabla4[#All],2,FALSE))</f>
        <v/>
      </c>
      <c r="E330" s="6" t="str">
        <f>IF(ISBLANK(Requerimiento_Cab!D330),"",VLOOKUP(Requerimiento_Cab!D330,Tabla5[#All],2,FALSE))</f>
        <v/>
      </c>
      <c r="F330" s="6" t="str">
        <f>IF(ISBLANK(Requerimiento_Cab!E330),"",VLOOKUP(Requerimiento_Cab!E330,Tabla6[#All],2,FALSE))</f>
        <v/>
      </c>
      <c r="G330" s="6" t="str">
        <f t="shared" si="67"/>
        <v/>
      </c>
      <c r="H330" s="6" t="str">
        <f t="shared" si="68"/>
        <v/>
      </c>
      <c r="I330" s="6" t="str">
        <f>IF(ISBLANK(Requerimiento_Cab!F330),"",VLOOKUP(Requerimiento_Cab!F330,Tabla7[#All],2,FALSE))</f>
        <v/>
      </c>
      <c r="J330" s="6" t="str">
        <f t="shared" si="69"/>
        <v/>
      </c>
      <c r="K330" s="13" t="str">
        <f>IF(ISBLANK(Requerimiento_Cab!G330),"",VLOOKUP(Requerimiento_Cab!G330,Tabla8[#All],2,FALSE))</f>
        <v/>
      </c>
      <c r="L330" s="6" t="str">
        <f>IF(ISBLANK(Requerimiento_Cab!H330),"",VLOOKUP(Requerimiento_Cab!H330,Tabla1[#All],2,FALSE))</f>
        <v/>
      </c>
      <c r="M330" s="6" t="str">
        <f t="shared" si="70"/>
        <v/>
      </c>
      <c r="N330" s="6" t="str">
        <f>IF(ISBLANK(Requerimiento_Cab!J330),"",VLOOKUP(Requerimiento_Cab!J330,Tabla9[#All],2,FALSE))</f>
        <v/>
      </c>
      <c r="O330" s="6" t="str">
        <f t="shared" si="71"/>
        <v/>
      </c>
      <c r="P330" s="6" t="str">
        <f t="shared" si="72"/>
        <v/>
      </c>
      <c r="Q330" s="6" t="str">
        <f>IF(ISBLANK(Requerimiento_Cab!K330),"",VLOOKUP(Requerimiento_Cab!K330,Tabla10[#All],2,FALSE))</f>
        <v/>
      </c>
      <c r="R330" s="6" t="str">
        <f>IF(LEN(Requerimiento_Cab!L330)&gt;0,Requerimiento_Cab!L330,"")</f>
        <v/>
      </c>
      <c r="S330" s="6" t="str">
        <f t="shared" si="73"/>
        <v/>
      </c>
      <c r="T330" s="6" t="str">
        <f t="shared" si="74"/>
        <v/>
      </c>
      <c r="U330" s="6" t="str">
        <f t="shared" si="75"/>
        <v/>
      </c>
      <c r="V330" s="6" t="str">
        <f>IF(ISBLANK(Requerimiento_Cab!F330),"",VLOOKUP(Requerimiento_Cab!F330,Tabla7[#All],2,FALSE))</f>
        <v/>
      </c>
      <c r="W330" s="6" t="str">
        <f t="shared" si="76"/>
        <v/>
      </c>
      <c r="X330" s="6" t="str">
        <f>IF(ISBLANK(Requerimiento_Cab!M330),"",VLOOKUP(Requerimiento_Cab!M330,Tabla2[#All],2,FALSE))</f>
        <v/>
      </c>
      <c r="Y330" s="6" t="str">
        <f>IF(ISBLANK(Requerimiento_Cab!J330),"",VLOOKUP(Requerimiento_Cab!J330,Tabla9[#All],2,FALSE))</f>
        <v/>
      </c>
    </row>
    <row r="331" spans="1:25" x14ac:dyDescent="0.25">
      <c r="A331" s="6" t="str">
        <f>IF(LEN(Requerimiento_Cab!A331)&gt;0,Requerimiento_Cab!A331,"")</f>
        <v/>
      </c>
      <c r="B331" s="6" t="str">
        <f t="shared" si="66"/>
        <v/>
      </c>
      <c r="C331" s="6" t="str">
        <f>IF(ISBLANK(Requerimiento_Cab!B331),"",VLOOKUP(Requerimiento_Cab!B331,Tabla3[#All],2,FALSE))</f>
        <v/>
      </c>
      <c r="D331" s="6" t="str">
        <f>IF(ISBLANK(Requerimiento_Cab!C331),"",VLOOKUP(Requerimiento_Cab!C331,Tabla4[#All],2,FALSE))</f>
        <v/>
      </c>
      <c r="E331" s="6" t="str">
        <f>IF(ISBLANK(Requerimiento_Cab!D331),"",VLOOKUP(Requerimiento_Cab!D331,Tabla5[#All],2,FALSE))</f>
        <v/>
      </c>
      <c r="F331" s="6" t="str">
        <f>IF(ISBLANK(Requerimiento_Cab!E331),"",VLOOKUP(Requerimiento_Cab!E331,Tabla6[#All],2,FALSE))</f>
        <v/>
      </c>
      <c r="G331" s="6" t="str">
        <f t="shared" si="67"/>
        <v/>
      </c>
      <c r="H331" s="6" t="str">
        <f t="shared" si="68"/>
        <v/>
      </c>
      <c r="I331" s="6" t="str">
        <f>IF(ISBLANK(Requerimiento_Cab!F331),"",VLOOKUP(Requerimiento_Cab!F331,Tabla7[#All],2,FALSE))</f>
        <v/>
      </c>
      <c r="J331" s="6" t="str">
        <f t="shared" si="69"/>
        <v/>
      </c>
      <c r="K331" s="13" t="str">
        <f>IF(ISBLANK(Requerimiento_Cab!G331),"",VLOOKUP(Requerimiento_Cab!G331,Tabla8[#All],2,FALSE))</f>
        <v/>
      </c>
      <c r="L331" s="6" t="str">
        <f>IF(ISBLANK(Requerimiento_Cab!H331),"",VLOOKUP(Requerimiento_Cab!H331,Tabla1[#All],2,FALSE))</f>
        <v/>
      </c>
      <c r="M331" s="6" t="str">
        <f t="shared" si="70"/>
        <v/>
      </c>
      <c r="N331" s="6" t="str">
        <f>IF(ISBLANK(Requerimiento_Cab!J331),"",VLOOKUP(Requerimiento_Cab!J331,Tabla9[#All],2,FALSE))</f>
        <v/>
      </c>
      <c r="O331" s="6" t="str">
        <f t="shared" si="71"/>
        <v/>
      </c>
      <c r="P331" s="6" t="str">
        <f t="shared" si="72"/>
        <v/>
      </c>
      <c r="Q331" s="6" t="str">
        <f>IF(ISBLANK(Requerimiento_Cab!K331),"",VLOOKUP(Requerimiento_Cab!K331,Tabla10[#All],2,FALSE))</f>
        <v/>
      </c>
      <c r="R331" s="6" t="str">
        <f>IF(LEN(Requerimiento_Cab!L331)&gt;0,Requerimiento_Cab!L331,"")</f>
        <v/>
      </c>
      <c r="S331" s="6" t="str">
        <f t="shared" si="73"/>
        <v/>
      </c>
      <c r="T331" s="6" t="str">
        <f t="shared" si="74"/>
        <v/>
      </c>
      <c r="U331" s="6" t="str">
        <f t="shared" si="75"/>
        <v/>
      </c>
      <c r="V331" s="6" t="str">
        <f>IF(ISBLANK(Requerimiento_Cab!F331),"",VLOOKUP(Requerimiento_Cab!F331,Tabla7[#All],2,FALSE))</f>
        <v/>
      </c>
      <c r="W331" s="6" t="str">
        <f t="shared" si="76"/>
        <v/>
      </c>
      <c r="X331" s="6" t="str">
        <f>IF(ISBLANK(Requerimiento_Cab!M331),"",VLOOKUP(Requerimiento_Cab!M331,Tabla2[#All],2,FALSE))</f>
        <v/>
      </c>
      <c r="Y331" s="6" t="str">
        <f>IF(ISBLANK(Requerimiento_Cab!J331),"",VLOOKUP(Requerimiento_Cab!J331,Tabla9[#All],2,FALSE))</f>
        <v/>
      </c>
    </row>
    <row r="332" spans="1:25" x14ac:dyDescent="0.25">
      <c r="A332" s="6" t="str">
        <f>IF(LEN(Requerimiento_Cab!A332)&gt;0,Requerimiento_Cab!A332,"")</f>
        <v/>
      </c>
      <c r="B332" s="6" t="str">
        <f t="shared" si="66"/>
        <v/>
      </c>
      <c r="C332" s="6" t="str">
        <f>IF(ISBLANK(Requerimiento_Cab!B332),"",VLOOKUP(Requerimiento_Cab!B332,Tabla3[#All],2,FALSE))</f>
        <v/>
      </c>
      <c r="D332" s="6" t="str">
        <f>IF(ISBLANK(Requerimiento_Cab!C332),"",VLOOKUP(Requerimiento_Cab!C332,Tabla4[#All],2,FALSE))</f>
        <v/>
      </c>
      <c r="E332" s="6" t="str">
        <f>IF(ISBLANK(Requerimiento_Cab!D332),"",VLOOKUP(Requerimiento_Cab!D332,Tabla5[#All],2,FALSE))</f>
        <v/>
      </c>
      <c r="F332" s="6" t="str">
        <f>IF(ISBLANK(Requerimiento_Cab!E332),"",VLOOKUP(Requerimiento_Cab!E332,Tabla6[#All],2,FALSE))</f>
        <v/>
      </c>
      <c r="G332" s="6" t="str">
        <f t="shared" si="67"/>
        <v/>
      </c>
      <c r="H332" s="6" t="str">
        <f t="shared" si="68"/>
        <v/>
      </c>
      <c r="I332" s="6" t="str">
        <f>IF(ISBLANK(Requerimiento_Cab!F332),"",VLOOKUP(Requerimiento_Cab!F332,Tabla7[#All],2,FALSE))</f>
        <v/>
      </c>
      <c r="J332" s="6" t="str">
        <f t="shared" si="69"/>
        <v/>
      </c>
      <c r="K332" s="13" t="str">
        <f>IF(ISBLANK(Requerimiento_Cab!G332),"",VLOOKUP(Requerimiento_Cab!G332,Tabla8[#All],2,FALSE))</f>
        <v/>
      </c>
      <c r="L332" s="6" t="str">
        <f>IF(ISBLANK(Requerimiento_Cab!H332),"",VLOOKUP(Requerimiento_Cab!H332,Tabla1[#All],2,FALSE))</f>
        <v/>
      </c>
      <c r="M332" s="6" t="str">
        <f t="shared" si="70"/>
        <v/>
      </c>
      <c r="N332" s="6" t="str">
        <f>IF(ISBLANK(Requerimiento_Cab!J332),"",VLOOKUP(Requerimiento_Cab!J332,Tabla9[#All],2,FALSE))</f>
        <v/>
      </c>
      <c r="O332" s="6" t="str">
        <f t="shared" si="71"/>
        <v/>
      </c>
      <c r="P332" s="6" t="str">
        <f t="shared" si="72"/>
        <v/>
      </c>
      <c r="Q332" s="6" t="str">
        <f>IF(ISBLANK(Requerimiento_Cab!K332),"",VLOOKUP(Requerimiento_Cab!K332,Tabla10[#All],2,FALSE))</f>
        <v/>
      </c>
      <c r="R332" s="6" t="str">
        <f>IF(LEN(Requerimiento_Cab!L332)&gt;0,Requerimiento_Cab!L332,"")</f>
        <v/>
      </c>
      <c r="S332" s="6" t="str">
        <f t="shared" si="73"/>
        <v/>
      </c>
      <c r="T332" s="6" t="str">
        <f t="shared" si="74"/>
        <v/>
      </c>
      <c r="U332" s="6" t="str">
        <f t="shared" si="75"/>
        <v/>
      </c>
      <c r="V332" s="6" t="str">
        <f>IF(ISBLANK(Requerimiento_Cab!F332),"",VLOOKUP(Requerimiento_Cab!F332,Tabla7[#All],2,FALSE))</f>
        <v/>
      </c>
      <c r="W332" s="6" t="str">
        <f t="shared" si="76"/>
        <v/>
      </c>
      <c r="X332" s="6" t="str">
        <f>IF(ISBLANK(Requerimiento_Cab!M332),"",VLOOKUP(Requerimiento_Cab!M332,Tabla2[#All],2,FALSE))</f>
        <v/>
      </c>
      <c r="Y332" s="6" t="str">
        <f>IF(ISBLANK(Requerimiento_Cab!J332),"",VLOOKUP(Requerimiento_Cab!J332,Tabla9[#All],2,FALSE))</f>
        <v/>
      </c>
    </row>
    <row r="333" spans="1:25" x14ac:dyDescent="0.25">
      <c r="A333" s="6" t="str">
        <f>IF(LEN(Requerimiento_Cab!A333)&gt;0,Requerimiento_Cab!A333,"")</f>
        <v/>
      </c>
      <c r="B333" s="6" t="str">
        <f t="shared" si="66"/>
        <v/>
      </c>
      <c r="C333" s="6" t="str">
        <f>IF(ISBLANK(Requerimiento_Cab!B333),"",VLOOKUP(Requerimiento_Cab!B333,Tabla3[#All],2,FALSE))</f>
        <v/>
      </c>
      <c r="D333" s="6" t="str">
        <f>IF(ISBLANK(Requerimiento_Cab!C333),"",VLOOKUP(Requerimiento_Cab!C333,Tabla4[#All],2,FALSE))</f>
        <v/>
      </c>
      <c r="E333" s="6" t="str">
        <f>IF(ISBLANK(Requerimiento_Cab!D333),"",VLOOKUP(Requerimiento_Cab!D333,Tabla5[#All],2,FALSE))</f>
        <v/>
      </c>
      <c r="F333" s="6" t="str">
        <f>IF(ISBLANK(Requerimiento_Cab!E333),"",VLOOKUP(Requerimiento_Cab!E333,Tabla6[#All],2,FALSE))</f>
        <v/>
      </c>
      <c r="G333" s="6" t="str">
        <f t="shared" si="67"/>
        <v/>
      </c>
      <c r="H333" s="6" t="str">
        <f t="shared" si="68"/>
        <v/>
      </c>
      <c r="I333" s="6" t="str">
        <f>IF(ISBLANK(Requerimiento_Cab!F333),"",VLOOKUP(Requerimiento_Cab!F333,Tabla7[#All],2,FALSE))</f>
        <v/>
      </c>
      <c r="J333" s="6" t="str">
        <f t="shared" si="69"/>
        <v/>
      </c>
      <c r="K333" s="13" t="str">
        <f>IF(ISBLANK(Requerimiento_Cab!G333),"",VLOOKUP(Requerimiento_Cab!G333,Tabla8[#All],2,FALSE))</f>
        <v/>
      </c>
      <c r="L333" s="6" t="str">
        <f>IF(ISBLANK(Requerimiento_Cab!H333),"",VLOOKUP(Requerimiento_Cab!H333,Tabla1[#All],2,FALSE))</f>
        <v/>
      </c>
      <c r="M333" s="6" t="str">
        <f t="shared" si="70"/>
        <v/>
      </c>
      <c r="N333" s="6" t="str">
        <f>IF(ISBLANK(Requerimiento_Cab!J333),"",VLOOKUP(Requerimiento_Cab!J333,Tabla9[#All],2,FALSE))</f>
        <v/>
      </c>
      <c r="O333" s="6" t="str">
        <f t="shared" si="71"/>
        <v/>
      </c>
      <c r="P333" s="6" t="str">
        <f t="shared" si="72"/>
        <v/>
      </c>
      <c r="Q333" s="6" t="str">
        <f>IF(ISBLANK(Requerimiento_Cab!K333),"",VLOOKUP(Requerimiento_Cab!K333,Tabla10[#All],2,FALSE))</f>
        <v/>
      </c>
      <c r="R333" s="6" t="str">
        <f>IF(LEN(Requerimiento_Cab!L333)&gt;0,Requerimiento_Cab!L333,"")</f>
        <v/>
      </c>
      <c r="S333" s="6" t="str">
        <f t="shared" si="73"/>
        <v/>
      </c>
      <c r="T333" s="6" t="str">
        <f t="shared" si="74"/>
        <v/>
      </c>
      <c r="U333" s="6" t="str">
        <f t="shared" si="75"/>
        <v/>
      </c>
      <c r="V333" s="6" t="str">
        <f>IF(ISBLANK(Requerimiento_Cab!F333),"",VLOOKUP(Requerimiento_Cab!F333,Tabla7[#All],2,FALSE))</f>
        <v/>
      </c>
      <c r="W333" s="6" t="str">
        <f t="shared" si="76"/>
        <v/>
      </c>
      <c r="X333" s="6" t="str">
        <f>IF(ISBLANK(Requerimiento_Cab!M333),"",VLOOKUP(Requerimiento_Cab!M333,Tabla2[#All],2,FALSE))</f>
        <v/>
      </c>
      <c r="Y333" s="6" t="str">
        <f>IF(ISBLANK(Requerimiento_Cab!J333),"",VLOOKUP(Requerimiento_Cab!J333,Tabla9[#All],2,FALSE))</f>
        <v/>
      </c>
    </row>
    <row r="334" spans="1:25" x14ac:dyDescent="0.25">
      <c r="A334" s="6" t="str">
        <f>IF(LEN(Requerimiento_Cab!A334)&gt;0,Requerimiento_Cab!A334,"")</f>
        <v/>
      </c>
      <c r="B334" s="6" t="str">
        <f t="shared" si="66"/>
        <v/>
      </c>
      <c r="C334" s="6" t="str">
        <f>IF(ISBLANK(Requerimiento_Cab!B334),"",VLOOKUP(Requerimiento_Cab!B334,Tabla3[#All],2,FALSE))</f>
        <v/>
      </c>
      <c r="D334" s="6" t="str">
        <f>IF(ISBLANK(Requerimiento_Cab!C334),"",VLOOKUP(Requerimiento_Cab!C334,Tabla4[#All],2,FALSE))</f>
        <v/>
      </c>
      <c r="E334" s="6" t="str">
        <f>IF(ISBLANK(Requerimiento_Cab!D334),"",VLOOKUP(Requerimiento_Cab!D334,Tabla5[#All],2,FALSE))</f>
        <v/>
      </c>
      <c r="F334" s="6" t="str">
        <f>IF(ISBLANK(Requerimiento_Cab!E334),"",VLOOKUP(Requerimiento_Cab!E334,Tabla6[#All],2,FALSE))</f>
        <v/>
      </c>
      <c r="G334" s="6" t="str">
        <f t="shared" si="67"/>
        <v/>
      </c>
      <c r="H334" s="6" t="str">
        <f t="shared" si="68"/>
        <v/>
      </c>
      <c r="I334" s="6" t="str">
        <f>IF(ISBLANK(Requerimiento_Cab!F334),"",VLOOKUP(Requerimiento_Cab!F334,Tabla7[#All],2,FALSE))</f>
        <v/>
      </c>
      <c r="J334" s="6" t="str">
        <f t="shared" si="69"/>
        <v/>
      </c>
      <c r="K334" s="13" t="str">
        <f>IF(ISBLANK(Requerimiento_Cab!G334),"",VLOOKUP(Requerimiento_Cab!G334,Tabla8[#All],2,FALSE))</f>
        <v/>
      </c>
      <c r="L334" s="6" t="str">
        <f>IF(ISBLANK(Requerimiento_Cab!H334),"",VLOOKUP(Requerimiento_Cab!H334,Tabla1[#All],2,FALSE))</f>
        <v/>
      </c>
      <c r="M334" s="6" t="str">
        <f t="shared" si="70"/>
        <v/>
      </c>
      <c r="N334" s="6" t="str">
        <f>IF(ISBLANK(Requerimiento_Cab!J334),"",VLOOKUP(Requerimiento_Cab!J334,Tabla9[#All],2,FALSE))</f>
        <v/>
      </c>
      <c r="O334" s="6" t="str">
        <f t="shared" si="71"/>
        <v/>
      </c>
      <c r="P334" s="6" t="str">
        <f t="shared" si="72"/>
        <v/>
      </c>
      <c r="Q334" s="6" t="str">
        <f>IF(ISBLANK(Requerimiento_Cab!K334),"",VLOOKUP(Requerimiento_Cab!K334,Tabla10[#All],2,FALSE))</f>
        <v/>
      </c>
      <c r="R334" s="6" t="str">
        <f>IF(LEN(Requerimiento_Cab!L334)&gt;0,Requerimiento_Cab!L334,"")</f>
        <v/>
      </c>
      <c r="S334" s="6" t="str">
        <f t="shared" si="73"/>
        <v/>
      </c>
      <c r="T334" s="6" t="str">
        <f t="shared" si="74"/>
        <v/>
      </c>
      <c r="U334" s="6" t="str">
        <f t="shared" si="75"/>
        <v/>
      </c>
      <c r="V334" s="6" t="str">
        <f>IF(ISBLANK(Requerimiento_Cab!F334),"",VLOOKUP(Requerimiento_Cab!F334,Tabla7[#All],2,FALSE))</f>
        <v/>
      </c>
      <c r="W334" s="6" t="str">
        <f t="shared" si="76"/>
        <v/>
      </c>
      <c r="X334" s="6" t="str">
        <f>IF(ISBLANK(Requerimiento_Cab!M334),"",VLOOKUP(Requerimiento_Cab!M334,Tabla2[#All],2,FALSE))</f>
        <v/>
      </c>
      <c r="Y334" s="6" t="str">
        <f>IF(ISBLANK(Requerimiento_Cab!J334),"",VLOOKUP(Requerimiento_Cab!J334,Tabla9[#All],2,FALSE))</f>
        <v/>
      </c>
    </row>
    <row r="335" spans="1:25" x14ac:dyDescent="0.25">
      <c r="A335" s="6" t="str">
        <f>IF(LEN(Requerimiento_Cab!A335)&gt;0,Requerimiento_Cab!A335,"")</f>
        <v/>
      </c>
      <c r="B335" s="6" t="str">
        <f t="shared" si="66"/>
        <v/>
      </c>
      <c r="C335" s="6" t="str">
        <f>IF(ISBLANK(Requerimiento_Cab!B335),"",VLOOKUP(Requerimiento_Cab!B335,Tabla3[#All],2,FALSE))</f>
        <v/>
      </c>
      <c r="D335" s="6" t="str">
        <f>IF(ISBLANK(Requerimiento_Cab!C335),"",VLOOKUP(Requerimiento_Cab!C335,Tabla4[#All],2,FALSE))</f>
        <v/>
      </c>
      <c r="E335" s="6" t="str">
        <f>IF(ISBLANK(Requerimiento_Cab!D335),"",VLOOKUP(Requerimiento_Cab!D335,Tabla5[#All],2,FALSE))</f>
        <v/>
      </c>
      <c r="F335" s="6" t="str">
        <f>IF(ISBLANK(Requerimiento_Cab!E335),"",VLOOKUP(Requerimiento_Cab!E335,Tabla6[#All],2,FALSE))</f>
        <v/>
      </c>
      <c r="G335" s="6" t="str">
        <f t="shared" si="67"/>
        <v/>
      </c>
      <c r="H335" s="6" t="str">
        <f t="shared" si="68"/>
        <v/>
      </c>
      <c r="I335" s="6" t="str">
        <f>IF(ISBLANK(Requerimiento_Cab!F335),"",VLOOKUP(Requerimiento_Cab!F335,Tabla7[#All],2,FALSE))</f>
        <v/>
      </c>
      <c r="J335" s="6" t="str">
        <f t="shared" si="69"/>
        <v/>
      </c>
      <c r="K335" s="13" t="str">
        <f>IF(ISBLANK(Requerimiento_Cab!G335),"",VLOOKUP(Requerimiento_Cab!G335,Tabla8[#All],2,FALSE))</f>
        <v/>
      </c>
      <c r="L335" s="6" t="str">
        <f>IF(ISBLANK(Requerimiento_Cab!H335),"",VLOOKUP(Requerimiento_Cab!H335,Tabla1[#All],2,FALSE))</f>
        <v/>
      </c>
      <c r="M335" s="6" t="str">
        <f t="shared" si="70"/>
        <v/>
      </c>
      <c r="N335" s="6" t="str">
        <f>IF(ISBLANK(Requerimiento_Cab!J335),"",VLOOKUP(Requerimiento_Cab!J335,Tabla9[#All],2,FALSE))</f>
        <v/>
      </c>
      <c r="O335" s="6" t="str">
        <f t="shared" si="71"/>
        <v/>
      </c>
      <c r="P335" s="6" t="str">
        <f t="shared" si="72"/>
        <v/>
      </c>
      <c r="Q335" s="6" t="str">
        <f>IF(ISBLANK(Requerimiento_Cab!K335),"",VLOOKUP(Requerimiento_Cab!K335,Tabla10[#All],2,FALSE))</f>
        <v/>
      </c>
      <c r="R335" s="6" t="str">
        <f>IF(LEN(Requerimiento_Cab!L335)&gt;0,Requerimiento_Cab!L335,"")</f>
        <v/>
      </c>
      <c r="S335" s="6" t="str">
        <f t="shared" si="73"/>
        <v/>
      </c>
      <c r="T335" s="6" t="str">
        <f t="shared" si="74"/>
        <v/>
      </c>
      <c r="U335" s="6" t="str">
        <f t="shared" si="75"/>
        <v/>
      </c>
      <c r="V335" s="6" t="str">
        <f>IF(ISBLANK(Requerimiento_Cab!F335),"",VLOOKUP(Requerimiento_Cab!F335,Tabla7[#All],2,FALSE))</f>
        <v/>
      </c>
      <c r="W335" s="6" t="str">
        <f t="shared" si="76"/>
        <v/>
      </c>
      <c r="X335" s="6" t="str">
        <f>IF(ISBLANK(Requerimiento_Cab!M335),"",VLOOKUP(Requerimiento_Cab!M335,Tabla2[#All],2,FALSE))</f>
        <v/>
      </c>
      <c r="Y335" s="6" t="str">
        <f>IF(ISBLANK(Requerimiento_Cab!J335),"",VLOOKUP(Requerimiento_Cab!J335,Tabla9[#All],2,FALSE))</f>
        <v/>
      </c>
    </row>
    <row r="336" spans="1:25" x14ac:dyDescent="0.25">
      <c r="A336" s="6" t="str">
        <f>IF(LEN(Requerimiento_Cab!A336)&gt;0,Requerimiento_Cab!A336,"")</f>
        <v/>
      </c>
      <c r="B336" s="6" t="str">
        <f t="shared" si="66"/>
        <v/>
      </c>
      <c r="C336" s="6" t="str">
        <f>IF(ISBLANK(Requerimiento_Cab!B336),"",VLOOKUP(Requerimiento_Cab!B336,Tabla3[#All],2,FALSE))</f>
        <v/>
      </c>
      <c r="D336" s="6" t="str">
        <f>IF(ISBLANK(Requerimiento_Cab!C336),"",VLOOKUP(Requerimiento_Cab!C336,Tabla4[#All],2,FALSE))</f>
        <v/>
      </c>
      <c r="E336" s="6" t="str">
        <f>IF(ISBLANK(Requerimiento_Cab!D336),"",VLOOKUP(Requerimiento_Cab!D336,Tabla5[#All],2,FALSE))</f>
        <v/>
      </c>
      <c r="F336" s="6" t="str">
        <f>IF(ISBLANK(Requerimiento_Cab!E336),"",VLOOKUP(Requerimiento_Cab!E336,Tabla6[#All],2,FALSE))</f>
        <v/>
      </c>
      <c r="G336" s="6" t="str">
        <f t="shared" si="67"/>
        <v/>
      </c>
      <c r="H336" s="6" t="str">
        <f t="shared" si="68"/>
        <v/>
      </c>
      <c r="I336" s="6" t="str">
        <f>IF(ISBLANK(Requerimiento_Cab!F336),"",VLOOKUP(Requerimiento_Cab!F336,Tabla7[#All],2,FALSE))</f>
        <v/>
      </c>
      <c r="J336" s="6" t="str">
        <f t="shared" si="69"/>
        <v/>
      </c>
      <c r="K336" s="13" t="str">
        <f>IF(ISBLANK(Requerimiento_Cab!G336),"",VLOOKUP(Requerimiento_Cab!G336,Tabla8[#All],2,FALSE))</f>
        <v/>
      </c>
      <c r="L336" s="6" t="str">
        <f>IF(ISBLANK(Requerimiento_Cab!H336),"",VLOOKUP(Requerimiento_Cab!H336,Tabla1[#All],2,FALSE))</f>
        <v/>
      </c>
      <c r="M336" s="6" t="str">
        <f t="shared" si="70"/>
        <v/>
      </c>
      <c r="N336" s="6" t="str">
        <f>IF(ISBLANK(Requerimiento_Cab!J336),"",VLOOKUP(Requerimiento_Cab!J336,Tabla9[#All],2,FALSE))</f>
        <v/>
      </c>
      <c r="O336" s="6" t="str">
        <f t="shared" si="71"/>
        <v/>
      </c>
      <c r="P336" s="6" t="str">
        <f t="shared" si="72"/>
        <v/>
      </c>
      <c r="Q336" s="6" t="str">
        <f>IF(ISBLANK(Requerimiento_Cab!K336),"",VLOOKUP(Requerimiento_Cab!K336,Tabla10[#All],2,FALSE))</f>
        <v/>
      </c>
      <c r="R336" s="6" t="str">
        <f>IF(LEN(Requerimiento_Cab!L336)&gt;0,Requerimiento_Cab!L336,"")</f>
        <v/>
      </c>
      <c r="S336" s="6" t="str">
        <f t="shared" si="73"/>
        <v/>
      </c>
      <c r="T336" s="6" t="str">
        <f t="shared" si="74"/>
        <v/>
      </c>
      <c r="U336" s="6" t="str">
        <f t="shared" si="75"/>
        <v/>
      </c>
      <c r="V336" s="6" t="str">
        <f>IF(ISBLANK(Requerimiento_Cab!F336),"",VLOOKUP(Requerimiento_Cab!F336,Tabla7[#All],2,FALSE))</f>
        <v/>
      </c>
      <c r="W336" s="6" t="str">
        <f t="shared" si="76"/>
        <v/>
      </c>
      <c r="X336" s="6" t="str">
        <f>IF(ISBLANK(Requerimiento_Cab!M336),"",VLOOKUP(Requerimiento_Cab!M336,Tabla2[#All],2,FALSE))</f>
        <v/>
      </c>
      <c r="Y336" s="6" t="str">
        <f>IF(ISBLANK(Requerimiento_Cab!J336),"",VLOOKUP(Requerimiento_Cab!J336,Tabla9[#All],2,FALSE))</f>
        <v/>
      </c>
    </row>
    <row r="337" spans="1:25" x14ac:dyDescent="0.25">
      <c r="A337" s="6" t="str">
        <f>IF(LEN(Requerimiento_Cab!A337)&gt;0,Requerimiento_Cab!A337,"")</f>
        <v/>
      </c>
      <c r="B337" s="6" t="str">
        <f t="shared" si="66"/>
        <v/>
      </c>
      <c r="C337" s="6" t="str">
        <f>IF(ISBLANK(Requerimiento_Cab!B337),"",VLOOKUP(Requerimiento_Cab!B337,Tabla3[#All],2,FALSE))</f>
        <v/>
      </c>
      <c r="D337" s="6" t="str">
        <f>IF(ISBLANK(Requerimiento_Cab!C337),"",VLOOKUP(Requerimiento_Cab!C337,Tabla4[#All],2,FALSE))</f>
        <v/>
      </c>
      <c r="E337" s="6" t="str">
        <f>IF(ISBLANK(Requerimiento_Cab!D337),"",VLOOKUP(Requerimiento_Cab!D337,Tabla5[#All],2,FALSE))</f>
        <v/>
      </c>
      <c r="F337" s="6" t="str">
        <f>IF(ISBLANK(Requerimiento_Cab!E337),"",VLOOKUP(Requerimiento_Cab!E337,Tabla6[#All],2,FALSE))</f>
        <v/>
      </c>
      <c r="G337" s="6" t="str">
        <f t="shared" si="67"/>
        <v/>
      </c>
      <c r="H337" s="6" t="str">
        <f t="shared" si="68"/>
        <v/>
      </c>
      <c r="I337" s="6" t="str">
        <f>IF(ISBLANK(Requerimiento_Cab!F337),"",VLOOKUP(Requerimiento_Cab!F337,Tabla7[#All],2,FALSE))</f>
        <v/>
      </c>
      <c r="J337" s="6" t="str">
        <f t="shared" si="69"/>
        <v/>
      </c>
      <c r="K337" s="13" t="str">
        <f>IF(ISBLANK(Requerimiento_Cab!G337),"",VLOOKUP(Requerimiento_Cab!G337,Tabla8[#All],2,FALSE))</f>
        <v/>
      </c>
      <c r="L337" s="6" t="str">
        <f>IF(ISBLANK(Requerimiento_Cab!H337),"",VLOOKUP(Requerimiento_Cab!H337,Tabla1[#All],2,FALSE))</f>
        <v/>
      </c>
      <c r="M337" s="6" t="str">
        <f t="shared" si="70"/>
        <v/>
      </c>
      <c r="N337" s="6" t="str">
        <f>IF(ISBLANK(Requerimiento_Cab!J337),"",VLOOKUP(Requerimiento_Cab!J337,Tabla9[#All],2,FALSE))</f>
        <v/>
      </c>
      <c r="O337" s="6" t="str">
        <f t="shared" si="71"/>
        <v/>
      </c>
      <c r="P337" s="6" t="str">
        <f t="shared" si="72"/>
        <v/>
      </c>
      <c r="Q337" s="6" t="str">
        <f>IF(ISBLANK(Requerimiento_Cab!K337),"",VLOOKUP(Requerimiento_Cab!K337,Tabla10[#All],2,FALSE))</f>
        <v/>
      </c>
      <c r="R337" s="6" t="str">
        <f>IF(LEN(Requerimiento_Cab!L337)&gt;0,Requerimiento_Cab!L337,"")</f>
        <v/>
      </c>
      <c r="S337" s="6" t="str">
        <f t="shared" si="73"/>
        <v/>
      </c>
      <c r="T337" s="6" t="str">
        <f t="shared" si="74"/>
        <v/>
      </c>
      <c r="U337" s="6" t="str">
        <f t="shared" si="75"/>
        <v/>
      </c>
      <c r="V337" s="6" t="str">
        <f>IF(ISBLANK(Requerimiento_Cab!F337),"",VLOOKUP(Requerimiento_Cab!F337,Tabla7[#All],2,FALSE))</f>
        <v/>
      </c>
      <c r="W337" s="6" t="str">
        <f t="shared" si="76"/>
        <v/>
      </c>
      <c r="X337" s="6" t="str">
        <f>IF(ISBLANK(Requerimiento_Cab!M337),"",VLOOKUP(Requerimiento_Cab!M337,Tabla2[#All],2,FALSE))</f>
        <v/>
      </c>
      <c r="Y337" s="6" t="str">
        <f>IF(ISBLANK(Requerimiento_Cab!J337),"",VLOOKUP(Requerimiento_Cab!J337,Tabla9[#All],2,FALSE))</f>
        <v/>
      </c>
    </row>
    <row r="338" spans="1:25" x14ac:dyDescent="0.25">
      <c r="A338" s="6" t="str">
        <f>IF(LEN(Requerimiento_Cab!A338)&gt;0,Requerimiento_Cab!A338,"")</f>
        <v/>
      </c>
      <c r="B338" s="6" t="str">
        <f t="shared" si="66"/>
        <v/>
      </c>
      <c r="C338" s="6" t="str">
        <f>IF(ISBLANK(Requerimiento_Cab!B338),"",VLOOKUP(Requerimiento_Cab!B338,Tabla3[#All],2,FALSE))</f>
        <v/>
      </c>
      <c r="D338" s="6" t="str">
        <f>IF(ISBLANK(Requerimiento_Cab!C338),"",VLOOKUP(Requerimiento_Cab!C338,Tabla4[#All],2,FALSE))</f>
        <v/>
      </c>
      <c r="E338" s="6" t="str">
        <f>IF(ISBLANK(Requerimiento_Cab!D338),"",VLOOKUP(Requerimiento_Cab!D338,Tabla5[#All],2,FALSE))</f>
        <v/>
      </c>
      <c r="F338" s="6" t="str">
        <f>IF(ISBLANK(Requerimiento_Cab!E338),"",VLOOKUP(Requerimiento_Cab!E338,Tabla6[#All],2,FALSE))</f>
        <v/>
      </c>
      <c r="G338" s="6" t="str">
        <f t="shared" si="67"/>
        <v/>
      </c>
      <c r="H338" s="6" t="str">
        <f t="shared" si="68"/>
        <v/>
      </c>
      <c r="I338" s="6" t="str">
        <f>IF(ISBLANK(Requerimiento_Cab!F338),"",VLOOKUP(Requerimiento_Cab!F338,Tabla7[#All],2,FALSE))</f>
        <v/>
      </c>
      <c r="J338" s="6" t="str">
        <f t="shared" si="69"/>
        <v/>
      </c>
      <c r="K338" s="13" t="str">
        <f>IF(ISBLANK(Requerimiento_Cab!G338),"",VLOOKUP(Requerimiento_Cab!G338,Tabla8[#All],2,FALSE))</f>
        <v/>
      </c>
      <c r="L338" s="6" t="str">
        <f>IF(ISBLANK(Requerimiento_Cab!H338),"",VLOOKUP(Requerimiento_Cab!H338,Tabla1[#All],2,FALSE))</f>
        <v/>
      </c>
      <c r="M338" s="6" t="str">
        <f t="shared" si="70"/>
        <v/>
      </c>
      <c r="N338" s="6" t="str">
        <f>IF(ISBLANK(Requerimiento_Cab!J338),"",VLOOKUP(Requerimiento_Cab!J338,Tabla9[#All],2,FALSE))</f>
        <v/>
      </c>
      <c r="O338" s="6" t="str">
        <f t="shared" si="71"/>
        <v/>
      </c>
      <c r="P338" s="6" t="str">
        <f t="shared" si="72"/>
        <v/>
      </c>
      <c r="Q338" s="6" t="str">
        <f>IF(ISBLANK(Requerimiento_Cab!K338),"",VLOOKUP(Requerimiento_Cab!K338,Tabla10[#All],2,FALSE))</f>
        <v/>
      </c>
      <c r="R338" s="6" t="str">
        <f>IF(LEN(Requerimiento_Cab!L338)&gt;0,Requerimiento_Cab!L338,"")</f>
        <v/>
      </c>
      <c r="S338" s="6" t="str">
        <f t="shared" si="73"/>
        <v/>
      </c>
      <c r="T338" s="6" t="str">
        <f t="shared" si="74"/>
        <v/>
      </c>
      <c r="U338" s="6" t="str">
        <f t="shared" si="75"/>
        <v/>
      </c>
      <c r="V338" s="6" t="str">
        <f>IF(ISBLANK(Requerimiento_Cab!F338),"",VLOOKUP(Requerimiento_Cab!F338,Tabla7[#All],2,FALSE))</f>
        <v/>
      </c>
      <c r="W338" s="6" t="str">
        <f t="shared" si="76"/>
        <v/>
      </c>
      <c r="X338" s="6" t="str">
        <f>IF(ISBLANK(Requerimiento_Cab!M338),"",VLOOKUP(Requerimiento_Cab!M338,Tabla2[#All],2,FALSE))</f>
        <v/>
      </c>
      <c r="Y338" s="6" t="str">
        <f>IF(ISBLANK(Requerimiento_Cab!J338),"",VLOOKUP(Requerimiento_Cab!J338,Tabla9[#All],2,FALSE))</f>
        <v/>
      </c>
    </row>
    <row r="339" spans="1:25" x14ac:dyDescent="0.25">
      <c r="A339" s="6" t="str">
        <f>IF(LEN(Requerimiento_Cab!A339)&gt;0,Requerimiento_Cab!A339,"")</f>
        <v/>
      </c>
      <c r="B339" s="6" t="str">
        <f t="shared" si="66"/>
        <v/>
      </c>
      <c r="C339" s="6" t="str">
        <f>IF(ISBLANK(Requerimiento_Cab!B339),"",VLOOKUP(Requerimiento_Cab!B339,Tabla3[#All],2,FALSE))</f>
        <v/>
      </c>
      <c r="D339" s="6" t="str">
        <f>IF(ISBLANK(Requerimiento_Cab!C339),"",VLOOKUP(Requerimiento_Cab!C339,Tabla4[#All],2,FALSE))</f>
        <v/>
      </c>
      <c r="E339" s="6" t="str">
        <f>IF(ISBLANK(Requerimiento_Cab!D339),"",VLOOKUP(Requerimiento_Cab!D339,Tabla5[#All],2,FALSE))</f>
        <v/>
      </c>
      <c r="F339" s="6" t="str">
        <f>IF(ISBLANK(Requerimiento_Cab!E339),"",VLOOKUP(Requerimiento_Cab!E339,Tabla6[#All],2,FALSE))</f>
        <v/>
      </c>
      <c r="G339" s="6" t="str">
        <f t="shared" si="67"/>
        <v/>
      </c>
      <c r="H339" s="6" t="str">
        <f t="shared" si="68"/>
        <v/>
      </c>
      <c r="I339" s="6" t="str">
        <f>IF(ISBLANK(Requerimiento_Cab!F339),"",VLOOKUP(Requerimiento_Cab!F339,Tabla7[#All],2,FALSE))</f>
        <v/>
      </c>
      <c r="J339" s="6" t="str">
        <f t="shared" si="69"/>
        <v/>
      </c>
      <c r="K339" s="13" t="str">
        <f>IF(ISBLANK(Requerimiento_Cab!G339),"",VLOOKUP(Requerimiento_Cab!G339,Tabla8[#All],2,FALSE))</f>
        <v/>
      </c>
      <c r="L339" s="6" t="str">
        <f>IF(ISBLANK(Requerimiento_Cab!H339),"",VLOOKUP(Requerimiento_Cab!H339,Tabla1[#All],2,FALSE))</f>
        <v/>
      </c>
      <c r="M339" s="6" t="str">
        <f t="shared" si="70"/>
        <v/>
      </c>
      <c r="N339" s="6" t="str">
        <f>IF(ISBLANK(Requerimiento_Cab!J339),"",VLOOKUP(Requerimiento_Cab!J339,Tabla9[#All],2,FALSE))</f>
        <v/>
      </c>
      <c r="O339" s="6" t="str">
        <f t="shared" si="71"/>
        <v/>
      </c>
      <c r="P339" s="6" t="str">
        <f t="shared" si="72"/>
        <v/>
      </c>
      <c r="Q339" s="6" t="str">
        <f>IF(ISBLANK(Requerimiento_Cab!K339),"",VLOOKUP(Requerimiento_Cab!K339,Tabla10[#All],2,FALSE))</f>
        <v/>
      </c>
      <c r="R339" s="6" t="str">
        <f>IF(LEN(Requerimiento_Cab!L339)&gt;0,Requerimiento_Cab!L339,"")</f>
        <v/>
      </c>
      <c r="S339" s="6" t="str">
        <f t="shared" si="73"/>
        <v/>
      </c>
      <c r="T339" s="6" t="str">
        <f t="shared" si="74"/>
        <v/>
      </c>
      <c r="U339" s="6" t="str">
        <f t="shared" si="75"/>
        <v/>
      </c>
      <c r="V339" s="6" t="str">
        <f>IF(ISBLANK(Requerimiento_Cab!F339),"",VLOOKUP(Requerimiento_Cab!F339,Tabla7[#All],2,FALSE))</f>
        <v/>
      </c>
      <c r="W339" s="6" t="str">
        <f t="shared" si="76"/>
        <v/>
      </c>
      <c r="X339" s="6" t="str">
        <f>IF(ISBLANK(Requerimiento_Cab!M339),"",VLOOKUP(Requerimiento_Cab!M339,Tabla2[#All],2,FALSE))</f>
        <v/>
      </c>
      <c r="Y339" s="6" t="str">
        <f>IF(ISBLANK(Requerimiento_Cab!J339),"",VLOOKUP(Requerimiento_Cab!J339,Tabla9[#All],2,FALSE))</f>
        <v/>
      </c>
    </row>
    <row r="340" spans="1:25" x14ac:dyDescent="0.25">
      <c r="A340" s="6" t="str">
        <f>IF(LEN(Requerimiento_Cab!A340)&gt;0,Requerimiento_Cab!A340,"")</f>
        <v/>
      </c>
      <c r="B340" s="6" t="str">
        <f t="shared" si="66"/>
        <v/>
      </c>
      <c r="C340" s="6" t="str">
        <f>IF(ISBLANK(Requerimiento_Cab!B340),"",VLOOKUP(Requerimiento_Cab!B340,Tabla3[#All],2,FALSE))</f>
        <v/>
      </c>
      <c r="D340" s="6" t="str">
        <f>IF(ISBLANK(Requerimiento_Cab!C340),"",VLOOKUP(Requerimiento_Cab!C340,Tabla4[#All],2,FALSE))</f>
        <v/>
      </c>
      <c r="E340" s="6" t="str">
        <f>IF(ISBLANK(Requerimiento_Cab!D340),"",VLOOKUP(Requerimiento_Cab!D340,Tabla5[#All],2,FALSE))</f>
        <v/>
      </c>
      <c r="F340" s="6" t="str">
        <f>IF(ISBLANK(Requerimiento_Cab!E340),"",VLOOKUP(Requerimiento_Cab!E340,Tabla6[#All],2,FALSE))</f>
        <v/>
      </c>
      <c r="G340" s="6" t="str">
        <f t="shared" si="67"/>
        <v/>
      </c>
      <c r="H340" s="6" t="str">
        <f t="shared" si="68"/>
        <v/>
      </c>
      <c r="I340" s="6" t="str">
        <f>IF(ISBLANK(Requerimiento_Cab!F340),"",VLOOKUP(Requerimiento_Cab!F340,Tabla7[#All],2,FALSE))</f>
        <v/>
      </c>
      <c r="J340" s="6" t="str">
        <f t="shared" si="69"/>
        <v/>
      </c>
      <c r="K340" s="13" t="str">
        <f>IF(ISBLANK(Requerimiento_Cab!G340),"",VLOOKUP(Requerimiento_Cab!G340,Tabla8[#All],2,FALSE))</f>
        <v/>
      </c>
      <c r="L340" s="6" t="str">
        <f>IF(ISBLANK(Requerimiento_Cab!H340),"",VLOOKUP(Requerimiento_Cab!H340,Tabla1[#All],2,FALSE))</f>
        <v/>
      </c>
      <c r="M340" s="6" t="str">
        <f t="shared" si="70"/>
        <v/>
      </c>
      <c r="N340" s="6" t="str">
        <f>IF(ISBLANK(Requerimiento_Cab!J340),"",VLOOKUP(Requerimiento_Cab!J340,Tabla9[#All],2,FALSE))</f>
        <v/>
      </c>
      <c r="O340" s="6" t="str">
        <f t="shared" si="71"/>
        <v/>
      </c>
      <c r="P340" s="6" t="str">
        <f t="shared" si="72"/>
        <v/>
      </c>
      <c r="Q340" s="6" t="str">
        <f>IF(ISBLANK(Requerimiento_Cab!K340),"",VLOOKUP(Requerimiento_Cab!K340,Tabla10[#All],2,FALSE))</f>
        <v/>
      </c>
      <c r="R340" s="6" t="str">
        <f>IF(LEN(Requerimiento_Cab!L340)&gt;0,Requerimiento_Cab!L340,"")</f>
        <v/>
      </c>
      <c r="S340" s="6" t="str">
        <f t="shared" si="73"/>
        <v/>
      </c>
      <c r="T340" s="6" t="str">
        <f t="shared" si="74"/>
        <v/>
      </c>
      <c r="U340" s="6" t="str">
        <f t="shared" si="75"/>
        <v/>
      </c>
      <c r="V340" s="6" t="str">
        <f>IF(ISBLANK(Requerimiento_Cab!F340),"",VLOOKUP(Requerimiento_Cab!F340,Tabla7[#All],2,FALSE))</f>
        <v/>
      </c>
      <c r="W340" s="6" t="str">
        <f t="shared" si="76"/>
        <v/>
      </c>
      <c r="X340" s="6" t="str">
        <f>IF(ISBLANK(Requerimiento_Cab!M340),"",VLOOKUP(Requerimiento_Cab!M340,Tabla2[#All],2,FALSE))</f>
        <v/>
      </c>
      <c r="Y340" s="6" t="str">
        <f>IF(ISBLANK(Requerimiento_Cab!J340),"",VLOOKUP(Requerimiento_Cab!J340,Tabla9[#All],2,FALSE))</f>
        <v/>
      </c>
    </row>
    <row r="341" spans="1:25" x14ac:dyDescent="0.25">
      <c r="A341" s="6" t="str">
        <f>IF(LEN(Requerimiento_Cab!A341)&gt;0,Requerimiento_Cab!A341,"")</f>
        <v/>
      </c>
      <c r="B341" s="6" t="str">
        <f t="shared" si="66"/>
        <v/>
      </c>
      <c r="C341" s="6" t="str">
        <f>IF(ISBLANK(Requerimiento_Cab!B341),"",VLOOKUP(Requerimiento_Cab!B341,Tabla3[#All],2,FALSE))</f>
        <v/>
      </c>
      <c r="D341" s="6" t="str">
        <f>IF(ISBLANK(Requerimiento_Cab!C341),"",VLOOKUP(Requerimiento_Cab!C341,Tabla4[#All],2,FALSE))</f>
        <v/>
      </c>
      <c r="E341" s="6" t="str">
        <f>IF(ISBLANK(Requerimiento_Cab!D341),"",VLOOKUP(Requerimiento_Cab!D341,Tabla5[#All],2,FALSE))</f>
        <v/>
      </c>
      <c r="F341" s="6" t="str">
        <f>IF(ISBLANK(Requerimiento_Cab!E341),"",VLOOKUP(Requerimiento_Cab!E341,Tabla6[#All],2,FALSE))</f>
        <v/>
      </c>
      <c r="G341" s="6" t="str">
        <f t="shared" si="67"/>
        <v/>
      </c>
      <c r="H341" s="6" t="str">
        <f t="shared" si="68"/>
        <v/>
      </c>
      <c r="I341" s="6" t="str">
        <f>IF(ISBLANK(Requerimiento_Cab!F341),"",VLOOKUP(Requerimiento_Cab!F341,Tabla7[#All],2,FALSE))</f>
        <v/>
      </c>
      <c r="J341" s="6" t="str">
        <f t="shared" si="69"/>
        <v/>
      </c>
      <c r="K341" s="13" t="str">
        <f>IF(ISBLANK(Requerimiento_Cab!G341),"",VLOOKUP(Requerimiento_Cab!G341,Tabla8[#All],2,FALSE))</f>
        <v/>
      </c>
      <c r="L341" s="6" t="str">
        <f>IF(ISBLANK(Requerimiento_Cab!H341),"",VLOOKUP(Requerimiento_Cab!H341,Tabla1[#All],2,FALSE))</f>
        <v/>
      </c>
      <c r="M341" s="6" t="str">
        <f t="shared" si="70"/>
        <v/>
      </c>
      <c r="N341" s="6" t="str">
        <f>IF(ISBLANK(Requerimiento_Cab!J341),"",VLOOKUP(Requerimiento_Cab!J341,Tabla9[#All],2,FALSE))</f>
        <v/>
      </c>
      <c r="O341" s="6" t="str">
        <f t="shared" si="71"/>
        <v/>
      </c>
      <c r="P341" s="6" t="str">
        <f t="shared" si="72"/>
        <v/>
      </c>
      <c r="Q341" s="6" t="str">
        <f>IF(ISBLANK(Requerimiento_Cab!K341),"",VLOOKUP(Requerimiento_Cab!K341,Tabla10[#All],2,FALSE))</f>
        <v/>
      </c>
      <c r="R341" s="6" t="str">
        <f>IF(LEN(Requerimiento_Cab!L341)&gt;0,Requerimiento_Cab!L341,"")</f>
        <v/>
      </c>
      <c r="S341" s="6" t="str">
        <f t="shared" si="73"/>
        <v/>
      </c>
      <c r="T341" s="6" t="str">
        <f t="shared" si="74"/>
        <v/>
      </c>
      <c r="U341" s="6" t="str">
        <f t="shared" si="75"/>
        <v/>
      </c>
      <c r="V341" s="6" t="str">
        <f>IF(ISBLANK(Requerimiento_Cab!F341),"",VLOOKUP(Requerimiento_Cab!F341,Tabla7[#All],2,FALSE))</f>
        <v/>
      </c>
      <c r="W341" s="6" t="str">
        <f t="shared" si="76"/>
        <v/>
      </c>
      <c r="X341" s="6" t="str">
        <f>IF(ISBLANK(Requerimiento_Cab!M341),"",VLOOKUP(Requerimiento_Cab!M341,Tabla2[#All],2,FALSE))</f>
        <v/>
      </c>
      <c r="Y341" s="6" t="str">
        <f>IF(ISBLANK(Requerimiento_Cab!J341),"",VLOOKUP(Requerimiento_Cab!J341,Tabla9[#All],2,FALSE))</f>
        <v/>
      </c>
    </row>
    <row r="342" spans="1:25" x14ac:dyDescent="0.25">
      <c r="A342" s="6" t="str">
        <f>IF(LEN(Requerimiento_Cab!A342)&gt;0,Requerimiento_Cab!A342,"")</f>
        <v/>
      </c>
      <c r="B342" s="6" t="str">
        <f t="shared" si="66"/>
        <v/>
      </c>
      <c r="C342" s="6" t="str">
        <f>IF(ISBLANK(Requerimiento_Cab!B342),"",VLOOKUP(Requerimiento_Cab!B342,Tabla3[#All],2,FALSE))</f>
        <v/>
      </c>
      <c r="D342" s="6" t="str">
        <f>IF(ISBLANK(Requerimiento_Cab!C342),"",VLOOKUP(Requerimiento_Cab!C342,Tabla4[#All],2,FALSE))</f>
        <v/>
      </c>
      <c r="E342" s="6" t="str">
        <f>IF(ISBLANK(Requerimiento_Cab!D342),"",VLOOKUP(Requerimiento_Cab!D342,Tabla5[#All],2,FALSE))</f>
        <v/>
      </c>
      <c r="F342" s="6" t="str">
        <f>IF(ISBLANK(Requerimiento_Cab!E342),"",VLOOKUP(Requerimiento_Cab!E342,Tabla6[#All],2,FALSE))</f>
        <v/>
      </c>
      <c r="G342" s="6" t="str">
        <f t="shared" si="67"/>
        <v/>
      </c>
      <c r="H342" s="6" t="str">
        <f t="shared" si="68"/>
        <v/>
      </c>
      <c r="I342" s="6" t="str">
        <f>IF(ISBLANK(Requerimiento_Cab!F342),"",VLOOKUP(Requerimiento_Cab!F342,Tabla7[#All],2,FALSE))</f>
        <v/>
      </c>
      <c r="J342" s="6" t="str">
        <f t="shared" si="69"/>
        <v/>
      </c>
      <c r="K342" s="13" t="str">
        <f>IF(ISBLANK(Requerimiento_Cab!G342),"",VLOOKUP(Requerimiento_Cab!G342,Tabla8[#All],2,FALSE))</f>
        <v/>
      </c>
      <c r="L342" s="6" t="str">
        <f>IF(ISBLANK(Requerimiento_Cab!H342),"",VLOOKUP(Requerimiento_Cab!H342,Tabla1[#All],2,FALSE))</f>
        <v/>
      </c>
      <c r="M342" s="6" t="str">
        <f t="shared" si="70"/>
        <v/>
      </c>
      <c r="N342" s="6" t="str">
        <f>IF(ISBLANK(Requerimiento_Cab!J342),"",VLOOKUP(Requerimiento_Cab!J342,Tabla9[#All],2,FALSE))</f>
        <v/>
      </c>
      <c r="O342" s="6" t="str">
        <f t="shared" si="71"/>
        <v/>
      </c>
      <c r="P342" s="6" t="str">
        <f t="shared" si="72"/>
        <v/>
      </c>
      <c r="Q342" s="6" t="str">
        <f>IF(ISBLANK(Requerimiento_Cab!K342),"",VLOOKUP(Requerimiento_Cab!K342,Tabla10[#All],2,FALSE))</f>
        <v/>
      </c>
      <c r="R342" s="6" t="str">
        <f>IF(LEN(Requerimiento_Cab!L342)&gt;0,Requerimiento_Cab!L342,"")</f>
        <v/>
      </c>
      <c r="S342" s="6" t="str">
        <f t="shared" si="73"/>
        <v/>
      </c>
      <c r="T342" s="6" t="str">
        <f t="shared" si="74"/>
        <v/>
      </c>
      <c r="U342" s="6" t="str">
        <f t="shared" si="75"/>
        <v/>
      </c>
      <c r="V342" s="6" t="str">
        <f>IF(ISBLANK(Requerimiento_Cab!F342),"",VLOOKUP(Requerimiento_Cab!F342,Tabla7[#All],2,FALSE))</f>
        <v/>
      </c>
      <c r="W342" s="6" t="str">
        <f t="shared" si="76"/>
        <v/>
      </c>
      <c r="X342" s="6" t="str">
        <f>IF(ISBLANK(Requerimiento_Cab!M342),"",VLOOKUP(Requerimiento_Cab!M342,Tabla2[#All],2,FALSE))</f>
        <v/>
      </c>
      <c r="Y342" s="6" t="str">
        <f>IF(ISBLANK(Requerimiento_Cab!J342),"",VLOOKUP(Requerimiento_Cab!J342,Tabla9[#All],2,FALSE))</f>
        <v/>
      </c>
    </row>
    <row r="343" spans="1:25" x14ac:dyDescent="0.25">
      <c r="A343" s="6" t="str">
        <f>IF(LEN(Requerimiento_Cab!A343)&gt;0,Requerimiento_Cab!A343,"")</f>
        <v/>
      </c>
      <c r="B343" s="6" t="str">
        <f t="shared" si="66"/>
        <v/>
      </c>
      <c r="C343" s="6" t="str">
        <f>IF(ISBLANK(Requerimiento_Cab!B343),"",VLOOKUP(Requerimiento_Cab!B343,Tabla3[#All],2,FALSE))</f>
        <v/>
      </c>
      <c r="D343" s="6" t="str">
        <f>IF(ISBLANK(Requerimiento_Cab!C343),"",VLOOKUP(Requerimiento_Cab!C343,Tabla4[#All],2,FALSE))</f>
        <v/>
      </c>
      <c r="E343" s="6" t="str">
        <f>IF(ISBLANK(Requerimiento_Cab!D343),"",VLOOKUP(Requerimiento_Cab!D343,Tabla5[#All],2,FALSE))</f>
        <v/>
      </c>
      <c r="F343" s="6" t="str">
        <f>IF(ISBLANK(Requerimiento_Cab!E343),"",VLOOKUP(Requerimiento_Cab!E343,Tabla6[#All],2,FALSE))</f>
        <v/>
      </c>
      <c r="G343" s="6" t="str">
        <f t="shared" si="67"/>
        <v/>
      </c>
      <c r="H343" s="6" t="str">
        <f t="shared" si="68"/>
        <v/>
      </c>
      <c r="I343" s="6" t="str">
        <f>IF(ISBLANK(Requerimiento_Cab!F343),"",VLOOKUP(Requerimiento_Cab!F343,Tabla7[#All],2,FALSE))</f>
        <v/>
      </c>
      <c r="J343" s="6" t="str">
        <f t="shared" si="69"/>
        <v/>
      </c>
      <c r="K343" s="13" t="str">
        <f>IF(ISBLANK(Requerimiento_Cab!G343),"",VLOOKUP(Requerimiento_Cab!G343,Tabla8[#All],2,FALSE))</f>
        <v/>
      </c>
      <c r="L343" s="6" t="str">
        <f>IF(ISBLANK(Requerimiento_Cab!H343),"",VLOOKUP(Requerimiento_Cab!H343,Tabla1[#All],2,FALSE))</f>
        <v/>
      </c>
      <c r="M343" s="6" t="str">
        <f t="shared" si="70"/>
        <v/>
      </c>
      <c r="N343" s="6" t="str">
        <f>IF(ISBLANK(Requerimiento_Cab!J343),"",VLOOKUP(Requerimiento_Cab!J343,Tabla9[#All],2,FALSE))</f>
        <v/>
      </c>
      <c r="O343" s="6" t="str">
        <f t="shared" si="71"/>
        <v/>
      </c>
      <c r="P343" s="6" t="str">
        <f t="shared" si="72"/>
        <v/>
      </c>
      <c r="Q343" s="6" t="str">
        <f>IF(ISBLANK(Requerimiento_Cab!K343),"",VLOOKUP(Requerimiento_Cab!K343,Tabla10[#All],2,FALSE))</f>
        <v/>
      </c>
      <c r="R343" s="6" t="str">
        <f>IF(LEN(Requerimiento_Cab!L343)&gt;0,Requerimiento_Cab!L343,"")</f>
        <v/>
      </c>
      <c r="S343" s="6" t="str">
        <f t="shared" si="73"/>
        <v/>
      </c>
      <c r="T343" s="6" t="str">
        <f t="shared" si="74"/>
        <v/>
      </c>
      <c r="U343" s="6" t="str">
        <f t="shared" si="75"/>
        <v/>
      </c>
      <c r="V343" s="6" t="str">
        <f>IF(ISBLANK(Requerimiento_Cab!F343),"",VLOOKUP(Requerimiento_Cab!F343,Tabla7[#All],2,FALSE))</f>
        <v/>
      </c>
      <c r="W343" s="6" t="str">
        <f t="shared" si="76"/>
        <v/>
      </c>
      <c r="X343" s="6" t="str">
        <f>IF(ISBLANK(Requerimiento_Cab!M343),"",VLOOKUP(Requerimiento_Cab!M343,Tabla2[#All],2,FALSE))</f>
        <v/>
      </c>
      <c r="Y343" s="6" t="str">
        <f>IF(ISBLANK(Requerimiento_Cab!J343),"",VLOOKUP(Requerimiento_Cab!J343,Tabla9[#All],2,FALSE))</f>
        <v/>
      </c>
    </row>
    <row r="344" spans="1:25" x14ac:dyDescent="0.25">
      <c r="A344" s="6" t="str">
        <f>IF(LEN(Requerimiento_Cab!A344)&gt;0,Requerimiento_Cab!A344,"")</f>
        <v/>
      </c>
      <c r="B344" s="6" t="str">
        <f t="shared" si="66"/>
        <v/>
      </c>
      <c r="C344" s="6" t="str">
        <f>IF(ISBLANK(Requerimiento_Cab!B344),"",VLOOKUP(Requerimiento_Cab!B344,Tabla3[#All],2,FALSE))</f>
        <v/>
      </c>
      <c r="D344" s="6" t="str">
        <f>IF(ISBLANK(Requerimiento_Cab!C344),"",VLOOKUP(Requerimiento_Cab!C344,Tabla4[#All],2,FALSE))</f>
        <v/>
      </c>
      <c r="E344" s="6" t="str">
        <f>IF(ISBLANK(Requerimiento_Cab!D344),"",VLOOKUP(Requerimiento_Cab!D344,Tabla5[#All],2,FALSE))</f>
        <v/>
      </c>
      <c r="F344" s="6" t="str">
        <f>IF(ISBLANK(Requerimiento_Cab!E344),"",VLOOKUP(Requerimiento_Cab!E344,Tabla6[#All],2,FALSE))</f>
        <v/>
      </c>
      <c r="G344" s="6" t="str">
        <f t="shared" si="67"/>
        <v/>
      </c>
      <c r="H344" s="6" t="str">
        <f t="shared" si="68"/>
        <v/>
      </c>
      <c r="I344" s="6" t="str">
        <f>IF(ISBLANK(Requerimiento_Cab!F344),"",VLOOKUP(Requerimiento_Cab!F344,Tabla7[#All],2,FALSE))</f>
        <v/>
      </c>
      <c r="J344" s="6" t="str">
        <f t="shared" si="69"/>
        <v/>
      </c>
      <c r="K344" s="13" t="str">
        <f>IF(ISBLANK(Requerimiento_Cab!G344),"",VLOOKUP(Requerimiento_Cab!G344,Tabla8[#All],2,FALSE))</f>
        <v/>
      </c>
      <c r="L344" s="6" t="str">
        <f>IF(ISBLANK(Requerimiento_Cab!H344),"",VLOOKUP(Requerimiento_Cab!H344,Tabla1[#All],2,FALSE))</f>
        <v/>
      </c>
      <c r="M344" s="6" t="str">
        <f t="shared" si="70"/>
        <v/>
      </c>
      <c r="N344" s="6" t="str">
        <f>IF(ISBLANK(Requerimiento_Cab!J344),"",VLOOKUP(Requerimiento_Cab!J344,Tabla9[#All],2,FALSE))</f>
        <v/>
      </c>
      <c r="O344" s="6" t="str">
        <f t="shared" si="71"/>
        <v/>
      </c>
      <c r="P344" s="6" t="str">
        <f t="shared" si="72"/>
        <v/>
      </c>
      <c r="Q344" s="6" t="str">
        <f>IF(ISBLANK(Requerimiento_Cab!K344),"",VLOOKUP(Requerimiento_Cab!K344,Tabla10[#All],2,FALSE))</f>
        <v/>
      </c>
      <c r="R344" s="6" t="str">
        <f>IF(LEN(Requerimiento_Cab!L344)&gt;0,Requerimiento_Cab!L344,"")</f>
        <v/>
      </c>
      <c r="S344" s="6" t="str">
        <f t="shared" si="73"/>
        <v/>
      </c>
      <c r="T344" s="6" t="str">
        <f t="shared" si="74"/>
        <v/>
      </c>
      <c r="U344" s="6" t="str">
        <f t="shared" si="75"/>
        <v/>
      </c>
      <c r="V344" s="6" t="str">
        <f>IF(ISBLANK(Requerimiento_Cab!F344),"",VLOOKUP(Requerimiento_Cab!F344,Tabla7[#All],2,FALSE))</f>
        <v/>
      </c>
      <c r="W344" s="6" t="str">
        <f t="shared" si="76"/>
        <v/>
      </c>
      <c r="X344" s="6" t="str">
        <f>IF(ISBLANK(Requerimiento_Cab!M344),"",VLOOKUP(Requerimiento_Cab!M344,Tabla2[#All],2,FALSE))</f>
        <v/>
      </c>
      <c r="Y344" s="6" t="str">
        <f>IF(ISBLANK(Requerimiento_Cab!J344),"",VLOOKUP(Requerimiento_Cab!J344,Tabla9[#All],2,FALSE))</f>
        <v/>
      </c>
    </row>
    <row r="345" spans="1:25" x14ac:dyDescent="0.25">
      <c r="A345" s="6" t="str">
        <f>IF(LEN(Requerimiento_Cab!A345)&gt;0,Requerimiento_Cab!A345,"")</f>
        <v/>
      </c>
      <c r="B345" s="6" t="str">
        <f t="shared" si="66"/>
        <v/>
      </c>
      <c r="C345" s="6" t="str">
        <f>IF(ISBLANK(Requerimiento_Cab!B345),"",VLOOKUP(Requerimiento_Cab!B345,Tabla3[#All],2,FALSE))</f>
        <v/>
      </c>
      <c r="D345" s="6" t="str">
        <f>IF(ISBLANK(Requerimiento_Cab!C345),"",VLOOKUP(Requerimiento_Cab!C345,Tabla4[#All],2,FALSE))</f>
        <v/>
      </c>
      <c r="E345" s="6" t="str">
        <f>IF(ISBLANK(Requerimiento_Cab!D345),"",VLOOKUP(Requerimiento_Cab!D345,Tabla5[#All],2,FALSE))</f>
        <v/>
      </c>
      <c r="F345" s="6" t="str">
        <f>IF(ISBLANK(Requerimiento_Cab!E345),"",VLOOKUP(Requerimiento_Cab!E345,Tabla6[#All],2,FALSE))</f>
        <v/>
      </c>
      <c r="G345" s="6" t="str">
        <f t="shared" si="67"/>
        <v/>
      </c>
      <c r="H345" s="6" t="str">
        <f t="shared" si="68"/>
        <v/>
      </c>
      <c r="I345" s="6" t="str">
        <f>IF(ISBLANK(Requerimiento_Cab!F345),"",VLOOKUP(Requerimiento_Cab!F345,Tabla7[#All],2,FALSE))</f>
        <v/>
      </c>
      <c r="J345" s="6" t="str">
        <f t="shared" si="69"/>
        <v/>
      </c>
      <c r="K345" s="13" t="str">
        <f>IF(ISBLANK(Requerimiento_Cab!G345),"",VLOOKUP(Requerimiento_Cab!G345,Tabla8[#All],2,FALSE))</f>
        <v/>
      </c>
      <c r="L345" s="6" t="str">
        <f>IF(ISBLANK(Requerimiento_Cab!H345),"",VLOOKUP(Requerimiento_Cab!H345,Tabla1[#All],2,FALSE))</f>
        <v/>
      </c>
      <c r="M345" s="6" t="str">
        <f t="shared" si="70"/>
        <v/>
      </c>
      <c r="N345" s="6" t="str">
        <f>IF(ISBLANK(Requerimiento_Cab!J345),"",VLOOKUP(Requerimiento_Cab!J345,Tabla9[#All],2,FALSE))</f>
        <v/>
      </c>
      <c r="O345" s="6" t="str">
        <f t="shared" si="71"/>
        <v/>
      </c>
      <c r="P345" s="6" t="str">
        <f t="shared" si="72"/>
        <v/>
      </c>
      <c r="Q345" s="6" t="str">
        <f>IF(ISBLANK(Requerimiento_Cab!K345),"",VLOOKUP(Requerimiento_Cab!K345,Tabla10[#All],2,FALSE))</f>
        <v/>
      </c>
      <c r="R345" s="6" t="str">
        <f>IF(LEN(Requerimiento_Cab!L345)&gt;0,Requerimiento_Cab!L345,"")</f>
        <v/>
      </c>
      <c r="S345" s="6" t="str">
        <f t="shared" si="73"/>
        <v/>
      </c>
      <c r="T345" s="6" t="str">
        <f t="shared" si="74"/>
        <v/>
      </c>
      <c r="U345" s="6" t="str">
        <f t="shared" si="75"/>
        <v/>
      </c>
      <c r="V345" s="6" t="str">
        <f>IF(ISBLANK(Requerimiento_Cab!F345),"",VLOOKUP(Requerimiento_Cab!F345,Tabla7[#All],2,FALSE))</f>
        <v/>
      </c>
      <c r="W345" s="6" t="str">
        <f t="shared" si="76"/>
        <v/>
      </c>
      <c r="X345" s="6" t="str">
        <f>IF(ISBLANK(Requerimiento_Cab!M345),"",VLOOKUP(Requerimiento_Cab!M345,Tabla2[#All],2,FALSE))</f>
        <v/>
      </c>
      <c r="Y345" s="6" t="str">
        <f>IF(ISBLANK(Requerimiento_Cab!J345),"",VLOOKUP(Requerimiento_Cab!J345,Tabla9[#All],2,FALSE))</f>
        <v/>
      </c>
    </row>
    <row r="346" spans="1:25" x14ac:dyDescent="0.25">
      <c r="A346" s="6" t="str">
        <f>IF(LEN(Requerimiento_Cab!A346)&gt;0,Requerimiento_Cab!A346,"")</f>
        <v/>
      </c>
      <c r="B346" s="6" t="str">
        <f t="shared" si="66"/>
        <v/>
      </c>
      <c r="C346" s="6" t="str">
        <f>IF(ISBLANK(Requerimiento_Cab!B346),"",VLOOKUP(Requerimiento_Cab!B346,Tabla3[#All],2,FALSE))</f>
        <v/>
      </c>
      <c r="D346" s="6" t="str">
        <f>IF(ISBLANK(Requerimiento_Cab!C346),"",VLOOKUP(Requerimiento_Cab!C346,Tabla4[#All],2,FALSE))</f>
        <v/>
      </c>
      <c r="E346" s="6" t="str">
        <f>IF(ISBLANK(Requerimiento_Cab!D346),"",VLOOKUP(Requerimiento_Cab!D346,Tabla5[#All],2,FALSE))</f>
        <v/>
      </c>
      <c r="F346" s="6" t="str">
        <f>IF(ISBLANK(Requerimiento_Cab!E346),"",VLOOKUP(Requerimiento_Cab!E346,Tabla6[#All],2,FALSE))</f>
        <v/>
      </c>
      <c r="G346" s="6" t="str">
        <f t="shared" si="67"/>
        <v/>
      </c>
      <c r="H346" s="6" t="str">
        <f t="shared" si="68"/>
        <v/>
      </c>
      <c r="I346" s="6" t="str">
        <f>IF(ISBLANK(Requerimiento_Cab!F346),"",VLOOKUP(Requerimiento_Cab!F346,Tabla7[#All],2,FALSE))</f>
        <v/>
      </c>
      <c r="J346" s="6" t="str">
        <f t="shared" si="69"/>
        <v/>
      </c>
      <c r="K346" s="13" t="str">
        <f>IF(ISBLANK(Requerimiento_Cab!G346),"",VLOOKUP(Requerimiento_Cab!G346,Tabla8[#All],2,FALSE))</f>
        <v/>
      </c>
      <c r="L346" s="6" t="str">
        <f>IF(ISBLANK(Requerimiento_Cab!H346),"",VLOOKUP(Requerimiento_Cab!H346,Tabla1[#All],2,FALSE))</f>
        <v/>
      </c>
      <c r="M346" s="6" t="str">
        <f t="shared" si="70"/>
        <v/>
      </c>
      <c r="N346" s="6" t="str">
        <f>IF(ISBLANK(Requerimiento_Cab!J346),"",VLOOKUP(Requerimiento_Cab!J346,Tabla9[#All],2,FALSE))</f>
        <v/>
      </c>
      <c r="O346" s="6" t="str">
        <f t="shared" si="71"/>
        <v/>
      </c>
      <c r="P346" s="6" t="str">
        <f t="shared" si="72"/>
        <v/>
      </c>
      <c r="Q346" s="6" t="str">
        <f>IF(ISBLANK(Requerimiento_Cab!K346),"",VLOOKUP(Requerimiento_Cab!K346,Tabla10[#All],2,FALSE))</f>
        <v/>
      </c>
      <c r="R346" s="6" t="str">
        <f>IF(LEN(Requerimiento_Cab!L346)&gt;0,Requerimiento_Cab!L346,"")</f>
        <v/>
      </c>
      <c r="S346" s="6" t="str">
        <f t="shared" si="73"/>
        <v/>
      </c>
      <c r="T346" s="6" t="str">
        <f t="shared" si="74"/>
        <v/>
      </c>
      <c r="U346" s="6" t="str">
        <f t="shared" si="75"/>
        <v/>
      </c>
      <c r="V346" s="6" t="str">
        <f>IF(ISBLANK(Requerimiento_Cab!F346),"",VLOOKUP(Requerimiento_Cab!F346,Tabla7[#All],2,FALSE))</f>
        <v/>
      </c>
      <c r="W346" s="6" t="str">
        <f t="shared" si="76"/>
        <v/>
      </c>
      <c r="X346" s="6" t="str">
        <f>IF(ISBLANK(Requerimiento_Cab!M346),"",VLOOKUP(Requerimiento_Cab!M346,Tabla2[#All],2,FALSE))</f>
        <v/>
      </c>
      <c r="Y346" s="6" t="str">
        <f>IF(ISBLANK(Requerimiento_Cab!J346),"",VLOOKUP(Requerimiento_Cab!J346,Tabla9[#All],2,FALSE))</f>
        <v/>
      </c>
    </row>
    <row r="347" spans="1:25" x14ac:dyDescent="0.25">
      <c r="A347" s="6" t="str">
        <f>IF(LEN(Requerimiento_Cab!A347)&gt;0,Requerimiento_Cab!A347,"")</f>
        <v/>
      </c>
      <c r="B347" s="6" t="str">
        <f t="shared" si="66"/>
        <v/>
      </c>
      <c r="C347" s="6" t="str">
        <f>IF(ISBLANK(Requerimiento_Cab!B347),"",VLOOKUP(Requerimiento_Cab!B347,Tabla3[#All],2,FALSE))</f>
        <v/>
      </c>
      <c r="D347" s="6" t="str">
        <f>IF(ISBLANK(Requerimiento_Cab!C347),"",VLOOKUP(Requerimiento_Cab!C347,Tabla4[#All],2,FALSE))</f>
        <v/>
      </c>
      <c r="E347" s="6" t="str">
        <f>IF(ISBLANK(Requerimiento_Cab!D347),"",VLOOKUP(Requerimiento_Cab!D347,Tabla5[#All],2,FALSE))</f>
        <v/>
      </c>
      <c r="F347" s="6" t="str">
        <f>IF(ISBLANK(Requerimiento_Cab!E347),"",VLOOKUP(Requerimiento_Cab!E347,Tabla6[#All],2,FALSE))</f>
        <v/>
      </c>
      <c r="G347" s="6" t="str">
        <f t="shared" si="67"/>
        <v/>
      </c>
      <c r="H347" s="6" t="str">
        <f t="shared" si="68"/>
        <v/>
      </c>
      <c r="I347" s="6" t="str">
        <f>IF(ISBLANK(Requerimiento_Cab!F347),"",VLOOKUP(Requerimiento_Cab!F347,Tabla7[#All],2,FALSE))</f>
        <v/>
      </c>
      <c r="J347" s="6" t="str">
        <f t="shared" si="69"/>
        <v/>
      </c>
      <c r="K347" s="13" t="str">
        <f>IF(ISBLANK(Requerimiento_Cab!G347),"",VLOOKUP(Requerimiento_Cab!G347,Tabla8[#All],2,FALSE))</f>
        <v/>
      </c>
      <c r="L347" s="6" t="str">
        <f>IF(ISBLANK(Requerimiento_Cab!H347),"",VLOOKUP(Requerimiento_Cab!H347,Tabla1[#All],2,FALSE))</f>
        <v/>
      </c>
      <c r="M347" s="6" t="str">
        <f t="shared" si="70"/>
        <v/>
      </c>
      <c r="N347" s="6" t="str">
        <f>IF(ISBLANK(Requerimiento_Cab!J347),"",VLOOKUP(Requerimiento_Cab!J347,Tabla9[#All],2,FALSE))</f>
        <v/>
      </c>
      <c r="O347" s="6" t="str">
        <f t="shared" si="71"/>
        <v/>
      </c>
      <c r="P347" s="6" t="str">
        <f t="shared" si="72"/>
        <v/>
      </c>
      <c r="Q347" s="6" t="str">
        <f>IF(ISBLANK(Requerimiento_Cab!K347),"",VLOOKUP(Requerimiento_Cab!K347,Tabla10[#All],2,FALSE))</f>
        <v/>
      </c>
      <c r="R347" s="6" t="str">
        <f>IF(LEN(Requerimiento_Cab!L347)&gt;0,Requerimiento_Cab!L347,"")</f>
        <v/>
      </c>
      <c r="S347" s="6" t="str">
        <f t="shared" si="73"/>
        <v/>
      </c>
      <c r="T347" s="6" t="str">
        <f t="shared" si="74"/>
        <v/>
      </c>
      <c r="U347" s="6" t="str">
        <f t="shared" si="75"/>
        <v/>
      </c>
      <c r="V347" s="6" t="str">
        <f>IF(ISBLANK(Requerimiento_Cab!F347),"",VLOOKUP(Requerimiento_Cab!F347,Tabla7[#All],2,FALSE))</f>
        <v/>
      </c>
      <c r="W347" s="6" t="str">
        <f t="shared" si="76"/>
        <v/>
      </c>
      <c r="X347" s="6" t="str">
        <f>IF(ISBLANK(Requerimiento_Cab!M347),"",VLOOKUP(Requerimiento_Cab!M347,Tabla2[#All],2,FALSE))</f>
        <v/>
      </c>
      <c r="Y347" s="6" t="str">
        <f>IF(ISBLANK(Requerimiento_Cab!J347),"",VLOOKUP(Requerimiento_Cab!J347,Tabla9[#All],2,FALSE))</f>
        <v/>
      </c>
    </row>
    <row r="348" spans="1:25" x14ac:dyDescent="0.25">
      <c r="A348" s="6" t="str">
        <f>IF(LEN(Requerimiento_Cab!A348)&gt;0,Requerimiento_Cab!A348,"")</f>
        <v/>
      </c>
      <c r="B348" s="6" t="str">
        <f t="shared" si="66"/>
        <v/>
      </c>
      <c r="C348" s="6" t="str">
        <f>IF(ISBLANK(Requerimiento_Cab!B348),"",VLOOKUP(Requerimiento_Cab!B348,Tabla3[#All],2,FALSE))</f>
        <v/>
      </c>
      <c r="D348" s="6" t="str">
        <f>IF(ISBLANK(Requerimiento_Cab!C348),"",VLOOKUP(Requerimiento_Cab!C348,Tabla4[#All],2,FALSE))</f>
        <v/>
      </c>
      <c r="E348" s="6" t="str">
        <f>IF(ISBLANK(Requerimiento_Cab!D348),"",VLOOKUP(Requerimiento_Cab!D348,Tabla5[#All],2,FALSE))</f>
        <v/>
      </c>
      <c r="F348" s="6" t="str">
        <f>IF(ISBLANK(Requerimiento_Cab!E348),"",VLOOKUP(Requerimiento_Cab!E348,Tabla6[#All],2,FALSE))</f>
        <v/>
      </c>
      <c r="G348" s="6" t="str">
        <f t="shared" si="67"/>
        <v/>
      </c>
      <c r="H348" s="6" t="str">
        <f t="shared" si="68"/>
        <v/>
      </c>
      <c r="I348" s="6" t="str">
        <f>IF(ISBLANK(Requerimiento_Cab!F348),"",VLOOKUP(Requerimiento_Cab!F348,Tabla7[#All],2,FALSE))</f>
        <v/>
      </c>
      <c r="J348" s="6" t="str">
        <f t="shared" si="69"/>
        <v/>
      </c>
      <c r="K348" s="13" t="str">
        <f>IF(ISBLANK(Requerimiento_Cab!G348),"",VLOOKUP(Requerimiento_Cab!G348,Tabla8[#All],2,FALSE))</f>
        <v/>
      </c>
      <c r="L348" s="6" t="str">
        <f>IF(ISBLANK(Requerimiento_Cab!H348),"",VLOOKUP(Requerimiento_Cab!H348,Tabla1[#All],2,FALSE))</f>
        <v/>
      </c>
      <c r="M348" s="6" t="str">
        <f t="shared" si="70"/>
        <v/>
      </c>
      <c r="N348" s="6" t="str">
        <f>IF(ISBLANK(Requerimiento_Cab!J348),"",VLOOKUP(Requerimiento_Cab!J348,Tabla9[#All],2,FALSE))</f>
        <v/>
      </c>
      <c r="O348" s="6" t="str">
        <f t="shared" si="71"/>
        <v/>
      </c>
      <c r="P348" s="6" t="str">
        <f t="shared" si="72"/>
        <v/>
      </c>
      <c r="Q348" s="6" t="str">
        <f>IF(ISBLANK(Requerimiento_Cab!K348),"",VLOOKUP(Requerimiento_Cab!K348,Tabla10[#All],2,FALSE))</f>
        <v/>
      </c>
      <c r="R348" s="6" t="str">
        <f>IF(LEN(Requerimiento_Cab!L348)&gt;0,Requerimiento_Cab!L348,"")</f>
        <v/>
      </c>
      <c r="S348" s="6" t="str">
        <f t="shared" si="73"/>
        <v/>
      </c>
      <c r="T348" s="6" t="str">
        <f t="shared" si="74"/>
        <v/>
      </c>
      <c r="U348" s="6" t="str">
        <f t="shared" si="75"/>
        <v/>
      </c>
      <c r="V348" s="6" t="str">
        <f>IF(ISBLANK(Requerimiento_Cab!F348),"",VLOOKUP(Requerimiento_Cab!F348,Tabla7[#All],2,FALSE))</f>
        <v/>
      </c>
      <c r="W348" s="6" t="str">
        <f t="shared" si="76"/>
        <v/>
      </c>
      <c r="X348" s="6" t="str">
        <f>IF(ISBLANK(Requerimiento_Cab!M348),"",VLOOKUP(Requerimiento_Cab!M348,Tabla2[#All],2,FALSE))</f>
        <v/>
      </c>
      <c r="Y348" s="6" t="str">
        <f>IF(ISBLANK(Requerimiento_Cab!J348),"",VLOOKUP(Requerimiento_Cab!J348,Tabla9[#All],2,FALSE))</f>
        <v/>
      </c>
    </row>
    <row r="349" spans="1:25" x14ac:dyDescent="0.25">
      <c r="A349" s="6" t="str">
        <f>IF(LEN(Requerimiento_Cab!A349)&gt;0,Requerimiento_Cab!A349,"")</f>
        <v/>
      </c>
      <c r="B349" s="6" t="str">
        <f t="shared" si="66"/>
        <v/>
      </c>
      <c r="C349" s="6" t="str">
        <f>IF(ISBLANK(Requerimiento_Cab!B349),"",VLOOKUP(Requerimiento_Cab!B349,Tabla3[#All],2,FALSE))</f>
        <v/>
      </c>
      <c r="D349" s="6" t="str">
        <f>IF(ISBLANK(Requerimiento_Cab!C349),"",VLOOKUP(Requerimiento_Cab!C349,Tabla4[#All],2,FALSE))</f>
        <v/>
      </c>
      <c r="E349" s="6" t="str">
        <f>IF(ISBLANK(Requerimiento_Cab!D349),"",VLOOKUP(Requerimiento_Cab!D349,Tabla5[#All],2,FALSE))</f>
        <v/>
      </c>
      <c r="F349" s="6" t="str">
        <f>IF(ISBLANK(Requerimiento_Cab!E349),"",VLOOKUP(Requerimiento_Cab!E349,Tabla6[#All],2,FALSE))</f>
        <v/>
      </c>
      <c r="G349" s="6" t="str">
        <f t="shared" si="67"/>
        <v/>
      </c>
      <c r="H349" s="6" t="str">
        <f t="shared" si="68"/>
        <v/>
      </c>
      <c r="I349" s="6" t="str">
        <f>IF(ISBLANK(Requerimiento_Cab!F349),"",VLOOKUP(Requerimiento_Cab!F349,Tabla7[#All],2,FALSE))</f>
        <v/>
      </c>
      <c r="J349" s="6" t="str">
        <f t="shared" si="69"/>
        <v/>
      </c>
      <c r="K349" s="13" t="str">
        <f>IF(ISBLANK(Requerimiento_Cab!G349),"",VLOOKUP(Requerimiento_Cab!G349,Tabla8[#All],2,FALSE))</f>
        <v/>
      </c>
      <c r="L349" s="6" t="str">
        <f>IF(ISBLANK(Requerimiento_Cab!H349),"",VLOOKUP(Requerimiento_Cab!H349,Tabla1[#All],2,FALSE))</f>
        <v/>
      </c>
      <c r="M349" s="6" t="str">
        <f t="shared" si="70"/>
        <v/>
      </c>
      <c r="N349" s="6" t="str">
        <f>IF(ISBLANK(Requerimiento_Cab!J349),"",VLOOKUP(Requerimiento_Cab!J349,Tabla9[#All],2,FALSE))</f>
        <v/>
      </c>
      <c r="O349" s="6" t="str">
        <f t="shared" si="71"/>
        <v/>
      </c>
      <c r="P349" s="6" t="str">
        <f t="shared" si="72"/>
        <v/>
      </c>
      <c r="Q349" s="6" t="str">
        <f>IF(ISBLANK(Requerimiento_Cab!K349),"",VLOOKUP(Requerimiento_Cab!K349,Tabla10[#All],2,FALSE))</f>
        <v/>
      </c>
      <c r="R349" s="6" t="str">
        <f>IF(LEN(Requerimiento_Cab!L349)&gt;0,Requerimiento_Cab!L349,"")</f>
        <v/>
      </c>
      <c r="S349" s="6" t="str">
        <f t="shared" si="73"/>
        <v/>
      </c>
      <c r="T349" s="6" t="str">
        <f t="shared" si="74"/>
        <v/>
      </c>
      <c r="U349" s="6" t="str">
        <f t="shared" si="75"/>
        <v/>
      </c>
      <c r="V349" s="6" t="str">
        <f>IF(ISBLANK(Requerimiento_Cab!F349),"",VLOOKUP(Requerimiento_Cab!F349,Tabla7[#All],2,FALSE))</f>
        <v/>
      </c>
      <c r="W349" s="6" t="str">
        <f t="shared" si="76"/>
        <v/>
      </c>
      <c r="X349" s="6" t="str">
        <f>IF(ISBLANK(Requerimiento_Cab!M349),"",VLOOKUP(Requerimiento_Cab!M349,Tabla2[#All],2,FALSE))</f>
        <v/>
      </c>
      <c r="Y349" s="6" t="str">
        <f>IF(ISBLANK(Requerimiento_Cab!J349),"",VLOOKUP(Requerimiento_Cab!J349,Tabla9[#All],2,FALSE))</f>
        <v/>
      </c>
    </row>
    <row r="350" spans="1:25" x14ac:dyDescent="0.25">
      <c r="A350" s="6" t="str">
        <f>IF(LEN(Requerimiento_Cab!A350)&gt;0,Requerimiento_Cab!A350,"")</f>
        <v/>
      </c>
      <c r="B350" s="6" t="str">
        <f t="shared" si="66"/>
        <v/>
      </c>
      <c r="C350" s="6" t="str">
        <f>IF(ISBLANK(Requerimiento_Cab!B350),"",VLOOKUP(Requerimiento_Cab!B350,Tabla3[#All],2,FALSE))</f>
        <v/>
      </c>
      <c r="D350" s="6" t="str">
        <f>IF(ISBLANK(Requerimiento_Cab!C350),"",VLOOKUP(Requerimiento_Cab!C350,Tabla4[#All],2,FALSE))</f>
        <v/>
      </c>
      <c r="E350" s="6" t="str">
        <f>IF(ISBLANK(Requerimiento_Cab!D350),"",VLOOKUP(Requerimiento_Cab!D350,Tabla5[#All],2,FALSE))</f>
        <v/>
      </c>
      <c r="F350" s="6" t="str">
        <f>IF(ISBLANK(Requerimiento_Cab!E350),"",VLOOKUP(Requerimiento_Cab!E350,Tabla6[#All],2,FALSE))</f>
        <v/>
      </c>
      <c r="G350" s="6" t="str">
        <f t="shared" si="67"/>
        <v/>
      </c>
      <c r="H350" s="6" t="str">
        <f t="shared" si="68"/>
        <v/>
      </c>
      <c r="I350" s="6" t="str">
        <f>IF(ISBLANK(Requerimiento_Cab!F350),"",VLOOKUP(Requerimiento_Cab!F350,Tabla7[#All],2,FALSE))</f>
        <v/>
      </c>
      <c r="J350" s="6" t="str">
        <f t="shared" si="69"/>
        <v/>
      </c>
      <c r="K350" s="13" t="str">
        <f>IF(ISBLANK(Requerimiento_Cab!G350),"",VLOOKUP(Requerimiento_Cab!G350,Tabla8[#All],2,FALSE))</f>
        <v/>
      </c>
      <c r="L350" s="6" t="str">
        <f>IF(ISBLANK(Requerimiento_Cab!H350),"",VLOOKUP(Requerimiento_Cab!H350,Tabla1[#All],2,FALSE))</f>
        <v/>
      </c>
      <c r="M350" s="6" t="str">
        <f t="shared" si="70"/>
        <v/>
      </c>
      <c r="N350" s="6" t="str">
        <f>IF(ISBLANK(Requerimiento_Cab!J350),"",VLOOKUP(Requerimiento_Cab!J350,Tabla9[#All],2,FALSE))</f>
        <v/>
      </c>
      <c r="O350" s="6" t="str">
        <f t="shared" si="71"/>
        <v/>
      </c>
      <c r="P350" s="6" t="str">
        <f t="shared" si="72"/>
        <v/>
      </c>
      <c r="Q350" s="6" t="str">
        <f>IF(ISBLANK(Requerimiento_Cab!K350),"",VLOOKUP(Requerimiento_Cab!K350,Tabla10[#All],2,FALSE))</f>
        <v/>
      </c>
      <c r="R350" s="6" t="str">
        <f>IF(LEN(Requerimiento_Cab!L350)&gt;0,Requerimiento_Cab!L350,"")</f>
        <v/>
      </c>
      <c r="S350" s="6" t="str">
        <f t="shared" si="73"/>
        <v/>
      </c>
      <c r="T350" s="6" t="str">
        <f t="shared" si="74"/>
        <v/>
      </c>
      <c r="U350" s="6" t="str">
        <f t="shared" si="75"/>
        <v/>
      </c>
      <c r="V350" s="6" t="str">
        <f>IF(ISBLANK(Requerimiento_Cab!F350),"",VLOOKUP(Requerimiento_Cab!F350,Tabla7[#All],2,FALSE))</f>
        <v/>
      </c>
      <c r="W350" s="6" t="str">
        <f t="shared" si="76"/>
        <v/>
      </c>
      <c r="X350" s="6" t="str">
        <f>IF(ISBLANK(Requerimiento_Cab!M350),"",VLOOKUP(Requerimiento_Cab!M350,Tabla2[#All],2,FALSE))</f>
        <v/>
      </c>
      <c r="Y350" s="6" t="str">
        <f>IF(ISBLANK(Requerimiento_Cab!J350),"",VLOOKUP(Requerimiento_Cab!J350,Tabla9[#All],2,FALSE))</f>
        <v/>
      </c>
    </row>
    <row r="351" spans="1:25" x14ac:dyDescent="0.25">
      <c r="A351" s="6" t="str">
        <f>IF(LEN(Requerimiento_Cab!A351)&gt;0,Requerimiento_Cab!A351,"")</f>
        <v/>
      </c>
      <c r="B351" s="6" t="str">
        <f t="shared" si="66"/>
        <v/>
      </c>
      <c r="C351" s="6" t="str">
        <f>IF(ISBLANK(Requerimiento_Cab!B351),"",VLOOKUP(Requerimiento_Cab!B351,Tabla3[#All],2,FALSE))</f>
        <v/>
      </c>
      <c r="D351" s="6" t="str">
        <f>IF(ISBLANK(Requerimiento_Cab!C351),"",VLOOKUP(Requerimiento_Cab!C351,Tabla4[#All],2,FALSE))</f>
        <v/>
      </c>
      <c r="E351" s="6" t="str">
        <f>IF(ISBLANK(Requerimiento_Cab!D351),"",VLOOKUP(Requerimiento_Cab!D351,Tabla5[#All],2,FALSE))</f>
        <v/>
      </c>
      <c r="F351" s="6" t="str">
        <f>IF(ISBLANK(Requerimiento_Cab!E351),"",VLOOKUP(Requerimiento_Cab!E351,Tabla6[#All],2,FALSE))</f>
        <v/>
      </c>
      <c r="G351" s="6" t="str">
        <f t="shared" si="67"/>
        <v/>
      </c>
      <c r="H351" s="6" t="str">
        <f t="shared" si="68"/>
        <v/>
      </c>
      <c r="I351" s="6" t="str">
        <f>IF(ISBLANK(Requerimiento_Cab!F351),"",VLOOKUP(Requerimiento_Cab!F351,Tabla7[#All],2,FALSE))</f>
        <v/>
      </c>
      <c r="J351" s="6" t="str">
        <f t="shared" si="69"/>
        <v/>
      </c>
      <c r="K351" s="13" t="str">
        <f>IF(ISBLANK(Requerimiento_Cab!G351),"",VLOOKUP(Requerimiento_Cab!G351,Tabla8[#All],2,FALSE))</f>
        <v/>
      </c>
      <c r="L351" s="6" t="str">
        <f>IF(ISBLANK(Requerimiento_Cab!H351),"",VLOOKUP(Requerimiento_Cab!H351,Tabla1[#All],2,FALSE))</f>
        <v/>
      </c>
      <c r="M351" s="6" t="str">
        <f t="shared" si="70"/>
        <v/>
      </c>
      <c r="N351" s="6" t="str">
        <f>IF(ISBLANK(Requerimiento_Cab!J351),"",VLOOKUP(Requerimiento_Cab!J351,Tabla9[#All],2,FALSE))</f>
        <v/>
      </c>
      <c r="O351" s="6" t="str">
        <f t="shared" si="71"/>
        <v/>
      </c>
      <c r="P351" s="6" t="str">
        <f t="shared" si="72"/>
        <v/>
      </c>
      <c r="Q351" s="6" t="str">
        <f>IF(ISBLANK(Requerimiento_Cab!K351),"",VLOOKUP(Requerimiento_Cab!K351,Tabla10[#All],2,FALSE))</f>
        <v/>
      </c>
      <c r="R351" s="6" t="str">
        <f>IF(LEN(Requerimiento_Cab!L351)&gt;0,Requerimiento_Cab!L351,"")</f>
        <v/>
      </c>
      <c r="S351" s="6" t="str">
        <f t="shared" si="73"/>
        <v/>
      </c>
      <c r="T351" s="6" t="str">
        <f t="shared" si="74"/>
        <v/>
      </c>
      <c r="U351" s="6" t="str">
        <f t="shared" si="75"/>
        <v/>
      </c>
      <c r="V351" s="6" t="str">
        <f>IF(ISBLANK(Requerimiento_Cab!F351),"",VLOOKUP(Requerimiento_Cab!F351,Tabla7[#All],2,FALSE))</f>
        <v/>
      </c>
      <c r="W351" s="6" t="str">
        <f t="shared" si="76"/>
        <v/>
      </c>
      <c r="X351" s="6" t="str">
        <f>IF(ISBLANK(Requerimiento_Cab!M351),"",VLOOKUP(Requerimiento_Cab!M351,Tabla2[#All],2,FALSE))</f>
        <v/>
      </c>
      <c r="Y351" s="6" t="str">
        <f>IF(ISBLANK(Requerimiento_Cab!J351),"",VLOOKUP(Requerimiento_Cab!J351,Tabla9[#All],2,FALSE))</f>
        <v/>
      </c>
    </row>
    <row r="352" spans="1:25" x14ac:dyDescent="0.25">
      <c r="A352" s="6" t="str">
        <f>IF(LEN(Requerimiento_Cab!A352)&gt;0,Requerimiento_Cab!A352,"")</f>
        <v/>
      </c>
      <c r="B352" s="6" t="str">
        <f t="shared" si="66"/>
        <v/>
      </c>
      <c r="C352" s="6" t="str">
        <f>IF(ISBLANK(Requerimiento_Cab!B352),"",VLOOKUP(Requerimiento_Cab!B352,Tabla3[#All],2,FALSE))</f>
        <v/>
      </c>
      <c r="D352" s="6" t="str">
        <f>IF(ISBLANK(Requerimiento_Cab!C352),"",VLOOKUP(Requerimiento_Cab!C352,Tabla4[#All],2,FALSE))</f>
        <v/>
      </c>
      <c r="E352" s="6" t="str">
        <f>IF(ISBLANK(Requerimiento_Cab!D352),"",VLOOKUP(Requerimiento_Cab!D352,Tabla5[#All],2,FALSE))</f>
        <v/>
      </c>
      <c r="F352" s="6" t="str">
        <f>IF(ISBLANK(Requerimiento_Cab!E352),"",VLOOKUP(Requerimiento_Cab!E352,Tabla6[#All],2,FALSE))</f>
        <v/>
      </c>
      <c r="G352" s="6" t="str">
        <f t="shared" si="67"/>
        <v/>
      </c>
      <c r="H352" s="6" t="str">
        <f t="shared" si="68"/>
        <v/>
      </c>
      <c r="I352" s="6" t="str">
        <f>IF(ISBLANK(Requerimiento_Cab!F352),"",VLOOKUP(Requerimiento_Cab!F352,Tabla7[#All],2,FALSE))</f>
        <v/>
      </c>
      <c r="J352" s="6" t="str">
        <f t="shared" si="69"/>
        <v/>
      </c>
      <c r="K352" s="13" t="str">
        <f>IF(ISBLANK(Requerimiento_Cab!G352),"",VLOOKUP(Requerimiento_Cab!G352,Tabla8[#All],2,FALSE))</f>
        <v/>
      </c>
      <c r="L352" s="6" t="str">
        <f>IF(ISBLANK(Requerimiento_Cab!H352),"",VLOOKUP(Requerimiento_Cab!H352,Tabla1[#All],2,FALSE))</f>
        <v/>
      </c>
      <c r="M352" s="6" t="str">
        <f t="shared" si="70"/>
        <v/>
      </c>
      <c r="N352" s="6" t="str">
        <f>IF(ISBLANK(Requerimiento_Cab!J352),"",VLOOKUP(Requerimiento_Cab!J352,Tabla9[#All],2,FALSE))</f>
        <v/>
      </c>
      <c r="O352" s="6" t="str">
        <f t="shared" si="71"/>
        <v/>
      </c>
      <c r="P352" s="6" t="str">
        <f t="shared" si="72"/>
        <v/>
      </c>
      <c r="Q352" s="6" t="str">
        <f>IF(ISBLANK(Requerimiento_Cab!K352),"",VLOOKUP(Requerimiento_Cab!K352,Tabla10[#All],2,FALSE))</f>
        <v/>
      </c>
      <c r="R352" s="6" t="str">
        <f>IF(LEN(Requerimiento_Cab!L352)&gt;0,Requerimiento_Cab!L352,"")</f>
        <v/>
      </c>
      <c r="S352" s="6" t="str">
        <f t="shared" si="73"/>
        <v/>
      </c>
      <c r="T352" s="6" t="str">
        <f t="shared" si="74"/>
        <v/>
      </c>
      <c r="U352" s="6" t="str">
        <f t="shared" si="75"/>
        <v/>
      </c>
      <c r="V352" s="6" t="str">
        <f>IF(ISBLANK(Requerimiento_Cab!F352),"",VLOOKUP(Requerimiento_Cab!F352,Tabla7[#All],2,FALSE))</f>
        <v/>
      </c>
      <c r="W352" s="6" t="str">
        <f t="shared" si="76"/>
        <v/>
      </c>
      <c r="X352" s="6" t="str">
        <f>IF(ISBLANK(Requerimiento_Cab!M352),"",VLOOKUP(Requerimiento_Cab!M352,Tabla2[#All],2,FALSE))</f>
        <v/>
      </c>
      <c r="Y352" s="6" t="str">
        <f>IF(ISBLANK(Requerimiento_Cab!J352),"",VLOOKUP(Requerimiento_Cab!J352,Tabla9[#All],2,FALSE))</f>
        <v/>
      </c>
    </row>
    <row r="353" spans="1:25" x14ac:dyDescent="0.25">
      <c r="A353" s="6" t="str">
        <f>IF(LEN(Requerimiento_Cab!A353)&gt;0,Requerimiento_Cab!A353,"")</f>
        <v/>
      </c>
      <c r="B353" s="6" t="str">
        <f t="shared" si="66"/>
        <v/>
      </c>
      <c r="C353" s="6" t="str">
        <f>IF(ISBLANK(Requerimiento_Cab!B353),"",VLOOKUP(Requerimiento_Cab!B353,Tabla3[#All],2,FALSE))</f>
        <v/>
      </c>
      <c r="D353" s="6" t="str">
        <f>IF(ISBLANK(Requerimiento_Cab!C353),"",VLOOKUP(Requerimiento_Cab!C353,Tabla4[#All],2,FALSE))</f>
        <v/>
      </c>
      <c r="E353" s="6" t="str">
        <f>IF(ISBLANK(Requerimiento_Cab!D353),"",VLOOKUP(Requerimiento_Cab!D353,Tabla5[#All],2,FALSE))</f>
        <v/>
      </c>
      <c r="F353" s="6" t="str">
        <f>IF(ISBLANK(Requerimiento_Cab!E353),"",VLOOKUP(Requerimiento_Cab!E353,Tabla6[#All],2,FALSE))</f>
        <v/>
      </c>
      <c r="G353" s="6" t="str">
        <f t="shared" si="67"/>
        <v/>
      </c>
      <c r="H353" s="6" t="str">
        <f t="shared" si="68"/>
        <v/>
      </c>
      <c r="I353" s="6" t="str">
        <f>IF(ISBLANK(Requerimiento_Cab!F353),"",VLOOKUP(Requerimiento_Cab!F353,Tabla7[#All],2,FALSE))</f>
        <v/>
      </c>
      <c r="J353" s="6" t="str">
        <f t="shared" si="69"/>
        <v/>
      </c>
      <c r="K353" s="13" t="str">
        <f>IF(ISBLANK(Requerimiento_Cab!G353),"",VLOOKUP(Requerimiento_Cab!G353,Tabla8[#All],2,FALSE))</f>
        <v/>
      </c>
      <c r="L353" s="6" t="str">
        <f>IF(ISBLANK(Requerimiento_Cab!H353),"",VLOOKUP(Requerimiento_Cab!H353,Tabla1[#All],2,FALSE))</f>
        <v/>
      </c>
      <c r="M353" s="6" t="str">
        <f t="shared" si="70"/>
        <v/>
      </c>
      <c r="N353" s="6" t="str">
        <f>IF(ISBLANK(Requerimiento_Cab!J353),"",VLOOKUP(Requerimiento_Cab!J353,Tabla9[#All],2,FALSE))</f>
        <v/>
      </c>
      <c r="O353" s="6" t="str">
        <f t="shared" si="71"/>
        <v/>
      </c>
      <c r="P353" s="6" t="str">
        <f t="shared" si="72"/>
        <v/>
      </c>
      <c r="Q353" s="6" t="str">
        <f>IF(ISBLANK(Requerimiento_Cab!K353),"",VLOOKUP(Requerimiento_Cab!K353,Tabla10[#All],2,FALSE))</f>
        <v/>
      </c>
      <c r="R353" s="6" t="str">
        <f>IF(LEN(Requerimiento_Cab!L353)&gt;0,Requerimiento_Cab!L353,"")</f>
        <v/>
      </c>
      <c r="S353" s="6" t="str">
        <f t="shared" si="73"/>
        <v/>
      </c>
      <c r="T353" s="6" t="str">
        <f t="shared" si="74"/>
        <v/>
      </c>
      <c r="U353" s="6" t="str">
        <f t="shared" si="75"/>
        <v/>
      </c>
      <c r="V353" s="6" t="str">
        <f>IF(ISBLANK(Requerimiento_Cab!F353),"",VLOOKUP(Requerimiento_Cab!F353,Tabla7[#All],2,FALSE))</f>
        <v/>
      </c>
      <c r="W353" s="6" t="str">
        <f t="shared" si="76"/>
        <v/>
      </c>
      <c r="X353" s="6" t="str">
        <f>IF(ISBLANK(Requerimiento_Cab!M353),"",VLOOKUP(Requerimiento_Cab!M353,Tabla2[#All],2,FALSE))</f>
        <v/>
      </c>
      <c r="Y353" s="6" t="str">
        <f>IF(ISBLANK(Requerimiento_Cab!J353),"",VLOOKUP(Requerimiento_Cab!J353,Tabla9[#All],2,FALSE))</f>
        <v/>
      </c>
    </row>
    <row r="354" spans="1:25" x14ac:dyDescent="0.25">
      <c r="A354" s="6" t="str">
        <f>IF(LEN(Requerimiento_Cab!A354)&gt;0,Requerimiento_Cab!A354,"")</f>
        <v/>
      </c>
      <c r="B354" s="6" t="str">
        <f t="shared" si="66"/>
        <v/>
      </c>
      <c r="C354" s="6" t="str">
        <f>IF(ISBLANK(Requerimiento_Cab!B354),"",VLOOKUP(Requerimiento_Cab!B354,Tabla3[#All],2,FALSE))</f>
        <v/>
      </c>
      <c r="D354" s="6" t="str">
        <f>IF(ISBLANK(Requerimiento_Cab!C354),"",VLOOKUP(Requerimiento_Cab!C354,Tabla4[#All],2,FALSE))</f>
        <v/>
      </c>
      <c r="E354" s="6" t="str">
        <f>IF(ISBLANK(Requerimiento_Cab!D354),"",VLOOKUP(Requerimiento_Cab!D354,Tabla5[#All],2,FALSE))</f>
        <v/>
      </c>
      <c r="F354" s="6" t="str">
        <f>IF(ISBLANK(Requerimiento_Cab!E354),"",VLOOKUP(Requerimiento_Cab!E354,Tabla6[#All],2,FALSE))</f>
        <v/>
      </c>
      <c r="G354" s="6" t="str">
        <f t="shared" si="67"/>
        <v/>
      </c>
      <c r="H354" s="6" t="str">
        <f t="shared" si="68"/>
        <v/>
      </c>
      <c r="I354" s="6" t="str">
        <f>IF(ISBLANK(Requerimiento_Cab!F354),"",VLOOKUP(Requerimiento_Cab!F354,Tabla7[#All],2,FALSE))</f>
        <v/>
      </c>
      <c r="J354" s="6" t="str">
        <f t="shared" si="69"/>
        <v/>
      </c>
      <c r="K354" s="13" t="str">
        <f>IF(ISBLANK(Requerimiento_Cab!G354),"",VLOOKUP(Requerimiento_Cab!G354,Tabla8[#All],2,FALSE))</f>
        <v/>
      </c>
      <c r="L354" s="6" t="str">
        <f>IF(ISBLANK(Requerimiento_Cab!H354),"",VLOOKUP(Requerimiento_Cab!H354,Tabla1[#All],2,FALSE))</f>
        <v/>
      </c>
      <c r="M354" s="6" t="str">
        <f t="shared" si="70"/>
        <v/>
      </c>
      <c r="N354" s="6" t="str">
        <f>IF(ISBLANK(Requerimiento_Cab!J354),"",VLOOKUP(Requerimiento_Cab!J354,Tabla9[#All],2,FALSE))</f>
        <v/>
      </c>
      <c r="O354" s="6" t="str">
        <f t="shared" si="71"/>
        <v/>
      </c>
      <c r="P354" s="6" t="str">
        <f t="shared" si="72"/>
        <v/>
      </c>
      <c r="Q354" s="6" t="str">
        <f>IF(ISBLANK(Requerimiento_Cab!K354),"",VLOOKUP(Requerimiento_Cab!K354,Tabla10[#All],2,FALSE))</f>
        <v/>
      </c>
      <c r="R354" s="6" t="str">
        <f>IF(LEN(Requerimiento_Cab!L354)&gt;0,Requerimiento_Cab!L354,"")</f>
        <v/>
      </c>
      <c r="S354" s="6" t="str">
        <f t="shared" si="73"/>
        <v/>
      </c>
      <c r="T354" s="6" t="str">
        <f t="shared" si="74"/>
        <v/>
      </c>
      <c r="U354" s="6" t="str">
        <f t="shared" si="75"/>
        <v/>
      </c>
      <c r="V354" s="6" t="str">
        <f>IF(ISBLANK(Requerimiento_Cab!F354),"",VLOOKUP(Requerimiento_Cab!F354,Tabla7[#All],2,FALSE))</f>
        <v/>
      </c>
      <c r="W354" s="6" t="str">
        <f t="shared" si="76"/>
        <v/>
      </c>
      <c r="X354" s="6" t="str">
        <f>IF(ISBLANK(Requerimiento_Cab!M354),"",VLOOKUP(Requerimiento_Cab!M354,Tabla2[#All],2,FALSE))</f>
        <v/>
      </c>
      <c r="Y354" s="6" t="str">
        <f>IF(ISBLANK(Requerimiento_Cab!J354),"",VLOOKUP(Requerimiento_Cab!J354,Tabla9[#All],2,FALSE))</f>
        <v/>
      </c>
    </row>
    <row r="355" spans="1:25" x14ac:dyDescent="0.25">
      <c r="A355" s="6" t="str">
        <f>IF(LEN(Requerimiento_Cab!A355)&gt;0,Requerimiento_Cab!A355,"")</f>
        <v/>
      </c>
      <c r="B355" s="6" t="str">
        <f t="shared" si="66"/>
        <v/>
      </c>
      <c r="C355" s="6" t="str">
        <f>IF(ISBLANK(Requerimiento_Cab!B355),"",VLOOKUP(Requerimiento_Cab!B355,Tabla3[#All],2,FALSE))</f>
        <v/>
      </c>
      <c r="D355" s="6" t="str">
        <f>IF(ISBLANK(Requerimiento_Cab!C355),"",VLOOKUP(Requerimiento_Cab!C355,Tabla4[#All],2,FALSE))</f>
        <v/>
      </c>
      <c r="E355" s="6" t="str">
        <f>IF(ISBLANK(Requerimiento_Cab!D355),"",VLOOKUP(Requerimiento_Cab!D355,Tabla5[#All],2,FALSE))</f>
        <v/>
      </c>
      <c r="F355" s="6" t="str">
        <f>IF(ISBLANK(Requerimiento_Cab!E355),"",VLOOKUP(Requerimiento_Cab!E355,Tabla6[#All],2,FALSE))</f>
        <v/>
      </c>
      <c r="G355" s="6" t="str">
        <f t="shared" si="67"/>
        <v/>
      </c>
      <c r="H355" s="6" t="str">
        <f t="shared" si="68"/>
        <v/>
      </c>
      <c r="I355" s="6" t="str">
        <f>IF(ISBLANK(Requerimiento_Cab!F355),"",VLOOKUP(Requerimiento_Cab!F355,Tabla7[#All],2,FALSE))</f>
        <v/>
      </c>
      <c r="J355" s="6" t="str">
        <f t="shared" si="69"/>
        <v/>
      </c>
      <c r="K355" s="13" t="str">
        <f>IF(ISBLANK(Requerimiento_Cab!G355),"",VLOOKUP(Requerimiento_Cab!G355,Tabla8[#All],2,FALSE))</f>
        <v/>
      </c>
      <c r="L355" s="6" t="str">
        <f>IF(ISBLANK(Requerimiento_Cab!H355),"",VLOOKUP(Requerimiento_Cab!H355,Tabla1[#All],2,FALSE))</f>
        <v/>
      </c>
      <c r="M355" s="6" t="str">
        <f t="shared" si="70"/>
        <v/>
      </c>
      <c r="N355" s="6" t="str">
        <f>IF(ISBLANK(Requerimiento_Cab!J355),"",VLOOKUP(Requerimiento_Cab!J355,Tabla9[#All],2,FALSE))</f>
        <v/>
      </c>
      <c r="O355" s="6" t="str">
        <f t="shared" si="71"/>
        <v/>
      </c>
      <c r="P355" s="6" t="str">
        <f t="shared" si="72"/>
        <v/>
      </c>
      <c r="Q355" s="6" t="str">
        <f>IF(ISBLANK(Requerimiento_Cab!K355),"",VLOOKUP(Requerimiento_Cab!K355,Tabla10[#All],2,FALSE))</f>
        <v/>
      </c>
      <c r="R355" s="6" t="str">
        <f>IF(LEN(Requerimiento_Cab!L355)&gt;0,Requerimiento_Cab!L355,"")</f>
        <v/>
      </c>
      <c r="S355" s="6" t="str">
        <f t="shared" si="73"/>
        <v/>
      </c>
      <c r="T355" s="6" t="str">
        <f t="shared" si="74"/>
        <v/>
      </c>
      <c r="U355" s="6" t="str">
        <f t="shared" si="75"/>
        <v/>
      </c>
      <c r="V355" s="6" t="str">
        <f>IF(ISBLANK(Requerimiento_Cab!F355),"",VLOOKUP(Requerimiento_Cab!F355,Tabla7[#All],2,FALSE))</f>
        <v/>
      </c>
      <c r="W355" s="6" t="str">
        <f t="shared" si="76"/>
        <v/>
      </c>
      <c r="X355" s="6" t="str">
        <f>IF(ISBLANK(Requerimiento_Cab!M355),"",VLOOKUP(Requerimiento_Cab!M355,Tabla2[#All],2,FALSE))</f>
        <v/>
      </c>
      <c r="Y355" s="6" t="str">
        <f>IF(ISBLANK(Requerimiento_Cab!J355),"",VLOOKUP(Requerimiento_Cab!J355,Tabla9[#All],2,FALSE))</f>
        <v/>
      </c>
    </row>
    <row r="356" spans="1:25" x14ac:dyDescent="0.25">
      <c r="A356" s="6" t="str">
        <f>IF(LEN(Requerimiento_Cab!A356)&gt;0,Requerimiento_Cab!A356,"")</f>
        <v/>
      </c>
      <c r="B356" s="6" t="str">
        <f t="shared" si="66"/>
        <v/>
      </c>
      <c r="C356" s="6" t="str">
        <f>IF(ISBLANK(Requerimiento_Cab!B356),"",VLOOKUP(Requerimiento_Cab!B356,Tabla3[#All],2,FALSE))</f>
        <v/>
      </c>
      <c r="D356" s="6" t="str">
        <f>IF(ISBLANK(Requerimiento_Cab!C356),"",VLOOKUP(Requerimiento_Cab!C356,Tabla4[#All],2,FALSE))</f>
        <v/>
      </c>
      <c r="E356" s="6" t="str">
        <f>IF(ISBLANK(Requerimiento_Cab!D356),"",VLOOKUP(Requerimiento_Cab!D356,Tabla5[#All],2,FALSE))</f>
        <v/>
      </c>
      <c r="F356" s="6" t="str">
        <f>IF(ISBLANK(Requerimiento_Cab!E356),"",VLOOKUP(Requerimiento_Cab!E356,Tabla6[#All],2,FALSE))</f>
        <v/>
      </c>
      <c r="G356" s="6" t="str">
        <f t="shared" si="67"/>
        <v/>
      </c>
      <c r="H356" s="6" t="str">
        <f t="shared" si="68"/>
        <v/>
      </c>
      <c r="I356" s="6" t="str">
        <f>IF(ISBLANK(Requerimiento_Cab!F356),"",VLOOKUP(Requerimiento_Cab!F356,Tabla7[#All],2,FALSE))</f>
        <v/>
      </c>
      <c r="J356" s="6" t="str">
        <f t="shared" si="69"/>
        <v/>
      </c>
      <c r="K356" s="13" t="str">
        <f>IF(ISBLANK(Requerimiento_Cab!G356),"",VLOOKUP(Requerimiento_Cab!G356,Tabla8[#All],2,FALSE))</f>
        <v/>
      </c>
      <c r="L356" s="6" t="str">
        <f>IF(ISBLANK(Requerimiento_Cab!H356),"",VLOOKUP(Requerimiento_Cab!H356,Tabla1[#All],2,FALSE))</f>
        <v/>
      </c>
      <c r="M356" s="6" t="str">
        <f t="shared" si="70"/>
        <v/>
      </c>
      <c r="N356" s="6" t="str">
        <f>IF(ISBLANK(Requerimiento_Cab!J356),"",VLOOKUP(Requerimiento_Cab!J356,Tabla9[#All],2,FALSE))</f>
        <v/>
      </c>
      <c r="O356" s="6" t="str">
        <f t="shared" si="71"/>
        <v/>
      </c>
      <c r="P356" s="6" t="str">
        <f t="shared" si="72"/>
        <v/>
      </c>
      <c r="Q356" s="6" t="str">
        <f>IF(ISBLANK(Requerimiento_Cab!K356),"",VLOOKUP(Requerimiento_Cab!K356,Tabla10[#All],2,FALSE))</f>
        <v/>
      </c>
      <c r="R356" s="6" t="str">
        <f>IF(LEN(Requerimiento_Cab!L356)&gt;0,Requerimiento_Cab!L356,"")</f>
        <v/>
      </c>
      <c r="S356" s="6" t="str">
        <f t="shared" si="73"/>
        <v/>
      </c>
      <c r="T356" s="6" t="str">
        <f t="shared" si="74"/>
        <v/>
      </c>
      <c r="U356" s="6" t="str">
        <f t="shared" si="75"/>
        <v/>
      </c>
      <c r="V356" s="6" t="str">
        <f>IF(ISBLANK(Requerimiento_Cab!F356),"",VLOOKUP(Requerimiento_Cab!F356,Tabla7[#All],2,FALSE))</f>
        <v/>
      </c>
      <c r="W356" s="6" t="str">
        <f t="shared" si="76"/>
        <v/>
      </c>
      <c r="X356" s="6" t="str">
        <f>IF(ISBLANK(Requerimiento_Cab!M356),"",VLOOKUP(Requerimiento_Cab!M356,Tabla2[#All],2,FALSE))</f>
        <v/>
      </c>
      <c r="Y356" s="6" t="str">
        <f>IF(ISBLANK(Requerimiento_Cab!J356),"",VLOOKUP(Requerimiento_Cab!J356,Tabla9[#All],2,FALSE))</f>
        <v/>
      </c>
    </row>
    <row r="357" spans="1:25" x14ac:dyDescent="0.25">
      <c r="A357" s="6" t="str">
        <f>IF(LEN(Requerimiento_Cab!A357)&gt;0,Requerimiento_Cab!A357,"")</f>
        <v/>
      </c>
      <c r="B357" s="6" t="str">
        <f t="shared" si="66"/>
        <v/>
      </c>
      <c r="C357" s="6" t="str">
        <f>IF(ISBLANK(Requerimiento_Cab!B357),"",VLOOKUP(Requerimiento_Cab!B357,Tabla3[#All],2,FALSE))</f>
        <v/>
      </c>
      <c r="D357" s="6" t="str">
        <f>IF(ISBLANK(Requerimiento_Cab!C357),"",VLOOKUP(Requerimiento_Cab!C357,Tabla4[#All],2,FALSE))</f>
        <v/>
      </c>
      <c r="E357" s="6" t="str">
        <f>IF(ISBLANK(Requerimiento_Cab!D357),"",VLOOKUP(Requerimiento_Cab!D357,Tabla5[#All],2,FALSE))</f>
        <v/>
      </c>
      <c r="F357" s="6" t="str">
        <f>IF(ISBLANK(Requerimiento_Cab!E357),"",VLOOKUP(Requerimiento_Cab!E357,Tabla6[#All],2,FALSE))</f>
        <v/>
      </c>
      <c r="G357" s="6" t="str">
        <f t="shared" si="67"/>
        <v/>
      </c>
      <c r="H357" s="6" t="str">
        <f t="shared" si="68"/>
        <v/>
      </c>
      <c r="I357" s="6" t="str">
        <f>IF(ISBLANK(Requerimiento_Cab!F357),"",VLOOKUP(Requerimiento_Cab!F357,Tabla7[#All],2,FALSE))</f>
        <v/>
      </c>
      <c r="J357" s="6" t="str">
        <f t="shared" si="69"/>
        <v/>
      </c>
      <c r="K357" s="13" t="str">
        <f>IF(ISBLANK(Requerimiento_Cab!G357),"",VLOOKUP(Requerimiento_Cab!G357,Tabla8[#All],2,FALSE))</f>
        <v/>
      </c>
      <c r="L357" s="6" t="str">
        <f>IF(ISBLANK(Requerimiento_Cab!H357),"",VLOOKUP(Requerimiento_Cab!H357,Tabla1[#All],2,FALSE))</f>
        <v/>
      </c>
      <c r="M357" s="6" t="str">
        <f t="shared" si="70"/>
        <v/>
      </c>
      <c r="N357" s="6" t="str">
        <f>IF(ISBLANK(Requerimiento_Cab!J357),"",VLOOKUP(Requerimiento_Cab!J357,Tabla9[#All],2,FALSE))</f>
        <v/>
      </c>
      <c r="O357" s="6" t="str">
        <f t="shared" si="71"/>
        <v/>
      </c>
      <c r="P357" s="6" t="str">
        <f t="shared" si="72"/>
        <v/>
      </c>
      <c r="Q357" s="6" t="str">
        <f>IF(ISBLANK(Requerimiento_Cab!K357),"",VLOOKUP(Requerimiento_Cab!K357,Tabla10[#All],2,FALSE))</f>
        <v/>
      </c>
      <c r="R357" s="6" t="str">
        <f>IF(LEN(Requerimiento_Cab!L357)&gt;0,Requerimiento_Cab!L357,"")</f>
        <v/>
      </c>
      <c r="S357" s="6" t="str">
        <f t="shared" si="73"/>
        <v/>
      </c>
      <c r="T357" s="6" t="str">
        <f t="shared" si="74"/>
        <v/>
      </c>
      <c r="U357" s="6" t="str">
        <f t="shared" si="75"/>
        <v/>
      </c>
      <c r="V357" s="6" t="str">
        <f>IF(ISBLANK(Requerimiento_Cab!F357),"",VLOOKUP(Requerimiento_Cab!F357,Tabla7[#All],2,FALSE))</f>
        <v/>
      </c>
      <c r="W357" s="6" t="str">
        <f t="shared" si="76"/>
        <v/>
      </c>
      <c r="X357" s="6" t="str">
        <f>IF(ISBLANK(Requerimiento_Cab!M357),"",VLOOKUP(Requerimiento_Cab!M357,Tabla2[#All],2,FALSE))</f>
        <v/>
      </c>
      <c r="Y357" s="6" t="str">
        <f>IF(ISBLANK(Requerimiento_Cab!J357),"",VLOOKUP(Requerimiento_Cab!J357,Tabla9[#All],2,FALSE))</f>
        <v/>
      </c>
    </row>
    <row r="358" spans="1:25" x14ac:dyDescent="0.25">
      <c r="A358" s="6" t="str">
        <f>IF(LEN(Requerimiento_Cab!A358)&gt;0,Requerimiento_Cab!A358,"")</f>
        <v/>
      </c>
      <c r="B358" s="6" t="str">
        <f t="shared" si="66"/>
        <v/>
      </c>
      <c r="C358" s="6" t="str">
        <f>IF(ISBLANK(Requerimiento_Cab!B358),"",VLOOKUP(Requerimiento_Cab!B358,Tabla3[#All],2,FALSE))</f>
        <v/>
      </c>
      <c r="D358" s="6" t="str">
        <f>IF(ISBLANK(Requerimiento_Cab!C358),"",VLOOKUP(Requerimiento_Cab!C358,Tabla4[#All],2,FALSE))</f>
        <v/>
      </c>
      <c r="E358" s="6" t="str">
        <f>IF(ISBLANK(Requerimiento_Cab!D358),"",VLOOKUP(Requerimiento_Cab!D358,Tabla5[#All],2,FALSE))</f>
        <v/>
      </c>
      <c r="F358" s="6" t="str">
        <f>IF(ISBLANK(Requerimiento_Cab!E358),"",VLOOKUP(Requerimiento_Cab!E358,Tabla6[#All],2,FALSE))</f>
        <v/>
      </c>
      <c r="G358" s="6" t="str">
        <f t="shared" si="67"/>
        <v/>
      </c>
      <c r="H358" s="6" t="str">
        <f t="shared" si="68"/>
        <v/>
      </c>
      <c r="I358" s="6" t="str">
        <f>IF(ISBLANK(Requerimiento_Cab!F358),"",VLOOKUP(Requerimiento_Cab!F358,Tabla7[#All],2,FALSE))</f>
        <v/>
      </c>
      <c r="J358" s="6" t="str">
        <f t="shared" si="69"/>
        <v/>
      </c>
      <c r="K358" s="13" t="str">
        <f>IF(ISBLANK(Requerimiento_Cab!G358),"",VLOOKUP(Requerimiento_Cab!G358,Tabla8[#All],2,FALSE))</f>
        <v/>
      </c>
      <c r="L358" s="6" t="str">
        <f>IF(ISBLANK(Requerimiento_Cab!H358),"",VLOOKUP(Requerimiento_Cab!H358,Tabla1[#All],2,FALSE))</f>
        <v/>
      </c>
      <c r="M358" s="6" t="str">
        <f t="shared" si="70"/>
        <v/>
      </c>
      <c r="N358" s="6" t="str">
        <f>IF(ISBLANK(Requerimiento_Cab!J358),"",VLOOKUP(Requerimiento_Cab!J358,Tabla9[#All],2,FALSE))</f>
        <v/>
      </c>
      <c r="O358" s="6" t="str">
        <f t="shared" si="71"/>
        <v/>
      </c>
      <c r="P358" s="6" t="str">
        <f t="shared" si="72"/>
        <v/>
      </c>
      <c r="Q358" s="6" t="str">
        <f>IF(ISBLANK(Requerimiento_Cab!K358),"",VLOOKUP(Requerimiento_Cab!K358,Tabla10[#All],2,FALSE))</f>
        <v/>
      </c>
      <c r="R358" s="6" t="str">
        <f>IF(LEN(Requerimiento_Cab!L358)&gt;0,Requerimiento_Cab!L358,"")</f>
        <v/>
      </c>
      <c r="S358" s="6" t="str">
        <f t="shared" si="73"/>
        <v/>
      </c>
      <c r="T358" s="6" t="str">
        <f t="shared" si="74"/>
        <v/>
      </c>
      <c r="U358" s="6" t="str">
        <f t="shared" si="75"/>
        <v/>
      </c>
      <c r="V358" s="6" t="str">
        <f>IF(ISBLANK(Requerimiento_Cab!F358),"",VLOOKUP(Requerimiento_Cab!F358,Tabla7[#All],2,FALSE))</f>
        <v/>
      </c>
      <c r="W358" s="6" t="str">
        <f t="shared" si="76"/>
        <v/>
      </c>
      <c r="X358" s="6" t="str">
        <f>IF(ISBLANK(Requerimiento_Cab!M358),"",VLOOKUP(Requerimiento_Cab!M358,Tabla2[#All],2,FALSE))</f>
        <v/>
      </c>
      <c r="Y358" s="6" t="str">
        <f>IF(ISBLANK(Requerimiento_Cab!J358),"",VLOOKUP(Requerimiento_Cab!J358,Tabla9[#All],2,FALSE))</f>
        <v/>
      </c>
    </row>
    <row r="359" spans="1:25" x14ac:dyDescent="0.25">
      <c r="A359" s="6" t="str">
        <f>IF(LEN(Requerimiento_Cab!A359)&gt;0,Requerimiento_Cab!A359,"")</f>
        <v/>
      </c>
      <c r="B359" s="6" t="str">
        <f t="shared" si="66"/>
        <v/>
      </c>
      <c r="C359" s="6" t="str">
        <f>IF(ISBLANK(Requerimiento_Cab!B359),"",VLOOKUP(Requerimiento_Cab!B359,Tabla3[#All],2,FALSE))</f>
        <v/>
      </c>
      <c r="D359" s="6" t="str">
        <f>IF(ISBLANK(Requerimiento_Cab!C359),"",VLOOKUP(Requerimiento_Cab!C359,Tabla4[#All],2,FALSE))</f>
        <v/>
      </c>
      <c r="E359" s="6" t="str">
        <f>IF(ISBLANK(Requerimiento_Cab!D359),"",VLOOKUP(Requerimiento_Cab!D359,Tabla5[#All],2,FALSE))</f>
        <v/>
      </c>
      <c r="F359" s="6" t="str">
        <f>IF(ISBLANK(Requerimiento_Cab!E359),"",VLOOKUP(Requerimiento_Cab!E359,Tabla6[#All],2,FALSE))</f>
        <v/>
      </c>
      <c r="G359" s="6" t="str">
        <f t="shared" si="67"/>
        <v/>
      </c>
      <c r="H359" s="6" t="str">
        <f t="shared" si="68"/>
        <v/>
      </c>
      <c r="I359" s="6" t="str">
        <f>IF(ISBLANK(Requerimiento_Cab!F359),"",VLOOKUP(Requerimiento_Cab!F359,Tabla7[#All],2,FALSE))</f>
        <v/>
      </c>
      <c r="J359" s="6" t="str">
        <f t="shared" si="69"/>
        <v/>
      </c>
      <c r="K359" s="13" t="str">
        <f>IF(ISBLANK(Requerimiento_Cab!G359),"",VLOOKUP(Requerimiento_Cab!G359,Tabla8[#All],2,FALSE))</f>
        <v/>
      </c>
      <c r="L359" s="6" t="str">
        <f>IF(ISBLANK(Requerimiento_Cab!H359),"",VLOOKUP(Requerimiento_Cab!H359,Tabla1[#All],2,FALSE))</f>
        <v/>
      </c>
      <c r="M359" s="6" t="str">
        <f t="shared" si="70"/>
        <v/>
      </c>
      <c r="N359" s="6" t="str">
        <f>IF(ISBLANK(Requerimiento_Cab!J359),"",VLOOKUP(Requerimiento_Cab!J359,Tabla9[#All],2,FALSE))</f>
        <v/>
      </c>
      <c r="O359" s="6" t="str">
        <f t="shared" si="71"/>
        <v/>
      </c>
      <c r="P359" s="6" t="str">
        <f t="shared" si="72"/>
        <v/>
      </c>
      <c r="Q359" s="6" t="str">
        <f>IF(ISBLANK(Requerimiento_Cab!K359),"",VLOOKUP(Requerimiento_Cab!K359,Tabla10[#All],2,FALSE))</f>
        <v/>
      </c>
      <c r="R359" s="6" t="str">
        <f>IF(LEN(Requerimiento_Cab!L359)&gt;0,Requerimiento_Cab!L359,"")</f>
        <v/>
      </c>
      <c r="S359" s="6" t="str">
        <f t="shared" si="73"/>
        <v/>
      </c>
      <c r="T359" s="6" t="str">
        <f t="shared" si="74"/>
        <v/>
      </c>
      <c r="U359" s="6" t="str">
        <f t="shared" si="75"/>
        <v/>
      </c>
      <c r="V359" s="6" t="str">
        <f>IF(ISBLANK(Requerimiento_Cab!F359),"",VLOOKUP(Requerimiento_Cab!F359,Tabla7[#All],2,FALSE))</f>
        <v/>
      </c>
      <c r="W359" s="6" t="str">
        <f t="shared" si="76"/>
        <v/>
      </c>
      <c r="X359" s="6" t="str">
        <f>IF(ISBLANK(Requerimiento_Cab!M359),"",VLOOKUP(Requerimiento_Cab!M359,Tabla2[#All],2,FALSE))</f>
        <v/>
      </c>
      <c r="Y359" s="6" t="str">
        <f>IF(ISBLANK(Requerimiento_Cab!J359),"",VLOOKUP(Requerimiento_Cab!J359,Tabla9[#All],2,FALSE))</f>
        <v/>
      </c>
    </row>
    <row r="360" spans="1:25" x14ac:dyDescent="0.25">
      <c r="A360" s="6" t="str">
        <f>IF(LEN(Requerimiento_Cab!A360)&gt;0,Requerimiento_Cab!A360,"")</f>
        <v/>
      </c>
      <c r="B360" s="6" t="str">
        <f t="shared" si="66"/>
        <v/>
      </c>
      <c r="C360" s="6" t="str">
        <f>IF(ISBLANK(Requerimiento_Cab!B360),"",VLOOKUP(Requerimiento_Cab!B360,Tabla3[#All],2,FALSE))</f>
        <v/>
      </c>
      <c r="D360" s="6" t="str">
        <f>IF(ISBLANK(Requerimiento_Cab!C360),"",VLOOKUP(Requerimiento_Cab!C360,Tabla4[#All],2,FALSE))</f>
        <v/>
      </c>
      <c r="E360" s="6" t="str">
        <f>IF(ISBLANK(Requerimiento_Cab!D360),"",VLOOKUP(Requerimiento_Cab!D360,Tabla5[#All],2,FALSE))</f>
        <v/>
      </c>
      <c r="F360" s="6" t="str">
        <f>IF(ISBLANK(Requerimiento_Cab!E360),"",VLOOKUP(Requerimiento_Cab!E360,Tabla6[#All],2,FALSE))</f>
        <v/>
      </c>
      <c r="G360" s="6" t="str">
        <f t="shared" si="67"/>
        <v/>
      </c>
      <c r="H360" s="6" t="str">
        <f t="shared" si="68"/>
        <v/>
      </c>
      <c r="I360" s="6" t="str">
        <f>IF(ISBLANK(Requerimiento_Cab!F360),"",VLOOKUP(Requerimiento_Cab!F360,Tabla7[#All],2,FALSE))</f>
        <v/>
      </c>
      <c r="J360" s="6" t="str">
        <f t="shared" si="69"/>
        <v/>
      </c>
      <c r="K360" s="13" t="str">
        <f>IF(ISBLANK(Requerimiento_Cab!G360),"",VLOOKUP(Requerimiento_Cab!G360,Tabla8[#All],2,FALSE))</f>
        <v/>
      </c>
      <c r="L360" s="6" t="str">
        <f>IF(ISBLANK(Requerimiento_Cab!H360),"",VLOOKUP(Requerimiento_Cab!H360,Tabla1[#All],2,FALSE))</f>
        <v/>
      </c>
      <c r="M360" s="6" t="str">
        <f t="shared" si="70"/>
        <v/>
      </c>
      <c r="N360" s="6" t="str">
        <f>IF(ISBLANK(Requerimiento_Cab!J360),"",VLOOKUP(Requerimiento_Cab!J360,Tabla9[#All],2,FALSE))</f>
        <v/>
      </c>
      <c r="O360" s="6" t="str">
        <f t="shared" si="71"/>
        <v/>
      </c>
      <c r="P360" s="6" t="str">
        <f t="shared" si="72"/>
        <v/>
      </c>
      <c r="Q360" s="6" t="str">
        <f>IF(ISBLANK(Requerimiento_Cab!K360),"",VLOOKUP(Requerimiento_Cab!K360,Tabla10[#All],2,FALSE))</f>
        <v/>
      </c>
      <c r="R360" s="6" t="str">
        <f>IF(LEN(Requerimiento_Cab!L360)&gt;0,Requerimiento_Cab!L360,"")</f>
        <v/>
      </c>
      <c r="S360" s="6" t="str">
        <f t="shared" si="73"/>
        <v/>
      </c>
      <c r="T360" s="6" t="str">
        <f t="shared" si="74"/>
        <v/>
      </c>
      <c r="U360" s="6" t="str">
        <f t="shared" si="75"/>
        <v/>
      </c>
      <c r="V360" s="6" t="str">
        <f>IF(ISBLANK(Requerimiento_Cab!F360),"",VLOOKUP(Requerimiento_Cab!F360,Tabla7[#All],2,FALSE))</f>
        <v/>
      </c>
      <c r="W360" s="6" t="str">
        <f t="shared" si="76"/>
        <v/>
      </c>
      <c r="X360" s="6" t="str">
        <f>IF(ISBLANK(Requerimiento_Cab!M360),"",VLOOKUP(Requerimiento_Cab!M360,Tabla2[#All],2,FALSE))</f>
        <v/>
      </c>
      <c r="Y360" s="6" t="str">
        <f>IF(ISBLANK(Requerimiento_Cab!J360),"",VLOOKUP(Requerimiento_Cab!J360,Tabla9[#All],2,FALSE))</f>
        <v/>
      </c>
    </row>
    <row r="361" spans="1:25" x14ac:dyDescent="0.25">
      <c r="A361" s="6" t="str">
        <f>IF(LEN(Requerimiento_Cab!A361)&gt;0,Requerimiento_Cab!A361,"")</f>
        <v/>
      </c>
      <c r="B361" s="6" t="str">
        <f t="shared" si="66"/>
        <v/>
      </c>
      <c r="C361" s="6" t="str">
        <f>IF(ISBLANK(Requerimiento_Cab!B361),"",VLOOKUP(Requerimiento_Cab!B361,Tabla3[#All],2,FALSE))</f>
        <v/>
      </c>
      <c r="D361" s="6" t="str">
        <f>IF(ISBLANK(Requerimiento_Cab!C361),"",VLOOKUP(Requerimiento_Cab!C361,Tabla4[#All],2,FALSE))</f>
        <v/>
      </c>
      <c r="E361" s="6" t="str">
        <f>IF(ISBLANK(Requerimiento_Cab!D361),"",VLOOKUP(Requerimiento_Cab!D361,Tabla5[#All],2,FALSE))</f>
        <v/>
      </c>
      <c r="F361" s="6" t="str">
        <f>IF(ISBLANK(Requerimiento_Cab!E361),"",VLOOKUP(Requerimiento_Cab!E361,Tabla6[#All],2,FALSE))</f>
        <v/>
      </c>
      <c r="G361" s="6" t="str">
        <f t="shared" si="67"/>
        <v/>
      </c>
      <c r="H361" s="6" t="str">
        <f t="shared" si="68"/>
        <v/>
      </c>
      <c r="I361" s="6" t="str">
        <f>IF(ISBLANK(Requerimiento_Cab!F361),"",VLOOKUP(Requerimiento_Cab!F361,Tabla7[#All],2,FALSE))</f>
        <v/>
      </c>
      <c r="J361" s="6" t="str">
        <f t="shared" si="69"/>
        <v/>
      </c>
      <c r="K361" s="13" t="str">
        <f>IF(ISBLANK(Requerimiento_Cab!G361),"",VLOOKUP(Requerimiento_Cab!G361,Tabla8[#All],2,FALSE))</f>
        <v/>
      </c>
      <c r="L361" s="6" t="str">
        <f>IF(ISBLANK(Requerimiento_Cab!H361),"",VLOOKUP(Requerimiento_Cab!H361,Tabla1[#All],2,FALSE))</f>
        <v/>
      </c>
      <c r="M361" s="6" t="str">
        <f t="shared" si="70"/>
        <v/>
      </c>
      <c r="N361" s="6" t="str">
        <f>IF(ISBLANK(Requerimiento_Cab!J361),"",VLOOKUP(Requerimiento_Cab!J361,Tabla9[#All],2,FALSE))</f>
        <v/>
      </c>
      <c r="O361" s="6" t="str">
        <f t="shared" si="71"/>
        <v/>
      </c>
      <c r="P361" s="6" t="str">
        <f t="shared" si="72"/>
        <v/>
      </c>
      <c r="Q361" s="6" t="str">
        <f>IF(ISBLANK(Requerimiento_Cab!K361),"",VLOOKUP(Requerimiento_Cab!K361,Tabla10[#All],2,FALSE))</f>
        <v/>
      </c>
      <c r="R361" s="6" t="str">
        <f>IF(LEN(Requerimiento_Cab!L361)&gt;0,Requerimiento_Cab!L361,"")</f>
        <v/>
      </c>
      <c r="S361" s="6" t="str">
        <f t="shared" si="73"/>
        <v/>
      </c>
      <c r="T361" s="6" t="str">
        <f t="shared" si="74"/>
        <v/>
      </c>
      <c r="U361" s="6" t="str">
        <f t="shared" si="75"/>
        <v/>
      </c>
      <c r="V361" s="6" t="str">
        <f>IF(ISBLANK(Requerimiento_Cab!F361),"",VLOOKUP(Requerimiento_Cab!F361,Tabla7[#All],2,FALSE))</f>
        <v/>
      </c>
      <c r="W361" s="6" t="str">
        <f t="shared" si="76"/>
        <v/>
      </c>
      <c r="X361" s="6" t="str">
        <f>IF(ISBLANK(Requerimiento_Cab!M361),"",VLOOKUP(Requerimiento_Cab!M361,Tabla2[#All],2,FALSE))</f>
        <v/>
      </c>
      <c r="Y361" s="6" t="str">
        <f>IF(ISBLANK(Requerimiento_Cab!J361),"",VLOOKUP(Requerimiento_Cab!J361,Tabla9[#All],2,FALSE))</f>
        <v/>
      </c>
    </row>
    <row r="362" spans="1:25" x14ac:dyDescent="0.25">
      <c r="A362" s="6" t="str">
        <f>IF(LEN(Requerimiento_Cab!A362)&gt;0,Requerimiento_Cab!A362,"")</f>
        <v/>
      </c>
      <c r="B362" s="6" t="str">
        <f t="shared" si="66"/>
        <v/>
      </c>
      <c r="C362" s="6" t="str">
        <f>IF(ISBLANK(Requerimiento_Cab!B362),"",VLOOKUP(Requerimiento_Cab!B362,Tabla3[#All],2,FALSE))</f>
        <v/>
      </c>
      <c r="D362" s="6" t="str">
        <f>IF(ISBLANK(Requerimiento_Cab!C362),"",VLOOKUP(Requerimiento_Cab!C362,Tabla4[#All],2,FALSE))</f>
        <v/>
      </c>
      <c r="E362" s="6" t="str">
        <f>IF(ISBLANK(Requerimiento_Cab!D362),"",VLOOKUP(Requerimiento_Cab!D362,Tabla5[#All],2,FALSE))</f>
        <v/>
      </c>
      <c r="F362" s="6" t="str">
        <f>IF(ISBLANK(Requerimiento_Cab!E362),"",VLOOKUP(Requerimiento_Cab!E362,Tabla6[#All],2,FALSE))</f>
        <v/>
      </c>
      <c r="G362" s="6" t="str">
        <f t="shared" si="67"/>
        <v/>
      </c>
      <c r="H362" s="6" t="str">
        <f t="shared" si="68"/>
        <v/>
      </c>
      <c r="I362" s="6" t="str">
        <f>IF(ISBLANK(Requerimiento_Cab!F362),"",VLOOKUP(Requerimiento_Cab!F362,Tabla7[#All],2,FALSE))</f>
        <v/>
      </c>
      <c r="J362" s="6" t="str">
        <f t="shared" si="69"/>
        <v/>
      </c>
      <c r="K362" s="13" t="str">
        <f>IF(ISBLANK(Requerimiento_Cab!G362),"",VLOOKUP(Requerimiento_Cab!G362,Tabla8[#All],2,FALSE))</f>
        <v/>
      </c>
      <c r="L362" s="6" t="str">
        <f>IF(ISBLANK(Requerimiento_Cab!H362),"",VLOOKUP(Requerimiento_Cab!H362,Tabla1[#All],2,FALSE))</f>
        <v/>
      </c>
      <c r="M362" s="6" t="str">
        <f t="shared" si="70"/>
        <v/>
      </c>
      <c r="N362" s="6" t="str">
        <f>IF(ISBLANK(Requerimiento_Cab!J362),"",VLOOKUP(Requerimiento_Cab!J362,Tabla9[#All],2,FALSE))</f>
        <v/>
      </c>
      <c r="O362" s="6" t="str">
        <f t="shared" si="71"/>
        <v/>
      </c>
      <c r="P362" s="6" t="str">
        <f t="shared" si="72"/>
        <v/>
      </c>
      <c r="Q362" s="6" t="str">
        <f>IF(ISBLANK(Requerimiento_Cab!K362),"",VLOOKUP(Requerimiento_Cab!K362,Tabla10[#All],2,FALSE))</f>
        <v/>
      </c>
      <c r="R362" s="6" t="str">
        <f>IF(LEN(Requerimiento_Cab!L362)&gt;0,Requerimiento_Cab!L362,"")</f>
        <v/>
      </c>
      <c r="S362" s="6" t="str">
        <f t="shared" si="73"/>
        <v/>
      </c>
      <c r="T362" s="6" t="str">
        <f t="shared" si="74"/>
        <v/>
      </c>
      <c r="U362" s="6" t="str">
        <f t="shared" si="75"/>
        <v/>
      </c>
      <c r="V362" s="6" t="str">
        <f>IF(ISBLANK(Requerimiento_Cab!F362),"",VLOOKUP(Requerimiento_Cab!F362,Tabla7[#All],2,FALSE))</f>
        <v/>
      </c>
      <c r="W362" s="6" t="str">
        <f t="shared" si="76"/>
        <v/>
      </c>
      <c r="X362" s="6" t="str">
        <f>IF(ISBLANK(Requerimiento_Cab!M362),"",VLOOKUP(Requerimiento_Cab!M362,Tabla2[#All],2,FALSE))</f>
        <v/>
      </c>
      <c r="Y362" s="6" t="str">
        <f>IF(ISBLANK(Requerimiento_Cab!J362),"",VLOOKUP(Requerimiento_Cab!J362,Tabla9[#All],2,FALSE))</f>
        <v/>
      </c>
    </row>
    <row r="363" spans="1:25" x14ac:dyDescent="0.25">
      <c r="A363" s="6" t="str">
        <f>IF(LEN(Requerimiento_Cab!A363)&gt;0,Requerimiento_Cab!A363,"")</f>
        <v/>
      </c>
      <c r="B363" s="6" t="str">
        <f t="shared" si="66"/>
        <v/>
      </c>
      <c r="C363" s="6" t="str">
        <f>IF(ISBLANK(Requerimiento_Cab!B363),"",VLOOKUP(Requerimiento_Cab!B363,Tabla3[#All],2,FALSE))</f>
        <v/>
      </c>
      <c r="D363" s="6" t="str">
        <f>IF(ISBLANK(Requerimiento_Cab!C363),"",VLOOKUP(Requerimiento_Cab!C363,Tabla4[#All],2,FALSE))</f>
        <v/>
      </c>
      <c r="E363" s="6" t="str">
        <f>IF(ISBLANK(Requerimiento_Cab!D363),"",VLOOKUP(Requerimiento_Cab!D363,Tabla5[#All],2,FALSE))</f>
        <v/>
      </c>
      <c r="F363" s="6" t="str">
        <f>IF(ISBLANK(Requerimiento_Cab!E363),"",VLOOKUP(Requerimiento_Cab!E363,Tabla6[#All],2,FALSE))</f>
        <v/>
      </c>
      <c r="G363" s="6" t="str">
        <f t="shared" si="67"/>
        <v/>
      </c>
      <c r="H363" s="6" t="str">
        <f t="shared" si="68"/>
        <v/>
      </c>
      <c r="I363" s="6" t="str">
        <f>IF(ISBLANK(Requerimiento_Cab!F363),"",VLOOKUP(Requerimiento_Cab!F363,Tabla7[#All],2,FALSE))</f>
        <v/>
      </c>
      <c r="J363" s="6" t="str">
        <f t="shared" si="69"/>
        <v/>
      </c>
      <c r="K363" s="13" t="str">
        <f>IF(ISBLANK(Requerimiento_Cab!G363),"",VLOOKUP(Requerimiento_Cab!G363,Tabla8[#All],2,FALSE))</f>
        <v/>
      </c>
      <c r="L363" s="6" t="str">
        <f>IF(ISBLANK(Requerimiento_Cab!H363),"",VLOOKUP(Requerimiento_Cab!H363,Tabla1[#All],2,FALSE))</f>
        <v/>
      </c>
      <c r="M363" s="6" t="str">
        <f t="shared" si="70"/>
        <v/>
      </c>
      <c r="N363" s="6" t="str">
        <f>IF(ISBLANK(Requerimiento_Cab!J363),"",VLOOKUP(Requerimiento_Cab!J363,Tabla9[#All],2,FALSE))</f>
        <v/>
      </c>
      <c r="O363" s="6" t="str">
        <f t="shared" si="71"/>
        <v/>
      </c>
      <c r="P363" s="6" t="str">
        <f t="shared" si="72"/>
        <v/>
      </c>
      <c r="Q363" s="6" t="str">
        <f>IF(ISBLANK(Requerimiento_Cab!K363),"",VLOOKUP(Requerimiento_Cab!K363,Tabla10[#All],2,FALSE))</f>
        <v/>
      </c>
      <c r="R363" s="6" t="str">
        <f>IF(LEN(Requerimiento_Cab!L363)&gt;0,Requerimiento_Cab!L363,"")</f>
        <v/>
      </c>
      <c r="S363" s="6" t="str">
        <f t="shared" si="73"/>
        <v/>
      </c>
      <c r="T363" s="6" t="str">
        <f t="shared" si="74"/>
        <v/>
      </c>
      <c r="U363" s="6" t="str">
        <f t="shared" si="75"/>
        <v/>
      </c>
      <c r="V363" s="6" t="str">
        <f>IF(ISBLANK(Requerimiento_Cab!F363),"",VLOOKUP(Requerimiento_Cab!F363,Tabla7[#All],2,FALSE))</f>
        <v/>
      </c>
      <c r="W363" s="6" t="str">
        <f t="shared" si="76"/>
        <v/>
      </c>
      <c r="X363" s="6" t="str">
        <f>IF(ISBLANK(Requerimiento_Cab!M363),"",VLOOKUP(Requerimiento_Cab!M363,Tabla2[#All],2,FALSE))</f>
        <v/>
      </c>
      <c r="Y363" s="6" t="str">
        <f>IF(ISBLANK(Requerimiento_Cab!J363),"",VLOOKUP(Requerimiento_Cab!J363,Tabla9[#All],2,FALSE))</f>
        <v/>
      </c>
    </row>
    <row r="364" spans="1:25" x14ac:dyDescent="0.25">
      <c r="A364" s="6" t="str">
        <f>IF(LEN(Requerimiento_Cab!A364)&gt;0,Requerimiento_Cab!A364,"")</f>
        <v/>
      </c>
      <c r="B364" s="6" t="str">
        <f t="shared" si="66"/>
        <v/>
      </c>
      <c r="C364" s="6" t="str">
        <f>IF(ISBLANK(Requerimiento_Cab!B364),"",VLOOKUP(Requerimiento_Cab!B364,Tabla3[#All],2,FALSE))</f>
        <v/>
      </c>
      <c r="D364" s="6" t="str">
        <f>IF(ISBLANK(Requerimiento_Cab!C364),"",VLOOKUP(Requerimiento_Cab!C364,Tabla4[#All],2,FALSE))</f>
        <v/>
      </c>
      <c r="E364" s="6" t="str">
        <f>IF(ISBLANK(Requerimiento_Cab!D364),"",VLOOKUP(Requerimiento_Cab!D364,Tabla5[#All],2,FALSE))</f>
        <v/>
      </c>
      <c r="F364" s="6" t="str">
        <f>IF(ISBLANK(Requerimiento_Cab!E364),"",VLOOKUP(Requerimiento_Cab!E364,Tabla6[#All],2,FALSE))</f>
        <v/>
      </c>
      <c r="G364" s="6" t="str">
        <f t="shared" si="67"/>
        <v/>
      </c>
      <c r="H364" s="6" t="str">
        <f t="shared" si="68"/>
        <v/>
      </c>
      <c r="I364" s="6" t="str">
        <f>IF(ISBLANK(Requerimiento_Cab!F364),"",VLOOKUP(Requerimiento_Cab!F364,Tabla7[#All],2,FALSE))</f>
        <v/>
      </c>
      <c r="J364" s="6" t="str">
        <f t="shared" si="69"/>
        <v/>
      </c>
      <c r="K364" s="13" t="str">
        <f>IF(ISBLANK(Requerimiento_Cab!G364),"",VLOOKUP(Requerimiento_Cab!G364,Tabla8[#All],2,FALSE))</f>
        <v/>
      </c>
      <c r="L364" s="6" t="str">
        <f>IF(ISBLANK(Requerimiento_Cab!H364),"",VLOOKUP(Requerimiento_Cab!H364,Tabla1[#All],2,FALSE))</f>
        <v/>
      </c>
      <c r="M364" s="6" t="str">
        <f t="shared" si="70"/>
        <v/>
      </c>
      <c r="N364" s="6" t="str">
        <f>IF(ISBLANK(Requerimiento_Cab!J364),"",VLOOKUP(Requerimiento_Cab!J364,Tabla9[#All],2,FALSE))</f>
        <v/>
      </c>
      <c r="O364" s="6" t="str">
        <f t="shared" si="71"/>
        <v/>
      </c>
      <c r="P364" s="6" t="str">
        <f t="shared" si="72"/>
        <v/>
      </c>
      <c r="Q364" s="6" t="str">
        <f>IF(ISBLANK(Requerimiento_Cab!K364),"",VLOOKUP(Requerimiento_Cab!K364,Tabla10[#All],2,FALSE))</f>
        <v/>
      </c>
      <c r="R364" s="6" t="str">
        <f>IF(LEN(Requerimiento_Cab!L364)&gt;0,Requerimiento_Cab!L364,"")</f>
        <v/>
      </c>
      <c r="S364" s="6" t="str">
        <f t="shared" si="73"/>
        <v/>
      </c>
      <c r="T364" s="6" t="str">
        <f t="shared" si="74"/>
        <v/>
      </c>
      <c r="U364" s="6" t="str">
        <f t="shared" si="75"/>
        <v/>
      </c>
      <c r="V364" s="6" t="str">
        <f>IF(ISBLANK(Requerimiento_Cab!F364),"",VLOOKUP(Requerimiento_Cab!F364,Tabla7[#All],2,FALSE))</f>
        <v/>
      </c>
      <c r="W364" s="6" t="str">
        <f t="shared" si="76"/>
        <v/>
      </c>
      <c r="X364" s="6" t="str">
        <f>IF(ISBLANK(Requerimiento_Cab!M364),"",VLOOKUP(Requerimiento_Cab!M364,Tabla2[#All],2,FALSE))</f>
        <v/>
      </c>
      <c r="Y364" s="6" t="str">
        <f>IF(ISBLANK(Requerimiento_Cab!J364),"",VLOOKUP(Requerimiento_Cab!J364,Tabla9[#All],2,FALSE))</f>
        <v/>
      </c>
    </row>
    <row r="365" spans="1:25" x14ac:dyDescent="0.25">
      <c r="A365" s="6" t="str">
        <f>IF(LEN(Requerimiento_Cab!A365)&gt;0,Requerimiento_Cab!A365,"")</f>
        <v/>
      </c>
      <c r="B365" s="6" t="str">
        <f t="shared" si="66"/>
        <v/>
      </c>
      <c r="C365" s="6" t="str">
        <f>IF(ISBLANK(Requerimiento_Cab!B365),"",VLOOKUP(Requerimiento_Cab!B365,Tabla3[#All],2,FALSE))</f>
        <v/>
      </c>
      <c r="D365" s="6" t="str">
        <f>IF(ISBLANK(Requerimiento_Cab!C365),"",VLOOKUP(Requerimiento_Cab!C365,Tabla4[#All],2,FALSE))</f>
        <v/>
      </c>
      <c r="E365" s="6" t="str">
        <f>IF(ISBLANK(Requerimiento_Cab!D365),"",VLOOKUP(Requerimiento_Cab!D365,Tabla5[#All],2,FALSE))</f>
        <v/>
      </c>
      <c r="F365" s="6" t="str">
        <f>IF(ISBLANK(Requerimiento_Cab!E365),"",VLOOKUP(Requerimiento_Cab!E365,Tabla6[#All],2,FALSE))</f>
        <v/>
      </c>
      <c r="G365" s="6" t="str">
        <f t="shared" si="67"/>
        <v/>
      </c>
      <c r="H365" s="6" t="str">
        <f t="shared" si="68"/>
        <v/>
      </c>
      <c r="I365" s="6" t="str">
        <f>IF(ISBLANK(Requerimiento_Cab!F365),"",VLOOKUP(Requerimiento_Cab!F365,Tabla7[#All],2,FALSE))</f>
        <v/>
      </c>
      <c r="J365" s="6" t="str">
        <f t="shared" si="69"/>
        <v/>
      </c>
      <c r="K365" s="13" t="str">
        <f>IF(ISBLANK(Requerimiento_Cab!G365),"",VLOOKUP(Requerimiento_Cab!G365,Tabla8[#All],2,FALSE))</f>
        <v/>
      </c>
      <c r="L365" s="6" t="str">
        <f>IF(ISBLANK(Requerimiento_Cab!H365),"",VLOOKUP(Requerimiento_Cab!H365,Tabla1[#All],2,FALSE))</f>
        <v/>
      </c>
      <c r="M365" s="6" t="str">
        <f t="shared" si="70"/>
        <v/>
      </c>
      <c r="N365" s="6" t="str">
        <f>IF(ISBLANK(Requerimiento_Cab!J365),"",VLOOKUP(Requerimiento_Cab!J365,Tabla9[#All],2,FALSE))</f>
        <v/>
      </c>
      <c r="O365" s="6" t="str">
        <f t="shared" si="71"/>
        <v/>
      </c>
      <c r="P365" s="6" t="str">
        <f t="shared" si="72"/>
        <v/>
      </c>
      <c r="Q365" s="6" t="str">
        <f>IF(ISBLANK(Requerimiento_Cab!K365),"",VLOOKUP(Requerimiento_Cab!K365,Tabla10[#All],2,FALSE))</f>
        <v/>
      </c>
      <c r="R365" s="6" t="str">
        <f>IF(LEN(Requerimiento_Cab!L365)&gt;0,Requerimiento_Cab!L365,"")</f>
        <v/>
      </c>
      <c r="S365" s="6" t="str">
        <f t="shared" si="73"/>
        <v/>
      </c>
      <c r="T365" s="6" t="str">
        <f t="shared" si="74"/>
        <v/>
      </c>
      <c r="U365" s="6" t="str">
        <f t="shared" si="75"/>
        <v/>
      </c>
      <c r="V365" s="6" t="str">
        <f>IF(ISBLANK(Requerimiento_Cab!F365),"",VLOOKUP(Requerimiento_Cab!F365,Tabla7[#All],2,FALSE))</f>
        <v/>
      </c>
      <c r="W365" s="6" t="str">
        <f t="shared" si="76"/>
        <v/>
      </c>
      <c r="X365" s="6" t="str">
        <f>IF(ISBLANK(Requerimiento_Cab!M365),"",VLOOKUP(Requerimiento_Cab!M365,Tabla2[#All],2,FALSE))</f>
        <v/>
      </c>
      <c r="Y365" s="6" t="str">
        <f>IF(ISBLANK(Requerimiento_Cab!J365),"",VLOOKUP(Requerimiento_Cab!J365,Tabla9[#All],2,FALSE))</f>
        <v/>
      </c>
    </row>
    <row r="366" spans="1:25" x14ac:dyDescent="0.25">
      <c r="A366" s="6" t="str">
        <f>IF(LEN(Requerimiento_Cab!A366)&gt;0,Requerimiento_Cab!A366,"")</f>
        <v/>
      </c>
      <c r="B366" s="6" t="str">
        <f t="shared" si="66"/>
        <v/>
      </c>
      <c r="C366" s="6" t="str">
        <f>IF(ISBLANK(Requerimiento_Cab!B366),"",VLOOKUP(Requerimiento_Cab!B366,Tabla3[#All],2,FALSE))</f>
        <v/>
      </c>
      <c r="D366" s="6" t="str">
        <f>IF(ISBLANK(Requerimiento_Cab!C366),"",VLOOKUP(Requerimiento_Cab!C366,Tabla4[#All],2,FALSE))</f>
        <v/>
      </c>
      <c r="E366" s="6" t="str">
        <f>IF(ISBLANK(Requerimiento_Cab!D366),"",VLOOKUP(Requerimiento_Cab!D366,Tabla5[#All],2,FALSE))</f>
        <v/>
      </c>
      <c r="F366" s="6" t="str">
        <f>IF(ISBLANK(Requerimiento_Cab!E366),"",VLOOKUP(Requerimiento_Cab!E366,Tabla6[#All],2,FALSE))</f>
        <v/>
      </c>
      <c r="G366" s="6" t="str">
        <f t="shared" si="67"/>
        <v/>
      </c>
      <c r="H366" s="6" t="str">
        <f t="shared" si="68"/>
        <v/>
      </c>
      <c r="I366" s="6" t="str">
        <f>IF(ISBLANK(Requerimiento_Cab!F366),"",VLOOKUP(Requerimiento_Cab!F366,Tabla7[#All],2,FALSE))</f>
        <v/>
      </c>
      <c r="J366" s="6" t="str">
        <f t="shared" si="69"/>
        <v/>
      </c>
      <c r="K366" s="13" t="str">
        <f>IF(ISBLANK(Requerimiento_Cab!G366),"",VLOOKUP(Requerimiento_Cab!G366,Tabla8[#All],2,FALSE))</f>
        <v/>
      </c>
      <c r="L366" s="6" t="str">
        <f>IF(ISBLANK(Requerimiento_Cab!H366),"",VLOOKUP(Requerimiento_Cab!H366,Tabla1[#All],2,FALSE))</f>
        <v/>
      </c>
      <c r="M366" s="6" t="str">
        <f t="shared" si="70"/>
        <v/>
      </c>
      <c r="N366" s="6" t="str">
        <f>IF(ISBLANK(Requerimiento_Cab!J366),"",VLOOKUP(Requerimiento_Cab!J366,Tabla9[#All],2,FALSE))</f>
        <v/>
      </c>
      <c r="O366" s="6" t="str">
        <f t="shared" si="71"/>
        <v/>
      </c>
      <c r="P366" s="6" t="str">
        <f t="shared" si="72"/>
        <v/>
      </c>
      <c r="Q366" s="6" t="str">
        <f>IF(ISBLANK(Requerimiento_Cab!K366),"",VLOOKUP(Requerimiento_Cab!K366,Tabla10[#All],2,FALSE))</f>
        <v/>
      </c>
      <c r="R366" s="6" t="str">
        <f>IF(LEN(Requerimiento_Cab!L366)&gt;0,Requerimiento_Cab!L366,"")</f>
        <v/>
      </c>
      <c r="S366" s="6" t="str">
        <f t="shared" si="73"/>
        <v/>
      </c>
      <c r="T366" s="6" t="str">
        <f t="shared" si="74"/>
        <v/>
      </c>
      <c r="U366" s="6" t="str">
        <f t="shared" si="75"/>
        <v/>
      </c>
      <c r="V366" s="6" t="str">
        <f>IF(ISBLANK(Requerimiento_Cab!F366),"",VLOOKUP(Requerimiento_Cab!F366,Tabla7[#All],2,FALSE))</f>
        <v/>
      </c>
      <c r="W366" s="6" t="str">
        <f t="shared" si="76"/>
        <v/>
      </c>
      <c r="X366" s="6" t="str">
        <f>IF(ISBLANK(Requerimiento_Cab!M366),"",VLOOKUP(Requerimiento_Cab!M366,Tabla2[#All],2,FALSE))</f>
        <v/>
      </c>
      <c r="Y366" s="6" t="str">
        <f>IF(ISBLANK(Requerimiento_Cab!J366),"",VLOOKUP(Requerimiento_Cab!J366,Tabla9[#All],2,FALSE))</f>
        <v/>
      </c>
    </row>
    <row r="367" spans="1:25" x14ac:dyDescent="0.25">
      <c r="A367" s="6" t="str">
        <f>IF(LEN(Requerimiento_Cab!A367)&gt;0,Requerimiento_Cab!A367,"")</f>
        <v/>
      </c>
      <c r="B367" s="6" t="str">
        <f t="shared" si="66"/>
        <v/>
      </c>
      <c r="C367" s="6" t="str">
        <f>IF(ISBLANK(Requerimiento_Cab!B367),"",VLOOKUP(Requerimiento_Cab!B367,Tabla3[#All],2,FALSE))</f>
        <v/>
      </c>
      <c r="D367" s="6" t="str">
        <f>IF(ISBLANK(Requerimiento_Cab!C367),"",VLOOKUP(Requerimiento_Cab!C367,Tabla4[#All],2,FALSE))</f>
        <v/>
      </c>
      <c r="E367" s="6" t="str">
        <f>IF(ISBLANK(Requerimiento_Cab!D367),"",VLOOKUP(Requerimiento_Cab!D367,Tabla5[#All],2,FALSE))</f>
        <v/>
      </c>
      <c r="F367" s="6" t="str">
        <f>IF(ISBLANK(Requerimiento_Cab!E367),"",VLOOKUP(Requerimiento_Cab!E367,Tabla6[#All],2,FALSE))</f>
        <v/>
      </c>
      <c r="G367" s="6" t="str">
        <f t="shared" si="67"/>
        <v/>
      </c>
      <c r="H367" s="6" t="str">
        <f t="shared" si="68"/>
        <v/>
      </c>
      <c r="I367" s="6" t="str">
        <f>IF(ISBLANK(Requerimiento_Cab!F367),"",VLOOKUP(Requerimiento_Cab!F367,Tabla7[#All],2,FALSE))</f>
        <v/>
      </c>
      <c r="J367" s="6" t="str">
        <f t="shared" si="69"/>
        <v/>
      </c>
      <c r="K367" s="13" t="str">
        <f>IF(ISBLANK(Requerimiento_Cab!G367),"",VLOOKUP(Requerimiento_Cab!G367,Tabla8[#All],2,FALSE))</f>
        <v/>
      </c>
      <c r="L367" s="6" t="str">
        <f>IF(ISBLANK(Requerimiento_Cab!H367),"",VLOOKUP(Requerimiento_Cab!H367,Tabla1[#All],2,FALSE))</f>
        <v/>
      </c>
      <c r="M367" s="6" t="str">
        <f t="shared" si="70"/>
        <v/>
      </c>
      <c r="N367" s="6" t="str">
        <f>IF(ISBLANK(Requerimiento_Cab!J367),"",VLOOKUP(Requerimiento_Cab!J367,Tabla9[#All],2,FALSE))</f>
        <v/>
      </c>
      <c r="O367" s="6" t="str">
        <f t="shared" si="71"/>
        <v/>
      </c>
      <c r="P367" s="6" t="str">
        <f t="shared" si="72"/>
        <v/>
      </c>
      <c r="Q367" s="6" t="str">
        <f>IF(ISBLANK(Requerimiento_Cab!K367),"",VLOOKUP(Requerimiento_Cab!K367,Tabla10[#All],2,FALSE))</f>
        <v/>
      </c>
      <c r="R367" s="6" t="str">
        <f>IF(LEN(Requerimiento_Cab!L367)&gt;0,Requerimiento_Cab!L367,"")</f>
        <v/>
      </c>
      <c r="S367" s="6" t="str">
        <f t="shared" si="73"/>
        <v/>
      </c>
      <c r="T367" s="6" t="str">
        <f t="shared" si="74"/>
        <v/>
      </c>
      <c r="U367" s="6" t="str">
        <f t="shared" si="75"/>
        <v/>
      </c>
      <c r="V367" s="6" t="str">
        <f>IF(ISBLANK(Requerimiento_Cab!F367),"",VLOOKUP(Requerimiento_Cab!F367,Tabla7[#All],2,FALSE))</f>
        <v/>
      </c>
      <c r="W367" s="6" t="str">
        <f t="shared" si="76"/>
        <v/>
      </c>
      <c r="X367" s="6" t="str">
        <f>IF(ISBLANK(Requerimiento_Cab!M367),"",VLOOKUP(Requerimiento_Cab!M367,Tabla2[#All],2,FALSE))</f>
        <v/>
      </c>
      <c r="Y367" s="6" t="str">
        <f>IF(ISBLANK(Requerimiento_Cab!J367),"",VLOOKUP(Requerimiento_Cab!J367,Tabla9[#All],2,FALSE))</f>
        <v/>
      </c>
    </row>
    <row r="368" spans="1:25" x14ac:dyDescent="0.25">
      <c r="A368" s="6" t="str">
        <f>IF(LEN(Requerimiento_Cab!A368)&gt;0,Requerimiento_Cab!A368,"")</f>
        <v/>
      </c>
      <c r="B368" s="6" t="str">
        <f t="shared" si="66"/>
        <v/>
      </c>
      <c r="C368" s="6" t="str">
        <f>IF(ISBLANK(Requerimiento_Cab!B368),"",VLOOKUP(Requerimiento_Cab!B368,Tabla3[#All],2,FALSE))</f>
        <v/>
      </c>
      <c r="D368" s="6" t="str">
        <f>IF(ISBLANK(Requerimiento_Cab!C368),"",VLOOKUP(Requerimiento_Cab!C368,Tabla4[#All],2,FALSE))</f>
        <v/>
      </c>
      <c r="E368" s="6" t="str">
        <f>IF(ISBLANK(Requerimiento_Cab!D368),"",VLOOKUP(Requerimiento_Cab!D368,Tabla5[#All],2,FALSE))</f>
        <v/>
      </c>
      <c r="F368" s="6" t="str">
        <f>IF(ISBLANK(Requerimiento_Cab!E368),"",VLOOKUP(Requerimiento_Cab!E368,Tabla6[#All],2,FALSE))</f>
        <v/>
      </c>
      <c r="G368" s="6" t="str">
        <f t="shared" si="67"/>
        <v/>
      </c>
      <c r="H368" s="6" t="str">
        <f t="shared" si="68"/>
        <v/>
      </c>
      <c r="I368" s="6" t="str">
        <f>IF(ISBLANK(Requerimiento_Cab!F368),"",VLOOKUP(Requerimiento_Cab!F368,Tabla7[#All],2,FALSE))</f>
        <v/>
      </c>
      <c r="J368" s="6" t="str">
        <f t="shared" si="69"/>
        <v/>
      </c>
      <c r="K368" s="13" t="str">
        <f>IF(ISBLANK(Requerimiento_Cab!G368),"",VLOOKUP(Requerimiento_Cab!G368,Tabla8[#All],2,FALSE))</f>
        <v/>
      </c>
      <c r="L368" s="6" t="str">
        <f>IF(ISBLANK(Requerimiento_Cab!H368),"",VLOOKUP(Requerimiento_Cab!H368,Tabla1[#All],2,FALSE))</f>
        <v/>
      </c>
      <c r="M368" s="6" t="str">
        <f t="shared" si="70"/>
        <v/>
      </c>
      <c r="N368" s="6" t="str">
        <f>IF(ISBLANK(Requerimiento_Cab!J368),"",VLOOKUP(Requerimiento_Cab!J368,Tabla9[#All],2,FALSE))</f>
        <v/>
      </c>
      <c r="O368" s="6" t="str">
        <f t="shared" si="71"/>
        <v/>
      </c>
      <c r="P368" s="6" t="str">
        <f t="shared" si="72"/>
        <v/>
      </c>
      <c r="Q368" s="6" t="str">
        <f>IF(ISBLANK(Requerimiento_Cab!K368),"",VLOOKUP(Requerimiento_Cab!K368,Tabla10[#All],2,FALSE))</f>
        <v/>
      </c>
      <c r="R368" s="6" t="str">
        <f>IF(LEN(Requerimiento_Cab!L368)&gt;0,Requerimiento_Cab!L368,"")</f>
        <v/>
      </c>
      <c r="S368" s="6" t="str">
        <f t="shared" si="73"/>
        <v/>
      </c>
      <c r="T368" s="6" t="str">
        <f t="shared" si="74"/>
        <v/>
      </c>
      <c r="U368" s="6" t="str">
        <f t="shared" si="75"/>
        <v/>
      </c>
      <c r="V368" s="6" t="str">
        <f>IF(ISBLANK(Requerimiento_Cab!F368),"",VLOOKUP(Requerimiento_Cab!F368,Tabla7[#All],2,FALSE))</f>
        <v/>
      </c>
      <c r="W368" s="6" t="str">
        <f t="shared" si="76"/>
        <v/>
      </c>
      <c r="X368" s="6" t="str">
        <f>IF(ISBLANK(Requerimiento_Cab!M368),"",VLOOKUP(Requerimiento_Cab!M368,Tabla2[#All],2,FALSE))</f>
        <v/>
      </c>
      <c r="Y368" s="6" t="str">
        <f>IF(ISBLANK(Requerimiento_Cab!J368),"",VLOOKUP(Requerimiento_Cab!J368,Tabla9[#All],2,FALSE))</f>
        <v/>
      </c>
    </row>
    <row r="369" spans="1:25" x14ac:dyDescent="0.25">
      <c r="A369" s="6" t="str">
        <f>IF(LEN(Requerimiento_Cab!A369)&gt;0,Requerimiento_Cab!A369,"")</f>
        <v/>
      </c>
      <c r="B369" s="6" t="str">
        <f t="shared" si="66"/>
        <v/>
      </c>
      <c r="C369" s="6" t="str">
        <f>IF(ISBLANK(Requerimiento_Cab!B369),"",VLOOKUP(Requerimiento_Cab!B369,Tabla3[#All],2,FALSE))</f>
        <v/>
      </c>
      <c r="D369" s="6" t="str">
        <f>IF(ISBLANK(Requerimiento_Cab!C369),"",VLOOKUP(Requerimiento_Cab!C369,Tabla4[#All],2,FALSE))</f>
        <v/>
      </c>
      <c r="E369" s="6" t="str">
        <f>IF(ISBLANK(Requerimiento_Cab!D369),"",VLOOKUP(Requerimiento_Cab!D369,Tabla5[#All],2,FALSE))</f>
        <v/>
      </c>
      <c r="F369" s="6" t="str">
        <f>IF(ISBLANK(Requerimiento_Cab!E369),"",VLOOKUP(Requerimiento_Cab!E369,Tabla6[#All],2,FALSE))</f>
        <v/>
      </c>
      <c r="G369" s="6" t="str">
        <f t="shared" si="67"/>
        <v/>
      </c>
      <c r="H369" s="6" t="str">
        <f t="shared" si="68"/>
        <v/>
      </c>
      <c r="I369" s="6" t="str">
        <f>IF(ISBLANK(Requerimiento_Cab!F369),"",VLOOKUP(Requerimiento_Cab!F369,Tabla7[#All],2,FALSE))</f>
        <v/>
      </c>
      <c r="J369" s="6" t="str">
        <f t="shared" si="69"/>
        <v/>
      </c>
      <c r="K369" s="13" t="str">
        <f>IF(ISBLANK(Requerimiento_Cab!G369),"",VLOOKUP(Requerimiento_Cab!G369,Tabla8[#All],2,FALSE))</f>
        <v/>
      </c>
      <c r="L369" s="6" t="str">
        <f>IF(ISBLANK(Requerimiento_Cab!H369),"",VLOOKUP(Requerimiento_Cab!H369,Tabla1[#All],2,FALSE))</f>
        <v/>
      </c>
      <c r="M369" s="6" t="str">
        <f t="shared" si="70"/>
        <v/>
      </c>
      <c r="N369" s="6" t="str">
        <f>IF(ISBLANK(Requerimiento_Cab!J369),"",VLOOKUP(Requerimiento_Cab!J369,Tabla9[#All],2,FALSE))</f>
        <v/>
      </c>
      <c r="O369" s="6" t="str">
        <f t="shared" si="71"/>
        <v/>
      </c>
      <c r="P369" s="6" t="str">
        <f t="shared" si="72"/>
        <v/>
      </c>
      <c r="Q369" s="6" t="str">
        <f>IF(ISBLANK(Requerimiento_Cab!K369),"",VLOOKUP(Requerimiento_Cab!K369,Tabla10[#All],2,FALSE))</f>
        <v/>
      </c>
      <c r="R369" s="6" t="str">
        <f>IF(LEN(Requerimiento_Cab!L369)&gt;0,Requerimiento_Cab!L369,"")</f>
        <v/>
      </c>
      <c r="S369" s="6" t="str">
        <f t="shared" si="73"/>
        <v/>
      </c>
      <c r="T369" s="6" t="str">
        <f t="shared" si="74"/>
        <v/>
      </c>
      <c r="U369" s="6" t="str">
        <f t="shared" si="75"/>
        <v/>
      </c>
      <c r="V369" s="6" t="str">
        <f>IF(ISBLANK(Requerimiento_Cab!F369),"",VLOOKUP(Requerimiento_Cab!F369,Tabla7[#All],2,FALSE))</f>
        <v/>
      </c>
      <c r="W369" s="6" t="str">
        <f t="shared" si="76"/>
        <v/>
      </c>
      <c r="X369" s="6" t="str">
        <f>IF(ISBLANK(Requerimiento_Cab!M369),"",VLOOKUP(Requerimiento_Cab!M369,Tabla2[#All],2,FALSE))</f>
        <v/>
      </c>
      <c r="Y369" s="6" t="str">
        <f>IF(ISBLANK(Requerimiento_Cab!J369),"",VLOOKUP(Requerimiento_Cab!J369,Tabla9[#All],2,FALSE))</f>
        <v/>
      </c>
    </row>
    <row r="370" spans="1:25" x14ac:dyDescent="0.25">
      <c r="A370" s="6" t="str">
        <f>IF(LEN(Requerimiento_Cab!A370)&gt;0,Requerimiento_Cab!A370,"")</f>
        <v/>
      </c>
      <c r="B370" s="6" t="str">
        <f t="shared" si="66"/>
        <v/>
      </c>
      <c r="C370" s="6" t="str">
        <f>IF(ISBLANK(Requerimiento_Cab!B370),"",VLOOKUP(Requerimiento_Cab!B370,Tabla3[#All],2,FALSE))</f>
        <v/>
      </c>
      <c r="D370" s="6" t="str">
        <f>IF(ISBLANK(Requerimiento_Cab!C370),"",VLOOKUP(Requerimiento_Cab!C370,Tabla4[#All],2,FALSE))</f>
        <v/>
      </c>
      <c r="E370" s="6" t="str">
        <f>IF(ISBLANK(Requerimiento_Cab!D370),"",VLOOKUP(Requerimiento_Cab!D370,Tabla5[#All],2,FALSE))</f>
        <v/>
      </c>
      <c r="F370" s="6" t="str">
        <f>IF(ISBLANK(Requerimiento_Cab!E370),"",VLOOKUP(Requerimiento_Cab!E370,Tabla6[#All],2,FALSE))</f>
        <v/>
      </c>
      <c r="G370" s="6" t="str">
        <f t="shared" si="67"/>
        <v/>
      </c>
      <c r="H370" s="6" t="str">
        <f t="shared" si="68"/>
        <v/>
      </c>
      <c r="I370" s="6" t="str">
        <f>IF(ISBLANK(Requerimiento_Cab!F370),"",VLOOKUP(Requerimiento_Cab!F370,Tabla7[#All],2,FALSE))</f>
        <v/>
      </c>
      <c r="J370" s="6" t="str">
        <f t="shared" si="69"/>
        <v/>
      </c>
      <c r="K370" s="13" t="str">
        <f>IF(ISBLANK(Requerimiento_Cab!G370),"",VLOOKUP(Requerimiento_Cab!G370,Tabla8[#All],2,FALSE))</f>
        <v/>
      </c>
      <c r="L370" s="6" t="str">
        <f>IF(ISBLANK(Requerimiento_Cab!H370),"",VLOOKUP(Requerimiento_Cab!H370,Tabla1[#All],2,FALSE))</f>
        <v/>
      </c>
      <c r="M370" s="6" t="str">
        <f t="shared" si="70"/>
        <v/>
      </c>
      <c r="N370" s="6" t="str">
        <f>IF(ISBLANK(Requerimiento_Cab!J370),"",VLOOKUP(Requerimiento_Cab!J370,Tabla9[#All],2,FALSE))</f>
        <v/>
      </c>
      <c r="O370" s="6" t="str">
        <f t="shared" si="71"/>
        <v/>
      </c>
      <c r="P370" s="6" t="str">
        <f t="shared" si="72"/>
        <v/>
      </c>
      <c r="Q370" s="6" t="str">
        <f>IF(ISBLANK(Requerimiento_Cab!K370),"",VLOOKUP(Requerimiento_Cab!K370,Tabla10[#All],2,FALSE))</f>
        <v/>
      </c>
      <c r="R370" s="6" t="str">
        <f>IF(LEN(Requerimiento_Cab!L370)&gt;0,Requerimiento_Cab!L370,"")</f>
        <v/>
      </c>
      <c r="S370" s="6" t="str">
        <f t="shared" si="73"/>
        <v/>
      </c>
      <c r="T370" s="6" t="str">
        <f t="shared" si="74"/>
        <v/>
      </c>
      <c r="U370" s="6" t="str">
        <f t="shared" si="75"/>
        <v/>
      </c>
      <c r="V370" s="6" t="str">
        <f>IF(ISBLANK(Requerimiento_Cab!F370),"",VLOOKUP(Requerimiento_Cab!F370,Tabla7[#All],2,FALSE))</f>
        <v/>
      </c>
      <c r="W370" s="6" t="str">
        <f t="shared" si="76"/>
        <v/>
      </c>
      <c r="X370" s="6" t="str">
        <f>IF(ISBLANK(Requerimiento_Cab!M370),"",VLOOKUP(Requerimiento_Cab!M370,Tabla2[#All],2,FALSE))</f>
        <v/>
      </c>
      <c r="Y370" s="6" t="str">
        <f>IF(ISBLANK(Requerimiento_Cab!J370),"",VLOOKUP(Requerimiento_Cab!J370,Tabla9[#All],2,FALSE))</f>
        <v/>
      </c>
    </row>
    <row r="371" spans="1:25" x14ac:dyDescent="0.25">
      <c r="A371" s="6" t="str">
        <f>IF(LEN(Requerimiento_Cab!A371)&gt;0,Requerimiento_Cab!A371,"")</f>
        <v/>
      </c>
      <c r="B371" s="6" t="str">
        <f t="shared" si="66"/>
        <v/>
      </c>
      <c r="C371" s="6" t="str">
        <f>IF(ISBLANK(Requerimiento_Cab!B371),"",VLOOKUP(Requerimiento_Cab!B371,Tabla3[#All],2,FALSE))</f>
        <v/>
      </c>
      <c r="D371" s="6" t="str">
        <f>IF(ISBLANK(Requerimiento_Cab!C371),"",VLOOKUP(Requerimiento_Cab!C371,Tabla4[#All],2,FALSE))</f>
        <v/>
      </c>
      <c r="E371" s="6" t="str">
        <f>IF(ISBLANK(Requerimiento_Cab!D371),"",VLOOKUP(Requerimiento_Cab!D371,Tabla5[#All],2,FALSE))</f>
        <v/>
      </c>
      <c r="F371" s="6" t="str">
        <f>IF(ISBLANK(Requerimiento_Cab!E371),"",VLOOKUP(Requerimiento_Cab!E371,Tabla6[#All],2,FALSE))</f>
        <v/>
      </c>
      <c r="G371" s="6" t="str">
        <f t="shared" si="67"/>
        <v/>
      </c>
      <c r="H371" s="6" t="str">
        <f t="shared" si="68"/>
        <v/>
      </c>
      <c r="I371" s="6" t="str">
        <f>IF(ISBLANK(Requerimiento_Cab!F371),"",VLOOKUP(Requerimiento_Cab!F371,Tabla7[#All],2,FALSE))</f>
        <v/>
      </c>
      <c r="J371" s="6" t="str">
        <f t="shared" si="69"/>
        <v/>
      </c>
      <c r="K371" s="13" t="str">
        <f>IF(ISBLANK(Requerimiento_Cab!G371),"",VLOOKUP(Requerimiento_Cab!G371,Tabla8[#All],2,FALSE))</f>
        <v/>
      </c>
      <c r="L371" s="6" t="str">
        <f>IF(ISBLANK(Requerimiento_Cab!H371),"",VLOOKUP(Requerimiento_Cab!H371,Tabla1[#All],2,FALSE))</f>
        <v/>
      </c>
      <c r="M371" s="6" t="str">
        <f t="shared" si="70"/>
        <v/>
      </c>
      <c r="N371" s="6" t="str">
        <f>IF(ISBLANK(Requerimiento_Cab!J371),"",VLOOKUP(Requerimiento_Cab!J371,Tabla9[#All],2,FALSE))</f>
        <v/>
      </c>
      <c r="O371" s="6" t="str">
        <f t="shared" si="71"/>
        <v/>
      </c>
      <c r="P371" s="6" t="str">
        <f t="shared" si="72"/>
        <v/>
      </c>
      <c r="Q371" s="6" t="str">
        <f>IF(ISBLANK(Requerimiento_Cab!K371),"",VLOOKUP(Requerimiento_Cab!K371,Tabla10[#All],2,FALSE))</f>
        <v/>
      </c>
      <c r="R371" s="6" t="str">
        <f>IF(LEN(Requerimiento_Cab!L371)&gt;0,Requerimiento_Cab!L371,"")</f>
        <v/>
      </c>
      <c r="S371" s="6" t="str">
        <f t="shared" si="73"/>
        <v/>
      </c>
      <c r="T371" s="6" t="str">
        <f t="shared" si="74"/>
        <v/>
      </c>
      <c r="U371" s="6" t="str">
        <f t="shared" si="75"/>
        <v/>
      </c>
      <c r="V371" s="6" t="str">
        <f>IF(ISBLANK(Requerimiento_Cab!F371),"",VLOOKUP(Requerimiento_Cab!F371,Tabla7[#All],2,FALSE))</f>
        <v/>
      </c>
      <c r="W371" s="6" t="str">
        <f t="shared" si="76"/>
        <v/>
      </c>
      <c r="X371" s="6" t="str">
        <f>IF(ISBLANK(Requerimiento_Cab!M371),"",VLOOKUP(Requerimiento_Cab!M371,Tabla2[#All],2,FALSE))</f>
        <v/>
      </c>
      <c r="Y371" s="6" t="str">
        <f>IF(ISBLANK(Requerimiento_Cab!J371),"",VLOOKUP(Requerimiento_Cab!J371,Tabla9[#All],2,FALSE))</f>
        <v/>
      </c>
    </row>
    <row r="372" spans="1:25" x14ac:dyDescent="0.25">
      <c r="A372" s="6" t="str">
        <f>IF(LEN(Requerimiento_Cab!A372)&gt;0,Requerimiento_Cab!A372,"")</f>
        <v/>
      </c>
      <c r="B372" s="6" t="str">
        <f t="shared" si="66"/>
        <v/>
      </c>
      <c r="C372" s="6" t="str">
        <f>IF(ISBLANK(Requerimiento_Cab!B372),"",VLOOKUP(Requerimiento_Cab!B372,Tabla3[#All],2,FALSE))</f>
        <v/>
      </c>
      <c r="D372" s="6" t="str">
        <f>IF(ISBLANK(Requerimiento_Cab!C372),"",VLOOKUP(Requerimiento_Cab!C372,Tabla4[#All],2,FALSE))</f>
        <v/>
      </c>
      <c r="E372" s="6" t="str">
        <f>IF(ISBLANK(Requerimiento_Cab!D372),"",VLOOKUP(Requerimiento_Cab!D372,Tabla5[#All],2,FALSE))</f>
        <v/>
      </c>
      <c r="F372" s="6" t="str">
        <f>IF(ISBLANK(Requerimiento_Cab!E372),"",VLOOKUP(Requerimiento_Cab!E372,Tabla6[#All],2,FALSE))</f>
        <v/>
      </c>
      <c r="G372" s="6" t="str">
        <f t="shared" si="67"/>
        <v/>
      </c>
      <c r="H372" s="6" t="str">
        <f t="shared" si="68"/>
        <v/>
      </c>
      <c r="I372" s="6" t="str">
        <f>IF(ISBLANK(Requerimiento_Cab!F372),"",VLOOKUP(Requerimiento_Cab!F372,Tabla7[#All],2,FALSE))</f>
        <v/>
      </c>
      <c r="J372" s="6" t="str">
        <f t="shared" si="69"/>
        <v/>
      </c>
      <c r="K372" s="13" t="str">
        <f>IF(ISBLANK(Requerimiento_Cab!G372),"",VLOOKUP(Requerimiento_Cab!G372,Tabla8[#All],2,FALSE))</f>
        <v/>
      </c>
      <c r="L372" s="6" t="str">
        <f>IF(ISBLANK(Requerimiento_Cab!H372),"",VLOOKUP(Requerimiento_Cab!H372,Tabla1[#All],2,FALSE))</f>
        <v/>
      </c>
      <c r="M372" s="6" t="str">
        <f t="shared" si="70"/>
        <v/>
      </c>
      <c r="N372" s="6" t="str">
        <f>IF(ISBLANK(Requerimiento_Cab!J372),"",VLOOKUP(Requerimiento_Cab!J372,Tabla9[#All],2,FALSE))</f>
        <v/>
      </c>
      <c r="O372" s="6" t="str">
        <f t="shared" si="71"/>
        <v/>
      </c>
      <c r="P372" s="6" t="str">
        <f t="shared" si="72"/>
        <v/>
      </c>
      <c r="Q372" s="6" t="str">
        <f>IF(ISBLANK(Requerimiento_Cab!K372),"",VLOOKUP(Requerimiento_Cab!K372,Tabla10[#All],2,FALSE))</f>
        <v/>
      </c>
      <c r="R372" s="6" t="str">
        <f>IF(LEN(Requerimiento_Cab!L372)&gt;0,Requerimiento_Cab!L372,"")</f>
        <v/>
      </c>
      <c r="S372" s="6" t="str">
        <f t="shared" si="73"/>
        <v/>
      </c>
      <c r="T372" s="6" t="str">
        <f t="shared" si="74"/>
        <v/>
      </c>
      <c r="U372" s="6" t="str">
        <f t="shared" si="75"/>
        <v/>
      </c>
      <c r="V372" s="6" t="str">
        <f>IF(ISBLANK(Requerimiento_Cab!F372),"",VLOOKUP(Requerimiento_Cab!F372,Tabla7[#All],2,FALSE))</f>
        <v/>
      </c>
      <c r="W372" s="6" t="str">
        <f t="shared" si="76"/>
        <v/>
      </c>
      <c r="X372" s="6" t="str">
        <f>IF(ISBLANK(Requerimiento_Cab!M372),"",VLOOKUP(Requerimiento_Cab!M372,Tabla2[#All],2,FALSE))</f>
        <v/>
      </c>
      <c r="Y372" s="6" t="str">
        <f>IF(ISBLANK(Requerimiento_Cab!J372),"",VLOOKUP(Requerimiento_Cab!J372,Tabla9[#All],2,FALSE))</f>
        <v/>
      </c>
    </row>
    <row r="373" spans="1:25" x14ac:dyDescent="0.25">
      <c r="A373" s="6" t="str">
        <f>IF(LEN(Requerimiento_Cab!A373)&gt;0,Requerimiento_Cab!A373,"")</f>
        <v/>
      </c>
      <c r="B373" s="6" t="str">
        <f t="shared" si="66"/>
        <v/>
      </c>
      <c r="C373" s="6" t="str">
        <f>IF(ISBLANK(Requerimiento_Cab!B373),"",VLOOKUP(Requerimiento_Cab!B373,Tabla3[#All],2,FALSE))</f>
        <v/>
      </c>
      <c r="D373" s="6" t="str">
        <f>IF(ISBLANK(Requerimiento_Cab!C373),"",VLOOKUP(Requerimiento_Cab!C373,Tabla4[#All],2,FALSE))</f>
        <v/>
      </c>
      <c r="E373" s="6" t="str">
        <f>IF(ISBLANK(Requerimiento_Cab!D373),"",VLOOKUP(Requerimiento_Cab!D373,Tabla5[#All],2,FALSE))</f>
        <v/>
      </c>
      <c r="F373" s="6" t="str">
        <f>IF(ISBLANK(Requerimiento_Cab!E373),"",VLOOKUP(Requerimiento_Cab!E373,Tabla6[#All],2,FALSE))</f>
        <v/>
      </c>
      <c r="G373" s="6" t="str">
        <f t="shared" si="67"/>
        <v/>
      </c>
      <c r="H373" s="6" t="str">
        <f t="shared" si="68"/>
        <v/>
      </c>
      <c r="I373" s="6" t="str">
        <f>IF(ISBLANK(Requerimiento_Cab!F373),"",VLOOKUP(Requerimiento_Cab!F373,Tabla7[#All],2,FALSE))</f>
        <v/>
      </c>
      <c r="J373" s="6" t="str">
        <f t="shared" si="69"/>
        <v/>
      </c>
      <c r="K373" s="13" t="str">
        <f>IF(ISBLANK(Requerimiento_Cab!G373),"",VLOOKUP(Requerimiento_Cab!G373,Tabla8[#All],2,FALSE))</f>
        <v/>
      </c>
      <c r="L373" s="6" t="str">
        <f>IF(ISBLANK(Requerimiento_Cab!H373),"",VLOOKUP(Requerimiento_Cab!H373,Tabla1[#All],2,FALSE))</f>
        <v/>
      </c>
      <c r="M373" s="6" t="str">
        <f t="shared" si="70"/>
        <v/>
      </c>
      <c r="N373" s="6" t="str">
        <f>IF(ISBLANK(Requerimiento_Cab!J373),"",VLOOKUP(Requerimiento_Cab!J373,Tabla9[#All],2,FALSE))</f>
        <v/>
      </c>
      <c r="O373" s="6" t="str">
        <f t="shared" si="71"/>
        <v/>
      </c>
      <c r="P373" s="6" t="str">
        <f t="shared" si="72"/>
        <v/>
      </c>
      <c r="Q373" s="6" t="str">
        <f>IF(ISBLANK(Requerimiento_Cab!K373),"",VLOOKUP(Requerimiento_Cab!K373,Tabla10[#All],2,FALSE))</f>
        <v/>
      </c>
      <c r="R373" s="6" t="str">
        <f>IF(LEN(Requerimiento_Cab!L373)&gt;0,Requerimiento_Cab!L373,"")</f>
        <v/>
      </c>
      <c r="S373" s="6" t="str">
        <f t="shared" si="73"/>
        <v/>
      </c>
      <c r="T373" s="6" t="str">
        <f t="shared" si="74"/>
        <v/>
      </c>
      <c r="U373" s="6" t="str">
        <f t="shared" si="75"/>
        <v/>
      </c>
      <c r="V373" s="6" t="str">
        <f>IF(ISBLANK(Requerimiento_Cab!F373),"",VLOOKUP(Requerimiento_Cab!F373,Tabla7[#All],2,FALSE))</f>
        <v/>
      </c>
      <c r="W373" s="6" t="str">
        <f t="shared" si="76"/>
        <v/>
      </c>
      <c r="X373" s="6" t="str">
        <f>IF(ISBLANK(Requerimiento_Cab!M373),"",VLOOKUP(Requerimiento_Cab!M373,Tabla2[#All],2,FALSE))</f>
        <v/>
      </c>
      <c r="Y373" s="6" t="str">
        <f>IF(ISBLANK(Requerimiento_Cab!J373),"",VLOOKUP(Requerimiento_Cab!J373,Tabla9[#All],2,FALSE))</f>
        <v/>
      </c>
    </row>
    <row r="374" spans="1:25" x14ac:dyDescent="0.25">
      <c r="A374" s="6" t="str">
        <f>IF(LEN(Requerimiento_Cab!A374)&gt;0,Requerimiento_Cab!A374,"")</f>
        <v/>
      </c>
      <c r="B374" s="6" t="str">
        <f t="shared" si="66"/>
        <v/>
      </c>
      <c r="C374" s="6" t="str">
        <f>IF(ISBLANK(Requerimiento_Cab!B374),"",VLOOKUP(Requerimiento_Cab!B374,Tabla3[#All],2,FALSE))</f>
        <v/>
      </c>
      <c r="D374" s="6" t="str">
        <f>IF(ISBLANK(Requerimiento_Cab!C374),"",VLOOKUP(Requerimiento_Cab!C374,Tabla4[#All],2,FALSE))</f>
        <v/>
      </c>
      <c r="E374" s="6" t="str">
        <f>IF(ISBLANK(Requerimiento_Cab!D374),"",VLOOKUP(Requerimiento_Cab!D374,Tabla5[#All],2,FALSE))</f>
        <v/>
      </c>
      <c r="F374" s="6" t="str">
        <f>IF(ISBLANK(Requerimiento_Cab!E374),"",VLOOKUP(Requerimiento_Cab!E374,Tabla6[#All],2,FALSE))</f>
        <v/>
      </c>
      <c r="G374" s="6" t="str">
        <f t="shared" si="67"/>
        <v/>
      </c>
      <c r="H374" s="6" t="str">
        <f t="shared" si="68"/>
        <v/>
      </c>
      <c r="I374" s="6" t="str">
        <f>IF(ISBLANK(Requerimiento_Cab!F374),"",VLOOKUP(Requerimiento_Cab!F374,Tabla7[#All],2,FALSE))</f>
        <v/>
      </c>
      <c r="J374" s="6" t="str">
        <f t="shared" si="69"/>
        <v/>
      </c>
      <c r="K374" s="13" t="str">
        <f>IF(ISBLANK(Requerimiento_Cab!G374),"",VLOOKUP(Requerimiento_Cab!G374,Tabla8[#All],2,FALSE))</f>
        <v/>
      </c>
      <c r="L374" s="6" t="str">
        <f>IF(ISBLANK(Requerimiento_Cab!H374),"",VLOOKUP(Requerimiento_Cab!H374,Tabla1[#All],2,FALSE))</f>
        <v/>
      </c>
      <c r="M374" s="6" t="str">
        <f t="shared" si="70"/>
        <v/>
      </c>
      <c r="N374" s="6" t="str">
        <f>IF(ISBLANK(Requerimiento_Cab!J374),"",VLOOKUP(Requerimiento_Cab!J374,Tabla9[#All],2,FALSE))</f>
        <v/>
      </c>
      <c r="O374" s="6" t="str">
        <f t="shared" si="71"/>
        <v/>
      </c>
      <c r="P374" s="6" t="str">
        <f t="shared" si="72"/>
        <v/>
      </c>
      <c r="Q374" s="6" t="str">
        <f>IF(ISBLANK(Requerimiento_Cab!K374),"",VLOOKUP(Requerimiento_Cab!K374,Tabla10[#All],2,FALSE))</f>
        <v/>
      </c>
      <c r="R374" s="6" t="str">
        <f>IF(LEN(Requerimiento_Cab!L374)&gt;0,Requerimiento_Cab!L374,"")</f>
        <v/>
      </c>
      <c r="S374" s="6" t="str">
        <f t="shared" si="73"/>
        <v/>
      </c>
      <c r="T374" s="6" t="str">
        <f t="shared" si="74"/>
        <v/>
      </c>
      <c r="U374" s="6" t="str">
        <f t="shared" si="75"/>
        <v/>
      </c>
      <c r="V374" s="6" t="str">
        <f>IF(ISBLANK(Requerimiento_Cab!F374),"",VLOOKUP(Requerimiento_Cab!F374,Tabla7[#All],2,FALSE))</f>
        <v/>
      </c>
      <c r="W374" s="6" t="str">
        <f t="shared" si="76"/>
        <v/>
      </c>
      <c r="X374" s="6" t="str">
        <f>IF(ISBLANK(Requerimiento_Cab!M374),"",VLOOKUP(Requerimiento_Cab!M374,Tabla2[#All],2,FALSE))</f>
        <v/>
      </c>
      <c r="Y374" s="6" t="str">
        <f>IF(ISBLANK(Requerimiento_Cab!J374),"",VLOOKUP(Requerimiento_Cab!J374,Tabla9[#All],2,FALSE))</f>
        <v/>
      </c>
    </row>
    <row r="375" spans="1:25" x14ac:dyDescent="0.25">
      <c r="A375" s="6" t="str">
        <f>IF(LEN(Requerimiento_Cab!A375)&gt;0,Requerimiento_Cab!A375,"")</f>
        <v/>
      </c>
      <c r="B375" s="6" t="str">
        <f t="shared" si="66"/>
        <v/>
      </c>
      <c r="C375" s="6" t="str">
        <f>IF(ISBLANK(Requerimiento_Cab!B375),"",VLOOKUP(Requerimiento_Cab!B375,Tabla3[#All],2,FALSE))</f>
        <v/>
      </c>
      <c r="D375" s="6" t="str">
        <f>IF(ISBLANK(Requerimiento_Cab!C375),"",VLOOKUP(Requerimiento_Cab!C375,Tabla4[#All],2,FALSE))</f>
        <v/>
      </c>
      <c r="E375" s="6" t="str">
        <f>IF(ISBLANK(Requerimiento_Cab!D375),"",VLOOKUP(Requerimiento_Cab!D375,Tabla5[#All],2,FALSE))</f>
        <v/>
      </c>
      <c r="F375" s="6" t="str">
        <f>IF(ISBLANK(Requerimiento_Cab!E375),"",VLOOKUP(Requerimiento_Cab!E375,Tabla6[#All],2,FALSE))</f>
        <v/>
      </c>
      <c r="G375" s="6" t="str">
        <f t="shared" si="67"/>
        <v/>
      </c>
      <c r="H375" s="6" t="str">
        <f t="shared" si="68"/>
        <v/>
      </c>
      <c r="I375" s="6" t="str">
        <f>IF(ISBLANK(Requerimiento_Cab!F375),"",VLOOKUP(Requerimiento_Cab!F375,Tabla7[#All],2,FALSE))</f>
        <v/>
      </c>
      <c r="J375" s="6" t="str">
        <f t="shared" si="69"/>
        <v/>
      </c>
      <c r="K375" s="13" t="str">
        <f>IF(ISBLANK(Requerimiento_Cab!G375),"",VLOOKUP(Requerimiento_Cab!G375,Tabla8[#All],2,FALSE))</f>
        <v/>
      </c>
      <c r="L375" s="6" t="str">
        <f>IF(ISBLANK(Requerimiento_Cab!H375),"",VLOOKUP(Requerimiento_Cab!H375,Tabla1[#All],2,FALSE))</f>
        <v/>
      </c>
      <c r="M375" s="6" t="str">
        <f t="shared" si="70"/>
        <v/>
      </c>
      <c r="N375" s="6" t="str">
        <f>IF(ISBLANK(Requerimiento_Cab!J375),"",VLOOKUP(Requerimiento_Cab!J375,Tabla9[#All],2,FALSE))</f>
        <v/>
      </c>
      <c r="O375" s="6" t="str">
        <f t="shared" si="71"/>
        <v/>
      </c>
      <c r="P375" s="6" t="str">
        <f t="shared" si="72"/>
        <v/>
      </c>
      <c r="Q375" s="6" t="str">
        <f>IF(ISBLANK(Requerimiento_Cab!K375),"",VLOOKUP(Requerimiento_Cab!K375,Tabla10[#All],2,FALSE))</f>
        <v/>
      </c>
      <c r="R375" s="6" t="str">
        <f>IF(LEN(Requerimiento_Cab!L375)&gt;0,Requerimiento_Cab!L375,"")</f>
        <v/>
      </c>
      <c r="S375" s="6" t="str">
        <f t="shared" si="73"/>
        <v/>
      </c>
      <c r="T375" s="6" t="str">
        <f t="shared" si="74"/>
        <v/>
      </c>
      <c r="U375" s="6" t="str">
        <f t="shared" si="75"/>
        <v/>
      </c>
      <c r="V375" s="6" t="str">
        <f>IF(ISBLANK(Requerimiento_Cab!F375),"",VLOOKUP(Requerimiento_Cab!F375,Tabla7[#All],2,FALSE))</f>
        <v/>
      </c>
      <c r="W375" s="6" t="str">
        <f t="shared" si="76"/>
        <v/>
      </c>
      <c r="X375" s="6" t="str">
        <f>IF(ISBLANK(Requerimiento_Cab!M375),"",VLOOKUP(Requerimiento_Cab!M375,Tabla2[#All],2,FALSE))</f>
        <v/>
      </c>
      <c r="Y375" s="6" t="str">
        <f>IF(ISBLANK(Requerimiento_Cab!J375),"",VLOOKUP(Requerimiento_Cab!J375,Tabla9[#All],2,FALSE))</f>
        <v/>
      </c>
    </row>
    <row r="376" spans="1:25" x14ac:dyDescent="0.25">
      <c r="A376" s="6" t="str">
        <f>IF(LEN(Requerimiento_Cab!A376)&gt;0,Requerimiento_Cab!A376,"")</f>
        <v/>
      </c>
      <c r="B376" s="6" t="str">
        <f t="shared" si="66"/>
        <v/>
      </c>
      <c r="C376" s="6" t="str">
        <f>IF(ISBLANK(Requerimiento_Cab!B376),"",VLOOKUP(Requerimiento_Cab!B376,Tabla3[#All],2,FALSE))</f>
        <v/>
      </c>
      <c r="D376" s="6" t="str">
        <f>IF(ISBLANK(Requerimiento_Cab!C376),"",VLOOKUP(Requerimiento_Cab!C376,Tabla4[#All],2,FALSE))</f>
        <v/>
      </c>
      <c r="E376" s="6" t="str">
        <f>IF(ISBLANK(Requerimiento_Cab!D376),"",VLOOKUP(Requerimiento_Cab!D376,Tabla5[#All],2,FALSE))</f>
        <v/>
      </c>
      <c r="F376" s="6" t="str">
        <f>IF(ISBLANK(Requerimiento_Cab!E376),"",VLOOKUP(Requerimiento_Cab!E376,Tabla6[#All],2,FALSE))</f>
        <v/>
      </c>
      <c r="G376" s="6" t="str">
        <f t="shared" si="67"/>
        <v/>
      </c>
      <c r="H376" s="6" t="str">
        <f t="shared" si="68"/>
        <v/>
      </c>
      <c r="I376" s="6" t="str">
        <f>IF(ISBLANK(Requerimiento_Cab!F376),"",VLOOKUP(Requerimiento_Cab!F376,Tabla7[#All],2,FALSE))</f>
        <v/>
      </c>
      <c r="J376" s="6" t="str">
        <f t="shared" si="69"/>
        <v/>
      </c>
      <c r="K376" s="13" t="str">
        <f>IF(ISBLANK(Requerimiento_Cab!G376),"",VLOOKUP(Requerimiento_Cab!G376,Tabla8[#All],2,FALSE))</f>
        <v/>
      </c>
      <c r="L376" s="6" t="str">
        <f>IF(ISBLANK(Requerimiento_Cab!H376),"",VLOOKUP(Requerimiento_Cab!H376,Tabla1[#All],2,FALSE))</f>
        <v/>
      </c>
      <c r="M376" s="6" t="str">
        <f t="shared" si="70"/>
        <v/>
      </c>
      <c r="N376" s="6" t="str">
        <f>IF(ISBLANK(Requerimiento_Cab!J376),"",VLOOKUP(Requerimiento_Cab!J376,Tabla9[#All],2,FALSE))</f>
        <v/>
      </c>
      <c r="O376" s="6" t="str">
        <f t="shared" si="71"/>
        <v/>
      </c>
      <c r="P376" s="6" t="str">
        <f t="shared" si="72"/>
        <v/>
      </c>
      <c r="Q376" s="6" t="str">
        <f>IF(ISBLANK(Requerimiento_Cab!K376),"",VLOOKUP(Requerimiento_Cab!K376,Tabla10[#All],2,FALSE))</f>
        <v/>
      </c>
      <c r="R376" s="6" t="str">
        <f>IF(LEN(Requerimiento_Cab!L376)&gt;0,Requerimiento_Cab!L376,"")</f>
        <v/>
      </c>
      <c r="S376" s="6" t="str">
        <f t="shared" si="73"/>
        <v/>
      </c>
      <c r="T376" s="6" t="str">
        <f t="shared" si="74"/>
        <v/>
      </c>
      <c r="U376" s="6" t="str">
        <f t="shared" si="75"/>
        <v/>
      </c>
      <c r="V376" s="6" t="str">
        <f>IF(ISBLANK(Requerimiento_Cab!F376),"",VLOOKUP(Requerimiento_Cab!F376,Tabla7[#All],2,FALSE))</f>
        <v/>
      </c>
      <c r="W376" s="6" t="str">
        <f t="shared" si="76"/>
        <v/>
      </c>
      <c r="X376" s="6" t="str">
        <f>IF(ISBLANK(Requerimiento_Cab!M376),"",VLOOKUP(Requerimiento_Cab!M376,Tabla2[#All],2,FALSE))</f>
        <v/>
      </c>
      <c r="Y376" s="6" t="str">
        <f>IF(ISBLANK(Requerimiento_Cab!J376),"",VLOOKUP(Requerimiento_Cab!J376,Tabla9[#All],2,FALSE))</f>
        <v/>
      </c>
    </row>
    <row r="377" spans="1:25" x14ac:dyDescent="0.25">
      <c r="A377" s="6" t="str">
        <f>IF(LEN(Requerimiento_Cab!A377)&gt;0,Requerimiento_Cab!A377,"")</f>
        <v/>
      </c>
      <c r="B377" s="6" t="str">
        <f t="shared" si="66"/>
        <v/>
      </c>
      <c r="C377" s="6" t="str">
        <f>IF(ISBLANK(Requerimiento_Cab!B377),"",VLOOKUP(Requerimiento_Cab!B377,Tabla3[#All],2,FALSE))</f>
        <v/>
      </c>
      <c r="D377" s="6" t="str">
        <f>IF(ISBLANK(Requerimiento_Cab!C377),"",VLOOKUP(Requerimiento_Cab!C377,Tabla4[#All],2,FALSE))</f>
        <v/>
      </c>
      <c r="E377" s="6" t="str">
        <f>IF(ISBLANK(Requerimiento_Cab!D377),"",VLOOKUP(Requerimiento_Cab!D377,Tabla5[#All],2,FALSE))</f>
        <v/>
      </c>
      <c r="F377" s="6" t="str">
        <f>IF(ISBLANK(Requerimiento_Cab!E377),"",VLOOKUP(Requerimiento_Cab!E377,Tabla6[#All],2,FALSE))</f>
        <v/>
      </c>
      <c r="G377" s="6" t="str">
        <f t="shared" si="67"/>
        <v/>
      </c>
      <c r="H377" s="6" t="str">
        <f t="shared" si="68"/>
        <v/>
      </c>
      <c r="I377" s="6" t="str">
        <f>IF(ISBLANK(Requerimiento_Cab!F377),"",VLOOKUP(Requerimiento_Cab!F377,Tabla7[#All],2,FALSE))</f>
        <v/>
      </c>
      <c r="J377" s="6" t="str">
        <f t="shared" si="69"/>
        <v/>
      </c>
      <c r="K377" s="13" t="str">
        <f>IF(ISBLANK(Requerimiento_Cab!G377),"",VLOOKUP(Requerimiento_Cab!G377,Tabla8[#All],2,FALSE))</f>
        <v/>
      </c>
      <c r="L377" s="6" t="str">
        <f>IF(ISBLANK(Requerimiento_Cab!H377),"",VLOOKUP(Requerimiento_Cab!H377,Tabla1[#All],2,FALSE))</f>
        <v/>
      </c>
      <c r="M377" s="6" t="str">
        <f t="shared" si="70"/>
        <v/>
      </c>
      <c r="N377" s="6" t="str">
        <f>IF(ISBLANK(Requerimiento_Cab!J377),"",VLOOKUP(Requerimiento_Cab!J377,Tabla9[#All],2,FALSE))</f>
        <v/>
      </c>
      <c r="O377" s="6" t="str">
        <f t="shared" si="71"/>
        <v/>
      </c>
      <c r="P377" s="6" t="str">
        <f t="shared" si="72"/>
        <v/>
      </c>
      <c r="Q377" s="6" t="str">
        <f>IF(ISBLANK(Requerimiento_Cab!K377),"",VLOOKUP(Requerimiento_Cab!K377,Tabla10[#All],2,FALSE))</f>
        <v/>
      </c>
      <c r="R377" s="6" t="str">
        <f>IF(LEN(Requerimiento_Cab!L377)&gt;0,Requerimiento_Cab!L377,"")</f>
        <v/>
      </c>
      <c r="S377" s="6" t="str">
        <f t="shared" si="73"/>
        <v/>
      </c>
      <c r="T377" s="6" t="str">
        <f t="shared" si="74"/>
        <v/>
      </c>
      <c r="U377" s="6" t="str">
        <f t="shared" si="75"/>
        <v/>
      </c>
      <c r="V377" s="6" t="str">
        <f>IF(ISBLANK(Requerimiento_Cab!F377),"",VLOOKUP(Requerimiento_Cab!F377,Tabla7[#All],2,FALSE))</f>
        <v/>
      </c>
      <c r="W377" s="6" t="str">
        <f t="shared" si="76"/>
        <v/>
      </c>
      <c r="X377" s="6" t="str">
        <f>IF(ISBLANK(Requerimiento_Cab!M377),"",VLOOKUP(Requerimiento_Cab!M377,Tabla2[#All],2,FALSE))</f>
        <v/>
      </c>
      <c r="Y377" s="6" t="str">
        <f>IF(ISBLANK(Requerimiento_Cab!J377),"",VLOOKUP(Requerimiento_Cab!J377,Tabla9[#All],2,FALSE))</f>
        <v/>
      </c>
    </row>
    <row r="378" spans="1:25" x14ac:dyDescent="0.25">
      <c r="A378" s="6" t="str">
        <f>IF(LEN(Requerimiento_Cab!A378)&gt;0,Requerimiento_Cab!A378,"")</f>
        <v/>
      </c>
      <c r="B378" s="6" t="str">
        <f t="shared" si="66"/>
        <v/>
      </c>
      <c r="C378" s="6" t="str">
        <f>IF(ISBLANK(Requerimiento_Cab!B378),"",VLOOKUP(Requerimiento_Cab!B378,Tabla3[#All],2,FALSE))</f>
        <v/>
      </c>
      <c r="D378" s="6" t="str">
        <f>IF(ISBLANK(Requerimiento_Cab!C378),"",VLOOKUP(Requerimiento_Cab!C378,Tabla4[#All],2,FALSE))</f>
        <v/>
      </c>
      <c r="E378" s="6" t="str">
        <f>IF(ISBLANK(Requerimiento_Cab!D378),"",VLOOKUP(Requerimiento_Cab!D378,Tabla5[#All],2,FALSE))</f>
        <v/>
      </c>
      <c r="F378" s="6" t="str">
        <f>IF(ISBLANK(Requerimiento_Cab!E378),"",VLOOKUP(Requerimiento_Cab!E378,Tabla6[#All],2,FALSE))</f>
        <v/>
      </c>
      <c r="G378" s="6" t="str">
        <f t="shared" si="67"/>
        <v/>
      </c>
      <c r="H378" s="6" t="str">
        <f t="shared" si="68"/>
        <v/>
      </c>
      <c r="I378" s="6" t="str">
        <f>IF(ISBLANK(Requerimiento_Cab!F378),"",VLOOKUP(Requerimiento_Cab!F378,Tabla7[#All],2,FALSE))</f>
        <v/>
      </c>
      <c r="J378" s="6" t="str">
        <f t="shared" si="69"/>
        <v/>
      </c>
      <c r="K378" s="13" t="str">
        <f>IF(ISBLANK(Requerimiento_Cab!G378),"",VLOOKUP(Requerimiento_Cab!G378,Tabla8[#All],2,FALSE))</f>
        <v/>
      </c>
      <c r="L378" s="6" t="str">
        <f>IF(ISBLANK(Requerimiento_Cab!H378),"",VLOOKUP(Requerimiento_Cab!H378,Tabla1[#All],2,FALSE))</f>
        <v/>
      </c>
      <c r="M378" s="6" t="str">
        <f t="shared" si="70"/>
        <v/>
      </c>
      <c r="N378" s="6" t="str">
        <f>IF(ISBLANK(Requerimiento_Cab!J378),"",VLOOKUP(Requerimiento_Cab!J378,Tabla9[#All],2,FALSE))</f>
        <v/>
      </c>
      <c r="O378" s="6" t="str">
        <f t="shared" si="71"/>
        <v/>
      </c>
      <c r="P378" s="6" t="str">
        <f t="shared" si="72"/>
        <v/>
      </c>
      <c r="Q378" s="6" t="str">
        <f>IF(ISBLANK(Requerimiento_Cab!K378),"",VLOOKUP(Requerimiento_Cab!K378,Tabla10[#All],2,FALSE))</f>
        <v/>
      </c>
      <c r="R378" s="6" t="str">
        <f>IF(LEN(Requerimiento_Cab!L378)&gt;0,Requerimiento_Cab!L378,"")</f>
        <v/>
      </c>
      <c r="S378" s="6" t="str">
        <f t="shared" si="73"/>
        <v/>
      </c>
      <c r="T378" s="6" t="str">
        <f t="shared" si="74"/>
        <v/>
      </c>
      <c r="U378" s="6" t="str">
        <f t="shared" si="75"/>
        <v/>
      </c>
      <c r="V378" s="6" t="str">
        <f>IF(ISBLANK(Requerimiento_Cab!F378),"",VLOOKUP(Requerimiento_Cab!F378,Tabla7[#All],2,FALSE))</f>
        <v/>
      </c>
      <c r="W378" s="6" t="str">
        <f t="shared" si="76"/>
        <v/>
      </c>
      <c r="X378" s="6" t="str">
        <f>IF(ISBLANK(Requerimiento_Cab!M378),"",VLOOKUP(Requerimiento_Cab!M378,Tabla2[#All],2,FALSE))</f>
        <v/>
      </c>
      <c r="Y378" s="6" t="str">
        <f>IF(ISBLANK(Requerimiento_Cab!J378),"",VLOOKUP(Requerimiento_Cab!J378,Tabla9[#All],2,FALSE))</f>
        <v/>
      </c>
    </row>
    <row r="379" spans="1:25" x14ac:dyDescent="0.25">
      <c r="A379" s="6" t="str">
        <f>IF(LEN(Requerimiento_Cab!A379)&gt;0,Requerimiento_Cab!A379,"")</f>
        <v/>
      </c>
      <c r="B379" s="6" t="str">
        <f t="shared" si="66"/>
        <v/>
      </c>
      <c r="C379" s="6" t="str">
        <f>IF(ISBLANK(Requerimiento_Cab!B379),"",VLOOKUP(Requerimiento_Cab!B379,Tabla3[#All],2,FALSE))</f>
        <v/>
      </c>
      <c r="D379" s="6" t="str">
        <f>IF(ISBLANK(Requerimiento_Cab!C379),"",VLOOKUP(Requerimiento_Cab!C379,Tabla4[#All],2,FALSE))</f>
        <v/>
      </c>
      <c r="E379" s="6" t="str">
        <f>IF(ISBLANK(Requerimiento_Cab!D379),"",VLOOKUP(Requerimiento_Cab!D379,Tabla5[#All],2,FALSE))</f>
        <v/>
      </c>
      <c r="F379" s="6" t="str">
        <f>IF(ISBLANK(Requerimiento_Cab!E379),"",VLOOKUP(Requerimiento_Cab!E379,Tabla6[#All],2,FALSE))</f>
        <v/>
      </c>
      <c r="G379" s="6" t="str">
        <f t="shared" si="67"/>
        <v/>
      </c>
      <c r="H379" s="6" t="str">
        <f t="shared" si="68"/>
        <v/>
      </c>
      <c r="I379" s="6" t="str">
        <f>IF(ISBLANK(Requerimiento_Cab!F379),"",VLOOKUP(Requerimiento_Cab!F379,Tabla7[#All],2,FALSE))</f>
        <v/>
      </c>
      <c r="J379" s="6" t="str">
        <f t="shared" si="69"/>
        <v/>
      </c>
      <c r="K379" s="13" t="str">
        <f>IF(ISBLANK(Requerimiento_Cab!G379),"",VLOOKUP(Requerimiento_Cab!G379,Tabla8[#All],2,FALSE))</f>
        <v/>
      </c>
      <c r="L379" s="6" t="str">
        <f>IF(ISBLANK(Requerimiento_Cab!H379),"",VLOOKUP(Requerimiento_Cab!H379,Tabla1[#All],2,FALSE))</f>
        <v/>
      </c>
      <c r="M379" s="6" t="str">
        <f t="shared" si="70"/>
        <v/>
      </c>
      <c r="N379" s="6" t="str">
        <f>IF(ISBLANK(Requerimiento_Cab!J379),"",VLOOKUP(Requerimiento_Cab!J379,Tabla9[#All],2,FALSE))</f>
        <v/>
      </c>
      <c r="O379" s="6" t="str">
        <f t="shared" si="71"/>
        <v/>
      </c>
      <c r="P379" s="6" t="str">
        <f t="shared" si="72"/>
        <v/>
      </c>
      <c r="Q379" s="6" t="str">
        <f>IF(ISBLANK(Requerimiento_Cab!K379),"",VLOOKUP(Requerimiento_Cab!K379,Tabla10[#All],2,FALSE))</f>
        <v/>
      </c>
      <c r="R379" s="6" t="str">
        <f>IF(LEN(Requerimiento_Cab!L379)&gt;0,Requerimiento_Cab!L379,"")</f>
        <v/>
      </c>
      <c r="S379" s="6" t="str">
        <f t="shared" si="73"/>
        <v/>
      </c>
      <c r="T379" s="6" t="str">
        <f t="shared" si="74"/>
        <v/>
      </c>
      <c r="U379" s="6" t="str">
        <f t="shared" si="75"/>
        <v/>
      </c>
      <c r="V379" s="6" t="str">
        <f>IF(ISBLANK(Requerimiento_Cab!F379),"",VLOOKUP(Requerimiento_Cab!F379,Tabla7[#All],2,FALSE))</f>
        <v/>
      </c>
      <c r="W379" s="6" t="str">
        <f t="shared" si="76"/>
        <v/>
      </c>
      <c r="X379" s="6" t="str">
        <f>IF(ISBLANK(Requerimiento_Cab!M379),"",VLOOKUP(Requerimiento_Cab!M379,Tabla2[#All],2,FALSE))</f>
        <v/>
      </c>
      <c r="Y379" s="6" t="str">
        <f>IF(ISBLANK(Requerimiento_Cab!J379),"",VLOOKUP(Requerimiento_Cab!J379,Tabla9[#All],2,FALSE))</f>
        <v/>
      </c>
    </row>
    <row r="380" spans="1:25" x14ac:dyDescent="0.25">
      <c r="A380" s="6" t="str">
        <f>IF(LEN(Requerimiento_Cab!A380)&gt;0,Requerimiento_Cab!A380,"")</f>
        <v/>
      </c>
      <c r="B380" s="6" t="str">
        <f t="shared" si="66"/>
        <v/>
      </c>
      <c r="C380" s="6" t="str">
        <f>IF(ISBLANK(Requerimiento_Cab!B380),"",VLOOKUP(Requerimiento_Cab!B380,Tabla3[#All],2,FALSE))</f>
        <v/>
      </c>
      <c r="D380" s="6" t="str">
        <f>IF(ISBLANK(Requerimiento_Cab!C380),"",VLOOKUP(Requerimiento_Cab!C380,Tabla4[#All],2,FALSE))</f>
        <v/>
      </c>
      <c r="E380" s="6" t="str">
        <f>IF(ISBLANK(Requerimiento_Cab!D380),"",VLOOKUP(Requerimiento_Cab!D380,Tabla5[#All],2,FALSE))</f>
        <v/>
      </c>
      <c r="F380" s="6" t="str">
        <f>IF(ISBLANK(Requerimiento_Cab!E380),"",VLOOKUP(Requerimiento_Cab!E380,Tabla6[#All],2,FALSE))</f>
        <v/>
      </c>
      <c r="G380" s="6" t="str">
        <f t="shared" si="67"/>
        <v/>
      </c>
      <c r="H380" s="6" t="str">
        <f t="shared" si="68"/>
        <v/>
      </c>
      <c r="I380" s="6" t="str">
        <f>IF(ISBLANK(Requerimiento_Cab!F380),"",VLOOKUP(Requerimiento_Cab!F380,Tabla7[#All],2,FALSE))</f>
        <v/>
      </c>
      <c r="J380" s="6" t="str">
        <f t="shared" si="69"/>
        <v/>
      </c>
      <c r="K380" s="13" t="str">
        <f>IF(ISBLANK(Requerimiento_Cab!G380),"",VLOOKUP(Requerimiento_Cab!G380,Tabla8[#All],2,FALSE))</f>
        <v/>
      </c>
      <c r="L380" s="6" t="str">
        <f>IF(ISBLANK(Requerimiento_Cab!H380),"",VLOOKUP(Requerimiento_Cab!H380,Tabla1[#All],2,FALSE))</f>
        <v/>
      </c>
      <c r="M380" s="6" t="str">
        <f t="shared" si="70"/>
        <v/>
      </c>
      <c r="N380" s="6" t="str">
        <f>IF(ISBLANK(Requerimiento_Cab!J380),"",VLOOKUP(Requerimiento_Cab!J380,Tabla9[#All],2,FALSE))</f>
        <v/>
      </c>
      <c r="O380" s="6" t="str">
        <f t="shared" si="71"/>
        <v/>
      </c>
      <c r="P380" s="6" t="str">
        <f t="shared" si="72"/>
        <v/>
      </c>
      <c r="Q380" s="6" t="str">
        <f>IF(ISBLANK(Requerimiento_Cab!K380),"",VLOOKUP(Requerimiento_Cab!K380,Tabla10[#All],2,FALSE))</f>
        <v/>
      </c>
      <c r="R380" s="6" t="str">
        <f>IF(LEN(Requerimiento_Cab!L380)&gt;0,Requerimiento_Cab!L380,"")</f>
        <v/>
      </c>
      <c r="S380" s="6" t="str">
        <f t="shared" si="73"/>
        <v/>
      </c>
      <c r="T380" s="6" t="str">
        <f t="shared" si="74"/>
        <v/>
      </c>
      <c r="U380" s="6" t="str">
        <f t="shared" si="75"/>
        <v/>
      </c>
      <c r="V380" s="6" t="str">
        <f>IF(ISBLANK(Requerimiento_Cab!F380),"",VLOOKUP(Requerimiento_Cab!F380,Tabla7[#All],2,FALSE))</f>
        <v/>
      </c>
      <c r="W380" s="6" t="str">
        <f t="shared" si="76"/>
        <v/>
      </c>
      <c r="X380" s="6" t="str">
        <f>IF(ISBLANK(Requerimiento_Cab!M380),"",VLOOKUP(Requerimiento_Cab!M380,Tabla2[#All],2,FALSE))</f>
        <v/>
      </c>
      <c r="Y380" s="6" t="str">
        <f>IF(ISBLANK(Requerimiento_Cab!J380),"",VLOOKUP(Requerimiento_Cab!J380,Tabla9[#All],2,FALSE))</f>
        <v/>
      </c>
    </row>
    <row r="381" spans="1:25" x14ac:dyDescent="0.25">
      <c r="A381" s="6" t="str">
        <f>IF(LEN(Requerimiento_Cab!A381)&gt;0,Requerimiento_Cab!A381,"")</f>
        <v/>
      </c>
      <c r="B381" s="6" t="str">
        <f t="shared" si="66"/>
        <v/>
      </c>
      <c r="C381" s="6" t="str">
        <f>IF(ISBLANK(Requerimiento_Cab!B381),"",VLOOKUP(Requerimiento_Cab!B381,Tabla3[#All],2,FALSE))</f>
        <v/>
      </c>
      <c r="D381" s="6" t="str">
        <f>IF(ISBLANK(Requerimiento_Cab!C381),"",VLOOKUP(Requerimiento_Cab!C381,Tabla4[#All],2,FALSE))</f>
        <v/>
      </c>
      <c r="E381" s="6" t="str">
        <f>IF(ISBLANK(Requerimiento_Cab!D381),"",VLOOKUP(Requerimiento_Cab!D381,Tabla5[#All],2,FALSE))</f>
        <v/>
      </c>
      <c r="F381" s="6" t="str">
        <f>IF(ISBLANK(Requerimiento_Cab!E381),"",VLOOKUP(Requerimiento_Cab!E381,Tabla6[#All],2,FALSE))</f>
        <v/>
      </c>
      <c r="G381" s="6" t="str">
        <f t="shared" si="67"/>
        <v/>
      </c>
      <c r="H381" s="6" t="str">
        <f t="shared" si="68"/>
        <v/>
      </c>
      <c r="I381" s="6" t="str">
        <f>IF(ISBLANK(Requerimiento_Cab!F381),"",VLOOKUP(Requerimiento_Cab!F381,Tabla7[#All],2,FALSE))</f>
        <v/>
      </c>
      <c r="J381" s="6" t="str">
        <f t="shared" si="69"/>
        <v/>
      </c>
      <c r="K381" s="13" t="str">
        <f>IF(ISBLANK(Requerimiento_Cab!G381),"",VLOOKUP(Requerimiento_Cab!G381,Tabla8[#All],2,FALSE))</f>
        <v/>
      </c>
      <c r="L381" s="6" t="str">
        <f>IF(ISBLANK(Requerimiento_Cab!H381),"",VLOOKUP(Requerimiento_Cab!H381,Tabla1[#All],2,FALSE))</f>
        <v/>
      </c>
      <c r="M381" s="6" t="str">
        <f t="shared" si="70"/>
        <v/>
      </c>
      <c r="N381" s="6" t="str">
        <f>IF(ISBLANK(Requerimiento_Cab!J381),"",VLOOKUP(Requerimiento_Cab!J381,Tabla9[#All],2,FALSE))</f>
        <v/>
      </c>
      <c r="O381" s="6" t="str">
        <f t="shared" si="71"/>
        <v/>
      </c>
      <c r="P381" s="6" t="str">
        <f t="shared" si="72"/>
        <v/>
      </c>
      <c r="Q381" s="6" t="str">
        <f>IF(ISBLANK(Requerimiento_Cab!K381),"",VLOOKUP(Requerimiento_Cab!K381,Tabla10[#All],2,FALSE))</f>
        <v/>
      </c>
      <c r="R381" s="6" t="str">
        <f>IF(LEN(Requerimiento_Cab!L381)&gt;0,Requerimiento_Cab!L381,"")</f>
        <v/>
      </c>
      <c r="S381" s="6" t="str">
        <f t="shared" si="73"/>
        <v/>
      </c>
      <c r="T381" s="6" t="str">
        <f t="shared" si="74"/>
        <v/>
      </c>
      <c r="U381" s="6" t="str">
        <f t="shared" si="75"/>
        <v/>
      </c>
      <c r="V381" s="6" t="str">
        <f>IF(ISBLANK(Requerimiento_Cab!F381),"",VLOOKUP(Requerimiento_Cab!F381,Tabla7[#All],2,FALSE))</f>
        <v/>
      </c>
      <c r="W381" s="6" t="str">
        <f t="shared" si="76"/>
        <v/>
      </c>
      <c r="X381" s="6" t="str">
        <f>IF(ISBLANK(Requerimiento_Cab!M381),"",VLOOKUP(Requerimiento_Cab!M381,Tabla2[#All],2,FALSE))</f>
        <v/>
      </c>
      <c r="Y381" s="6" t="str">
        <f>IF(ISBLANK(Requerimiento_Cab!J381),"",VLOOKUP(Requerimiento_Cab!J381,Tabla9[#All],2,FALSE))</f>
        <v/>
      </c>
    </row>
    <row r="382" spans="1:25" x14ac:dyDescent="0.25">
      <c r="A382" s="6" t="str">
        <f>IF(LEN(Requerimiento_Cab!A382)&gt;0,Requerimiento_Cab!A382,"")</f>
        <v/>
      </c>
      <c r="B382" s="6" t="str">
        <f t="shared" si="66"/>
        <v/>
      </c>
      <c r="C382" s="6" t="str">
        <f>IF(ISBLANK(Requerimiento_Cab!B382),"",VLOOKUP(Requerimiento_Cab!B382,Tabla3[#All],2,FALSE))</f>
        <v/>
      </c>
      <c r="D382" s="6" t="str">
        <f>IF(ISBLANK(Requerimiento_Cab!C382),"",VLOOKUP(Requerimiento_Cab!C382,Tabla4[#All],2,FALSE))</f>
        <v/>
      </c>
      <c r="E382" s="6" t="str">
        <f>IF(ISBLANK(Requerimiento_Cab!D382),"",VLOOKUP(Requerimiento_Cab!D382,Tabla5[#All],2,FALSE))</f>
        <v/>
      </c>
      <c r="F382" s="6" t="str">
        <f>IF(ISBLANK(Requerimiento_Cab!E382),"",VLOOKUP(Requerimiento_Cab!E382,Tabla6[#All],2,FALSE))</f>
        <v/>
      </c>
      <c r="G382" s="6" t="str">
        <f t="shared" si="67"/>
        <v/>
      </c>
      <c r="H382" s="6" t="str">
        <f t="shared" si="68"/>
        <v/>
      </c>
      <c r="I382" s="6" t="str">
        <f>IF(ISBLANK(Requerimiento_Cab!F382),"",VLOOKUP(Requerimiento_Cab!F382,Tabla7[#All],2,FALSE))</f>
        <v/>
      </c>
      <c r="J382" s="6" t="str">
        <f t="shared" si="69"/>
        <v/>
      </c>
      <c r="K382" s="13" t="str">
        <f>IF(ISBLANK(Requerimiento_Cab!G382),"",VLOOKUP(Requerimiento_Cab!G382,Tabla8[#All],2,FALSE))</f>
        <v/>
      </c>
      <c r="L382" s="6" t="str">
        <f>IF(ISBLANK(Requerimiento_Cab!H382),"",VLOOKUP(Requerimiento_Cab!H382,Tabla1[#All],2,FALSE))</f>
        <v/>
      </c>
      <c r="M382" s="6" t="str">
        <f t="shared" si="70"/>
        <v/>
      </c>
      <c r="N382" s="6" t="str">
        <f>IF(ISBLANK(Requerimiento_Cab!J382),"",VLOOKUP(Requerimiento_Cab!J382,Tabla9[#All],2,FALSE))</f>
        <v/>
      </c>
      <c r="O382" s="6" t="str">
        <f t="shared" si="71"/>
        <v/>
      </c>
      <c r="P382" s="6" t="str">
        <f t="shared" si="72"/>
        <v/>
      </c>
      <c r="Q382" s="6" t="str">
        <f>IF(ISBLANK(Requerimiento_Cab!K382),"",VLOOKUP(Requerimiento_Cab!K382,Tabla10[#All],2,FALSE))</f>
        <v/>
      </c>
      <c r="R382" s="6" t="str">
        <f>IF(LEN(Requerimiento_Cab!L382)&gt;0,Requerimiento_Cab!L382,"")</f>
        <v/>
      </c>
      <c r="S382" s="6" t="str">
        <f t="shared" si="73"/>
        <v/>
      </c>
      <c r="T382" s="6" t="str">
        <f t="shared" si="74"/>
        <v/>
      </c>
      <c r="U382" s="6" t="str">
        <f t="shared" si="75"/>
        <v/>
      </c>
      <c r="V382" s="6" t="str">
        <f>IF(ISBLANK(Requerimiento_Cab!F382),"",VLOOKUP(Requerimiento_Cab!F382,Tabla7[#All],2,FALSE))</f>
        <v/>
      </c>
      <c r="W382" s="6" t="str">
        <f t="shared" si="76"/>
        <v/>
      </c>
      <c r="X382" s="6" t="str">
        <f>IF(ISBLANK(Requerimiento_Cab!M382),"",VLOOKUP(Requerimiento_Cab!M382,Tabla2[#All],2,FALSE))</f>
        <v/>
      </c>
      <c r="Y382" s="6" t="str">
        <f>IF(ISBLANK(Requerimiento_Cab!J382),"",VLOOKUP(Requerimiento_Cab!J382,Tabla9[#All],2,FALSE))</f>
        <v/>
      </c>
    </row>
    <row r="383" spans="1:25" x14ac:dyDescent="0.25">
      <c r="A383" s="6" t="str">
        <f>IF(LEN(Requerimiento_Cab!A383)&gt;0,Requerimiento_Cab!A383,"")</f>
        <v/>
      </c>
      <c r="B383" s="6" t="str">
        <f t="shared" si="66"/>
        <v/>
      </c>
      <c r="C383" s="6" t="str">
        <f>IF(ISBLANK(Requerimiento_Cab!B383),"",VLOOKUP(Requerimiento_Cab!B383,Tabla3[#All],2,FALSE))</f>
        <v/>
      </c>
      <c r="D383" s="6" t="str">
        <f>IF(ISBLANK(Requerimiento_Cab!C383),"",VLOOKUP(Requerimiento_Cab!C383,Tabla4[#All],2,FALSE))</f>
        <v/>
      </c>
      <c r="E383" s="6" t="str">
        <f>IF(ISBLANK(Requerimiento_Cab!D383),"",VLOOKUP(Requerimiento_Cab!D383,Tabla5[#All],2,FALSE))</f>
        <v/>
      </c>
      <c r="F383" s="6" t="str">
        <f>IF(ISBLANK(Requerimiento_Cab!E383),"",VLOOKUP(Requerimiento_Cab!E383,Tabla6[#All],2,FALSE))</f>
        <v/>
      </c>
      <c r="G383" s="6" t="str">
        <f t="shared" si="67"/>
        <v/>
      </c>
      <c r="H383" s="6" t="str">
        <f t="shared" si="68"/>
        <v/>
      </c>
      <c r="I383" s="6" t="str">
        <f>IF(ISBLANK(Requerimiento_Cab!F383),"",VLOOKUP(Requerimiento_Cab!F383,Tabla7[#All],2,FALSE))</f>
        <v/>
      </c>
      <c r="J383" s="6" t="str">
        <f t="shared" si="69"/>
        <v/>
      </c>
      <c r="K383" s="13" t="str">
        <f>IF(ISBLANK(Requerimiento_Cab!G383),"",VLOOKUP(Requerimiento_Cab!G383,Tabla8[#All],2,FALSE))</f>
        <v/>
      </c>
      <c r="L383" s="6" t="str">
        <f>IF(ISBLANK(Requerimiento_Cab!H383),"",VLOOKUP(Requerimiento_Cab!H383,Tabla1[#All],2,FALSE))</f>
        <v/>
      </c>
      <c r="M383" s="6" t="str">
        <f t="shared" si="70"/>
        <v/>
      </c>
      <c r="N383" s="6" t="str">
        <f>IF(ISBLANK(Requerimiento_Cab!J383),"",VLOOKUP(Requerimiento_Cab!J383,Tabla9[#All],2,FALSE))</f>
        <v/>
      </c>
      <c r="O383" s="6" t="str">
        <f t="shared" si="71"/>
        <v/>
      </c>
      <c r="P383" s="6" t="str">
        <f t="shared" si="72"/>
        <v/>
      </c>
      <c r="Q383" s="6" t="str">
        <f>IF(ISBLANK(Requerimiento_Cab!K383),"",VLOOKUP(Requerimiento_Cab!K383,Tabla10[#All],2,FALSE))</f>
        <v/>
      </c>
      <c r="R383" s="6" t="str">
        <f>IF(LEN(Requerimiento_Cab!L383)&gt;0,Requerimiento_Cab!L383,"")</f>
        <v/>
      </c>
      <c r="S383" s="6" t="str">
        <f t="shared" si="73"/>
        <v/>
      </c>
      <c r="T383" s="6" t="str">
        <f t="shared" si="74"/>
        <v/>
      </c>
      <c r="U383" s="6" t="str">
        <f t="shared" si="75"/>
        <v/>
      </c>
      <c r="V383" s="6" t="str">
        <f>IF(ISBLANK(Requerimiento_Cab!F383),"",VLOOKUP(Requerimiento_Cab!F383,Tabla7[#All],2,FALSE))</f>
        <v/>
      </c>
      <c r="W383" s="6" t="str">
        <f t="shared" si="76"/>
        <v/>
      </c>
      <c r="X383" s="6" t="str">
        <f>IF(ISBLANK(Requerimiento_Cab!M383),"",VLOOKUP(Requerimiento_Cab!M383,Tabla2[#All],2,FALSE))</f>
        <v/>
      </c>
      <c r="Y383" s="6" t="str">
        <f>IF(ISBLANK(Requerimiento_Cab!J383),"",VLOOKUP(Requerimiento_Cab!J383,Tabla9[#All],2,FALSE))</f>
        <v/>
      </c>
    </row>
    <row r="384" spans="1:25" x14ac:dyDescent="0.25">
      <c r="A384" s="6" t="str">
        <f>IF(LEN(Requerimiento_Cab!A384)&gt;0,Requerimiento_Cab!A384,"")</f>
        <v/>
      </c>
      <c r="B384" s="6" t="str">
        <f t="shared" si="66"/>
        <v/>
      </c>
      <c r="C384" s="6" t="str">
        <f>IF(ISBLANK(Requerimiento_Cab!B384),"",VLOOKUP(Requerimiento_Cab!B384,Tabla3[#All],2,FALSE))</f>
        <v/>
      </c>
      <c r="D384" s="6" t="str">
        <f>IF(ISBLANK(Requerimiento_Cab!C384),"",VLOOKUP(Requerimiento_Cab!C384,Tabla4[#All],2,FALSE))</f>
        <v/>
      </c>
      <c r="E384" s="6" t="str">
        <f>IF(ISBLANK(Requerimiento_Cab!D384),"",VLOOKUP(Requerimiento_Cab!D384,Tabla5[#All],2,FALSE))</f>
        <v/>
      </c>
      <c r="F384" s="6" t="str">
        <f>IF(ISBLANK(Requerimiento_Cab!E384),"",VLOOKUP(Requerimiento_Cab!E384,Tabla6[#All],2,FALSE))</f>
        <v/>
      </c>
      <c r="G384" s="6" t="str">
        <f t="shared" si="67"/>
        <v/>
      </c>
      <c r="H384" s="6" t="str">
        <f t="shared" si="68"/>
        <v/>
      </c>
      <c r="I384" s="6" t="str">
        <f>IF(ISBLANK(Requerimiento_Cab!F384),"",VLOOKUP(Requerimiento_Cab!F384,Tabla7[#All],2,FALSE))</f>
        <v/>
      </c>
      <c r="J384" s="6" t="str">
        <f t="shared" si="69"/>
        <v/>
      </c>
      <c r="K384" s="13" t="str">
        <f>IF(ISBLANK(Requerimiento_Cab!G384),"",VLOOKUP(Requerimiento_Cab!G384,Tabla8[#All],2,FALSE))</f>
        <v/>
      </c>
      <c r="L384" s="6" t="str">
        <f>IF(ISBLANK(Requerimiento_Cab!H384),"",VLOOKUP(Requerimiento_Cab!H384,Tabla1[#All],2,FALSE))</f>
        <v/>
      </c>
      <c r="M384" s="6" t="str">
        <f t="shared" si="70"/>
        <v/>
      </c>
      <c r="N384" s="6" t="str">
        <f>IF(ISBLANK(Requerimiento_Cab!J384),"",VLOOKUP(Requerimiento_Cab!J384,Tabla9[#All],2,FALSE))</f>
        <v/>
      </c>
      <c r="O384" s="6" t="str">
        <f t="shared" si="71"/>
        <v/>
      </c>
      <c r="P384" s="6" t="str">
        <f t="shared" si="72"/>
        <v/>
      </c>
      <c r="Q384" s="6" t="str">
        <f>IF(ISBLANK(Requerimiento_Cab!K384),"",VLOOKUP(Requerimiento_Cab!K384,Tabla10[#All],2,FALSE))</f>
        <v/>
      </c>
      <c r="R384" s="6" t="str">
        <f>IF(LEN(Requerimiento_Cab!L384)&gt;0,Requerimiento_Cab!L384,"")</f>
        <v/>
      </c>
      <c r="S384" s="6" t="str">
        <f t="shared" si="73"/>
        <v/>
      </c>
      <c r="T384" s="6" t="str">
        <f t="shared" si="74"/>
        <v/>
      </c>
      <c r="U384" s="6" t="str">
        <f t="shared" si="75"/>
        <v/>
      </c>
      <c r="V384" s="6" t="str">
        <f>IF(ISBLANK(Requerimiento_Cab!F384),"",VLOOKUP(Requerimiento_Cab!F384,Tabla7[#All],2,FALSE))</f>
        <v/>
      </c>
      <c r="W384" s="6" t="str">
        <f t="shared" si="76"/>
        <v/>
      </c>
      <c r="X384" s="6" t="str">
        <f>IF(ISBLANK(Requerimiento_Cab!M384),"",VLOOKUP(Requerimiento_Cab!M384,Tabla2[#All],2,FALSE))</f>
        <v/>
      </c>
      <c r="Y384" s="6" t="str">
        <f>IF(ISBLANK(Requerimiento_Cab!J384),"",VLOOKUP(Requerimiento_Cab!J384,Tabla9[#All],2,FALSE))</f>
        <v/>
      </c>
    </row>
    <row r="385" spans="1:25" x14ac:dyDescent="0.25">
      <c r="A385" s="6" t="str">
        <f>IF(LEN(Requerimiento_Cab!A385)&gt;0,Requerimiento_Cab!A385,"")</f>
        <v/>
      </c>
      <c r="B385" s="6" t="str">
        <f t="shared" si="66"/>
        <v/>
      </c>
      <c r="C385" s="6" t="str">
        <f>IF(ISBLANK(Requerimiento_Cab!B385),"",VLOOKUP(Requerimiento_Cab!B385,Tabla3[#All],2,FALSE))</f>
        <v/>
      </c>
      <c r="D385" s="6" t="str">
        <f>IF(ISBLANK(Requerimiento_Cab!C385),"",VLOOKUP(Requerimiento_Cab!C385,Tabla4[#All],2,FALSE))</f>
        <v/>
      </c>
      <c r="E385" s="6" t="str">
        <f>IF(ISBLANK(Requerimiento_Cab!D385),"",VLOOKUP(Requerimiento_Cab!D385,Tabla5[#All],2,FALSE))</f>
        <v/>
      </c>
      <c r="F385" s="6" t="str">
        <f>IF(ISBLANK(Requerimiento_Cab!E385),"",VLOOKUP(Requerimiento_Cab!E385,Tabla6[#All],2,FALSE))</f>
        <v/>
      </c>
      <c r="G385" s="6" t="str">
        <f t="shared" si="67"/>
        <v/>
      </c>
      <c r="H385" s="6" t="str">
        <f t="shared" si="68"/>
        <v/>
      </c>
      <c r="I385" s="6" t="str">
        <f>IF(ISBLANK(Requerimiento_Cab!F385),"",VLOOKUP(Requerimiento_Cab!F385,Tabla7[#All],2,FALSE))</f>
        <v/>
      </c>
      <c r="J385" s="6" t="str">
        <f t="shared" si="69"/>
        <v/>
      </c>
      <c r="K385" s="13" t="str">
        <f>IF(ISBLANK(Requerimiento_Cab!G385),"",VLOOKUP(Requerimiento_Cab!G385,Tabla8[#All],2,FALSE))</f>
        <v/>
      </c>
      <c r="L385" s="6" t="str">
        <f>IF(ISBLANK(Requerimiento_Cab!H385),"",VLOOKUP(Requerimiento_Cab!H385,Tabla1[#All],2,FALSE))</f>
        <v/>
      </c>
      <c r="M385" s="6" t="str">
        <f t="shared" si="70"/>
        <v/>
      </c>
      <c r="N385" s="6" t="str">
        <f>IF(ISBLANK(Requerimiento_Cab!J385),"",VLOOKUP(Requerimiento_Cab!J385,Tabla9[#All],2,FALSE))</f>
        <v/>
      </c>
      <c r="O385" s="6" t="str">
        <f t="shared" si="71"/>
        <v/>
      </c>
      <c r="P385" s="6" t="str">
        <f t="shared" si="72"/>
        <v/>
      </c>
      <c r="Q385" s="6" t="str">
        <f>IF(ISBLANK(Requerimiento_Cab!K385),"",VLOOKUP(Requerimiento_Cab!K385,Tabla10[#All],2,FALSE))</f>
        <v/>
      </c>
      <c r="R385" s="6" t="str">
        <f>IF(LEN(Requerimiento_Cab!L385)&gt;0,Requerimiento_Cab!L385,"")</f>
        <v/>
      </c>
      <c r="S385" s="6" t="str">
        <f t="shared" si="73"/>
        <v/>
      </c>
      <c r="T385" s="6" t="str">
        <f t="shared" si="74"/>
        <v/>
      </c>
      <c r="U385" s="6" t="str">
        <f t="shared" si="75"/>
        <v/>
      </c>
      <c r="V385" s="6" t="str">
        <f>IF(ISBLANK(Requerimiento_Cab!F385),"",VLOOKUP(Requerimiento_Cab!F385,Tabla7[#All],2,FALSE))</f>
        <v/>
      </c>
      <c r="W385" s="6" t="str">
        <f t="shared" si="76"/>
        <v/>
      </c>
      <c r="X385" s="6" t="str">
        <f>IF(ISBLANK(Requerimiento_Cab!M385),"",VLOOKUP(Requerimiento_Cab!M385,Tabla2[#All],2,FALSE))</f>
        <v/>
      </c>
      <c r="Y385" s="6" t="str">
        <f>IF(ISBLANK(Requerimiento_Cab!J385),"",VLOOKUP(Requerimiento_Cab!J385,Tabla9[#All],2,FALSE))</f>
        <v/>
      </c>
    </row>
    <row r="386" spans="1:25" x14ac:dyDescent="0.25">
      <c r="A386" s="6" t="str">
        <f>IF(LEN(Requerimiento_Cab!A386)&gt;0,Requerimiento_Cab!A386,"")</f>
        <v/>
      </c>
      <c r="B386" s="6" t="str">
        <f t="shared" si="66"/>
        <v/>
      </c>
      <c r="C386" s="6" t="str">
        <f>IF(ISBLANK(Requerimiento_Cab!B386),"",VLOOKUP(Requerimiento_Cab!B386,Tabla3[#All],2,FALSE))</f>
        <v/>
      </c>
      <c r="D386" s="6" t="str">
        <f>IF(ISBLANK(Requerimiento_Cab!C386),"",VLOOKUP(Requerimiento_Cab!C386,Tabla4[#All],2,FALSE))</f>
        <v/>
      </c>
      <c r="E386" s="6" t="str">
        <f>IF(ISBLANK(Requerimiento_Cab!D386),"",VLOOKUP(Requerimiento_Cab!D386,Tabla5[#All],2,FALSE))</f>
        <v/>
      </c>
      <c r="F386" s="6" t="str">
        <f>IF(ISBLANK(Requerimiento_Cab!E386),"",VLOOKUP(Requerimiento_Cab!E386,Tabla6[#All],2,FALSE))</f>
        <v/>
      </c>
      <c r="G386" s="6" t="str">
        <f t="shared" si="67"/>
        <v/>
      </c>
      <c r="H386" s="6" t="str">
        <f t="shared" si="68"/>
        <v/>
      </c>
      <c r="I386" s="6" t="str">
        <f>IF(ISBLANK(Requerimiento_Cab!F386),"",VLOOKUP(Requerimiento_Cab!F386,Tabla7[#All],2,FALSE))</f>
        <v/>
      </c>
      <c r="J386" s="6" t="str">
        <f t="shared" si="69"/>
        <v/>
      </c>
      <c r="K386" s="13" t="str">
        <f>IF(ISBLANK(Requerimiento_Cab!G386),"",VLOOKUP(Requerimiento_Cab!G386,Tabla8[#All],2,FALSE))</f>
        <v/>
      </c>
      <c r="L386" s="6" t="str">
        <f>IF(ISBLANK(Requerimiento_Cab!H386),"",VLOOKUP(Requerimiento_Cab!H386,Tabla1[#All],2,FALSE))</f>
        <v/>
      </c>
      <c r="M386" s="6" t="str">
        <f t="shared" si="70"/>
        <v/>
      </c>
      <c r="N386" s="6" t="str">
        <f>IF(ISBLANK(Requerimiento_Cab!J386),"",VLOOKUP(Requerimiento_Cab!J386,Tabla9[#All],2,FALSE))</f>
        <v/>
      </c>
      <c r="O386" s="6" t="str">
        <f t="shared" si="71"/>
        <v/>
      </c>
      <c r="P386" s="6" t="str">
        <f t="shared" si="72"/>
        <v/>
      </c>
      <c r="Q386" s="6" t="str">
        <f>IF(ISBLANK(Requerimiento_Cab!K386),"",VLOOKUP(Requerimiento_Cab!K386,Tabla10[#All],2,FALSE))</f>
        <v/>
      </c>
      <c r="R386" s="6" t="str">
        <f>IF(LEN(Requerimiento_Cab!L386)&gt;0,Requerimiento_Cab!L386,"")</f>
        <v/>
      </c>
      <c r="S386" s="6" t="str">
        <f t="shared" si="73"/>
        <v/>
      </c>
      <c r="T386" s="6" t="str">
        <f t="shared" si="74"/>
        <v/>
      </c>
      <c r="U386" s="6" t="str">
        <f t="shared" si="75"/>
        <v/>
      </c>
      <c r="V386" s="6" t="str">
        <f>IF(ISBLANK(Requerimiento_Cab!F386),"",VLOOKUP(Requerimiento_Cab!F386,Tabla7[#All],2,FALSE))</f>
        <v/>
      </c>
      <c r="W386" s="6" t="str">
        <f t="shared" si="76"/>
        <v/>
      </c>
      <c r="X386" s="6" t="str">
        <f>IF(ISBLANK(Requerimiento_Cab!M386),"",VLOOKUP(Requerimiento_Cab!M386,Tabla2[#All],2,FALSE))</f>
        <v/>
      </c>
      <c r="Y386" s="6" t="str">
        <f>IF(ISBLANK(Requerimiento_Cab!J386),"",VLOOKUP(Requerimiento_Cab!J386,Tabla9[#All],2,FALSE))</f>
        <v/>
      </c>
    </row>
    <row r="387" spans="1:25" x14ac:dyDescent="0.25">
      <c r="A387" s="6" t="str">
        <f>IF(LEN(Requerimiento_Cab!A387)&gt;0,Requerimiento_Cab!A387,"")</f>
        <v/>
      </c>
      <c r="B387" s="6" t="str">
        <f t="shared" si="66"/>
        <v/>
      </c>
      <c r="C387" s="6" t="str">
        <f>IF(ISBLANK(Requerimiento_Cab!B387),"",VLOOKUP(Requerimiento_Cab!B387,Tabla3[#All],2,FALSE))</f>
        <v/>
      </c>
      <c r="D387" s="6" t="str">
        <f>IF(ISBLANK(Requerimiento_Cab!C387),"",VLOOKUP(Requerimiento_Cab!C387,Tabla4[#All],2,FALSE))</f>
        <v/>
      </c>
      <c r="E387" s="6" t="str">
        <f>IF(ISBLANK(Requerimiento_Cab!D387),"",VLOOKUP(Requerimiento_Cab!D387,Tabla5[#All],2,FALSE))</f>
        <v/>
      </c>
      <c r="F387" s="6" t="str">
        <f>IF(ISBLANK(Requerimiento_Cab!E387),"",VLOOKUP(Requerimiento_Cab!E387,Tabla6[#All],2,FALSE))</f>
        <v/>
      </c>
      <c r="G387" s="6" t="str">
        <f t="shared" si="67"/>
        <v/>
      </c>
      <c r="H387" s="6" t="str">
        <f t="shared" si="68"/>
        <v/>
      </c>
      <c r="I387" s="6" t="str">
        <f>IF(ISBLANK(Requerimiento_Cab!F387),"",VLOOKUP(Requerimiento_Cab!F387,Tabla7[#All],2,FALSE))</f>
        <v/>
      </c>
      <c r="J387" s="6" t="str">
        <f t="shared" si="69"/>
        <v/>
      </c>
      <c r="K387" s="13" t="str">
        <f>IF(ISBLANK(Requerimiento_Cab!G387),"",VLOOKUP(Requerimiento_Cab!G387,Tabla8[#All],2,FALSE))</f>
        <v/>
      </c>
      <c r="L387" s="6" t="str">
        <f>IF(ISBLANK(Requerimiento_Cab!H387),"",VLOOKUP(Requerimiento_Cab!H387,Tabla1[#All],2,FALSE))</f>
        <v/>
      </c>
      <c r="M387" s="6" t="str">
        <f t="shared" si="70"/>
        <v/>
      </c>
      <c r="N387" s="6" t="str">
        <f>IF(ISBLANK(Requerimiento_Cab!J387),"",VLOOKUP(Requerimiento_Cab!J387,Tabla9[#All],2,FALSE))</f>
        <v/>
      </c>
      <c r="O387" s="6" t="str">
        <f t="shared" si="71"/>
        <v/>
      </c>
      <c r="P387" s="6" t="str">
        <f t="shared" si="72"/>
        <v/>
      </c>
      <c r="Q387" s="6" t="str">
        <f>IF(ISBLANK(Requerimiento_Cab!K387),"",VLOOKUP(Requerimiento_Cab!K387,Tabla10[#All],2,FALSE))</f>
        <v/>
      </c>
      <c r="R387" s="6" t="str">
        <f>IF(LEN(Requerimiento_Cab!L387)&gt;0,Requerimiento_Cab!L387,"")</f>
        <v/>
      </c>
      <c r="S387" s="6" t="str">
        <f t="shared" si="73"/>
        <v/>
      </c>
      <c r="T387" s="6" t="str">
        <f t="shared" si="74"/>
        <v/>
      </c>
      <c r="U387" s="6" t="str">
        <f t="shared" si="75"/>
        <v/>
      </c>
      <c r="V387" s="6" t="str">
        <f>IF(ISBLANK(Requerimiento_Cab!F387),"",VLOOKUP(Requerimiento_Cab!F387,Tabla7[#All],2,FALSE))</f>
        <v/>
      </c>
      <c r="W387" s="6" t="str">
        <f t="shared" si="76"/>
        <v/>
      </c>
      <c r="X387" s="6" t="str">
        <f>IF(ISBLANK(Requerimiento_Cab!M387),"",VLOOKUP(Requerimiento_Cab!M387,Tabla2[#All],2,FALSE))</f>
        <v/>
      </c>
      <c r="Y387" s="6" t="str">
        <f>IF(ISBLANK(Requerimiento_Cab!J387),"",VLOOKUP(Requerimiento_Cab!J387,Tabla9[#All],2,FALSE))</f>
        <v/>
      </c>
    </row>
    <row r="388" spans="1:25" x14ac:dyDescent="0.25">
      <c r="A388" s="6" t="str">
        <f>IF(LEN(Requerimiento_Cab!A388)&gt;0,Requerimiento_Cab!A388,"")</f>
        <v/>
      </c>
      <c r="B388" s="6" t="str">
        <f t="shared" si="66"/>
        <v/>
      </c>
      <c r="C388" s="6" t="str">
        <f>IF(ISBLANK(Requerimiento_Cab!B388),"",VLOOKUP(Requerimiento_Cab!B388,Tabla3[#All],2,FALSE))</f>
        <v/>
      </c>
      <c r="D388" s="6" t="str">
        <f>IF(ISBLANK(Requerimiento_Cab!C388),"",VLOOKUP(Requerimiento_Cab!C388,Tabla4[#All],2,FALSE))</f>
        <v/>
      </c>
      <c r="E388" s="6" t="str">
        <f>IF(ISBLANK(Requerimiento_Cab!D388),"",VLOOKUP(Requerimiento_Cab!D388,Tabla5[#All],2,FALSE))</f>
        <v/>
      </c>
      <c r="F388" s="6" t="str">
        <f>IF(ISBLANK(Requerimiento_Cab!E388),"",VLOOKUP(Requerimiento_Cab!E388,Tabla6[#All],2,FALSE))</f>
        <v/>
      </c>
      <c r="G388" s="6" t="str">
        <f t="shared" si="67"/>
        <v/>
      </c>
      <c r="H388" s="6" t="str">
        <f t="shared" si="68"/>
        <v/>
      </c>
      <c r="I388" s="6" t="str">
        <f>IF(ISBLANK(Requerimiento_Cab!F388),"",VLOOKUP(Requerimiento_Cab!F388,Tabla7[#All],2,FALSE))</f>
        <v/>
      </c>
      <c r="J388" s="6" t="str">
        <f t="shared" si="69"/>
        <v/>
      </c>
      <c r="K388" s="13" t="str">
        <f>IF(ISBLANK(Requerimiento_Cab!G388),"",VLOOKUP(Requerimiento_Cab!G388,Tabla8[#All],2,FALSE))</f>
        <v/>
      </c>
      <c r="L388" s="6" t="str">
        <f>IF(ISBLANK(Requerimiento_Cab!H388),"",VLOOKUP(Requerimiento_Cab!H388,Tabla1[#All],2,FALSE))</f>
        <v/>
      </c>
      <c r="M388" s="6" t="str">
        <f t="shared" si="70"/>
        <v/>
      </c>
      <c r="N388" s="6" t="str">
        <f>IF(ISBLANK(Requerimiento_Cab!J388),"",VLOOKUP(Requerimiento_Cab!J388,Tabla9[#All],2,FALSE))</f>
        <v/>
      </c>
      <c r="O388" s="6" t="str">
        <f t="shared" si="71"/>
        <v/>
      </c>
      <c r="P388" s="6" t="str">
        <f t="shared" si="72"/>
        <v/>
      </c>
      <c r="Q388" s="6" t="str">
        <f>IF(ISBLANK(Requerimiento_Cab!K388),"",VLOOKUP(Requerimiento_Cab!K388,Tabla10[#All],2,FALSE))</f>
        <v/>
      </c>
      <c r="R388" s="6" t="str">
        <f>IF(LEN(Requerimiento_Cab!L388)&gt;0,Requerimiento_Cab!L388,"")</f>
        <v/>
      </c>
      <c r="S388" s="6" t="str">
        <f t="shared" si="73"/>
        <v/>
      </c>
      <c r="T388" s="6" t="str">
        <f t="shared" si="74"/>
        <v/>
      </c>
      <c r="U388" s="6" t="str">
        <f t="shared" si="75"/>
        <v/>
      </c>
      <c r="V388" s="6" t="str">
        <f>IF(ISBLANK(Requerimiento_Cab!F388),"",VLOOKUP(Requerimiento_Cab!F388,Tabla7[#All],2,FALSE))</f>
        <v/>
      </c>
      <c r="W388" s="6" t="str">
        <f t="shared" si="76"/>
        <v/>
      </c>
      <c r="X388" s="6" t="str">
        <f>IF(ISBLANK(Requerimiento_Cab!M388),"",VLOOKUP(Requerimiento_Cab!M388,Tabla2[#All],2,FALSE))</f>
        <v/>
      </c>
      <c r="Y388" s="6" t="str">
        <f>IF(ISBLANK(Requerimiento_Cab!J388),"",VLOOKUP(Requerimiento_Cab!J388,Tabla9[#All],2,FALSE))</f>
        <v/>
      </c>
    </row>
    <row r="389" spans="1:25" x14ac:dyDescent="0.25">
      <c r="A389" s="6" t="str">
        <f>IF(LEN(Requerimiento_Cab!A389)&gt;0,Requerimiento_Cab!A389,"")</f>
        <v/>
      </c>
      <c r="B389" s="6" t="str">
        <f t="shared" si="66"/>
        <v/>
      </c>
      <c r="C389" s="6" t="str">
        <f>IF(ISBLANK(Requerimiento_Cab!B389),"",VLOOKUP(Requerimiento_Cab!B389,Tabla3[#All],2,FALSE))</f>
        <v/>
      </c>
      <c r="D389" s="6" t="str">
        <f>IF(ISBLANK(Requerimiento_Cab!C389),"",VLOOKUP(Requerimiento_Cab!C389,Tabla4[#All],2,FALSE))</f>
        <v/>
      </c>
      <c r="E389" s="6" t="str">
        <f>IF(ISBLANK(Requerimiento_Cab!D389),"",VLOOKUP(Requerimiento_Cab!D389,Tabla5[#All],2,FALSE))</f>
        <v/>
      </c>
      <c r="F389" s="6" t="str">
        <f>IF(ISBLANK(Requerimiento_Cab!E389),"",VLOOKUP(Requerimiento_Cab!E389,Tabla6[#All],2,FALSE))</f>
        <v/>
      </c>
      <c r="G389" s="6" t="str">
        <f t="shared" si="67"/>
        <v/>
      </c>
      <c r="H389" s="6" t="str">
        <f t="shared" si="68"/>
        <v/>
      </c>
      <c r="I389" s="6" t="str">
        <f>IF(ISBLANK(Requerimiento_Cab!F389),"",VLOOKUP(Requerimiento_Cab!F389,Tabla7[#All],2,FALSE))</f>
        <v/>
      </c>
      <c r="J389" s="6" t="str">
        <f t="shared" si="69"/>
        <v/>
      </c>
      <c r="K389" s="13" t="str">
        <f>IF(ISBLANK(Requerimiento_Cab!G389),"",VLOOKUP(Requerimiento_Cab!G389,Tabla8[#All],2,FALSE))</f>
        <v/>
      </c>
      <c r="L389" s="6" t="str">
        <f>IF(ISBLANK(Requerimiento_Cab!H389),"",VLOOKUP(Requerimiento_Cab!H389,Tabla1[#All],2,FALSE))</f>
        <v/>
      </c>
      <c r="M389" s="6" t="str">
        <f t="shared" si="70"/>
        <v/>
      </c>
      <c r="N389" s="6" t="str">
        <f>IF(ISBLANK(Requerimiento_Cab!J389),"",VLOOKUP(Requerimiento_Cab!J389,Tabla9[#All],2,FALSE))</f>
        <v/>
      </c>
      <c r="O389" s="6" t="str">
        <f t="shared" si="71"/>
        <v/>
      </c>
      <c r="P389" s="6" t="str">
        <f t="shared" si="72"/>
        <v/>
      </c>
      <c r="Q389" s="6" t="str">
        <f>IF(ISBLANK(Requerimiento_Cab!K389),"",VLOOKUP(Requerimiento_Cab!K389,Tabla10[#All],2,FALSE))</f>
        <v/>
      </c>
      <c r="R389" s="6" t="str">
        <f>IF(LEN(Requerimiento_Cab!L389)&gt;0,Requerimiento_Cab!L389,"")</f>
        <v/>
      </c>
      <c r="S389" s="6" t="str">
        <f t="shared" si="73"/>
        <v/>
      </c>
      <c r="T389" s="6" t="str">
        <f t="shared" si="74"/>
        <v/>
      </c>
      <c r="U389" s="6" t="str">
        <f t="shared" si="75"/>
        <v/>
      </c>
      <c r="V389" s="6" t="str">
        <f>IF(ISBLANK(Requerimiento_Cab!F389),"",VLOOKUP(Requerimiento_Cab!F389,Tabla7[#All],2,FALSE))</f>
        <v/>
      </c>
      <c r="W389" s="6" t="str">
        <f t="shared" si="76"/>
        <v/>
      </c>
      <c r="X389" s="6" t="str">
        <f>IF(ISBLANK(Requerimiento_Cab!M389),"",VLOOKUP(Requerimiento_Cab!M389,Tabla2[#All],2,FALSE))</f>
        <v/>
      </c>
      <c r="Y389" s="6" t="str">
        <f>IF(ISBLANK(Requerimiento_Cab!J389),"",VLOOKUP(Requerimiento_Cab!J389,Tabla9[#All],2,FALSE))</f>
        <v/>
      </c>
    </row>
    <row r="390" spans="1:25" x14ac:dyDescent="0.25">
      <c r="A390" s="6" t="str">
        <f>IF(LEN(Requerimiento_Cab!A390)&gt;0,Requerimiento_Cab!A390,"")</f>
        <v/>
      </c>
      <c r="B390" s="6" t="str">
        <f t="shared" si="66"/>
        <v/>
      </c>
      <c r="C390" s="6" t="str">
        <f>IF(ISBLANK(Requerimiento_Cab!B390),"",VLOOKUP(Requerimiento_Cab!B390,Tabla3[#All],2,FALSE))</f>
        <v/>
      </c>
      <c r="D390" s="6" t="str">
        <f>IF(ISBLANK(Requerimiento_Cab!C390),"",VLOOKUP(Requerimiento_Cab!C390,Tabla4[#All],2,FALSE))</f>
        <v/>
      </c>
      <c r="E390" s="6" t="str">
        <f>IF(ISBLANK(Requerimiento_Cab!D390),"",VLOOKUP(Requerimiento_Cab!D390,Tabla5[#All],2,FALSE))</f>
        <v/>
      </c>
      <c r="F390" s="6" t="str">
        <f>IF(ISBLANK(Requerimiento_Cab!E390),"",VLOOKUP(Requerimiento_Cab!E390,Tabla6[#All],2,FALSE))</f>
        <v/>
      </c>
      <c r="G390" s="6" t="str">
        <f t="shared" si="67"/>
        <v/>
      </c>
      <c r="H390" s="6" t="str">
        <f t="shared" si="68"/>
        <v/>
      </c>
      <c r="I390" s="6" t="str">
        <f>IF(ISBLANK(Requerimiento_Cab!F390),"",VLOOKUP(Requerimiento_Cab!F390,Tabla7[#All],2,FALSE))</f>
        <v/>
      </c>
      <c r="J390" s="6" t="str">
        <f t="shared" si="69"/>
        <v/>
      </c>
      <c r="K390" s="13" t="str">
        <f>IF(ISBLANK(Requerimiento_Cab!G390),"",VLOOKUP(Requerimiento_Cab!G390,Tabla8[#All],2,FALSE))</f>
        <v/>
      </c>
      <c r="L390" s="6" t="str">
        <f>IF(ISBLANK(Requerimiento_Cab!H390),"",VLOOKUP(Requerimiento_Cab!H390,Tabla1[#All],2,FALSE))</f>
        <v/>
      </c>
      <c r="M390" s="6" t="str">
        <f t="shared" si="70"/>
        <v/>
      </c>
      <c r="N390" s="6" t="str">
        <f>IF(ISBLANK(Requerimiento_Cab!J390),"",VLOOKUP(Requerimiento_Cab!J390,Tabla9[#All],2,FALSE))</f>
        <v/>
      </c>
      <c r="O390" s="6" t="str">
        <f t="shared" si="71"/>
        <v/>
      </c>
      <c r="P390" s="6" t="str">
        <f t="shared" si="72"/>
        <v/>
      </c>
      <c r="Q390" s="6" t="str">
        <f>IF(ISBLANK(Requerimiento_Cab!K390),"",VLOOKUP(Requerimiento_Cab!K390,Tabla10[#All],2,FALSE))</f>
        <v/>
      </c>
      <c r="R390" s="6" t="str">
        <f>IF(LEN(Requerimiento_Cab!L390)&gt;0,Requerimiento_Cab!L390,"")</f>
        <v/>
      </c>
      <c r="S390" s="6" t="str">
        <f t="shared" si="73"/>
        <v/>
      </c>
      <c r="T390" s="6" t="str">
        <f t="shared" si="74"/>
        <v/>
      </c>
      <c r="U390" s="6" t="str">
        <f t="shared" si="75"/>
        <v/>
      </c>
      <c r="V390" s="6" t="str">
        <f>IF(ISBLANK(Requerimiento_Cab!F390),"",VLOOKUP(Requerimiento_Cab!F390,Tabla7[#All],2,FALSE))</f>
        <v/>
      </c>
      <c r="W390" s="6" t="str">
        <f t="shared" si="76"/>
        <v/>
      </c>
      <c r="X390" s="6" t="str">
        <f>IF(ISBLANK(Requerimiento_Cab!M390),"",VLOOKUP(Requerimiento_Cab!M390,Tabla2[#All],2,FALSE))</f>
        <v/>
      </c>
      <c r="Y390" s="6" t="str">
        <f>IF(ISBLANK(Requerimiento_Cab!J390),"",VLOOKUP(Requerimiento_Cab!J390,Tabla9[#All],2,FALSE))</f>
        <v/>
      </c>
    </row>
    <row r="391" spans="1:25" x14ac:dyDescent="0.25">
      <c r="A391" s="6" t="str">
        <f>IF(LEN(Requerimiento_Cab!A391)&gt;0,Requerimiento_Cab!A391,"")</f>
        <v/>
      </c>
      <c r="B391" s="6" t="str">
        <f t="shared" si="66"/>
        <v/>
      </c>
      <c r="C391" s="6" t="str">
        <f>IF(ISBLANK(Requerimiento_Cab!B391),"",VLOOKUP(Requerimiento_Cab!B391,Tabla3[#All],2,FALSE))</f>
        <v/>
      </c>
      <c r="D391" s="6" t="str">
        <f>IF(ISBLANK(Requerimiento_Cab!C391),"",VLOOKUP(Requerimiento_Cab!C391,Tabla4[#All],2,FALSE))</f>
        <v/>
      </c>
      <c r="E391" s="6" t="str">
        <f>IF(ISBLANK(Requerimiento_Cab!D391),"",VLOOKUP(Requerimiento_Cab!D391,Tabla5[#All],2,FALSE))</f>
        <v/>
      </c>
      <c r="F391" s="6" t="str">
        <f>IF(ISBLANK(Requerimiento_Cab!E391),"",VLOOKUP(Requerimiento_Cab!E391,Tabla6[#All],2,FALSE))</f>
        <v/>
      </c>
      <c r="G391" s="6" t="str">
        <f t="shared" si="67"/>
        <v/>
      </c>
      <c r="H391" s="6" t="str">
        <f t="shared" si="68"/>
        <v/>
      </c>
      <c r="I391" s="6" t="str">
        <f>IF(ISBLANK(Requerimiento_Cab!F391),"",VLOOKUP(Requerimiento_Cab!F391,Tabla7[#All],2,FALSE))</f>
        <v/>
      </c>
      <c r="J391" s="6" t="str">
        <f t="shared" si="69"/>
        <v/>
      </c>
      <c r="K391" s="13" t="str">
        <f>IF(ISBLANK(Requerimiento_Cab!G391),"",VLOOKUP(Requerimiento_Cab!G391,Tabla8[#All],2,FALSE))</f>
        <v/>
      </c>
      <c r="L391" s="6" t="str">
        <f>IF(ISBLANK(Requerimiento_Cab!H391),"",VLOOKUP(Requerimiento_Cab!H391,Tabla1[#All],2,FALSE))</f>
        <v/>
      </c>
      <c r="M391" s="6" t="str">
        <f t="shared" si="70"/>
        <v/>
      </c>
      <c r="N391" s="6" t="str">
        <f>IF(ISBLANK(Requerimiento_Cab!J391),"",VLOOKUP(Requerimiento_Cab!J391,Tabla9[#All],2,FALSE))</f>
        <v/>
      </c>
      <c r="O391" s="6" t="str">
        <f t="shared" si="71"/>
        <v/>
      </c>
      <c r="P391" s="6" t="str">
        <f t="shared" si="72"/>
        <v/>
      </c>
      <c r="Q391" s="6" t="str">
        <f>IF(ISBLANK(Requerimiento_Cab!K391),"",VLOOKUP(Requerimiento_Cab!K391,Tabla10[#All],2,FALSE))</f>
        <v/>
      </c>
      <c r="R391" s="6" t="str">
        <f>IF(LEN(Requerimiento_Cab!L391)&gt;0,Requerimiento_Cab!L391,"")</f>
        <v/>
      </c>
      <c r="S391" s="6" t="str">
        <f t="shared" si="73"/>
        <v/>
      </c>
      <c r="T391" s="6" t="str">
        <f t="shared" si="74"/>
        <v/>
      </c>
      <c r="U391" s="6" t="str">
        <f t="shared" si="75"/>
        <v/>
      </c>
      <c r="V391" s="6" t="str">
        <f>IF(ISBLANK(Requerimiento_Cab!F391),"",VLOOKUP(Requerimiento_Cab!F391,Tabla7[#All],2,FALSE))</f>
        <v/>
      </c>
      <c r="W391" s="6" t="str">
        <f t="shared" si="76"/>
        <v/>
      </c>
      <c r="X391" s="6" t="str">
        <f>IF(ISBLANK(Requerimiento_Cab!M391),"",VLOOKUP(Requerimiento_Cab!M391,Tabla2[#All],2,FALSE))</f>
        <v/>
      </c>
      <c r="Y391" s="6" t="str">
        <f>IF(ISBLANK(Requerimiento_Cab!J391),"",VLOOKUP(Requerimiento_Cab!J391,Tabla9[#All],2,FALSE))</f>
        <v/>
      </c>
    </row>
    <row r="392" spans="1:25" x14ac:dyDescent="0.25">
      <c r="A392" s="6" t="str">
        <f>IF(LEN(Requerimiento_Cab!A392)&gt;0,Requerimiento_Cab!A392,"")</f>
        <v/>
      </c>
      <c r="B392" s="6" t="str">
        <f t="shared" si="66"/>
        <v/>
      </c>
      <c r="C392" s="6" t="str">
        <f>IF(ISBLANK(Requerimiento_Cab!B392),"",VLOOKUP(Requerimiento_Cab!B392,Tabla3[#All],2,FALSE))</f>
        <v/>
      </c>
      <c r="D392" s="6" t="str">
        <f>IF(ISBLANK(Requerimiento_Cab!C392),"",VLOOKUP(Requerimiento_Cab!C392,Tabla4[#All],2,FALSE))</f>
        <v/>
      </c>
      <c r="E392" s="6" t="str">
        <f>IF(ISBLANK(Requerimiento_Cab!D392),"",VLOOKUP(Requerimiento_Cab!D392,Tabla5[#All],2,FALSE))</f>
        <v/>
      </c>
      <c r="F392" s="6" t="str">
        <f>IF(ISBLANK(Requerimiento_Cab!E392),"",VLOOKUP(Requerimiento_Cab!E392,Tabla6[#All],2,FALSE))</f>
        <v/>
      </c>
      <c r="G392" s="6" t="str">
        <f t="shared" si="67"/>
        <v/>
      </c>
      <c r="H392" s="6" t="str">
        <f t="shared" si="68"/>
        <v/>
      </c>
      <c r="I392" s="6" t="str">
        <f>IF(ISBLANK(Requerimiento_Cab!F392),"",VLOOKUP(Requerimiento_Cab!F392,Tabla7[#All],2,FALSE))</f>
        <v/>
      </c>
      <c r="J392" s="6" t="str">
        <f t="shared" si="69"/>
        <v/>
      </c>
      <c r="K392" s="13" t="str">
        <f>IF(ISBLANK(Requerimiento_Cab!G392),"",VLOOKUP(Requerimiento_Cab!G392,Tabla8[#All],2,FALSE))</f>
        <v/>
      </c>
      <c r="L392" s="6" t="str">
        <f>IF(ISBLANK(Requerimiento_Cab!H392),"",VLOOKUP(Requerimiento_Cab!H392,Tabla1[#All],2,FALSE))</f>
        <v/>
      </c>
      <c r="M392" s="6" t="str">
        <f t="shared" si="70"/>
        <v/>
      </c>
      <c r="N392" s="6" t="str">
        <f>IF(ISBLANK(Requerimiento_Cab!J392),"",VLOOKUP(Requerimiento_Cab!J392,Tabla9[#All],2,FALSE))</f>
        <v/>
      </c>
      <c r="O392" s="6" t="str">
        <f t="shared" si="71"/>
        <v/>
      </c>
      <c r="P392" s="6" t="str">
        <f t="shared" si="72"/>
        <v/>
      </c>
      <c r="Q392" s="6" t="str">
        <f>IF(ISBLANK(Requerimiento_Cab!K392),"",VLOOKUP(Requerimiento_Cab!K392,Tabla10[#All],2,FALSE))</f>
        <v/>
      </c>
      <c r="R392" s="6" t="str">
        <f>IF(LEN(Requerimiento_Cab!L392)&gt;0,Requerimiento_Cab!L392,"")</f>
        <v/>
      </c>
      <c r="S392" s="6" t="str">
        <f t="shared" si="73"/>
        <v/>
      </c>
      <c r="T392" s="6" t="str">
        <f t="shared" si="74"/>
        <v/>
      </c>
      <c r="U392" s="6" t="str">
        <f t="shared" si="75"/>
        <v/>
      </c>
      <c r="V392" s="6" t="str">
        <f>IF(ISBLANK(Requerimiento_Cab!F392),"",VLOOKUP(Requerimiento_Cab!F392,Tabla7[#All],2,FALSE))</f>
        <v/>
      </c>
      <c r="W392" s="6" t="str">
        <f t="shared" si="76"/>
        <v/>
      </c>
      <c r="X392" s="6" t="str">
        <f>IF(ISBLANK(Requerimiento_Cab!M392),"",VLOOKUP(Requerimiento_Cab!M392,Tabla2[#All],2,FALSE))</f>
        <v/>
      </c>
      <c r="Y392" s="6" t="str">
        <f>IF(ISBLANK(Requerimiento_Cab!J392),"",VLOOKUP(Requerimiento_Cab!J392,Tabla9[#All],2,FALSE))</f>
        <v/>
      </c>
    </row>
    <row r="393" spans="1:25" x14ac:dyDescent="0.25">
      <c r="A393" s="6" t="str">
        <f>IF(LEN(Requerimiento_Cab!A393)&gt;0,Requerimiento_Cab!A393,"")</f>
        <v/>
      </c>
      <c r="B393" s="6" t="str">
        <f t="shared" ref="B393:B456" si="77">(IF(LEN(C393)&gt;0,ROW(B393)-1,""))</f>
        <v/>
      </c>
      <c r="C393" s="6" t="str">
        <f>IF(ISBLANK(Requerimiento_Cab!B393),"",VLOOKUP(Requerimiento_Cab!B393,Tabla3[#All],2,FALSE))</f>
        <v/>
      </c>
      <c r="D393" s="6" t="str">
        <f>IF(ISBLANK(Requerimiento_Cab!C393),"",VLOOKUP(Requerimiento_Cab!C393,Tabla4[#All],2,FALSE))</f>
        <v/>
      </c>
      <c r="E393" s="6" t="str">
        <f>IF(ISBLANK(Requerimiento_Cab!D393),"",VLOOKUP(Requerimiento_Cab!D393,Tabla5[#All],2,FALSE))</f>
        <v/>
      </c>
      <c r="F393" s="6" t="str">
        <f>IF(ISBLANK(Requerimiento_Cab!E393),"",VLOOKUP(Requerimiento_Cab!E393,Tabla6[#All],2,FALSE))</f>
        <v/>
      </c>
      <c r="G393" s="6" t="str">
        <f t="shared" ref="G393:G456" si="78">IF(LEN(C393)&gt;0,"LO","")</f>
        <v/>
      </c>
      <c r="H393" s="6" t="str">
        <f t="shared" ref="H393:H456" si="79">IF(LEN(C393)&gt;0,"0","")</f>
        <v/>
      </c>
      <c r="I393" s="6" t="str">
        <f>IF(ISBLANK(Requerimiento_Cab!F393),"",VLOOKUP(Requerimiento_Cab!F393,Tabla7[#All],2,FALSE))</f>
        <v/>
      </c>
      <c r="J393" s="6" t="str">
        <f t="shared" ref="J393:J456" si="80">IF(LEN(C393)&gt;0,"1","")</f>
        <v/>
      </c>
      <c r="K393" s="13" t="str">
        <f>IF(ISBLANK(Requerimiento_Cab!G393),"",VLOOKUP(Requerimiento_Cab!G393,Tabla8[#All],2,FALSE))</f>
        <v/>
      </c>
      <c r="L393" s="6" t="str">
        <f>IF(ISBLANK(Requerimiento_Cab!H393),"",VLOOKUP(Requerimiento_Cab!H393,Tabla1[#All],2,FALSE))</f>
        <v/>
      </c>
      <c r="M393" s="6" t="str">
        <f t="shared" ref="M393:M456" si="81">IF(LEN(C393)&gt;0,"N","")</f>
        <v/>
      </c>
      <c r="N393" s="6" t="str">
        <f>IF(ISBLANK(Requerimiento_Cab!J393),"",VLOOKUP(Requerimiento_Cab!J393,Tabla9[#All],2,FALSE))</f>
        <v/>
      </c>
      <c r="O393" s="6" t="str">
        <f t="shared" ref="O393:O456" si="82">IF(LEN(C393)&gt;0,"TRUJ","")</f>
        <v/>
      </c>
      <c r="P393" s="6" t="str">
        <f t="shared" ref="P393:P456" si="83">IF(LEN(C393)&gt;0,"L","")</f>
        <v/>
      </c>
      <c r="Q393" s="6" t="str">
        <f>IF(ISBLANK(Requerimiento_Cab!K393),"",VLOOKUP(Requerimiento_Cab!K393,Tabla10[#All],2,FALSE))</f>
        <v/>
      </c>
      <c r="R393" s="6" t="str">
        <f>IF(LEN(Requerimiento_Cab!L393)&gt;0,Requerimiento_Cab!L393,"")</f>
        <v/>
      </c>
      <c r="S393" s="6" t="str">
        <f t="shared" ref="S393:S456" si="84">IF(LEN(C393)&gt;0,"RV","")</f>
        <v/>
      </c>
      <c r="T393" s="6" t="str">
        <f t="shared" ref="T393:T456" si="85">IF(LEN(C393)&gt;0,"DEMO","")</f>
        <v/>
      </c>
      <c r="U393" s="6" t="str">
        <f t="shared" ref="U393:U456" si="86">IF(LEN(C393)&gt;0,"0","")</f>
        <v/>
      </c>
      <c r="V393" s="6" t="str">
        <f>IF(ISBLANK(Requerimiento_Cab!F393),"",VLOOKUP(Requerimiento_Cab!F393,Tabla7[#All],2,FALSE))</f>
        <v/>
      </c>
      <c r="W393" s="6" t="str">
        <f t="shared" ref="W393:W456" si="87">IF(LEN(C393)&gt;0,"N","")</f>
        <v/>
      </c>
      <c r="X393" s="6" t="str">
        <f>IF(ISBLANK(Requerimiento_Cab!M393),"",VLOOKUP(Requerimiento_Cab!M393,Tabla2[#All],2,FALSE))</f>
        <v/>
      </c>
      <c r="Y393" s="6" t="str">
        <f>IF(ISBLANK(Requerimiento_Cab!J393),"",VLOOKUP(Requerimiento_Cab!J393,Tabla9[#All],2,FALSE))</f>
        <v/>
      </c>
    </row>
    <row r="394" spans="1:25" x14ac:dyDescent="0.25">
      <c r="A394" s="6" t="str">
        <f>IF(LEN(Requerimiento_Cab!A394)&gt;0,Requerimiento_Cab!A394,"")</f>
        <v/>
      </c>
      <c r="B394" s="6" t="str">
        <f t="shared" si="77"/>
        <v/>
      </c>
      <c r="C394" s="6" t="str">
        <f>IF(ISBLANK(Requerimiento_Cab!B394),"",VLOOKUP(Requerimiento_Cab!B394,Tabla3[#All],2,FALSE))</f>
        <v/>
      </c>
      <c r="D394" s="6" t="str">
        <f>IF(ISBLANK(Requerimiento_Cab!C394),"",VLOOKUP(Requerimiento_Cab!C394,Tabla4[#All],2,FALSE))</f>
        <v/>
      </c>
      <c r="E394" s="6" t="str">
        <f>IF(ISBLANK(Requerimiento_Cab!D394),"",VLOOKUP(Requerimiento_Cab!D394,Tabla5[#All],2,FALSE))</f>
        <v/>
      </c>
      <c r="F394" s="6" t="str">
        <f>IF(ISBLANK(Requerimiento_Cab!E394),"",VLOOKUP(Requerimiento_Cab!E394,Tabla6[#All],2,FALSE))</f>
        <v/>
      </c>
      <c r="G394" s="6" t="str">
        <f t="shared" si="78"/>
        <v/>
      </c>
      <c r="H394" s="6" t="str">
        <f t="shared" si="79"/>
        <v/>
      </c>
      <c r="I394" s="6" t="str">
        <f>IF(ISBLANK(Requerimiento_Cab!F394),"",VLOOKUP(Requerimiento_Cab!F394,Tabla7[#All],2,FALSE))</f>
        <v/>
      </c>
      <c r="J394" s="6" t="str">
        <f t="shared" si="80"/>
        <v/>
      </c>
      <c r="K394" s="13" t="str">
        <f>IF(ISBLANK(Requerimiento_Cab!G394),"",VLOOKUP(Requerimiento_Cab!G394,Tabla8[#All],2,FALSE))</f>
        <v/>
      </c>
      <c r="L394" s="6" t="str">
        <f>IF(ISBLANK(Requerimiento_Cab!H394),"",VLOOKUP(Requerimiento_Cab!H394,Tabla1[#All],2,FALSE))</f>
        <v/>
      </c>
      <c r="M394" s="6" t="str">
        <f t="shared" si="81"/>
        <v/>
      </c>
      <c r="N394" s="6" t="str">
        <f>IF(ISBLANK(Requerimiento_Cab!J394),"",VLOOKUP(Requerimiento_Cab!J394,Tabla9[#All],2,FALSE))</f>
        <v/>
      </c>
      <c r="O394" s="6" t="str">
        <f t="shared" si="82"/>
        <v/>
      </c>
      <c r="P394" s="6" t="str">
        <f t="shared" si="83"/>
        <v/>
      </c>
      <c r="Q394" s="6" t="str">
        <f>IF(ISBLANK(Requerimiento_Cab!K394),"",VLOOKUP(Requerimiento_Cab!K394,Tabla10[#All],2,FALSE))</f>
        <v/>
      </c>
      <c r="R394" s="6" t="str">
        <f>IF(LEN(Requerimiento_Cab!L394)&gt;0,Requerimiento_Cab!L394,"")</f>
        <v/>
      </c>
      <c r="S394" s="6" t="str">
        <f t="shared" si="84"/>
        <v/>
      </c>
      <c r="T394" s="6" t="str">
        <f t="shared" si="85"/>
        <v/>
      </c>
      <c r="U394" s="6" t="str">
        <f t="shared" si="86"/>
        <v/>
      </c>
      <c r="V394" s="6" t="str">
        <f>IF(ISBLANK(Requerimiento_Cab!F394),"",VLOOKUP(Requerimiento_Cab!F394,Tabla7[#All],2,FALSE))</f>
        <v/>
      </c>
      <c r="W394" s="6" t="str">
        <f t="shared" si="87"/>
        <v/>
      </c>
      <c r="X394" s="6" t="str">
        <f>IF(ISBLANK(Requerimiento_Cab!M394),"",VLOOKUP(Requerimiento_Cab!M394,Tabla2[#All],2,FALSE))</f>
        <v/>
      </c>
      <c r="Y394" s="6" t="str">
        <f>IF(ISBLANK(Requerimiento_Cab!J394),"",VLOOKUP(Requerimiento_Cab!J394,Tabla9[#All],2,FALSE))</f>
        <v/>
      </c>
    </row>
    <row r="395" spans="1:25" x14ac:dyDescent="0.25">
      <c r="A395" s="6" t="str">
        <f>IF(LEN(Requerimiento_Cab!A395)&gt;0,Requerimiento_Cab!A395,"")</f>
        <v/>
      </c>
      <c r="B395" s="6" t="str">
        <f t="shared" si="77"/>
        <v/>
      </c>
      <c r="C395" s="6" t="str">
        <f>IF(ISBLANK(Requerimiento_Cab!B395),"",VLOOKUP(Requerimiento_Cab!B395,Tabla3[#All],2,FALSE))</f>
        <v/>
      </c>
      <c r="D395" s="6" t="str">
        <f>IF(ISBLANK(Requerimiento_Cab!C395),"",VLOOKUP(Requerimiento_Cab!C395,Tabla4[#All],2,FALSE))</f>
        <v/>
      </c>
      <c r="E395" s="6" t="str">
        <f>IF(ISBLANK(Requerimiento_Cab!D395),"",VLOOKUP(Requerimiento_Cab!D395,Tabla5[#All],2,FALSE))</f>
        <v/>
      </c>
      <c r="F395" s="6" t="str">
        <f>IF(ISBLANK(Requerimiento_Cab!E395),"",VLOOKUP(Requerimiento_Cab!E395,Tabla6[#All],2,FALSE))</f>
        <v/>
      </c>
      <c r="G395" s="6" t="str">
        <f t="shared" si="78"/>
        <v/>
      </c>
      <c r="H395" s="6" t="str">
        <f t="shared" si="79"/>
        <v/>
      </c>
      <c r="I395" s="6" t="str">
        <f>IF(ISBLANK(Requerimiento_Cab!F395),"",VLOOKUP(Requerimiento_Cab!F395,Tabla7[#All],2,FALSE))</f>
        <v/>
      </c>
      <c r="J395" s="6" t="str">
        <f t="shared" si="80"/>
        <v/>
      </c>
      <c r="K395" s="13" t="str">
        <f>IF(ISBLANK(Requerimiento_Cab!G395),"",VLOOKUP(Requerimiento_Cab!G395,Tabla8[#All],2,FALSE))</f>
        <v/>
      </c>
      <c r="L395" s="6" t="str">
        <f>IF(ISBLANK(Requerimiento_Cab!H395),"",VLOOKUP(Requerimiento_Cab!H395,Tabla1[#All],2,FALSE))</f>
        <v/>
      </c>
      <c r="M395" s="6" t="str">
        <f t="shared" si="81"/>
        <v/>
      </c>
      <c r="N395" s="6" t="str">
        <f>IF(ISBLANK(Requerimiento_Cab!J395),"",VLOOKUP(Requerimiento_Cab!J395,Tabla9[#All],2,FALSE))</f>
        <v/>
      </c>
      <c r="O395" s="6" t="str">
        <f t="shared" si="82"/>
        <v/>
      </c>
      <c r="P395" s="6" t="str">
        <f t="shared" si="83"/>
        <v/>
      </c>
      <c r="Q395" s="6" t="str">
        <f>IF(ISBLANK(Requerimiento_Cab!K395),"",VLOOKUP(Requerimiento_Cab!K395,Tabla10[#All],2,FALSE))</f>
        <v/>
      </c>
      <c r="R395" s="6" t="str">
        <f>IF(LEN(Requerimiento_Cab!L395)&gt;0,Requerimiento_Cab!L395,"")</f>
        <v/>
      </c>
      <c r="S395" s="6" t="str">
        <f t="shared" si="84"/>
        <v/>
      </c>
      <c r="T395" s="6" t="str">
        <f t="shared" si="85"/>
        <v/>
      </c>
      <c r="U395" s="6" t="str">
        <f t="shared" si="86"/>
        <v/>
      </c>
      <c r="V395" s="6" t="str">
        <f>IF(ISBLANK(Requerimiento_Cab!F395),"",VLOOKUP(Requerimiento_Cab!F395,Tabla7[#All],2,FALSE))</f>
        <v/>
      </c>
      <c r="W395" s="6" t="str">
        <f t="shared" si="87"/>
        <v/>
      </c>
      <c r="X395" s="6" t="str">
        <f>IF(ISBLANK(Requerimiento_Cab!M395),"",VLOOKUP(Requerimiento_Cab!M395,Tabla2[#All],2,FALSE))</f>
        <v/>
      </c>
      <c r="Y395" s="6" t="str">
        <f>IF(ISBLANK(Requerimiento_Cab!J395),"",VLOOKUP(Requerimiento_Cab!J395,Tabla9[#All],2,FALSE))</f>
        <v/>
      </c>
    </row>
    <row r="396" spans="1:25" x14ac:dyDescent="0.25">
      <c r="A396" s="6" t="str">
        <f>IF(LEN(Requerimiento_Cab!A396)&gt;0,Requerimiento_Cab!A396,"")</f>
        <v/>
      </c>
      <c r="B396" s="6" t="str">
        <f t="shared" si="77"/>
        <v/>
      </c>
      <c r="C396" s="6" t="str">
        <f>IF(ISBLANK(Requerimiento_Cab!B396),"",VLOOKUP(Requerimiento_Cab!B396,Tabla3[#All],2,FALSE))</f>
        <v/>
      </c>
      <c r="D396" s="6" t="str">
        <f>IF(ISBLANK(Requerimiento_Cab!C396),"",VLOOKUP(Requerimiento_Cab!C396,Tabla4[#All],2,FALSE))</f>
        <v/>
      </c>
      <c r="E396" s="6" t="str">
        <f>IF(ISBLANK(Requerimiento_Cab!D396),"",VLOOKUP(Requerimiento_Cab!D396,Tabla5[#All],2,FALSE))</f>
        <v/>
      </c>
      <c r="F396" s="6" t="str">
        <f>IF(ISBLANK(Requerimiento_Cab!E396),"",VLOOKUP(Requerimiento_Cab!E396,Tabla6[#All],2,FALSE))</f>
        <v/>
      </c>
      <c r="G396" s="6" t="str">
        <f t="shared" si="78"/>
        <v/>
      </c>
      <c r="H396" s="6" t="str">
        <f t="shared" si="79"/>
        <v/>
      </c>
      <c r="I396" s="6" t="str">
        <f>IF(ISBLANK(Requerimiento_Cab!F396),"",VLOOKUP(Requerimiento_Cab!F396,Tabla7[#All],2,FALSE))</f>
        <v/>
      </c>
      <c r="J396" s="6" t="str">
        <f t="shared" si="80"/>
        <v/>
      </c>
      <c r="K396" s="13" t="str">
        <f>IF(ISBLANK(Requerimiento_Cab!G396),"",VLOOKUP(Requerimiento_Cab!G396,Tabla8[#All],2,FALSE))</f>
        <v/>
      </c>
      <c r="L396" s="6" t="str">
        <f>IF(ISBLANK(Requerimiento_Cab!H396),"",VLOOKUP(Requerimiento_Cab!H396,Tabla1[#All],2,FALSE))</f>
        <v/>
      </c>
      <c r="M396" s="6" t="str">
        <f t="shared" si="81"/>
        <v/>
      </c>
      <c r="N396" s="6" t="str">
        <f>IF(ISBLANK(Requerimiento_Cab!J396),"",VLOOKUP(Requerimiento_Cab!J396,Tabla9[#All],2,FALSE))</f>
        <v/>
      </c>
      <c r="O396" s="6" t="str">
        <f t="shared" si="82"/>
        <v/>
      </c>
      <c r="P396" s="6" t="str">
        <f t="shared" si="83"/>
        <v/>
      </c>
      <c r="Q396" s="6" t="str">
        <f>IF(ISBLANK(Requerimiento_Cab!K396),"",VLOOKUP(Requerimiento_Cab!K396,Tabla10[#All],2,FALSE))</f>
        <v/>
      </c>
      <c r="R396" s="6" t="str">
        <f>IF(LEN(Requerimiento_Cab!L396)&gt;0,Requerimiento_Cab!L396,"")</f>
        <v/>
      </c>
      <c r="S396" s="6" t="str">
        <f t="shared" si="84"/>
        <v/>
      </c>
      <c r="T396" s="6" t="str">
        <f t="shared" si="85"/>
        <v/>
      </c>
      <c r="U396" s="6" t="str">
        <f t="shared" si="86"/>
        <v/>
      </c>
      <c r="V396" s="6" t="str">
        <f>IF(ISBLANK(Requerimiento_Cab!F396),"",VLOOKUP(Requerimiento_Cab!F396,Tabla7[#All],2,FALSE))</f>
        <v/>
      </c>
      <c r="W396" s="6" t="str">
        <f t="shared" si="87"/>
        <v/>
      </c>
      <c r="X396" s="6" t="str">
        <f>IF(ISBLANK(Requerimiento_Cab!M396),"",VLOOKUP(Requerimiento_Cab!M396,Tabla2[#All],2,FALSE))</f>
        <v/>
      </c>
      <c r="Y396" s="6" t="str">
        <f>IF(ISBLANK(Requerimiento_Cab!J396),"",VLOOKUP(Requerimiento_Cab!J396,Tabla9[#All],2,FALSE))</f>
        <v/>
      </c>
    </row>
    <row r="397" spans="1:25" x14ac:dyDescent="0.25">
      <c r="A397" s="6" t="str">
        <f>IF(LEN(Requerimiento_Cab!A397)&gt;0,Requerimiento_Cab!A397,"")</f>
        <v/>
      </c>
      <c r="B397" s="6" t="str">
        <f t="shared" si="77"/>
        <v/>
      </c>
      <c r="C397" s="6" t="str">
        <f>IF(ISBLANK(Requerimiento_Cab!B397),"",VLOOKUP(Requerimiento_Cab!B397,Tabla3[#All],2,FALSE))</f>
        <v/>
      </c>
      <c r="D397" s="6" t="str">
        <f>IF(ISBLANK(Requerimiento_Cab!C397),"",VLOOKUP(Requerimiento_Cab!C397,Tabla4[#All],2,FALSE))</f>
        <v/>
      </c>
      <c r="E397" s="6" t="str">
        <f>IF(ISBLANK(Requerimiento_Cab!D397),"",VLOOKUP(Requerimiento_Cab!D397,Tabla5[#All],2,FALSE))</f>
        <v/>
      </c>
      <c r="F397" s="6" t="str">
        <f>IF(ISBLANK(Requerimiento_Cab!E397),"",VLOOKUP(Requerimiento_Cab!E397,Tabla6[#All],2,FALSE))</f>
        <v/>
      </c>
      <c r="G397" s="6" t="str">
        <f t="shared" si="78"/>
        <v/>
      </c>
      <c r="H397" s="6" t="str">
        <f t="shared" si="79"/>
        <v/>
      </c>
      <c r="I397" s="6" t="str">
        <f>IF(ISBLANK(Requerimiento_Cab!F397),"",VLOOKUP(Requerimiento_Cab!F397,Tabla7[#All],2,FALSE))</f>
        <v/>
      </c>
      <c r="J397" s="6" t="str">
        <f t="shared" si="80"/>
        <v/>
      </c>
      <c r="K397" s="13" t="str">
        <f>IF(ISBLANK(Requerimiento_Cab!G397),"",VLOOKUP(Requerimiento_Cab!G397,Tabla8[#All],2,FALSE))</f>
        <v/>
      </c>
      <c r="L397" s="6" t="str">
        <f>IF(ISBLANK(Requerimiento_Cab!H397),"",VLOOKUP(Requerimiento_Cab!H397,Tabla1[#All],2,FALSE))</f>
        <v/>
      </c>
      <c r="M397" s="6" t="str">
        <f t="shared" si="81"/>
        <v/>
      </c>
      <c r="N397" s="6" t="str">
        <f>IF(ISBLANK(Requerimiento_Cab!J397),"",VLOOKUP(Requerimiento_Cab!J397,Tabla9[#All],2,FALSE))</f>
        <v/>
      </c>
      <c r="O397" s="6" t="str">
        <f t="shared" si="82"/>
        <v/>
      </c>
      <c r="P397" s="6" t="str">
        <f t="shared" si="83"/>
        <v/>
      </c>
      <c r="Q397" s="6" t="str">
        <f>IF(ISBLANK(Requerimiento_Cab!K397),"",VLOOKUP(Requerimiento_Cab!K397,Tabla10[#All],2,FALSE))</f>
        <v/>
      </c>
      <c r="R397" s="6" t="str">
        <f>IF(LEN(Requerimiento_Cab!L397)&gt;0,Requerimiento_Cab!L397,"")</f>
        <v/>
      </c>
      <c r="S397" s="6" t="str">
        <f t="shared" si="84"/>
        <v/>
      </c>
      <c r="T397" s="6" t="str">
        <f t="shared" si="85"/>
        <v/>
      </c>
      <c r="U397" s="6" t="str">
        <f t="shared" si="86"/>
        <v/>
      </c>
      <c r="V397" s="6" t="str">
        <f>IF(ISBLANK(Requerimiento_Cab!F397),"",VLOOKUP(Requerimiento_Cab!F397,Tabla7[#All],2,FALSE))</f>
        <v/>
      </c>
      <c r="W397" s="6" t="str">
        <f t="shared" si="87"/>
        <v/>
      </c>
      <c r="X397" s="6" t="str">
        <f>IF(ISBLANK(Requerimiento_Cab!M397),"",VLOOKUP(Requerimiento_Cab!M397,Tabla2[#All],2,FALSE))</f>
        <v/>
      </c>
      <c r="Y397" s="6" t="str">
        <f>IF(ISBLANK(Requerimiento_Cab!J397),"",VLOOKUP(Requerimiento_Cab!J397,Tabla9[#All],2,FALSE))</f>
        <v/>
      </c>
    </row>
    <row r="398" spans="1:25" x14ac:dyDescent="0.25">
      <c r="A398" s="6" t="str">
        <f>IF(LEN(Requerimiento_Cab!A398)&gt;0,Requerimiento_Cab!A398,"")</f>
        <v/>
      </c>
      <c r="B398" s="6" t="str">
        <f t="shared" si="77"/>
        <v/>
      </c>
      <c r="C398" s="6" t="str">
        <f>IF(ISBLANK(Requerimiento_Cab!B398),"",VLOOKUP(Requerimiento_Cab!B398,Tabla3[#All],2,FALSE))</f>
        <v/>
      </c>
      <c r="D398" s="6" t="str">
        <f>IF(ISBLANK(Requerimiento_Cab!C398),"",VLOOKUP(Requerimiento_Cab!C398,Tabla4[#All],2,FALSE))</f>
        <v/>
      </c>
      <c r="E398" s="6" t="str">
        <f>IF(ISBLANK(Requerimiento_Cab!D398),"",VLOOKUP(Requerimiento_Cab!D398,Tabla5[#All],2,FALSE))</f>
        <v/>
      </c>
      <c r="F398" s="6" t="str">
        <f>IF(ISBLANK(Requerimiento_Cab!E398),"",VLOOKUP(Requerimiento_Cab!E398,Tabla6[#All],2,FALSE))</f>
        <v/>
      </c>
      <c r="G398" s="6" t="str">
        <f t="shared" si="78"/>
        <v/>
      </c>
      <c r="H398" s="6" t="str">
        <f t="shared" si="79"/>
        <v/>
      </c>
      <c r="I398" s="6" t="str">
        <f>IF(ISBLANK(Requerimiento_Cab!F398),"",VLOOKUP(Requerimiento_Cab!F398,Tabla7[#All],2,FALSE))</f>
        <v/>
      </c>
      <c r="J398" s="6" t="str">
        <f t="shared" si="80"/>
        <v/>
      </c>
      <c r="K398" s="13" t="str">
        <f>IF(ISBLANK(Requerimiento_Cab!G398),"",VLOOKUP(Requerimiento_Cab!G398,Tabla8[#All],2,FALSE))</f>
        <v/>
      </c>
      <c r="L398" s="6" t="str">
        <f>IF(ISBLANK(Requerimiento_Cab!H398),"",VLOOKUP(Requerimiento_Cab!H398,Tabla1[#All],2,FALSE))</f>
        <v/>
      </c>
      <c r="M398" s="6" t="str">
        <f t="shared" si="81"/>
        <v/>
      </c>
      <c r="N398" s="6" t="str">
        <f>IF(ISBLANK(Requerimiento_Cab!J398),"",VLOOKUP(Requerimiento_Cab!J398,Tabla9[#All],2,FALSE))</f>
        <v/>
      </c>
      <c r="O398" s="6" t="str">
        <f t="shared" si="82"/>
        <v/>
      </c>
      <c r="P398" s="6" t="str">
        <f t="shared" si="83"/>
        <v/>
      </c>
      <c r="Q398" s="6" t="str">
        <f>IF(ISBLANK(Requerimiento_Cab!K398),"",VLOOKUP(Requerimiento_Cab!K398,Tabla10[#All],2,FALSE))</f>
        <v/>
      </c>
      <c r="R398" s="6" t="str">
        <f>IF(LEN(Requerimiento_Cab!L398)&gt;0,Requerimiento_Cab!L398,"")</f>
        <v/>
      </c>
      <c r="S398" s="6" t="str">
        <f t="shared" si="84"/>
        <v/>
      </c>
      <c r="T398" s="6" t="str">
        <f t="shared" si="85"/>
        <v/>
      </c>
      <c r="U398" s="6" t="str">
        <f t="shared" si="86"/>
        <v/>
      </c>
      <c r="V398" s="6" t="str">
        <f>IF(ISBLANK(Requerimiento_Cab!F398),"",VLOOKUP(Requerimiento_Cab!F398,Tabla7[#All],2,FALSE))</f>
        <v/>
      </c>
      <c r="W398" s="6" t="str">
        <f t="shared" si="87"/>
        <v/>
      </c>
      <c r="X398" s="6" t="str">
        <f>IF(ISBLANK(Requerimiento_Cab!M398),"",VLOOKUP(Requerimiento_Cab!M398,Tabla2[#All],2,FALSE))</f>
        <v/>
      </c>
      <c r="Y398" s="6" t="str">
        <f>IF(ISBLANK(Requerimiento_Cab!J398),"",VLOOKUP(Requerimiento_Cab!J398,Tabla9[#All],2,FALSE))</f>
        <v/>
      </c>
    </row>
    <row r="399" spans="1:25" x14ac:dyDescent="0.25">
      <c r="A399" s="6" t="str">
        <f>IF(LEN(Requerimiento_Cab!A399)&gt;0,Requerimiento_Cab!A399,"")</f>
        <v/>
      </c>
      <c r="B399" s="6" t="str">
        <f t="shared" si="77"/>
        <v/>
      </c>
      <c r="C399" s="6" t="str">
        <f>IF(ISBLANK(Requerimiento_Cab!B399),"",VLOOKUP(Requerimiento_Cab!B399,Tabla3[#All],2,FALSE))</f>
        <v/>
      </c>
      <c r="D399" s="6" t="str">
        <f>IF(ISBLANK(Requerimiento_Cab!C399),"",VLOOKUP(Requerimiento_Cab!C399,Tabla4[#All],2,FALSE))</f>
        <v/>
      </c>
      <c r="E399" s="6" t="str">
        <f>IF(ISBLANK(Requerimiento_Cab!D399),"",VLOOKUP(Requerimiento_Cab!D399,Tabla5[#All],2,FALSE))</f>
        <v/>
      </c>
      <c r="F399" s="6" t="str">
        <f>IF(ISBLANK(Requerimiento_Cab!E399),"",VLOOKUP(Requerimiento_Cab!E399,Tabla6[#All],2,FALSE))</f>
        <v/>
      </c>
      <c r="G399" s="6" t="str">
        <f t="shared" si="78"/>
        <v/>
      </c>
      <c r="H399" s="6" t="str">
        <f t="shared" si="79"/>
        <v/>
      </c>
      <c r="I399" s="6" t="str">
        <f>IF(ISBLANK(Requerimiento_Cab!F399),"",VLOOKUP(Requerimiento_Cab!F399,Tabla7[#All],2,FALSE))</f>
        <v/>
      </c>
      <c r="J399" s="6" t="str">
        <f t="shared" si="80"/>
        <v/>
      </c>
      <c r="K399" s="13" t="str">
        <f>IF(ISBLANK(Requerimiento_Cab!G399),"",VLOOKUP(Requerimiento_Cab!G399,Tabla8[#All],2,FALSE))</f>
        <v/>
      </c>
      <c r="L399" s="6" t="str">
        <f>IF(ISBLANK(Requerimiento_Cab!H399),"",VLOOKUP(Requerimiento_Cab!H399,Tabla1[#All],2,FALSE))</f>
        <v/>
      </c>
      <c r="M399" s="6" t="str">
        <f t="shared" si="81"/>
        <v/>
      </c>
      <c r="N399" s="6" t="str">
        <f>IF(ISBLANK(Requerimiento_Cab!J399),"",VLOOKUP(Requerimiento_Cab!J399,Tabla9[#All],2,FALSE))</f>
        <v/>
      </c>
      <c r="O399" s="6" t="str">
        <f t="shared" si="82"/>
        <v/>
      </c>
      <c r="P399" s="6" t="str">
        <f t="shared" si="83"/>
        <v/>
      </c>
      <c r="Q399" s="6" t="str">
        <f>IF(ISBLANK(Requerimiento_Cab!K399),"",VLOOKUP(Requerimiento_Cab!K399,Tabla10[#All],2,FALSE))</f>
        <v/>
      </c>
      <c r="R399" s="6" t="str">
        <f>IF(LEN(Requerimiento_Cab!L399)&gt;0,Requerimiento_Cab!L399,"")</f>
        <v/>
      </c>
      <c r="S399" s="6" t="str">
        <f t="shared" si="84"/>
        <v/>
      </c>
      <c r="T399" s="6" t="str">
        <f t="shared" si="85"/>
        <v/>
      </c>
      <c r="U399" s="6" t="str">
        <f t="shared" si="86"/>
        <v/>
      </c>
      <c r="V399" s="6" t="str">
        <f>IF(ISBLANK(Requerimiento_Cab!F399),"",VLOOKUP(Requerimiento_Cab!F399,Tabla7[#All],2,FALSE))</f>
        <v/>
      </c>
      <c r="W399" s="6" t="str">
        <f t="shared" si="87"/>
        <v/>
      </c>
      <c r="X399" s="6" t="str">
        <f>IF(ISBLANK(Requerimiento_Cab!M399),"",VLOOKUP(Requerimiento_Cab!M399,Tabla2[#All],2,FALSE))</f>
        <v/>
      </c>
      <c r="Y399" s="6" t="str">
        <f>IF(ISBLANK(Requerimiento_Cab!J399),"",VLOOKUP(Requerimiento_Cab!J399,Tabla9[#All],2,FALSE))</f>
        <v/>
      </c>
    </row>
    <row r="400" spans="1:25" x14ac:dyDescent="0.25">
      <c r="A400" s="6" t="str">
        <f>IF(LEN(Requerimiento_Cab!A400)&gt;0,Requerimiento_Cab!A400,"")</f>
        <v/>
      </c>
      <c r="B400" s="6" t="str">
        <f t="shared" si="77"/>
        <v/>
      </c>
      <c r="C400" s="6" t="str">
        <f>IF(ISBLANK(Requerimiento_Cab!B400),"",VLOOKUP(Requerimiento_Cab!B400,Tabla3[#All],2,FALSE))</f>
        <v/>
      </c>
      <c r="D400" s="6" t="str">
        <f>IF(ISBLANK(Requerimiento_Cab!C400),"",VLOOKUP(Requerimiento_Cab!C400,Tabla4[#All],2,FALSE))</f>
        <v/>
      </c>
      <c r="E400" s="6" t="str">
        <f>IF(ISBLANK(Requerimiento_Cab!D400),"",VLOOKUP(Requerimiento_Cab!D400,Tabla5[#All],2,FALSE))</f>
        <v/>
      </c>
      <c r="F400" s="6" t="str">
        <f>IF(ISBLANK(Requerimiento_Cab!E400),"",VLOOKUP(Requerimiento_Cab!E400,Tabla6[#All],2,FALSE))</f>
        <v/>
      </c>
      <c r="G400" s="6" t="str">
        <f t="shared" si="78"/>
        <v/>
      </c>
      <c r="H400" s="6" t="str">
        <f t="shared" si="79"/>
        <v/>
      </c>
      <c r="I400" s="6" t="str">
        <f>IF(ISBLANK(Requerimiento_Cab!F400),"",VLOOKUP(Requerimiento_Cab!F400,Tabla7[#All],2,FALSE))</f>
        <v/>
      </c>
      <c r="J400" s="6" t="str">
        <f t="shared" si="80"/>
        <v/>
      </c>
      <c r="K400" s="13" t="str">
        <f>IF(ISBLANK(Requerimiento_Cab!G400),"",VLOOKUP(Requerimiento_Cab!G400,Tabla8[#All],2,FALSE))</f>
        <v/>
      </c>
      <c r="L400" s="6" t="str">
        <f>IF(ISBLANK(Requerimiento_Cab!H400),"",VLOOKUP(Requerimiento_Cab!H400,Tabla1[#All],2,FALSE))</f>
        <v/>
      </c>
      <c r="M400" s="6" t="str">
        <f t="shared" si="81"/>
        <v/>
      </c>
      <c r="N400" s="6" t="str">
        <f>IF(ISBLANK(Requerimiento_Cab!J400),"",VLOOKUP(Requerimiento_Cab!J400,Tabla9[#All],2,FALSE))</f>
        <v/>
      </c>
      <c r="O400" s="6" t="str">
        <f t="shared" si="82"/>
        <v/>
      </c>
      <c r="P400" s="6" t="str">
        <f t="shared" si="83"/>
        <v/>
      </c>
      <c r="Q400" s="6" t="str">
        <f>IF(ISBLANK(Requerimiento_Cab!K400),"",VLOOKUP(Requerimiento_Cab!K400,Tabla10[#All],2,FALSE))</f>
        <v/>
      </c>
      <c r="R400" s="6" t="str">
        <f>IF(LEN(Requerimiento_Cab!L400)&gt;0,Requerimiento_Cab!L400,"")</f>
        <v/>
      </c>
      <c r="S400" s="6" t="str">
        <f t="shared" si="84"/>
        <v/>
      </c>
      <c r="T400" s="6" t="str">
        <f t="shared" si="85"/>
        <v/>
      </c>
      <c r="U400" s="6" t="str">
        <f t="shared" si="86"/>
        <v/>
      </c>
      <c r="V400" s="6" t="str">
        <f>IF(ISBLANK(Requerimiento_Cab!F400),"",VLOOKUP(Requerimiento_Cab!F400,Tabla7[#All],2,FALSE))</f>
        <v/>
      </c>
      <c r="W400" s="6" t="str">
        <f t="shared" si="87"/>
        <v/>
      </c>
      <c r="X400" s="6" t="str">
        <f>IF(ISBLANK(Requerimiento_Cab!M400),"",VLOOKUP(Requerimiento_Cab!M400,Tabla2[#All],2,FALSE))</f>
        <v/>
      </c>
      <c r="Y400" s="6" t="str">
        <f>IF(ISBLANK(Requerimiento_Cab!J400),"",VLOOKUP(Requerimiento_Cab!J400,Tabla9[#All],2,FALSE))</f>
        <v/>
      </c>
    </row>
    <row r="401" spans="1:25" x14ac:dyDescent="0.25">
      <c r="A401" s="6" t="str">
        <f>IF(LEN(Requerimiento_Cab!A401)&gt;0,Requerimiento_Cab!A401,"")</f>
        <v/>
      </c>
      <c r="B401" s="6" t="str">
        <f t="shared" si="77"/>
        <v/>
      </c>
      <c r="C401" s="6" t="str">
        <f>IF(ISBLANK(Requerimiento_Cab!B401),"",VLOOKUP(Requerimiento_Cab!B401,Tabla3[#All],2,FALSE))</f>
        <v/>
      </c>
      <c r="D401" s="6" t="str">
        <f>IF(ISBLANK(Requerimiento_Cab!C401),"",VLOOKUP(Requerimiento_Cab!C401,Tabla4[#All],2,FALSE))</f>
        <v/>
      </c>
      <c r="E401" s="6" t="str">
        <f>IF(ISBLANK(Requerimiento_Cab!D401),"",VLOOKUP(Requerimiento_Cab!D401,Tabla5[#All],2,FALSE))</f>
        <v/>
      </c>
      <c r="F401" s="6" t="str">
        <f>IF(ISBLANK(Requerimiento_Cab!E401),"",VLOOKUP(Requerimiento_Cab!E401,Tabla6[#All],2,FALSE))</f>
        <v/>
      </c>
      <c r="G401" s="6" t="str">
        <f t="shared" si="78"/>
        <v/>
      </c>
      <c r="H401" s="6" t="str">
        <f t="shared" si="79"/>
        <v/>
      </c>
      <c r="I401" s="6" t="str">
        <f>IF(ISBLANK(Requerimiento_Cab!F401),"",VLOOKUP(Requerimiento_Cab!F401,Tabla7[#All],2,FALSE))</f>
        <v/>
      </c>
      <c r="J401" s="6" t="str">
        <f t="shared" si="80"/>
        <v/>
      </c>
      <c r="K401" s="13" t="str">
        <f>IF(ISBLANK(Requerimiento_Cab!G401),"",VLOOKUP(Requerimiento_Cab!G401,Tabla8[#All],2,FALSE))</f>
        <v/>
      </c>
      <c r="L401" s="6" t="str">
        <f>IF(ISBLANK(Requerimiento_Cab!H401),"",VLOOKUP(Requerimiento_Cab!H401,Tabla1[#All],2,FALSE))</f>
        <v/>
      </c>
      <c r="M401" s="6" t="str">
        <f t="shared" si="81"/>
        <v/>
      </c>
      <c r="N401" s="6" t="str">
        <f>IF(ISBLANK(Requerimiento_Cab!J401),"",VLOOKUP(Requerimiento_Cab!J401,Tabla9[#All],2,FALSE))</f>
        <v/>
      </c>
      <c r="O401" s="6" t="str">
        <f t="shared" si="82"/>
        <v/>
      </c>
      <c r="P401" s="6" t="str">
        <f t="shared" si="83"/>
        <v/>
      </c>
      <c r="Q401" s="6" t="str">
        <f>IF(ISBLANK(Requerimiento_Cab!K401),"",VLOOKUP(Requerimiento_Cab!K401,Tabla10[#All],2,FALSE))</f>
        <v/>
      </c>
      <c r="R401" s="6" t="str">
        <f>IF(LEN(Requerimiento_Cab!L401)&gt;0,Requerimiento_Cab!L401,"")</f>
        <v/>
      </c>
      <c r="S401" s="6" t="str">
        <f t="shared" si="84"/>
        <v/>
      </c>
      <c r="T401" s="6" t="str">
        <f t="shared" si="85"/>
        <v/>
      </c>
      <c r="U401" s="6" t="str">
        <f t="shared" si="86"/>
        <v/>
      </c>
      <c r="V401" s="6" t="str">
        <f>IF(ISBLANK(Requerimiento_Cab!F401),"",VLOOKUP(Requerimiento_Cab!F401,Tabla7[#All],2,FALSE))</f>
        <v/>
      </c>
      <c r="W401" s="6" t="str">
        <f t="shared" si="87"/>
        <v/>
      </c>
      <c r="X401" s="6" t="str">
        <f>IF(ISBLANK(Requerimiento_Cab!M401),"",VLOOKUP(Requerimiento_Cab!M401,Tabla2[#All],2,FALSE))</f>
        <v/>
      </c>
      <c r="Y401" s="6" t="str">
        <f>IF(ISBLANK(Requerimiento_Cab!J401),"",VLOOKUP(Requerimiento_Cab!J401,Tabla9[#All],2,FALSE))</f>
        <v/>
      </c>
    </row>
    <row r="402" spans="1:25" x14ac:dyDescent="0.25">
      <c r="A402" s="6" t="str">
        <f>IF(LEN(Requerimiento_Cab!A402)&gt;0,Requerimiento_Cab!A402,"")</f>
        <v/>
      </c>
      <c r="B402" s="6" t="str">
        <f t="shared" si="77"/>
        <v/>
      </c>
      <c r="C402" s="6" t="str">
        <f>IF(ISBLANK(Requerimiento_Cab!B402),"",VLOOKUP(Requerimiento_Cab!B402,Tabla3[#All],2,FALSE))</f>
        <v/>
      </c>
      <c r="D402" s="6" t="str">
        <f>IF(ISBLANK(Requerimiento_Cab!C402),"",VLOOKUP(Requerimiento_Cab!C402,Tabla4[#All],2,FALSE))</f>
        <v/>
      </c>
      <c r="E402" s="6" t="str">
        <f>IF(ISBLANK(Requerimiento_Cab!D402),"",VLOOKUP(Requerimiento_Cab!D402,Tabla5[#All],2,FALSE))</f>
        <v/>
      </c>
      <c r="F402" s="6" t="str">
        <f>IF(ISBLANK(Requerimiento_Cab!E402),"",VLOOKUP(Requerimiento_Cab!E402,Tabla6[#All],2,FALSE))</f>
        <v/>
      </c>
      <c r="G402" s="6" t="str">
        <f t="shared" si="78"/>
        <v/>
      </c>
      <c r="H402" s="6" t="str">
        <f t="shared" si="79"/>
        <v/>
      </c>
      <c r="I402" s="6" t="str">
        <f>IF(ISBLANK(Requerimiento_Cab!F402),"",VLOOKUP(Requerimiento_Cab!F402,Tabla7[#All],2,FALSE))</f>
        <v/>
      </c>
      <c r="J402" s="6" t="str">
        <f t="shared" si="80"/>
        <v/>
      </c>
      <c r="K402" s="13" t="str">
        <f>IF(ISBLANK(Requerimiento_Cab!G402),"",VLOOKUP(Requerimiento_Cab!G402,Tabla8[#All],2,FALSE))</f>
        <v/>
      </c>
      <c r="L402" s="6" t="str">
        <f>IF(ISBLANK(Requerimiento_Cab!H402),"",VLOOKUP(Requerimiento_Cab!H402,Tabla1[#All],2,FALSE))</f>
        <v/>
      </c>
      <c r="M402" s="6" t="str">
        <f t="shared" si="81"/>
        <v/>
      </c>
      <c r="N402" s="6" t="str">
        <f>IF(ISBLANK(Requerimiento_Cab!J402),"",VLOOKUP(Requerimiento_Cab!J402,Tabla9[#All],2,FALSE))</f>
        <v/>
      </c>
      <c r="O402" s="6" t="str">
        <f t="shared" si="82"/>
        <v/>
      </c>
      <c r="P402" s="6" t="str">
        <f t="shared" si="83"/>
        <v/>
      </c>
      <c r="Q402" s="6" t="str">
        <f>IF(ISBLANK(Requerimiento_Cab!K402),"",VLOOKUP(Requerimiento_Cab!K402,Tabla10[#All],2,FALSE))</f>
        <v/>
      </c>
      <c r="R402" s="6" t="str">
        <f>IF(LEN(Requerimiento_Cab!L402)&gt;0,Requerimiento_Cab!L402,"")</f>
        <v/>
      </c>
      <c r="S402" s="6" t="str">
        <f t="shared" si="84"/>
        <v/>
      </c>
      <c r="T402" s="6" t="str">
        <f t="shared" si="85"/>
        <v/>
      </c>
      <c r="U402" s="6" t="str">
        <f t="shared" si="86"/>
        <v/>
      </c>
      <c r="V402" s="6" t="str">
        <f>IF(ISBLANK(Requerimiento_Cab!F402),"",VLOOKUP(Requerimiento_Cab!F402,Tabla7[#All],2,FALSE))</f>
        <v/>
      </c>
      <c r="W402" s="6" t="str">
        <f t="shared" si="87"/>
        <v/>
      </c>
      <c r="X402" s="6" t="str">
        <f>IF(ISBLANK(Requerimiento_Cab!M402),"",VLOOKUP(Requerimiento_Cab!M402,Tabla2[#All],2,FALSE))</f>
        <v/>
      </c>
      <c r="Y402" s="6" t="str">
        <f>IF(ISBLANK(Requerimiento_Cab!J402),"",VLOOKUP(Requerimiento_Cab!J402,Tabla9[#All],2,FALSE))</f>
        <v/>
      </c>
    </row>
    <row r="403" spans="1:25" x14ac:dyDescent="0.25">
      <c r="A403" s="6" t="str">
        <f>IF(LEN(Requerimiento_Cab!A403)&gt;0,Requerimiento_Cab!A403,"")</f>
        <v/>
      </c>
      <c r="B403" s="6" t="str">
        <f t="shared" si="77"/>
        <v/>
      </c>
      <c r="C403" s="6" t="str">
        <f>IF(ISBLANK(Requerimiento_Cab!B403),"",VLOOKUP(Requerimiento_Cab!B403,Tabla3[#All],2,FALSE))</f>
        <v/>
      </c>
      <c r="D403" s="6" t="str">
        <f>IF(ISBLANK(Requerimiento_Cab!C403),"",VLOOKUP(Requerimiento_Cab!C403,Tabla4[#All],2,FALSE))</f>
        <v/>
      </c>
      <c r="E403" s="6" t="str">
        <f>IF(ISBLANK(Requerimiento_Cab!D403),"",VLOOKUP(Requerimiento_Cab!D403,Tabla5[#All],2,FALSE))</f>
        <v/>
      </c>
      <c r="F403" s="6" t="str">
        <f>IF(ISBLANK(Requerimiento_Cab!E403),"",VLOOKUP(Requerimiento_Cab!E403,Tabla6[#All],2,FALSE))</f>
        <v/>
      </c>
      <c r="G403" s="6" t="str">
        <f t="shared" si="78"/>
        <v/>
      </c>
      <c r="H403" s="6" t="str">
        <f t="shared" si="79"/>
        <v/>
      </c>
      <c r="I403" s="6" t="str">
        <f>IF(ISBLANK(Requerimiento_Cab!F403),"",VLOOKUP(Requerimiento_Cab!F403,Tabla7[#All],2,FALSE))</f>
        <v/>
      </c>
      <c r="J403" s="6" t="str">
        <f t="shared" si="80"/>
        <v/>
      </c>
      <c r="K403" s="13" t="str">
        <f>IF(ISBLANK(Requerimiento_Cab!G403),"",VLOOKUP(Requerimiento_Cab!G403,Tabla8[#All],2,FALSE))</f>
        <v/>
      </c>
      <c r="L403" s="6" t="str">
        <f>IF(ISBLANK(Requerimiento_Cab!H403),"",VLOOKUP(Requerimiento_Cab!H403,Tabla1[#All],2,FALSE))</f>
        <v/>
      </c>
      <c r="M403" s="6" t="str">
        <f t="shared" si="81"/>
        <v/>
      </c>
      <c r="N403" s="6" t="str">
        <f>IF(ISBLANK(Requerimiento_Cab!J403),"",VLOOKUP(Requerimiento_Cab!J403,Tabla9[#All],2,FALSE))</f>
        <v/>
      </c>
      <c r="O403" s="6" t="str">
        <f t="shared" si="82"/>
        <v/>
      </c>
      <c r="P403" s="6" t="str">
        <f t="shared" si="83"/>
        <v/>
      </c>
      <c r="Q403" s="6" t="str">
        <f>IF(ISBLANK(Requerimiento_Cab!K403),"",VLOOKUP(Requerimiento_Cab!K403,Tabla10[#All],2,FALSE))</f>
        <v/>
      </c>
      <c r="R403" s="6" t="str">
        <f>IF(LEN(Requerimiento_Cab!L403)&gt;0,Requerimiento_Cab!L403,"")</f>
        <v/>
      </c>
      <c r="S403" s="6" t="str">
        <f t="shared" si="84"/>
        <v/>
      </c>
      <c r="T403" s="6" t="str">
        <f t="shared" si="85"/>
        <v/>
      </c>
      <c r="U403" s="6" t="str">
        <f t="shared" si="86"/>
        <v/>
      </c>
      <c r="V403" s="6" t="str">
        <f>IF(ISBLANK(Requerimiento_Cab!F403),"",VLOOKUP(Requerimiento_Cab!F403,Tabla7[#All],2,FALSE))</f>
        <v/>
      </c>
      <c r="W403" s="6" t="str">
        <f t="shared" si="87"/>
        <v/>
      </c>
      <c r="X403" s="6" t="str">
        <f>IF(ISBLANK(Requerimiento_Cab!M403),"",VLOOKUP(Requerimiento_Cab!M403,Tabla2[#All],2,FALSE))</f>
        <v/>
      </c>
      <c r="Y403" s="6" t="str">
        <f>IF(ISBLANK(Requerimiento_Cab!J403),"",VLOOKUP(Requerimiento_Cab!J403,Tabla9[#All],2,FALSE))</f>
        <v/>
      </c>
    </row>
    <row r="404" spans="1:25" x14ac:dyDescent="0.25">
      <c r="A404" s="6" t="str">
        <f>IF(LEN(Requerimiento_Cab!A404)&gt;0,Requerimiento_Cab!A404,"")</f>
        <v/>
      </c>
      <c r="B404" s="6" t="str">
        <f t="shared" si="77"/>
        <v/>
      </c>
      <c r="C404" s="6" t="str">
        <f>IF(ISBLANK(Requerimiento_Cab!B404),"",VLOOKUP(Requerimiento_Cab!B404,Tabla3[#All],2,FALSE))</f>
        <v/>
      </c>
      <c r="D404" s="6" t="str">
        <f>IF(ISBLANK(Requerimiento_Cab!C404),"",VLOOKUP(Requerimiento_Cab!C404,Tabla4[#All],2,FALSE))</f>
        <v/>
      </c>
      <c r="E404" s="6" t="str">
        <f>IF(ISBLANK(Requerimiento_Cab!D404),"",VLOOKUP(Requerimiento_Cab!D404,Tabla5[#All],2,FALSE))</f>
        <v/>
      </c>
      <c r="F404" s="6" t="str">
        <f>IF(ISBLANK(Requerimiento_Cab!E404),"",VLOOKUP(Requerimiento_Cab!E404,Tabla6[#All],2,FALSE))</f>
        <v/>
      </c>
      <c r="G404" s="6" t="str">
        <f t="shared" si="78"/>
        <v/>
      </c>
      <c r="H404" s="6" t="str">
        <f t="shared" si="79"/>
        <v/>
      </c>
      <c r="I404" s="6" t="str">
        <f>IF(ISBLANK(Requerimiento_Cab!F404),"",VLOOKUP(Requerimiento_Cab!F404,Tabla7[#All],2,FALSE))</f>
        <v/>
      </c>
      <c r="J404" s="6" t="str">
        <f t="shared" si="80"/>
        <v/>
      </c>
      <c r="K404" s="13" t="str">
        <f>IF(ISBLANK(Requerimiento_Cab!G404),"",VLOOKUP(Requerimiento_Cab!G404,Tabla8[#All],2,FALSE))</f>
        <v/>
      </c>
      <c r="L404" s="6" t="str">
        <f>IF(ISBLANK(Requerimiento_Cab!H404),"",VLOOKUP(Requerimiento_Cab!H404,Tabla1[#All],2,FALSE))</f>
        <v/>
      </c>
      <c r="M404" s="6" t="str">
        <f t="shared" si="81"/>
        <v/>
      </c>
      <c r="N404" s="6" t="str">
        <f>IF(ISBLANK(Requerimiento_Cab!J404),"",VLOOKUP(Requerimiento_Cab!J404,Tabla9[#All],2,FALSE))</f>
        <v/>
      </c>
      <c r="O404" s="6" t="str">
        <f t="shared" si="82"/>
        <v/>
      </c>
      <c r="P404" s="6" t="str">
        <f t="shared" si="83"/>
        <v/>
      </c>
      <c r="Q404" s="6" t="str">
        <f>IF(ISBLANK(Requerimiento_Cab!K404),"",VLOOKUP(Requerimiento_Cab!K404,Tabla10[#All],2,FALSE))</f>
        <v/>
      </c>
      <c r="R404" s="6" t="str">
        <f>IF(LEN(Requerimiento_Cab!L404)&gt;0,Requerimiento_Cab!L404,"")</f>
        <v/>
      </c>
      <c r="S404" s="6" t="str">
        <f t="shared" si="84"/>
        <v/>
      </c>
      <c r="T404" s="6" t="str">
        <f t="shared" si="85"/>
        <v/>
      </c>
      <c r="U404" s="6" t="str">
        <f t="shared" si="86"/>
        <v/>
      </c>
      <c r="V404" s="6" t="str">
        <f>IF(ISBLANK(Requerimiento_Cab!F404),"",VLOOKUP(Requerimiento_Cab!F404,Tabla7[#All],2,FALSE))</f>
        <v/>
      </c>
      <c r="W404" s="6" t="str">
        <f t="shared" si="87"/>
        <v/>
      </c>
      <c r="X404" s="6" t="str">
        <f>IF(ISBLANK(Requerimiento_Cab!M404),"",VLOOKUP(Requerimiento_Cab!M404,Tabla2[#All],2,FALSE))</f>
        <v/>
      </c>
      <c r="Y404" s="6" t="str">
        <f>IF(ISBLANK(Requerimiento_Cab!J404),"",VLOOKUP(Requerimiento_Cab!J404,Tabla9[#All],2,FALSE))</f>
        <v/>
      </c>
    </row>
    <row r="405" spans="1:25" x14ac:dyDescent="0.25">
      <c r="A405" s="6" t="str">
        <f>IF(LEN(Requerimiento_Cab!A405)&gt;0,Requerimiento_Cab!A405,"")</f>
        <v/>
      </c>
      <c r="B405" s="6" t="str">
        <f t="shared" si="77"/>
        <v/>
      </c>
      <c r="C405" s="6" t="str">
        <f>IF(ISBLANK(Requerimiento_Cab!B405),"",VLOOKUP(Requerimiento_Cab!B405,Tabla3[#All],2,FALSE))</f>
        <v/>
      </c>
      <c r="D405" s="6" t="str">
        <f>IF(ISBLANK(Requerimiento_Cab!C405),"",VLOOKUP(Requerimiento_Cab!C405,Tabla4[#All],2,FALSE))</f>
        <v/>
      </c>
      <c r="E405" s="6" t="str">
        <f>IF(ISBLANK(Requerimiento_Cab!D405),"",VLOOKUP(Requerimiento_Cab!D405,Tabla5[#All],2,FALSE))</f>
        <v/>
      </c>
      <c r="F405" s="6" t="str">
        <f>IF(ISBLANK(Requerimiento_Cab!E405),"",VLOOKUP(Requerimiento_Cab!E405,Tabla6[#All],2,FALSE))</f>
        <v/>
      </c>
      <c r="G405" s="6" t="str">
        <f t="shared" si="78"/>
        <v/>
      </c>
      <c r="H405" s="6" t="str">
        <f t="shared" si="79"/>
        <v/>
      </c>
      <c r="I405" s="6" t="str">
        <f>IF(ISBLANK(Requerimiento_Cab!F405),"",VLOOKUP(Requerimiento_Cab!F405,Tabla7[#All],2,FALSE))</f>
        <v/>
      </c>
      <c r="J405" s="6" t="str">
        <f t="shared" si="80"/>
        <v/>
      </c>
      <c r="K405" s="13" t="str">
        <f>IF(ISBLANK(Requerimiento_Cab!G405),"",VLOOKUP(Requerimiento_Cab!G405,Tabla8[#All],2,FALSE))</f>
        <v/>
      </c>
      <c r="L405" s="6" t="str">
        <f>IF(ISBLANK(Requerimiento_Cab!H405),"",VLOOKUP(Requerimiento_Cab!H405,Tabla1[#All],2,FALSE))</f>
        <v/>
      </c>
      <c r="M405" s="6" t="str">
        <f t="shared" si="81"/>
        <v/>
      </c>
      <c r="N405" s="6" t="str">
        <f>IF(ISBLANK(Requerimiento_Cab!J405),"",VLOOKUP(Requerimiento_Cab!J405,Tabla9[#All],2,FALSE))</f>
        <v/>
      </c>
      <c r="O405" s="6" t="str">
        <f t="shared" si="82"/>
        <v/>
      </c>
      <c r="P405" s="6" t="str">
        <f t="shared" si="83"/>
        <v/>
      </c>
      <c r="Q405" s="6" t="str">
        <f>IF(ISBLANK(Requerimiento_Cab!K405),"",VLOOKUP(Requerimiento_Cab!K405,Tabla10[#All],2,FALSE))</f>
        <v/>
      </c>
      <c r="R405" s="6" t="str">
        <f>IF(LEN(Requerimiento_Cab!L405)&gt;0,Requerimiento_Cab!L405,"")</f>
        <v/>
      </c>
      <c r="S405" s="6" t="str">
        <f t="shared" si="84"/>
        <v/>
      </c>
      <c r="T405" s="6" t="str">
        <f t="shared" si="85"/>
        <v/>
      </c>
      <c r="U405" s="6" t="str">
        <f t="shared" si="86"/>
        <v/>
      </c>
      <c r="V405" s="6" t="str">
        <f>IF(ISBLANK(Requerimiento_Cab!F405),"",VLOOKUP(Requerimiento_Cab!F405,Tabla7[#All],2,FALSE))</f>
        <v/>
      </c>
      <c r="W405" s="6" t="str">
        <f t="shared" si="87"/>
        <v/>
      </c>
      <c r="X405" s="6" t="str">
        <f>IF(ISBLANK(Requerimiento_Cab!M405),"",VLOOKUP(Requerimiento_Cab!M405,Tabla2[#All],2,FALSE))</f>
        <v/>
      </c>
      <c r="Y405" s="6" t="str">
        <f>IF(ISBLANK(Requerimiento_Cab!J405),"",VLOOKUP(Requerimiento_Cab!J405,Tabla9[#All],2,FALSE))</f>
        <v/>
      </c>
    </row>
    <row r="406" spans="1:25" x14ac:dyDescent="0.25">
      <c r="A406" s="6" t="str">
        <f>IF(LEN(Requerimiento_Cab!A406)&gt;0,Requerimiento_Cab!A406,"")</f>
        <v/>
      </c>
      <c r="B406" s="6" t="str">
        <f t="shared" si="77"/>
        <v/>
      </c>
      <c r="C406" s="6" t="str">
        <f>IF(ISBLANK(Requerimiento_Cab!B406),"",VLOOKUP(Requerimiento_Cab!B406,Tabla3[#All],2,FALSE))</f>
        <v/>
      </c>
      <c r="D406" s="6" t="str">
        <f>IF(ISBLANK(Requerimiento_Cab!C406),"",VLOOKUP(Requerimiento_Cab!C406,Tabla4[#All],2,FALSE))</f>
        <v/>
      </c>
      <c r="E406" s="6" t="str">
        <f>IF(ISBLANK(Requerimiento_Cab!D406),"",VLOOKUP(Requerimiento_Cab!D406,Tabla5[#All],2,FALSE))</f>
        <v/>
      </c>
      <c r="F406" s="6" t="str">
        <f>IF(ISBLANK(Requerimiento_Cab!E406),"",VLOOKUP(Requerimiento_Cab!E406,Tabla6[#All],2,FALSE))</f>
        <v/>
      </c>
      <c r="G406" s="6" t="str">
        <f t="shared" si="78"/>
        <v/>
      </c>
      <c r="H406" s="6" t="str">
        <f t="shared" si="79"/>
        <v/>
      </c>
      <c r="I406" s="6" t="str">
        <f>IF(ISBLANK(Requerimiento_Cab!F406),"",VLOOKUP(Requerimiento_Cab!F406,Tabla7[#All],2,FALSE))</f>
        <v/>
      </c>
      <c r="J406" s="6" t="str">
        <f t="shared" si="80"/>
        <v/>
      </c>
      <c r="K406" s="13" t="str">
        <f>IF(ISBLANK(Requerimiento_Cab!G406),"",VLOOKUP(Requerimiento_Cab!G406,Tabla8[#All],2,FALSE))</f>
        <v/>
      </c>
      <c r="L406" s="6" t="str">
        <f>IF(ISBLANK(Requerimiento_Cab!H406),"",VLOOKUP(Requerimiento_Cab!H406,Tabla1[#All],2,FALSE))</f>
        <v/>
      </c>
      <c r="M406" s="6" t="str">
        <f t="shared" si="81"/>
        <v/>
      </c>
      <c r="N406" s="6" t="str">
        <f>IF(ISBLANK(Requerimiento_Cab!J406),"",VLOOKUP(Requerimiento_Cab!J406,Tabla9[#All],2,FALSE))</f>
        <v/>
      </c>
      <c r="O406" s="6" t="str">
        <f t="shared" si="82"/>
        <v/>
      </c>
      <c r="P406" s="6" t="str">
        <f t="shared" si="83"/>
        <v/>
      </c>
      <c r="Q406" s="6" t="str">
        <f>IF(ISBLANK(Requerimiento_Cab!K406),"",VLOOKUP(Requerimiento_Cab!K406,Tabla10[#All],2,FALSE))</f>
        <v/>
      </c>
      <c r="R406" s="6" t="str">
        <f>IF(LEN(Requerimiento_Cab!L406)&gt;0,Requerimiento_Cab!L406,"")</f>
        <v/>
      </c>
      <c r="S406" s="6" t="str">
        <f t="shared" si="84"/>
        <v/>
      </c>
      <c r="T406" s="6" t="str">
        <f t="shared" si="85"/>
        <v/>
      </c>
      <c r="U406" s="6" t="str">
        <f t="shared" si="86"/>
        <v/>
      </c>
      <c r="V406" s="6" t="str">
        <f>IF(ISBLANK(Requerimiento_Cab!F406),"",VLOOKUP(Requerimiento_Cab!F406,Tabla7[#All],2,FALSE))</f>
        <v/>
      </c>
      <c r="W406" s="6" t="str">
        <f t="shared" si="87"/>
        <v/>
      </c>
      <c r="X406" s="6" t="str">
        <f>IF(ISBLANK(Requerimiento_Cab!M406),"",VLOOKUP(Requerimiento_Cab!M406,Tabla2[#All],2,FALSE))</f>
        <v/>
      </c>
      <c r="Y406" s="6" t="str">
        <f>IF(ISBLANK(Requerimiento_Cab!J406),"",VLOOKUP(Requerimiento_Cab!J406,Tabla9[#All],2,FALSE))</f>
        <v/>
      </c>
    </row>
    <row r="407" spans="1:25" x14ac:dyDescent="0.25">
      <c r="A407" s="6" t="str">
        <f>IF(LEN(Requerimiento_Cab!A407)&gt;0,Requerimiento_Cab!A407,"")</f>
        <v/>
      </c>
      <c r="B407" s="6" t="str">
        <f t="shared" si="77"/>
        <v/>
      </c>
      <c r="C407" s="6" t="str">
        <f>IF(ISBLANK(Requerimiento_Cab!B407),"",VLOOKUP(Requerimiento_Cab!B407,Tabla3[#All],2,FALSE))</f>
        <v/>
      </c>
      <c r="D407" s="6" t="str">
        <f>IF(ISBLANK(Requerimiento_Cab!C407),"",VLOOKUP(Requerimiento_Cab!C407,Tabla4[#All],2,FALSE))</f>
        <v/>
      </c>
      <c r="E407" s="6" t="str">
        <f>IF(ISBLANK(Requerimiento_Cab!D407),"",VLOOKUP(Requerimiento_Cab!D407,Tabla5[#All],2,FALSE))</f>
        <v/>
      </c>
      <c r="F407" s="6" t="str">
        <f>IF(ISBLANK(Requerimiento_Cab!E407),"",VLOOKUP(Requerimiento_Cab!E407,Tabla6[#All],2,FALSE))</f>
        <v/>
      </c>
      <c r="G407" s="6" t="str">
        <f t="shared" si="78"/>
        <v/>
      </c>
      <c r="H407" s="6" t="str">
        <f t="shared" si="79"/>
        <v/>
      </c>
      <c r="I407" s="6" t="str">
        <f>IF(ISBLANK(Requerimiento_Cab!F407),"",VLOOKUP(Requerimiento_Cab!F407,Tabla7[#All],2,FALSE))</f>
        <v/>
      </c>
      <c r="J407" s="6" t="str">
        <f t="shared" si="80"/>
        <v/>
      </c>
      <c r="K407" s="13" t="str">
        <f>IF(ISBLANK(Requerimiento_Cab!G407),"",VLOOKUP(Requerimiento_Cab!G407,Tabla8[#All],2,FALSE))</f>
        <v/>
      </c>
      <c r="L407" s="6" t="str">
        <f>IF(ISBLANK(Requerimiento_Cab!H407),"",VLOOKUP(Requerimiento_Cab!H407,Tabla1[#All],2,FALSE))</f>
        <v/>
      </c>
      <c r="M407" s="6" t="str">
        <f t="shared" si="81"/>
        <v/>
      </c>
      <c r="N407" s="6" t="str">
        <f>IF(ISBLANK(Requerimiento_Cab!J407),"",VLOOKUP(Requerimiento_Cab!J407,Tabla9[#All],2,FALSE))</f>
        <v/>
      </c>
      <c r="O407" s="6" t="str">
        <f t="shared" si="82"/>
        <v/>
      </c>
      <c r="P407" s="6" t="str">
        <f t="shared" si="83"/>
        <v/>
      </c>
      <c r="Q407" s="6" t="str">
        <f>IF(ISBLANK(Requerimiento_Cab!K407),"",VLOOKUP(Requerimiento_Cab!K407,Tabla10[#All],2,FALSE))</f>
        <v/>
      </c>
      <c r="R407" s="6" t="str">
        <f>IF(LEN(Requerimiento_Cab!L407)&gt;0,Requerimiento_Cab!L407,"")</f>
        <v/>
      </c>
      <c r="S407" s="6" t="str">
        <f t="shared" si="84"/>
        <v/>
      </c>
      <c r="T407" s="6" t="str">
        <f t="shared" si="85"/>
        <v/>
      </c>
      <c r="U407" s="6" t="str">
        <f t="shared" si="86"/>
        <v/>
      </c>
      <c r="V407" s="6" t="str">
        <f>IF(ISBLANK(Requerimiento_Cab!F407),"",VLOOKUP(Requerimiento_Cab!F407,Tabla7[#All],2,FALSE))</f>
        <v/>
      </c>
      <c r="W407" s="6" t="str">
        <f t="shared" si="87"/>
        <v/>
      </c>
      <c r="X407" s="6" t="str">
        <f>IF(ISBLANK(Requerimiento_Cab!M407),"",VLOOKUP(Requerimiento_Cab!M407,Tabla2[#All],2,FALSE))</f>
        <v/>
      </c>
      <c r="Y407" s="6" t="str">
        <f>IF(ISBLANK(Requerimiento_Cab!J407),"",VLOOKUP(Requerimiento_Cab!J407,Tabla9[#All],2,FALSE))</f>
        <v/>
      </c>
    </row>
    <row r="408" spans="1:25" x14ac:dyDescent="0.25">
      <c r="A408" s="6" t="str">
        <f>IF(LEN(Requerimiento_Cab!A408)&gt;0,Requerimiento_Cab!A408,"")</f>
        <v/>
      </c>
      <c r="B408" s="6" t="str">
        <f t="shared" si="77"/>
        <v/>
      </c>
      <c r="C408" s="6" t="str">
        <f>IF(ISBLANK(Requerimiento_Cab!B408),"",VLOOKUP(Requerimiento_Cab!B408,Tabla3[#All],2,FALSE))</f>
        <v/>
      </c>
      <c r="D408" s="6" t="str">
        <f>IF(ISBLANK(Requerimiento_Cab!C408),"",VLOOKUP(Requerimiento_Cab!C408,Tabla4[#All],2,FALSE))</f>
        <v/>
      </c>
      <c r="E408" s="6" t="str">
        <f>IF(ISBLANK(Requerimiento_Cab!D408),"",VLOOKUP(Requerimiento_Cab!D408,Tabla5[#All],2,FALSE))</f>
        <v/>
      </c>
      <c r="F408" s="6" t="str">
        <f>IF(ISBLANK(Requerimiento_Cab!E408),"",VLOOKUP(Requerimiento_Cab!E408,Tabla6[#All],2,FALSE))</f>
        <v/>
      </c>
      <c r="G408" s="6" t="str">
        <f t="shared" si="78"/>
        <v/>
      </c>
      <c r="H408" s="6" t="str">
        <f t="shared" si="79"/>
        <v/>
      </c>
      <c r="I408" s="6" t="str">
        <f>IF(ISBLANK(Requerimiento_Cab!F408),"",VLOOKUP(Requerimiento_Cab!F408,Tabla7[#All],2,FALSE))</f>
        <v/>
      </c>
      <c r="J408" s="6" t="str">
        <f t="shared" si="80"/>
        <v/>
      </c>
      <c r="K408" s="13" t="str">
        <f>IF(ISBLANK(Requerimiento_Cab!G408),"",VLOOKUP(Requerimiento_Cab!G408,Tabla8[#All],2,FALSE))</f>
        <v/>
      </c>
      <c r="L408" s="6" t="str">
        <f>IF(ISBLANK(Requerimiento_Cab!H408),"",VLOOKUP(Requerimiento_Cab!H408,Tabla1[#All],2,FALSE))</f>
        <v/>
      </c>
      <c r="M408" s="6" t="str">
        <f t="shared" si="81"/>
        <v/>
      </c>
      <c r="N408" s="6" t="str">
        <f>IF(ISBLANK(Requerimiento_Cab!J408),"",VLOOKUP(Requerimiento_Cab!J408,Tabla9[#All],2,FALSE))</f>
        <v/>
      </c>
      <c r="O408" s="6" t="str">
        <f t="shared" si="82"/>
        <v/>
      </c>
      <c r="P408" s="6" t="str">
        <f t="shared" si="83"/>
        <v/>
      </c>
      <c r="Q408" s="6" t="str">
        <f>IF(ISBLANK(Requerimiento_Cab!K408),"",VLOOKUP(Requerimiento_Cab!K408,Tabla10[#All],2,FALSE))</f>
        <v/>
      </c>
      <c r="R408" s="6" t="str">
        <f>IF(LEN(Requerimiento_Cab!L408)&gt;0,Requerimiento_Cab!L408,"")</f>
        <v/>
      </c>
      <c r="S408" s="6" t="str">
        <f t="shared" si="84"/>
        <v/>
      </c>
      <c r="T408" s="6" t="str">
        <f t="shared" si="85"/>
        <v/>
      </c>
      <c r="U408" s="6" t="str">
        <f t="shared" si="86"/>
        <v/>
      </c>
      <c r="V408" s="6" t="str">
        <f>IF(ISBLANK(Requerimiento_Cab!F408),"",VLOOKUP(Requerimiento_Cab!F408,Tabla7[#All],2,FALSE))</f>
        <v/>
      </c>
      <c r="W408" s="6" t="str">
        <f t="shared" si="87"/>
        <v/>
      </c>
      <c r="X408" s="6" t="str">
        <f>IF(ISBLANK(Requerimiento_Cab!M408),"",VLOOKUP(Requerimiento_Cab!M408,Tabla2[#All],2,FALSE))</f>
        <v/>
      </c>
      <c r="Y408" s="6" t="str">
        <f>IF(ISBLANK(Requerimiento_Cab!J408),"",VLOOKUP(Requerimiento_Cab!J408,Tabla9[#All],2,FALSE))</f>
        <v/>
      </c>
    </row>
    <row r="409" spans="1:25" x14ac:dyDescent="0.25">
      <c r="A409" s="6" t="str">
        <f>IF(LEN(Requerimiento_Cab!A409)&gt;0,Requerimiento_Cab!A409,"")</f>
        <v/>
      </c>
      <c r="B409" s="6" t="str">
        <f t="shared" si="77"/>
        <v/>
      </c>
      <c r="C409" s="6" t="str">
        <f>IF(ISBLANK(Requerimiento_Cab!B409),"",VLOOKUP(Requerimiento_Cab!B409,Tabla3[#All],2,FALSE))</f>
        <v/>
      </c>
      <c r="D409" s="6" t="str">
        <f>IF(ISBLANK(Requerimiento_Cab!C409),"",VLOOKUP(Requerimiento_Cab!C409,Tabla4[#All],2,FALSE))</f>
        <v/>
      </c>
      <c r="E409" s="6" t="str">
        <f>IF(ISBLANK(Requerimiento_Cab!D409),"",VLOOKUP(Requerimiento_Cab!D409,Tabla5[#All],2,FALSE))</f>
        <v/>
      </c>
      <c r="F409" s="6" t="str">
        <f>IF(ISBLANK(Requerimiento_Cab!E409),"",VLOOKUP(Requerimiento_Cab!E409,Tabla6[#All],2,FALSE))</f>
        <v/>
      </c>
      <c r="G409" s="6" t="str">
        <f t="shared" si="78"/>
        <v/>
      </c>
      <c r="H409" s="6" t="str">
        <f t="shared" si="79"/>
        <v/>
      </c>
      <c r="I409" s="6" t="str">
        <f>IF(ISBLANK(Requerimiento_Cab!F409),"",VLOOKUP(Requerimiento_Cab!F409,Tabla7[#All],2,FALSE))</f>
        <v/>
      </c>
      <c r="J409" s="6" t="str">
        <f t="shared" si="80"/>
        <v/>
      </c>
      <c r="K409" s="13" t="str">
        <f>IF(ISBLANK(Requerimiento_Cab!G409),"",VLOOKUP(Requerimiento_Cab!G409,Tabla8[#All],2,FALSE))</f>
        <v/>
      </c>
      <c r="L409" s="6" t="str">
        <f>IF(ISBLANK(Requerimiento_Cab!H409),"",VLOOKUP(Requerimiento_Cab!H409,Tabla1[#All],2,FALSE))</f>
        <v/>
      </c>
      <c r="M409" s="6" t="str">
        <f t="shared" si="81"/>
        <v/>
      </c>
      <c r="N409" s="6" t="str">
        <f>IF(ISBLANK(Requerimiento_Cab!J409),"",VLOOKUP(Requerimiento_Cab!J409,Tabla9[#All],2,FALSE))</f>
        <v/>
      </c>
      <c r="O409" s="6" t="str">
        <f t="shared" si="82"/>
        <v/>
      </c>
      <c r="P409" s="6" t="str">
        <f t="shared" si="83"/>
        <v/>
      </c>
      <c r="Q409" s="6" t="str">
        <f>IF(ISBLANK(Requerimiento_Cab!K409),"",VLOOKUP(Requerimiento_Cab!K409,Tabla10[#All],2,FALSE))</f>
        <v/>
      </c>
      <c r="R409" s="6" t="str">
        <f>IF(LEN(Requerimiento_Cab!L409)&gt;0,Requerimiento_Cab!L409,"")</f>
        <v/>
      </c>
      <c r="S409" s="6" t="str">
        <f t="shared" si="84"/>
        <v/>
      </c>
      <c r="T409" s="6" t="str">
        <f t="shared" si="85"/>
        <v/>
      </c>
      <c r="U409" s="6" t="str">
        <f t="shared" si="86"/>
        <v/>
      </c>
      <c r="V409" s="6" t="str">
        <f>IF(ISBLANK(Requerimiento_Cab!F409),"",VLOOKUP(Requerimiento_Cab!F409,Tabla7[#All],2,FALSE))</f>
        <v/>
      </c>
      <c r="W409" s="6" t="str">
        <f t="shared" si="87"/>
        <v/>
      </c>
      <c r="X409" s="6" t="str">
        <f>IF(ISBLANK(Requerimiento_Cab!M409),"",VLOOKUP(Requerimiento_Cab!M409,Tabla2[#All],2,FALSE))</f>
        <v/>
      </c>
      <c r="Y409" s="6" t="str">
        <f>IF(ISBLANK(Requerimiento_Cab!J409),"",VLOOKUP(Requerimiento_Cab!J409,Tabla9[#All],2,FALSE))</f>
        <v/>
      </c>
    </row>
    <row r="410" spans="1:25" x14ac:dyDescent="0.25">
      <c r="A410" s="6" t="str">
        <f>IF(LEN(Requerimiento_Cab!A410)&gt;0,Requerimiento_Cab!A410,"")</f>
        <v/>
      </c>
      <c r="B410" s="6" t="str">
        <f t="shared" si="77"/>
        <v/>
      </c>
      <c r="C410" s="6" t="str">
        <f>IF(ISBLANK(Requerimiento_Cab!B410),"",VLOOKUP(Requerimiento_Cab!B410,Tabla3[#All],2,FALSE))</f>
        <v/>
      </c>
      <c r="D410" s="6" t="str">
        <f>IF(ISBLANK(Requerimiento_Cab!C410),"",VLOOKUP(Requerimiento_Cab!C410,Tabla4[#All],2,FALSE))</f>
        <v/>
      </c>
      <c r="E410" s="6" t="str">
        <f>IF(ISBLANK(Requerimiento_Cab!D410),"",VLOOKUP(Requerimiento_Cab!D410,Tabla5[#All],2,FALSE))</f>
        <v/>
      </c>
      <c r="F410" s="6" t="str">
        <f>IF(ISBLANK(Requerimiento_Cab!E410),"",VLOOKUP(Requerimiento_Cab!E410,Tabla6[#All],2,FALSE))</f>
        <v/>
      </c>
      <c r="G410" s="6" t="str">
        <f t="shared" si="78"/>
        <v/>
      </c>
      <c r="H410" s="6" t="str">
        <f t="shared" si="79"/>
        <v/>
      </c>
      <c r="I410" s="6" t="str">
        <f>IF(ISBLANK(Requerimiento_Cab!F410),"",VLOOKUP(Requerimiento_Cab!F410,Tabla7[#All],2,FALSE))</f>
        <v/>
      </c>
      <c r="J410" s="6" t="str">
        <f t="shared" si="80"/>
        <v/>
      </c>
      <c r="K410" s="13" t="str">
        <f>IF(ISBLANK(Requerimiento_Cab!G410),"",VLOOKUP(Requerimiento_Cab!G410,Tabla8[#All],2,FALSE))</f>
        <v/>
      </c>
      <c r="L410" s="6" t="str">
        <f>IF(ISBLANK(Requerimiento_Cab!H410),"",VLOOKUP(Requerimiento_Cab!H410,Tabla1[#All],2,FALSE))</f>
        <v/>
      </c>
      <c r="M410" s="6" t="str">
        <f t="shared" si="81"/>
        <v/>
      </c>
      <c r="N410" s="6" t="str">
        <f>IF(ISBLANK(Requerimiento_Cab!J410),"",VLOOKUP(Requerimiento_Cab!J410,Tabla9[#All],2,FALSE))</f>
        <v/>
      </c>
      <c r="O410" s="6" t="str">
        <f t="shared" si="82"/>
        <v/>
      </c>
      <c r="P410" s="6" t="str">
        <f t="shared" si="83"/>
        <v/>
      </c>
      <c r="Q410" s="6" t="str">
        <f>IF(ISBLANK(Requerimiento_Cab!K410),"",VLOOKUP(Requerimiento_Cab!K410,Tabla10[#All],2,FALSE))</f>
        <v/>
      </c>
      <c r="R410" s="6" t="str">
        <f>IF(LEN(Requerimiento_Cab!L410)&gt;0,Requerimiento_Cab!L410,"")</f>
        <v/>
      </c>
      <c r="S410" s="6" t="str">
        <f t="shared" si="84"/>
        <v/>
      </c>
      <c r="T410" s="6" t="str">
        <f t="shared" si="85"/>
        <v/>
      </c>
      <c r="U410" s="6" t="str">
        <f t="shared" si="86"/>
        <v/>
      </c>
      <c r="V410" s="6" t="str">
        <f>IF(ISBLANK(Requerimiento_Cab!F410),"",VLOOKUP(Requerimiento_Cab!F410,Tabla7[#All],2,FALSE))</f>
        <v/>
      </c>
      <c r="W410" s="6" t="str">
        <f t="shared" si="87"/>
        <v/>
      </c>
      <c r="X410" s="6" t="str">
        <f>IF(ISBLANK(Requerimiento_Cab!M410),"",VLOOKUP(Requerimiento_Cab!M410,Tabla2[#All],2,FALSE))</f>
        <v/>
      </c>
      <c r="Y410" s="6" t="str">
        <f>IF(ISBLANK(Requerimiento_Cab!J410),"",VLOOKUP(Requerimiento_Cab!J410,Tabla9[#All],2,FALSE))</f>
        <v/>
      </c>
    </row>
    <row r="411" spans="1:25" x14ac:dyDescent="0.25">
      <c r="A411" s="6" t="str">
        <f>IF(LEN(Requerimiento_Cab!A411)&gt;0,Requerimiento_Cab!A411,"")</f>
        <v/>
      </c>
      <c r="B411" s="6" t="str">
        <f t="shared" si="77"/>
        <v/>
      </c>
      <c r="C411" s="6" t="str">
        <f>IF(ISBLANK(Requerimiento_Cab!B411),"",VLOOKUP(Requerimiento_Cab!B411,Tabla3[#All],2,FALSE))</f>
        <v/>
      </c>
      <c r="D411" s="6" t="str">
        <f>IF(ISBLANK(Requerimiento_Cab!C411),"",VLOOKUP(Requerimiento_Cab!C411,Tabla4[#All],2,FALSE))</f>
        <v/>
      </c>
      <c r="E411" s="6" t="str">
        <f>IF(ISBLANK(Requerimiento_Cab!D411),"",VLOOKUP(Requerimiento_Cab!D411,Tabla5[#All],2,FALSE))</f>
        <v/>
      </c>
      <c r="F411" s="6" t="str">
        <f>IF(ISBLANK(Requerimiento_Cab!E411),"",VLOOKUP(Requerimiento_Cab!E411,Tabla6[#All],2,FALSE))</f>
        <v/>
      </c>
      <c r="G411" s="6" t="str">
        <f t="shared" si="78"/>
        <v/>
      </c>
      <c r="H411" s="6" t="str">
        <f t="shared" si="79"/>
        <v/>
      </c>
      <c r="I411" s="6" t="str">
        <f>IF(ISBLANK(Requerimiento_Cab!F411),"",VLOOKUP(Requerimiento_Cab!F411,Tabla7[#All],2,FALSE))</f>
        <v/>
      </c>
      <c r="J411" s="6" t="str">
        <f t="shared" si="80"/>
        <v/>
      </c>
      <c r="K411" s="13" t="str">
        <f>IF(ISBLANK(Requerimiento_Cab!G411),"",VLOOKUP(Requerimiento_Cab!G411,Tabla8[#All],2,FALSE))</f>
        <v/>
      </c>
      <c r="L411" s="6" t="str">
        <f>IF(ISBLANK(Requerimiento_Cab!H411),"",VLOOKUP(Requerimiento_Cab!H411,Tabla1[#All],2,FALSE))</f>
        <v/>
      </c>
      <c r="M411" s="6" t="str">
        <f t="shared" si="81"/>
        <v/>
      </c>
      <c r="N411" s="6" t="str">
        <f>IF(ISBLANK(Requerimiento_Cab!J411),"",VLOOKUP(Requerimiento_Cab!J411,Tabla9[#All],2,FALSE))</f>
        <v/>
      </c>
      <c r="O411" s="6" t="str">
        <f t="shared" si="82"/>
        <v/>
      </c>
      <c r="P411" s="6" t="str">
        <f t="shared" si="83"/>
        <v/>
      </c>
      <c r="Q411" s="6" t="str">
        <f>IF(ISBLANK(Requerimiento_Cab!K411),"",VLOOKUP(Requerimiento_Cab!K411,Tabla10[#All],2,FALSE))</f>
        <v/>
      </c>
      <c r="R411" s="6" t="str">
        <f>IF(LEN(Requerimiento_Cab!L411)&gt;0,Requerimiento_Cab!L411,"")</f>
        <v/>
      </c>
      <c r="S411" s="6" t="str">
        <f t="shared" si="84"/>
        <v/>
      </c>
      <c r="T411" s="6" t="str">
        <f t="shared" si="85"/>
        <v/>
      </c>
      <c r="U411" s="6" t="str">
        <f t="shared" si="86"/>
        <v/>
      </c>
      <c r="V411" s="6" t="str">
        <f>IF(ISBLANK(Requerimiento_Cab!F411),"",VLOOKUP(Requerimiento_Cab!F411,Tabla7[#All],2,FALSE))</f>
        <v/>
      </c>
      <c r="W411" s="6" t="str">
        <f t="shared" si="87"/>
        <v/>
      </c>
      <c r="X411" s="6" t="str">
        <f>IF(ISBLANK(Requerimiento_Cab!M411),"",VLOOKUP(Requerimiento_Cab!M411,Tabla2[#All],2,FALSE))</f>
        <v/>
      </c>
      <c r="Y411" s="6" t="str">
        <f>IF(ISBLANK(Requerimiento_Cab!J411),"",VLOOKUP(Requerimiento_Cab!J411,Tabla9[#All],2,FALSE))</f>
        <v/>
      </c>
    </row>
    <row r="412" spans="1:25" x14ac:dyDescent="0.25">
      <c r="A412" s="6" t="str">
        <f>IF(LEN(Requerimiento_Cab!A412)&gt;0,Requerimiento_Cab!A412,"")</f>
        <v/>
      </c>
      <c r="B412" s="6" t="str">
        <f t="shared" si="77"/>
        <v/>
      </c>
      <c r="C412" s="6" t="str">
        <f>IF(ISBLANK(Requerimiento_Cab!B412),"",VLOOKUP(Requerimiento_Cab!B412,Tabla3[#All],2,FALSE))</f>
        <v/>
      </c>
      <c r="D412" s="6" t="str">
        <f>IF(ISBLANK(Requerimiento_Cab!C412),"",VLOOKUP(Requerimiento_Cab!C412,Tabla4[#All],2,FALSE))</f>
        <v/>
      </c>
      <c r="E412" s="6" t="str">
        <f>IF(ISBLANK(Requerimiento_Cab!D412),"",VLOOKUP(Requerimiento_Cab!D412,Tabla5[#All],2,FALSE))</f>
        <v/>
      </c>
      <c r="F412" s="6" t="str">
        <f>IF(ISBLANK(Requerimiento_Cab!E412),"",VLOOKUP(Requerimiento_Cab!E412,Tabla6[#All],2,FALSE))</f>
        <v/>
      </c>
      <c r="G412" s="6" t="str">
        <f t="shared" si="78"/>
        <v/>
      </c>
      <c r="H412" s="6" t="str">
        <f t="shared" si="79"/>
        <v/>
      </c>
      <c r="I412" s="6" t="str">
        <f>IF(ISBLANK(Requerimiento_Cab!F412),"",VLOOKUP(Requerimiento_Cab!F412,Tabla7[#All],2,FALSE))</f>
        <v/>
      </c>
      <c r="J412" s="6" t="str">
        <f t="shared" si="80"/>
        <v/>
      </c>
      <c r="K412" s="13" t="str">
        <f>IF(ISBLANK(Requerimiento_Cab!G412),"",VLOOKUP(Requerimiento_Cab!G412,Tabla8[#All],2,FALSE))</f>
        <v/>
      </c>
      <c r="L412" s="6" t="str">
        <f>IF(ISBLANK(Requerimiento_Cab!H412),"",VLOOKUP(Requerimiento_Cab!H412,Tabla1[#All],2,FALSE))</f>
        <v/>
      </c>
      <c r="M412" s="6" t="str">
        <f t="shared" si="81"/>
        <v/>
      </c>
      <c r="N412" s="6" t="str">
        <f>IF(ISBLANK(Requerimiento_Cab!J412),"",VLOOKUP(Requerimiento_Cab!J412,Tabla9[#All],2,FALSE))</f>
        <v/>
      </c>
      <c r="O412" s="6" t="str">
        <f t="shared" si="82"/>
        <v/>
      </c>
      <c r="P412" s="6" t="str">
        <f t="shared" si="83"/>
        <v/>
      </c>
      <c r="Q412" s="6" t="str">
        <f>IF(ISBLANK(Requerimiento_Cab!K412),"",VLOOKUP(Requerimiento_Cab!K412,Tabla10[#All],2,FALSE))</f>
        <v/>
      </c>
      <c r="R412" s="6" t="str">
        <f>IF(LEN(Requerimiento_Cab!L412)&gt;0,Requerimiento_Cab!L412,"")</f>
        <v/>
      </c>
      <c r="S412" s="6" t="str">
        <f t="shared" si="84"/>
        <v/>
      </c>
      <c r="T412" s="6" t="str">
        <f t="shared" si="85"/>
        <v/>
      </c>
      <c r="U412" s="6" t="str">
        <f t="shared" si="86"/>
        <v/>
      </c>
      <c r="V412" s="6" t="str">
        <f>IF(ISBLANK(Requerimiento_Cab!F412),"",VLOOKUP(Requerimiento_Cab!F412,Tabla7[#All],2,FALSE))</f>
        <v/>
      </c>
      <c r="W412" s="6" t="str">
        <f t="shared" si="87"/>
        <v/>
      </c>
      <c r="X412" s="6" t="str">
        <f>IF(ISBLANK(Requerimiento_Cab!M412),"",VLOOKUP(Requerimiento_Cab!M412,Tabla2[#All],2,FALSE))</f>
        <v/>
      </c>
      <c r="Y412" s="6" t="str">
        <f>IF(ISBLANK(Requerimiento_Cab!J412),"",VLOOKUP(Requerimiento_Cab!J412,Tabla9[#All],2,FALSE))</f>
        <v/>
      </c>
    </row>
    <row r="413" spans="1:25" x14ac:dyDescent="0.25">
      <c r="A413" s="6" t="str">
        <f>IF(LEN(Requerimiento_Cab!A413)&gt;0,Requerimiento_Cab!A413,"")</f>
        <v/>
      </c>
      <c r="B413" s="6" t="str">
        <f t="shared" si="77"/>
        <v/>
      </c>
      <c r="C413" s="6" t="str">
        <f>IF(ISBLANK(Requerimiento_Cab!B413),"",VLOOKUP(Requerimiento_Cab!B413,Tabla3[#All],2,FALSE))</f>
        <v/>
      </c>
      <c r="D413" s="6" t="str">
        <f>IF(ISBLANK(Requerimiento_Cab!C413),"",VLOOKUP(Requerimiento_Cab!C413,Tabla4[#All],2,FALSE))</f>
        <v/>
      </c>
      <c r="E413" s="6" t="str">
        <f>IF(ISBLANK(Requerimiento_Cab!D413),"",VLOOKUP(Requerimiento_Cab!D413,Tabla5[#All],2,FALSE))</f>
        <v/>
      </c>
      <c r="F413" s="6" t="str">
        <f>IF(ISBLANK(Requerimiento_Cab!E413),"",VLOOKUP(Requerimiento_Cab!E413,Tabla6[#All],2,FALSE))</f>
        <v/>
      </c>
      <c r="G413" s="6" t="str">
        <f t="shared" si="78"/>
        <v/>
      </c>
      <c r="H413" s="6" t="str">
        <f t="shared" si="79"/>
        <v/>
      </c>
      <c r="I413" s="6" t="str">
        <f>IF(ISBLANK(Requerimiento_Cab!F413),"",VLOOKUP(Requerimiento_Cab!F413,Tabla7[#All],2,FALSE))</f>
        <v/>
      </c>
      <c r="J413" s="6" t="str">
        <f t="shared" si="80"/>
        <v/>
      </c>
      <c r="K413" s="13" t="str">
        <f>IF(ISBLANK(Requerimiento_Cab!G413),"",VLOOKUP(Requerimiento_Cab!G413,Tabla8[#All],2,FALSE))</f>
        <v/>
      </c>
      <c r="L413" s="6" t="str">
        <f>IF(ISBLANK(Requerimiento_Cab!H413),"",VLOOKUP(Requerimiento_Cab!H413,Tabla1[#All],2,FALSE))</f>
        <v/>
      </c>
      <c r="M413" s="6" t="str">
        <f t="shared" si="81"/>
        <v/>
      </c>
      <c r="N413" s="6" t="str">
        <f>IF(ISBLANK(Requerimiento_Cab!J413),"",VLOOKUP(Requerimiento_Cab!J413,Tabla9[#All],2,FALSE))</f>
        <v/>
      </c>
      <c r="O413" s="6" t="str">
        <f t="shared" si="82"/>
        <v/>
      </c>
      <c r="P413" s="6" t="str">
        <f t="shared" si="83"/>
        <v/>
      </c>
      <c r="Q413" s="6" t="str">
        <f>IF(ISBLANK(Requerimiento_Cab!K413),"",VLOOKUP(Requerimiento_Cab!K413,Tabla10[#All],2,FALSE))</f>
        <v/>
      </c>
      <c r="R413" s="6" t="str">
        <f>IF(LEN(Requerimiento_Cab!L413)&gt;0,Requerimiento_Cab!L413,"")</f>
        <v/>
      </c>
      <c r="S413" s="6" t="str">
        <f t="shared" si="84"/>
        <v/>
      </c>
      <c r="T413" s="6" t="str">
        <f t="shared" si="85"/>
        <v/>
      </c>
      <c r="U413" s="6" t="str">
        <f t="shared" si="86"/>
        <v/>
      </c>
      <c r="V413" s="6" t="str">
        <f>IF(ISBLANK(Requerimiento_Cab!F413),"",VLOOKUP(Requerimiento_Cab!F413,Tabla7[#All],2,FALSE))</f>
        <v/>
      </c>
      <c r="W413" s="6" t="str">
        <f t="shared" si="87"/>
        <v/>
      </c>
      <c r="X413" s="6" t="str">
        <f>IF(ISBLANK(Requerimiento_Cab!M413),"",VLOOKUP(Requerimiento_Cab!M413,Tabla2[#All],2,FALSE))</f>
        <v/>
      </c>
      <c r="Y413" s="6" t="str">
        <f>IF(ISBLANK(Requerimiento_Cab!J413),"",VLOOKUP(Requerimiento_Cab!J413,Tabla9[#All],2,FALSE))</f>
        <v/>
      </c>
    </row>
    <row r="414" spans="1:25" x14ac:dyDescent="0.25">
      <c r="A414" s="6" t="str">
        <f>IF(LEN(Requerimiento_Cab!A414)&gt;0,Requerimiento_Cab!A414,"")</f>
        <v/>
      </c>
      <c r="B414" s="6" t="str">
        <f t="shared" si="77"/>
        <v/>
      </c>
      <c r="C414" s="6" t="str">
        <f>IF(ISBLANK(Requerimiento_Cab!B414),"",VLOOKUP(Requerimiento_Cab!B414,Tabla3[#All],2,FALSE))</f>
        <v/>
      </c>
      <c r="D414" s="6" t="str">
        <f>IF(ISBLANK(Requerimiento_Cab!C414),"",VLOOKUP(Requerimiento_Cab!C414,Tabla4[#All],2,FALSE))</f>
        <v/>
      </c>
      <c r="E414" s="6" t="str">
        <f>IF(ISBLANK(Requerimiento_Cab!D414),"",VLOOKUP(Requerimiento_Cab!D414,Tabla5[#All],2,FALSE))</f>
        <v/>
      </c>
      <c r="F414" s="6" t="str">
        <f>IF(ISBLANK(Requerimiento_Cab!E414),"",VLOOKUP(Requerimiento_Cab!E414,Tabla6[#All],2,FALSE))</f>
        <v/>
      </c>
      <c r="G414" s="6" t="str">
        <f t="shared" si="78"/>
        <v/>
      </c>
      <c r="H414" s="6" t="str">
        <f t="shared" si="79"/>
        <v/>
      </c>
      <c r="I414" s="6" t="str">
        <f>IF(ISBLANK(Requerimiento_Cab!F414),"",VLOOKUP(Requerimiento_Cab!F414,Tabla7[#All],2,FALSE))</f>
        <v/>
      </c>
      <c r="J414" s="6" t="str">
        <f t="shared" si="80"/>
        <v/>
      </c>
      <c r="K414" s="13" t="str">
        <f>IF(ISBLANK(Requerimiento_Cab!G414),"",VLOOKUP(Requerimiento_Cab!G414,Tabla8[#All],2,FALSE))</f>
        <v/>
      </c>
      <c r="L414" s="6" t="str">
        <f>IF(ISBLANK(Requerimiento_Cab!H414),"",VLOOKUP(Requerimiento_Cab!H414,Tabla1[#All],2,FALSE))</f>
        <v/>
      </c>
      <c r="M414" s="6" t="str">
        <f t="shared" si="81"/>
        <v/>
      </c>
      <c r="N414" s="6" t="str">
        <f>IF(ISBLANK(Requerimiento_Cab!J414),"",VLOOKUP(Requerimiento_Cab!J414,Tabla9[#All],2,FALSE))</f>
        <v/>
      </c>
      <c r="O414" s="6" t="str">
        <f t="shared" si="82"/>
        <v/>
      </c>
      <c r="P414" s="6" t="str">
        <f t="shared" si="83"/>
        <v/>
      </c>
      <c r="Q414" s="6" t="str">
        <f>IF(ISBLANK(Requerimiento_Cab!K414),"",VLOOKUP(Requerimiento_Cab!K414,Tabla10[#All],2,FALSE))</f>
        <v/>
      </c>
      <c r="R414" s="6" t="str">
        <f>IF(LEN(Requerimiento_Cab!L414)&gt;0,Requerimiento_Cab!L414,"")</f>
        <v/>
      </c>
      <c r="S414" s="6" t="str">
        <f t="shared" si="84"/>
        <v/>
      </c>
      <c r="T414" s="6" t="str">
        <f t="shared" si="85"/>
        <v/>
      </c>
      <c r="U414" s="6" t="str">
        <f t="shared" si="86"/>
        <v/>
      </c>
      <c r="V414" s="6" t="str">
        <f>IF(ISBLANK(Requerimiento_Cab!F414),"",VLOOKUP(Requerimiento_Cab!F414,Tabla7[#All],2,FALSE))</f>
        <v/>
      </c>
      <c r="W414" s="6" t="str">
        <f t="shared" si="87"/>
        <v/>
      </c>
      <c r="X414" s="6" t="str">
        <f>IF(ISBLANK(Requerimiento_Cab!M414),"",VLOOKUP(Requerimiento_Cab!M414,Tabla2[#All],2,FALSE))</f>
        <v/>
      </c>
      <c r="Y414" s="6" t="str">
        <f>IF(ISBLANK(Requerimiento_Cab!J414),"",VLOOKUP(Requerimiento_Cab!J414,Tabla9[#All],2,FALSE))</f>
        <v/>
      </c>
    </row>
    <row r="415" spans="1:25" x14ac:dyDescent="0.25">
      <c r="A415" s="6" t="str">
        <f>IF(LEN(Requerimiento_Cab!A415)&gt;0,Requerimiento_Cab!A415,"")</f>
        <v/>
      </c>
      <c r="B415" s="6" t="str">
        <f t="shared" si="77"/>
        <v/>
      </c>
      <c r="C415" s="6" t="str">
        <f>IF(ISBLANK(Requerimiento_Cab!B415),"",VLOOKUP(Requerimiento_Cab!B415,Tabla3[#All],2,FALSE))</f>
        <v/>
      </c>
      <c r="D415" s="6" t="str">
        <f>IF(ISBLANK(Requerimiento_Cab!C415),"",VLOOKUP(Requerimiento_Cab!C415,Tabla4[#All],2,FALSE))</f>
        <v/>
      </c>
      <c r="E415" s="6" t="str">
        <f>IF(ISBLANK(Requerimiento_Cab!D415),"",VLOOKUP(Requerimiento_Cab!D415,Tabla5[#All],2,FALSE))</f>
        <v/>
      </c>
      <c r="F415" s="6" t="str">
        <f>IF(ISBLANK(Requerimiento_Cab!E415),"",VLOOKUP(Requerimiento_Cab!E415,Tabla6[#All],2,FALSE))</f>
        <v/>
      </c>
      <c r="G415" s="6" t="str">
        <f t="shared" si="78"/>
        <v/>
      </c>
      <c r="H415" s="6" t="str">
        <f t="shared" si="79"/>
        <v/>
      </c>
      <c r="I415" s="6" t="str">
        <f>IF(ISBLANK(Requerimiento_Cab!F415),"",VLOOKUP(Requerimiento_Cab!F415,Tabla7[#All],2,FALSE))</f>
        <v/>
      </c>
      <c r="J415" s="6" t="str">
        <f t="shared" si="80"/>
        <v/>
      </c>
      <c r="K415" s="13" t="str">
        <f>IF(ISBLANK(Requerimiento_Cab!G415),"",VLOOKUP(Requerimiento_Cab!G415,Tabla8[#All],2,FALSE))</f>
        <v/>
      </c>
      <c r="L415" s="6" t="str">
        <f>IF(ISBLANK(Requerimiento_Cab!H415),"",VLOOKUP(Requerimiento_Cab!H415,Tabla1[#All],2,FALSE))</f>
        <v/>
      </c>
      <c r="M415" s="6" t="str">
        <f t="shared" si="81"/>
        <v/>
      </c>
      <c r="N415" s="6" t="str">
        <f>IF(ISBLANK(Requerimiento_Cab!J415),"",VLOOKUP(Requerimiento_Cab!J415,Tabla9[#All],2,FALSE))</f>
        <v/>
      </c>
      <c r="O415" s="6" t="str">
        <f t="shared" si="82"/>
        <v/>
      </c>
      <c r="P415" s="6" t="str">
        <f t="shared" si="83"/>
        <v/>
      </c>
      <c r="Q415" s="6" t="str">
        <f>IF(ISBLANK(Requerimiento_Cab!K415),"",VLOOKUP(Requerimiento_Cab!K415,Tabla10[#All],2,FALSE))</f>
        <v/>
      </c>
      <c r="R415" s="6" t="str">
        <f>IF(LEN(Requerimiento_Cab!L415)&gt;0,Requerimiento_Cab!L415,"")</f>
        <v/>
      </c>
      <c r="S415" s="6" t="str">
        <f t="shared" si="84"/>
        <v/>
      </c>
      <c r="T415" s="6" t="str">
        <f t="shared" si="85"/>
        <v/>
      </c>
      <c r="U415" s="6" t="str">
        <f t="shared" si="86"/>
        <v/>
      </c>
      <c r="V415" s="6" t="str">
        <f>IF(ISBLANK(Requerimiento_Cab!F415),"",VLOOKUP(Requerimiento_Cab!F415,Tabla7[#All],2,FALSE))</f>
        <v/>
      </c>
      <c r="W415" s="6" t="str">
        <f t="shared" si="87"/>
        <v/>
      </c>
      <c r="X415" s="6" t="str">
        <f>IF(ISBLANK(Requerimiento_Cab!M415),"",VLOOKUP(Requerimiento_Cab!M415,Tabla2[#All],2,FALSE))</f>
        <v/>
      </c>
      <c r="Y415" s="6" t="str">
        <f>IF(ISBLANK(Requerimiento_Cab!J415),"",VLOOKUP(Requerimiento_Cab!J415,Tabla9[#All],2,FALSE))</f>
        <v/>
      </c>
    </row>
    <row r="416" spans="1:25" x14ac:dyDescent="0.25">
      <c r="A416" s="6" t="str">
        <f>IF(LEN(Requerimiento_Cab!A416)&gt;0,Requerimiento_Cab!A416,"")</f>
        <v/>
      </c>
      <c r="B416" s="6" t="str">
        <f t="shared" si="77"/>
        <v/>
      </c>
      <c r="C416" s="6" t="str">
        <f>IF(ISBLANK(Requerimiento_Cab!B416),"",VLOOKUP(Requerimiento_Cab!B416,Tabla3[#All],2,FALSE))</f>
        <v/>
      </c>
      <c r="D416" s="6" t="str">
        <f>IF(ISBLANK(Requerimiento_Cab!C416),"",VLOOKUP(Requerimiento_Cab!C416,Tabla4[#All],2,FALSE))</f>
        <v/>
      </c>
      <c r="E416" s="6" t="str">
        <f>IF(ISBLANK(Requerimiento_Cab!D416),"",VLOOKUP(Requerimiento_Cab!D416,Tabla5[#All],2,FALSE))</f>
        <v/>
      </c>
      <c r="F416" s="6" t="str">
        <f>IF(ISBLANK(Requerimiento_Cab!E416),"",VLOOKUP(Requerimiento_Cab!E416,Tabla6[#All],2,FALSE))</f>
        <v/>
      </c>
      <c r="G416" s="6" t="str">
        <f t="shared" si="78"/>
        <v/>
      </c>
      <c r="H416" s="6" t="str">
        <f t="shared" si="79"/>
        <v/>
      </c>
      <c r="I416" s="6" t="str">
        <f>IF(ISBLANK(Requerimiento_Cab!F416),"",VLOOKUP(Requerimiento_Cab!F416,Tabla7[#All],2,FALSE))</f>
        <v/>
      </c>
      <c r="J416" s="6" t="str">
        <f t="shared" si="80"/>
        <v/>
      </c>
      <c r="K416" s="13" t="str">
        <f>IF(ISBLANK(Requerimiento_Cab!G416),"",VLOOKUP(Requerimiento_Cab!G416,Tabla8[#All],2,FALSE))</f>
        <v/>
      </c>
      <c r="L416" s="6" t="str">
        <f>IF(ISBLANK(Requerimiento_Cab!H416),"",VLOOKUP(Requerimiento_Cab!H416,Tabla1[#All],2,FALSE))</f>
        <v/>
      </c>
      <c r="M416" s="6" t="str">
        <f t="shared" si="81"/>
        <v/>
      </c>
      <c r="N416" s="6" t="str">
        <f>IF(ISBLANK(Requerimiento_Cab!J416),"",VLOOKUP(Requerimiento_Cab!J416,Tabla9[#All],2,FALSE))</f>
        <v/>
      </c>
      <c r="O416" s="6" t="str">
        <f t="shared" si="82"/>
        <v/>
      </c>
      <c r="P416" s="6" t="str">
        <f t="shared" si="83"/>
        <v/>
      </c>
      <c r="Q416" s="6" t="str">
        <f>IF(ISBLANK(Requerimiento_Cab!K416),"",VLOOKUP(Requerimiento_Cab!K416,Tabla10[#All],2,FALSE))</f>
        <v/>
      </c>
      <c r="R416" s="6" t="str">
        <f>IF(LEN(Requerimiento_Cab!L416)&gt;0,Requerimiento_Cab!L416,"")</f>
        <v/>
      </c>
      <c r="S416" s="6" t="str">
        <f t="shared" si="84"/>
        <v/>
      </c>
      <c r="T416" s="6" t="str">
        <f t="shared" si="85"/>
        <v/>
      </c>
      <c r="U416" s="6" t="str">
        <f t="shared" si="86"/>
        <v/>
      </c>
      <c r="V416" s="6" t="str">
        <f>IF(ISBLANK(Requerimiento_Cab!F416),"",VLOOKUP(Requerimiento_Cab!F416,Tabla7[#All],2,FALSE))</f>
        <v/>
      </c>
      <c r="W416" s="6" t="str">
        <f t="shared" si="87"/>
        <v/>
      </c>
      <c r="X416" s="6" t="str">
        <f>IF(ISBLANK(Requerimiento_Cab!M416),"",VLOOKUP(Requerimiento_Cab!M416,Tabla2[#All],2,FALSE))</f>
        <v/>
      </c>
      <c r="Y416" s="6" t="str">
        <f>IF(ISBLANK(Requerimiento_Cab!J416),"",VLOOKUP(Requerimiento_Cab!J416,Tabla9[#All],2,FALSE))</f>
        <v/>
      </c>
    </row>
    <row r="417" spans="1:25" x14ac:dyDescent="0.25">
      <c r="A417" s="6" t="str">
        <f>IF(LEN(Requerimiento_Cab!A417)&gt;0,Requerimiento_Cab!A417,"")</f>
        <v/>
      </c>
      <c r="B417" s="6" t="str">
        <f t="shared" si="77"/>
        <v/>
      </c>
      <c r="C417" s="6" t="str">
        <f>IF(ISBLANK(Requerimiento_Cab!B417),"",VLOOKUP(Requerimiento_Cab!B417,Tabla3[#All],2,FALSE))</f>
        <v/>
      </c>
      <c r="D417" s="6" t="str">
        <f>IF(ISBLANK(Requerimiento_Cab!C417),"",VLOOKUP(Requerimiento_Cab!C417,Tabla4[#All],2,FALSE))</f>
        <v/>
      </c>
      <c r="E417" s="6" t="str">
        <f>IF(ISBLANK(Requerimiento_Cab!D417),"",VLOOKUP(Requerimiento_Cab!D417,Tabla5[#All],2,FALSE))</f>
        <v/>
      </c>
      <c r="F417" s="6" t="str">
        <f>IF(ISBLANK(Requerimiento_Cab!E417),"",VLOOKUP(Requerimiento_Cab!E417,Tabla6[#All],2,FALSE))</f>
        <v/>
      </c>
      <c r="G417" s="6" t="str">
        <f t="shared" si="78"/>
        <v/>
      </c>
      <c r="H417" s="6" t="str">
        <f t="shared" si="79"/>
        <v/>
      </c>
      <c r="I417" s="6" t="str">
        <f>IF(ISBLANK(Requerimiento_Cab!F417),"",VLOOKUP(Requerimiento_Cab!F417,Tabla7[#All],2,FALSE))</f>
        <v/>
      </c>
      <c r="J417" s="6" t="str">
        <f t="shared" si="80"/>
        <v/>
      </c>
      <c r="K417" s="13" t="str">
        <f>IF(ISBLANK(Requerimiento_Cab!G417),"",VLOOKUP(Requerimiento_Cab!G417,Tabla8[#All],2,FALSE))</f>
        <v/>
      </c>
      <c r="L417" s="6" t="str">
        <f>IF(ISBLANK(Requerimiento_Cab!H417),"",VLOOKUP(Requerimiento_Cab!H417,Tabla1[#All],2,FALSE))</f>
        <v/>
      </c>
      <c r="M417" s="6" t="str">
        <f t="shared" si="81"/>
        <v/>
      </c>
      <c r="N417" s="6" t="str">
        <f>IF(ISBLANK(Requerimiento_Cab!J417),"",VLOOKUP(Requerimiento_Cab!J417,Tabla9[#All],2,FALSE))</f>
        <v/>
      </c>
      <c r="O417" s="6" t="str">
        <f t="shared" si="82"/>
        <v/>
      </c>
      <c r="P417" s="6" t="str">
        <f t="shared" si="83"/>
        <v/>
      </c>
      <c r="Q417" s="6" t="str">
        <f>IF(ISBLANK(Requerimiento_Cab!K417),"",VLOOKUP(Requerimiento_Cab!K417,Tabla10[#All],2,FALSE))</f>
        <v/>
      </c>
      <c r="R417" s="6" t="str">
        <f>IF(LEN(Requerimiento_Cab!L417)&gt;0,Requerimiento_Cab!L417,"")</f>
        <v/>
      </c>
      <c r="S417" s="6" t="str">
        <f t="shared" si="84"/>
        <v/>
      </c>
      <c r="T417" s="6" t="str">
        <f t="shared" si="85"/>
        <v/>
      </c>
      <c r="U417" s="6" t="str">
        <f t="shared" si="86"/>
        <v/>
      </c>
      <c r="V417" s="6" t="str">
        <f>IF(ISBLANK(Requerimiento_Cab!F417),"",VLOOKUP(Requerimiento_Cab!F417,Tabla7[#All],2,FALSE))</f>
        <v/>
      </c>
      <c r="W417" s="6" t="str">
        <f t="shared" si="87"/>
        <v/>
      </c>
      <c r="X417" s="6" t="str">
        <f>IF(ISBLANK(Requerimiento_Cab!M417),"",VLOOKUP(Requerimiento_Cab!M417,Tabla2[#All],2,FALSE))</f>
        <v/>
      </c>
      <c r="Y417" s="6" t="str">
        <f>IF(ISBLANK(Requerimiento_Cab!J417),"",VLOOKUP(Requerimiento_Cab!J417,Tabla9[#All],2,FALSE))</f>
        <v/>
      </c>
    </row>
    <row r="418" spans="1:25" x14ac:dyDescent="0.25">
      <c r="A418" s="6" t="str">
        <f>IF(LEN(Requerimiento_Cab!A418)&gt;0,Requerimiento_Cab!A418,"")</f>
        <v/>
      </c>
      <c r="B418" s="6" t="str">
        <f t="shared" si="77"/>
        <v/>
      </c>
      <c r="C418" s="6" t="str">
        <f>IF(ISBLANK(Requerimiento_Cab!B418),"",VLOOKUP(Requerimiento_Cab!B418,Tabla3[#All],2,FALSE))</f>
        <v/>
      </c>
      <c r="D418" s="6" t="str">
        <f>IF(ISBLANK(Requerimiento_Cab!C418),"",VLOOKUP(Requerimiento_Cab!C418,Tabla4[#All],2,FALSE))</f>
        <v/>
      </c>
      <c r="E418" s="6" t="str">
        <f>IF(ISBLANK(Requerimiento_Cab!D418),"",VLOOKUP(Requerimiento_Cab!D418,Tabla5[#All],2,FALSE))</f>
        <v/>
      </c>
      <c r="F418" s="6" t="str">
        <f>IF(ISBLANK(Requerimiento_Cab!E418),"",VLOOKUP(Requerimiento_Cab!E418,Tabla6[#All],2,FALSE))</f>
        <v/>
      </c>
      <c r="G418" s="6" t="str">
        <f t="shared" si="78"/>
        <v/>
      </c>
      <c r="H418" s="6" t="str">
        <f t="shared" si="79"/>
        <v/>
      </c>
      <c r="I418" s="6" t="str">
        <f>IF(ISBLANK(Requerimiento_Cab!F418),"",VLOOKUP(Requerimiento_Cab!F418,Tabla7[#All],2,FALSE))</f>
        <v/>
      </c>
      <c r="J418" s="6" t="str">
        <f t="shared" si="80"/>
        <v/>
      </c>
      <c r="K418" s="13" t="str">
        <f>IF(ISBLANK(Requerimiento_Cab!G418),"",VLOOKUP(Requerimiento_Cab!G418,Tabla8[#All],2,FALSE))</f>
        <v/>
      </c>
      <c r="L418" s="6" t="str">
        <f>IF(ISBLANK(Requerimiento_Cab!H418),"",VLOOKUP(Requerimiento_Cab!H418,Tabla1[#All],2,FALSE))</f>
        <v/>
      </c>
      <c r="M418" s="6" t="str">
        <f t="shared" si="81"/>
        <v/>
      </c>
      <c r="N418" s="6" t="str">
        <f>IF(ISBLANK(Requerimiento_Cab!J418),"",VLOOKUP(Requerimiento_Cab!J418,Tabla9[#All],2,FALSE))</f>
        <v/>
      </c>
      <c r="O418" s="6" t="str">
        <f t="shared" si="82"/>
        <v/>
      </c>
      <c r="P418" s="6" t="str">
        <f t="shared" si="83"/>
        <v/>
      </c>
      <c r="Q418" s="6" t="str">
        <f>IF(ISBLANK(Requerimiento_Cab!K418),"",VLOOKUP(Requerimiento_Cab!K418,Tabla10[#All],2,FALSE))</f>
        <v/>
      </c>
      <c r="R418" s="6" t="str">
        <f>IF(LEN(Requerimiento_Cab!L418)&gt;0,Requerimiento_Cab!L418,"")</f>
        <v/>
      </c>
      <c r="S418" s="6" t="str">
        <f t="shared" si="84"/>
        <v/>
      </c>
      <c r="T418" s="6" t="str">
        <f t="shared" si="85"/>
        <v/>
      </c>
      <c r="U418" s="6" t="str">
        <f t="shared" si="86"/>
        <v/>
      </c>
      <c r="V418" s="6" t="str">
        <f>IF(ISBLANK(Requerimiento_Cab!F418),"",VLOOKUP(Requerimiento_Cab!F418,Tabla7[#All],2,FALSE))</f>
        <v/>
      </c>
      <c r="W418" s="6" t="str">
        <f t="shared" si="87"/>
        <v/>
      </c>
      <c r="X418" s="6" t="str">
        <f>IF(ISBLANK(Requerimiento_Cab!M418),"",VLOOKUP(Requerimiento_Cab!M418,Tabla2[#All],2,FALSE))</f>
        <v/>
      </c>
      <c r="Y418" s="6" t="str">
        <f>IF(ISBLANK(Requerimiento_Cab!J418),"",VLOOKUP(Requerimiento_Cab!J418,Tabla9[#All],2,FALSE))</f>
        <v/>
      </c>
    </row>
    <row r="419" spans="1:25" x14ac:dyDescent="0.25">
      <c r="A419" s="6" t="str">
        <f>IF(LEN(Requerimiento_Cab!A419)&gt;0,Requerimiento_Cab!A419,"")</f>
        <v/>
      </c>
      <c r="B419" s="6" t="str">
        <f t="shared" si="77"/>
        <v/>
      </c>
      <c r="C419" s="6" t="str">
        <f>IF(ISBLANK(Requerimiento_Cab!B419),"",VLOOKUP(Requerimiento_Cab!B419,Tabla3[#All],2,FALSE))</f>
        <v/>
      </c>
      <c r="D419" s="6" t="str">
        <f>IF(ISBLANK(Requerimiento_Cab!C419),"",VLOOKUP(Requerimiento_Cab!C419,Tabla4[#All],2,FALSE))</f>
        <v/>
      </c>
      <c r="E419" s="6" t="str">
        <f>IF(ISBLANK(Requerimiento_Cab!D419),"",VLOOKUP(Requerimiento_Cab!D419,Tabla5[#All],2,FALSE))</f>
        <v/>
      </c>
      <c r="F419" s="6" t="str">
        <f>IF(ISBLANK(Requerimiento_Cab!E419),"",VLOOKUP(Requerimiento_Cab!E419,Tabla6[#All],2,FALSE))</f>
        <v/>
      </c>
      <c r="G419" s="6" t="str">
        <f t="shared" si="78"/>
        <v/>
      </c>
      <c r="H419" s="6" t="str">
        <f t="shared" si="79"/>
        <v/>
      </c>
      <c r="I419" s="6" t="str">
        <f>IF(ISBLANK(Requerimiento_Cab!F419),"",VLOOKUP(Requerimiento_Cab!F419,Tabla7[#All],2,FALSE))</f>
        <v/>
      </c>
      <c r="J419" s="6" t="str">
        <f t="shared" si="80"/>
        <v/>
      </c>
      <c r="K419" s="13" t="str">
        <f>IF(ISBLANK(Requerimiento_Cab!G419),"",VLOOKUP(Requerimiento_Cab!G419,Tabla8[#All],2,FALSE))</f>
        <v/>
      </c>
      <c r="L419" s="6" t="str">
        <f>IF(ISBLANK(Requerimiento_Cab!H419),"",VLOOKUP(Requerimiento_Cab!H419,Tabla1[#All],2,FALSE))</f>
        <v/>
      </c>
      <c r="M419" s="6" t="str">
        <f t="shared" si="81"/>
        <v/>
      </c>
      <c r="N419" s="6" t="str">
        <f>IF(ISBLANK(Requerimiento_Cab!J419),"",VLOOKUP(Requerimiento_Cab!J419,Tabla9[#All],2,FALSE))</f>
        <v/>
      </c>
      <c r="O419" s="6" t="str">
        <f t="shared" si="82"/>
        <v/>
      </c>
      <c r="P419" s="6" t="str">
        <f t="shared" si="83"/>
        <v/>
      </c>
      <c r="Q419" s="6" t="str">
        <f>IF(ISBLANK(Requerimiento_Cab!K419),"",VLOOKUP(Requerimiento_Cab!K419,Tabla10[#All],2,FALSE))</f>
        <v/>
      </c>
      <c r="R419" s="6" t="str">
        <f>IF(LEN(Requerimiento_Cab!L419)&gt;0,Requerimiento_Cab!L419,"")</f>
        <v/>
      </c>
      <c r="S419" s="6" t="str">
        <f t="shared" si="84"/>
        <v/>
      </c>
      <c r="T419" s="6" t="str">
        <f t="shared" si="85"/>
        <v/>
      </c>
      <c r="U419" s="6" t="str">
        <f t="shared" si="86"/>
        <v/>
      </c>
      <c r="V419" s="6" t="str">
        <f>IF(ISBLANK(Requerimiento_Cab!F419),"",VLOOKUP(Requerimiento_Cab!F419,Tabla7[#All],2,FALSE))</f>
        <v/>
      </c>
      <c r="W419" s="6" t="str">
        <f t="shared" si="87"/>
        <v/>
      </c>
      <c r="X419" s="6" t="str">
        <f>IF(ISBLANK(Requerimiento_Cab!M419),"",VLOOKUP(Requerimiento_Cab!M419,Tabla2[#All],2,FALSE))</f>
        <v/>
      </c>
      <c r="Y419" s="6" t="str">
        <f>IF(ISBLANK(Requerimiento_Cab!J419),"",VLOOKUP(Requerimiento_Cab!J419,Tabla9[#All],2,FALSE))</f>
        <v/>
      </c>
    </row>
    <row r="420" spans="1:25" x14ac:dyDescent="0.25">
      <c r="A420" s="6" t="str">
        <f>IF(LEN(Requerimiento_Cab!A420)&gt;0,Requerimiento_Cab!A420,"")</f>
        <v/>
      </c>
      <c r="B420" s="6" t="str">
        <f t="shared" si="77"/>
        <v/>
      </c>
      <c r="C420" s="6" t="str">
        <f>IF(ISBLANK(Requerimiento_Cab!B420),"",VLOOKUP(Requerimiento_Cab!B420,Tabla3[#All],2,FALSE))</f>
        <v/>
      </c>
      <c r="D420" s="6" t="str">
        <f>IF(ISBLANK(Requerimiento_Cab!C420),"",VLOOKUP(Requerimiento_Cab!C420,Tabla4[#All],2,FALSE))</f>
        <v/>
      </c>
      <c r="E420" s="6" t="str">
        <f>IF(ISBLANK(Requerimiento_Cab!D420),"",VLOOKUP(Requerimiento_Cab!D420,Tabla5[#All],2,FALSE))</f>
        <v/>
      </c>
      <c r="F420" s="6" t="str">
        <f>IF(ISBLANK(Requerimiento_Cab!E420),"",VLOOKUP(Requerimiento_Cab!E420,Tabla6[#All],2,FALSE))</f>
        <v/>
      </c>
      <c r="G420" s="6" t="str">
        <f t="shared" si="78"/>
        <v/>
      </c>
      <c r="H420" s="6" t="str">
        <f t="shared" si="79"/>
        <v/>
      </c>
      <c r="I420" s="6" t="str">
        <f>IF(ISBLANK(Requerimiento_Cab!F420),"",VLOOKUP(Requerimiento_Cab!F420,Tabla7[#All],2,FALSE))</f>
        <v/>
      </c>
      <c r="J420" s="6" t="str">
        <f t="shared" si="80"/>
        <v/>
      </c>
      <c r="K420" s="13" t="str">
        <f>IF(ISBLANK(Requerimiento_Cab!G420),"",VLOOKUP(Requerimiento_Cab!G420,Tabla8[#All],2,FALSE))</f>
        <v/>
      </c>
      <c r="L420" s="6" t="str">
        <f>IF(ISBLANK(Requerimiento_Cab!H420),"",VLOOKUP(Requerimiento_Cab!H420,Tabla1[#All],2,FALSE))</f>
        <v/>
      </c>
      <c r="M420" s="6" t="str">
        <f t="shared" si="81"/>
        <v/>
      </c>
      <c r="N420" s="6" t="str">
        <f>IF(ISBLANK(Requerimiento_Cab!J420),"",VLOOKUP(Requerimiento_Cab!J420,Tabla9[#All],2,FALSE))</f>
        <v/>
      </c>
      <c r="O420" s="6" t="str">
        <f t="shared" si="82"/>
        <v/>
      </c>
      <c r="P420" s="6" t="str">
        <f t="shared" si="83"/>
        <v/>
      </c>
      <c r="Q420" s="6" t="str">
        <f>IF(ISBLANK(Requerimiento_Cab!K420),"",VLOOKUP(Requerimiento_Cab!K420,Tabla10[#All],2,FALSE))</f>
        <v/>
      </c>
      <c r="R420" s="6" t="str">
        <f>IF(LEN(Requerimiento_Cab!L420)&gt;0,Requerimiento_Cab!L420,"")</f>
        <v/>
      </c>
      <c r="S420" s="6" t="str">
        <f t="shared" si="84"/>
        <v/>
      </c>
      <c r="T420" s="6" t="str">
        <f t="shared" si="85"/>
        <v/>
      </c>
      <c r="U420" s="6" t="str">
        <f t="shared" si="86"/>
        <v/>
      </c>
      <c r="V420" s="6" t="str">
        <f>IF(ISBLANK(Requerimiento_Cab!F420),"",VLOOKUP(Requerimiento_Cab!F420,Tabla7[#All],2,FALSE))</f>
        <v/>
      </c>
      <c r="W420" s="6" t="str">
        <f t="shared" si="87"/>
        <v/>
      </c>
      <c r="X420" s="6" t="str">
        <f>IF(ISBLANK(Requerimiento_Cab!M420),"",VLOOKUP(Requerimiento_Cab!M420,Tabla2[#All],2,FALSE))</f>
        <v/>
      </c>
      <c r="Y420" s="6" t="str">
        <f>IF(ISBLANK(Requerimiento_Cab!J420),"",VLOOKUP(Requerimiento_Cab!J420,Tabla9[#All],2,FALSE))</f>
        <v/>
      </c>
    </row>
    <row r="421" spans="1:25" x14ac:dyDescent="0.25">
      <c r="A421" s="6" t="str">
        <f>IF(LEN(Requerimiento_Cab!A421)&gt;0,Requerimiento_Cab!A421,"")</f>
        <v/>
      </c>
      <c r="B421" s="6" t="str">
        <f t="shared" si="77"/>
        <v/>
      </c>
      <c r="C421" s="6" t="str">
        <f>IF(ISBLANK(Requerimiento_Cab!B421),"",VLOOKUP(Requerimiento_Cab!B421,Tabla3[#All],2,FALSE))</f>
        <v/>
      </c>
      <c r="D421" s="6" t="str">
        <f>IF(ISBLANK(Requerimiento_Cab!C421),"",VLOOKUP(Requerimiento_Cab!C421,Tabla4[#All],2,FALSE))</f>
        <v/>
      </c>
      <c r="E421" s="6" t="str">
        <f>IF(ISBLANK(Requerimiento_Cab!D421),"",VLOOKUP(Requerimiento_Cab!D421,Tabla5[#All],2,FALSE))</f>
        <v/>
      </c>
      <c r="F421" s="6" t="str">
        <f>IF(ISBLANK(Requerimiento_Cab!E421),"",VLOOKUP(Requerimiento_Cab!E421,Tabla6[#All],2,FALSE))</f>
        <v/>
      </c>
      <c r="G421" s="6" t="str">
        <f t="shared" si="78"/>
        <v/>
      </c>
      <c r="H421" s="6" t="str">
        <f t="shared" si="79"/>
        <v/>
      </c>
      <c r="I421" s="6" t="str">
        <f>IF(ISBLANK(Requerimiento_Cab!F421),"",VLOOKUP(Requerimiento_Cab!F421,Tabla7[#All],2,FALSE))</f>
        <v/>
      </c>
      <c r="J421" s="6" t="str">
        <f t="shared" si="80"/>
        <v/>
      </c>
      <c r="K421" s="13" t="str">
        <f>IF(ISBLANK(Requerimiento_Cab!G421),"",VLOOKUP(Requerimiento_Cab!G421,Tabla8[#All],2,FALSE))</f>
        <v/>
      </c>
      <c r="L421" s="6" t="str">
        <f>IF(ISBLANK(Requerimiento_Cab!H421),"",VLOOKUP(Requerimiento_Cab!H421,Tabla1[#All],2,FALSE))</f>
        <v/>
      </c>
      <c r="M421" s="6" t="str">
        <f t="shared" si="81"/>
        <v/>
      </c>
      <c r="N421" s="6" t="str">
        <f>IF(ISBLANK(Requerimiento_Cab!J421),"",VLOOKUP(Requerimiento_Cab!J421,Tabla9[#All],2,FALSE))</f>
        <v/>
      </c>
      <c r="O421" s="6" t="str">
        <f t="shared" si="82"/>
        <v/>
      </c>
      <c r="P421" s="6" t="str">
        <f t="shared" si="83"/>
        <v/>
      </c>
      <c r="Q421" s="6" t="str">
        <f>IF(ISBLANK(Requerimiento_Cab!K421),"",VLOOKUP(Requerimiento_Cab!K421,Tabla10[#All],2,FALSE))</f>
        <v/>
      </c>
      <c r="R421" s="6" t="str">
        <f>IF(LEN(Requerimiento_Cab!L421)&gt;0,Requerimiento_Cab!L421,"")</f>
        <v/>
      </c>
      <c r="S421" s="6" t="str">
        <f t="shared" si="84"/>
        <v/>
      </c>
      <c r="T421" s="6" t="str">
        <f t="shared" si="85"/>
        <v/>
      </c>
      <c r="U421" s="6" t="str">
        <f t="shared" si="86"/>
        <v/>
      </c>
      <c r="V421" s="6" t="str">
        <f>IF(ISBLANK(Requerimiento_Cab!F421),"",VLOOKUP(Requerimiento_Cab!F421,Tabla7[#All],2,FALSE))</f>
        <v/>
      </c>
      <c r="W421" s="6" t="str">
        <f t="shared" si="87"/>
        <v/>
      </c>
      <c r="X421" s="6" t="str">
        <f>IF(ISBLANK(Requerimiento_Cab!M421),"",VLOOKUP(Requerimiento_Cab!M421,Tabla2[#All],2,FALSE))</f>
        <v/>
      </c>
      <c r="Y421" s="6" t="str">
        <f>IF(ISBLANK(Requerimiento_Cab!J421),"",VLOOKUP(Requerimiento_Cab!J421,Tabla9[#All],2,FALSE))</f>
        <v/>
      </c>
    </row>
    <row r="422" spans="1:25" x14ac:dyDescent="0.25">
      <c r="A422" s="6" t="str">
        <f>IF(LEN(Requerimiento_Cab!A422)&gt;0,Requerimiento_Cab!A422,"")</f>
        <v/>
      </c>
      <c r="B422" s="6" t="str">
        <f t="shared" si="77"/>
        <v/>
      </c>
      <c r="C422" s="6" t="str">
        <f>IF(ISBLANK(Requerimiento_Cab!B422),"",VLOOKUP(Requerimiento_Cab!B422,Tabla3[#All],2,FALSE))</f>
        <v/>
      </c>
      <c r="D422" s="6" t="str">
        <f>IF(ISBLANK(Requerimiento_Cab!C422),"",VLOOKUP(Requerimiento_Cab!C422,Tabla4[#All],2,FALSE))</f>
        <v/>
      </c>
      <c r="E422" s="6" t="str">
        <f>IF(ISBLANK(Requerimiento_Cab!D422),"",VLOOKUP(Requerimiento_Cab!D422,Tabla5[#All],2,FALSE))</f>
        <v/>
      </c>
      <c r="F422" s="6" t="str">
        <f>IF(ISBLANK(Requerimiento_Cab!E422),"",VLOOKUP(Requerimiento_Cab!E422,Tabla6[#All],2,FALSE))</f>
        <v/>
      </c>
      <c r="G422" s="6" t="str">
        <f t="shared" si="78"/>
        <v/>
      </c>
      <c r="H422" s="6" t="str">
        <f t="shared" si="79"/>
        <v/>
      </c>
      <c r="I422" s="6" t="str">
        <f>IF(ISBLANK(Requerimiento_Cab!F422),"",VLOOKUP(Requerimiento_Cab!F422,Tabla7[#All],2,FALSE))</f>
        <v/>
      </c>
      <c r="J422" s="6" t="str">
        <f t="shared" si="80"/>
        <v/>
      </c>
      <c r="K422" s="13" t="str">
        <f>IF(ISBLANK(Requerimiento_Cab!G422),"",VLOOKUP(Requerimiento_Cab!G422,Tabla8[#All],2,FALSE))</f>
        <v/>
      </c>
      <c r="L422" s="6" t="str">
        <f>IF(ISBLANK(Requerimiento_Cab!H422),"",VLOOKUP(Requerimiento_Cab!H422,Tabla1[#All],2,FALSE))</f>
        <v/>
      </c>
      <c r="M422" s="6" t="str">
        <f t="shared" si="81"/>
        <v/>
      </c>
      <c r="N422" s="6" t="str">
        <f>IF(ISBLANK(Requerimiento_Cab!J422),"",VLOOKUP(Requerimiento_Cab!J422,Tabla9[#All],2,FALSE))</f>
        <v/>
      </c>
      <c r="O422" s="6" t="str">
        <f t="shared" si="82"/>
        <v/>
      </c>
      <c r="P422" s="6" t="str">
        <f t="shared" si="83"/>
        <v/>
      </c>
      <c r="Q422" s="6" t="str">
        <f>IF(ISBLANK(Requerimiento_Cab!K422),"",VLOOKUP(Requerimiento_Cab!K422,Tabla10[#All],2,FALSE))</f>
        <v/>
      </c>
      <c r="R422" s="6" t="str">
        <f>IF(LEN(Requerimiento_Cab!L422)&gt;0,Requerimiento_Cab!L422,"")</f>
        <v/>
      </c>
      <c r="S422" s="6" t="str">
        <f t="shared" si="84"/>
        <v/>
      </c>
      <c r="T422" s="6" t="str">
        <f t="shared" si="85"/>
        <v/>
      </c>
      <c r="U422" s="6" t="str">
        <f t="shared" si="86"/>
        <v/>
      </c>
      <c r="V422" s="6" t="str">
        <f>IF(ISBLANK(Requerimiento_Cab!F422),"",VLOOKUP(Requerimiento_Cab!F422,Tabla7[#All],2,FALSE))</f>
        <v/>
      </c>
      <c r="W422" s="6" t="str">
        <f t="shared" si="87"/>
        <v/>
      </c>
      <c r="X422" s="6" t="str">
        <f>IF(ISBLANK(Requerimiento_Cab!M422),"",VLOOKUP(Requerimiento_Cab!M422,Tabla2[#All],2,FALSE))</f>
        <v/>
      </c>
      <c r="Y422" s="6" t="str">
        <f>IF(ISBLANK(Requerimiento_Cab!J422),"",VLOOKUP(Requerimiento_Cab!J422,Tabla9[#All],2,FALSE))</f>
        <v/>
      </c>
    </row>
    <row r="423" spans="1:25" x14ac:dyDescent="0.25">
      <c r="A423" s="6" t="str">
        <f>IF(LEN(Requerimiento_Cab!A423)&gt;0,Requerimiento_Cab!A423,"")</f>
        <v/>
      </c>
      <c r="B423" s="6" t="str">
        <f t="shared" si="77"/>
        <v/>
      </c>
      <c r="C423" s="6" t="str">
        <f>IF(ISBLANK(Requerimiento_Cab!B423),"",VLOOKUP(Requerimiento_Cab!B423,Tabla3[#All],2,FALSE))</f>
        <v/>
      </c>
      <c r="D423" s="6" t="str">
        <f>IF(ISBLANK(Requerimiento_Cab!C423),"",VLOOKUP(Requerimiento_Cab!C423,Tabla4[#All],2,FALSE))</f>
        <v/>
      </c>
      <c r="E423" s="6" t="str">
        <f>IF(ISBLANK(Requerimiento_Cab!D423),"",VLOOKUP(Requerimiento_Cab!D423,Tabla5[#All],2,FALSE))</f>
        <v/>
      </c>
      <c r="F423" s="6" t="str">
        <f>IF(ISBLANK(Requerimiento_Cab!E423),"",VLOOKUP(Requerimiento_Cab!E423,Tabla6[#All],2,FALSE))</f>
        <v/>
      </c>
      <c r="G423" s="6" t="str">
        <f t="shared" si="78"/>
        <v/>
      </c>
      <c r="H423" s="6" t="str">
        <f t="shared" si="79"/>
        <v/>
      </c>
      <c r="I423" s="6" t="str">
        <f>IF(ISBLANK(Requerimiento_Cab!F423),"",VLOOKUP(Requerimiento_Cab!F423,Tabla7[#All],2,FALSE))</f>
        <v/>
      </c>
      <c r="J423" s="6" t="str">
        <f t="shared" si="80"/>
        <v/>
      </c>
      <c r="K423" s="13" t="str">
        <f>IF(ISBLANK(Requerimiento_Cab!G423),"",VLOOKUP(Requerimiento_Cab!G423,Tabla8[#All],2,FALSE))</f>
        <v/>
      </c>
      <c r="L423" s="6" t="str">
        <f>IF(ISBLANK(Requerimiento_Cab!H423),"",VLOOKUP(Requerimiento_Cab!H423,Tabla1[#All],2,FALSE))</f>
        <v/>
      </c>
      <c r="M423" s="6" t="str">
        <f t="shared" si="81"/>
        <v/>
      </c>
      <c r="N423" s="6" t="str">
        <f>IF(ISBLANK(Requerimiento_Cab!J423),"",VLOOKUP(Requerimiento_Cab!J423,Tabla9[#All],2,FALSE))</f>
        <v/>
      </c>
      <c r="O423" s="6" t="str">
        <f t="shared" si="82"/>
        <v/>
      </c>
      <c r="P423" s="6" t="str">
        <f t="shared" si="83"/>
        <v/>
      </c>
      <c r="Q423" s="6" t="str">
        <f>IF(ISBLANK(Requerimiento_Cab!K423),"",VLOOKUP(Requerimiento_Cab!K423,Tabla10[#All],2,FALSE))</f>
        <v/>
      </c>
      <c r="R423" s="6" t="str">
        <f>IF(LEN(Requerimiento_Cab!L423)&gt;0,Requerimiento_Cab!L423,"")</f>
        <v/>
      </c>
      <c r="S423" s="6" t="str">
        <f t="shared" si="84"/>
        <v/>
      </c>
      <c r="T423" s="6" t="str">
        <f t="shared" si="85"/>
        <v/>
      </c>
      <c r="U423" s="6" t="str">
        <f t="shared" si="86"/>
        <v/>
      </c>
      <c r="V423" s="6" t="str">
        <f>IF(ISBLANK(Requerimiento_Cab!F423),"",VLOOKUP(Requerimiento_Cab!F423,Tabla7[#All],2,FALSE))</f>
        <v/>
      </c>
      <c r="W423" s="6" t="str">
        <f t="shared" si="87"/>
        <v/>
      </c>
      <c r="X423" s="6" t="str">
        <f>IF(ISBLANK(Requerimiento_Cab!M423),"",VLOOKUP(Requerimiento_Cab!M423,Tabla2[#All],2,FALSE))</f>
        <v/>
      </c>
      <c r="Y423" s="6" t="str">
        <f>IF(ISBLANK(Requerimiento_Cab!J423),"",VLOOKUP(Requerimiento_Cab!J423,Tabla9[#All],2,FALSE))</f>
        <v/>
      </c>
    </row>
    <row r="424" spans="1:25" x14ac:dyDescent="0.25">
      <c r="A424" s="6" t="str">
        <f>IF(LEN(Requerimiento_Cab!A424)&gt;0,Requerimiento_Cab!A424,"")</f>
        <v/>
      </c>
      <c r="B424" s="6" t="str">
        <f t="shared" si="77"/>
        <v/>
      </c>
      <c r="C424" s="6" t="str">
        <f>IF(ISBLANK(Requerimiento_Cab!B424),"",VLOOKUP(Requerimiento_Cab!B424,Tabla3[#All],2,FALSE))</f>
        <v/>
      </c>
      <c r="D424" s="6" t="str">
        <f>IF(ISBLANK(Requerimiento_Cab!C424),"",VLOOKUP(Requerimiento_Cab!C424,Tabla4[#All],2,FALSE))</f>
        <v/>
      </c>
      <c r="E424" s="6" t="str">
        <f>IF(ISBLANK(Requerimiento_Cab!D424),"",VLOOKUP(Requerimiento_Cab!D424,Tabla5[#All],2,FALSE))</f>
        <v/>
      </c>
      <c r="F424" s="6" t="str">
        <f>IF(ISBLANK(Requerimiento_Cab!E424),"",VLOOKUP(Requerimiento_Cab!E424,Tabla6[#All],2,FALSE))</f>
        <v/>
      </c>
      <c r="G424" s="6" t="str">
        <f t="shared" si="78"/>
        <v/>
      </c>
      <c r="H424" s="6" t="str">
        <f t="shared" si="79"/>
        <v/>
      </c>
      <c r="I424" s="6" t="str">
        <f>IF(ISBLANK(Requerimiento_Cab!F424),"",VLOOKUP(Requerimiento_Cab!F424,Tabla7[#All],2,FALSE))</f>
        <v/>
      </c>
      <c r="J424" s="6" t="str">
        <f t="shared" si="80"/>
        <v/>
      </c>
      <c r="K424" s="13" t="str">
        <f>IF(ISBLANK(Requerimiento_Cab!G424),"",VLOOKUP(Requerimiento_Cab!G424,Tabla8[#All],2,FALSE))</f>
        <v/>
      </c>
      <c r="L424" s="6" t="str">
        <f>IF(ISBLANK(Requerimiento_Cab!H424),"",VLOOKUP(Requerimiento_Cab!H424,Tabla1[#All],2,FALSE))</f>
        <v/>
      </c>
      <c r="M424" s="6" t="str">
        <f t="shared" si="81"/>
        <v/>
      </c>
      <c r="N424" s="6" t="str">
        <f>IF(ISBLANK(Requerimiento_Cab!J424),"",VLOOKUP(Requerimiento_Cab!J424,Tabla9[#All],2,FALSE))</f>
        <v/>
      </c>
      <c r="O424" s="6" t="str">
        <f t="shared" si="82"/>
        <v/>
      </c>
      <c r="P424" s="6" t="str">
        <f t="shared" si="83"/>
        <v/>
      </c>
      <c r="Q424" s="6" t="str">
        <f>IF(ISBLANK(Requerimiento_Cab!K424),"",VLOOKUP(Requerimiento_Cab!K424,Tabla10[#All],2,FALSE))</f>
        <v/>
      </c>
      <c r="R424" s="6" t="str">
        <f>IF(LEN(Requerimiento_Cab!L424)&gt;0,Requerimiento_Cab!L424,"")</f>
        <v/>
      </c>
      <c r="S424" s="6" t="str">
        <f t="shared" si="84"/>
        <v/>
      </c>
      <c r="T424" s="6" t="str">
        <f t="shared" si="85"/>
        <v/>
      </c>
      <c r="U424" s="6" t="str">
        <f t="shared" si="86"/>
        <v/>
      </c>
      <c r="V424" s="6" t="str">
        <f>IF(ISBLANK(Requerimiento_Cab!F424),"",VLOOKUP(Requerimiento_Cab!F424,Tabla7[#All],2,FALSE))</f>
        <v/>
      </c>
      <c r="W424" s="6" t="str">
        <f t="shared" si="87"/>
        <v/>
      </c>
      <c r="X424" s="6" t="str">
        <f>IF(ISBLANK(Requerimiento_Cab!M424),"",VLOOKUP(Requerimiento_Cab!M424,Tabla2[#All],2,FALSE))</f>
        <v/>
      </c>
      <c r="Y424" s="6" t="str">
        <f>IF(ISBLANK(Requerimiento_Cab!J424),"",VLOOKUP(Requerimiento_Cab!J424,Tabla9[#All],2,FALSE))</f>
        <v/>
      </c>
    </row>
    <row r="425" spans="1:25" x14ac:dyDescent="0.25">
      <c r="A425" s="6" t="str">
        <f>IF(LEN(Requerimiento_Cab!A425)&gt;0,Requerimiento_Cab!A425,"")</f>
        <v/>
      </c>
      <c r="B425" s="6" t="str">
        <f t="shared" si="77"/>
        <v/>
      </c>
      <c r="C425" s="6" t="str">
        <f>IF(ISBLANK(Requerimiento_Cab!B425),"",VLOOKUP(Requerimiento_Cab!B425,Tabla3[#All],2,FALSE))</f>
        <v/>
      </c>
      <c r="D425" s="6" t="str">
        <f>IF(ISBLANK(Requerimiento_Cab!C425),"",VLOOKUP(Requerimiento_Cab!C425,Tabla4[#All],2,FALSE))</f>
        <v/>
      </c>
      <c r="E425" s="6" t="str">
        <f>IF(ISBLANK(Requerimiento_Cab!D425),"",VLOOKUP(Requerimiento_Cab!D425,Tabla5[#All],2,FALSE))</f>
        <v/>
      </c>
      <c r="F425" s="6" t="str">
        <f>IF(ISBLANK(Requerimiento_Cab!E425),"",VLOOKUP(Requerimiento_Cab!E425,Tabla6[#All],2,FALSE))</f>
        <v/>
      </c>
      <c r="G425" s="6" t="str">
        <f t="shared" si="78"/>
        <v/>
      </c>
      <c r="H425" s="6" t="str">
        <f t="shared" si="79"/>
        <v/>
      </c>
      <c r="I425" s="6" t="str">
        <f>IF(ISBLANK(Requerimiento_Cab!F425),"",VLOOKUP(Requerimiento_Cab!F425,Tabla7[#All],2,FALSE))</f>
        <v/>
      </c>
      <c r="J425" s="6" t="str">
        <f t="shared" si="80"/>
        <v/>
      </c>
      <c r="K425" s="13" t="str">
        <f>IF(ISBLANK(Requerimiento_Cab!G425),"",VLOOKUP(Requerimiento_Cab!G425,Tabla8[#All],2,FALSE))</f>
        <v/>
      </c>
      <c r="L425" s="6" t="str">
        <f>IF(ISBLANK(Requerimiento_Cab!H425),"",VLOOKUP(Requerimiento_Cab!H425,Tabla1[#All],2,FALSE))</f>
        <v/>
      </c>
      <c r="M425" s="6" t="str">
        <f t="shared" si="81"/>
        <v/>
      </c>
      <c r="N425" s="6" t="str">
        <f>IF(ISBLANK(Requerimiento_Cab!J425),"",VLOOKUP(Requerimiento_Cab!J425,Tabla9[#All],2,FALSE))</f>
        <v/>
      </c>
      <c r="O425" s="6" t="str">
        <f t="shared" si="82"/>
        <v/>
      </c>
      <c r="P425" s="6" t="str">
        <f t="shared" si="83"/>
        <v/>
      </c>
      <c r="Q425" s="6" t="str">
        <f>IF(ISBLANK(Requerimiento_Cab!K425),"",VLOOKUP(Requerimiento_Cab!K425,Tabla10[#All],2,FALSE))</f>
        <v/>
      </c>
      <c r="R425" s="6" t="str">
        <f>IF(LEN(Requerimiento_Cab!L425)&gt;0,Requerimiento_Cab!L425,"")</f>
        <v/>
      </c>
      <c r="S425" s="6" t="str">
        <f t="shared" si="84"/>
        <v/>
      </c>
      <c r="T425" s="6" t="str">
        <f t="shared" si="85"/>
        <v/>
      </c>
      <c r="U425" s="6" t="str">
        <f t="shared" si="86"/>
        <v/>
      </c>
      <c r="V425" s="6" t="str">
        <f>IF(ISBLANK(Requerimiento_Cab!F425),"",VLOOKUP(Requerimiento_Cab!F425,Tabla7[#All],2,FALSE))</f>
        <v/>
      </c>
      <c r="W425" s="6" t="str">
        <f t="shared" si="87"/>
        <v/>
      </c>
      <c r="X425" s="6" t="str">
        <f>IF(ISBLANK(Requerimiento_Cab!M425),"",VLOOKUP(Requerimiento_Cab!M425,Tabla2[#All],2,FALSE))</f>
        <v/>
      </c>
      <c r="Y425" s="6" t="str">
        <f>IF(ISBLANK(Requerimiento_Cab!J425),"",VLOOKUP(Requerimiento_Cab!J425,Tabla9[#All],2,FALSE))</f>
        <v/>
      </c>
    </row>
    <row r="426" spans="1:25" x14ac:dyDescent="0.25">
      <c r="A426" s="6" t="str">
        <f>IF(LEN(Requerimiento_Cab!A426)&gt;0,Requerimiento_Cab!A426,"")</f>
        <v/>
      </c>
      <c r="B426" s="6" t="str">
        <f t="shared" si="77"/>
        <v/>
      </c>
      <c r="C426" s="6" t="str">
        <f>IF(ISBLANK(Requerimiento_Cab!B426),"",VLOOKUP(Requerimiento_Cab!B426,Tabla3[#All],2,FALSE))</f>
        <v/>
      </c>
      <c r="D426" s="6" t="str">
        <f>IF(ISBLANK(Requerimiento_Cab!C426),"",VLOOKUP(Requerimiento_Cab!C426,Tabla4[#All],2,FALSE))</f>
        <v/>
      </c>
      <c r="E426" s="6" t="str">
        <f>IF(ISBLANK(Requerimiento_Cab!D426),"",VLOOKUP(Requerimiento_Cab!D426,Tabla5[#All],2,FALSE))</f>
        <v/>
      </c>
      <c r="F426" s="6" t="str">
        <f>IF(ISBLANK(Requerimiento_Cab!E426),"",VLOOKUP(Requerimiento_Cab!E426,Tabla6[#All],2,FALSE))</f>
        <v/>
      </c>
      <c r="G426" s="6" t="str">
        <f t="shared" si="78"/>
        <v/>
      </c>
      <c r="H426" s="6" t="str">
        <f t="shared" si="79"/>
        <v/>
      </c>
      <c r="I426" s="6" t="str">
        <f>IF(ISBLANK(Requerimiento_Cab!F426),"",VLOOKUP(Requerimiento_Cab!F426,Tabla7[#All],2,FALSE))</f>
        <v/>
      </c>
      <c r="J426" s="6" t="str">
        <f t="shared" si="80"/>
        <v/>
      </c>
      <c r="K426" s="13" t="str">
        <f>IF(ISBLANK(Requerimiento_Cab!G426),"",VLOOKUP(Requerimiento_Cab!G426,Tabla8[#All],2,FALSE))</f>
        <v/>
      </c>
      <c r="L426" s="6" t="str">
        <f>IF(ISBLANK(Requerimiento_Cab!H426),"",VLOOKUP(Requerimiento_Cab!H426,Tabla1[#All],2,FALSE))</f>
        <v/>
      </c>
      <c r="M426" s="6" t="str">
        <f t="shared" si="81"/>
        <v/>
      </c>
      <c r="N426" s="6" t="str">
        <f>IF(ISBLANK(Requerimiento_Cab!J426),"",VLOOKUP(Requerimiento_Cab!J426,Tabla9[#All],2,FALSE))</f>
        <v/>
      </c>
      <c r="O426" s="6" t="str">
        <f t="shared" si="82"/>
        <v/>
      </c>
      <c r="P426" s="6" t="str">
        <f t="shared" si="83"/>
        <v/>
      </c>
      <c r="Q426" s="6" t="str">
        <f>IF(ISBLANK(Requerimiento_Cab!K426),"",VLOOKUP(Requerimiento_Cab!K426,Tabla10[#All],2,FALSE))</f>
        <v/>
      </c>
      <c r="R426" s="6" t="str">
        <f>IF(LEN(Requerimiento_Cab!L426)&gt;0,Requerimiento_Cab!L426,"")</f>
        <v/>
      </c>
      <c r="S426" s="6" t="str">
        <f t="shared" si="84"/>
        <v/>
      </c>
      <c r="T426" s="6" t="str">
        <f t="shared" si="85"/>
        <v/>
      </c>
      <c r="U426" s="6" t="str">
        <f t="shared" si="86"/>
        <v/>
      </c>
      <c r="V426" s="6" t="str">
        <f>IF(ISBLANK(Requerimiento_Cab!F426),"",VLOOKUP(Requerimiento_Cab!F426,Tabla7[#All],2,FALSE))</f>
        <v/>
      </c>
      <c r="W426" s="6" t="str">
        <f t="shared" si="87"/>
        <v/>
      </c>
      <c r="X426" s="6" t="str">
        <f>IF(ISBLANK(Requerimiento_Cab!M426),"",VLOOKUP(Requerimiento_Cab!M426,Tabla2[#All],2,FALSE))</f>
        <v/>
      </c>
      <c r="Y426" s="6" t="str">
        <f>IF(ISBLANK(Requerimiento_Cab!J426),"",VLOOKUP(Requerimiento_Cab!J426,Tabla9[#All],2,FALSE))</f>
        <v/>
      </c>
    </row>
    <row r="427" spans="1:25" x14ac:dyDescent="0.25">
      <c r="A427" s="6" t="str">
        <f>IF(LEN(Requerimiento_Cab!A427)&gt;0,Requerimiento_Cab!A427,"")</f>
        <v/>
      </c>
      <c r="B427" s="6" t="str">
        <f t="shared" si="77"/>
        <v/>
      </c>
      <c r="C427" s="6" t="str">
        <f>IF(ISBLANK(Requerimiento_Cab!B427),"",VLOOKUP(Requerimiento_Cab!B427,Tabla3[#All],2,FALSE))</f>
        <v/>
      </c>
      <c r="D427" s="6" t="str">
        <f>IF(ISBLANK(Requerimiento_Cab!C427),"",VLOOKUP(Requerimiento_Cab!C427,Tabla4[#All],2,FALSE))</f>
        <v/>
      </c>
      <c r="E427" s="6" t="str">
        <f>IF(ISBLANK(Requerimiento_Cab!D427),"",VLOOKUP(Requerimiento_Cab!D427,Tabla5[#All],2,FALSE))</f>
        <v/>
      </c>
      <c r="F427" s="6" t="str">
        <f>IF(ISBLANK(Requerimiento_Cab!E427),"",VLOOKUP(Requerimiento_Cab!E427,Tabla6[#All],2,FALSE))</f>
        <v/>
      </c>
      <c r="G427" s="6" t="str">
        <f t="shared" si="78"/>
        <v/>
      </c>
      <c r="H427" s="6" t="str">
        <f t="shared" si="79"/>
        <v/>
      </c>
      <c r="I427" s="6" t="str">
        <f>IF(ISBLANK(Requerimiento_Cab!F427),"",VLOOKUP(Requerimiento_Cab!F427,Tabla7[#All],2,FALSE))</f>
        <v/>
      </c>
      <c r="J427" s="6" t="str">
        <f t="shared" si="80"/>
        <v/>
      </c>
      <c r="K427" s="13" t="str">
        <f>IF(ISBLANK(Requerimiento_Cab!G427),"",VLOOKUP(Requerimiento_Cab!G427,Tabla8[#All],2,FALSE))</f>
        <v/>
      </c>
      <c r="L427" s="6" t="str">
        <f>IF(ISBLANK(Requerimiento_Cab!H427),"",VLOOKUP(Requerimiento_Cab!H427,Tabla1[#All],2,FALSE))</f>
        <v/>
      </c>
      <c r="M427" s="6" t="str">
        <f t="shared" si="81"/>
        <v/>
      </c>
      <c r="N427" s="6" t="str">
        <f>IF(ISBLANK(Requerimiento_Cab!J427),"",VLOOKUP(Requerimiento_Cab!J427,Tabla9[#All],2,FALSE))</f>
        <v/>
      </c>
      <c r="O427" s="6" t="str">
        <f t="shared" si="82"/>
        <v/>
      </c>
      <c r="P427" s="6" t="str">
        <f t="shared" si="83"/>
        <v/>
      </c>
      <c r="Q427" s="6" t="str">
        <f>IF(ISBLANK(Requerimiento_Cab!K427),"",VLOOKUP(Requerimiento_Cab!K427,Tabla10[#All],2,FALSE))</f>
        <v/>
      </c>
      <c r="R427" s="6" t="str">
        <f>IF(LEN(Requerimiento_Cab!L427)&gt;0,Requerimiento_Cab!L427,"")</f>
        <v/>
      </c>
      <c r="S427" s="6" t="str">
        <f t="shared" si="84"/>
        <v/>
      </c>
      <c r="T427" s="6" t="str">
        <f t="shared" si="85"/>
        <v/>
      </c>
      <c r="U427" s="6" t="str">
        <f t="shared" si="86"/>
        <v/>
      </c>
      <c r="V427" s="6" t="str">
        <f>IF(ISBLANK(Requerimiento_Cab!F427),"",VLOOKUP(Requerimiento_Cab!F427,Tabla7[#All],2,FALSE))</f>
        <v/>
      </c>
      <c r="W427" s="6" t="str">
        <f t="shared" si="87"/>
        <v/>
      </c>
      <c r="X427" s="6" t="str">
        <f>IF(ISBLANK(Requerimiento_Cab!M427),"",VLOOKUP(Requerimiento_Cab!M427,Tabla2[#All],2,FALSE))</f>
        <v/>
      </c>
      <c r="Y427" s="6" t="str">
        <f>IF(ISBLANK(Requerimiento_Cab!J427),"",VLOOKUP(Requerimiento_Cab!J427,Tabla9[#All],2,FALSE))</f>
        <v/>
      </c>
    </row>
    <row r="428" spans="1:25" x14ac:dyDescent="0.25">
      <c r="A428" s="6" t="str">
        <f>IF(LEN(Requerimiento_Cab!A428)&gt;0,Requerimiento_Cab!A428,"")</f>
        <v/>
      </c>
      <c r="B428" s="6" t="str">
        <f t="shared" si="77"/>
        <v/>
      </c>
      <c r="C428" s="6" t="str">
        <f>IF(ISBLANK(Requerimiento_Cab!B428),"",VLOOKUP(Requerimiento_Cab!B428,Tabla3[#All],2,FALSE))</f>
        <v/>
      </c>
      <c r="D428" s="6" t="str">
        <f>IF(ISBLANK(Requerimiento_Cab!C428),"",VLOOKUP(Requerimiento_Cab!C428,Tabla4[#All],2,FALSE))</f>
        <v/>
      </c>
      <c r="E428" s="6" t="str">
        <f>IF(ISBLANK(Requerimiento_Cab!D428),"",VLOOKUP(Requerimiento_Cab!D428,Tabla5[#All],2,FALSE))</f>
        <v/>
      </c>
      <c r="F428" s="6" t="str">
        <f>IF(ISBLANK(Requerimiento_Cab!E428),"",VLOOKUP(Requerimiento_Cab!E428,Tabla6[#All],2,FALSE))</f>
        <v/>
      </c>
      <c r="G428" s="6" t="str">
        <f t="shared" si="78"/>
        <v/>
      </c>
      <c r="H428" s="6" t="str">
        <f t="shared" si="79"/>
        <v/>
      </c>
      <c r="I428" s="6" t="str">
        <f>IF(ISBLANK(Requerimiento_Cab!F428),"",VLOOKUP(Requerimiento_Cab!F428,Tabla7[#All],2,FALSE))</f>
        <v/>
      </c>
      <c r="J428" s="6" t="str">
        <f t="shared" si="80"/>
        <v/>
      </c>
      <c r="K428" s="13" t="str">
        <f>IF(ISBLANK(Requerimiento_Cab!G428),"",VLOOKUP(Requerimiento_Cab!G428,Tabla8[#All],2,FALSE))</f>
        <v/>
      </c>
      <c r="L428" s="6" t="str">
        <f>IF(ISBLANK(Requerimiento_Cab!H428),"",VLOOKUP(Requerimiento_Cab!H428,Tabla1[#All],2,FALSE))</f>
        <v/>
      </c>
      <c r="M428" s="6" t="str">
        <f t="shared" si="81"/>
        <v/>
      </c>
      <c r="N428" s="6" t="str">
        <f>IF(ISBLANK(Requerimiento_Cab!J428),"",VLOOKUP(Requerimiento_Cab!J428,Tabla9[#All],2,FALSE))</f>
        <v/>
      </c>
      <c r="O428" s="6" t="str">
        <f t="shared" si="82"/>
        <v/>
      </c>
      <c r="P428" s="6" t="str">
        <f t="shared" si="83"/>
        <v/>
      </c>
      <c r="Q428" s="6" t="str">
        <f>IF(ISBLANK(Requerimiento_Cab!K428),"",VLOOKUP(Requerimiento_Cab!K428,Tabla10[#All],2,FALSE))</f>
        <v/>
      </c>
      <c r="R428" s="6" t="str">
        <f>IF(LEN(Requerimiento_Cab!L428)&gt;0,Requerimiento_Cab!L428,"")</f>
        <v/>
      </c>
      <c r="S428" s="6" t="str">
        <f t="shared" si="84"/>
        <v/>
      </c>
      <c r="T428" s="6" t="str">
        <f t="shared" si="85"/>
        <v/>
      </c>
      <c r="U428" s="6" t="str">
        <f t="shared" si="86"/>
        <v/>
      </c>
      <c r="V428" s="6" t="str">
        <f>IF(ISBLANK(Requerimiento_Cab!F428),"",VLOOKUP(Requerimiento_Cab!F428,Tabla7[#All],2,FALSE))</f>
        <v/>
      </c>
      <c r="W428" s="6" t="str">
        <f t="shared" si="87"/>
        <v/>
      </c>
      <c r="X428" s="6" t="str">
        <f>IF(ISBLANK(Requerimiento_Cab!M428),"",VLOOKUP(Requerimiento_Cab!M428,Tabla2[#All],2,FALSE))</f>
        <v/>
      </c>
      <c r="Y428" s="6" t="str">
        <f>IF(ISBLANK(Requerimiento_Cab!J428),"",VLOOKUP(Requerimiento_Cab!J428,Tabla9[#All],2,FALSE))</f>
        <v/>
      </c>
    </row>
    <row r="429" spans="1:25" x14ac:dyDescent="0.25">
      <c r="A429" s="6" t="str">
        <f>IF(LEN(Requerimiento_Cab!A429)&gt;0,Requerimiento_Cab!A429,"")</f>
        <v/>
      </c>
      <c r="B429" s="6" t="str">
        <f t="shared" si="77"/>
        <v/>
      </c>
      <c r="C429" s="6" t="str">
        <f>IF(ISBLANK(Requerimiento_Cab!B429),"",VLOOKUP(Requerimiento_Cab!B429,Tabla3[#All],2,FALSE))</f>
        <v/>
      </c>
      <c r="D429" s="6" t="str">
        <f>IF(ISBLANK(Requerimiento_Cab!C429),"",VLOOKUP(Requerimiento_Cab!C429,Tabla4[#All],2,FALSE))</f>
        <v/>
      </c>
      <c r="E429" s="6" t="str">
        <f>IF(ISBLANK(Requerimiento_Cab!D429),"",VLOOKUP(Requerimiento_Cab!D429,Tabla5[#All],2,FALSE))</f>
        <v/>
      </c>
      <c r="F429" s="6" t="str">
        <f>IF(ISBLANK(Requerimiento_Cab!E429),"",VLOOKUP(Requerimiento_Cab!E429,Tabla6[#All],2,FALSE))</f>
        <v/>
      </c>
      <c r="G429" s="6" t="str">
        <f t="shared" si="78"/>
        <v/>
      </c>
      <c r="H429" s="6" t="str">
        <f t="shared" si="79"/>
        <v/>
      </c>
      <c r="I429" s="6" t="str">
        <f>IF(ISBLANK(Requerimiento_Cab!F429),"",VLOOKUP(Requerimiento_Cab!F429,Tabla7[#All],2,FALSE))</f>
        <v/>
      </c>
      <c r="J429" s="6" t="str">
        <f t="shared" si="80"/>
        <v/>
      </c>
      <c r="K429" s="13" t="str">
        <f>IF(ISBLANK(Requerimiento_Cab!G429),"",VLOOKUP(Requerimiento_Cab!G429,Tabla8[#All],2,FALSE))</f>
        <v/>
      </c>
      <c r="L429" s="6" t="str">
        <f>IF(ISBLANK(Requerimiento_Cab!H429),"",VLOOKUP(Requerimiento_Cab!H429,Tabla1[#All],2,FALSE))</f>
        <v/>
      </c>
      <c r="M429" s="6" t="str">
        <f t="shared" si="81"/>
        <v/>
      </c>
      <c r="N429" s="6" t="str">
        <f>IF(ISBLANK(Requerimiento_Cab!J429),"",VLOOKUP(Requerimiento_Cab!J429,Tabla9[#All],2,FALSE))</f>
        <v/>
      </c>
      <c r="O429" s="6" t="str">
        <f t="shared" si="82"/>
        <v/>
      </c>
      <c r="P429" s="6" t="str">
        <f t="shared" si="83"/>
        <v/>
      </c>
      <c r="Q429" s="6" t="str">
        <f>IF(ISBLANK(Requerimiento_Cab!K429),"",VLOOKUP(Requerimiento_Cab!K429,Tabla10[#All],2,FALSE))</f>
        <v/>
      </c>
      <c r="R429" s="6" t="str">
        <f>IF(LEN(Requerimiento_Cab!L429)&gt;0,Requerimiento_Cab!L429,"")</f>
        <v/>
      </c>
      <c r="S429" s="6" t="str">
        <f t="shared" si="84"/>
        <v/>
      </c>
      <c r="T429" s="6" t="str">
        <f t="shared" si="85"/>
        <v/>
      </c>
      <c r="U429" s="6" t="str">
        <f t="shared" si="86"/>
        <v/>
      </c>
      <c r="V429" s="6" t="str">
        <f>IF(ISBLANK(Requerimiento_Cab!F429),"",VLOOKUP(Requerimiento_Cab!F429,Tabla7[#All],2,FALSE))</f>
        <v/>
      </c>
      <c r="W429" s="6" t="str">
        <f t="shared" si="87"/>
        <v/>
      </c>
      <c r="X429" s="6" t="str">
        <f>IF(ISBLANK(Requerimiento_Cab!M429),"",VLOOKUP(Requerimiento_Cab!M429,Tabla2[#All],2,FALSE))</f>
        <v/>
      </c>
      <c r="Y429" s="6" t="str">
        <f>IF(ISBLANK(Requerimiento_Cab!J429),"",VLOOKUP(Requerimiento_Cab!J429,Tabla9[#All],2,FALSE))</f>
        <v/>
      </c>
    </row>
    <row r="430" spans="1:25" x14ac:dyDescent="0.25">
      <c r="A430" s="6" t="str">
        <f>IF(LEN(Requerimiento_Cab!A430)&gt;0,Requerimiento_Cab!A430,"")</f>
        <v/>
      </c>
      <c r="B430" s="6" t="str">
        <f t="shared" si="77"/>
        <v/>
      </c>
      <c r="C430" s="6" t="str">
        <f>IF(ISBLANK(Requerimiento_Cab!B430),"",VLOOKUP(Requerimiento_Cab!B430,Tabla3[#All],2,FALSE))</f>
        <v/>
      </c>
      <c r="D430" s="6" t="str">
        <f>IF(ISBLANK(Requerimiento_Cab!C430),"",VLOOKUP(Requerimiento_Cab!C430,Tabla4[#All],2,FALSE))</f>
        <v/>
      </c>
      <c r="E430" s="6" t="str">
        <f>IF(ISBLANK(Requerimiento_Cab!D430),"",VLOOKUP(Requerimiento_Cab!D430,Tabla5[#All],2,FALSE))</f>
        <v/>
      </c>
      <c r="F430" s="6" t="str">
        <f>IF(ISBLANK(Requerimiento_Cab!E430),"",VLOOKUP(Requerimiento_Cab!E430,Tabla6[#All],2,FALSE))</f>
        <v/>
      </c>
      <c r="G430" s="6" t="str">
        <f t="shared" si="78"/>
        <v/>
      </c>
      <c r="H430" s="6" t="str">
        <f t="shared" si="79"/>
        <v/>
      </c>
      <c r="I430" s="6" t="str">
        <f>IF(ISBLANK(Requerimiento_Cab!F430),"",VLOOKUP(Requerimiento_Cab!F430,Tabla7[#All],2,FALSE))</f>
        <v/>
      </c>
      <c r="J430" s="6" t="str">
        <f t="shared" si="80"/>
        <v/>
      </c>
      <c r="K430" s="13" t="str">
        <f>IF(ISBLANK(Requerimiento_Cab!G430),"",VLOOKUP(Requerimiento_Cab!G430,Tabla8[#All],2,FALSE))</f>
        <v/>
      </c>
      <c r="L430" s="6" t="str">
        <f>IF(ISBLANK(Requerimiento_Cab!H430),"",VLOOKUP(Requerimiento_Cab!H430,Tabla1[#All],2,FALSE))</f>
        <v/>
      </c>
      <c r="M430" s="6" t="str">
        <f t="shared" si="81"/>
        <v/>
      </c>
      <c r="N430" s="6" t="str">
        <f>IF(ISBLANK(Requerimiento_Cab!J430),"",VLOOKUP(Requerimiento_Cab!J430,Tabla9[#All],2,FALSE))</f>
        <v/>
      </c>
      <c r="O430" s="6" t="str">
        <f t="shared" si="82"/>
        <v/>
      </c>
      <c r="P430" s="6" t="str">
        <f t="shared" si="83"/>
        <v/>
      </c>
      <c r="Q430" s="6" t="str">
        <f>IF(ISBLANK(Requerimiento_Cab!K430),"",VLOOKUP(Requerimiento_Cab!K430,Tabla10[#All],2,FALSE))</f>
        <v/>
      </c>
      <c r="R430" s="6" t="str">
        <f>IF(LEN(Requerimiento_Cab!L430)&gt;0,Requerimiento_Cab!L430,"")</f>
        <v/>
      </c>
      <c r="S430" s="6" t="str">
        <f t="shared" si="84"/>
        <v/>
      </c>
      <c r="T430" s="6" t="str">
        <f t="shared" si="85"/>
        <v/>
      </c>
      <c r="U430" s="6" t="str">
        <f t="shared" si="86"/>
        <v/>
      </c>
      <c r="V430" s="6" t="str">
        <f>IF(ISBLANK(Requerimiento_Cab!F430),"",VLOOKUP(Requerimiento_Cab!F430,Tabla7[#All],2,FALSE))</f>
        <v/>
      </c>
      <c r="W430" s="6" t="str">
        <f t="shared" si="87"/>
        <v/>
      </c>
      <c r="X430" s="6" t="str">
        <f>IF(ISBLANK(Requerimiento_Cab!M430),"",VLOOKUP(Requerimiento_Cab!M430,Tabla2[#All],2,FALSE))</f>
        <v/>
      </c>
      <c r="Y430" s="6" t="str">
        <f>IF(ISBLANK(Requerimiento_Cab!J430),"",VLOOKUP(Requerimiento_Cab!J430,Tabla9[#All],2,FALSE))</f>
        <v/>
      </c>
    </row>
    <row r="431" spans="1:25" x14ac:dyDescent="0.25">
      <c r="A431" s="6" t="str">
        <f>IF(LEN(Requerimiento_Cab!A431)&gt;0,Requerimiento_Cab!A431,"")</f>
        <v/>
      </c>
      <c r="B431" s="6" t="str">
        <f t="shared" si="77"/>
        <v/>
      </c>
      <c r="C431" s="6" t="str">
        <f>IF(ISBLANK(Requerimiento_Cab!B431),"",VLOOKUP(Requerimiento_Cab!B431,Tabla3[#All],2,FALSE))</f>
        <v/>
      </c>
      <c r="D431" s="6" t="str">
        <f>IF(ISBLANK(Requerimiento_Cab!C431),"",VLOOKUP(Requerimiento_Cab!C431,Tabla4[#All],2,FALSE))</f>
        <v/>
      </c>
      <c r="E431" s="6" t="str">
        <f>IF(ISBLANK(Requerimiento_Cab!D431),"",VLOOKUP(Requerimiento_Cab!D431,Tabla5[#All],2,FALSE))</f>
        <v/>
      </c>
      <c r="F431" s="6" t="str">
        <f>IF(ISBLANK(Requerimiento_Cab!E431),"",VLOOKUP(Requerimiento_Cab!E431,Tabla6[#All],2,FALSE))</f>
        <v/>
      </c>
      <c r="G431" s="6" t="str">
        <f t="shared" si="78"/>
        <v/>
      </c>
      <c r="H431" s="6" t="str">
        <f t="shared" si="79"/>
        <v/>
      </c>
      <c r="I431" s="6" t="str">
        <f>IF(ISBLANK(Requerimiento_Cab!F431),"",VLOOKUP(Requerimiento_Cab!F431,Tabla7[#All],2,FALSE))</f>
        <v/>
      </c>
      <c r="J431" s="6" t="str">
        <f t="shared" si="80"/>
        <v/>
      </c>
      <c r="K431" s="13" t="str">
        <f>IF(ISBLANK(Requerimiento_Cab!G431),"",VLOOKUP(Requerimiento_Cab!G431,Tabla8[#All],2,FALSE))</f>
        <v/>
      </c>
      <c r="L431" s="6" t="str">
        <f>IF(ISBLANK(Requerimiento_Cab!H431),"",VLOOKUP(Requerimiento_Cab!H431,Tabla1[#All],2,FALSE))</f>
        <v/>
      </c>
      <c r="M431" s="6" t="str">
        <f t="shared" si="81"/>
        <v/>
      </c>
      <c r="N431" s="6" t="str">
        <f>IF(ISBLANK(Requerimiento_Cab!J431),"",VLOOKUP(Requerimiento_Cab!J431,Tabla9[#All],2,FALSE))</f>
        <v/>
      </c>
      <c r="O431" s="6" t="str">
        <f t="shared" si="82"/>
        <v/>
      </c>
      <c r="P431" s="6" t="str">
        <f t="shared" si="83"/>
        <v/>
      </c>
      <c r="Q431" s="6" t="str">
        <f>IF(ISBLANK(Requerimiento_Cab!K431),"",VLOOKUP(Requerimiento_Cab!K431,Tabla10[#All],2,FALSE))</f>
        <v/>
      </c>
      <c r="R431" s="6" t="str">
        <f>IF(LEN(Requerimiento_Cab!L431)&gt;0,Requerimiento_Cab!L431,"")</f>
        <v/>
      </c>
      <c r="S431" s="6" t="str">
        <f t="shared" si="84"/>
        <v/>
      </c>
      <c r="T431" s="6" t="str">
        <f t="shared" si="85"/>
        <v/>
      </c>
      <c r="U431" s="6" t="str">
        <f t="shared" si="86"/>
        <v/>
      </c>
      <c r="V431" s="6" t="str">
        <f>IF(ISBLANK(Requerimiento_Cab!F431),"",VLOOKUP(Requerimiento_Cab!F431,Tabla7[#All],2,FALSE))</f>
        <v/>
      </c>
      <c r="W431" s="6" t="str">
        <f t="shared" si="87"/>
        <v/>
      </c>
      <c r="X431" s="6" t="str">
        <f>IF(ISBLANK(Requerimiento_Cab!M431),"",VLOOKUP(Requerimiento_Cab!M431,Tabla2[#All],2,FALSE))</f>
        <v/>
      </c>
      <c r="Y431" s="6" t="str">
        <f>IF(ISBLANK(Requerimiento_Cab!J431),"",VLOOKUP(Requerimiento_Cab!J431,Tabla9[#All],2,FALSE))</f>
        <v/>
      </c>
    </row>
    <row r="432" spans="1:25" x14ac:dyDescent="0.25">
      <c r="A432" s="6" t="str">
        <f>IF(LEN(Requerimiento_Cab!A432)&gt;0,Requerimiento_Cab!A432,"")</f>
        <v/>
      </c>
      <c r="B432" s="6" t="str">
        <f t="shared" si="77"/>
        <v/>
      </c>
      <c r="C432" s="6" t="str">
        <f>IF(ISBLANK(Requerimiento_Cab!B432),"",VLOOKUP(Requerimiento_Cab!B432,Tabla3[#All],2,FALSE))</f>
        <v/>
      </c>
      <c r="D432" s="6" t="str">
        <f>IF(ISBLANK(Requerimiento_Cab!C432),"",VLOOKUP(Requerimiento_Cab!C432,Tabla4[#All],2,FALSE))</f>
        <v/>
      </c>
      <c r="E432" s="6" t="str">
        <f>IF(ISBLANK(Requerimiento_Cab!D432),"",VLOOKUP(Requerimiento_Cab!D432,Tabla5[#All],2,FALSE))</f>
        <v/>
      </c>
      <c r="F432" s="6" t="str">
        <f>IF(ISBLANK(Requerimiento_Cab!E432),"",VLOOKUP(Requerimiento_Cab!E432,Tabla6[#All],2,FALSE))</f>
        <v/>
      </c>
      <c r="G432" s="6" t="str">
        <f t="shared" si="78"/>
        <v/>
      </c>
      <c r="H432" s="6" t="str">
        <f t="shared" si="79"/>
        <v/>
      </c>
      <c r="I432" s="6" t="str">
        <f>IF(ISBLANK(Requerimiento_Cab!F432),"",VLOOKUP(Requerimiento_Cab!F432,Tabla7[#All],2,FALSE))</f>
        <v/>
      </c>
      <c r="J432" s="6" t="str">
        <f t="shared" si="80"/>
        <v/>
      </c>
      <c r="K432" s="13" t="str">
        <f>IF(ISBLANK(Requerimiento_Cab!G432),"",VLOOKUP(Requerimiento_Cab!G432,Tabla8[#All],2,FALSE))</f>
        <v/>
      </c>
      <c r="L432" s="6" t="str">
        <f>IF(ISBLANK(Requerimiento_Cab!H432),"",VLOOKUP(Requerimiento_Cab!H432,Tabla1[#All],2,FALSE))</f>
        <v/>
      </c>
      <c r="M432" s="6" t="str">
        <f t="shared" si="81"/>
        <v/>
      </c>
      <c r="N432" s="6" t="str">
        <f>IF(ISBLANK(Requerimiento_Cab!J432),"",VLOOKUP(Requerimiento_Cab!J432,Tabla9[#All],2,FALSE))</f>
        <v/>
      </c>
      <c r="O432" s="6" t="str">
        <f t="shared" si="82"/>
        <v/>
      </c>
      <c r="P432" s="6" t="str">
        <f t="shared" si="83"/>
        <v/>
      </c>
      <c r="Q432" s="6" t="str">
        <f>IF(ISBLANK(Requerimiento_Cab!K432),"",VLOOKUP(Requerimiento_Cab!K432,Tabla10[#All],2,FALSE))</f>
        <v/>
      </c>
      <c r="R432" s="6" t="str">
        <f>IF(LEN(Requerimiento_Cab!L432)&gt;0,Requerimiento_Cab!L432,"")</f>
        <v/>
      </c>
      <c r="S432" s="6" t="str">
        <f t="shared" si="84"/>
        <v/>
      </c>
      <c r="T432" s="6" t="str">
        <f t="shared" si="85"/>
        <v/>
      </c>
      <c r="U432" s="6" t="str">
        <f t="shared" si="86"/>
        <v/>
      </c>
      <c r="V432" s="6" t="str">
        <f>IF(ISBLANK(Requerimiento_Cab!F432),"",VLOOKUP(Requerimiento_Cab!F432,Tabla7[#All],2,FALSE))</f>
        <v/>
      </c>
      <c r="W432" s="6" t="str">
        <f t="shared" si="87"/>
        <v/>
      </c>
      <c r="X432" s="6" t="str">
        <f>IF(ISBLANK(Requerimiento_Cab!M432),"",VLOOKUP(Requerimiento_Cab!M432,Tabla2[#All],2,FALSE))</f>
        <v/>
      </c>
      <c r="Y432" s="6" t="str">
        <f>IF(ISBLANK(Requerimiento_Cab!J432),"",VLOOKUP(Requerimiento_Cab!J432,Tabla9[#All],2,FALSE))</f>
        <v/>
      </c>
    </row>
    <row r="433" spans="1:25" x14ac:dyDescent="0.25">
      <c r="A433" s="6" t="str">
        <f>IF(LEN(Requerimiento_Cab!A433)&gt;0,Requerimiento_Cab!A433,"")</f>
        <v/>
      </c>
      <c r="B433" s="6" t="str">
        <f t="shared" si="77"/>
        <v/>
      </c>
      <c r="C433" s="6" t="str">
        <f>IF(ISBLANK(Requerimiento_Cab!B433),"",VLOOKUP(Requerimiento_Cab!B433,Tabla3[#All],2,FALSE))</f>
        <v/>
      </c>
      <c r="D433" s="6" t="str">
        <f>IF(ISBLANK(Requerimiento_Cab!C433),"",VLOOKUP(Requerimiento_Cab!C433,Tabla4[#All],2,FALSE))</f>
        <v/>
      </c>
      <c r="E433" s="6" t="str">
        <f>IF(ISBLANK(Requerimiento_Cab!D433),"",VLOOKUP(Requerimiento_Cab!D433,Tabla5[#All],2,FALSE))</f>
        <v/>
      </c>
      <c r="F433" s="6" t="str">
        <f>IF(ISBLANK(Requerimiento_Cab!E433),"",VLOOKUP(Requerimiento_Cab!E433,Tabla6[#All],2,FALSE))</f>
        <v/>
      </c>
      <c r="G433" s="6" t="str">
        <f t="shared" si="78"/>
        <v/>
      </c>
      <c r="H433" s="6" t="str">
        <f t="shared" si="79"/>
        <v/>
      </c>
      <c r="I433" s="6" t="str">
        <f>IF(ISBLANK(Requerimiento_Cab!F433),"",VLOOKUP(Requerimiento_Cab!F433,Tabla7[#All],2,FALSE))</f>
        <v/>
      </c>
      <c r="J433" s="6" t="str">
        <f t="shared" si="80"/>
        <v/>
      </c>
      <c r="K433" s="13" t="str">
        <f>IF(ISBLANK(Requerimiento_Cab!G433),"",VLOOKUP(Requerimiento_Cab!G433,Tabla8[#All],2,FALSE))</f>
        <v/>
      </c>
      <c r="L433" s="6" t="str">
        <f>IF(ISBLANK(Requerimiento_Cab!H433),"",VLOOKUP(Requerimiento_Cab!H433,Tabla1[#All],2,FALSE))</f>
        <v/>
      </c>
      <c r="M433" s="6" t="str">
        <f t="shared" si="81"/>
        <v/>
      </c>
      <c r="N433" s="6" t="str">
        <f>IF(ISBLANK(Requerimiento_Cab!J433),"",VLOOKUP(Requerimiento_Cab!J433,Tabla9[#All],2,FALSE))</f>
        <v/>
      </c>
      <c r="O433" s="6" t="str">
        <f t="shared" si="82"/>
        <v/>
      </c>
      <c r="P433" s="6" t="str">
        <f t="shared" si="83"/>
        <v/>
      </c>
      <c r="Q433" s="6" t="str">
        <f>IF(ISBLANK(Requerimiento_Cab!K433),"",VLOOKUP(Requerimiento_Cab!K433,Tabla10[#All],2,FALSE))</f>
        <v/>
      </c>
      <c r="R433" s="6" t="str">
        <f>IF(LEN(Requerimiento_Cab!L433)&gt;0,Requerimiento_Cab!L433,"")</f>
        <v/>
      </c>
      <c r="S433" s="6" t="str">
        <f t="shared" si="84"/>
        <v/>
      </c>
      <c r="T433" s="6" t="str">
        <f t="shared" si="85"/>
        <v/>
      </c>
      <c r="U433" s="6" t="str">
        <f t="shared" si="86"/>
        <v/>
      </c>
      <c r="V433" s="6" t="str">
        <f>IF(ISBLANK(Requerimiento_Cab!F433),"",VLOOKUP(Requerimiento_Cab!F433,Tabla7[#All],2,FALSE))</f>
        <v/>
      </c>
      <c r="W433" s="6" t="str">
        <f t="shared" si="87"/>
        <v/>
      </c>
      <c r="X433" s="6" t="str">
        <f>IF(ISBLANK(Requerimiento_Cab!M433),"",VLOOKUP(Requerimiento_Cab!M433,Tabla2[#All],2,FALSE))</f>
        <v/>
      </c>
      <c r="Y433" s="6" t="str">
        <f>IF(ISBLANK(Requerimiento_Cab!J433),"",VLOOKUP(Requerimiento_Cab!J433,Tabla9[#All],2,FALSE))</f>
        <v/>
      </c>
    </row>
    <row r="434" spans="1:25" x14ac:dyDescent="0.25">
      <c r="A434" s="6" t="str">
        <f>IF(LEN(Requerimiento_Cab!A434)&gt;0,Requerimiento_Cab!A434,"")</f>
        <v/>
      </c>
      <c r="B434" s="6" t="str">
        <f t="shared" si="77"/>
        <v/>
      </c>
      <c r="C434" s="6" t="str">
        <f>IF(ISBLANK(Requerimiento_Cab!B434),"",VLOOKUP(Requerimiento_Cab!B434,Tabla3[#All],2,FALSE))</f>
        <v/>
      </c>
      <c r="D434" s="6" t="str">
        <f>IF(ISBLANK(Requerimiento_Cab!C434),"",VLOOKUP(Requerimiento_Cab!C434,Tabla4[#All],2,FALSE))</f>
        <v/>
      </c>
      <c r="E434" s="6" t="str">
        <f>IF(ISBLANK(Requerimiento_Cab!D434),"",VLOOKUP(Requerimiento_Cab!D434,Tabla5[#All],2,FALSE))</f>
        <v/>
      </c>
      <c r="F434" s="6" t="str">
        <f>IF(ISBLANK(Requerimiento_Cab!E434),"",VLOOKUP(Requerimiento_Cab!E434,Tabla6[#All],2,FALSE))</f>
        <v/>
      </c>
      <c r="G434" s="6" t="str">
        <f t="shared" si="78"/>
        <v/>
      </c>
      <c r="H434" s="6" t="str">
        <f t="shared" si="79"/>
        <v/>
      </c>
      <c r="I434" s="6" t="str">
        <f>IF(ISBLANK(Requerimiento_Cab!F434),"",VLOOKUP(Requerimiento_Cab!F434,Tabla7[#All],2,FALSE))</f>
        <v/>
      </c>
      <c r="J434" s="6" t="str">
        <f t="shared" si="80"/>
        <v/>
      </c>
      <c r="K434" s="13" t="str">
        <f>IF(ISBLANK(Requerimiento_Cab!G434),"",VLOOKUP(Requerimiento_Cab!G434,Tabla8[#All],2,FALSE))</f>
        <v/>
      </c>
      <c r="L434" s="6" t="str">
        <f>IF(ISBLANK(Requerimiento_Cab!H434),"",VLOOKUP(Requerimiento_Cab!H434,Tabla1[#All],2,FALSE))</f>
        <v/>
      </c>
      <c r="M434" s="6" t="str">
        <f t="shared" si="81"/>
        <v/>
      </c>
      <c r="N434" s="6" t="str">
        <f>IF(ISBLANK(Requerimiento_Cab!J434),"",VLOOKUP(Requerimiento_Cab!J434,Tabla9[#All],2,FALSE))</f>
        <v/>
      </c>
      <c r="O434" s="6" t="str">
        <f t="shared" si="82"/>
        <v/>
      </c>
      <c r="P434" s="6" t="str">
        <f t="shared" si="83"/>
        <v/>
      </c>
      <c r="Q434" s="6" t="str">
        <f>IF(ISBLANK(Requerimiento_Cab!K434),"",VLOOKUP(Requerimiento_Cab!K434,Tabla10[#All],2,FALSE))</f>
        <v/>
      </c>
      <c r="R434" s="6" t="str">
        <f>IF(LEN(Requerimiento_Cab!L434)&gt;0,Requerimiento_Cab!L434,"")</f>
        <v/>
      </c>
      <c r="S434" s="6" t="str">
        <f t="shared" si="84"/>
        <v/>
      </c>
      <c r="T434" s="6" t="str">
        <f t="shared" si="85"/>
        <v/>
      </c>
      <c r="U434" s="6" t="str">
        <f t="shared" si="86"/>
        <v/>
      </c>
      <c r="V434" s="6" t="str">
        <f>IF(ISBLANK(Requerimiento_Cab!F434),"",VLOOKUP(Requerimiento_Cab!F434,Tabla7[#All],2,FALSE))</f>
        <v/>
      </c>
      <c r="W434" s="6" t="str">
        <f t="shared" si="87"/>
        <v/>
      </c>
      <c r="X434" s="6" t="str">
        <f>IF(ISBLANK(Requerimiento_Cab!M434),"",VLOOKUP(Requerimiento_Cab!M434,Tabla2[#All],2,FALSE))</f>
        <v/>
      </c>
      <c r="Y434" s="6" t="str">
        <f>IF(ISBLANK(Requerimiento_Cab!J434),"",VLOOKUP(Requerimiento_Cab!J434,Tabla9[#All],2,FALSE))</f>
        <v/>
      </c>
    </row>
    <row r="435" spans="1:25" x14ac:dyDescent="0.25">
      <c r="A435" s="6" t="str">
        <f>IF(LEN(Requerimiento_Cab!A435)&gt;0,Requerimiento_Cab!A435,"")</f>
        <v/>
      </c>
      <c r="B435" s="6" t="str">
        <f t="shared" si="77"/>
        <v/>
      </c>
      <c r="C435" s="6" t="str">
        <f>IF(ISBLANK(Requerimiento_Cab!B435),"",VLOOKUP(Requerimiento_Cab!B435,Tabla3[#All],2,FALSE))</f>
        <v/>
      </c>
      <c r="D435" s="6" t="str">
        <f>IF(ISBLANK(Requerimiento_Cab!C435),"",VLOOKUP(Requerimiento_Cab!C435,Tabla4[#All],2,FALSE))</f>
        <v/>
      </c>
      <c r="E435" s="6" t="str">
        <f>IF(ISBLANK(Requerimiento_Cab!D435),"",VLOOKUP(Requerimiento_Cab!D435,Tabla5[#All],2,FALSE))</f>
        <v/>
      </c>
      <c r="F435" s="6" t="str">
        <f>IF(ISBLANK(Requerimiento_Cab!E435),"",VLOOKUP(Requerimiento_Cab!E435,Tabla6[#All],2,FALSE))</f>
        <v/>
      </c>
      <c r="G435" s="6" t="str">
        <f t="shared" si="78"/>
        <v/>
      </c>
      <c r="H435" s="6" t="str">
        <f t="shared" si="79"/>
        <v/>
      </c>
      <c r="I435" s="6" t="str">
        <f>IF(ISBLANK(Requerimiento_Cab!F435),"",VLOOKUP(Requerimiento_Cab!F435,Tabla7[#All],2,FALSE))</f>
        <v/>
      </c>
      <c r="J435" s="6" t="str">
        <f t="shared" si="80"/>
        <v/>
      </c>
      <c r="K435" s="13" t="str">
        <f>IF(ISBLANK(Requerimiento_Cab!G435),"",VLOOKUP(Requerimiento_Cab!G435,Tabla8[#All],2,FALSE))</f>
        <v/>
      </c>
      <c r="L435" s="6" t="str">
        <f>IF(ISBLANK(Requerimiento_Cab!H435),"",VLOOKUP(Requerimiento_Cab!H435,Tabla1[#All],2,FALSE))</f>
        <v/>
      </c>
      <c r="M435" s="6" t="str">
        <f t="shared" si="81"/>
        <v/>
      </c>
      <c r="N435" s="6" t="str">
        <f>IF(ISBLANK(Requerimiento_Cab!J435),"",VLOOKUP(Requerimiento_Cab!J435,Tabla9[#All],2,FALSE))</f>
        <v/>
      </c>
      <c r="O435" s="6" t="str">
        <f t="shared" si="82"/>
        <v/>
      </c>
      <c r="P435" s="6" t="str">
        <f t="shared" si="83"/>
        <v/>
      </c>
      <c r="Q435" s="6" t="str">
        <f>IF(ISBLANK(Requerimiento_Cab!K435),"",VLOOKUP(Requerimiento_Cab!K435,Tabla10[#All],2,FALSE))</f>
        <v/>
      </c>
      <c r="R435" s="6" t="str">
        <f>IF(LEN(Requerimiento_Cab!L435)&gt;0,Requerimiento_Cab!L435,"")</f>
        <v/>
      </c>
      <c r="S435" s="6" t="str">
        <f t="shared" si="84"/>
        <v/>
      </c>
      <c r="T435" s="6" t="str">
        <f t="shared" si="85"/>
        <v/>
      </c>
      <c r="U435" s="6" t="str">
        <f t="shared" si="86"/>
        <v/>
      </c>
      <c r="V435" s="6" t="str">
        <f>IF(ISBLANK(Requerimiento_Cab!F435),"",VLOOKUP(Requerimiento_Cab!F435,Tabla7[#All],2,FALSE))</f>
        <v/>
      </c>
      <c r="W435" s="6" t="str">
        <f t="shared" si="87"/>
        <v/>
      </c>
      <c r="X435" s="6" t="str">
        <f>IF(ISBLANK(Requerimiento_Cab!M435),"",VLOOKUP(Requerimiento_Cab!M435,Tabla2[#All],2,FALSE))</f>
        <v/>
      </c>
      <c r="Y435" s="6" t="str">
        <f>IF(ISBLANK(Requerimiento_Cab!J435),"",VLOOKUP(Requerimiento_Cab!J435,Tabla9[#All],2,FALSE))</f>
        <v/>
      </c>
    </row>
    <row r="436" spans="1:25" x14ac:dyDescent="0.25">
      <c r="A436" s="6" t="str">
        <f>IF(LEN(Requerimiento_Cab!A436)&gt;0,Requerimiento_Cab!A436,"")</f>
        <v/>
      </c>
      <c r="B436" s="6" t="str">
        <f t="shared" si="77"/>
        <v/>
      </c>
      <c r="C436" s="6" t="str">
        <f>IF(ISBLANK(Requerimiento_Cab!B436),"",VLOOKUP(Requerimiento_Cab!B436,Tabla3[#All],2,FALSE))</f>
        <v/>
      </c>
      <c r="D436" s="6" t="str">
        <f>IF(ISBLANK(Requerimiento_Cab!C436),"",VLOOKUP(Requerimiento_Cab!C436,Tabla4[#All],2,FALSE))</f>
        <v/>
      </c>
      <c r="E436" s="6" t="str">
        <f>IF(ISBLANK(Requerimiento_Cab!D436),"",VLOOKUP(Requerimiento_Cab!D436,Tabla5[#All],2,FALSE))</f>
        <v/>
      </c>
      <c r="F436" s="6" t="str">
        <f>IF(ISBLANK(Requerimiento_Cab!E436),"",VLOOKUP(Requerimiento_Cab!E436,Tabla6[#All],2,FALSE))</f>
        <v/>
      </c>
      <c r="G436" s="6" t="str">
        <f t="shared" si="78"/>
        <v/>
      </c>
      <c r="H436" s="6" t="str">
        <f t="shared" si="79"/>
        <v/>
      </c>
      <c r="I436" s="6" t="str">
        <f>IF(ISBLANK(Requerimiento_Cab!F436),"",VLOOKUP(Requerimiento_Cab!F436,Tabla7[#All],2,FALSE))</f>
        <v/>
      </c>
      <c r="J436" s="6" t="str">
        <f t="shared" si="80"/>
        <v/>
      </c>
      <c r="K436" s="13" t="str">
        <f>IF(ISBLANK(Requerimiento_Cab!G436),"",VLOOKUP(Requerimiento_Cab!G436,Tabla8[#All],2,FALSE))</f>
        <v/>
      </c>
      <c r="L436" s="6" t="str">
        <f>IF(ISBLANK(Requerimiento_Cab!H436),"",VLOOKUP(Requerimiento_Cab!H436,Tabla1[#All],2,FALSE))</f>
        <v/>
      </c>
      <c r="M436" s="6" t="str">
        <f t="shared" si="81"/>
        <v/>
      </c>
      <c r="N436" s="6" t="str">
        <f>IF(ISBLANK(Requerimiento_Cab!J436),"",VLOOKUP(Requerimiento_Cab!J436,Tabla9[#All],2,FALSE))</f>
        <v/>
      </c>
      <c r="O436" s="6" t="str">
        <f t="shared" si="82"/>
        <v/>
      </c>
      <c r="P436" s="6" t="str">
        <f t="shared" si="83"/>
        <v/>
      </c>
      <c r="Q436" s="6" t="str">
        <f>IF(ISBLANK(Requerimiento_Cab!K436),"",VLOOKUP(Requerimiento_Cab!K436,Tabla10[#All],2,FALSE))</f>
        <v/>
      </c>
      <c r="R436" s="6" t="str">
        <f>IF(LEN(Requerimiento_Cab!L436)&gt;0,Requerimiento_Cab!L436,"")</f>
        <v/>
      </c>
      <c r="S436" s="6" t="str">
        <f t="shared" si="84"/>
        <v/>
      </c>
      <c r="T436" s="6" t="str">
        <f t="shared" si="85"/>
        <v/>
      </c>
      <c r="U436" s="6" t="str">
        <f t="shared" si="86"/>
        <v/>
      </c>
      <c r="V436" s="6" t="str">
        <f>IF(ISBLANK(Requerimiento_Cab!F436),"",VLOOKUP(Requerimiento_Cab!F436,Tabla7[#All],2,FALSE))</f>
        <v/>
      </c>
      <c r="W436" s="6" t="str">
        <f t="shared" si="87"/>
        <v/>
      </c>
      <c r="X436" s="6" t="str">
        <f>IF(ISBLANK(Requerimiento_Cab!M436),"",VLOOKUP(Requerimiento_Cab!M436,Tabla2[#All],2,FALSE))</f>
        <v/>
      </c>
      <c r="Y436" s="6" t="str">
        <f>IF(ISBLANK(Requerimiento_Cab!J436),"",VLOOKUP(Requerimiento_Cab!J436,Tabla9[#All],2,FALSE))</f>
        <v/>
      </c>
    </row>
    <row r="437" spans="1:25" x14ac:dyDescent="0.25">
      <c r="A437" s="6" t="str">
        <f>IF(LEN(Requerimiento_Cab!A437)&gt;0,Requerimiento_Cab!A437,"")</f>
        <v/>
      </c>
      <c r="B437" s="6" t="str">
        <f t="shared" si="77"/>
        <v/>
      </c>
      <c r="C437" s="6" t="str">
        <f>IF(ISBLANK(Requerimiento_Cab!B437),"",VLOOKUP(Requerimiento_Cab!B437,Tabla3[#All],2,FALSE))</f>
        <v/>
      </c>
      <c r="D437" s="6" t="str">
        <f>IF(ISBLANK(Requerimiento_Cab!C437),"",VLOOKUP(Requerimiento_Cab!C437,Tabla4[#All],2,FALSE))</f>
        <v/>
      </c>
      <c r="E437" s="6" t="str">
        <f>IF(ISBLANK(Requerimiento_Cab!D437),"",VLOOKUP(Requerimiento_Cab!D437,Tabla5[#All],2,FALSE))</f>
        <v/>
      </c>
      <c r="F437" s="6" t="str">
        <f>IF(ISBLANK(Requerimiento_Cab!E437),"",VLOOKUP(Requerimiento_Cab!E437,Tabla6[#All],2,FALSE))</f>
        <v/>
      </c>
      <c r="G437" s="6" t="str">
        <f t="shared" si="78"/>
        <v/>
      </c>
      <c r="H437" s="6" t="str">
        <f t="shared" si="79"/>
        <v/>
      </c>
      <c r="I437" s="6" t="str">
        <f>IF(ISBLANK(Requerimiento_Cab!F437),"",VLOOKUP(Requerimiento_Cab!F437,Tabla7[#All],2,FALSE))</f>
        <v/>
      </c>
      <c r="J437" s="6" t="str">
        <f t="shared" si="80"/>
        <v/>
      </c>
      <c r="K437" s="13" t="str">
        <f>IF(ISBLANK(Requerimiento_Cab!G437),"",VLOOKUP(Requerimiento_Cab!G437,Tabla8[#All],2,FALSE))</f>
        <v/>
      </c>
      <c r="L437" s="6" t="str">
        <f>IF(ISBLANK(Requerimiento_Cab!H437),"",VLOOKUP(Requerimiento_Cab!H437,Tabla1[#All],2,FALSE))</f>
        <v/>
      </c>
      <c r="M437" s="6" t="str">
        <f t="shared" si="81"/>
        <v/>
      </c>
      <c r="N437" s="6" t="str">
        <f>IF(ISBLANK(Requerimiento_Cab!J437),"",VLOOKUP(Requerimiento_Cab!J437,Tabla9[#All],2,FALSE))</f>
        <v/>
      </c>
      <c r="O437" s="6" t="str">
        <f t="shared" si="82"/>
        <v/>
      </c>
      <c r="P437" s="6" t="str">
        <f t="shared" si="83"/>
        <v/>
      </c>
      <c r="Q437" s="6" t="str">
        <f>IF(ISBLANK(Requerimiento_Cab!K437),"",VLOOKUP(Requerimiento_Cab!K437,Tabla10[#All],2,FALSE))</f>
        <v/>
      </c>
      <c r="R437" s="6" t="str">
        <f>IF(LEN(Requerimiento_Cab!L437)&gt;0,Requerimiento_Cab!L437,"")</f>
        <v/>
      </c>
      <c r="S437" s="6" t="str">
        <f t="shared" si="84"/>
        <v/>
      </c>
      <c r="T437" s="6" t="str">
        <f t="shared" si="85"/>
        <v/>
      </c>
      <c r="U437" s="6" t="str">
        <f t="shared" si="86"/>
        <v/>
      </c>
      <c r="V437" s="6" t="str">
        <f>IF(ISBLANK(Requerimiento_Cab!F437),"",VLOOKUP(Requerimiento_Cab!F437,Tabla7[#All],2,FALSE))</f>
        <v/>
      </c>
      <c r="W437" s="6" t="str">
        <f t="shared" si="87"/>
        <v/>
      </c>
      <c r="X437" s="6" t="str">
        <f>IF(ISBLANK(Requerimiento_Cab!M437),"",VLOOKUP(Requerimiento_Cab!M437,Tabla2[#All],2,FALSE))</f>
        <v/>
      </c>
      <c r="Y437" s="6" t="str">
        <f>IF(ISBLANK(Requerimiento_Cab!J437),"",VLOOKUP(Requerimiento_Cab!J437,Tabla9[#All],2,FALSE))</f>
        <v/>
      </c>
    </row>
    <row r="438" spans="1:25" x14ac:dyDescent="0.25">
      <c r="A438" s="6" t="str">
        <f>IF(LEN(Requerimiento_Cab!A438)&gt;0,Requerimiento_Cab!A438,"")</f>
        <v/>
      </c>
      <c r="B438" s="6" t="str">
        <f t="shared" si="77"/>
        <v/>
      </c>
      <c r="C438" s="6" t="str">
        <f>IF(ISBLANK(Requerimiento_Cab!B438),"",VLOOKUP(Requerimiento_Cab!B438,Tabla3[#All],2,FALSE))</f>
        <v/>
      </c>
      <c r="D438" s="6" t="str">
        <f>IF(ISBLANK(Requerimiento_Cab!C438),"",VLOOKUP(Requerimiento_Cab!C438,Tabla4[#All],2,FALSE))</f>
        <v/>
      </c>
      <c r="E438" s="6" t="str">
        <f>IF(ISBLANK(Requerimiento_Cab!D438),"",VLOOKUP(Requerimiento_Cab!D438,Tabla5[#All],2,FALSE))</f>
        <v/>
      </c>
      <c r="F438" s="6" t="str">
        <f>IF(ISBLANK(Requerimiento_Cab!E438),"",VLOOKUP(Requerimiento_Cab!E438,Tabla6[#All],2,FALSE))</f>
        <v/>
      </c>
      <c r="G438" s="6" t="str">
        <f t="shared" si="78"/>
        <v/>
      </c>
      <c r="H438" s="6" t="str">
        <f t="shared" si="79"/>
        <v/>
      </c>
      <c r="I438" s="6" t="str">
        <f>IF(ISBLANK(Requerimiento_Cab!F438),"",VLOOKUP(Requerimiento_Cab!F438,Tabla7[#All],2,FALSE))</f>
        <v/>
      </c>
      <c r="J438" s="6" t="str">
        <f t="shared" si="80"/>
        <v/>
      </c>
      <c r="K438" s="13" t="str">
        <f>IF(ISBLANK(Requerimiento_Cab!G438),"",VLOOKUP(Requerimiento_Cab!G438,Tabla8[#All],2,FALSE))</f>
        <v/>
      </c>
      <c r="L438" s="6" t="str">
        <f>IF(ISBLANK(Requerimiento_Cab!H438),"",VLOOKUP(Requerimiento_Cab!H438,Tabla1[#All],2,FALSE))</f>
        <v/>
      </c>
      <c r="M438" s="6" t="str">
        <f t="shared" si="81"/>
        <v/>
      </c>
      <c r="N438" s="6" t="str">
        <f>IF(ISBLANK(Requerimiento_Cab!J438),"",VLOOKUP(Requerimiento_Cab!J438,Tabla9[#All],2,FALSE))</f>
        <v/>
      </c>
      <c r="O438" s="6" t="str">
        <f t="shared" si="82"/>
        <v/>
      </c>
      <c r="P438" s="6" t="str">
        <f t="shared" si="83"/>
        <v/>
      </c>
      <c r="Q438" s="6" t="str">
        <f>IF(ISBLANK(Requerimiento_Cab!K438),"",VLOOKUP(Requerimiento_Cab!K438,Tabla10[#All],2,FALSE))</f>
        <v/>
      </c>
      <c r="R438" s="6" t="str">
        <f>IF(LEN(Requerimiento_Cab!L438)&gt;0,Requerimiento_Cab!L438,"")</f>
        <v/>
      </c>
      <c r="S438" s="6" t="str">
        <f t="shared" si="84"/>
        <v/>
      </c>
      <c r="T438" s="6" t="str">
        <f t="shared" si="85"/>
        <v/>
      </c>
      <c r="U438" s="6" t="str">
        <f t="shared" si="86"/>
        <v/>
      </c>
      <c r="V438" s="6" t="str">
        <f>IF(ISBLANK(Requerimiento_Cab!F438),"",VLOOKUP(Requerimiento_Cab!F438,Tabla7[#All],2,FALSE))</f>
        <v/>
      </c>
      <c r="W438" s="6" t="str">
        <f t="shared" si="87"/>
        <v/>
      </c>
      <c r="X438" s="6" t="str">
        <f>IF(ISBLANK(Requerimiento_Cab!M438),"",VLOOKUP(Requerimiento_Cab!M438,Tabla2[#All],2,FALSE))</f>
        <v/>
      </c>
      <c r="Y438" s="6" t="str">
        <f>IF(ISBLANK(Requerimiento_Cab!J438),"",VLOOKUP(Requerimiento_Cab!J438,Tabla9[#All],2,FALSE))</f>
        <v/>
      </c>
    </row>
    <row r="439" spans="1:25" x14ac:dyDescent="0.25">
      <c r="A439" s="6" t="str">
        <f>IF(LEN(Requerimiento_Cab!A439)&gt;0,Requerimiento_Cab!A439,"")</f>
        <v/>
      </c>
      <c r="B439" s="6" t="str">
        <f t="shared" si="77"/>
        <v/>
      </c>
      <c r="C439" s="6" t="str">
        <f>IF(ISBLANK(Requerimiento_Cab!B439),"",VLOOKUP(Requerimiento_Cab!B439,Tabla3[#All],2,FALSE))</f>
        <v/>
      </c>
      <c r="D439" s="6" t="str">
        <f>IF(ISBLANK(Requerimiento_Cab!C439),"",VLOOKUP(Requerimiento_Cab!C439,Tabla4[#All],2,FALSE))</f>
        <v/>
      </c>
      <c r="E439" s="6" t="str">
        <f>IF(ISBLANK(Requerimiento_Cab!D439),"",VLOOKUP(Requerimiento_Cab!D439,Tabla5[#All],2,FALSE))</f>
        <v/>
      </c>
      <c r="F439" s="6" t="str">
        <f>IF(ISBLANK(Requerimiento_Cab!E439),"",VLOOKUP(Requerimiento_Cab!E439,Tabla6[#All],2,FALSE))</f>
        <v/>
      </c>
      <c r="G439" s="6" t="str">
        <f t="shared" si="78"/>
        <v/>
      </c>
      <c r="H439" s="6" t="str">
        <f t="shared" si="79"/>
        <v/>
      </c>
      <c r="I439" s="6" t="str">
        <f>IF(ISBLANK(Requerimiento_Cab!F439),"",VLOOKUP(Requerimiento_Cab!F439,Tabla7[#All],2,FALSE))</f>
        <v/>
      </c>
      <c r="J439" s="6" t="str">
        <f t="shared" si="80"/>
        <v/>
      </c>
      <c r="K439" s="13" t="str">
        <f>IF(ISBLANK(Requerimiento_Cab!G439),"",VLOOKUP(Requerimiento_Cab!G439,Tabla8[#All],2,FALSE))</f>
        <v/>
      </c>
      <c r="L439" s="6" t="str">
        <f>IF(ISBLANK(Requerimiento_Cab!H439),"",VLOOKUP(Requerimiento_Cab!H439,Tabla1[#All],2,FALSE))</f>
        <v/>
      </c>
      <c r="M439" s="6" t="str">
        <f t="shared" si="81"/>
        <v/>
      </c>
      <c r="N439" s="6" t="str">
        <f>IF(ISBLANK(Requerimiento_Cab!J439),"",VLOOKUP(Requerimiento_Cab!J439,Tabla9[#All],2,FALSE))</f>
        <v/>
      </c>
      <c r="O439" s="6" t="str">
        <f t="shared" si="82"/>
        <v/>
      </c>
      <c r="P439" s="6" t="str">
        <f t="shared" si="83"/>
        <v/>
      </c>
      <c r="Q439" s="6" t="str">
        <f>IF(ISBLANK(Requerimiento_Cab!K439),"",VLOOKUP(Requerimiento_Cab!K439,Tabla10[#All],2,FALSE))</f>
        <v/>
      </c>
      <c r="R439" s="6" t="str">
        <f>IF(LEN(Requerimiento_Cab!L439)&gt;0,Requerimiento_Cab!L439,"")</f>
        <v/>
      </c>
      <c r="S439" s="6" t="str">
        <f t="shared" si="84"/>
        <v/>
      </c>
      <c r="T439" s="6" t="str">
        <f t="shared" si="85"/>
        <v/>
      </c>
      <c r="U439" s="6" t="str">
        <f t="shared" si="86"/>
        <v/>
      </c>
      <c r="V439" s="6" t="str">
        <f>IF(ISBLANK(Requerimiento_Cab!F439),"",VLOOKUP(Requerimiento_Cab!F439,Tabla7[#All],2,FALSE))</f>
        <v/>
      </c>
      <c r="W439" s="6" t="str">
        <f t="shared" si="87"/>
        <v/>
      </c>
      <c r="X439" s="6" t="str">
        <f>IF(ISBLANK(Requerimiento_Cab!M439),"",VLOOKUP(Requerimiento_Cab!M439,Tabla2[#All],2,FALSE))</f>
        <v/>
      </c>
      <c r="Y439" s="6" t="str">
        <f>IF(ISBLANK(Requerimiento_Cab!J439),"",VLOOKUP(Requerimiento_Cab!J439,Tabla9[#All],2,FALSE))</f>
        <v/>
      </c>
    </row>
    <row r="440" spans="1:25" x14ac:dyDescent="0.25">
      <c r="A440" s="6" t="str">
        <f>IF(LEN(Requerimiento_Cab!A440)&gt;0,Requerimiento_Cab!A440,"")</f>
        <v/>
      </c>
      <c r="B440" s="6" t="str">
        <f t="shared" si="77"/>
        <v/>
      </c>
      <c r="C440" s="6" t="str">
        <f>IF(ISBLANK(Requerimiento_Cab!B440),"",VLOOKUP(Requerimiento_Cab!B440,Tabla3[#All],2,FALSE))</f>
        <v/>
      </c>
      <c r="D440" s="6" t="str">
        <f>IF(ISBLANK(Requerimiento_Cab!C440),"",VLOOKUP(Requerimiento_Cab!C440,Tabla4[#All],2,FALSE))</f>
        <v/>
      </c>
      <c r="E440" s="6" t="str">
        <f>IF(ISBLANK(Requerimiento_Cab!D440),"",VLOOKUP(Requerimiento_Cab!D440,Tabla5[#All],2,FALSE))</f>
        <v/>
      </c>
      <c r="F440" s="6" t="str">
        <f>IF(ISBLANK(Requerimiento_Cab!E440),"",VLOOKUP(Requerimiento_Cab!E440,Tabla6[#All],2,FALSE))</f>
        <v/>
      </c>
      <c r="G440" s="6" t="str">
        <f t="shared" si="78"/>
        <v/>
      </c>
      <c r="H440" s="6" t="str">
        <f t="shared" si="79"/>
        <v/>
      </c>
      <c r="I440" s="6" t="str">
        <f>IF(ISBLANK(Requerimiento_Cab!F440),"",VLOOKUP(Requerimiento_Cab!F440,Tabla7[#All],2,FALSE))</f>
        <v/>
      </c>
      <c r="J440" s="6" t="str">
        <f t="shared" si="80"/>
        <v/>
      </c>
      <c r="K440" s="13" t="str">
        <f>IF(ISBLANK(Requerimiento_Cab!G440),"",VLOOKUP(Requerimiento_Cab!G440,Tabla8[#All],2,FALSE))</f>
        <v/>
      </c>
      <c r="L440" s="6" t="str">
        <f>IF(ISBLANK(Requerimiento_Cab!H440),"",VLOOKUP(Requerimiento_Cab!H440,Tabla1[#All],2,FALSE))</f>
        <v/>
      </c>
      <c r="M440" s="6" t="str">
        <f t="shared" si="81"/>
        <v/>
      </c>
      <c r="N440" s="6" t="str">
        <f>IF(ISBLANK(Requerimiento_Cab!J440),"",VLOOKUP(Requerimiento_Cab!J440,Tabla9[#All],2,FALSE))</f>
        <v/>
      </c>
      <c r="O440" s="6" t="str">
        <f t="shared" si="82"/>
        <v/>
      </c>
      <c r="P440" s="6" t="str">
        <f t="shared" si="83"/>
        <v/>
      </c>
      <c r="Q440" s="6" t="str">
        <f>IF(ISBLANK(Requerimiento_Cab!K440),"",VLOOKUP(Requerimiento_Cab!K440,Tabla10[#All],2,FALSE))</f>
        <v/>
      </c>
      <c r="R440" s="6" t="str">
        <f>IF(LEN(Requerimiento_Cab!L440)&gt;0,Requerimiento_Cab!L440,"")</f>
        <v/>
      </c>
      <c r="S440" s="6" t="str">
        <f t="shared" si="84"/>
        <v/>
      </c>
      <c r="T440" s="6" t="str">
        <f t="shared" si="85"/>
        <v/>
      </c>
      <c r="U440" s="6" t="str">
        <f t="shared" si="86"/>
        <v/>
      </c>
      <c r="V440" s="6" t="str">
        <f>IF(ISBLANK(Requerimiento_Cab!F440),"",VLOOKUP(Requerimiento_Cab!F440,Tabla7[#All],2,FALSE))</f>
        <v/>
      </c>
      <c r="W440" s="6" t="str">
        <f t="shared" si="87"/>
        <v/>
      </c>
      <c r="X440" s="6" t="str">
        <f>IF(ISBLANK(Requerimiento_Cab!M440),"",VLOOKUP(Requerimiento_Cab!M440,Tabla2[#All],2,FALSE))</f>
        <v/>
      </c>
      <c r="Y440" s="6" t="str">
        <f>IF(ISBLANK(Requerimiento_Cab!J440),"",VLOOKUP(Requerimiento_Cab!J440,Tabla9[#All],2,FALSE))</f>
        <v/>
      </c>
    </row>
    <row r="441" spans="1:25" x14ac:dyDescent="0.25">
      <c r="A441" s="6" t="str">
        <f>IF(LEN(Requerimiento_Cab!A441)&gt;0,Requerimiento_Cab!A441,"")</f>
        <v/>
      </c>
      <c r="B441" s="6" t="str">
        <f t="shared" si="77"/>
        <v/>
      </c>
      <c r="C441" s="6" t="str">
        <f>IF(ISBLANK(Requerimiento_Cab!B441),"",VLOOKUP(Requerimiento_Cab!B441,Tabla3[#All],2,FALSE))</f>
        <v/>
      </c>
      <c r="D441" s="6" t="str">
        <f>IF(ISBLANK(Requerimiento_Cab!C441),"",VLOOKUP(Requerimiento_Cab!C441,Tabla4[#All],2,FALSE))</f>
        <v/>
      </c>
      <c r="E441" s="6" t="str">
        <f>IF(ISBLANK(Requerimiento_Cab!D441),"",VLOOKUP(Requerimiento_Cab!D441,Tabla5[#All],2,FALSE))</f>
        <v/>
      </c>
      <c r="F441" s="6" t="str">
        <f>IF(ISBLANK(Requerimiento_Cab!E441),"",VLOOKUP(Requerimiento_Cab!E441,Tabla6[#All],2,FALSE))</f>
        <v/>
      </c>
      <c r="G441" s="6" t="str">
        <f t="shared" si="78"/>
        <v/>
      </c>
      <c r="H441" s="6" t="str">
        <f t="shared" si="79"/>
        <v/>
      </c>
      <c r="I441" s="6" t="str">
        <f>IF(ISBLANK(Requerimiento_Cab!F441),"",VLOOKUP(Requerimiento_Cab!F441,Tabla7[#All],2,FALSE))</f>
        <v/>
      </c>
      <c r="J441" s="6" t="str">
        <f t="shared" si="80"/>
        <v/>
      </c>
      <c r="K441" s="13" t="str">
        <f>IF(ISBLANK(Requerimiento_Cab!G441),"",VLOOKUP(Requerimiento_Cab!G441,Tabla8[#All],2,FALSE))</f>
        <v/>
      </c>
      <c r="L441" s="6" t="str">
        <f>IF(ISBLANK(Requerimiento_Cab!H441),"",VLOOKUP(Requerimiento_Cab!H441,Tabla1[#All],2,FALSE))</f>
        <v/>
      </c>
      <c r="M441" s="6" t="str">
        <f t="shared" si="81"/>
        <v/>
      </c>
      <c r="N441" s="6" t="str">
        <f>IF(ISBLANK(Requerimiento_Cab!J441),"",VLOOKUP(Requerimiento_Cab!J441,Tabla9[#All],2,FALSE))</f>
        <v/>
      </c>
      <c r="O441" s="6" t="str">
        <f t="shared" si="82"/>
        <v/>
      </c>
      <c r="P441" s="6" t="str">
        <f t="shared" si="83"/>
        <v/>
      </c>
      <c r="Q441" s="6" t="str">
        <f>IF(ISBLANK(Requerimiento_Cab!K441),"",VLOOKUP(Requerimiento_Cab!K441,Tabla10[#All],2,FALSE))</f>
        <v/>
      </c>
      <c r="R441" s="6" t="str">
        <f>IF(LEN(Requerimiento_Cab!L441)&gt;0,Requerimiento_Cab!L441,"")</f>
        <v/>
      </c>
      <c r="S441" s="6" t="str">
        <f t="shared" si="84"/>
        <v/>
      </c>
      <c r="T441" s="6" t="str">
        <f t="shared" si="85"/>
        <v/>
      </c>
      <c r="U441" s="6" t="str">
        <f t="shared" si="86"/>
        <v/>
      </c>
      <c r="V441" s="6" t="str">
        <f>IF(ISBLANK(Requerimiento_Cab!F441),"",VLOOKUP(Requerimiento_Cab!F441,Tabla7[#All],2,FALSE))</f>
        <v/>
      </c>
      <c r="W441" s="6" t="str">
        <f t="shared" si="87"/>
        <v/>
      </c>
      <c r="X441" s="6" t="str">
        <f>IF(ISBLANK(Requerimiento_Cab!M441),"",VLOOKUP(Requerimiento_Cab!M441,Tabla2[#All],2,FALSE))</f>
        <v/>
      </c>
      <c r="Y441" s="6" t="str">
        <f>IF(ISBLANK(Requerimiento_Cab!J441),"",VLOOKUP(Requerimiento_Cab!J441,Tabla9[#All],2,FALSE))</f>
        <v/>
      </c>
    </row>
    <row r="442" spans="1:25" x14ac:dyDescent="0.25">
      <c r="A442" s="6" t="str">
        <f>IF(LEN(Requerimiento_Cab!A442)&gt;0,Requerimiento_Cab!A442,"")</f>
        <v/>
      </c>
      <c r="B442" s="6" t="str">
        <f t="shared" si="77"/>
        <v/>
      </c>
      <c r="C442" s="6" t="str">
        <f>IF(ISBLANK(Requerimiento_Cab!B442),"",VLOOKUP(Requerimiento_Cab!B442,Tabla3[#All],2,FALSE))</f>
        <v/>
      </c>
      <c r="D442" s="6" t="str">
        <f>IF(ISBLANK(Requerimiento_Cab!C442),"",VLOOKUP(Requerimiento_Cab!C442,Tabla4[#All],2,FALSE))</f>
        <v/>
      </c>
      <c r="E442" s="6" t="str">
        <f>IF(ISBLANK(Requerimiento_Cab!D442),"",VLOOKUP(Requerimiento_Cab!D442,Tabla5[#All],2,FALSE))</f>
        <v/>
      </c>
      <c r="F442" s="6" t="str">
        <f>IF(ISBLANK(Requerimiento_Cab!E442),"",VLOOKUP(Requerimiento_Cab!E442,Tabla6[#All],2,FALSE))</f>
        <v/>
      </c>
      <c r="G442" s="6" t="str">
        <f t="shared" si="78"/>
        <v/>
      </c>
      <c r="H442" s="6" t="str">
        <f t="shared" si="79"/>
        <v/>
      </c>
      <c r="I442" s="6" t="str">
        <f>IF(ISBLANK(Requerimiento_Cab!F442),"",VLOOKUP(Requerimiento_Cab!F442,Tabla7[#All],2,FALSE))</f>
        <v/>
      </c>
      <c r="J442" s="6" t="str">
        <f t="shared" si="80"/>
        <v/>
      </c>
      <c r="K442" s="13" t="str">
        <f>IF(ISBLANK(Requerimiento_Cab!G442),"",VLOOKUP(Requerimiento_Cab!G442,Tabla8[#All],2,FALSE))</f>
        <v/>
      </c>
      <c r="L442" s="6" t="str">
        <f>IF(ISBLANK(Requerimiento_Cab!H442),"",VLOOKUP(Requerimiento_Cab!H442,Tabla1[#All],2,FALSE))</f>
        <v/>
      </c>
      <c r="M442" s="6" t="str">
        <f t="shared" si="81"/>
        <v/>
      </c>
      <c r="N442" s="6" t="str">
        <f>IF(ISBLANK(Requerimiento_Cab!J442),"",VLOOKUP(Requerimiento_Cab!J442,Tabla9[#All],2,FALSE))</f>
        <v/>
      </c>
      <c r="O442" s="6" t="str">
        <f t="shared" si="82"/>
        <v/>
      </c>
      <c r="P442" s="6" t="str">
        <f t="shared" si="83"/>
        <v/>
      </c>
      <c r="Q442" s="6" t="str">
        <f>IF(ISBLANK(Requerimiento_Cab!K442),"",VLOOKUP(Requerimiento_Cab!K442,Tabla10[#All],2,FALSE))</f>
        <v/>
      </c>
      <c r="R442" s="6" t="str">
        <f>IF(LEN(Requerimiento_Cab!L442)&gt;0,Requerimiento_Cab!L442,"")</f>
        <v/>
      </c>
      <c r="S442" s="6" t="str">
        <f t="shared" si="84"/>
        <v/>
      </c>
      <c r="T442" s="6" t="str">
        <f t="shared" si="85"/>
        <v/>
      </c>
      <c r="U442" s="6" t="str">
        <f t="shared" si="86"/>
        <v/>
      </c>
      <c r="V442" s="6" t="str">
        <f>IF(ISBLANK(Requerimiento_Cab!F442),"",VLOOKUP(Requerimiento_Cab!F442,Tabla7[#All],2,FALSE))</f>
        <v/>
      </c>
      <c r="W442" s="6" t="str">
        <f t="shared" si="87"/>
        <v/>
      </c>
      <c r="X442" s="6" t="str">
        <f>IF(ISBLANK(Requerimiento_Cab!M442),"",VLOOKUP(Requerimiento_Cab!M442,Tabla2[#All],2,FALSE))</f>
        <v/>
      </c>
      <c r="Y442" s="6" t="str">
        <f>IF(ISBLANK(Requerimiento_Cab!J442),"",VLOOKUP(Requerimiento_Cab!J442,Tabla9[#All],2,FALSE))</f>
        <v/>
      </c>
    </row>
    <row r="443" spans="1:25" x14ac:dyDescent="0.25">
      <c r="A443" s="6" t="str">
        <f>IF(LEN(Requerimiento_Cab!A443)&gt;0,Requerimiento_Cab!A443,"")</f>
        <v/>
      </c>
      <c r="B443" s="6" t="str">
        <f t="shared" si="77"/>
        <v/>
      </c>
      <c r="C443" s="6" t="str">
        <f>IF(ISBLANK(Requerimiento_Cab!B443),"",VLOOKUP(Requerimiento_Cab!B443,Tabla3[#All],2,FALSE))</f>
        <v/>
      </c>
      <c r="D443" s="6" t="str">
        <f>IF(ISBLANK(Requerimiento_Cab!C443),"",VLOOKUP(Requerimiento_Cab!C443,Tabla4[#All],2,FALSE))</f>
        <v/>
      </c>
      <c r="E443" s="6" t="str">
        <f>IF(ISBLANK(Requerimiento_Cab!D443),"",VLOOKUP(Requerimiento_Cab!D443,Tabla5[#All],2,FALSE))</f>
        <v/>
      </c>
      <c r="F443" s="6" t="str">
        <f>IF(ISBLANK(Requerimiento_Cab!E443),"",VLOOKUP(Requerimiento_Cab!E443,Tabla6[#All],2,FALSE))</f>
        <v/>
      </c>
      <c r="G443" s="6" t="str">
        <f t="shared" si="78"/>
        <v/>
      </c>
      <c r="H443" s="6" t="str">
        <f t="shared" si="79"/>
        <v/>
      </c>
      <c r="I443" s="6" t="str">
        <f>IF(ISBLANK(Requerimiento_Cab!F443),"",VLOOKUP(Requerimiento_Cab!F443,Tabla7[#All],2,FALSE))</f>
        <v/>
      </c>
      <c r="J443" s="6" t="str">
        <f t="shared" si="80"/>
        <v/>
      </c>
      <c r="K443" s="13" t="str">
        <f>IF(ISBLANK(Requerimiento_Cab!G443),"",VLOOKUP(Requerimiento_Cab!G443,Tabla8[#All],2,FALSE))</f>
        <v/>
      </c>
      <c r="L443" s="6" t="str">
        <f>IF(ISBLANK(Requerimiento_Cab!H443),"",VLOOKUP(Requerimiento_Cab!H443,Tabla1[#All],2,FALSE))</f>
        <v/>
      </c>
      <c r="M443" s="6" t="str">
        <f t="shared" si="81"/>
        <v/>
      </c>
      <c r="N443" s="6" t="str">
        <f>IF(ISBLANK(Requerimiento_Cab!J443),"",VLOOKUP(Requerimiento_Cab!J443,Tabla9[#All],2,FALSE))</f>
        <v/>
      </c>
      <c r="O443" s="6" t="str">
        <f t="shared" si="82"/>
        <v/>
      </c>
      <c r="P443" s="6" t="str">
        <f t="shared" si="83"/>
        <v/>
      </c>
      <c r="Q443" s="6" t="str">
        <f>IF(ISBLANK(Requerimiento_Cab!K443),"",VLOOKUP(Requerimiento_Cab!K443,Tabla10[#All],2,FALSE))</f>
        <v/>
      </c>
      <c r="R443" s="6" t="str">
        <f>IF(LEN(Requerimiento_Cab!L443)&gt;0,Requerimiento_Cab!L443,"")</f>
        <v/>
      </c>
      <c r="S443" s="6" t="str">
        <f t="shared" si="84"/>
        <v/>
      </c>
      <c r="T443" s="6" t="str">
        <f t="shared" si="85"/>
        <v/>
      </c>
      <c r="U443" s="6" t="str">
        <f t="shared" si="86"/>
        <v/>
      </c>
      <c r="V443" s="6" t="str">
        <f>IF(ISBLANK(Requerimiento_Cab!F443),"",VLOOKUP(Requerimiento_Cab!F443,Tabla7[#All],2,FALSE))</f>
        <v/>
      </c>
      <c r="W443" s="6" t="str">
        <f t="shared" si="87"/>
        <v/>
      </c>
      <c r="X443" s="6" t="str">
        <f>IF(ISBLANK(Requerimiento_Cab!M443),"",VLOOKUP(Requerimiento_Cab!M443,Tabla2[#All],2,FALSE))</f>
        <v/>
      </c>
      <c r="Y443" s="6" t="str">
        <f>IF(ISBLANK(Requerimiento_Cab!J443),"",VLOOKUP(Requerimiento_Cab!J443,Tabla9[#All],2,FALSE))</f>
        <v/>
      </c>
    </row>
    <row r="444" spans="1:25" x14ac:dyDescent="0.25">
      <c r="A444" s="6" t="str">
        <f>IF(LEN(Requerimiento_Cab!A444)&gt;0,Requerimiento_Cab!A444,"")</f>
        <v/>
      </c>
      <c r="B444" s="6" t="str">
        <f t="shared" si="77"/>
        <v/>
      </c>
      <c r="C444" s="6" t="str">
        <f>IF(ISBLANK(Requerimiento_Cab!B444),"",VLOOKUP(Requerimiento_Cab!B444,Tabla3[#All],2,FALSE))</f>
        <v/>
      </c>
      <c r="D444" s="6" t="str">
        <f>IF(ISBLANK(Requerimiento_Cab!C444),"",VLOOKUP(Requerimiento_Cab!C444,Tabla4[#All],2,FALSE))</f>
        <v/>
      </c>
      <c r="E444" s="6" t="str">
        <f>IF(ISBLANK(Requerimiento_Cab!D444),"",VLOOKUP(Requerimiento_Cab!D444,Tabla5[#All],2,FALSE))</f>
        <v/>
      </c>
      <c r="F444" s="6" t="str">
        <f>IF(ISBLANK(Requerimiento_Cab!E444),"",VLOOKUP(Requerimiento_Cab!E444,Tabla6[#All],2,FALSE))</f>
        <v/>
      </c>
      <c r="G444" s="6" t="str">
        <f t="shared" si="78"/>
        <v/>
      </c>
      <c r="H444" s="6" t="str">
        <f t="shared" si="79"/>
        <v/>
      </c>
      <c r="I444" s="6" t="str">
        <f>IF(ISBLANK(Requerimiento_Cab!F444),"",VLOOKUP(Requerimiento_Cab!F444,Tabla7[#All],2,FALSE))</f>
        <v/>
      </c>
      <c r="J444" s="6" t="str">
        <f t="shared" si="80"/>
        <v/>
      </c>
      <c r="K444" s="13" t="str">
        <f>IF(ISBLANK(Requerimiento_Cab!G444),"",VLOOKUP(Requerimiento_Cab!G444,Tabla8[#All],2,FALSE))</f>
        <v/>
      </c>
      <c r="L444" s="6" t="str">
        <f>IF(ISBLANK(Requerimiento_Cab!H444),"",VLOOKUP(Requerimiento_Cab!H444,Tabla1[#All],2,FALSE))</f>
        <v/>
      </c>
      <c r="M444" s="6" t="str">
        <f t="shared" si="81"/>
        <v/>
      </c>
      <c r="N444" s="6" t="str">
        <f>IF(ISBLANK(Requerimiento_Cab!J444),"",VLOOKUP(Requerimiento_Cab!J444,Tabla9[#All],2,FALSE))</f>
        <v/>
      </c>
      <c r="O444" s="6" t="str">
        <f t="shared" si="82"/>
        <v/>
      </c>
      <c r="P444" s="6" t="str">
        <f t="shared" si="83"/>
        <v/>
      </c>
      <c r="Q444" s="6" t="str">
        <f>IF(ISBLANK(Requerimiento_Cab!K444),"",VLOOKUP(Requerimiento_Cab!K444,Tabla10[#All],2,FALSE))</f>
        <v/>
      </c>
      <c r="R444" s="6" t="str">
        <f>IF(LEN(Requerimiento_Cab!L444)&gt;0,Requerimiento_Cab!L444,"")</f>
        <v/>
      </c>
      <c r="S444" s="6" t="str">
        <f t="shared" si="84"/>
        <v/>
      </c>
      <c r="T444" s="6" t="str">
        <f t="shared" si="85"/>
        <v/>
      </c>
      <c r="U444" s="6" t="str">
        <f t="shared" si="86"/>
        <v/>
      </c>
      <c r="V444" s="6" t="str">
        <f>IF(ISBLANK(Requerimiento_Cab!F444),"",VLOOKUP(Requerimiento_Cab!F444,Tabla7[#All],2,FALSE))</f>
        <v/>
      </c>
      <c r="W444" s="6" t="str">
        <f t="shared" si="87"/>
        <v/>
      </c>
      <c r="X444" s="6" t="str">
        <f>IF(ISBLANK(Requerimiento_Cab!M444),"",VLOOKUP(Requerimiento_Cab!M444,Tabla2[#All],2,FALSE))</f>
        <v/>
      </c>
      <c r="Y444" s="6" t="str">
        <f>IF(ISBLANK(Requerimiento_Cab!J444),"",VLOOKUP(Requerimiento_Cab!J444,Tabla9[#All],2,FALSE))</f>
        <v/>
      </c>
    </row>
    <row r="445" spans="1:25" x14ac:dyDescent="0.25">
      <c r="A445" s="6" t="str">
        <f>IF(LEN(Requerimiento_Cab!A445)&gt;0,Requerimiento_Cab!A445,"")</f>
        <v/>
      </c>
      <c r="B445" s="6" t="str">
        <f t="shared" si="77"/>
        <v/>
      </c>
      <c r="C445" s="6" t="str">
        <f>IF(ISBLANK(Requerimiento_Cab!B445),"",VLOOKUP(Requerimiento_Cab!B445,Tabla3[#All],2,FALSE))</f>
        <v/>
      </c>
      <c r="D445" s="6" t="str">
        <f>IF(ISBLANK(Requerimiento_Cab!C445),"",VLOOKUP(Requerimiento_Cab!C445,Tabla4[#All],2,FALSE))</f>
        <v/>
      </c>
      <c r="E445" s="6" t="str">
        <f>IF(ISBLANK(Requerimiento_Cab!D445),"",VLOOKUP(Requerimiento_Cab!D445,Tabla5[#All],2,FALSE))</f>
        <v/>
      </c>
      <c r="F445" s="6" t="str">
        <f>IF(ISBLANK(Requerimiento_Cab!E445),"",VLOOKUP(Requerimiento_Cab!E445,Tabla6[#All],2,FALSE))</f>
        <v/>
      </c>
      <c r="G445" s="6" t="str">
        <f t="shared" si="78"/>
        <v/>
      </c>
      <c r="H445" s="6" t="str">
        <f t="shared" si="79"/>
        <v/>
      </c>
      <c r="I445" s="6" t="str">
        <f>IF(ISBLANK(Requerimiento_Cab!F445),"",VLOOKUP(Requerimiento_Cab!F445,Tabla7[#All],2,FALSE))</f>
        <v/>
      </c>
      <c r="J445" s="6" t="str">
        <f t="shared" si="80"/>
        <v/>
      </c>
      <c r="K445" s="13" t="str">
        <f>IF(ISBLANK(Requerimiento_Cab!G445),"",VLOOKUP(Requerimiento_Cab!G445,Tabla8[#All],2,FALSE))</f>
        <v/>
      </c>
      <c r="L445" s="6" t="str">
        <f>IF(ISBLANK(Requerimiento_Cab!H445),"",VLOOKUP(Requerimiento_Cab!H445,Tabla1[#All],2,FALSE))</f>
        <v/>
      </c>
      <c r="M445" s="6" t="str">
        <f t="shared" si="81"/>
        <v/>
      </c>
      <c r="N445" s="6" t="str">
        <f>IF(ISBLANK(Requerimiento_Cab!J445),"",VLOOKUP(Requerimiento_Cab!J445,Tabla9[#All],2,FALSE))</f>
        <v/>
      </c>
      <c r="O445" s="6" t="str">
        <f t="shared" si="82"/>
        <v/>
      </c>
      <c r="P445" s="6" t="str">
        <f t="shared" si="83"/>
        <v/>
      </c>
      <c r="Q445" s="6" t="str">
        <f>IF(ISBLANK(Requerimiento_Cab!K445),"",VLOOKUP(Requerimiento_Cab!K445,Tabla10[#All],2,FALSE))</f>
        <v/>
      </c>
      <c r="R445" s="6" t="str">
        <f>IF(LEN(Requerimiento_Cab!L445)&gt;0,Requerimiento_Cab!L445,"")</f>
        <v/>
      </c>
      <c r="S445" s="6" t="str">
        <f t="shared" si="84"/>
        <v/>
      </c>
      <c r="T445" s="6" t="str">
        <f t="shared" si="85"/>
        <v/>
      </c>
      <c r="U445" s="6" t="str">
        <f t="shared" si="86"/>
        <v/>
      </c>
      <c r="V445" s="6" t="str">
        <f>IF(ISBLANK(Requerimiento_Cab!F445),"",VLOOKUP(Requerimiento_Cab!F445,Tabla7[#All],2,FALSE))</f>
        <v/>
      </c>
      <c r="W445" s="6" t="str">
        <f t="shared" si="87"/>
        <v/>
      </c>
      <c r="X445" s="6" t="str">
        <f>IF(ISBLANK(Requerimiento_Cab!M445),"",VLOOKUP(Requerimiento_Cab!M445,Tabla2[#All],2,FALSE))</f>
        <v/>
      </c>
      <c r="Y445" s="6" t="str">
        <f>IF(ISBLANK(Requerimiento_Cab!J445),"",VLOOKUP(Requerimiento_Cab!J445,Tabla9[#All],2,FALSE))</f>
        <v/>
      </c>
    </row>
    <row r="446" spans="1:25" x14ac:dyDescent="0.25">
      <c r="A446" s="6" t="str">
        <f>IF(LEN(Requerimiento_Cab!A446)&gt;0,Requerimiento_Cab!A446,"")</f>
        <v/>
      </c>
      <c r="B446" s="6" t="str">
        <f t="shared" si="77"/>
        <v/>
      </c>
      <c r="C446" s="6" t="str">
        <f>IF(ISBLANK(Requerimiento_Cab!B446),"",VLOOKUP(Requerimiento_Cab!B446,Tabla3[#All],2,FALSE))</f>
        <v/>
      </c>
      <c r="D446" s="6" t="str">
        <f>IF(ISBLANK(Requerimiento_Cab!C446),"",VLOOKUP(Requerimiento_Cab!C446,Tabla4[#All],2,FALSE))</f>
        <v/>
      </c>
      <c r="E446" s="6" t="str">
        <f>IF(ISBLANK(Requerimiento_Cab!D446),"",VLOOKUP(Requerimiento_Cab!D446,Tabla5[#All],2,FALSE))</f>
        <v/>
      </c>
      <c r="F446" s="6" t="str">
        <f>IF(ISBLANK(Requerimiento_Cab!E446),"",VLOOKUP(Requerimiento_Cab!E446,Tabla6[#All],2,FALSE))</f>
        <v/>
      </c>
      <c r="G446" s="6" t="str">
        <f t="shared" si="78"/>
        <v/>
      </c>
      <c r="H446" s="6" t="str">
        <f t="shared" si="79"/>
        <v/>
      </c>
      <c r="I446" s="6" t="str">
        <f>IF(ISBLANK(Requerimiento_Cab!F446),"",VLOOKUP(Requerimiento_Cab!F446,Tabla7[#All],2,FALSE))</f>
        <v/>
      </c>
      <c r="J446" s="6" t="str">
        <f t="shared" si="80"/>
        <v/>
      </c>
      <c r="K446" s="13" t="str">
        <f>IF(ISBLANK(Requerimiento_Cab!G446),"",VLOOKUP(Requerimiento_Cab!G446,Tabla8[#All],2,FALSE))</f>
        <v/>
      </c>
      <c r="L446" s="6" t="str">
        <f>IF(ISBLANK(Requerimiento_Cab!H446),"",VLOOKUP(Requerimiento_Cab!H446,Tabla1[#All],2,FALSE))</f>
        <v/>
      </c>
      <c r="M446" s="6" t="str">
        <f t="shared" si="81"/>
        <v/>
      </c>
      <c r="N446" s="6" t="str">
        <f>IF(ISBLANK(Requerimiento_Cab!J446),"",VLOOKUP(Requerimiento_Cab!J446,Tabla9[#All],2,FALSE))</f>
        <v/>
      </c>
      <c r="O446" s="6" t="str">
        <f t="shared" si="82"/>
        <v/>
      </c>
      <c r="P446" s="6" t="str">
        <f t="shared" si="83"/>
        <v/>
      </c>
      <c r="Q446" s="6" t="str">
        <f>IF(ISBLANK(Requerimiento_Cab!K446),"",VLOOKUP(Requerimiento_Cab!K446,Tabla10[#All],2,FALSE))</f>
        <v/>
      </c>
      <c r="R446" s="6" t="str">
        <f>IF(LEN(Requerimiento_Cab!L446)&gt;0,Requerimiento_Cab!L446,"")</f>
        <v/>
      </c>
      <c r="S446" s="6" t="str">
        <f t="shared" si="84"/>
        <v/>
      </c>
      <c r="T446" s="6" t="str">
        <f t="shared" si="85"/>
        <v/>
      </c>
      <c r="U446" s="6" t="str">
        <f t="shared" si="86"/>
        <v/>
      </c>
      <c r="V446" s="6" t="str">
        <f>IF(ISBLANK(Requerimiento_Cab!F446),"",VLOOKUP(Requerimiento_Cab!F446,Tabla7[#All],2,FALSE))</f>
        <v/>
      </c>
      <c r="W446" s="6" t="str">
        <f t="shared" si="87"/>
        <v/>
      </c>
      <c r="X446" s="6" t="str">
        <f>IF(ISBLANK(Requerimiento_Cab!M446),"",VLOOKUP(Requerimiento_Cab!M446,Tabla2[#All],2,FALSE))</f>
        <v/>
      </c>
      <c r="Y446" s="6" t="str">
        <f>IF(ISBLANK(Requerimiento_Cab!J446),"",VLOOKUP(Requerimiento_Cab!J446,Tabla9[#All],2,FALSE))</f>
        <v/>
      </c>
    </row>
    <row r="447" spans="1:25" x14ac:dyDescent="0.25">
      <c r="A447" s="6" t="str">
        <f>IF(LEN(Requerimiento_Cab!A447)&gt;0,Requerimiento_Cab!A447,"")</f>
        <v/>
      </c>
      <c r="B447" s="6" t="str">
        <f t="shared" si="77"/>
        <v/>
      </c>
      <c r="C447" s="6" t="str">
        <f>IF(ISBLANK(Requerimiento_Cab!B447),"",VLOOKUP(Requerimiento_Cab!B447,Tabla3[#All],2,FALSE))</f>
        <v/>
      </c>
      <c r="D447" s="6" t="str">
        <f>IF(ISBLANK(Requerimiento_Cab!C447),"",VLOOKUP(Requerimiento_Cab!C447,Tabla4[#All],2,FALSE))</f>
        <v/>
      </c>
      <c r="E447" s="6" t="str">
        <f>IF(ISBLANK(Requerimiento_Cab!D447),"",VLOOKUP(Requerimiento_Cab!D447,Tabla5[#All],2,FALSE))</f>
        <v/>
      </c>
      <c r="F447" s="6" t="str">
        <f>IF(ISBLANK(Requerimiento_Cab!E447),"",VLOOKUP(Requerimiento_Cab!E447,Tabla6[#All],2,FALSE))</f>
        <v/>
      </c>
      <c r="G447" s="6" t="str">
        <f t="shared" si="78"/>
        <v/>
      </c>
      <c r="H447" s="6" t="str">
        <f t="shared" si="79"/>
        <v/>
      </c>
      <c r="I447" s="6" t="str">
        <f>IF(ISBLANK(Requerimiento_Cab!F447),"",VLOOKUP(Requerimiento_Cab!F447,Tabla7[#All],2,FALSE))</f>
        <v/>
      </c>
      <c r="J447" s="6" t="str">
        <f t="shared" si="80"/>
        <v/>
      </c>
      <c r="K447" s="13" t="str">
        <f>IF(ISBLANK(Requerimiento_Cab!G447),"",VLOOKUP(Requerimiento_Cab!G447,Tabla8[#All],2,FALSE))</f>
        <v/>
      </c>
      <c r="L447" s="6" t="str">
        <f>IF(ISBLANK(Requerimiento_Cab!H447),"",VLOOKUP(Requerimiento_Cab!H447,Tabla1[#All],2,FALSE))</f>
        <v/>
      </c>
      <c r="M447" s="6" t="str">
        <f t="shared" si="81"/>
        <v/>
      </c>
      <c r="N447" s="6" t="str">
        <f>IF(ISBLANK(Requerimiento_Cab!J447),"",VLOOKUP(Requerimiento_Cab!J447,Tabla9[#All],2,FALSE))</f>
        <v/>
      </c>
      <c r="O447" s="6" t="str">
        <f t="shared" si="82"/>
        <v/>
      </c>
      <c r="P447" s="6" t="str">
        <f t="shared" si="83"/>
        <v/>
      </c>
      <c r="Q447" s="6" t="str">
        <f>IF(ISBLANK(Requerimiento_Cab!K447),"",VLOOKUP(Requerimiento_Cab!K447,Tabla10[#All],2,FALSE))</f>
        <v/>
      </c>
      <c r="R447" s="6" t="str">
        <f>IF(LEN(Requerimiento_Cab!L447)&gt;0,Requerimiento_Cab!L447,"")</f>
        <v/>
      </c>
      <c r="S447" s="6" t="str">
        <f t="shared" si="84"/>
        <v/>
      </c>
      <c r="T447" s="6" t="str">
        <f t="shared" si="85"/>
        <v/>
      </c>
      <c r="U447" s="6" t="str">
        <f t="shared" si="86"/>
        <v/>
      </c>
      <c r="V447" s="6" t="str">
        <f>IF(ISBLANK(Requerimiento_Cab!F447),"",VLOOKUP(Requerimiento_Cab!F447,Tabla7[#All],2,FALSE))</f>
        <v/>
      </c>
      <c r="W447" s="6" t="str">
        <f t="shared" si="87"/>
        <v/>
      </c>
      <c r="X447" s="6" t="str">
        <f>IF(ISBLANK(Requerimiento_Cab!M447),"",VLOOKUP(Requerimiento_Cab!M447,Tabla2[#All],2,FALSE))</f>
        <v/>
      </c>
      <c r="Y447" s="6" t="str">
        <f>IF(ISBLANK(Requerimiento_Cab!J447),"",VLOOKUP(Requerimiento_Cab!J447,Tabla9[#All],2,FALSE))</f>
        <v/>
      </c>
    </row>
    <row r="448" spans="1:25" x14ac:dyDescent="0.25">
      <c r="A448" s="6" t="str">
        <f>IF(LEN(Requerimiento_Cab!A448)&gt;0,Requerimiento_Cab!A448,"")</f>
        <v/>
      </c>
      <c r="B448" s="6" t="str">
        <f t="shared" si="77"/>
        <v/>
      </c>
      <c r="C448" s="6" t="str">
        <f>IF(ISBLANK(Requerimiento_Cab!B448),"",VLOOKUP(Requerimiento_Cab!B448,Tabla3[#All],2,FALSE))</f>
        <v/>
      </c>
      <c r="D448" s="6" t="str">
        <f>IF(ISBLANK(Requerimiento_Cab!C448),"",VLOOKUP(Requerimiento_Cab!C448,Tabla4[#All],2,FALSE))</f>
        <v/>
      </c>
      <c r="E448" s="6" t="str">
        <f>IF(ISBLANK(Requerimiento_Cab!D448),"",VLOOKUP(Requerimiento_Cab!D448,Tabla5[#All],2,FALSE))</f>
        <v/>
      </c>
      <c r="F448" s="6" t="str">
        <f>IF(ISBLANK(Requerimiento_Cab!E448),"",VLOOKUP(Requerimiento_Cab!E448,Tabla6[#All],2,FALSE))</f>
        <v/>
      </c>
      <c r="G448" s="6" t="str">
        <f t="shared" si="78"/>
        <v/>
      </c>
      <c r="H448" s="6" t="str">
        <f t="shared" si="79"/>
        <v/>
      </c>
      <c r="I448" s="6" t="str">
        <f>IF(ISBLANK(Requerimiento_Cab!F448),"",VLOOKUP(Requerimiento_Cab!F448,Tabla7[#All],2,FALSE))</f>
        <v/>
      </c>
      <c r="J448" s="6" t="str">
        <f t="shared" si="80"/>
        <v/>
      </c>
      <c r="K448" s="13" t="str">
        <f>IF(ISBLANK(Requerimiento_Cab!G448),"",VLOOKUP(Requerimiento_Cab!G448,Tabla8[#All],2,FALSE))</f>
        <v/>
      </c>
      <c r="L448" s="6" t="str">
        <f>IF(ISBLANK(Requerimiento_Cab!H448),"",VLOOKUP(Requerimiento_Cab!H448,Tabla1[#All],2,FALSE))</f>
        <v/>
      </c>
      <c r="M448" s="6" t="str">
        <f t="shared" si="81"/>
        <v/>
      </c>
      <c r="N448" s="6" t="str">
        <f>IF(ISBLANK(Requerimiento_Cab!J448),"",VLOOKUP(Requerimiento_Cab!J448,Tabla9[#All],2,FALSE))</f>
        <v/>
      </c>
      <c r="O448" s="6" t="str">
        <f t="shared" si="82"/>
        <v/>
      </c>
      <c r="P448" s="6" t="str">
        <f t="shared" si="83"/>
        <v/>
      </c>
      <c r="Q448" s="6" t="str">
        <f>IF(ISBLANK(Requerimiento_Cab!K448),"",VLOOKUP(Requerimiento_Cab!K448,Tabla10[#All],2,FALSE))</f>
        <v/>
      </c>
      <c r="R448" s="6" t="str">
        <f>IF(LEN(Requerimiento_Cab!L448)&gt;0,Requerimiento_Cab!L448,"")</f>
        <v/>
      </c>
      <c r="S448" s="6" t="str">
        <f t="shared" si="84"/>
        <v/>
      </c>
      <c r="T448" s="6" t="str">
        <f t="shared" si="85"/>
        <v/>
      </c>
      <c r="U448" s="6" t="str">
        <f t="shared" si="86"/>
        <v/>
      </c>
      <c r="V448" s="6" t="str">
        <f>IF(ISBLANK(Requerimiento_Cab!F448),"",VLOOKUP(Requerimiento_Cab!F448,Tabla7[#All],2,FALSE))</f>
        <v/>
      </c>
      <c r="W448" s="6" t="str">
        <f t="shared" si="87"/>
        <v/>
      </c>
      <c r="X448" s="6" t="str">
        <f>IF(ISBLANK(Requerimiento_Cab!M448),"",VLOOKUP(Requerimiento_Cab!M448,Tabla2[#All],2,FALSE))</f>
        <v/>
      </c>
      <c r="Y448" s="6" t="str">
        <f>IF(ISBLANK(Requerimiento_Cab!J448),"",VLOOKUP(Requerimiento_Cab!J448,Tabla9[#All],2,FALSE))</f>
        <v/>
      </c>
    </row>
    <row r="449" spans="1:25" x14ac:dyDescent="0.25">
      <c r="A449" s="6" t="str">
        <f>IF(LEN(Requerimiento_Cab!A449)&gt;0,Requerimiento_Cab!A449,"")</f>
        <v/>
      </c>
      <c r="B449" s="6" t="str">
        <f t="shared" si="77"/>
        <v/>
      </c>
      <c r="C449" s="6" t="str">
        <f>IF(ISBLANK(Requerimiento_Cab!B449),"",VLOOKUP(Requerimiento_Cab!B449,Tabla3[#All],2,FALSE))</f>
        <v/>
      </c>
      <c r="D449" s="6" t="str">
        <f>IF(ISBLANK(Requerimiento_Cab!C449),"",VLOOKUP(Requerimiento_Cab!C449,Tabla4[#All],2,FALSE))</f>
        <v/>
      </c>
      <c r="E449" s="6" t="str">
        <f>IF(ISBLANK(Requerimiento_Cab!D449),"",VLOOKUP(Requerimiento_Cab!D449,Tabla5[#All],2,FALSE))</f>
        <v/>
      </c>
      <c r="F449" s="6" t="str">
        <f>IF(ISBLANK(Requerimiento_Cab!E449),"",VLOOKUP(Requerimiento_Cab!E449,Tabla6[#All],2,FALSE))</f>
        <v/>
      </c>
      <c r="G449" s="6" t="str">
        <f t="shared" si="78"/>
        <v/>
      </c>
      <c r="H449" s="6" t="str">
        <f t="shared" si="79"/>
        <v/>
      </c>
      <c r="I449" s="6" t="str">
        <f>IF(ISBLANK(Requerimiento_Cab!F449),"",VLOOKUP(Requerimiento_Cab!F449,Tabla7[#All],2,FALSE))</f>
        <v/>
      </c>
      <c r="J449" s="6" t="str">
        <f t="shared" si="80"/>
        <v/>
      </c>
      <c r="K449" s="13" t="str">
        <f>IF(ISBLANK(Requerimiento_Cab!G449),"",VLOOKUP(Requerimiento_Cab!G449,Tabla8[#All],2,FALSE))</f>
        <v/>
      </c>
      <c r="L449" s="6" t="str">
        <f>IF(ISBLANK(Requerimiento_Cab!H449),"",VLOOKUP(Requerimiento_Cab!H449,Tabla1[#All],2,FALSE))</f>
        <v/>
      </c>
      <c r="M449" s="6" t="str">
        <f t="shared" si="81"/>
        <v/>
      </c>
      <c r="N449" s="6" t="str">
        <f>IF(ISBLANK(Requerimiento_Cab!J449),"",VLOOKUP(Requerimiento_Cab!J449,Tabla9[#All],2,FALSE))</f>
        <v/>
      </c>
      <c r="O449" s="6" t="str">
        <f t="shared" si="82"/>
        <v/>
      </c>
      <c r="P449" s="6" t="str">
        <f t="shared" si="83"/>
        <v/>
      </c>
      <c r="Q449" s="6" t="str">
        <f>IF(ISBLANK(Requerimiento_Cab!K449),"",VLOOKUP(Requerimiento_Cab!K449,Tabla10[#All],2,FALSE))</f>
        <v/>
      </c>
      <c r="R449" s="6" t="str">
        <f>IF(LEN(Requerimiento_Cab!L449)&gt;0,Requerimiento_Cab!L449,"")</f>
        <v/>
      </c>
      <c r="S449" s="6" t="str">
        <f t="shared" si="84"/>
        <v/>
      </c>
      <c r="T449" s="6" t="str">
        <f t="shared" si="85"/>
        <v/>
      </c>
      <c r="U449" s="6" t="str">
        <f t="shared" si="86"/>
        <v/>
      </c>
      <c r="V449" s="6" t="str">
        <f>IF(ISBLANK(Requerimiento_Cab!F449),"",VLOOKUP(Requerimiento_Cab!F449,Tabla7[#All],2,FALSE))</f>
        <v/>
      </c>
      <c r="W449" s="6" t="str">
        <f t="shared" si="87"/>
        <v/>
      </c>
      <c r="X449" s="6" t="str">
        <f>IF(ISBLANK(Requerimiento_Cab!M449),"",VLOOKUP(Requerimiento_Cab!M449,Tabla2[#All],2,FALSE))</f>
        <v/>
      </c>
      <c r="Y449" s="6" t="str">
        <f>IF(ISBLANK(Requerimiento_Cab!J449),"",VLOOKUP(Requerimiento_Cab!J449,Tabla9[#All],2,FALSE))</f>
        <v/>
      </c>
    </row>
    <row r="450" spans="1:25" x14ac:dyDescent="0.25">
      <c r="A450" s="6" t="str">
        <f>IF(LEN(Requerimiento_Cab!A450)&gt;0,Requerimiento_Cab!A450,"")</f>
        <v/>
      </c>
      <c r="B450" s="6" t="str">
        <f t="shared" si="77"/>
        <v/>
      </c>
      <c r="C450" s="6" t="str">
        <f>IF(ISBLANK(Requerimiento_Cab!B450),"",VLOOKUP(Requerimiento_Cab!B450,Tabla3[#All],2,FALSE))</f>
        <v/>
      </c>
      <c r="D450" s="6" t="str">
        <f>IF(ISBLANK(Requerimiento_Cab!C450),"",VLOOKUP(Requerimiento_Cab!C450,Tabla4[#All],2,FALSE))</f>
        <v/>
      </c>
      <c r="E450" s="6" t="str">
        <f>IF(ISBLANK(Requerimiento_Cab!D450),"",VLOOKUP(Requerimiento_Cab!D450,Tabla5[#All],2,FALSE))</f>
        <v/>
      </c>
      <c r="F450" s="6" t="str">
        <f>IF(ISBLANK(Requerimiento_Cab!E450),"",VLOOKUP(Requerimiento_Cab!E450,Tabla6[#All],2,FALSE))</f>
        <v/>
      </c>
      <c r="G450" s="6" t="str">
        <f t="shared" si="78"/>
        <v/>
      </c>
      <c r="H450" s="6" t="str">
        <f t="shared" si="79"/>
        <v/>
      </c>
      <c r="I450" s="6" t="str">
        <f>IF(ISBLANK(Requerimiento_Cab!F450),"",VLOOKUP(Requerimiento_Cab!F450,Tabla7[#All],2,FALSE))</f>
        <v/>
      </c>
      <c r="J450" s="6" t="str">
        <f t="shared" si="80"/>
        <v/>
      </c>
      <c r="K450" s="13" t="str">
        <f>IF(ISBLANK(Requerimiento_Cab!G450),"",VLOOKUP(Requerimiento_Cab!G450,Tabla8[#All],2,FALSE))</f>
        <v/>
      </c>
      <c r="L450" s="6" t="str">
        <f>IF(ISBLANK(Requerimiento_Cab!H450),"",VLOOKUP(Requerimiento_Cab!H450,Tabla1[#All],2,FALSE))</f>
        <v/>
      </c>
      <c r="M450" s="6" t="str">
        <f t="shared" si="81"/>
        <v/>
      </c>
      <c r="N450" s="6" t="str">
        <f>IF(ISBLANK(Requerimiento_Cab!J450),"",VLOOKUP(Requerimiento_Cab!J450,Tabla9[#All],2,FALSE))</f>
        <v/>
      </c>
      <c r="O450" s="6" t="str">
        <f t="shared" si="82"/>
        <v/>
      </c>
      <c r="P450" s="6" t="str">
        <f t="shared" si="83"/>
        <v/>
      </c>
      <c r="Q450" s="6" t="str">
        <f>IF(ISBLANK(Requerimiento_Cab!K450),"",VLOOKUP(Requerimiento_Cab!K450,Tabla10[#All],2,FALSE))</f>
        <v/>
      </c>
      <c r="R450" s="6" t="str">
        <f>IF(LEN(Requerimiento_Cab!L450)&gt;0,Requerimiento_Cab!L450,"")</f>
        <v/>
      </c>
      <c r="S450" s="6" t="str">
        <f t="shared" si="84"/>
        <v/>
      </c>
      <c r="T450" s="6" t="str">
        <f t="shared" si="85"/>
        <v/>
      </c>
      <c r="U450" s="6" t="str">
        <f t="shared" si="86"/>
        <v/>
      </c>
      <c r="V450" s="6" t="str">
        <f>IF(ISBLANK(Requerimiento_Cab!F450),"",VLOOKUP(Requerimiento_Cab!F450,Tabla7[#All],2,FALSE))</f>
        <v/>
      </c>
      <c r="W450" s="6" t="str">
        <f t="shared" si="87"/>
        <v/>
      </c>
      <c r="X450" s="6" t="str">
        <f>IF(ISBLANK(Requerimiento_Cab!M450),"",VLOOKUP(Requerimiento_Cab!M450,Tabla2[#All],2,FALSE))</f>
        <v/>
      </c>
      <c r="Y450" s="6" t="str">
        <f>IF(ISBLANK(Requerimiento_Cab!J450),"",VLOOKUP(Requerimiento_Cab!J450,Tabla9[#All],2,FALSE))</f>
        <v/>
      </c>
    </row>
    <row r="451" spans="1:25" x14ac:dyDescent="0.25">
      <c r="A451" s="6" t="str">
        <f>IF(LEN(Requerimiento_Cab!A451)&gt;0,Requerimiento_Cab!A451,"")</f>
        <v/>
      </c>
      <c r="B451" s="6" t="str">
        <f t="shared" si="77"/>
        <v/>
      </c>
      <c r="C451" s="6" t="str">
        <f>IF(ISBLANK(Requerimiento_Cab!B451),"",VLOOKUP(Requerimiento_Cab!B451,Tabla3[#All],2,FALSE))</f>
        <v/>
      </c>
      <c r="D451" s="6" t="str">
        <f>IF(ISBLANK(Requerimiento_Cab!C451),"",VLOOKUP(Requerimiento_Cab!C451,Tabla4[#All],2,FALSE))</f>
        <v/>
      </c>
      <c r="E451" s="6" t="str">
        <f>IF(ISBLANK(Requerimiento_Cab!D451),"",VLOOKUP(Requerimiento_Cab!D451,Tabla5[#All],2,FALSE))</f>
        <v/>
      </c>
      <c r="F451" s="6" t="str">
        <f>IF(ISBLANK(Requerimiento_Cab!E451),"",VLOOKUP(Requerimiento_Cab!E451,Tabla6[#All],2,FALSE))</f>
        <v/>
      </c>
      <c r="G451" s="6" t="str">
        <f t="shared" si="78"/>
        <v/>
      </c>
      <c r="H451" s="6" t="str">
        <f t="shared" si="79"/>
        <v/>
      </c>
      <c r="I451" s="6" t="str">
        <f>IF(ISBLANK(Requerimiento_Cab!F451),"",VLOOKUP(Requerimiento_Cab!F451,Tabla7[#All],2,FALSE))</f>
        <v/>
      </c>
      <c r="J451" s="6" t="str">
        <f t="shared" si="80"/>
        <v/>
      </c>
      <c r="K451" s="13" t="str">
        <f>IF(ISBLANK(Requerimiento_Cab!G451),"",VLOOKUP(Requerimiento_Cab!G451,Tabla8[#All],2,FALSE))</f>
        <v/>
      </c>
      <c r="L451" s="6" t="str">
        <f>IF(ISBLANK(Requerimiento_Cab!H451),"",VLOOKUP(Requerimiento_Cab!H451,Tabla1[#All],2,FALSE))</f>
        <v/>
      </c>
      <c r="M451" s="6" t="str">
        <f t="shared" si="81"/>
        <v/>
      </c>
      <c r="N451" s="6" t="str">
        <f>IF(ISBLANK(Requerimiento_Cab!J451),"",VLOOKUP(Requerimiento_Cab!J451,Tabla9[#All],2,FALSE))</f>
        <v/>
      </c>
      <c r="O451" s="6" t="str">
        <f t="shared" si="82"/>
        <v/>
      </c>
      <c r="P451" s="6" t="str">
        <f t="shared" si="83"/>
        <v/>
      </c>
      <c r="Q451" s="6" t="str">
        <f>IF(ISBLANK(Requerimiento_Cab!K451),"",VLOOKUP(Requerimiento_Cab!K451,Tabla10[#All],2,FALSE))</f>
        <v/>
      </c>
      <c r="R451" s="6" t="str">
        <f>IF(LEN(Requerimiento_Cab!L451)&gt;0,Requerimiento_Cab!L451,"")</f>
        <v/>
      </c>
      <c r="S451" s="6" t="str">
        <f t="shared" si="84"/>
        <v/>
      </c>
      <c r="T451" s="6" t="str">
        <f t="shared" si="85"/>
        <v/>
      </c>
      <c r="U451" s="6" t="str">
        <f t="shared" si="86"/>
        <v/>
      </c>
      <c r="V451" s="6" t="str">
        <f>IF(ISBLANK(Requerimiento_Cab!F451),"",VLOOKUP(Requerimiento_Cab!F451,Tabla7[#All],2,FALSE))</f>
        <v/>
      </c>
      <c r="W451" s="6" t="str">
        <f t="shared" si="87"/>
        <v/>
      </c>
      <c r="X451" s="6" t="str">
        <f>IF(ISBLANK(Requerimiento_Cab!M451),"",VLOOKUP(Requerimiento_Cab!M451,Tabla2[#All],2,FALSE))</f>
        <v/>
      </c>
      <c r="Y451" s="6" t="str">
        <f>IF(ISBLANK(Requerimiento_Cab!J451),"",VLOOKUP(Requerimiento_Cab!J451,Tabla9[#All],2,FALSE))</f>
        <v/>
      </c>
    </row>
    <row r="452" spans="1:25" x14ac:dyDescent="0.25">
      <c r="A452" s="6" t="str">
        <f>IF(LEN(Requerimiento_Cab!A452)&gt;0,Requerimiento_Cab!A452,"")</f>
        <v/>
      </c>
      <c r="B452" s="6" t="str">
        <f t="shared" si="77"/>
        <v/>
      </c>
      <c r="C452" s="6" t="str">
        <f>IF(ISBLANK(Requerimiento_Cab!B452),"",VLOOKUP(Requerimiento_Cab!B452,Tabla3[#All],2,FALSE))</f>
        <v/>
      </c>
      <c r="D452" s="6" t="str">
        <f>IF(ISBLANK(Requerimiento_Cab!C452),"",VLOOKUP(Requerimiento_Cab!C452,Tabla4[#All],2,FALSE))</f>
        <v/>
      </c>
      <c r="E452" s="6" t="str">
        <f>IF(ISBLANK(Requerimiento_Cab!D452),"",VLOOKUP(Requerimiento_Cab!D452,Tabla5[#All],2,FALSE))</f>
        <v/>
      </c>
      <c r="F452" s="6" t="str">
        <f>IF(ISBLANK(Requerimiento_Cab!E452),"",VLOOKUP(Requerimiento_Cab!E452,Tabla6[#All],2,FALSE))</f>
        <v/>
      </c>
      <c r="G452" s="6" t="str">
        <f t="shared" si="78"/>
        <v/>
      </c>
      <c r="H452" s="6" t="str">
        <f t="shared" si="79"/>
        <v/>
      </c>
      <c r="I452" s="6" t="str">
        <f>IF(ISBLANK(Requerimiento_Cab!F452),"",VLOOKUP(Requerimiento_Cab!F452,Tabla7[#All],2,FALSE))</f>
        <v/>
      </c>
      <c r="J452" s="6" t="str">
        <f t="shared" si="80"/>
        <v/>
      </c>
      <c r="K452" s="13" t="str">
        <f>IF(ISBLANK(Requerimiento_Cab!G452),"",VLOOKUP(Requerimiento_Cab!G452,Tabla8[#All],2,FALSE))</f>
        <v/>
      </c>
      <c r="L452" s="6" t="str">
        <f>IF(ISBLANK(Requerimiento_Cab!H452),"",VLOOKUP(Requerimiento_Cab!H452,Tabla1[#All],2,FALSE))</f>
        <v/>
      </c>
      <c r="M452" s="6" t="str">
        <f t="shared" si="81"/>
        <v/>
      </c>
      <c r="N452" s="6" t="str">
        <f>IF(ISBLANK(Requerimiento_Cab!J452),"",VLOOKUP(Requerimiento_Cab!J452,Tabla9[#All],2,FALSE))</f>
        <v/>
      </c>
      <c r="O452" s="6" t="str">
        <f t="shared" si="82"/>
        <v/>
      </c>
      <c r="P452" s="6" t="str">
        <f t="shared" si="83"/>
        <v/>
      </c>
      <c r="Q452" s="6" t="str">
        <f>IF(ISBLANK(Requerimiento_Cab!K452),"",VLOOKUP(Requerimiento_Cab!K452,Tabla10[#All],2,FALSE))</f>
        <v/>
      </c>
      <c r="R452" s="6" t="str">
        <f>IF(LEN(Requerimiento_Cab!L452)&gt;0,Requerimiento_Cab!L452,"")</f>
        <v/>
      </c>
      <c r="S452" s="6" t="str">
        <f t="shared" si="84"/>
        <v/>
      </c>
      <c r="T452" s="6" t="str">
        <f t="shared" si="85"/>
        <v/>
      </c>
      <c r="U452" s="6" t="str">
        <f t="shared" si="86"/>
        <v/>
      </c>
      <c r="V452" s="6" t="str">
        <f>IF(ISBLANK(Requerimiento_Cab!F452),"",VLOOKUP(Requerimiento_Cab!F452,Tabla7[#All],2,FALSE))</f>
        <v/>
      </c>
      <c r="W452" s="6" t="str">
        <f t="shared" si="87"/>
        <v/>
      </c>
      <c r="X452" s="6" t="str">
        <f>IF(ISBLANK(Requerimiento_Cab!M452),"",VLOOKUP(Requerimiento_Cab!M452,Tabla2[#All],2,FALSE))</f>
        <v/>
      </c>
      <c r="Y452" s="6" t="str">
        <f>IF(ISBLANK(Requerimiento_Cab!J452),"",VLOOKUP(Requerimiento_Cab!J452,Tabla9[#All],2,FALSE))</f>
        <v/>
      </c>
    </row>
    <row r="453" spans="1:25" x14ac:dyDescent="0.25">
      <c r="A453" s="6" t="str">
        <f>IF(LEN(Requerimiento_Cab!A453)&gt;0,Requerimiento_Cab!A453,"")</f>
        <v/>
      </c>
      <c r="B453" s="6" t="str">
        <f t="shared" si="77"/>
        <v/>
      </c>
      <c r="C453" s="6" t="str">
        <f>IF(ISBLANK(Requerimiento_Cab!B453),"",VLOOKUP(Requerimiento_Cab!B453,Tabla3[#All],2,FALSE))</f>
        <v/>
      </c>
      <c r="D453" s="6" t="str">
        <f>IF(ISBLANK(Requerimiento_Cab!C453),"",VLOOKUP(Requerimiento_Cab!C453,Tabla4[#All],2,FALSE))</f>
        <v/>
      </c>
      <c r="E453" s="6" t="str">
        <f>IF(ISBLANK(Requerimiento_Cab!D453),"",VLOOKUP(Requerimiento_Cab!D453,Tabla5[#All],2,FALSE))</f>
        <v/>
      </c>
      <c r="F453" s="6" t="str">
        <f>IF(ISBLANK(Requerimiento_Cab!E453),"",VLOOKUP(Requerimiento_Cab!E453,Tabla6[#All],2,FALSE))</f>
        <v/>
      </c>
      <c r="G453" s="6" t="str">
        <f t="shared" si="78"/>
        <v/>
      </c>
      <c r="H453" s="6" t="str">
        <f t="shared" si="79"/>
        <v/>
      </c>
      <c r="I453" s="6" t="str">
        <f>IF(ISBLANK(Requerimiento_Cab!F453),"",VLOOKUP(Requerimiento_Cab!F453,Tabla7[#All],2,FALSE))</f>
        <v/>
      </c>
      <c r="J453" s="6" t="str">
        <f t="shared" si="80"/>
        <v/>
      </c>
      <c r="K453" s="13" t="str">
        <f>IF(ISBLANK(Requerimiento_Cab!G453),"",VLOOKUP(Requerimiento_Cab!G453,Tabla8[#All],2,FALSE))</f>
        <v/>
      </c>
      <c r="L453" s="6" t="str">
        <f>IF(ISBLANK(Requerimiento_Cab!H453),"",VLOOKUP(Requerimiento_Cab!H453,Tabla1[#All],2,FALSE))</f>
        <v/>
      </c>
      <c r="M453" s="6" t="str">
        <f t="shared" si="81"/>
        <v/>
      </c>
      <c r="N453" s="6" t="str">
        <f>IF(ISBLANK(Requerimiento_Cab!J453),"",VLOOKUP(Requerimiento_Cab!J453,Tabla9[#All],2,FALSE))</f>
        <v/>
      </c>
      <c r="O453" s="6" t="str">
        <f t="shared" si="82"/>
        <v/>
      </c>
      <c r="P453" s="6" t="str">
        <f t="shared" si="83"/>
        <v/>
      </c>
      <c r="Q453" s="6" t="str">
        <f>IF(ISBLANK(Requerimiento_Cab!K453),"",VLOOKUP(Requerimiento_Cab!K453,Tabla10[#All],2,FALSE))</f>
        <v/>
      </c>
      <c r="R453" s="6" t="str">
        <f>IF(LEN(Requerimiento_Cab!L453)&gt;0,Requerimiento_Cab!L453,"")</f>
        <v/>
      </c>
      <c r="S453" s="6" t="str">
        <f t="shared" si="84"/>
        <v/>
      </c>
      <c r="T453" s="6" t="str">
        <f t="shared" si="85"/>
        <v/>
      </c>
      <c r="U453" s="6" t="str">
        <f t="shared" si="86"/>
        <v/>
      </c>
      <c r="V453" s="6" t="str">
        <f>IF(ISBLANK(Requerimiento_Cab!F453),"",VLOOKUP(Requerimiento_Cab!F453,Tabla7[#All],2,FALSE))</f>
        <v/>
      </c>
      <c r="W453" s="6" t="str">
        <f t="shared" si="87"/>
        <v/>
      </c>
      <c r="X453" s="6" t="str">
        <f>IF(ISBLANK(Requerimiento_Cab!M453),"",VLOOKUP(Requerimiento_Cab!M453,Tabla2[#All],2,FALSE))</f>
        <v/>
      </c>
      <c r="Y453" s="6" t="str">
        <f>IF(ISBLANK(Requerimiento_Cab!J453),"",VLOOKUP(Requerimiento_Cab!J453,Tabla9[#All],2,FALSE))</f>
        <v/>
      </c>
    </row>
    <row r="454" spans="1:25" x14ac:dyDescent="0.25">
      <c r="A454" s="6" t="str">
        <f>IF(LEN(Requerimiento_Cab!A454)&gt;0,Requerimiento_Cab!A454,"")</f>
        <v/>
      </c>
      <c r="B454" s="6" t="str">
        <f t="shared" si="77"/>
        <v/>
      </c>
      <c r="C454" s="6" t="str">
        <f>IF(ISBLANK(Requerimiento_Cab!B454),"",VLOOKUP(Requerimiento_Cab!B454,Tabla3[#All],2,FALSE))</f>
        <v/>
      </c>
      <c r="D454" s="6" t="str">
        <f>IF(ISBLANK(Requerimiento_Cab!C454),"",VLOOKUP(Requerimiento_Cab!C454,Tabla4[#All],2,FALSE))</f>
        <v/>
      </c>
      <c r="E454" s="6" t="str">
        <f>IF(ISBLANK(Requerimiento_Cab!D454),"",VLOOKUP(Requerimiento_Cab!D454,Tabla5[#All],2,FALSE))</f>
        <v/>
      </c>
      <c r="F454" s="6" t="str">
        <f>IF(ISBLANK(Requerimiento_Cab!E454),"",VLOOKUP(Requerimiento_Cab!E454,Tabla6[#All],2,FALSE))</f>
        <v/>
      </c>
      <c r="G454" s="6" t="str">
        <f t="shared" si="78"/>
        <v/>
      </c>
      <c r="H454" s="6" t="str">
        <f t="shared" si="79"/>
        <v/>
      </c>
      <c r="I454" s="6" t="str">
        <f>IF(ISBLANK(Requerimiento_Cab!F454),"",VLOOKUP(Requerimiento_Cab!F454,Tabla7[#All],2,FALSE))</f>
        <v/>
      </c>
      <c r="J454" s="6" t="str">
        <f t="shared" si="80"/>
        <v/>
      </c>
      <c r="K454" s="13" t="str">
        <f>IF(ISBLANK(Requerimiento_Cab!G454),"",VLOOKUP(Requerimiento_Cab!G454,Tabla8[#All],2,FALSE))</f>
        <v/>
      </c>
      <c r="L454" s="6" t="str">
        <f>IF(ISBLANK(Requerimiento_Cab!H454),"",VLOOKUP(Requerimiento_Cab!H454,Tabla1[#All],2,FALSE))</f>
        <v/>
      </c>
      <c r="M454" s="6" t="str">
        <f t="shared" si="81"/>
        <v/>
      </c>
      <c r="N454" s="6" t="str">
        <f>IF(ISBLANK(Requerimiento_Cab!J454),"",VLOOKUP(Requerimiento_Cab!J454,Tabla9[#All],2,FALSE))</f>
        <v/>
      </c>
      <c r="O454" s="6" t="str">
        <f t="shared" si="82"/>
        <v/>
      </c>
      <c r="P454" s="6" t="str">
        <f t="shared" si="83"/>
        <v/>
      </c>
      <c r="Q454" s="6" t="str">
        <f>IF(ISBLANK(Requerimiento_Cab!K454),"",VLOOKUP(Requerimiento_Cab!K454,Tabla10[#All],2,FALSE))</f>
        <v/>
      </c>
      <c r="R454" s="6" t="str">
        <f>IF(LEN(Requerimiento_Cab!L454)&gt;0,Requerimiento_Cab!L454,"")</f>
        <v/>
      </c>
      <c r="S454" s="6" t="str">
        <f t="shared" si="84"/>
        <v/>
      </c>
      <c r="T454" s="6" t="str">
        <f t="shared" si="85"/>
        <v/>
      </c>
      <c r="U454" s="6" t="str">
        <f t="shared" si="86"/>
        <v/>
      </c>
      <c r="V454" s="6" t="str">
        <f>IF(ISBLANK(Requerimiento_Cab!F454),"",VLOOKUP(Requerimiento_Cab!F454,Tabla7[#All],2,FALSE))</f>
        <v/>
      </c>
      <c r="W454" s="6" t="str">
        <f t="shared" si="87"/>
        <v/>
      </c>
      <c r="X454" s="6" t="str">
        <f>IF(ISBLANK(Requerimiento_Cab!M454),"",VLOOKUP(Requerimiento_Cab!M454,Tabla2[#All],2,FALSE))</f>
        <v/>
      </c>
      <c r="Y454" s="6" t="str">
        <f>IF(ISBLANK(Requerimiento_Cab!J454),"",VLOOKUP(Requerimiento_Cab!J454,Tabla9[#All],2,FALSE))</f>
        <v/>
      </c>
    </row>
    <row r="455" spans="1:25" x14ac:dyDescent="0.25">
      <c r="A455" s="6" t="str">
        <f>IF(LEN(Requerimiento_Cab!A455)&gt;0,Requerimiento_Cab!A455,"")</f>
        <v/>
      </c>
      <c r="B455" s="6" t="str">
        <f t="shared" si="77"/>
        <v/>
      </c>
      <c r="C455" s="6" t="str">
        <f>IF(ISBLANK(Requerimiento_Cab!B455),"",VLOOKUP(Requerimiento_Cab!B455,Tabla3[#All],2,FALSE))</f>
        <v/>
      </c>
      <c r="D455" s="6" t="str">
        <f>IF(ISBLANK(Requerimiento_Cab!C455),"",VLOOKUP(Requerimiento_Cab!C455,Tabla4[#All],2,FALSE))</f>
        <v/>
      </c>
      <c r="E455" s="6" t="str">
        <f>IF(ISBLANK(Requerimiento_Cab!D455),"",VLOOKUP(Requerimiento_Cab!D455,Tabla5[#All],2,FALSE))</f>
        <v/>
      </c>
      <c r="F455" s="6" t="str">
        <f>IF(ISBLANK(Requerimiento_Cab!E455),"",VLOOKUP(Requerimiento_Cab!E455,Tabla6[#All],2,FALSE))</f>
        <v/>
      </c>
      <c r="G455" s="6" t="str">
        <f t="shared" si="78"/>
        <v/>
      </c>
      <c r="H455" s="6" t="str">
        <f t="shared" si="79"/>
        <v/>
      </c>
      <c r="I455" s="6" t="str">
        <f>IF(ISBLANK(Requerimiento_Cab!F455),"",VLOOKUP(Requerimiento_Cab!F455,Tabla7[#All],2,FALSE))</f>
        <v/>
      </c>
      <c r="J455" s="6" t="str">
        <f t="shared" si="80"/>
        <v/>
      </c>
      <c r="K455" s="13" t="str">
        <f>IF(ISBLANK(Requerimiento_Cab!G455),"",VLOOKUP(Requerimiento_Cab!G455,Tabla8[#All],2,FALSE))</f>
        <v/>
      </c>
      <c r="L455" s="6" t="str">
        <f>IF(ISBLANK(Requerimiento_Cab!H455),"",VLOOKUP(Requerimiento_Cab!H455,Tabla1[#All],2,FALSE))</f>
        <v/>
      </c>
      <c r="M455" s="6" t="str">
        <f t="shared" si="81"/>
        <v/>
      </c>
      <c r="N455" s="6" t="str">
        <f>IF(ISBLANK(Requerimiento_Cab!J455),"",VLOOKUP(Requerimiento_Cab!J455,Tabla9[#All],2,FALSE))</f>
        <v/>
      </c>
      <c r="O455" s="6" t="str">
        <f t="shared" si="82"/>
        <v/>
      </c>
      <c r="P455" s="6" t="str">
        <f t="shared" si="83"/>
        <v/>
      </c>
      <c r="Q455" s="6" t="str">
        <f>IF(ISBLANK(Requerimiento_Cab!K455),"",VLOOKUP(Requerimiento_Cab!K455,Tabla10[#All],2,FALSE))</f>
        <v/>
      </c>
      <c r="R455" s="6" t="str">
        <f>IF(LEN(Requerimiento_Cab!L455)&gt;0,Requerimiento_Cab!L455,"")</f>
        <v/>
      </c>
      <c r="S455" s="6" t="str">
        <f t="shared" si="84"/>
        <v/>
      </c>
      <c r="T455" s="6" t="str">
        <f t="shared" si="85"/>
        <v/>
      </c>
      <c r="U455" s="6" t="str">
        <f t="shared" si="86"/>
        <v/>
      </c>
      <c r="V455" s="6" t="str">
        <f>IF(ISBLANK(Requerimiento_Cab!F455),"",VLOOKUP(Requerimiento_Cab!F455,Tabla7[#All],2,FALSE))</f>
        <v/>
      </c>
      <c r="W455" s="6" t="str">
        <f t="shared" si="87"/>
        <v/>
      </c>
      <c r="X455" s="6" t="str">
        <f>IF(ISBLANK(Requerimiento_Cab!M455),"",VLOOKUP(Requerimiento_Cab!M455,Tabla2[#All],2,FALSE))</f>
        <v/>
      </c>
      <c r="Y455" s="6" t="str">
        <f>IF(ISBLANK(Requerimiento_Cab!J455),"",VLOOKUP(Requerimiento_Cab!J455,Tabla9[#All],2,FALSE))</f>
        <v/>
      </c>
    </row>
    <row r="456" spans="1:25" x14ac:dyDescent="0.25">
      <c r="A456" s="6" t="str">
        <f>IF(LEN(Requerimiento_Cab!A456)&gt;0,Requerimiento_Cab!A456,"")</f>
        <v/>
      </c>
      <c r="B456" s="6" t="str">
        <f t="shared" si="77"/>
        <v/>
      </c>
      <c r="C456" s="6" t="str">
        <f>IF(ISBLANK(Requerimiento_Cab!B456),"",VLOOKUP(Requerimiento_Cab!B456,Tabla3[#All],2,FALSE))</f>
        <v/>
      </c>
      <c r="D456" s="6" t="str">
        <f>IF(ISBLANK(Requerimiento_Cab!C456),"",VLOOKUP(Requerimiento_Cab!C456,Tabla4[#All],2,FALSE))</f>
        <v/>
      </c>
      <c r="E456" s="6" t="str">
        <f>IF(ISBLANK(Requerimiento_Cab!D456),"",VLOOKUP(Requerimiento_Cab!D456,Tabla5[#All],2,FALSE))</f>
        <v/>
      </c>
      <c r="F456" s="6" t="str">
        <f>IF(ISBLANK(Requerimiento_Cab!E456),"",VLOOKUP(Requerimiento_Cab!E456,Tabla6[#All],2,FALSE))</f>
        <v/>
      </c>
      <c r="G456" s="6" t="str">
        <f t="shared" si="78"/>
        <v/>
      </c>
      <c r="H456" s="6" t="str">
        <f t="shared" si="79"/>
        <v/>
      </c>
      <c r="I456" s="6" t="str">
        <f>IF(ISBLANK(Requerimiento_Cab!F456),"",VLOOKUP(Requerimiento_Cab!F456,Tabla7[#All],2,FALSE))</f>
        <v/>
      </c>
      <c r="J456" s="6" t="str">
        <f t="shared" si="80"/>
        <v/>
      </c>
      <c r="K456" s="13" t="str">
        <f>IF(ISBLANK(Requerimiento_Cab!G456),"",VLOOKUP(Requerimiento_Cab!G456,Tabla8[#All],2,FALSE))</f>
        <v/>
      </c>
      <c r="L456" s="6" t="str">
        <f>IF(ISBLANK(Requerimiento_Cab!H456),"",VLOOKUP(Requerimiento_Cab!H456,Tabla1[#All],2,FALSE))</f>
        <v/>
      </c>
      <c r="M456" s="6" t="str">
        <f t="shared" si="81"/>
        <v/>
      </c>
      <c r="N456" s="6" t="str">
        <f>IF(ISBLANK(Requerimiento_Cab!J456),"",VLOOKUP(Requerimiento_Cab!J456,Tabla9[#All],2,FALSE))</f>
        <v/>
      </c>
      <c r="O456" s="6" t="str">
        <f t="shared" si="82"/>
        <v/>
      </c>
      <c r="P456" s="6" t="str">
        <f t="shared" si="83"/>
        <v/>
      </c>
      <c r="Q456" s="6" t="str">
        <f>IF(ISBLANK(Requerimiento_Cab!K456),"",VLOOKUP(Requerimiento_Cab!K456,Tabla10[#All],2,FALSE))</f>
        <v/>
      </c>
      <c r="R456" s="6" t="str">
        <f>IF(LEN(Requerimiento_Cab!L456)&gt;0,Requerimiento_Cab!L456,"")</f>
        <v/>
      </c>
      <c r="S456" s="6" t="str">
        <f t="shared" si="84"/>
        <v/>
      </c>
      <c r="T456" s="6" t="str">
        <f t="shared" si="85"/>
        <v/>
      </c>
      <c r="U456" s="6" t="str">
        <f t="shared" si="86"/>
        <v/>
      </c>
      <c r="V456" s="6" t="str">
        <f>IF(ISBLANK(Requerimiento_Cab!F456),"",VLOOKUP(Requerimiento_Cab!F456,Tabla7[#All],2,FALSE))</f>
        <v/>
      </c>
      <c r="W456" s="6" t="str">
        <f t="shared" si="87"/>
        <v/>
      </c>
      <c r="X456" s="6" t="str">
        <f>IF(ISBLANK(Requerimiento_Cab!M456),"",VLOOKUP(Requerimiento_Cab!M456,Tabla2[#All],2,FALSE))</f>
        <v/>
      </c>
      <c r="Y456" s="6" t="str">
        <f>IF(ISBLANK(Requerimiento_Cab!J456),"",VLOOKUP(Requerimiento_Cab!J456,Tabla9[#All],2,FALSE))</f>
        <v/>
      </c>
    </row>
    <row r="457" spans="1:25" x14ac:dyDescent="0.25">
      <c r="A457" s="6" t="str">
        <f>IF(LEN(Requerimiento_Cab!A457)&gt;0,Requerimiento_Cab!A457,"")</f>
        <v/>
      </c>
      <c r="B457" s="6" t="str">
        <f t="shared" ref="B457:B500" si="88">(IF(LEN(C457)&gt;0,ROW(B457)-1,""))</f>
        <v/>
      </c>
      <c r="C457" s="6" t="str">
        <f>IF(ISBLANK(Requerimiento_Cab!B457),"",VLOOKUP(Requerimiento_Cab!B457,Tabla3[#All],2,FALSE))</f>
        <v/>
      </c>
      <c r="D457" s="6" t="str">
        <f>IF(ISBLANK(Requerimiento_Cab!C457),"",VLOOKUP(Requerimiento_Cab!C457,Tabla4[#All],2,FALSE))</f>
        <v/>
      </c>
      <c r="E457" s="6" t="str">
        <f>IF(ISBLANK(Requerimiento_Cab!D457),"",VLOOKUP(Requerimiento_Cab!D457,Tabla5[#All],2,FALSE))</f>
        <v/>
      </c>
      <c r="F457" s="6" t="str">
        <f>IF(ISBLANK(Requerimiento_Cab!E457),"",VLOOKUP(Requerimiento_Cab!E457,Tabla6[#All],2,FALSE))</f>
        <v/>
      </c>
      <c r="G457" s="6" t="str">
        <f t="shared" ref="G457:G500" si="89">IF(LEN(C457)&gt;0,"LO","")</f>
        <v/>
      </c>
      <c r="H457" s="6" t="str">
        <f t="shared" ref="H457:H500" si="90">IF(LEN(C457)&gt;0,"0","")</f>
        <v/>
      </c>
      <c r="I457" s="6" t="str">
        <f>IF(ISBLANK(Requerimiento_Cab!F457),"",VLOOKUP(Requerimiento_Cab!F457,Tabla7[#All],2,FALSE))</f>
        <v/>
      </c>
      <c r="J457" s="6" t="str">
        <f t="shared" ref="J457:J500" si="91">IF(LEN(C457)&gt;0,"1","")</f>
        <v/>
      </c>
      <c r="K457" s="13" t="str">
        <f>IF(ISBLANK(Requerimiento_Cab!G457),"",VLOOKUP(Requerimiento_Cab!G457,Tabla8[#All],2,FALSE))</f>
        <v/>
      </c>
      <c r="L457" s="6" t="str">
        <f>IF(ISBLANK(Requerimiento_Cab!H457),"",VLOOKUP(Requerimiento_Cab!H457,Tabla1[#All],2,FALSE))</f>
        <v/>
      </c>
      <c r="M457" s="6" t="str">
        <f t="shared" ref="M457:M500" si="92">IF(LEN(C457)&gt;0,"N","")</f>
        <v/>
      </c>
      <c r="N457" s="6" t="str">
        <f>IF(ISBLANK(Requerimiento_Cab!J457),"",VLOOKUP(Requerimiento_Cab!J457,Tabla9[#All],2,FALSE))</f>
        <v/>
      </c>
      <c r="O457" s="6" t="str">
        <f t="shared" ref="O457:O500" si="93">IF(LEN(C457)&gt;0,"TRUJ","")</f>
        <v/>
      </c>
      <c r="P457" s="6" t="str">
        <f t="shared" ref="P457:P500" si="94">IF(LEN(C457)&gt;0,"L","")</f>
        <v/>
      </c>
      <c r="Q457" s="6" t="str">
        <f>IF(ISBLANK(Requerimiento_Cab!K457),"",VLOOKUP(Requerimiento_Cab!K457,Tabla10[#All],2,FALSE))</f>
        <v/>
      </c>
      <c r="R457" s="6" t="str">
        <f>IF(LEN(Requerimiento_Cab!L457)&gt;0,Requerimiento_Cab!L457,"")</f>
        <v/>
      </c>
      <c r="S457" s="6" t="str">
        <f t="shared" ref="S457:S500" si="95">IF(LEN(C457)&gt;0,"RV","")</f>
        <v/>
      </c>
      <c r="T457" s="6" t="str">
        <f t="shared" ref="T457:T500" si="96">IF(LEN(C457)&gt;0,"DEMO","")</f>
        <v/>
      </c>
      <c r="U457" s="6" t="str">
        <f t="shared" ref="U457:U500" si="97">IF(LEN(C457)&gt;0,"0","")</f>
        <v/>
      </c>
      <c r="V457" s="6" t="str">
        <f>IF(ISBLANK(Requerimiento_Cab!F457),"",VLOOKUP(Requerimiento_Cab!F457,Tabla7[#All],2,FALSE))</f>
        <v/>
      </c>
      <c r="W457" s="6" t="str">
        <f t="shared" ref="W457:W500" si="98">IF(LEN(C457)&gt;0,"N","")</f>
        <v/>
      </c>
      <c r="X457" s="6" t="str">
        <f>IF(ISBLANK(Requerimiento_Cab!M457),"",VLOOKUP(Requerimiento_Cab!M457,Tabla2[#All],2,FALSE))</f>
        <v/>
      </c>
      <c r="Y457" s="6" t="str">
        <f>IF(ISBLANK(Requerimiento_Cab!J457),"",VLOOKUP(Requerimiento_Cab!J457,Tabla9[#All],2,FALSE))</f>
        <v/>
      </c>
    </row>
    <row r="458" spans="1:25" x14ac:dyDescent="0.25">
      <c r="A458" s="6" t="str">
        <f>IF(LEN(Requerimiento_Cab!A458)&gt;0,Requerimiento_Cab!A458,"")</f>
        <v/>
      </c>
      <c r="B458" s="6" t="str">
        <f t="shared" si="88"/>
        <v/>
      </c>
      <c r="C458" s="6" t="str">
        <f>IF(ISBLANK(Requerimiento_Cab!B458),"",VLOOKUP(Requerimiento_Cab!B458,Tabla3[#All],2,FALSE))</f>
        <v/>
      </c>
      <c r="D458" s="6" t="str">
        <f>IF(ISBLANK(Requerimiento_Cab!C458),"",VLOOKUP(Requerimiento_Cab!C458,Tabla4[#All],2,FALSE))</f>
        <v/>
      </c>
      <c r="E458" s="6" t="str">
        <f>IF(ISBLANK(Requerimiento_Cab!D458),"",VLOOKUP(Requerimiento_Cab!D458,Tabla5[#All],2,FALSE))</f>
        <v/>
      </c>
      <c r="F458" s="6" t="str">
        <f>IF(ISBLANK(Requerimiento_Cab!E458),"",VLOOKUP(Requerimiento_Cab!E458,Tabla6[#All],2,FALSE))</f>
        <v/>
      </c>
      <c r="G458" s="6" t="str">
        <f t="shared" si="89"/>
        <v/>
      </c>
      <c r="H458" s="6" t="str">
        <f t="shared" si="90"/>
        <v/>
      </c>
      <c r="I458" s="6" t="str">
        <f>IF(ISBLANK(Requerimiento_Cab!F458),"",VLOOKUP(Requerimiento_Cab!F458,Tabla7[#All],2,FALSE))</f>
        <v/>
      </c>
      <c r="J458" s="6" t="str">
        <f t="shared" si="91"/>
        <v/>
      </c>
      <c r="K458" s="13" t="str">
        <f>IF(ISBLANK(Requerimiento_Cab!G458),"",VLOOKUP(Requerimiento_Cab!G458,Tabla8[#All],2,FALSE))</f>
        <v/>
      </c>
      <c r="L458" s="6" t="str">
        <f>IF(ISBLANK(Requerimiento_Cab!H458),"",VLOOKUP(Requerimiento_Cab!H458,Tabla1[#All],2,FALSE))</f>
        <v/>
      </c>
      <c r="M458" s="6" t="str">
        <f t="shared" si="92"/>
        <v/>
      </c>
      <c r="N458" s="6" t="str">
        <f>IF(ISBLANK(Requerimiento_Cab!J458),"",VLOOKUP(Requerimiento_Cab!J458,Tabla9[#All],2,FALSE))</f>
        <v/>
      </c>
      <c r="O458" s="6" t="str">
        <f t="shared" si="93"/>
        <v/>
      </c>
      <c r="P458" s="6" t="str">
        <f t="shared" si="94"/>
        <v/>
      </c>
      <c r="Q458" s="6" t="str">
        <f>IF(ISBLANK(Requerimiento_Cab!K458),"",VLOOKUP(Requerimiento_Cab!K458,Tabla10[#All],2,FALSE))</f>
        <v/>
      </c>
      <c r="R458" s="6" t="str">
        <f>IF(LEN(Requerimiento_Cab!L458)&gt;0,Requerimiento_Cab!L458,"")</f>
        <v/>
      </c>
      <c r="S458" s="6" t="str">
        <f t="shared" si="95"/>
        <v/>
      </c>
      <c r="T458" s="6" t="str">
        <f t="shared" si="96"/>
        <v/>
      </c>
      <c r="U458" s="6" t="str">
        <f t="shared" si="97"/>
        <v/>
      </c>
      <c r="V458" s="6" t="str">
        <f>IF(ISBLANK(Requerimiento_Cab!F458),"",VLOOKUP(Requerimiento_Cab!F458,Tabla7[#All],2,FALSE))</f>
        <v/>
      </c>
      <c r="W458" s="6" t="str">
        <f t="shared" si="98"/>
        <v/>
      </c>
      <c r="X458" s="6" t="str">
        <f>IF(ISBLANK(Requerimiento_Cab!M458),"",VLOOKUP(Requerimiento_Cab!M458,Tabla2[#All],2,FALSE))</f>
        <v/>
      </c>
      <c r="Y458" s="6" t="str">
        <f>IF(ISBLANK(Requerimiento_Cab!J458),"",VLOOKUP(Requerimiento_Cab!J458,Tabla9[#All],2,FALSE))</f>
        <v/>
      </c>
    </row>
    <row r="459" spans="1:25" x14ac:dyDescent="0.25">
      <c r="A459" s="6" t="str">
        <f>IF(LEN(Requerimiento_Cab!A459)&gt;0,Requerimiento_Cab!A459,"")</f>
        <v/>
      </c>
      <c r="B459" s="6" t="str">
        <f t="shared" si="88"/>
        <v/>
      </c>
      <c r="C459" s="6" t="str">
        <f>IF(ISBLANK(Requerimiento_Cab!B459),"",VLOOKUP(Requerimiento_Cab!B459,Tabla3[#All],2,FALSE))</f>
        <v/>
      </c>
      <c r="D459" s="6" t="str">
        <f>IF(ISBLANK(Requerimiento_Cab!C459),"",VLOOKUP(Requerimiento_Cab!C459,Tabla4[#All],2,FALSE))</f>
        <v/>
      </c>
      <c r="E459" s="6" t="str">
        <f>IF(ISBLANK(Requerimiento_Cab!D459),"",VLOOKUP(Requerimiento_Cab!D459,Tabla5[#All],2,FALSE))</f>
        <v/>
      </c>
      <c r="F459" s="6" t="str">
        <f>IF(ISBLANK(Requerimiento_Cab!E459),"",VLOOKUP(Requerimiento_Cab!E459,Tabla6[#All],2,FALSE))</f>
        <v/>
      </c>
      <c r="G459" s="6" t="str">
        <f t="shared" si="89"/>
        <v/>
      </c>
      <c r="H459" s="6" t="str">
        <f t="shared" si="90"/>
        <v/>
      </c>
      <c r="I459" s="6" t="str">
        <f>IF(ISBLANK(Requerimiento_Cab!F459),"",VLOOKUP(Requerimiento_Cab!F459,Tabla7[#All],2,FALSE))</f>
        <v/>
      </c>
      <c r="J459" s="6" t="str">
        <f t="shared" si="91"/>
        <v/>
      </c>
      <c r="K459" s="13" t="str">
        <f>IF(ISBLANK(Requerimiento_Cab!G459),"",VLOOKUP(Requerimiento_Cab!G459,Tabla8[#All],2,FALSE))</f>
        <v/>
      </c>
      <c r="L459" s="6" t="str">
        <f>IF(ISBLANK(Requerimiento_Cab!H459),"",VLOOKUP(Requerimiento_Cab!H459,Tabla1[#All],2,FALSE))</f>
        <v/>
      </c>
      <c r="M459" s="6" t="str">
        <f t="shared" si="92"/>
        <v/>
      </c>
      <c r="N459" s="6" t="str">
        <f>IF(ISBLANK(Requerimiento_Cab!J459),"",VLOOKUP(Requerimiento_Cab!J459,Tabla9[#All],2,FALSE))</f>
        <v/>
      </c>
      <c r="O459" s="6" t="str">
        <f t="shared" si="93"/>
        <v/>
      </c>
      <c r="P459" s="6" t="str">
        <f t="shared" si="94"/>
        <v/>
      </c>
      <c r="Q459" s="6" t="str">
        <f>IF(ISBLANK(Requerimiento_Cab!K459),"",VLOOKUP(Requerimiento_Cab!K459,Tabla10[#All],2,FALSE))</f>
        <v/>
      </c>
      <c r="R459" s="6" t="str">
        <f>IF(LEN(Requerimiento_Cab!L459)&gt;0,Requerimiento_Cab!L459,"")</f>
        <v/>
      </c>
      <c r="S459" s="6" t="str">
        <f t="shared" si="95"/>
        <v/>
      </c>
      <c r="T459" s="6" t="str">
        <f t="shared" si="96"/>
        <v/>
      </c>
      <c r="U459" s="6" t="str">
        <f t="shared" si="97"/>
        <v/>
      </c>
      <c r="V459" s="6" t="str">
        <f>IF(ISBLANK(Requerimiento_Cab!F459),"",VLOOKUP(Requerimiento_Cab!F459,Tabla7[#All],2,FALSE))</f>
        <v/>
      </c>
      <c r="W459" s="6" t="str">
        <f t="shared" si="98"/>
        <v/>
      </c>
      <c r="X459" s="6" t="str">
        <f>IF(ISBLANK(Requerimiento_Cab!M459),"",VLOOKUP(Requerimiento_Cab!M459,Tabla2[#All],2,FALSE))</f>
        <v/>
      </c>
      <c r="Y459" s="6" t="str">
        <f>IF(ISBLANK(Requerimiento_Cab!J459),"",VLOOKUP(Requerimiento_Cab!J459,Tabla9[#All],2,FALSE))</f>
        <v/>
      </c>
    </row>
    <row r="460" spans="1:25" x14ac:dyDescent="0.25">
      <c r="A460" s="6" t="str">
        <f>IF(LEN(Requerimiento_Cab!A460)&gt;0,Requerimiento_Cab!A460,"")</f>
        <v/>
      </c>
      <c r="B460" s="6" t="str">
        <f t="shared" si="88"/>
        <v/>
      </c>
      <c r="C460" s="6" t="str">
        <f>IF(ISBLANK(Requerimiento_Cab!B460),"",VLOOKUP(Requerimiento_Cab!B460,Tabla3[#All],2,FALSE))</f>
        <v/>
      </c>
      <c r="D460" s="6" t="str">
        <f>IF(ISBLANK(Requerimiento_Cab!C460),"",VLOOKUP(Requerimiento_Cab!C460,Tabla4[#All],2,FALSE))</f>
        <v/>
      </c>
      <c r="E460" s="6" t="str">
        <f>IF(ISBLANK(Requerimiento_Cab!D460),"",VLOOKUP(Requerimiento_Cab!D460,Tabla5[#All],2,FALSE))</f>
        <v/>
      </c>
      <c r="F460" s="6" t="str">
        <f>IF(ISBLANK(Requerimiento_Cab!E460),"",VLOOKUP(Requerimiento_Cab!E460,Tabla6[#All],2,FALSE))</f>
        <v/>
      </c>
      <c r="G460" s="6" t="str">
        <f t="shared" si="89"/>
        <v/>
      </c>
      <c r="H460" s="6" t="str">
        <f t="shared" si="90"/>
        <v/>
      </c>
      <c r="I460" s="6" t="str">
        <f>IF(ISBLANK(Requerimiento_Cab!F460),"",VLOOKUP(Requerimiento_Cab!F460,Tabla7[#All],2,FALSE))</f>
        <v/>
      </c>
      <c r="J460" s="6" t="str">
        <f t="shared" si="91"/>
        <v/>
      </c>
      <c r="K460" s="13" t="str">
        <f>IF(ISBLANK(Requerimiento_Cab!G460),"",VLOOKUP(Requerimiento_Cab!G460,Tabla8[#All],2,FALSE))</f>
        <v/>
      </c>
      <c r="L460" s="6" t="str">
        <f>IF(ISBLANK(Requerimiento_Cab!H460),"",VLOOKUP(Requerimiento_Cab!H460,Tabla1[#All],2,FALSE))</f>
        <v/>
      </c>
      <c r="M460" s="6" t="str">
        <f t="shared" si="92"/>
        <v/>
      </c>
      <c r="N460" s="6" t="str">
        <f>IF(ISBLANK(Requerimiento_Cab!J460),"",VLOOKUP(Requerimiento_Cab!J460,Tabla9[#All],2,FALSE))</f>
        <v/>
      </c>
      <c r="O460" s="6" t="str">
        <f t="shared" si="93"/>
        <v/>
      </c>
      <c r="P460" s="6" t="str">
        <f t="shared" si="94"/>
        <v/>
      </c>
      <c r="Q460" s="6" t="str">
        <f>IF(ISBLANK(Requerimiento_Cab!K460),"",VLOOKUP(Requerimiento_Cab!K460,Tabla10[#All],2,FALSE))</f>
        <v/>
      </c>
      <c r="R460" s="6" t="str">
        <f>IF(LEN(Requerimiento_Cab!L460)&gt;0,Requerimiento_Cab!L460,"")</f>
        <v/>
      </c>
      <c r="S460" s="6" t="str">
        <f t="shared" si="95"/>
        <v/>
      </c>
      <c r="T460" s="6" t="str">
        <f t="shared" si="96"/>
        <v/>
      </c>
      <c r="U460" s="6" t="str">
        <f t="shared" si="97"/>
        <v/>
      </c>
      <c r="V460" s="6" t="str">
        <f>IF(ISBLANK(Requerimiento_Cab!F460),"",VLOOKUP(Requerimiento_Cab!F460,Tabla7[#All],2,FALSE))</f>
        <v/>
      </c>
      <c r="W460" s="6" t="str">
        <f t="shared" si="98"/>
        <v/>
      </c>
      <c r="X460" s="6" t="str">
        <f>IF(ISBLANK(Requerimiento_Cab!M460),"",VLOOKUP(Requerimiento_Cab!M460,Tabla2[#All],2,FALSE))</f>
        <v/>
      </c>
      <c r="Y460" s="6" t="str">
        <f>IF(ISBLANK(Requerimiento_Cab!J460),"",VLOOKUP(Requerimiento_Cab!J460,Tabla9[#All],2,FALSE))</f>
        <v/>
      </c>
    </row>
    <row r="461" spans="1:25" x14ac:dyDescent="0.25">
      <c r="A461" s="6" t="str">
        <f>IF(LEN(Requerimiento_Cab!A461)&gt;0,Requerimiento_Cab!A461,"")</f>
        <v/>
      </c>
      <c r="B461" s="6" t="str">
        <f t="shared" si="88"/>
        <v/>
      </c>
      <c r="C461" s="6" t="str">
        <f>IF(ISBLANK(Requerimiento_Cab!B461),"",VLOOKUP(Requerimiento_Cab!B461,Tabla3[#All],2,FALSE))</f>
        <v/>
      </c>
      <c r="D461" s="6" t="str">
        <f>IF(ISBLANK(Requerimiento_Cab!C461),"",VLOOKUP(Requerimiento_Cab!C461,Tabla4[#All],2,FALSE))</f>
        <v/>
      </c>
      <c r="E461" s="6" t="str">
        <f>IF(ISBLANK(Requerimiento_Cab!D461),"",VLOOKUP(Requerimiento_Cab!D461,Tabla5[#All],2,FALSE))</f>
        <v/>
      </c>
      <c r="F461" s="6" t="str">
        <f>IF(ISBLANK(Requerimiento_Cab!E461),"",VLOOKUP(Requerimiento_Cab!E461,Tabla6[#All],2,FALSE))</f>
        <v/>
      </c>
      <c r="G461" s="6" t="str">
        <f t="shared" si="89"/>
        <v/>
      </c>
      <c r="H461" s="6" t="str">
        <f t="shared" si="90"/>
        <v/>
      </c>
      <c r="I461" s="6" t="str">
        <f>IF(ISBLANK(Requerimiento_Cab!F461),"",VLOOKUP(Requerimiento_Cab!F461,Tabla7[#All],2,FALSE))</f>
        <v/>
      </c>
      <c r="J461" s="6" t="str">
        <f t="shared" si="91"/>
        <v/>
      </c>
      <c r="K461" s="13" t="str">
        <f>IF(ISBLANK(Requerimiento_Cab!G461),"",VLOOKUP(Requerimiento_Cab!G461,Tabla8[#All],2,FALSE))</f>
        <v/>
      </c>
      <c r="L461" s="6" t="str">
        <f>IF(ISBLANK(Requerimiento_Cab!H461),"",VLOOKUP(Requerimiento_Cab!H461,Tabla1[#All],2,FALSE))</f>
        <v/>
      </c>
      <c r="M461" s="6" t="str">
        <f t="shared" si="92"/>
        <v/>
      </c>
      <c r="N461" s="6" t="str">
        <f>IF(ISBLANK(Requerimiento_Cab!J461),"",VLOOKUP(Requerimiento_Cab!J461,Tabla9[#All],2,FALSE))</f>
        <v/>
      </c>
      <c r="O461" s="6" t="str">
        <f t="shared" si="93"/>
        <v/>
      </c>
      <c r="P461" s="6" t="str">
        <f t="shared" si="94"/>
        <v/>
      </c>
      <c r="Q461" s="6" t="str">
        <f>IF(ISBLANK(Requerimiento_Cab!K461),"",VLOOKUP(Requerimiento_Cab!K461,Tabla10[#All],2,FALSE))</f>
        <v/>
      </c>
      <c r="R461" s="6" t="str">
        <f>IF(LEN(Requerimiento_Cab!L461)&gt;0,Requerimiento_Cab!L461,"")</f>
        <v/>
      </c>
      <c r="S461" s="6" t="str">
        <f t="shared" si="95"/>
        <v/>
      </c>
      <c r="T461" s="6" t="str">
        <f t="shared" si="96"/>
        <v/>
      </c>
      <c r="U461" s="6" t="str">
        <f t="shared" si="97"/>
        <v/>
      </c>
      <c r="V461" s="6" t="str">
        <f>IF(ISBLANK(Requerimiento_Cab!F461),"",VLOOKUP(Requerimiento_Cab!F461,Tabla7[#All],2,FALSE))</f>
        <v/>
      </c>
      <c r="W461" s="6" t="str">
        <f t="shared" si="98"/>
        <v/>
      </c>
      <c r="X461" s="6" t="str">
        <f>IF(ISBLANK(Requerimiento_Cab!M461),"",VLOOKUP(Requerimiento_Cab!M461,Tabla2[#All],2,FALSE))</f>
        <v/>
      </c>
      <c r="Y461" s="6" t="str">
        <f>IF(ISBLANK(Requerimiento_Cab!J461),"",VLOOKUP(Requerimiento_Cab!J461,Tabla9[#All],2,FALSE))</f>
        <v/>
      </c>
    </row>
    <row r="462" spans="1:25" x14ac:dyDescent="0.25">
      <c r="A462" s="6" t="str">
        <f>IF(LEN(Requerimiento_Cab!A462)&gt;0,Requerimiento_Cab!A462,"")</f>
        <v/>
      </c>
      <c r="B462" s="6" t="str">
        <f t="shared" si="88"/>
        <v/>
      </c>
      <c r="C462" s="6" t="str">
        <f>IF(ISBLANK(Requerimiento_Cab!B462),"",VLOOKUP(Requerimiento_Cab!B462,Tabla3[#All],2,FALSE))</f>
        <v/>
      </c>
      <c r="D462" s="6" t="str">
        <f>IF(ISBLANK(Requerimiento_Cab!C462),"",VLOOKUP(Requerimiento_Cab!C462,Tabla4[#All],2,FALSE))</f>
        <v/>
      </c>
      <c r="E462" s="6" t="str">
        <f>IF(ISBLANK(Requerimiento_Cab!D462),"",VLOOKUP(Requerimiento_Cab!D462,Tabla5[#All],2,FALSE))</f>
        <v/>
      </c>
      <c r="F462" s="6" t="str">
        <f>IF(ISBLANK(Requerimiento_Cab!E462),"",VLOOKUP(Requerimiento_Cab!E462,Tabla6[#All],2,FALSE))</f>
        <v/>
      </c>
      <c r="G462" s="6" t="str">
        <f t="shared" si="89"/>
        <v/>
      </c>
      <c r="H462" s="6" t="str">
        <f t="shared" si="90"/>
        <v/>
      </c>
      <c r="I462" s="6" t="str">
        <f>IF(ISBLANK(Requerimiento_Cab!F462),"",VLOOKUP(Requerimiento_Cab!F462,Tabla7[#All],2,FALSE))</f>
        <v/>
      </c>
      <c r="J462" s="6" t="str">
        <f t="shared" si="91"/>
        <v/>
      </c>
      <c r="K462" s="13" t="str">
        <f>IF(ISBLANK(Requerimiento_Cab!G462),"",VLOOKUP(Requerimiento_Cab!G462,Tabla8[#All],2,FALSE))</f>
        <v/>
      </c>
      <c r="L462" s="6" t="str">
        <f>IF(ISBLANK(Requerimiento_Cab!H462),"",VLOOKUP(Requerimiento_Cab!H462,Tabla1[#All],2,FALSE))</f>
        <v/>
      </c>
      <c r="M462" s="6" t="str">
        <f t="shared" si="92"/>
        <v/>
      </c>
      <c r="N462" s="6" t="str">
        <f>IF(ISBLANK(Requerimiento_Cab!J462),"",VLOOKUP(Requerimiento_Cab!J462,Tabla9[#All],2,FALSE))</f>
        <v/>
      </c>
      <c r="O462" s="6" t="str">
        <f t="shared" si="93"/>
        <v/>
      </c>
      <c r="P462" s="6" t="str">
        <f t="shared" si="94"/>
        <v/>
      </c>
      <c r="Q462" s="6" t="str">
        <f>IF(ISBLANK(Requerimiento_Cab!K462),"",VLOOKUP(Requerimiento_Cab!K462,Tabla10[#All],2,FALSE))</f>
        <v/>
      </c>
      <c r="R462" s="6" t="str">
        <f>IF(LEN(Requerimiento_Cab!L462)&gt;0,Requerimiento_Cab!L462,"")</f>
        <v/>
      </c>
      <c r="S462" s="6" t="str">
        <f t="shared" si="95"/>
        <v/>
      </c>
      <c r="T462" s="6" t="str">
        <f t="shared" si="96"/>
        <v/>
      </c>
      <c r="U462" s="6" t="str">
        <f t="shared" si="97"/>
        <v/>
      </c>
      <c r="V462" s="6" t="str">
        <f>IF(ISBLANK(Requerimiento_Cab!F462),"",VLOOKUP(Requerimiento_Cab!F462,Tabla7[#All],2,FALSE))</f>
        <v/>
      </c>
      <c r="W462" s="6" t="str">
        <f t="shared" si="98"/>
        <v/>
      </c>
      <c r="X462" s="6" t="str">
        <f>IF(ISBLANK(Requerimiento_Cab!M462),"",VLOOKUP(Requerimiento_Cab!M462,Tabla2[#All],2,FALSE))</f>
        <v/>
      </c>
      <c r="Y462" s="6" t="str">
        <f>IF(ISBLANK(Requerimiento_Cab!J462),"",VLOOKUP(Requerimiento_Cab!J462,Tabla9[#All],2,FALSE))</f>
        <v/>
      </c>
    </row>
    <row r="463" spans="1:25" x14ac:dyDescent="0.25">
      <c r="A463" s="6" t="str">
        <f>IF(LEN(Requerimiento_Cab!A463)&gt;0,Requerimiento_Cab!A463,"")</f>
        <v/>
      </c>
      <c r="B463" s="6" t="str">
        <f t="shared" si="88"/>
        <v/>
      </c>
      <c r="C463" s="6" t="str">
        <f>IF(ISBLANK(Requerimiento_Cab!B463),"",VLOOKUP(Requerimiento_Cab!B463,Tabla3[#All],2,FALSE))</f>
        <v/>
      </c>
      <c r="D463" s="6" t="str">
        <f>IF(ISBLANK(Requerimiento_Cab!C463),"",VLOOKUP(Requerimiento_Cab!C463,Tabla4[#All],2,FALSE))</f>
        <v/>
      </c>
      <c r="E463" s="6" t="str">
        <f>IF(ISBLANK(Requerimiento_Cab!D463),"",VLOOKUP(Requerimiento_Cab!D463,Tabla5[#All],2,FALSE))</f>
        <v/>
      </c>
      <c r="F463" s="6" t="str">
        <f>IF(ISBLANK(Requerimiento_Cab!E463),"",VLOOKUP(Requerimiento_Cab!E463,Tabla6[#All],2,FALSE))</f>
        <v/>
      </c>
      <c r="G463" s="6" t="str">
        <f t="shared" si="89"/>
        <v/>
      </c>
      <c r="H463" s="6" t="str">
        <f t="shared" si="90"/>
        <v/>
      </c>
      <c r="I463" s="6" t="str">
        <f>IF(ISBLANK(Requerimiento_Cab!F463),"",VLOOKUP(Requerimiento_Cab!F463,Tabla7[#All],2,FALSE))</f>
        <v/>
      </c>
      <c r="J463" s="6" t="str">
        <f t="shared" si="91"/>
        <v/>
      </c>
      <c r="K463" s="13" t="str">
        <f>IF(ISBLANK(Requerimiento_Cab!G463),"",VLOOKUP(Requerimiento_Cab!G463,Tabla8[#All],2,FALSE))</f>
        <v/>
      </c>
      <c r="L463" s="6" t="str">
        <f>IF(ISBLANK(Requerimiento_Cab!H463),"",VLOOKUP(Requerimiento_Cab!H463,Tabla1[#All],2,FALSE))</f>
        <v/>
      </c>
      <c r="M463" s="6" t="str">
        <f t="shared" si="92"/>
        <v/>
      </c>
      <c r="N463" s="6" t="str">
        <f>IF(ISBLANK(Requerimiento_Cab!J463),"",VLOOKUP(Requerimiento_Cab!J463,Tabla9[#All],2,FALSE))</f>
        <v/>
      </c>
      <c r="O463" s="6" t="str">
        <f t="shared" si="93"/>
        <v/>
      </c>
      <c r="P463" s="6" t="str">
        <f t="shared" si="94"/>
        <v/>
      </c>
      <c r="Q463" s="6" t="str">
        <f>IF(ISBLANK(Requerimiento_Cab!K463),"",VLOOKUP(Requerimiento_Cab!K463,Tabla10[#All],2,FALSE))</f>
        <v/>
      </c>
      <c r="R463" s="6" t="str">
        <f>IF(LEN(Requerimiento_Cab!L463)&gt;0,Requerimiento_Cab!L463,"")</f>
        <v/>
      </c>
      <c r="S463" s="6" t="str">
        <f t="shared" si="95"/>
        <v/>
      </c>
      <c r="T463" s="6" t="str">
        <f t="shared" si="96"/>
        <v/>
      </c>
      <c r="U463" s="6" t="str">
        <f t="shared" si="97"/>
        <v/>
      </c>
      <c r="V463" s="6" t="str">
        <f>IF(ISBLANK(Requerimiento_Cab!F463),"",VLOOKUP(Requerimiento_Cab!F463,Tabla7[#All],2,FALSE))</f>
        <v/>
      </c>
      <c r="W463" s="6" t="str">
        <f t="shared" si="98"/>
        <v/>
      </c>
      <c r="X463" s="6" t="str">
        <f>IF(ISBLANK(Requerimiento_Cab!M463),"",VLOOKUP(Requerimiento_Cab!M463,Tabla2[#All],2,FALSE))</f>
        <v/>
      </c>
      <c r="Y463" s="6" t="str">
        <f>IF(ISBLANK(Requerimiento_Cab!J463),"",VLOOKUP(Requerimiento_Cab!J463,Tabla9[#All],2,FALSE))</f>
        <v/>
      </c>
    </row>
    <row r="464" spans="1:25" x14ac:dyDescent="0.25">
      <c r="A464" s="6" t="str">
        <f>IF(LEN(Requerimiento_Cab!A464)&gt;0,Requerimiento_Cab!A464,"")</f>
        <v/>
      </c>
      <c r="B464" s="6" t="str">
        <f t="shared" si="88"/>
        <v/>
      </c>
      <c r="C464" s="6" t="str">
        <f>IF(ISBLANK(Requerimiento_Cab!B464),"",VLOOKUP(Requerimiento_Cab!B464,Tabla3[#All],2,FALSE))</f>
        <v/>
      </c>
      <c r="D464" s="6" t="str">
        <f>IF(ISBLANK(Requerimiento_Cab!C464),"",VLOOKUP(Requerimiento_Cab!C464,Tabla4[#All],2,FALSE))</f>
        <v/>
      </c>
      <c r="E464" s="6" t="str">
        <f>IF(ISBLANK(Requerimiento_Cab!D464),"",VLOOKUP(Requerimiento_Cab!D464,Tabla5[#All],2,FALSE))</f>
        <v/>
      </c>
      <c r="F464" s="6" t="str">
        <f>IF(ISBLANK(Requerimiento_Cab!E464),"",VLOOKUP(Requerimiento_Cab!E464,Tabla6[#All],2,FALSE))</f>
        <v/>
      </c>
      <c r="G464" s="6" t="str">
        <f t="shared" si="89"/>
        <v/>
      </c>
      <c r="H464" s="6" t="str">
        <f t="shared" si="90"/>
        <v/>
      </c>
      <c r="I464" s="6" t="str">
        <f>IF(ISBLANK(Requerimiento_Cab!F464),"",VLOOKUP(Requerimiento_Cab!F464,Tabla7[#All],2,FALSE))</f>
        <v/>
      </c>
      <c r="J464" s="6" t="str">
        <f t="shared" si="91"/>
        <v/>
      </c>
      <c r="K464" s="13" t="str">
        <f>IF(ISBLANK(Requerimiento_Cab!G464),"",VLOOKUP(Requerimiento_Cab!G464,Tabla8[#All],2,FALSE))</f>
        <v/>
      </c>
      <c r="L464" s="6" t="str">
        <f>IF(ISBLANK(Requerimiento_Cab!H464),"",VLOOKUP(Requerimiento_Cab!H464,Tabla1[#All],2,FALSE))</f>
        <v/>
      </c>
      <c r="M464" s="6" t="str">
        <f t="shared" si="92"/>
        <v/>
      </c>
      <c r="N464" s="6" t="str">
        <f>IF(ISBLANK(Requerimiento_Cab!J464),"",VLOOKUP(Requerimiento_Cab!J464,Tabla9[#All],2,FALSE))</f>
        <v/>
      </c>
      <c r="O464" s="6" t="str">
        <f t="shared" si="93"/>
        <v/>
      </c>
      <c r="P464" s="6" t="str">
        <f t="shared" si="94"/>
        <v/>
      </c>
      <c r="Q464" s="6" t="str">
        <f>IF(ISBLANK(Requerimiento_Cab!K464),"",VLOOKUP(Requerimiento_Cab!K464,Tabla10[#All],2,FALSE))</f>
        <v/>
      </c>
      <c r="R464" s="6" t="str">
        <f>IF(LEN(Requerimiento_Cab!L464)&gt;0,Requerimiento_Cab!L464,"")</f>
        <v/>
      </c>
      <c r="S464" s="6" t="str">
        <f t="shared" si="95"/>
        <v/>
      </c>
      <c r="T464" s="6" t="str">
        <f t="shared" si="96"/>
        <v/>
      </c>
      <c r="U464" s="6" t="str">
        <f t="shared" si="97"/>
        <v/>
      </c>
      <c r="V464" s="6" t="str">
        <f>IF(ISBLANK(Requerimiento_Cab!F464),"",VLOOKUP(Requerimiento_Cab!F464,Tabla7[#All],2,FALSE))</f>
        <v/>
      </c>
      <c r="W464" s="6" t="str">
        <f t="shared" si="98"/>
        <v/>
      </c>
      <c r="X464" s="6" t="str">
        <f>IF(ISBLANK(Requerimiento_Cab!M464),"",VLOOKUP(Requerimiento_Cab!M464,Tabla2[#All],2,FALSE))</f>
        <v/>
      </c>
      <c r="Y464" s="6" t="str">
        <f>IF(ISBLANK(Requerimiento_Cab!J464),"",VLOOKUP(Requerimiento_Cab!J464,Tabla9[#All],2,FALSE))</f>
        <v/>
      </c>
    </row>
    <row r="465" spans="1:25" x14ac:dyDescent="0.25">
      <c r="A465" s="6" t="str">
        <f>IF(LEN(Requerimiento_Cab!A465)&gt;0,Requerimiento_Cab!A465,"")</f>
        <v/>
      </c>
      <c r="B465" s="6" t="str">
        <f t="shared" si="88"/>
        <v/>
      </c>
      <c r="C465" s="6" t="str">
        <f>IF(ISBLANK(Requerimiento_Cab!B465),"",VLOOKUP(Requerimiento_Cab!B465,Tabla3[#All],2,FALSE))</f>
        <v/>
      </c>
      <c r="D465" s="6" t="str">
        <f>IF(ISBLANK(Requerimiento_Cab!C465),"",VLOOKUP(Requerimiento_Cab!C465,Tabla4[#All],2,FALSE))</f>
        <v/>
      </c>
      <c r="E465" s="6" t="str">
        <f>IF(ISBLANK(Requerimiento_Cab!D465),"",VLOOKUP(Requerimiento_Cab!D465,Tabla5[#All],2,FALSE))</f>
        <v/>
      </c>
      <c r="F465" s="6" t="str">
        <f>IF(ISBLANK(Requerimiento_Cab!E465),"",VLOOKUP(Requerimiento_Cab!E465,Tabla6[#All],2,FALSE))</f>
        <v/>
      </c>
      <c r="G465" s="6" t="str">
        <f t="shared" si="89"/>
        <v/>
      </c>
      <c r="H465" s="6" t="str">
        <f t="shared" si="90"/>
        <v/>
      </c>
      <c r="I465" s="6" t="str">
        <f>IF(ISBLANK(Requerimiento_Cab!F465),"",VLOOKUP(Requerimiento_Cab!F465,Tabla7[#All],2,FALSE))</f>
        <v/>
      </c>
      <c r="J465" s="6" t="str">
        <f t="shared" si="91"/>
        <v/>
      </c>
      <c r="K465" s="13" t="str">
        <f>IF(ISBLANK(Requerimiento_Cab!G465),"",VLOOKUP(Requerimiento_Cab!G465,Tabla8[#All],2,FALSE))</f>
        <v/>
      </c>
      <c r="L465" s="6" t="str">
        <f>IF(ISBLANK(Requerimiento_Cab!H465),"",VLOOKUP(Requerimiento_Cab!H465,Tabla1[#All],2,FALSE))</f>
        <v/>
      </c>
      <c r="M465" s="6" t="str">
        <f t="shared" si="92"/>
        <v/>
      </c>
      <c r="N465" s="6" t="str">
        <f>IF(ISBLANK(Requerimiento_Cab!J465),"",VLOOKUP(Requerimiento_Cab!J465,Tabla9[#All],2,FALSE))</f>
        <v/>
      </c>
      <c r="O465" s="6" t="str">
        <f t="shared" si="93"/>
        <v/>
      </c>
      <c r="P465" s="6" t="str">
        <f t="shared" si="94"/>
        <v/>
      </c>
      <c r="Q465" s="6" t="str">
        <f>IF(ISBLANK(Requerimiento_Cab!K465),"",VLOOKUP(Requerimiento_Cab!K465,Tabla10[#All],2,FALSE))</f>
        <v/>
      </c>
      <c r="R465" s="6" t="str">
        <f>IF(LEN(Requerimiento_Cab!L465)&gt;0,Requerimiento_Cab!L465,"")</f>
        <v/>
      </c>
      <c r="S465" s="6" t="str">
        <f t="shared" si="95"/>
        <v/>
      </c>
      <c r="T465" s="6" t="str">
        <f t="shared" si="96"/>
        <v/>
      </c>
      <c r="U465" s="6" t="str">
        <f t="shared" si="97"/>
        <v/>
      </c>
      <c r="V465" s="6" t="str">
        <f>IF(ISBLANK(Requerimiento_Cab!F465),"",VLOOKUP(Requerimiento_Cab!F465,Tabla7[#All],2,FALSE))</f>
        <v/>
      </c>
      <c r="W465" s="6" t="str">
        <f t="shared" si="98"/>
        <v/>
      </c>
      <c r="X465" s="6" t="str">
        <f>IF(ISBLANK(Requerimiento_Cab!M465),"",VLOOKUP(Requerimiento_Cab!M465,Tabla2[#All],2,FALSE))</f>
        <v/>
      </c>
      <c r="Y465" s="6" t="str">
        <f>IF(ISBLANK(Requerimiento_Cab!J465),"",VLOOKUP(Requerimiento_Cab!J465,Tabla9[#All],2,FALSE))</f>
        <v/>
      </c>
    </row>
    <row r="466" spans="1:25" x14ac:dyDescent="0.25">
      <c r="A466" s="6" t="str">
        <f>IF(LEN(Requerimiento_Cab!A466)&gt;0,Requerimiento_Cab!A466,"")</f>
        <v/>
      </c>
      <c r="B466" s="6" t="str">
        <f t="shared" si="88"/>
        <v/>
      </c>
      <c r="C466" s="6" t="str">
        <f>IF(ISBLANK(Requerimiento_Cab!B466),"",VLOOKUP(Requerimiento_Cab!B466,Tabla3[#All],2,FALSE))</f>
        <v/>
      </c>
      <c r="D466" s="6" t="str">
        <f>IF(ISBLANK(Requerimiento_Cab!C466),"",VLOOKUP(Requerimiento_Cab!C466,Tabla4[#All],2,FALSE))</f>
        <v/>
      </c>
      <c r="E466" s="6" t="str">
        <f>IF(ISBLANK(Requerimiento_Cab!D466),"",VLOOKUP(Requerimiento_Cab!D466,Tabla5[#All],2,FALSE))</f>
        <v/>
      </c>
      <c r="F466" s="6" t="str">
        <f>IF(ISBLANK(Requerimiento_Cab!E466),"",VLOOKUP(Requerimiento_Cab!E466,Tabla6[#All],2,FALSE))</f>
        <v/>
      </c>
      <c r="G466" s="6" t="str">
        <f t="shared" si="89"/>
        <v/>
      </c>
      <c r="H466" s="6" t="str">
        <f t="shared" si="90"/>
        <v/>
      </c>
      <c r="I466" s="6" t="str">
        <f>IF(ISBLANK(Requerimiento_Cab!F466),"",VLOOKUP(Requerimiento_Cab!F466,Tabla7[#All],2,FALSE))</f>
        <v/>
      </c>
      <c r="J466" s="6" t="str">
        <f t="shared" si="91"/>
        <v/>
      </c>
      <c r="K466" s="13" t="str">
        <f>IF(ISBLANK(Requerimiento_Cab!G466),"",VLOOKUP(Requerimiento_Cab!G466,Tabla8[#All],2,FALSE))</f>
        <v/>
      </c>
      <c r="L466" s="6" t="str">
        <f>IF(ISBLANK(Requerimiento_Cab!H466),"",VLOOKUP(Requerimiento_Cab!H466,Tabla1[#All],2,FALSE))</f>
        <v/>
      </c>
      <c r="M466" s="6" t="str">
        <f t="shared" si="92"/>
        <v/>
      </c>
      <c r="N466" s="6" t="str">
        <f>IF(ISBLANK(Requerimiento_Cab!J466),"",VLOOKUP(Requerimiento_Cab!J466,Tabla9[#All],2,FALSE))</f>
        <v/>
      </c>
      <c r="O466" s="6" t="str">
        <f t="shared" si="93"/>
        <v/>
      </c>
      <c r="P466" s="6" t="str">
        <f t="shared" si="94"/>
        <v/>
      </c>
      <c r="Q466" s="6" t="str">
        <f>IF(ISBLANK(Requerimiento_Cab!K466),"",VLOOKUP(Requerimiento_Cab!K466,Tabla10[#All],2,FALSE))</f>
        <v/>
      </c>
      <c r="R466" s="6" t="str">
        <f>IF(LEN(Requerimiento_Cab!L466)&gt;0,Requerimiento_Cab!L466,"")</f>
        <v/>
      </c>
      <c r="S466" s="6" t="str">
        <f t="shared" si="95"/>
        <v/>
      </c>
      <c r="T466" s="6" t="str">
        <f t="shared" si="96"/>
        <v/>
      </c>
      <c r="U466" s="6" t="str">
        <f t="shared" si="97"/>
        <v/>
      </c>
      <c r="V466" s="6" t="str">
        <f>IF(ISBLANK(Requerimiento_Cab!F466),"",VLOOKUP(Requerimiento_Cab!F466,Tabla7[#All],2,FALSE))</f>
        <v/>
      </c>
      <c r="W466" s="6" t="str">
        <f t="shared" si="98"/>
        <v/>
      </c>
      <c r="X466" s="6" t="str">
        <f>IF(ISBLANK(Requerimiento_Cab!M466),"",VLOOKUP(Requerimiento_Cab!M466,Tabla2[#All],2,FALSE))</f>
        <v/>
      </c>
      <c r="Y466" s="6" t="str">
        <f>IF(ISBLANK(Requerimiento_Cab!J466),"",VLOOKUP(Requerimiento_Cab!J466,Tabla9[#All],2,FALSE))</f>
        <v/>
      </c>
    </row>
    <row r="467" spans="1:25" x14ac:dyDescent="0.25">
      <c r="A467" s="6" t="str">
        <f>IF(LEN(Requerimiento_Cab!A467)&gt;0,Requerimiento_Cab!A467,"")</f>
        <v/>
      </c>
      <c r="B467" s="6" t="str">
        <f t="shared" si="88"/>
        <v/>
      </c>
      <c r="C467" s="6" t="str">
        <f>IF(ISBLANK(Requerimiento_Cab!B467),"",VLOOKUP(Requerimiento_Cab!B467,Tabla3[#All],2,FALSE))</f>
        <v/>
      </c>
      <c r="D467" s="6" t="str">
        <f>IF(ISBLANK(Requerimiento_Cab!C467),"",VLOOKUP(Requerimiento_Cab!C467,Tabla4[#All],2,FALSE))</f>
        <v/>
      </c>
      <c r="E467" s="6" t="str">
        <f>IF(ISBLANK(Requerimiento_Cab!D467),"",VLOOKUP(Requerimiento_Cab!D467,Tabla5[#All],2,FALSE))</f>
        <v/>
      </c>
      <c r="F467" s="6" t="str">
        <f>IF(ISBLANK(Requerimiento_Cab!E467),"",VLOOKUP(Requerimiento_Cab!E467,Tabla6[#All],2,FALSE))</f>
        <v/>
      </c>
      <c r="G467" s="6" t="str">
        <f t="shared" si="89"/>
        <v/>
      </c>
      <c r="H467" s="6" t="str">
        <f t="shared" si="90"/>
        <v/>
      </c>
      <c r="I467" s="6" t="str">
        <f>IF(ISBLANK(Requerimiento_Cab!F467),"",VLOOKUP(Requerimiento_Cab!F467,Tabla7[#All],2,FALSE))</f>
        <v/>
      </c>
      <c r="J467" s="6" t="str">
        <f t="shared" si="91"/>
        <v/>
      </c>
      <c r="K467" s="13" t="str">
        <f>IF(ISBLANK(Requerimiento_Cab!G467),"",VLOOKUP(Requerimiento_Cab!G467,Tabla8[#All],2,FALSE))</f>
        <v/>
      </c>
      <c r="L467" s="6" t="str">
        <f>IF(ISBLANK(Requerimiento_Cab!H467),"",VLOOKUP(Requerimiento_Cab!H467,Tabla1[#All],2,FALSE))</f>
        <v/>
      </c>
      <c r="M467" s="6" t="str">
        <f t="shared" si="92"/>
        <v/>
      </c>
      <c r="N467" s="6" t="str">
        <f>IF(ISBLANK(Requerimiento_Cab!J467),"",VLOOKUP(Requerimiento_Cab!J467,Tabla9[#All],2,FALSE))</f>
        <v/>
      </c>
      <c r="O467" s="6" t="str">
        <f t="shared" si="93"/>
        <v/>
      </c>
      <c r="P467" s="6" t="str">
        <f t="shared" si="94"/>
        <v/>
      </c>
      <c r="Q467" s="6" t="str">
        <f>IF(ISBLANK(Requerimiento_Cab!K467),"",VLOOKUP(Requerimiento_Cab!K467,Tabla10[#All],2,FALSE))</f>
        <v/>
      </c>
      <c r="R467" s="6" t="str">
        <f>IF(LEN(Requerimiento_Cab!L467)&gt;0,Requerimiento_Cab!L467,"")</f>
        <v/>
      </c>
      <c r="S467" s="6" t="str">
        <f t="shared" si="95"/>
        <v/>
      </c>
      <c r="T467" s="6" t="str">
        <f t="shared" si="96"/>
        <v/>
      </c>
      <c r="U467" s="6" t="str">
        <f t="shared" si="97"/>
        <v/>
      </c>
      <c r="V467" s="6" t="str">
        <f>IF(ISBLANK(Requerimiento_Cab!F467),"",VLOOKUP(Requerimiento_Cab!F467,Tabla7[#All],2,FALSE))</f>
        <v/>
      </c>
      <c r="W467" s="6" t="str">
        <f t="shared" si="98"/>
        <v/>
      </c>
      <c r="X467" s="6" t="str">
        <f>IF(ISBLANK(Requerimiento_Cab!M467),"",VLOOKUP(Requerimiento_Cab!M467,Tabla2[#All],2,FALSE))</f>
        <v/>
      </c>
      <c r="Y467" s="6" t="str">
        <f>IF(ISBLANK(Requerimiento_Cab!J467),"",VLOOKUP(Requerimiento_Cab!J467,Tabla9[#All],2,FALSE))</f>
        <v/>
      </c>
    </row>
    <row r="468" spans="1:25" x14ac:dyDescent="0.25">
      <c r="A468" s="6" t="str">
        <f>IF(LEN(Requerimiento_Cab!A468)&gt;0,Requerimiento_Cab!A468,"")</f>
        <v/>
      </c>
      <c r="B468" s="6" t="str">
        <f t="shared" si="88"/>
        <v/>
      </c>
      <c r="C468" s="6" t="str">
        <f>IF(ISBLANK(Requerimiento_Cab!B468),"",VLOOKUP(Requerimiento_Cab!B468,Tabla3[#All],2,FALSE))</f>
        <v/>
      </c>
      <c r="D468" s="6" t="str">
        <f>IF(ISBLANK(Requerimiento_Cab!C468),"",VLOOKUP(Requerimiento_Cab!C468,Tabla4[#All],2,FALSE))</f>
        <v/>
      </c>
      <c r="E468" s="6" t="str">
        <f>IF(ISBLANK(Requerimiento_Cab!D468),"",VLOOKUP(Requerimiento_Cab!D468,Tabla5[#All],2,FALSE))</f>
        <v/>
      </c>
      <c r="F468" s="6" t="str">
        <f>IF(ISBLANK(Requerimiento_Cab!E468),"",VLOOKUP(Requerimiento_Cab!E468,Tabla6[#All],2,FALSE))</f>
        <v/>
      </c>
      <c r="G468" s="6" t="str">
        <f t="shared" si="89"/>
        <v/>
      </c>
      <c r="H468" s="6" t="str">
        <f t="shared" si="90"/>
        <v/>
      </c>
      <c r="I468" s="6" t="str">
        <f>IF(ISBLANK(Requerimiento_Cab!F468),"",VLOOKUP(Requerimiento_Cab!F468,Tabla7[#All],2,FALSE))</f>
        <v/>
      </c>
      <c r="J468" s="6" t="str">
        <f t="shared" si="91"/>
        <v/>
      </c>
      <c r="K468" s="13" t="str">
        <f>IF(ISBLANK(Requerimiento_Cab!G468),"",VLOOKUP(Requerimiento_Cab!G468,Tabla8[#All],2,FALSE))</f>
        <v/>
      </c>
      <c r="L468" s="6" t="str">
        <f>IF(ISBLANK(Requerimiento_Cab!H468),"",VLOOKUP(Requerimiento_Cab!H468,Tabla1[#All],2,FALSE))</f>
        <v/>
      </c>
      <c r="M468" s="6" t="str">
        <f t="shared" si="92"/>
        <v/>
      </c>
      <c r="N468" s="6" t="str">
        <f>IF(ISBLANK(Requerimiento_Cab!J468),"",VLOOKUP(Requerimiento_Cab!J468,Tabla9[#All],2,FALSE))</f>
        <v/>
      </c>
      <c r="O468" s="6" t="str">
        <f t="shared" si="93"/>
        <v/>
      </c>
      <c r="P468" s="6" t="str">
        <f t="shared" si="94"/>
        <v/>
      </c>
      <c r="Q468" s="6" t="str">
        <f>IF(ISBLANK(Requerimiento_Cab!K468),"",VLOOKUP(Requerimiento_Cab!K468,Tabla10[#All],2,FALSE))</f>
        <v/>
      </c>
      <c r="R468" s="6" t="str">
        <f>IF(LEN(Requerimiento_Cab!L468)&gt;0,Requerimiento_Cab!L468,"")</f>
        <v/>
      </c>
      <c r="S468" s="6" t="str">
        <f t="shared" si="95"/>
        <v/>
      </c>
      <c r="T468" s="6" t="str">
        <f t="shared" si="96"/>
        <v/>
      </c>
      <c r="U468" s="6" t="str">
        <f t="shared" si="97"/>
        <v/>
      </c>
      <c r="V468" s="6" t="str">
        <f>IF(ISBLANK(Requerimiento_Cab!F468),"",VLOOKUP(Requerimiento_Cab!F468,Tabla7[#All],2,FALSE))</f>
        <v/>
      </c>
      <c r="W468" s="6" t="str">
        <f t="shared" si="98"/>
        <v/>
      </c>
      <c r="X468" s="6" t="str">
        <f>IF(ISBLANK(Requerimiento_Cab!M468),"",VLOOKUP(Requerimiento_Cab!M468,Tabla2[#All],2,FALSE))</f>
        <v/>
      </c>
      <c r="Y468" s="6" t="str">
        <f>IF(ISBLANK(Requerimiento_Cab!J468),"",VLOOKUP(Requerimiento_Cab!J468,Tabla9[#All],2,FALSE))</f>
        <v/>
      </c>
    </row>
    <row r="469" spans="1:25" x14ac:dyDescent="0.25">
      <c r="A469" s="6" t="str">
        <f>IF(LEN(Requerimiento_Cab!A469)&gt;0,Requerimiento_Cab!A469,"")</f>
        <v/>
      </c>
      <c r="B469" s="6" t="str">
        <f t="shared" si="88"/>
        <v/>
      </c>
      <c r="C469" s="6" t="str">
        <f>IF(ISBLANK(Requerimiento_Cab!B469),"",VLOOKUP(Requerimiento_Cab!B469,Tabla3[#All],2,FALSE))</f>
        <v/>
      </c>
      <c r="D469" s="6" t="str">
        <f>IF(ISBLANK(Requerimiento_Cab!C469),"",VLOOKUP(Requerimiento_Cab!C469,Tabla4[#All],2,FALSE))</f>
        <v/>
      </c>
      <c r="E469" s="6" t="str">
        <f>IF(ISBLANK(Requerimiento_Cab!D469),"",VLOOKUP(Requerimiento_Cab!D469,Tabla5[#All],2,FALSE))</f>
        <v/>
      </c>
      <c r="F469" s="6" t="str">
        <f>IF(ISBLANK(Requerimiento_Cab!E469),"",VLOOKUP(Requerimiento_Cab!E469,Tabla6[#All],2,FALSE))</f>
        <v/>
      </c>
      <c r="G469" s="6" t="str">
        <f t="shared" si="89"/>
        <v/>
      </c>
      <c r="H469" s="6" t="str">
        <f t="shared" si="90"/>
        <v/>
      </c>
      <c r="I469" s="6" t="str">
        <f>IF(ISBLANK(Requerimiento_Cab!F469),"",VLOOKUP(Requerimiento_Cab!F469,Tabla7[#All],2,FALSE))</f>
        <v/>
      </c>
      <c r="J469" s="6" t="str">
        <f t="shared" si="91"/>
        <v/>
      </c>
      <c r="K469" s="13" t="str">
        <f>IF(ISBLANK(Requerimiento_Cab!G469),"",VLOOKUP(Requerimiento_Cab!G469,Tabla8[#All],2,FALSE))</f>
        <v/>
      </c>
      <c r="L469" s="6" t="str">
        <f>IF(ISBLANK(Requerimiento_Cab!H469),"",VLOOKUP(Requerimiento_Cab!H469,Tabla1[#All],2,FALSE))</f>
        <v/>
      </c>
      <c r="M469" s="6" t="str">
        <f t="shared" si="92"/>
        <v/>
      </c>
      <c r="N469" s="6" t="str">
        <f>IF(ISBLANK(Requerimiento_Cab!J469),"",VLOOKUP(Requerimiento_Cab!J469,Tabla9[#All],2,FALSE))</f>
        <v/>
      </c>
      <c r="O469" s="6" t="str">
        <f t="shared" si="93"/>
        <v/>
      </c>
      <c r="P469" s="6" t="str">
        <f t="shared" si="94"/>
        <v/>
      </c>
      <c r="Q469" s="6" t="str">
        <f>IF(ISBLANK(Requerimiento_Cab!K469),"",VLOOKUP(Requerimiento_Cab!K469,Tabla10[#All],2,FALSE))</f>
        <v/>
      </c>
      <c r="R469" s="6" t="str">
        <f>IF(LEN(Requerimiento_Cab!L469)&gt;0,Requerimiento_Cab!L469,"")</f>
        <v/>
      </c>
      <c r="S469" s="6" t="str">
        <f t="shared" si="95"/>
        <v/>
      </c>
      <c r="T469" s="6" t="str">
        <f t="shared" si="96"/>
        <v/>
      </c>
      <c r="U469" s="6" t="str">
        <f t="shared" si="97"/>
        <v/>
      </c>
      <c r="V469" s="6" t="str">
        <f>IF(ISBLANK(Requerimiento_Cab!F469),"",VLOOKUP(Requerimiento_Cab!F469,Tabla7[#All],2,FALSE))</f>
        <v/>
      </c>
      <c r="W469" s="6" t="str">
        <f t="shared" si="98"/>
        <v/>
      </c>
      <c r="X469" s="6" t="str">
        <f>IF(ISBLANK(Requerimiento_Cab!M469),"",VLOOKUP(Requerimiento_Cab!M469,Tabla2[#All],2,FALSE))</f>
        <v/>
      </c>
      <c r="Y469" s="6" t="str">
        <f>IF(ISBLANK(Requerimiento_Cab!J469),"",VLOOKUP(Requerimiento_Cab!J469,Tabla9[#All],2,FALSE))</f>
        <v/>
      </c>
    </row>
    <row r="470" spans="1:25" x14ac:dyDescent="0.25">
      <c r="A470" s="6" t="str">
        <f>IF(LEN(Requerimiento_Cab!A470)&gt;0,Requerimiento_Cab!A470,"")</f>
        <v/>
      </c>
      <c r="B470" s="6" t="str">
        <f t="shared" si="88"/>
        <v/>
      </c>
      <c r="C470" s="6" t="str">
        <f>IF(ISBLANK(Requerimiento_Cab!B470),"",VLOOKUP(Requerimiento_Cab!B470,Tabla3[#All],2,FALSE))</f>
        <v/>
      </c>
      <c r="D470" s="6" t="str">
        <f>IF(ISBLANK(Requerimiento_Cab!C470),"",VLOOKUP(Requerimiento_Cab!C470,Tabla4[#All],2,FALSE))</f>
        <v/>
      </c>
      <c r="E470" s="6" t="str">
        <f>IF(ISBLANK(Requerimiento_Cab!D470),"",VLOOKUP(Requerimiento_Cab!D470,Tabla5[#All],2,FALSE))</f>
        <v/>
      </c>
      <c r="F470" s="6" t="str">
        <f>IF(ISBLANK(Requerimiento_Cab!E470),"",VLOOKUP(Requerimiento_Cab!E470,Tabla6[#All],2,FALSE))</f>
        <v/>
      </c>
      <c r="G470" s="6" t="str">
        <f t="shared" si="89"/>
        <v/>
      </c>
      <c r="H470" s="6" t="str">
        <f t="shared" si="90"/>
        <v/>
      </c>
      <c r="I470" s="6" t="str">
        <f>IF(ISBLANK(Requerimiento_Cab!F470),"",VLOOKUP(Requerimiento_Cab!F470,Tabla7[#All],2,FALSE))</f>
        <v/>
      </c>
      <c r="J470" s="6" t="str">
        <f t="shared" si="91"/>
        <v/>
      </c>
      <c r="K470" s="13" t="str">
        <f>IF(ISBLANK(Requerimiento_Cab!G470),"",VLOOKUP(Requerimiento_Cab!G470,Tabla8[#All],2,FALSE))</f>
        <v/>
      </c>
      <c r="L470" s="6" t="str">
        <f>IF(ISBLANK(Requerimiento_Cab!H470),"",VLOOKUP(Requerimiento_Cab!H470,Tabla1[#All],2,FALSE))</f>
        <v/>
      </c>
      <c r="M470" s="6" t="str">
        <f t="shared" si="92"/>
        <v/>
      </c>
      <c r="N470" s="6" t="str">
        <f>IF(ISBLANK(Requerimiento_Cab!J470),"",VLOOKUP(Requerimiento_Cab!J470,Tabla9[#All],2,FALSE))</f>
        <v/>
      </c>
      <c r="O470" s="6" t="str">
        <f t="shared" si="93"/>
        <v/>
      </c>
      <c r="P470" s="6" t="str">
        <f t="shared" si="94"/>
        <v/>
      </c>
      <c r="Q470" s="6" t="str">
        <f>IF(ISBLANK(Requerimiento_Cab!K470),"",VLOOKUP(Requerimiento_Cab!K470,Tabla10[#All],2,FALSE))</f>
        <v/>
      </c>
      <c r="R470" s="6" t="str">
        <f>IF(LEN(Requerimiento_Cab!L470)&gt;0,Requerimiento_Cab!L470,"")</f>
        <v/>
      </c>
      <c r="S470" s="6" t="str">
        <f t="shared" si="95"/>
        <v/>
      </c>
      <c r="T470" s="6" t="str">
        <f t="shared" si="96"/>
        <v/>
      </c>
      <c r="U470" s="6" t="str">
        <f t="shared" si="97"/>
        <v/>
      </c>
      <c r="V470" s="6" t="str">
        <f>IF(ISBLANK(Requerimiento_Cab!F470),"",VLOOKUP(Requerimiento_Cab!F470,Tabla7[#All],2,FALSE))</f>
        <v/>
      </c>
      <c r="W470" s="6" t="str">
        <f t="shared" si="98"/>
        <v/>
      </c>
      <c r="X470" s="6" t="str">
        <f>IF(ISBLANK(Requerimiento_Cab!M470),"",VLOOKUP(Requerimiento_Cab!M470,Tabla2[#All],2,FALSE))</f>
        <v/>
      </c>
      <c r="Y470" s="6" t="str">
        <f>IF(ISBLANK(Requerimiento_Cab!J470),"",VLOOKUP(Requerimiento_Cab!J470,Tabla9[#All],2,FALSE))</f>
        <v/>
      </c>
    </row>
    <row r="471" spans="1:25" x14ac:dyDescent="0.25">
      <c r="A471" s="6" t="str">
        <f>IF(LEN(Requerimiento_Cab!A471)&gt;0,Requerimiento_Cab!A471,"")</f>
        <v/>
      </c>
      <c r="B471" s="6" t="str">
        <f t="shared" si="88"/>
        <v/>
      </c>
      <c r="C471" s="6" t="str">
        <f>IF(ISBLANK(Requerimiento_Cab!B471),"",VLOOKUP(Requerimiento_Cab!B471,Tabla3[#All],2,FALSE))</f>
        <v/>
      </c>
      <c r="D471" s="6" t="str">
        <f>IF(ISBLANK(Requerimiento_Cab!C471),"",VLOOKUP(Requerimiento_Cab!C471,Tabla4[#All],2,FALSE))</f>
        <v/>
      </c>
      <c r="E471" s="6" t="str">
        <f>IF(ISBLANK(Requerimiento_Cab!D471),"",VLOOKUP(Requerimiento_Cab!D471,Tabla5[#All],2,FALSE))</f>
        <v/>
      </c>
      <c r="F471" s="6" t="str">
        <f>IF(ISBLANK(Requerimiento_Cab!E471),"",VLOOKUP(Requerimiento_Cab!E471,Tabla6[#All],2,FALSE))</f>
        <v/>
      </c>
      <c r="G471" s="6" t="str">
        <f t="shared" si="89"/>
        <v/>
      </c>
      <c r="H471" s="6" t="str">
        <f t="shared" si="90"/>
        <v/>
      </c>
      <c r="I471" s="6" t="str">
        <f>IF(ISBLANK(Requerimiento_Cab!F471),"",VLOOKUP(Requerimiento_Cab!F471,Tabla7[#All],2,FALSE))</f>
        <v/>
      </c>
      <c r="J471" s="6" t="str">
        <f t="shared" si="91"/>
        <v/>
      </c>
      <c r="K471" s="13" t="str">
        <f>IF(ISBLANK(Requerimiento_Cab!G471),"",VLOOKUP(Requerimiento_Cab!G471,Tabla8[#All],2,FALSE))</f>
        <v/>
      </c>
      <c r="L471" s="6" t="str">
        <f>IF(ISBLANK(Requerimiento_Cab!H471),"",VLOOKUP(Requerimiento_Cab!H471,Tabla1[#All],2,FALSE))</f>
        <v/>
      </c>
      <c r="M471" s="6" t="str">
        <f t="shared" si="92"/>
        <v/>
      </c>
      <c r="N471" s="6" t="str">
        <f>IF(ISBLANK(Requerimiento_Cab!J471),"",VLOOKUP(Requerimiento_Cab!J471,Tabla9[#All],2,FALSE))</f>
        <v/>
      </c>
      <c r="O471" s="6" t="str">
        <f t="shared" si="93"/>
        <v/>
      </c>
      <c r="P471" s="6" t="str">
        <f t="shared" si="94"/>
        <v/>
      </c>
      <c r="Q471" s="6" t="str">
        <f>IF(ISBLANK(Requerimiento_Cab!K471),"",VLOOKUP(Requerimiento_Cab!K471,Tabla10[#All],2,FALSE))</f>
        <v/>
      </c>
      <c r="R471" s="6" t="str">
        <f>IF(LEN(Requerimiento_Cab!L471)&gt;0,Requerimiento_Cab!L471,"")</f>
        <v/>
      </c>
      <c r="S471" s="6" t="str">
        <f t="shared" si="95"/>
        <v/>
      </c>
      <c r="T471" s="6" t="str">
        <f t="shared" si="96"/>
        <v/>
      </c>
      <c r="U471" s="6" t="str">
        <f t="shared" si="97"/>
        <v/>
      </c>
      <c r="V471" s="6" t="str">
        <f>IF(ISBLANK(Requerimiento_Cab!F471),"",VLOOKUP(Requerimiento_Cab!F471,Tabla7[#All],2,FALSE))</f>
        <v/>
      </c>
      <c r="W471" s="6" t="str">
        <f t="shared" si="98"/>
        <v/>
      </c>
      <c r="X471" s="6" t="str">
        <f>IF(ISBLANK(Requerimiento_Cab!M471),"",VLOOKUP(Requerimiento_Cab!M471,Tabla2[#All],2,FALSE))</f>
        <v/>
      </c>
      <c r="Y471" s="6" t="str">
        <f>IF(ISBLANK(Requerimiento_Cab!J471),"",VLOOKUP(Requerimiento_Cab!J471,Tabla9[#All],2,FALSE))</f>
        <v/>
      </c>
    </row>
    <row r="472" spans="1:25" x14ac:dyDescent="0.25">
      <c r="A472" s="6" t="str">
        <f>IF(LEN(Requerimiento_Cab!A472)&gt;0,Requerimiento_Cab!A472,"")</f>
        <v/>
      </c>
      <c r="B472" s="6" t="str">
        <f t="shared" si="88"/>
        <v/>
      </c>
      <c r="C472" s="6" t="str">
        <f>IF(ISBLANK(Requerimiento_Cab!B472),"",VLOOKUP(Requerimiento_Cab!B472,Tabla3[#All],2,FALSE))</f>
        <v/>
      </c>
      <c r="D472" s="6" t="str">
        <f>IF(ISBLANK(Requerimiento_Cab!C472),"",VLOOKUP(Requerimiento_Cab!C472,Tabla4[#All],2,FALSE))</f>
        <v/>
      </c>
      <c r="E472" s="6" t="str">
        <f>IF(ISBLANK(Requerimiento_Cab!D472),"",VLOOKUP(Requerimiento_Cab!D472,Tabla5[#All],2,FALSE))</f>
        <v/>
      </c>
      <c r="F472" s="6" t="str">
        <f>IF(ISBLANK(Requerimiento_Cab!E472),"",VLOOKUP(Requerimiento_Cab!E472,Tabla6[#All],2,FALSE))</f>
        <v/>
      </c>
      <c r="G472" s="6" t="str">
        <f t="shared" si="89"/>
        <v/>
      </c>
      <c r="H472" s="6" t="str">
        <f t="shared" si="90"/>
        <v/>
      </c>
      <c r="I472" s="6" t="str">
        <f>IF(ISBLANK(Requerimiento_Cab!F472),"",VLOOKUP(Requerimiento_Cab!F472,Tabla7[#All],2,FALSE))</f>
        <v/>
      </c>
      <c r="J472" s="6" t="str">
        <f t="shared" si="91"/>
        <v/>
      </c>
      <c r="K472" s="13" t="str">
        <f>IF(ISBLANK(Requerimiento_Cab!G472),"",VLOOKUP(Requerimiento_Cab!G472,Tabla8[#All],2,FALSE))</f>
        <v/>
      </c>
      <c r="L472" s="6" t="str">
        <f>IF(ISBLANK(Requerimiento_Cab!H472),"",VLOOKUP(Requerimiento_Cab!H472,Tabla1[#All],2,FALSE))</f>
        <v/>
      </c>
      <c r="M472" s="6" t="str">
        <f t="shared" si="92"/>
        <v/>
      </c>
      <c r="N472" s="6" t="str">
        <f>IF(ISBLANK(Requerimiento_Cab!J472),"",VLOOKUP(Requerimiento_Cab!J472,Tabla9[#All],2,FALSE))</f>
        <v/>
      </c>
      <c r="O472" s="6" t="str">
        <f t="shared" si="93"/>
        <v/>
      </c>
      <c r="P472" s="6" t="str">
        <f t="shared" si="94"/>
        <v/>
      </c>
      <c r="Q472" s="6" t="str">
        <f>IF(ISBLANK(Requerimiento_Cab!K472),"",VLOOKUP(Requerimiento_Cab!K472,Tabla10[#All],2,FALSE))</f>
        <v/>
      </c>
      <c r="R472" s="6" t="str">
        <f>IF(LEN(Requerimiento_Cab!L472)&gt;0,Requerimiento_Cab!L472,"")</f>
        <v/>
      </c>
      <c r="S472" s="6" t="str">
        <f t="shared" si="95"/>
        <v/>
      </c>
      <c r="T472" s="6" t="str">
        <f t="shared" si="96"/>
        <v/>
      </c>
      <c r="U472" s="6" t="str">
        <f t="shared" si="97"/>
        <v/>
      </c>
      <c r="V472" s="6" t="str">
        <f>IF(ISBLANK(Requerimiento_Cab!F472),"",VLOOKUP(Requerimiento_Cab!F472,Tabla7[#All],2,FALSE))</f>
        <v/>
      </c>
      <c r="W472" s="6" t="str">
        <f t="shared" si="98"/>
        <v/>
      </c>
      <c r="X472" s="6" t="str">
        <f>IF(ISBLANK(Requerimiento_Cab!M472),"",VLOOKUP(Requerimiento_Cab!M472,Tabla2[#All],2,FALSE))</f>
        <v/>
      </c>
      <c r="Y472" s="6" t="str">
        <f>IF(ISBLANK(Requerimiento_Cab!J472),"",VLOOKUP(Requerimiento_Cab!J472,Tabla9[#All],2,FALSE))</f>
        <v/>
      </c>
    </row>
    <row r="473" spans="1:25" x14ac:dyDescent="0.25">
      <c r="A473" s="6" t="str">
        <f>IF(LEN(Requerimiento_Cab!A473)&gt;0,Requerimiento_Cab!A473,"")</f>
        <v/>
      </c>
      <c r="B473" s="6" t="str">
        <f t="shared" si="88"/>
        <v/>
      </c>
      <c r="C473" s="6" t="str">
        <f>IF(ISBLANK(Requerimiento_Cab!B473),"",VLOOKUP(Requerimiento_Cab!B473,Tabla3[#All],2,FALSE))</f>
        <v/>
      </c>
      <c r="D473" s="6" t="str">
        <f>IF(ISBLANK(Requerimiento_Cab!C473),"",VLOOKUP(Requerimiento_Cab!C473,Tabla4[#All],2,FALSE))</f>
        <v/>
      </c>
      <c r="E473" s="6" t="str">
        <f>IF(ISBLANK(Requerimiento_Cab!D473),"",VLOOKUP(Requerimiento_Cab!D473,Tabla5[#All],2,FALSE))</f>
        <v/>
      </c>
      <c r="F473" s="6" t="str">
        <f>IF(ISBLANK(Requerimiento_Cab!E473),"",VLOOKUP(Requerimiento_Cab!E473,Tabla6[#All],2,FALSE))</f>
        <v/>
      </c>
      <c r="G473" s="6" t="str">
        <f t="shared" si="89"/>
        <v/>
      </c>
      <c r="H473" s="6" t="str">
        <f t="shared" si="90"/>
        <v/>
      </c>
      <c r="I473" s="6" t="str">
        <f>IF(ISBLANK(Requerimiento_Cab!F473),"",VLOOKUP(Requerimiento_Cab!F473,Tabla7[#All],2,FALSE))</f>
        <v/>
      </c>
      <c r="J473" s="6" t="str">
        <f t="shared" si="91"/>
        <v/>
      </c>
      <c r="K473" s="13" t="str">
        <f>IF(ISBLANK(Requerimiento_Cab!G473),"",VLOOKUP(Requerimiento_Cab!G473,Tabla8[#All],2,FALSE))</f>
        <v/>
      </c>
      <c r="L473" s="6" t="str">
        <f>IF(ISBLANK(Requerimiento_Cab!H473),"",VLOOKUP(Requerimiento_Cab!H473,Tabla1[#All],2,FALSE))</f>
        <v/>
      </c>
      <c r="M473" s="6" t="str">
        <f t="shared" si="92"/>
        <v/>
      </c>
      <c r="N473" s="6" t="str">
        <f>IF(ISBLANK(Requerimiento_Cab!J473),"",VLOOKUP(Requerimiento_Cab!J473,Tabla9[#All],2,FALSE))</f>
        <v/>
      </c>
      <c r="O473" s="6" t="str">
        <f t="shared" si="93"/>
        <v/>
      </c>
      <c r="P473" s="6" t="str">
        <f t="shared" si="94"/>
        <v/>
      </c>
      <c r="Q473" s="6" t="str">
        <f>IF(ISBLANK(Requerimiento_Cab!K473),"",VLOOKUP(Requerimiento_Cab!K473,Tabla10[#All],2,FALSE))</f>
        <v/>
      </c>
      <c r="R473" s="6" t="str">
        <f>IF(LEN(Requerimiento_Cab!L473)&gt;0,Requerimiento_Cab!L473,"")</f>
        <v/>
      </c>
      <c r="S473" s="6" t="str">
        <f t="shared" si="95"/>
        <v/>
      </c>
      <c r="T473" s="6" t="str">
        <f t="shared" si="96"/>
        <v/>
      </c>
      <c r="U473" s="6" t="str">
        <f t="shared" si="97"/>
        <v/>
      </c>
      <c r="V473" s="6" t="str">
        <f>IF(ISBLANK(Requerimiento_Cab!F473),"",VLOOKUP(Requerimiento_Cab!F473,Tabla7[#All],2,FALSE))</f>
        <v/>
      </c>
      <c r="W473" s="6" t="str">
        <f t="shared" si="98"/>
        <v/>
      </c>
      <c r="X473" s="6" t="str">
        <f>IF(ISBLANK(Requerimiento_Cab!M473),"",VLOOKUP(Requerimiento_Cab!M473,Tabla2[#All],2,FALSE))</f>
        <v/>
      </c>
      <c r="Y473" s="6" t="str">
        <f>IF(ISBLANK(Requerimiento_Cab!J473),"",VLOOKUP(Requerimiento_Cab!J473,Tabla9[#All],2,FALSE))</f>
        <v/>
      </c>
    </row>
    <row r="474" spans="1:25" x14ac:dyDescent="0.25">
      <c r="A474" s="6" t="str">
        <f>IF(LEN(Requerimiento_Cab!A474)&gt;0,Requerimiento_Cab!A474,"")</f>
        <v/>
      </c>
      <c r="B474" s="6" t="str">
        <f t="shared" si="88"/>
        <v/>
      </c>
      <c r="C474" s="6" t="str">
        <f>IF(ISBLANK(Requerimiento_Cab!B474),"",VLOOKUP(Requerimiento_Cab!B474,Tabla3[#All],2,FALSE))</f>
        <v/>
      </c>
      <c r="D474" s="6" t="str">
        <f>IF(ISBLANK(Requerimiento_Cab!C474),"",VLOOKUP(Requerimiento_Cab!C474,Tabla4[#All],2,FALSE))</f>
        <v/>
      </c>
      <c r="E474" s="6" t="str">
        <f>IF(ISBLANK(Requerimiento_Cab!D474),"",VLOOKUP(Requerimiento_Cab!D474,Tabla5[#All],2,FALSE))</f>
        <v/>
      </c>
      <c r="F474" s="6" t="str">
        <f>IF(ISBLANK(Requerimiento_Cab!E474),"",VLOOKUP(Requerimiento_Cab!E474,Tabla6[#All],2,FALSE))</f>
        <v/>
      </c>
      <c r="G474" s="6" t="str">
        <f t="shared" si="89"/>
        <v/>
      </c>
      <c r="H474" s="6" t="str">
        <f t="shared" si="90"/>
        <v/>
      </c>
      <c r="I474" s="6" t="str">
        <f>IF(ISBLANK(Requerimiento_Cab!F474),"",VLOOKUP(Requerimiento_Cab!F474,Tabla7[#All],2,FALSE))</f>
        <v/>
      </c>
      <c r="J474" s="6" t="str">
        <f t="shared" si="91"/>
        <v/>
      </c>
      <c r="K474" s="13" t="str">
        <f>IF(ISBLANK(Requerimiento_Cab!G474),"",VLOOKUP(Requerimiento_Cab!G474,Tabla8[#All],2,FALSE))</f>
        <v/>
      </c>
      <c r="L474" s="6" t="str">
        <f>IF(ISBLANK(Requerimiento_Cab!H474),"",VLOOKUP(Requerimiento_Cab!H474,Tabla1[#All],2,FALSE))</f>
        <v/>
      </c>
      <c r="M474" s="6" t="str">
        <f t="shared" si="92"/>
        <v/>
      </c>
      <c r="N474" s="6" t="str">
        <f>IF(ISBLANK(Requerimiento_Cab!J474),"",VLOOKUP(Requerimiento_Cab!J474,Tabla9[#All],2,FALSE))</f>
        <v/>
      </c>
      <c r="O474" s="6" t="str">
        <f t="shared" si="93"/>
        <v/>
      </c>
      <c r="P474" s="6" t="str">
        <f t="shared" si="94"/>
        <v/>
      </c>
      <c r="Q474" s="6" t="str">
        <f>IF(ISBLANK(Requerimiento_Cab!K474),"",VLOOKUP(Requerimiento_Cab!K474,Tabla10[#All],2,FALSE))</f>
        <v/>
      </c>
      <c r="R474" s="6" t="str">
        <f>IF(LEN(Requerimiento_Cab!L474)&gt;0,Requerimiento_Cab!L474,"")</f>
        <v/>
      </c>
      <c r="S474" s="6" t="str">
        <f t="shared" si="95"/>
        <v/>
      </c>
      <c r="T474" s="6" t="str">
        <f t="shared" si="96"/>
        <v/>
      </c>
      <c r="U474" s="6" t="str">
        <f t="shared" si="97"/>
        <v/>
      </c>
      <c r="V474" s="6" t="str">
        <f>IF(ISBLANK(Requerimiento_Cab!F474),"",VLOOKUP(Requerimiento_Cab!F474,Tabla7[#All],2,FALSE))</f>
        <v/>
      </c>
      <c r="W474" s="6" t="str">
        <f t="shared" si="98"/>
        <v/>
      </c>
      <c r="X474" s="6" t="str">
        <f>IF(ISBLANK(Requerimiento_Cab!M474),"",VLOOKUP(Requerimiento_Cab!M474,Tabla2[#All],2,FALSE))</f>
        <v/>
      </c>
      <c r="Y474" s="6" t="str">
        <f>IF(ISBLANK(Requerimiento_Cab!J474),"",VLOOKUP(Requerimiento_Cab!J474,Tabla9[#All],2,FALSE))</f>
        <v/>
      </c>
    </row>
    <row r="475" spans="1:25" x14ac:dyDescent="0.25">
      <c r="A475" s="6" t="str">
        <f>IF(LEN(Requerimiento_Cab!A475)&gt;0,Requerimiento_Cab!A475,"")</f>
        <v/>
      </c>
      <c r="B475" s="6" t="str">
        <f t="shared" si="88"/>
        <v/>
      </c>
      <c r="C475" s="6" t="str">
        <f>IF(ISBLANK(Requerimiento_Cab!B475),"",VLOOKUP(Requerimiento_Cab!B475,Tabla3[#All],2,FALSE))</f>
        <v/>
      </c>
      <c r="D475" s="6" t="str">
        <f>IF(ISBLANK(Requerimiento_Cab!C475),"",VLOOKUP(Requerimiento_Cab!C475,Tabla4[#All],2,FALSE))</f>
        <v/>
      </c>
      <c r="E475" s="6" t="str">
        <f>IF(ISBLANK(Requerimiento_Cab!D475),"",VLOOKUP(Requerimiento_Cab!D475,Tabla5[#All],2,FALSE))</f>
        <v/>
      </c>
      <c r="F475" s="6" t="str">
        <f>IF(ISBLANK(Requerimiento_Cab!E475),"",VLOOKUP(Requerimiento_Cab!E475,Tabla6[#All],2,FALSE))</f>
        <v/>
      </c>
      <c r="G475" s="6" t="str">
        <f t="shared" si="89"/>
        <v/>
      </c>
      <c r="H475" s="6" t="str">
        <f t="shared" si="90"/>
        <v/>
      </c>
      <c r="I475" s="6" t="str">
        <f>IF(ISBLANK(Requerimiento_Cab!F475),"",VLOOKUP(Requerimiento_Cab!F475,Tabla7[#All],2,FALSE))</f>
        <v/>
      </c>
      <c r="J475" s="6" t="str">
        <f t="shared" si="91"/>
        <v/>
      </c>
      <c r="K475" s="13" t="str">
        <f>IF(ISBLANK(Requerimiento_Cab!G475),"",VLOOKUP(Requerimiento_Cab!G475,Tabla8[#All],2,FALSE))</f>
        <v/>
      </c>
      <c r="L475" s="6" t="str">
        <f>IF(ISBLANK(Requerimiento_Cab!H475),"",VLOOKUP(Requerimiento_Cab!H475,Tabla1[#All],2,FALSE))</f>
        <v/>
      </c>
      <c r="M475" s="6" t="str">
        <f t="shared" si="92"/>
        <v/>
      </c>
      <c r="N475" s="6" t="str">
        <f>IF(ISBLANK(Requerimiento_Cab!J475),"",VLOOKUP(Requerimiento_Cab!J475,Tabla9[#All],2,FALSE))</f>
        <v/>
      </c>
      <c r="O475" s="6" t="str">
        <f t="shared" si="93"/>
        <v/>
      </c>
      <c r="P475" s="6" t="str">
        <f t="shared" si="94"/>
        <v/>
      </c>
      <c r="Q475" s="6" t="str">
        <f>IF(ISBLANK(Requerimiento_Cab!K475),"",VLOOKUP(Requerimiento_Cab!K475,Tabla10[#All],2,FALSE))</f>
        <v/>
      </c>
      <c r="R475" s="6" t="str">
        <f>IF(LEN(Requerimiento_Cab!L475)&gt;0,Requerimiento_Cab!L475,"")</f>
        <v/>
      </c>
      <c r="S475" s="6" t="str">
        <f t="shared" si="95"/>
        <v/>
      </c>
      <c r="T475" s="6" t="str">
        <f t="shared" si="96"/>
        <v/>
      </c>
      <c r="U475" s="6" t="str">
        <f t="shared" si="97"/>
        <v/>
      </c>
      <c r="V475" s="6" t="str">
        <f>IF(ISBLANK(Requerimiento_Cab!F475),"",VLOOKUP(Requerimiento_Cab!F475,Tabla7[#All],2,FALSE))</f>
        <v/>
      </c>
      <c r="W475" s="6" t="str">
        <f t="shared" si="98"/>
        <v/>
      </c>
      <c r="X475" s="6" t="str">
        <f>IF(ISBLANK(Requerimiento_Cab!M475),"",VLOOKUP(Requerimiento_Cab!M475,Tabla2[#All],2,FALSE))</f>
        <v/>
      </c>
      <c r="Y475" s="6" t="str">
        <f>IF(ISBLANK(Requerimiento_Cab!J475),"",VLOOKUP(Requerimiento_Cab!J475,Tabla9[#All],2,FALSE))</f>
        <v/>
      </c>
    </row>
    <row r="476" spans="1:25" x14ac:dyDescent="0.25">
      <c r="A476" s="6" t="str">
        <f>IF(LEN(Requerimiento_Cab!A476)&gt;0,Requerimiento_Cab!A476,"")</f>
        <v/>
      </c>
      <c r="B476" s="6" t="str">
        <f t="shared" si="88"/>
        <v/>
      </c>
      <c r="C476" s="6" t="str">
        <f>IF(ISBLANK(Requerimiento_Cab!B476),"",VLOOKUP(Requerimiento_Cab!B476,Tabla3[#All],2,FALSE))</f>
        <v/>
      </c>
      <c r="D476" s="6" t="str">
        <f>IF(ISBLANK(Requerimiento_Cab!C476),"",VLOOKUP(Requerimiento_Cab!C476,Tabla4[#All],2,FALSE))</f>
        <v/>
      </c>
      <c r="E476" s="6" t="str">
        <f>IF(ISBLANK(Requerimiento_Cab!D476),"",VLOOKUP(Requerimiento_Cab!D476,Tabla5[#All],2,FALSE))</f>
        <v/>
      </c>
      <c r="F476" s="6" t="str">
        <f>IF(ISBLANK(Requerimiento_Cab!E476),"",VLOOKUP(Requerimiento_Cab!E476,Tabla6[#All],2,FALSE))</f>
        <v/>
      </c>
      <c r="G476" s="6" t="str">
        <f t="shared" si="89"/>
        <v/>
      </c>
      <c r="H476" s="6" t="str">
        <f t="shared" si="90"/>
        <v/>
      </c>
      <c r="I476" s="6" t="str">
        <f>IF(ISBLANK(Requerimiento_Cab!F476),"",VLOOKUP(Requerimiento_Cab!F476,Tabla7[#All],2,FALSE))</f>
        <v/>
      </c>
      <c r="J476" s="6" t="str">
        <f t="shared" si="91"/>
        <v/>
      </c>
      <c r="K476" s="13" t="str">
        <f>IF(ISBLANK(Requerimiento_Cab!G476),"",VLOOKUP(Requerimiento_Cab!G476,Tabla8[#All],2,FALSE))</f>
        <v/>
      </c>
      <c r="L476" s="6" t="str">
        <f>IF(ISBLANK(Requerimiento_Cab!H476),"",VLOOKUP(Requerimiento_Cab!H476,Tabla1[#All],2,FALSE))</f>
        <v/>
      </c>
      <c r="M476" s="6" t="str">
        <f t="shared" si="92"/>
        <v/>
      </c>
      <c r="N476" s="6" t="str">
        <f>IF(ISBLANK(Requerimiento_Cab!J476),"",VLOOKUP(Requerimiento_Cab!J476,Tabla9[#All],2,FALSE))</f>
        <v/>
      </c>
      <c r="O476" s="6" t="str">
        <f t="shared" si="93"/>
        <v/>
      </c>
      <c r="P476" s="6" t="str">
        <f t="shared" si="94"/>
        <v/>
      </c>
      <c r="Q476" s="6" t="str">
        <f>IF(ISBLANK(Requerimiento_Cab!K476),"",VLOOKUP(Requerimiento_Cab!K476,Tabla10[#All],2,FALSE))</f>
        <v/>
      </c>
      <c r="R476" s="6" t="str">
        <f>IF(LEN(Requerimiento_Cab!L476)&gt;0,Requerimiento_Cab!L476,"")</f>
        <v/>
      </c>
      <c r="S476" s="6" t="str">
        <f t="shared" si="95"/>
        <v/>
      </c>
      <c r="T476" s="6" t="str">
        <f t="shared" si="96"/>
        <v/>
      </c>
      <c r="U476" s="6" t="str">
        <f t="shared" si="97"/>
        <v/>
      </c>
      <c r="V476" s="6" t="str">
        <f>IF(ISBLANK(Requerimiento_Cab!F476),"",VLOOKUP(Requerimiento_Cab!F476,Tabla7[#All],2,FALSE))</f>
        <v/>
      </c>
      <c r="W476" s="6" t="str">
        <f t="shared" si="98"/>
        <v/>
      </c>
      <c r="X476" s="6" t="str">
        <f>IF(ISBLANK(Requerimiento_Cab!M476),"",VLOOKUP(Requerimiento_Cab!M476,Tabla2[#All],2,FALSE))</f>
        <v/>
      </c>
      <c r="Y476" s="6" t="str">
        <f>IF(ISBLANK(Requerimiento_Cab!J476),"",VLOOKUP(Requerimiento_Cab!J476,Tabla9[#All],2,FALSE))</f>
        <v/>
      </c>
    </row>
    <row r="477" spans="1:25" x14ac:dyDescent="0.25">
      <c r="A477" s="6" t="str">
        <f>IF(LEN(Requerimiento_Cab!A477)&gt;0,Requerimiento_Cab!A477,"")</f>
        <v/>
      </c>
      <c r="B477" s="6" t="str">
        <f t="shared" si="88"/>
        <v/>
      </c>
      <c r="C477" s="6" t="str">
        <f>IF(ISBLANK(Requerimiento_Cab!B477),"",VLOOKUP(Requerimiento_Cab!B477,Tabla3[#All],2,FALSE))</f>
        <v/>
      </c>
      <c r="D477" s="6" t="str">
        <f>IF(ISBLANK(Requerimiento_Cab!C477),"",VLOOKUP(Requerimiento_Cab!C477,Tabla4[#All],2,FALSE))</f>
        <v/>
      </c>
      <c r="E477" s="6" t="str">
        <f>IF(ISBLANK(Requerimiento_Cab!D477),"",VLOOKUP(Requerimiento_Cab!D477,Tabla5[#All],2,FALSE))</f>
        <v/>
      </c>
      <c r="F477" s="6" t="str">
        <f>IF(ISBLANK(Requerimiento_Cab!E477),"",VLOOKUP(Requerimiento_Cab!E477,Tabla6[#All],2,FALSE))</f>
        <v/>
      </c>
      <c r="G477" s="6" t="str">
        <f t="shared" si="89"/>
        <v/>
      </c>
      <c r="H477" s="6" t="str">
        <f t="shared" si="90"/>
        <v/>
      </c>
      <c r="I477" s="6" t="str">
        <f>IF(ISBLANK(Requerimiento_Cab!F477),"",VLOOKUP(Requerimiento_Cab!F477,Tabla7[#All],2,FALSE))</f>
        <v/>
      </c>
      <c r="J477" s="6" t="str">
        <f t="shared" si="91"/>
        <v/>
      </c>
      <c r="K477" s="13" t="str">
        <f>IF(ISBLANK(Requerimiento_Cab!G477),"",VLOOKUP(Requerimiento_Cab!G477,Tabla8[#All],2,FALSE))</f>
        <v/>
      </c>
      <c r="L477" s="6" t="str">
        <f>IF(ISBLANK(Requerimiento_Cab!H477),"",VLOOKUP(Requerimiento_Cab!H477,Tabla1[#All],2,FALSE))</f>
        <v/>
      </c>
      <c r="M477" s="6" t="str">
        <f t="shared" si="92"/>
        <v/>
      </c>
      <c r="N477" s="6" t="str">
        <f>IF(ISBLANK(Requerimiento_Cab!J477),"",VLOOKUP(Requerimiento_Cab!J477,Tabla9[#All],2,FALSE))</f>
        <v/>
      </c>
      <c r="O477" s="6" t="str">
        <f t="shared" si="93"/>
        <v/>
      </c>
      <c r="P477" s="6" t="str">
        <f t="shared" si="94"/>
        <v/>
      </c>
      <c r="Q477" s="6" t="str">
        <f>IF(ISBLANK(Requerimiento_Cab!K477),"",VLOOKUP(Requerimiento_Cab!K477,Tabla10[#All],2,FALSE))</f>
        <v/>
      </c>
      <c r="R477" s="6" t="str">
        <f>IF(LEN(Requerimiento_Cab!L477)&gt;0,Requerimiento_Cab!L477,"")</f>
        <v/>
      </c>
      <c r="S477" s="6" t="str">
        <f t="shared" si="95"/>
        <v/>
      </c>
      <c r="T477" s="6" t="str">
        <f t="shared" si="96"/>
        <v/>
      </c>
      <c r="U477" s="6" t="str">
        <f t="shared" si="97"/>
        <v/>
      </c>
      <c r="V477" s="6" t="str">
        <f>IF(ISBLANK(Requerimiento_Cab!F477),"",VLOOKUP(Requerimiento_Cab!F477,Tabla7[#All],2,FALSE))</f>
        <v/>
      </c>
      <c r="W477" s="6" t="str">
        <f t="shared" si="98"/>
        <v/>
      </c>
      <c r="X477" s="6" t="str">
        <f>IF(ISBLANK(Requerimiento_Cab!M477),"",VLOOKUP(Requerimiento_Cab!M477,Tabla2[#All],2,FALSE))</f>
        <v/>
      </c>
      <c r="Y477" s="6" t="str">
        <f>IF(ISBLANK(Requerimiento_Cab!J477),"",VLOOKUP(Requerimiento_Cab!J477,Tabla9[#All],2,FALSE))</f>
        <v/>
      </c>
    </row>
    <row r="478" spans="1:25" x14ac:dyDescent="0.25">
      <c r="A478" s="6" t="str">
        <f>IF(LEN(Requerimiento_Cab!A478)&gt;0,Requerimiento_Cab!A478,"")</f>
        <v/>
      </c>
      <c r="B478" s="6" t="str">
        <f t="shared" si="88"/>
        <v/>
      </c>
      <c r="C478" s="6" t="str">
        <f>IF(ISBLANK(Requerimiento_Cab!B478),"",VLOOKUP(Requerimiento_Cab!B478,Tabla3[#All],2,FALSE))</f>
        <v/>
      </c>
      <c r="D478" s="6" t="str">
        <f>IF(ISBLANK(Requerimiento_Cab!C478),"",VLOOKUP(Requerimiento_Cab!C478,Tabla4[#All],2,FALSE))</f>
        <v/>
      </c>
      <c r="E478" s="6" t="str">
        <f>IF(ISBLANK(Requerimiento_Cab!D478),"",VLOOKUP(Requerimiento_Cab!D478,Tabla5[#All],2,FALSE))</f>
        <v/>
      </c>
      <c r="F478" s="6" t="str">
        <f>IF(ISBLANK(Requerimiento_Cab!E478),"",VLOOKUP(Requerimiento_Cab!E478,Tabla6[#All],2,FALSE))</f>
        <v/>
      </c>
      <c r="G478" s="6" t="str">
        <f t="shared" si="89"/>
        <v/>
      </c>
      <c r="H478" s="6" t="str">
        <f t="shared" si="90"/>
        <v/>
      </c>
      <c r="I478" s="6" t="str">
        <f>IF(ISBLANK(Requerimiento_Cab!F478),"",VLOOKUP(Requerimiento_Cab!F478,Tabla7[#All],2,FALSE))</f>
        <v/>
      </c>
      <c r="J478" s="6" t="str">
        <f t="shared" si="91"/>
        <v/>
      </c>
      <c r="K478" s="13" t="str">
        <f>IF(ISBLANK(Requerimiento_Cab!G478),"",VLOOKUP(Requerimiento_Cab!G478,Tabla8[#All],2,FALSE))</f>
        <v/>
      </c>
      <c r="L478" s="6" t="str">
        <f>IF(ISBLANK(Requerimiento_Cab!H478),"",VLOOKUP(Requerimiento_Cab!H478,Tabla1[#All],2,FALSE))</f>
        <v/>
      </c>
      <c r="M478" s="6" t="str">
        <f t="shared" si="92"/>
        <v/>
      </c>
      <c r="N478" s="6" t="str">
        <f>IF(ISBLANK(Requerimiento_Cab!J478),"",VLOOKUP(Requerimiento_Cab!J478,Tabla9[#All],2,FALSE))</f>
        <v/>
      </c>
      <c r="O478" s="6" t="str">
        <f t="shared" si="93"/>
        <v/>
      </c>
      <c r="P478" s="6" t="str">
        <f t="shared" si="94"/>
        <v/>
      </c>
      <c r="Q478" s="6" t="str">
        <f>IF(ISBLANK(Requerimiento_Cab!K478),"",VLOOKUP(Requerimiento_Cab!K478,Tabla10[#All],2,FALSE))</f>
        <v/>
      </c>
      <c r="R478" s="6" t="str">
        <f>IF(LEN(Requerimiento_Cab!L478)&gt;0,Requerimiento_Cab!L478,"")</f>
        <v/>
      </c>
      <c r="S478" s="6" t="str">
        <f t="shared" si="95"/>
        <v/>
      </c>
      <c r="T478" s="6" t="str">
        <f t="shared" si="96"/>
        <v/>
      </c>
      <c r="U478" s="6" t="str">
        <f t="shared" si="97"/>
        <v/>
      </c>
      <c r="V478" s="6" t="str">
        <f>IF(ISBLANK(Requerimiento_Cab!F478),"",VLOOKUP(Requerimiento_Cab!F478,Tabla7[#All],2,FALSE))</f>
        <v/>
      </c>
      <c r="W478" s="6" t="str">
        <f t="shared" si="98"/>
        <v/>
      </c>
      <c r="X478" s="6" t="str">
        <f>IF(ISBLANK(Requerimiento_Cab!M478),"",VLOOKUP(Requerimiento_Cab!M478,Tabla2[#All],2,FALSE))</f>
        <v/>
      </c>
      <c r="Y478" s="6" t="str">
        <f>IF(ISBLANK(Requerimiento_Cab!J478),"",VLOOKUP(Requerimiento_Cab!J478,Tabla9[#All],2,FALSE))</f>
        <v/>
      </c>
    </row>
    <row r="479" spans="1:25" x14ac:dyDescent="0.25">
      <c r="A479" s="6" t="str">
        <f>IF(LEN(Requerimiento_Cab!A479)&gt;0,Requerimiento_Cab!A479,"")</f>
        <v/>
      </c>
      <c r="B479" s="6" t="str">
        <f t="shared" si="88"/>
        <v/>
      </c>
      <c r="C479" s="6" t="str">
        <f>IF(ISBLANK(Requerimiento_Cab!B479),"",VLOOKUP(Requerimiento_Cab!B479,Tabla3[#All],2,FALSE))</f>
        <v/>
      </c>
      <c r="D479" s="6" t="str">
        <f>IF(ISBLANK(Requerimiento_Cab!C479),"",VLOOKUP(Requerimiento_Cab!C479,Tabla4[#All],2,FALSE))</f>
        <v/>
      </c>
      <c r="E479" s="6" t="str">
        <f>IF(ISBLANK(Requerimiento_Cab!D479),"",VLOOKUP(Requerimiento_Cab!D479,Tabla5[#All],2,FALSE))</f>
        <v/>
      </c>
      <c r="F479" s="6" t="str">
        <f>IF(ISBLANK(Requerimiento_Cab!E479),"",VLOOKUP(Requerimiento_Cab!E479,Tabla6[#All],2,FALSE))</f>
        <v/>
      </c>
      <c r="G479" s="6" t="str">
        <f t="shared" si="89"/>
        <v/>
      </c>
      <c r="H479" s="6" t="str">
        <f t="shared" si="90"/>
        <v/>
      </c>
      <c r="I479" s="6" t="str">
        <f>IF(ISBLANK(Requerimiento_Cab!F479),"",VLOOKUP(Requerimiento_Cab!F479,Tabla7[#All],2,FALSE))</f>
        <v/>
      </c>
      <c r="J479" s="6" t="str">
        <f t="shared" si="91"/>
        <v/>
      </c>
      <c r="K479" s="13" t="str">
        <f>IF(ISBLANK(Requerimiento_Cab!G479),"",VLOOKUP(Requerimiento_Cab!G479,Tabla8[#All],2,FALSE))</f>
        <v/>
      </c>
      <c r="L479" s="6" t="str">
        <f>IF(ISBLANK(Requerimiento_Cab!H479),"",VLOOKUP(Requerimiento_Cab!H479,Tabla1[#All],2,FALSE))</f>
        <v/>
      </c>
      <c r="M479" s="6" t="str">
        <f t="shared" si="92"/>
        <v/>
      </c>
      <c r="N479" s="6" t="str">
        <f>IF(ISBLANK(Requerimiento_Cab!J479),"",VLOOKUP(Requerimiento_Cab!J479,Tabla9[#All],2,FALSE))</f>
        <v/>
      </c>
      <c r="O479" s="6" t="str">
        <f t="shared" si="93"/>
        <v/>
      </c>
      <c r="P479" s="6" t="str">
        <f t="shared" si="94"/>
        <v/>
      </c>
      <c r="Q479" s="6" t="str">
        <f>IF(ISBLANK(Requerimiento_Cab!K479),"",VLOOKUP(Requerimiento_Cab!K479,Tabla10[#All],2,FALSE))</f>
        <v/>
      </c>
      <c r="R479" s="6" t="str">
        <f>IF(LEN(Requerimiento_Cab!L479)&gt;0,Requerimiento_Cab!L479,"")</f>
        <v/>
      </c>
      <c r="S479" s="6" t="str">
        <f t="shared" si="95"/>
        <v/>
      </c>
      <c r="T479" s="6" t="str">
        <f t="shared" si="96"/>
        <v/>
      </c>
      <c r="U479" s="6" t="str">
        <f t="shared" si="97"/>
        <v/>
      </c>
      <c r="V479" s="6" t="str">
        <f>IF(ISBLANK(Requerimiento_Cab!F479),"",VLOOKUP(Requerimiento_Cab!F479,Tabla7[#All],2,FALSE))</f>
        <v/>
      </c>
      <c r="W479" s="6" t="str">
        <f t="shared" si="98"/>
        <v/>
      </c>
      <c r="X479" s="6" t="str">
        <f>IF(ISBLANK(Requerimiento_Cab!M479),"",VLOOKUP(Requerimiento_Cab!M479,Tabla2[#All],2,FALSE))</f>
        <v/>
      </c>
      <c r="Y479" s="6" t="str">
        <f>IF(ISBLANK(Requerimiento_Cab!J479),"",VLOOKUP(Requerimiento_Cab!J479,Tabla9[#All],2,FALSE))</f>
        <v/>
      </c>
    </row>
    <row r="480" spans="1:25" x14ac:dyDescent="0.25">
      <c r="A480" s="6" t="str">
        <f>IF(LEN(Requerimiento_Cab!A480)&gt;0,Requerimiento_Cab!A480,"")</f>
        <v/>
      </c>
      <c r="B480" s="6" t="str">
        <f t="shared" si="88"/>
        <v/>
      </c>
      <c r="C480" s="6" t="str">
        <f>IF(ISBLANK(Requerimiento_Cab!B480),"",VLOOKUP(Requerimiento_Cab!B480,Tabla3[#All],2,FALSE))</f>
        <v/>
      </c>
      <c r="D480" s="6" t="str">
        <f>IF(ISBLANK(Requerimiento_Cab!C480),"",VLOOKUP(Requerimiento_Cab!C480,Tabla4[#All],2,FALSE))</f>
        <v/>
      </c>
      <c r="E480" s="6" t="str">
        <f>IF(ISBLANK(Requerimiento_Cab!D480),"",VLOOKUP(Requerimiento_Cab!D480,Tabla5[#All],2,FALSE))</f>
        <v/>
      </c>
      <c r="F480" s="6" t="str">
        <f>IF(ISBLANK(Requerimiento_Cab!E480),"",VLOOKUP(Requerimiento_Cab!E480,Tabla6[#All],2,FALSE))</f>
        <v/>
      </c>
      <c r="G480" s="6" t="str">
        <f t="shared" si="89"/>
        <v/>
      </c>
      <c r="H480" s="6" t="str">
        <f t="shared" si="90"/>
        <v/>
      </c>
      <c r="I480" s="6" t="str">
        <f>IF(ISBLANK(Requerimiento_Cab!F480),"",VLOOKUP(Requerimiento_Cab!F480,Tabla7[#All],2,FALSE))</f>
        <v/>
      </c>
      <c r="J480" s="6" t="str">
        <f t="shared" si="91"/>
        <v/>
      </c>
      <c r="K480" s="13" t="str">
        <f>IF(ISBLANK(Requerimiento_Cab!G480),"",VLOOKUP(Requerimiento_Cab!G480,Tabla8[#All],2,FALSE))</f>
        <v/>
      </c>
      <c r="L480" s="6" t="str">
        <f>IF(ISBLANK(Requerimiento_Cab!H480),"",VLOOKUP(Requerimiento_Cab!H480,Tabla1[#All],2,FALSE))</f>
        <v/>
      </c>
      <c r="M480" s="6" t="str">
        <f t="shared" si="92"/>
        <v/>
      </c>
      <c r="N480" s="6" t="str">
        <f>IF(ISBLANK(Requerimiento_Cab!J480),"",VLOOKUP(Requerimiento_Cab!J480,Tabla9[#All],2,FALSE))</f>
        <v/>
      </c>
      <c r="O480" s="6" t="str">
        <f t="shared" si="93"/>
        <v/>
      </c>
      <c r="P480" s="6" t="str">
        <f t="shared" si="94"/>
        <v/>
      </c>
      <c r="Q480" s="6" t="str">
        <f>IF(ISBLANK(Requerimiento_Cab!K480),"",VLOOKUP(Requerimiento_Cab!K480,Tabla10[#All],2,FALSE))</f>
        <v/>
      </c>
      <c r="R480" s="6" t="str">
        <f>IF(LEN(Requerimiento_Cab!L480)&gt;0,Requerimiento_Cab!L480,"")</f>
        <v/>
      </c>
      <c r="S480" s="6" t="str">
        <f t="shared" si="95"/>
        <v/>
      </c>
      <c r="T480" s="6" t="str">
        <f t="shared" si="96"/>
        <v/>
      </c>
      <c r="U480" s="6" t="str">
        <f t="shared" si="97"/>
        <v/>
      </c>
      <c r="V480" s="6" t="str">
        <f>IF(ISBLANK(Requerimiento_Cab!F480),"",VLOOKUP(Requerimiento_Cab!F480,Tabla7[#All],2,FALSE))</f>
        <v/>
      </c>
      <c r="W480" s="6" t="str">
        <f t="shared" si="98"/>
        <v/>
      </c>
      <c r="X480" s="6" t="str">
        <f>IF(ISBLANK(Requerimiento_Cab!M480),"",VLOOKUP(Requerimiento_Cab!M480,Tabla2[#All],2,FALSE))</f>
        <v/>
      </c>
      <c r="Y480" s="6" t="str">
        <f>IF(ISBLANK(Requerimiento_Cab!J480),"",VLOOKUP(Requerimiento_Cab!J480,Tabla9[#All],2,FALSE))</f>
        <v/>
      </c>
    </row>
    <row r="481" spans="1:25" x14ac:dyDescent="0.25">
      <c r="A481" s="6" t="str">
        <f>IF(LEN(Requerimiento_Cab!A481)&gt;0,Requerimiento_Cab!A481,"")</f>
        <v/>
      </c>
      <c r="B481" s="6" t="str">
        <f t="shared" si="88"/>
        <v/>
      </c>
      <c r="C481" s="6" t="str">
        <f>IF(ISBLANK(Requerimiento_Cab!B481),"",VLOOKUP(Requerimiento_Cab!B481,Tabla3[#All],2,FALSE))</f>
        <v/>
      </c>
      <c r="D481" s="6" t="str">
        <f>IF(ISBLANK(Requerimiento_Cab!C481),"",VLOOKUP(Requerimiento_Cab!C481,Tabla4[#All],2,FALSE))</f>
        <v/>
      </c>
      <c r="E481" s="6" t="str">
        <f>IF(ISBLANK(Requerimiento_Cab!D481),"",VLOOKUP(Requerimiento_Cab!D481,Tabla5[#All],2,FALSE))</f>
        <v/>
      </c>
      <c r="F481" s="6" t="str">
        <f>IF(ISBLANK(Requerimiento_Cab!E481),"",VLOOKUP(Requerimiento_Cab!E481,Tabla6[#All],2,FALSE))</f>
        <v/>
      </c>
      <c r="G481" s="6" t="str">
        <f t="shared" si="89"/>
        <v/>
      </c>
      <c r="H481" s="6" t="str">
        <f t="shared" si="90"/>
        <v/>
      </c>
      <c r="I481" s="6" t="str">
        <f>IF(ISBLANK(Requerimiento_Cab!F481),"",VLOOKUP(Requerimiento_Cab!F481,Tabla7[#All],2,FALSE))</f>
        <v/>
      </c>
      <c r="J481" s="6" t="str">
        <f t="shared" si="91"/>
        <v/>
      </c>
      <c r="K481" s="13" t="str">
        <f>IF(ISBLANK(Requerimiento_Cab!G481),"",VLOOKUP(Requerimiento_Cab!G481,Tabla8[#All],2,FALSE))</f>
        <v/>
      </c>
      <c r="L481" s="6" t="str">
        <f>IF(ISBLANK(Requerimiento_Cab!H481),"",VLOOKUP(Requerimiento_Cab!H481,Tabla1[#All],2,FALSE))</f>
        <v/>
      </c>
      <c r="M481" s="6" t="str">
        <f t="shared" si="92"/>
        <v/>
      </c>
      <c r="N481" s="6" t="str">
        <f>IF(ISBLANK(Requerimiento_Cab!J481),"",VLOOKUP(Requerimiento_Cab!J481,Tabla9[#All],2,FALSE))</f>
        <v/>
      </c>
      <c r="O481" s="6" t="str">
        <f t="shared" si="93"/>
        <v/>
      </c>
      <c r="P481" s="6" t="str">
        <f t="shared" si="94"/>
        <v/>
      </c>
      <c r="Q481" s="6" t="str">
        <f>IF(ISBLANK(Requerimiento_Cab!K481),"",VLOOKUP(Requerimiento_Cab!K481,Tabla10[#All],2,FALSE))</f>
        <v/>
      </c>
      <c r="R481" s="6" t="str">
        <f>IF(LEN(Requerimiento_Cab!L481)&gt;0,Requerimiento_Cab!L481,"")</f>
        <v/>
      </c>
      <c r="S481" s="6" t="str">
        <f t="shared" si="95"/>
        <v/>
      </c>
      <c r="T481" s="6" t="str">
        <f t="shared" si="96"/>
        <v/>
      </c>
      <c r="U481" s="6" t="str">
        <f t="shared" si="97"/>
        <v/>
      </c>
      <c r="V481" s="6" t="str">
        <f>IF(ISBLANK(Requerimiento_Cab!F481),"",VLOOKUP(Requerimiento_Cab!F481,Tabla7[#All],2,FALSE))</f>
        <v/>
      </c>
      <c r="W481" s="6" t="str">
        <f t="shared" si="98"/>
        <v/>
      </c>
      <c r="X481" s="6" t="str">
        <f>IF(ISBLANK(Requerimiento_Cab!M481),"",VLOOKUP(Requerimiento_Cab!M481,Tabla2[#All],2,FALSE))</f>
        <v/>
      </c>
      <c r="Y481" s="6" t="str">
        <f>IF(ISBLANK(Requerimiento_Cab!J481),"",VLOOKUP(Requerimiento_Cab!J481,Tabla9[#All],2,FALSE))</f>
        <v/>
      </c>
    </row>
    <row r="482" spans="1:25" x14ac:dyDescent="0.25">
      <c r="A482" s="6" t="str">
        <f>IF(LEN(Requerimiento_Cab!A482)&gt;0,Requerimiento_Cab!A482,"")</f>
        <v/>
      </c>
      <c r="B482" s="6" t="str">
        <f t="shared" si="88"/>
        <v/>
      </c>
      <c r="C482" s="6" t="str">
        <f>IF(ISBLANK(Requerimiento_Cab!B482),"",VLOOKUP(Requerimiento_Cab!B482,Tabla3[#All],2,FALSE))</f>
        <v/>
      </c>
      <c r="D482" s="6" t="str">
        <f>IF(ISBLANK(Requerimiento_Cab!C482),"",VLOOKUP(Requerimiento_Cab!C482,Tabla4[#All],2,FALSE))</f>
        <v/>
      </c>
      <c r="E482" s="6" t="str">
        <f>IF(ISBLANK(Requerimiento_Cab!D482),"",VLOOKUP(Requerimiento_Cab!D482,Tabla5[#All],2,FALSE))</f>
        <v/>
      </c>
      <c r="F482" s="6" t="str">
        <f>IF(ISBLANK(Requerimiento_Cab!E482),"",VLOOKUP(Requerimiento_Cab!E482,Tabla6[#All],2,FALSE))</f>
        <v/>
      </c>
      <c r="G482" s="6" t="str">
        <f t="shared" si="89"/>
        <v/>
      </c>
      <c r="H482" s="6" t="str">
        <f t="shared" si="90"/>
        <v/>
      </c>
      <c r="I482" s="6" t="str">
        <f>IF(ISBLANK(Requerimiento_Cab!F482),"",VLOOKUP(Requerimiento_Cab!F482,Tabla7[#All],2,FALSE))</f>
        <v/>
      </c>
      <c r="J482" s="6" t="str">
        <f t="shared" si="91"/>
        <v/>
      </c>
      <c r="K482" s="13" t="str">
        <f>IF(ISBLANK(Requerimiento_Cab!G482),"",VLOOKUP(Requerimiento_Cab!G482,Tabla8[#All],2,FALSE))</f>
        <v/>
      </c>
      <c r="L482" s="6" t="str">
        <f>IF(ISBLANK(Requerimiento_Cab!H482),"",VLOOKUP(Requerimiento_Cab!H482,Tabla1[#All],2,FALSE))</f>
        <v/>
      </c>
      <c r="M482" s="6" t="str">
        <f t="shared" si="92"/>
        <v/>
      </c>
      <c r="N482" s="6" t="str">
        <f>IF(ISBLANK(Requerimiento_Cab!J482),"",VLOOKUP(Requerimiento_Cab!J482,Tabla9[#All],2,FALSE))</f>
        <v/>
      </c>
      <c r="O482" s="6" t="str">
        <f t="shared" si="93"/>
        <v/>
      </c>
      <c r="P482" s="6" t="str">
        <f t="shared" si="94"/>
        <v/>
      </c>
      <c r="Q482" s="6" t="str">
        <f>IF(ISBLANK(Requerimiento_Cab!K482),"",VLOOKUP(Requerimiento_Cab!K482,Tabla10[#All],2,FALSE))</f>
        <v/>
      </c>
      <c r="R482" s="6" t="str">
        <f>IF(LEN(Requerimiento_Cab!L482)&gt;0,Requerimiento_Cab!L482,"")</f>
        <v/>
      </c>
      <c r="S482" s="6" t="str">
        <f t="shared" si="95"/>
        <v/>
      </c>
      <c r="T482" s="6" t="str">
        <f t="shared" si="96"/>
        <v/>
      </c>
      <c r="U482" s="6" t="str">
        <f t="shared" si="97"/>
        <v/>
      </c>
      <c r="V482" s="6" t="str">
        <f>IF(ISBLANK(Requerimiento_Cab!F482),"",VLOOKUP(Requerimiento_Cab!F482,Tabla7[#All],2,FALSE))</f>
        <v/>
      </c>
      <c r="W482" s="6" t="str">
        <f t="shared" si="98"/>
        <v/>
      </c>
      <c r="X482" s="6" t="str">
        <f>IF(ISBLANK(Requerimiento_Cab!M482),"",VLOOKUP(Requerimiento_Cab!M482,Tabla2[#All],2,FALSE))</f>
        <v/>
      </c>
      <c r="Y482" s="6" t="str">
        <f>IF(ISBLANK(Requerimiento_Cab!J482),"",VLOOKUP(Requerimiento_Cab!J482,Tabla9[#All],2,FALSE))</f>
        <v/>
      </c>
    </row>
    <row r="483" spans="1:25" x14ac:dyDescent="0.25">
      <c r="A483" s="6" t="str">
        <f>IF(LEN(Requerimiento_Cab!A483)&gt;0,Requerimiento_Cab!A483,"")</f>
        <v/>
      </c>
      <c r="B483" s="6" t="str">
        <f t="shared" si="88"/>
        <v/>
      </c>
      <c r="C483" s="6" t="str">
        <f>IF(ISBLANK(Requerimiento_Cab!B483),"",VLOOKUP(Requerimiento_Cab!B483,Tabla3[#All],2,FALSE))</f>
        <v/>
      </c>
      <c r="D483" s="6" t="str">
        <f>IF(ISBLANK(Requerimiento_Cab!C483),"",VLOOKUP(Requerimiento_Cab!C483,Tabla4[#All],2,FALSE))</f>
        <v/>
      </c>
      <c r="E483" s="6" t="str">
        <f>IF(ISBLANK(Requerimiento_Cab!D483),"",VLOOKUP(Requerimiento_Cab!D483,Tabla5[#All],2,FALSE))</f>
        <v/>
      </c>
      <c r="F483" s="6" t="str">
        <f>IF(ISBLANK(Requerimiento_Cab!E483),"",VLOOKUP(Requerimiento_Cab!E483,Tabla6[#All],2,FALSE))</f>
        <v/>
      </c>
      <c r="G483" s="6" t="str">
        <f t="shared" si="89"/>
        <v/>
      </c>
      <c r="H483" s="6" t="str">
        <f t="shared" si="90"/>
        <v/>
      </c>
      <c r="I483" s="6" t="str">
        <f>IF(ISBLANK(Requerimiento_Cab!F483),"",VLOOKUP(Requerimiento_Cab!F483,Tabla7[#All],2,FALSE))</f>
        <v/>
      </c>
      <c r="J483" s="6" t="str">
        <f t="shared" si="91"/>
        <v/>
      </c>
      <c r="K483" s="13" t="str">
        <f>IF(ISBLANK(Requerimiento_Cab!G483),"",VLOOKUP(Requerimiento_Cab!G483,Tabla8[#All],2,FALSE))</f>
        <v/>
      </c>
      <c r="L483" s="6" t="str">
        <f>IF(ISBLANK(Requerimiento_Cab!H483),"",VLOOKUP(Requerimiento_Cab!H483,Tabla1[#All],2,FALSE))</f>
        <v/>
      </c>
      <c r="M483" s="6" t="str">
        <f t="shared" si="92"/>
        <v/>
      </c>
      <c r="N483" s="6" t="str">
        <f>IF(ISBLANK(Requerimiento_Cab!J483),"",VLOOKUP(Requerimiento_Cab!J483,Tabla9[#All],2,FALSE))</f>
        <v/>
      </c>
      <c r="O483" s="6" t="str">
        <f t="shared" si="93"/>
        <v/>
      </c>
      <c r="P483" s="6" t="str">
        <f t="shared" si="94"/>
        <v/>
      </c>
      <c r="Q483" s="6" t="str">
        <f>IF(ISBLANK(Requerimiento_Cab!K483),"",VLOOKUP(Requerimiento_Cab!K483,Tabla10[#All],2,FALSE))</f>
        <v/>
      </c>
      <c r="R483" s="6" t="str">
        <f>IF(LEN(Requerimiento_Cab!L483)&gt;0,Requerimiento_Cab!L483,"")</f>
        <v/>
      </c>
      <c r="S483" s="6" t="str">
        <f t="shared" si="95"/>
        <v/>
      </c>
      <c r="T483" s="6" t="str">
        <f t="shared" si="96"/>
        <v/>
      </c>
      <c r="U483" s="6" t="str">
        <f t="shared" si="97"/>
        <v/>
      </c>
      <c r="V483" s="6" t="str">
        <f>IF(ISBLANK(Requerimiento_Cab!F483),"",VLOOKUP(Requerimiento_Cab!F483,Tabla7[#All],2,FALSE))</f>
        <v/>
      </c>
      <c r="W483" s="6" t="str">
        <f t="shared" si="98"/>
        <v/>
      </c>
      <c r="X483" s="6" t="str">
        <f>IF(ISBLANK(Requerimiento_Cab!M483),"",VLOOKUP(Requerimiento_Cab!M483,Tabla2[#All],2,FALSE))</f>
        <v/>
      </c>
      <c r="Y483" s="6" t="str">
        <f>IF(ISBLANK(Requerimiento_Cab!J483),"",VLOOKUP(Requerimiento_Cab!J483,Tabla9[#All],2,FALSE))</f>
        <v/>
      </c>
    </row>
    <row r="484" spans="1:25" x14ac:dyDescent="0.25">
      <c r="A484" s="6" t="str">
        <f>IF(LEN(Requerimiento_Cab!A484)&gt;0,Requerimiento_Cab!A484,"")</f>
        <v/>
      </c>
      <c r="B484" s="6" t="str">
        <f t="shared" si="88"/>
        <v/>
      </c>
      <c r="C484" s="6" t="str">
        <f>IF(ISBLANK(Requerimiento_Cab!B484),"",VLOOKUP(Requerimiento_Cab!B484,Tabla3[#All],2,FALSE))</f>
        <v/>
      </c>
      <c r="D484" s="6" t="str">
        <f>IF(ISBLANK(Requerimiento_Cab!C484),"",VLOOKUP(Requerimiento_Cab!C484,Tabla4[#All],2,FALSE))</f>
        <v/>
      </c>
      <c r="E484" s="6" t="str">
        <f>IF(ISBLANK(Requerimiento_Cab!D484),"",VLOOKUP(Requerimiento_Cab!D484,Tabla5[#All],2,FALSE))</f>
        <v/>
      </c>
      <c r="F484" s="6" t="str">
        <f>IF(ISBLANK(Requerimiento_Cab!E484),"",VLOOKUP(Requerimiento_Cab!E484,Tabla6[#All],2,FALSE))</f>
        <v/>
      </c>
      <c r="G484" s="6" t="str">
        <f t="shared" si="89"/>
        <v/>
      </c>
      <c r="H484" s="6" t="str">
        <f t="shared" si="90"/>
        <v/>
      </c>
      <c r="I484" s="6" t="str">
        <f>IF(ISBLANK(Requerimiento_Cab!F484),"",VLOOKUP(Requerimiento_Cab!F484,Tabla7[#All],2,FALSE))</f>
        <v/>
      </c>
      <c r="J484" s="6" t="str">
        <f t="shared" si="91"/>
        <v/>
      </c>
      <c r="K484" s="13" t="str">
        <f>IF(ISBLANK(Requerimiento_Cab!G484),"",VLOOKUP(Requerimiento_Cab!G484,Tabla8[#All],2,FALSE))</f>
        <v/>
      </c>
      <c r="L484" s="6" t="str">
        <f>IF(ISBLANK(Requerimiento_Cab!H484),"",VLOOKUP(Requerimiento_Cab!H484,Tabla1[#All],2,FALSE))</f>
        <v/>
      </c>
      <c r="M484" s="6" t="str">
        <f t="shared" si="92"/>
        <v/>
      </c>
      <c r="N484" s="6" t="str">
        <f>IF(ISBLANK(Requerimiento_Cab!J484),"",VLOOKUP(Requerimiento_Cab!J484,Tabla9[#All],2,FALSE))</f>
        <v/>
      </c>
      <c r="O484" s="6" t="str">
        <f t="shared" si="93"/>
        <v/>
      </c>
      <c r="P484" s="6" t="str">
        <f t="shared" si="94"/>
        <v/>
      </c>
      <c r="Q484" s="6" t="str">
        <f>IF(ISBLANK(Requerimiento_Cab!K484),"",VLOOKUP(Requerimiento_Cab!K484,Tabla10[#All],2,FALSE))</f>
        <v/>
      </c>
      <c r="R484" s="6" t="str">
        <f>IF(LEN(Requerimiento_Cab!L484)&gt;0,Requerimiento_Cab!L484,"")</f>
        <v/>
      </c>
      <c r="S484" s="6" t="str">
        <f t="shared" si="95"/>
        <v/>
      </c>
      <c r="T484" s="6" t="str">
        <f t="shared" si="96"/>
        <v/>
      </c>
      <c r="U484" s="6" t="str">
        <f t="shared" si="97"/>
        <v/>
      </c>
      <c r="V484" s="6" t="str">
        <f>IF(ISBLANK(Requerimiento_Cab!F484),"",VLOOKUP(Requerimiento_Cab!F484,Tabla7[#All],2,FALSE))</f>
        <v/>
      </c>
      <c r="W484" s="6" t="str">
        <f t="shared" si="98"/>
        <v/>
      </c>
      <c r="X484" s="6" t="str">
        <f>IF(ISBLANK(Requerimiento_Cab!M484),"",VLOOKUP(Requerimiento_Cab!M484,Tabla2[#All],2,FALSE))</f>
        <v/>
      </c>
      <c r="Y484" s="6" t="str">
        <f>IF(ISBLANK(Requerimiento_Cab!J484),"",VLOOKUP(Requerimiento_Cab!J484,Tabla9[#All],2,FALSE))</f>
        <v/>
      </c>
    </row>
    <row r="485" spans="1:25" x14ac:dyDescent="0.25">
      <c r="A485" s="6" t="str">
        <f>IF(LEN(Requerimiento_Cab!A485)&gt;0,Requerimiento_Cab!A485,"")</f>
        <v/>
      </c>
      <c r="B485" s="6" t="str">
        <f t="shared" si="88"/>
        <v/>
      </c>
      <c r="C485" s="6" t="str">
        <f>IF(ISBLANK(Requerimiento_Cab!B485),"",VLOOKUP(Requerimiento_Cab!B485,Tabla3[#All],2,FALSE))</f>
        <v/>
      </c>
      <c r="D485" s="6" t="str">
        <f>IF(ISBLANK(Requerimiento_Cab!C485),"",VLOOKUP(Requerimiento_Cab!C485,Tabla4[#All],2,FALSE))</f>
        <v/>
      </c>
      <c r="E485" s="6" t="str">
        <f>IF(ISBLANK(Requerimiento_Cab!D485),"",VLOOKUP(Requerimiento_Cab!D485,Tabla5[#All],2,FALSE))</f>
        <v/>
      </c>
      <c r="F485" s="6" t="str">
        <f>IF(ISBLANK(Requerimiento_Cab!E485),"",VLOOKUP(Requerimiento_Cab!E485,Tabla6[#All],2,FALSE))</f>
        <v/>
      </c>
      <c r="G485" s="6" t="str">
        <f t="shared" si="89"/>
        <v/>
      </c>
      <c r="H485" s="6" t="str">
        <f t="shared" si="90"/>
        <v/>
      </c>
      <c r="I485" s="6" t="str">
        <f>IF(ISBLANK(Requerimiento_Cab!F485),"",VLOOKUP(Requerimiento_Cab!F485,Tabla7[#All],2,FALSE))</f>
        <v/>
      </c>
      <c r="J485" s="6" t="str">
        <f t="shared" si="91"/>
        <v/>
      </c>
      <c r="K485" s="13" t="str">
        <f>IF(ISBLANK(Requerimiento_Cab!G485),"",VLOOKUP(Requerimiento_Cab!G485,Tabla8[#All],2,FALSE))</f>
        <v/>
      </c>
      <c r="L485" s="6" t="str">
        <f>IF(ISBLANK(Requerimiento_Cab!H485),"",VLOOKUP(Requerimiento_Cab!H485,Tabla1[#All],2,FALSE))</f>
        <v/>
      </c>
      <c r="M485" s="6" t="str">
        <f t="shared" si="92"/>
        <v/>
      </c>
      <c r="N485" s="6" t="str">
        <f>IF(ISBLANK(Requerimiento_Cab!J485),"",VLOOKUP(Requerimiento_Cab!J485,Tabla9[#All],2,FALSE))</f>
        <v/>
      </c>
      <c r="O485" s="6" t="str">
        <f t="shared" si="93"/>
        <v/>
      </c>
      <c r="P485" s="6" t="str">
        <f t="shared" si="94"/>
        <v/>
      </c>
      <c r="Q485" s="6" t="str">
        <f>IF(ISBLANK(Requerimiento_Cab!K485),"",VLOOKUP(Requerimiento_Cab!K485,Tabla10[#All],2,FALSE))</f>
        <v/>
      </c>
      <c r="R485" s="6" t="str">
        <f>IF(LEN(Requerimiento_Cab!L485)&gt;0,Requerimiento_Cab!L485,"")</f>
        <v/>
      </c>
      <c r="S485" s="6" t="str">
        <f t="shared" si="95"/>
        <v/>
      </c>
      <c r="T485" s="6" t="str">
        <f t="shared" si="96"/>
        <v/>
      </c>
      <c r="U485" s="6" t="str">
        <f t="shared" si="97"/>
        <v/>
      </c>
      <c r="V485" s="6" t="str">
        <f>IF(ISBLANK(Requerimiento_Cab!F485),"",VLOOKUP(Requerimiento_Cab!F485,Tabla7[#All],2,FALSE))</f>
        <v/>
      </c>
      <c r="W485" s="6" t="str">
        <f t="shared" si="98"/>
        <v/>
      </c>
      <c r="X485" s="6" t="str">
        <f>IF(ISBLANK(Requerimiento_Cab!M485),"",VLOOKUP(Requerimiento_Cab!M485,Tabla2[#All],2,FALSE))</f>
        <v/>
      </c>
      <c r="Y485" s="6" t="str">
        <f>IF(ISBLANK(Requerimiento_Cab!J485),"",VLOOKUP(Requerimiento_Cab!J485,Tabla9[#All],2,FALSE))</f>
        <v/>
      </c>
    </row>
    <row r="486" spans="1:25" x14ac:dyDescent="0.25">
      <c r="A486" s="6" t="str">
        <f>IF(LEN(Requerimiento_Cab!A486)&gt;0,Requerimiento_Cab!A486,"")</f>
        <v/>
      </c>
      <c r="B486" s="6" t="str">
        <f t="shared" si="88"/>
        <v/>
      </c>
      <c r="C486" s="6" t="str">
        <f>IF(ISBLANK(Requerimiento_Cab!B486),"",VLOOKUP(Requerimiento_Cab!B486,Tabla3[#All],2,FALSE))</f>
        <v/>
      </c>
      <c r="D486" s="6" t="str">
        <f>IF(ISBLANK(Requerimiento_Cab!C486),"",VLOOKUP(Requerimiento_Cab!C486,Tabla4[#All],2,FALSE))</f>
        <v/>
      </c>
      <c r="E486" s="6" t="str">
        <f>IF(ISBLANK(Requerimiento_Cab!D486),"",VLOOKUP(Requerimiento_Cab!D486,Tabla5[#All],2,FALSE))</f>
        <v/>
      </c>
      <c r="F486" s="6" t="str">
        <f>IF(ISBLANK(Requerimiento_Cab!E486),"",VLOOKUP(Requerimiento_Cab!E486,Tabla6[#All],2,FALSE))</f>
        <v/>
      </c>
      <c r="G486" s="6" t="str">
        <f t="shared" si="89"/>
        <v/>
      </c>
      <c r="H486" s="6" t="str">
        <f t="shared" si="90"/>
        <v/>
      </c>
      <c r="I486" s="6" t="str">
        <f>IF(ISBLANK(Requerimiento_Cab!F486),"",VLOOKUP(Requerimiento_Cab!F486,Tabla7[#All],2,FALSE))</f>
        <v/>
      </c>
      <c r="J486" s="6" t="str">
        <f t="shared" si="91"/>
        <v/>
      </c>
      <c r="K486" s="13" t="str">
        <f>IF(ISBLANK(Requerimiento_Cab!G486),"",VLOOKUP(Requerimiento_Cab!G486,Tabla8[#All],2,FALSE))</f>
        <v/>
      </c>
      <c r="L486" s="6" t="str">
        <f>IF(ISBLANK(Requerimiento_Cab!H486),"",VLOOKUP(Requerimiento_Cab!H486,Tabla1[#All],2,FALSE))</f>
        <v/>
      </c>
      <c r="M486" s="6" t="str">
        <f t="shared" si="92"/>
        <v/>
      </c>
      <c r="N486" s="6" t="str">
        <f>IF(ISBLANK(Requerimiento_Cab!J486),"",VLOOKUP(Requerimiento_Cab!J486,Tabla9[#All],2,FALSE))</f>
        <v/>
      </c>
      <c r="O486" s="6" t="str">
        <f t="shared" si="93"/>
        <v/>
      </c>
      <c r="P486" s="6" t="str">
        <f t="shared" si="94"/>
        <v/>
      </c>
      <c r="Q486" s="6" t="str">
        <f>IF(ISBLANK(Requerimiento_Cab!K486),"",VLOOKUP(Requerimiento_Cab!K486,Tabla10[#All],2,FALSE))</f>
        <v/>
      </c>
      <c r="R486" s="6" t="str">
        <f>IF(LEN(Requerimiento_Cab!L486)&gt;0,Requerimiento_Cab!L486,"")</f>
        <v/>
      </c>
      <c r="S486" s="6" t="str">
        <f t="shared" si="95"/>
        <v/>
      </c>
      <c r="T486" s="6" t="str">
        <f t="shared" si="96"/>
        <v/>
      </c>
      <c r="U486" s="6" t="str">
        <f t="shared" si="97"/>
        <v/>
      </c>
      <c r="V486" s="6" t="str">
        <f>IF(ISBLANK(Requerimiento_Cab!F486),"",VLOOKUP(Requerimiento_Cab!F486,Tabla7[#All],2,FALSE))</f>
        <v/>
      </c>
      <c r="W486" s="6" t="str">
        <f t="shared" si="98"/>
        <v/>
      </c>
      <c r="X486" s="6" t="str">
        <f>IF(ISBLANK(Requerimiento_Cab!M486),"",VLOOKUP(Requerimiento_Cab!M486,Tabla2[#All],2,FALSE))</f>
        <v/>
      </c>
      <c r="Y486" s="6" t="str">
        <f>IF(ISBLANK(Requerimiento_Cab!J486),"",VLOOKUP(Requerimiento_Cab!J486,Tabla9[#All],2,FALSE))</f>
        <v/>
      </c>
    </row>
    <row r="487" spans="1:25" x14ac:dyDescent="0.25">
      <c r="A487" s="6" t="str">
        <f>IF(LEN(Requerimiento_Cab!A487)&gt;0,Requerimiento_Cab!A487,"")</f>
        <v/>
      </c>
      <c r="B487" s="6" t="str">
        <f t="shared" si="88"/>
        <v/>
      </c>
      <c r="C487" s="6" t="str">
        <f>IF(ISBLANK(Requerimiento_Cab!B487),"",VLOOKUP(Requerimiento_Cab!B487,Tabla3[#All],2,FALSE))</f>
        <v/>
      </c>
      <c r="D487" s="6" t="str">
        <f>IF(ISBLANK(Requerimiento_Cab!C487),"",VLOOKUP(Requerimiento_Cab!C487,Tabla4[#All],2,FALSE))</f>
        <v/>
      </c>
      <c r="E487" s="6" t="str">
        <f>IF(ISBLANK(Requerimiento_Cab!D487),"",VLOOKUP(Requerimiento_Cab!D487,Tabla5[#All],2,FALSE))</f>
        <v/>
      </c>
      <c r="F487" s="6" t="str">
        <f>IF(ISBLANK(Requerimiento_Cab!E487),"",VLOOKUP(Requerimiento_Cab!E487,Tabla6[#All],2,FALSE))</f>
        <v/>
      </c>
      <c r="G487" s="6" t="str">
        <f t="shared" si="89"/>
        <v/>
      </c>
      <c r="H487" s="6" t="str">
        <f t="shared" si="90"/>
        <v/>
      </c>
      <c r="I487" s="6" t="str">
        <f>IF(ISBLANK(Requerimiento_Cab!F487),"",VLOOKUP(Requerimiento_Cab!F487,Tabla7[#All],2,FALSE))</f>
        <v/>
      </c>
      <c r="J487" s="6" t="str">
        <f t="shared" si="91"/>
        <v/>
      </c>
      <c r="K487" s="13" t="str">
        <f>IF(ISBLANK(Requerimiento_Cab!G487),"",VLOOKUP(Requerimiento_Cab!G487,Tabla8[#All],2,FALSE))</f>
        <v/>
      </c>
      <c r="L487" s="6" t="str">
        <f>IF(ISBLANK(Requerimiento_Cab!H487),"",VLOOKUP(Requerimiento_Cab!H487,Tabla1[#All],2,FALSE))</f>
        <v/>
      </c>
      <c r="M487" s="6" t="str">
        <f t="shared" si="92"/>
        <v/>
      </c>
      <c r="N487" s="6" t="str">
        <f>IF(ISBLANK(Requerimiento_Cab!J487),"",VLOOKUP(Requerimiento_Cab!J487,Tabla9[#All],2,FALSE))</f>
        <v/>
      </c>
      <c r="O487" s="6" t="str">
        <f t="shared" si="93"/>
        <v/>
      </c>
      <c r="P487" s="6" t="str">
        <f t="shared" si="94"/>
        <v/>
      </c>
      <c r="Q487" s="6" t="str">
        <f>IF(ISBLANK(Requerimiento_Cab!K487),"",VLOOKUP(Requerimiento_Cab!K487,Tabla10[#All],2,FALSE))</f>
        <v/>
      </c>
      <c r="R487" s="6" t="str">
        <f>IF(LEN(Requerimiento_Cab!L487)&gt;0,Requerimiento_Cab!L487,"")</f>
        <v/>
      </c>
      <c r="S487" s="6" t="str">
        <f t="shared" si="95"/>
        <v/>
      </c>
      <c r="T487" s="6" t="str">
        <f t="shared" si="96"/>
        <v/>
      </c>
      <c r="U487" s="6" t="str">
        <f t="shared" si="97"/>
        <v/>
      </c>
      <c r="V487" s="6" t="str">
        <f>IF(ISBLANK(Requerimiento_Cab!F487),"",VLOOKUP(Requerimiento_Cab!F487,Tabla7[#All],2,FALSE))</f>
        <v/>
      </c>
      <c r="W487" s="6" t="str">
        <f t="shared" si="98"/>
        <v/>
      </c>
      <c r="X487" s="6" t="str">
        <f>IF(ISBLANK(Requerimiento_Cab!M487),"",VLOOKUP(Requerimiento_Cab!M487,Tabla2[#All],2,FALSE))</f>
        <v/>
      </c>
      <c r="Y487" s="6" t="str">
        <f>IF(ISBLANK(Requerimiento_Cab!J487),"",VLOOKUP(Requerimiento_Cab!J487,Tabla9[#All],2,FALSE))</f>
        <v/>
      </c>
    </row>
    <row r="488" spans="1:25" x14ac:dyDescent="0.25">
      <c r="A488" s="6" t="str">
        <f>IF(LEN(Requerimiento_Cab!A488)&gt;0,Requerimiento_Cab!A488,"")</f>
        <v/>
      </c>
      <c r="B488" s="6" t="str">
        <f t="shared" si="88"/>
        <v/>
      </c>
      <c r="C488" s="6" t="str">
        <f>IF(ISBLANK(Requerimiento_Cab!B488),"",VLOOKUP(Requerimiento_Cab!B488,Tabla3[#All],2,FALSE))</f>
        <v/>
      </c>
      <c r="D488" s="6" t="str">
        <f>IF(ISBLANK(Requerimiento_Cab!C488),"",VLOOKUP(Requerimiento_Cab!C488,Tabla4[#All],2,FALSE))</f>
        <v/>
      </c>
      <c r="E488" s="6" t="str">
        <f>IF(ISBLANK(Requerimiento_Cab!D488),"",VLOOKUP(Requerimiento_Cab!D488,Tabla5[#All],2,FALSE))</f>
        <v/>
      </c>
      <c r="F488" s="6" t="str">
        <f>IF(ISBLANK(Requerimiento_Cab!E488),"",VLOOKUP(Requerimiento_Cab!E488,Tabla6[#All],2,FALSE))</f>
        <v/>
      </c>
      <c r="G488" s="6" t="str">
        <f t="shared" si="89"/>
        <v/>
      </c>
      <c r="H488" s="6" t="str">
        <f t="shared" si="90"/>
        <v/>
      </c>
      <c r="I488" s="6" t="str">
        <f>IF(ISBLANK(Requerimiento_Cab!F488),"",VLOOKUP(Requerimiento_Cab!F488,Tabla7[#All],2,FALSE))</f>
        <v/>
      </c>
      <c r="J488" s="6" t="str">
        <f t="shared" si="91"/>
        <v/>
      </c>
      <c r="K488" s="13" t="str">
        <f>IF(ISBLANK(Requerimiento_Cab!G488),"",VLOOKUP(Requerimiento_Cab!G488,Tabla8[#All],2,FALSE))</f>
        <v/>
      </c>
      <c r="L488" s="6" t="str">
        <f>IF(ISBLANK(Requerimiento_Cab!H488),"",VLOOKUP(Requerimiento_Cab!H488,Tabla1[#All],2,FALSE))</f>
        <v/>
      </c>
      <c r="M488" s="6" t="str">
        <f t="shared" si="92"/>
        <v/>
      </c>
      <c r="N488" s="6" t="str">
        <f>IF(ISBLANK(Requerimiento_Cab!J488),"",VLOOKUP(Requerimiento_Cab!J488,Tabla9[#All],2,FALSE))</f>
        <v/>
      </c>
      <c r="O488" s="6" t="str">
        <f t="shared" si="93"/>
        <v/>
      </c>
      <c r="P488" s="6" t="str">
        <f t="shared" si="94"/>
        <v/>
      </c>
      <c r="Q488" s="6" t="str">
        <f>IF(ISBLANK(Requerimiento_Cab!K488),"",VLOOKUP(Requerimiento_Cab!K488,Tabla10[#All],2,FALSE))</f>
        <v/>
      </c>
      <c r="R488" s="6" t="str">
        <f>IF(LEN(Requerimiento_Cab!L488)&gt;0,Requerimiento_Cab!L488,"")</f>
        <v/>
      </c>
      <c r="S488" s="6" t="str">
        <f t="shared" si="95"/>
        <v/>
      </c>
      <c r="T488" s="6" t="str">
        <f t="shared" si="96"/>
        <v/>
      </c>
      <c r="U488" s="6" t="str">
        <f t="shared" si="97"/>
        <v/>
      </c>
      <c r="V488" s="6" t="str">
        <f>IF(ISBLANK(Requerimiento_Cab!F488),"",VLOOKUP(Requerimiento_Cab!F488,Tabla7[#All],2,FALSE))</f>
        <v/>
      </c>
      <c r="W488" s="6" t="str">
        <f t="shared" si="98"/>
        <v/>
      </c>
      <c r="X488" s="6" t="str">
        <f>IF(ISBLANK(Requerimiento_Cab!M488),"",VLOOKUP(Requerimiento_Cab!M488,Tabla2[#All],2,FALSE))</f>
        <v/>
      </c>
      <c r="Y488" s="6" t="str">
        <f>IF(ISBLANK(Requerimiento_Cab!J488),"",VLOOKUP(Requerimiento_Cab!J488,Tabla9[#All],2,FALSE))</f>
        <v/>
      </c>
    </row>
    <row r="489" spans="1:25" x14ac:dyDescent="0.25">
      <c r="A489" s="6" t="str">
        <f>IF(LEN(Requerimiento_Cab!A489)&gt;0,Requerimiento_Cab!A489,"")</f>
        <v/>
      </c>
      <c r="B489" s="6" t="str">
        <f t="shared" si="88"/>
        <v/>
      </c>
      <c r="C489" s="6" t="str">
        <f>IF(ISBLANK(Requerimiento_Cab!B489),"",VLOOKUP(Requerimiento_Cab!B489,Tabla3[#All],2,FALSE))</f>
        <v/>
      </c>
      <c r="D489" s="6" t="str">
        <f>IF(ISBLANK(Requerimiento_Cab!C489),"",VLOOKUP(Requerimiento_Cab!C489,Tabla4[#All],2,FALSE))</f>
        <v/>
      </c>
      <c r="E489" s="6" t="str">
        <f>IF(ISBLANK(Requerimiento_Cab!D489),"",VLOOKUP(Requerimiento_Cab!D489,Tabla5[#All],2,FALSE))</f>
        <v/>
      </c>
      <c r="F489" s="6" t="str">
        <f>IF(ISBLANK(Requerimiento_Cab!E489),"",VLOOKUP(Requerimiento_Cab!E489,Tabla6[#All],2,FALSE))</f>
        <v/>
      </c>
      <c r="G489" s="6" t="str">
        <f t="shared" si="89"/>
        <v/>
      </c>
      <c r="H489" s="6" t="str">
        <f t="shared" si="90"/>
        <v/>
      </c>
      <c r="I489" s="6" t="str">
        <f>IF(ISBLANK(Requerimiento_Cab!F489),"",VLOOKUP(Requerimiento_Cab!F489,Tabla7[#All],2,FALSE))</f>
        <v/>
      </c>
      <c r="J489" s="6" t="str">
        <f t="shared" si="91"/>
        <v/>
      </c>
      <c r="K489" s="13" t="str">
        <f>IF(ISBLANK(Requerimiento_Cab!G489),"",VLOOKUP(Requerimiento_Cab!G489,Tabla8[#All],2,FALSE))</f>
        <v/>
      </c>
      <c r="L489" s="6" t="str">
        <f>IF(ISBLANK(Requerimiento_Cab!H489),"",VLOOKUP(Requerimiento_Cab!H489,Tabla1[#All],2,FALSE))</f>
        <v/>
      </c>
      <c r="M489" s="6" t="str">
        <f t="shared" si="92"/>
        <v/>
      </c>
      <c r="N489" s="6" t="str">
        <f>IF(ISBLANK(Requerimiento_Cab!J489),"",VLOOKUP(Requerimiento_Cab!J489,Tabla9[#All],2,FALSE))</f>
        <v/>
      </c>
      <c r="O489" s="6" t="str">
        <f t="shared" si="93"/>
        <v/>
      </c>
      <c r="P489" s="6" t="str">
        <f t="shared" si="94"/>
        <v/>
      </c>
      <c r="Q489" s="6" t="str">
        <f>IF(ISBLANK(Requerimiento_Cab!K489),"",VLOOKUP(Requerimiento_Cab!K489,Tabla10[#All],2,FALSE))</f>
        <v/>
      </c>
      <c r="R489" s="6" t="str">
        <f>IF(LEN(Requerimiento_Cab!L489)&gt;0,Requerimiento_Cab!L489,"")</f>
        <v/>
      </c>
      <c r="S489" s="6" t="str">
        <f t="shared" si="95"/>
        <v/>
      </c>
      <c r="T489" s="6" t="str">
        <f t="shared" si="96"/>
        <v/>
      </c>
      <c r="U489" s="6" t="str">
        <f t="shared" si="97"/>
        <v/>
      </c>
      <c r="V489" s="6" t="str">
        <f>IF(ISBLANK(Requerimiento_Cab!F489),"",VLOOKUP(Requerimiento_Cab!F489,Tabla7[#All],2,FALSE))</f>
        <v/>
      </c>
      <c r="W489" s="6" t="str">
        <f t="shared" si="98"/>
        <v/>
      </c>
      <c r="X489" s="6" t="str">
        <f>IF(ISBLANK(Requerimiento_Cab!M489),"",VLOOKUP(Requerimiento_Cab!M489,Tabla2[#All],2,FALSE))</f>
        <v/>
      </c>
      <c r="Y489" s="6" t="str">
        <f>IF(ISBLANK(Requerimiento_Cab!J489),"",VLOOKUP(Requerimiento_Cab!J489,Tabla9[#All],2,FALSE))</f>
        <v/>
      </c>
    </row>
    <row r="490" spans="1:25" x14ac:dyDescent="0.25">
      <c r="A490" s="6" t="str">
        <f>IF(LEN(Requerimiento_Cab!A490)&gt;0,Requerimiento_Cab!A490,"")</f>
        <v/>
      </c>
      <c r="B490" s="6" t="str">
        <f t="shared" si="88"/>
        <v/>
      </c>
      <c r="C490" s="6" t="str">
        <f>IF(ISBLANK(Requerimiento_Cab!B490),"",VLOOKUP(Requerimiento_Cab!B490,Tabla3[#All],2,FALSE))</f>
        <v/>
      </c>
      <c r="D490" s="6" t="str">
        <f>IF(ISBLANK(Requerimiento_Cab!C490),"",VLOOKUP(Requerimiento_Cab!C490,Tabla4[#All],2,FALSE))</f>
        <v/>
      </c>
      <c r="E490" s="6" t="str">
        <f>IF(ISBLANK(Requerimiento_Cab!D490),"",VLOOKUP(Requerimiento_Cab!D490,Tabla5[#All],2,FALSE))</f>
        <v/>
      </c>
      <c r="F490" s="6" t="str">
        <f>IF(ISBLANK(Requerimiento_Cab!E490),"",VLOOKUP(Requerimiento_Cab!E490,Tabla6[#All],2,FALSE))</f>
        <v/>
      </c>
      <c r="G490" s="6" t="str">
        <f t="shared" si="89"/>
        <v/>
      </c>
      <c r="H490" s="6" t="str">
        <f t="shared" si="90"/>
        <v/>
      </c>
      <c r="I490" s="6" t="str">
        <f>IF(ISBLANK(Requerimiento_Cab!F490),"",VLOOKUP(Requerimiento_Cab!F490,Tabla7[#All],2,FALSE))</f>
        <v/>
      </c>
      <c r="J490" s="6" t="str">
        <f t="shared" si="91"/>
        <v/>
      </c>
      <c r="K490" s="13" t="str">
        <f>IF(ISBLANK(Requerimiento_Cab!G490),"",VLOOKUP(Requerimiento_Cab!G490,Tabla8[#All],2,FALSE))</f>
        <v/>
      </c>
      <c r="L490" s="6" t="str">
        <f>IF(ISBLANK(Requerimiento_Cab!H490),"",VLOOKUP(Requerimiento_Cab!H490,Tabla1[#All],2,FALSE))</f>
        <v/>
      </c>
      <c r="M490" s="6" t="str">
        <f t="shared" si="92"/>
        <v/>
      </c>
      <c r="N490" s="6" t="str">
        <f>IF(ISBLANK(Requerimiento_Cab!J490),"",VLOOKUP(Requerimiento_Cab!J490,Tabla9[#All],2,FALSE))</f>
        <v/>
      </c>
      <c r="O490" s="6" t="str">
        <f t="shared" si="93"/>
        <v/>
      </c>
      <c r="P490" s="6" t="str">
        <f t="shared" si="94"/>
        <v/>
      </c>
      <c r="Q490" s="6" t="str">
        <f>IF(ISBLANK(Requerimiento_Cab!K490),"",VLOOKUP(Requerimiento_Cab!K490,Tabla10[#All],2,FALSE))</f>
        <v/>
      </c>
      <c r="R490" s="6" t="str">
        <f>IF(LEN(Requerimiento_Cab!L490)&gt;0,Requerimiento_Cab!L490,"")</f>
        <v/>
      </c>
      <c r="S490" s="6" t="str">
        <f t="shared" si="95"/>
        <v/>
      </c>
      <c r="T490" s="6" t="str">
        <f t="shared" si="96"/>
        <v/>
      </c>
      <c r="U490" s="6" t="str">
        <f t="shared" si="97"/>
        <v/>
      </c>
      <c r="V490" s="6" t="str">
        <f>IF(ISBLANK(Requerimiento_Cab!F490),"",VLOOKUP(Requerimiento_Cab!F490,Tabla7[#All],2,FALSE))</f>
        <v/>
      </c>
      <c r="W490" s="6" t="str">
        <f t="shared" si="98"/>
        <v/>
      </c>
      <c r="X490" s="6" t="str">
        <f>IF(ISBLANK(Requerimiento_Cab!M490),"",VLOOKUP(Requerimiento_Cab!M490,Tabla2[#All],2,FALSE))</f>
        <v/>
      </c>
      <c r="Y490" s="6" t="str">
        <f>IF(ISBLANK(Requerimiento_Cab!J490),"",VLOOKUP(Requerimiento_Cab!J490,Tabla9[#All],2,FALSE))</f>
        <v/>
      </c>
    </row>
    <row r="491" spans="1:25" x14ac:dyDescent="0.25">
      <c r="A491" s="6" t="str">
        <f>IF(LEN(Requerimiento_Cab!A491)&gt;0,Requerimiento_Cab!A491,"")</f>
        <v/>
      </c>
      <c r="B491" s="6" t="str">
        <f t="shared" si="88"/>
        <v/>
      </c>
      <c r="C491" s="6" t="str">
        <f>IF(ISBLANK(Requerimiento_Cab!B491),"",VLOOKUP(Requerimiento_Cab!B491,Tabla3[#All],2,FALSE))</f>
        <v/>
      </c>
      <c r="D491" s="6" t="str">
        <f>IF(ISBLANK(Requerimiento_Cab!C491),"",VLOOKUP(Requerimiento_Cab!C491,Tabla4[#All],2,FALSE))</f>
        <v/>
      </c>
      <c r="E491" s="6" t="str">
        <f>IF(ISBLANK(Requerimiento_Cab!D491),"",VLOOKUP(Requerimiento_Cab!D491,Tabla5[#All],2,FALSE))</f>
        <v/>
      </c>
      <c r="F491" s="6" t="str">
        <f>IF(ISBLANK(Requerimiento_Cab!E491),"",VLOOKUP(Requerimiento_Cab!E491,Tabla6[#All],2,FALSE))</f>
        <v/>
      </c>
      <c r="G491" s="6" t="str">
        <f t="shared" si="89"/>
        <v/>
      </c>
      <c r="H491" s="6" t="str">
        <f t="shared" si="90"/>
        <v/>
      </c>
      <c r="I491" s="6" t="str">
        <f>IF(ISBLANK(Requerimiento_Cab!F491),"",VLOOKUP(Requerimiento_Cab!F491,Tabla7[#All],2,FALSE))</f>
        <v/>
      </c>
      <c r="J491" s="6" t="str">
        <f t="shared" si="91"/>
        <v/>
      </c>
      <c r="K491" s="13" t="str">
        <f>IF(ISBLANK(Requerimiento_Cab!G491),"",VLOOKUP(Requerimiento_Cab!G491,Tabla8[#All],2,FALSE))</f>
        <v/>
      </c>
      <c r="L491" s="6" t="str">
        <f>IF(ISBLANK(Requerimiento_Cab!H491),"",VLOOKUP(Requerimiento_Cab!H491,Tabla1[#All],2,FALSE))</f>
        <v/>
      </c>
      <c r="M491" s="6" t="str">
        <f t="shared" si="92"/>
        <v/>
      </c>
      <c r="N491" s="6" t="str">
        <f>IF(ISBLANK(Requerimiento_Cab!J491),"",VLOOKUP(Requerimiento_Cab!J491,Tabla9[#All],2,FALSE))</f>
        <v/>
      </c>
      <c r="O491" s="6" t="str">
        <f t="shared" si="93"/>
        <v/>
      </c>
      <c r="P491" s="6" t="str">
        <f t="shared" si="94"/>
        <v/>
      </c>
      <c r="Q491" s="6" t="str">
        <f>IF(ISBLANK(Requerimiento_Cab!K491),"",VLOOKUP(Requerimiento_Cab!K491,Tabla10[#All],2,FALSE))</f>
        <v/>
      </c>
      <c r="R491" s="6" t="str">
        <f>IF(LEN(Requerimiento_Cab!L491)&gt;0,Requerimiento_Cab!L491,"")</f>
        <v/>
      </c>
      <c r="S491" s="6" t="str">
        <f t="shared" si="95"/>
        <v/>
      </c>
      <c r="T491" s="6" t="str">
        <f t="shared" si="96"/>
        <v/>
      </c>
      <c r="U491" s="6" t="str">
        <f t="shared" si="97"/>
        <v/>
      </c>
      <c r="V491" s="6" t="str">
        <f>IF(ISBLANK(Requerimiento_Cab!F491),"",VLOOKUP(Requerimiento_Cab!F491,Tabla7[#All],2,FALSE))</f>
        <v/>
      </c>
      <c r="W491" s="6" t="str">
        <f t="shared" si="98"/>
        <v/>
      </c>
      <c r="X491" s="6" t="str">
        <f>IF(ISBLANK(Requerimiento_Cab!M491),"",VLOOKUP(Requerimiento_Cab!M491,Tabla2[#All],2,FALSE))</f>
        <v/>
      </c>
      <c r="Y491" s="6" t="str">
        <f>IF(ISBLANK(Requerimiento_Cab!J491),"",VLOOKUP(Requerimiento_Cab!J491,Tabla9[#All],2,FALSE))</f>
        <v/>
      </c>
    </row>
    <row r="492" spans="1:25" x14ac:dyDescent="0.25">
      <c r="A492" s="6" t="str">
        <f>IF(LEN(Requerimiento_Cab!A492)&gt;0,Requerimiento_Cab!A492,"")</f>
        <v/>
      </c>
      <c r="B492" s="6" t="str">
        <f t="shared" si="88"/>
        <v/>
      </c>
      <c r="C492" s="6" t="str">
        <f>IF(ISBLANK(Requerimiento_Cab!B492),"",VLOOKUP(Requerimiento_Cab!B492,Tabla3[#All],2,FALSE))</f>
        <v/>
      </c>
      <c r="D492" s="6" t="str">
        <f>IF(ISBLANK(Requerimiento_Cab!C492),"",VLOOKUP(Requerimiento_Cab!C492,Tabla4[#All],2,FALSE))</f>
        <v/>
      </c>
      <c r="E492" s="6" t="str">
        <f>IF(ISBLANK(Requerimiento_Cab!D492),"",VLOOKUP(Requerimiento_Cab!D492,Tabla5[#All],2,FALSE))</f>
        <v/>
      </c>
      <c r="F492" s="6" t="str">
        <f>IF(ISBLANK(Requerimiento_Cab!E492),"",VLOOKUP(Requerimiento_Cab!E492,Tabla6[#All],2,FALSE))</f>
        <v/>
      </c>
      <c r="G492" s="6" t="str">
        <f t="shared" si="89"/>
        <v/>
      </c>
      <c r="H492" s="6" t="str">
        <f t="shared" si="90"/>
        <v/>
      </c>
      <c r="I492" s="6" t="str">
        <f>IF(ISBLANK(Requerimiento_Cab!F492),"",VLOOKUP(Requerimiento_Cab!F492,Tabla7[#All],2,FALSE))</f>
        <v/>
      </c>
      <c r="J492" s="6" t="str">
        <f t="shared" si="91"/>
        <v/>
      </c>
      <c r="K492" s="13" t="str">
        <f>IF(ISBLANK(Requerimiento_Cab!G492),"",VLOOKUP(Requerimiento_Cab!G492,Tabla8[#All],2,FALSE))</f>
        <v/>
      </c>
      <c r="L492" s="6" t="str">
        <f>IF(ISBLANK(Requerimiento_Cab!H492),"",VLOOKUP(Requerimiento_Cab!H492,Tabla1[#All],2,FALSE))</f>
        <v/>
      </c>
      <c r="M492" s="6" t="str">
        <f t="shared" si="92"/>
        <v/>
      </c>
      <c r="N492" s="6" t="str">
        <f>IF(ISBLANK(Requerimiento_Cab!J492),"",VLOOKUP(Requerimiento_Cab!J492,Tabla9[#All],2,FALSE))</f>
        <v/>
      </c>
      <c r="O492" s="6" t="str">
        <f t="shared" si="93"/>
        <v/>
      </c>
      <c r="P492" s="6" t="str">
        <f t="shared" si="94"/>
        <v/>
      </c>
      <c r="Q492" s="6" t="str">
        <f>IF(ISBLANK(Requerimiento_Cab!K492),"",VLOOKUP(Requerimiento_Cab!K492,Tabla10[#All],2,FALSE))</f>
        <v/>
      </c>
      <c r="R492" s="6" t="str">
        <f>IF(LEN(Requerimiento_Cab!L492)&gt;0,Requerimiento_Cab!L492,"")</f>
        <v/>
      </c>
      <c r="S492" s="6" t="str">
        <f t="shared" si="95"/>
        <v/>
      </c>
      <c r="T492" s="6" t="str">
        <f t="shared" si="96"/>
        <v/>
      </c>
      <c r="U492" s="6" t="str">
        <f t="shared" si="97"/>
        <v/>
      </c>
      <c r="V492" s="6" t="str">
        <f>IF(ISBLANK(Requerimiento_Cab!F492),"",VLOOKUP(Requerimiento_Cab!F492,Tabla7[#All],2,FALSE))</f>
        <v/>
      </c>
      <c r="W492" s="6" t="str">
        <f t="shared" si="98"/>
        <v/>
      </c>
      <c r="X492" s="6" t="str">
        <f>IF(ISBLANK(Requerimiento_Cab!M492),"",VLOOKUP(Requerimiento_Cab!M492,Tabla2[#All],2,FALSE))</f>
        <v/>
      </c>
      <c r="Y492" s="6" t="str">
        <f>IF(ISBLANK(Requerimiento_Cab!J492),"",VLOOKUP(Requerimiento_Cab!J492,Tabla9[#All],2,FALSE))</f>
        <v/>
      </c>
    </row>
    <row r="493" spans="1:25" x14ac:dyDescent="0.25">
      <c r="A493" s="6" t="str">
        <f>IF(LEN(Requerimiento_Cab!A493)&gt;0,Requerimiento_Cab!A493,"")</f>
        <v/>
      </c>
      <c r="B493" s="6" t="str">
        <f t="shared" si="88"/>
        <v/>
      </c>
      <c r="C493" s="6" t="str">
        <f>IF(ISBLANK(Requerimiento_Cab!B493),"",VLOOKUP(Requerimiento_Cab!B493,Tabla3[#All],2,FALSE))</f>
        <v/>
      </c>
      <c r="D493" s="6" t="str">
        <f>IF(ISBLANK(Requerimiento_Cab!C493),"",VLOOKUP(Requerimiento_Cab!C493,Tabla4[#All],2,FALSE))</f>
        <v/>
      </c>
      <c r="E493" s="6" t="str">
        <f>IF(ISBLANK(Requerimiento_Cab!D493),"",VLOOKUP(Requerimiento_Cab!D493,Tabla5[#All],2,FALSE))</f>
        <v/>
      </c>
      <c r="F493" s="6" t="str">
        <f>IF(ISBLANK(Requerimiento_Cab!E493),"",VLOOKUP(Requerimiento_Cab!E493,Tabla6[#All],2,FALSE))</f>
        <v/>
      </c>
      <c r="G493" s="6" t="str">
        <f t="shared" si="89"/>
        <v/>
      </c>
      <c r="H493" s="6" t="str">
        <f t="shared" si="90"/>
        <v/>
      </c>
      <c r="I493" s="6" t="str">
        <f>IF(ISBLANK(Requerimiento_Cab!F493),"",VLOOKUP(Requerimiento_Cab!F493,Tabla7[#All],2,FALSE))</f>
        <v/>
      </c>
      <c r="J493" s="6" t="str">
        <f t="shared" si="91"/>
        <v/>
      </c>
      <c r="K493" s="13" t="str">
        <f>IF(ISBLANK(Requerimiento_Cab!G493),"",VLOOKUP(Requerimiento_Cab!G493,Tabla8[#All],2,FALSE))</f>
        <v/>
      </c>
      <c r="L493" s="6" t="str">
        <f>IF(ISBLANK(Requerimiento_Cab!H493),"",VLOOKUP(Requerimiento_Cab!H493,Tabla1[#All],2,FALSE))</f>
        <v/>
      </c>
      <c r="M493" s="6" t="str">
        <f t="shared" si="92"/>
        <v/>
      </c>
      <c r="N493" s="6" t="str">
        <f>IF(ISBLANK(Requerimiento_Cab!J493),"",VLOOKUP(Requerimiento_Cab!J493,Tabla9[#All],2,FALSE))</f>
        <v/>
      </c>
      <c r="O493" s="6" t="str">
        <f t="shared" si="93"/>
        <v/>
      </c>
      <c r="P493" s="6" t="str">
        <f t="shared" si="94"/>
        <v/>
      </c>
      <c r="Q493" s="6" t="str">
        <f>IF(ISBLANK(Requerimiento_Cab!K493),"",VLOOKUP(Requerimiento_Cab!K493,Tabla10[#All],2,FALSE))</f>
        <v/>
      </c>
      <c r="R493" s="6" t="str">
        <f>IF(LEN(Requerimiento_Cab!L493)&gt;0,Requerimiento_Cab!L493,"")</f>
        <v/>
      </c>
      <c r="S493" s="6" t="str">
        <f t="shared" si="95"/>
        <v/>
      </c>
      <c r="T493" s="6" t="str">
        <f t="shared" si="96"/>
        <v/>
      </c>
      <c r="U493" s="6" t="str">
        <f t="shared" si="97"/>
        <v/>
      </c>
      <c r="V493" s="6" t="str">
        <f>IF(ISBLANK(Requerimiento_Cab!F493),"",VLOOKUP(Requerimiento_Cab!F493,Tabla7[#All],2,FALSE))</f>
        <v/>
      </c>
      <c r="W493" s="6" t="str">
        <f t="shared" si="98"/>
        <v/>
      </c>
      <c r="X493" s="6" t="str">
        <f>IF(ISBLANK(Requerimiento_Cab!M493),"",VLOOKUP(Requerimiento_Cab!M493,Tabla2[#All],2,FALSE))</f>
        <v/>
      </c>
      <c r="Y493" s="6" t="str">
        <f>IF(ISBLANK(Requerimiento_Cab!J493),"",VLOOKUP(Requerimiento_Cab!J493,Tabla9[#All],2,FALSE))</f>
        <v/>
      </c>
    </row>
    <row r="494" spans="1:25" x14ac:dyDescent="0.25">
      <c r="A494" s="6" t="str">
        <f>IF(LEN(Requerimiento_Cab!A494)&gt;0,Requerimiento_Cab!A494,"")</f>
        <v/>
      </c>
      <c r="B494" s="6" t="str">
        <f t="shared" si="88"/>
        <v/>
      </c>
      <c r="C494" s="6" t="str">
        <f>IF(ISBLANK(Requerimiento_Cab!B494),"",VLOOKUP(Requerimiento_Cab!B494,Tabla3[#All],2,FALSE))</f>
        <v/>
      </c>
      <c r="D494" s="6" t="str">
        <f>IF(ISBLANK(Requerimiento_Cab!C494),"",VLOOKUP(Requerimiento_Cab!C494,Tabla4[#All],2,FALSE))</f>
        <v/>
      </c>
      <c r="E494" s="6" t="str">
        <f>IF(ISBLANK(Requerimiento_Cab!D494),"",VLOOKUP(Requerimiento_Cab!D494,Tabla5[#All],2,FALSE))</f>
        <v/>
      </c>
      <c r="F494" s="6" t="str">
        <f>IF(ISBLANK(Requerimiento_Cab!E494),"",VLOOKUP(Requerimiento_Cab!E494,Tabla6[#All],2,FALSE))</f>
        <v/>
      </c>
      <c r="G494" s="6" t="str">
        <f t="shared" si="89"/>
        <v/>
      </c>
      <c r="H494" s="6" t="str">
        <f t="shared" si="90"/>
        <v/>
      </c>
      <c r="I494" s="6" t="str">
        <f>IF(ISBLANK(Requerimiento_Cab!F494),"",VLOOKUP(Requerimiento_Cab!F494,Tabla7[#All],2,FALSE))</f>
        <v/>
      </c>
      <c r="J494" s="6" t="str">
        <f t="shared" si="91"/>
        <v/>
      </c>
      <c r="K494" s="13" t="str">
        <f>IF(ISBLANK(Requerimiento_Cab!G494),"",VLOOKUP(Requerimiento_Cab!G494,Tabla8[#All],2,FALSE))</f>
        <v/>
      </c>
      <c r="L494" s="6" t="str">
        <f>IF(ISBLANK(Requerimiento_Cab!H494),"",VLOOKUP(Requerimiento_Cab!H494,Tabla1[#All],2,FALSE))</f>
        <v/>
      </c>
      <c r="M494" s="6" t="str">
        <f t="shared" si="92"/>
        <v/>
      </c>
      <c r="N494" s="6" t="str">
        <f>IF(ISBLANK(Requerimiento_Cab!J494),"",VLOOKUP(Requerimiento_Cab!J494,Tabla9[#All],2,FALSE))</f>
        <v/>
      </c>
      <c r="O494" s="6" t="str">
        <f t="shared" si="93"/>
        <v/>
      </c>
      <c r="P494" s="6" t="str">
        <f t="shared" si="94"/>
        <v/>
      </c>
      <c r="Q494" s="6" t="str">
        <f>IF(ISBLANK(Requerimiento_Cab!K494),"",VLOOKUP(Requerimiento_Cab!K494,Tabla10[#All],2,FALSE))</f>
        <v/>
      </c>
      <c r="R494" s="6" t="str">
        <f>IF(LEN(Requerimiento_Cab!L494)&gt;0,Requerimiento_Cab!L494,"")</f>
        <v/>
      </c>
      <c r="S494" s="6" t="str">
        <f t="shared" si="95"/>
        <v/>
      </c>
      <c r="T494" s="6" t="str">
        <f t="shared" si="96"/>
        <v/>
      </c>
      <c r="U494" s="6" t="str">
        <f t="shared" si="97"/>
        <v/>
      </c>
      <c r="V494" s="6" t="str">
        <f>IF(ISBLANK(Requerimiento_Cab!F494),"",VLOOKUP(Requerimiento_Cab!F494,Tabla7[#All],2,FALSE))</f>
        <v/>
      </c>
      <c r="W494" s="6" t="str">
        <f t="shared" si="98"/>
        <v/>
      </c>
      <c r="X494" s="6" t="str">
        <f>IF(ISBLANK(Requerimiento_Cab!M494),"",VLOOKUP(Requerimiento_Cab!M494,Tabla2[#All],2,FALSE))</f>
        <v/>
      </c>
      <c r="Y494" s="6" t="str">
        <f>IF(ISBLANK(Requerimiento_Cab!J494),"",VLOOKUP(Requerimiento_Cab!J494,Tabla9[#All],2,FALSE))</f>
        <v/>
      </c>
    </row>
    <row r="495" spans="1:25" x14ac:dyDescent="0.25">
      <c r="A495" s="6" t="str">
        <f>IF(LEN(Requerimiento_Cab!A495)&gt;0,Requerimiento_Cab!A495,"")</f>
        <v/>
      </c>
      <c r="B495" s="6" t="str">
        <f t="shared" si="88"/>
        <v/>
      </c>
      <c r="C495" s="6" t="str">
        <f>IF(ISBLANK(Requerimiento_Cab!B495),"",VLOOKUP(Requerimiento_Cab!B495,Tabla3[#All],2,FALSE))</f>
        <v/>
      </c>
      <c r="D495" s="6" t="str">
        <f>IF(ISBLANK(Requerimiento_Cab!C495),"",VLOOKUP(Requerimiento_Cab!C495,Tabla4[#All],2,FALSE))</f>
        <v/>
      </c>
      <c r="E495" s="6" t="str">
        <f>IF(ISBLANK(Requerimiento_Cab!D495),"",VLOOKUP(Requerimiento_Cab!D495,Tabla5[#All],2,FALSE))</f>
        <v/>
      </c>
      <c r="F495" s="6" t="str">
        <f>IF(ISBLANK(Requerimiento_Cab!E495),"",VLOOKUP(Requerimiento_Cab!E495,Tabla6[#All],2,FALSE))</f>
        <v/>
      </c>
      <c r="G495" s="6" t="str">
        <f t="shared" si="89"/>
        <v/>
      </c>
      <c r="H495" s="6" t="str">
        <f t="shared" si="90"/>
        <v/>
      </c>
      <c r="I495" s="6" t="str">
        <f>IF(ISBLANK(Requerimiento_Cab!F495),"",VLOOKUP(Requerimiento_Cab!F495,Tabla7[#All],2,FALSE))</f>
        <v/>
      </c>
      <c r="J495" s="6" t="str">
        <f t="shared" si="91"/>
        <v/>
      </c>
      <c r="K495" s="13" t="str">
        <f>IF(ISBLANK(Requerimiento_Cab!G495),"",VLOOKUP(Requerimiento_Cab!G495,Tabla8[#All],2,FALSE))</f>
        <v/>
      </c>
      <c r="L495" s="6" t="str">
        <f>IF(ISBLANK(Requerimiento_Cab!H495),"",VLOOKUP(Requerimiento_Cab!H495,Tabla1[#All],2,FALSE))</f>
        <v/>
      </c>
      <c r="M495" s="6" t="str">
        <f t="shared" si="92"/>
        <v/>
      </c>
      <c r="N495" s="6" t="str">
        <f>IF(ISBLANK(Requerimiento_Cab!J495),"",VLOOKUP(Requerimiento_Cab!J495,Tabla9[#All],2,FALSE))</f>
        <v/>
      </c>
      <c r="O495" s="6" t="str">
        <f t="shared" si="93"/>
        <v/>
      </c>
      <c r="P495" s="6" t="str">
        <f t="shared" si="94"/>
        <v/>
      </c>
      <c r="Q495" s="6" t="str">
        <f>IF(ISBLANK(Requerimiento_Cab!K495),"",VLOOKUP(Requerimiento_Cab!K495,Tabla10[#All],2,FALSE))</f>
        <v/>
      </c>
      <c r="R495" s="6" t="str">
        <f>IF(LEN(Requerimiento_Cab!L495)&gt;0,Requerimiento_Cab!L495,"")</f>
        <v/>
      </c>
      <c r="S495" s="6" t="str">
        <f t="shared" si="95"/>
        <v/>
      </c>
      <c r="T495" s="6" t="str">
        <f t="shared" si="96"/>
        <v/>
      </c>
      <c r="U495" s="6" t="str">
        <f t="shared" si="97"/>
        <v/>
      </c>
      <c r="V495" s="6" t="str">
        <f>IF(ISBLANK(Requerimiento_Cab!F495),"",VLOOKUP(Requerimiento_Cab!F495,Tabla7[#All],2,FALSE))</f>
        <v/>
      </c>
      <c r="W495" s="6" t="str">
        <f t="shared" si="98"/>
        <v/>
      </c>
      <c r="X495" s="6" t="str">
        <f>IF(ISBLANK(Requerimiento_Cab!M495),"",VLOOKUP(Requerimiento_Cab!M495,Tabla2[#All],2,FALSE))</f>
        <v/>
      </c>
      <c r="Y495" s="6" t="str">
        <f>IF(ISBLANK(Requerimiento_Cab!J495),"",VLOOKUP(Requerimiento_Cab!J495,Tabla9[#All],2,FALSE))</f>
        <v/>
      </c>
    </row>
    <row r="496" spans="1:25" x14ac:dyDescent="0.25">
      <c r="A496" s="6" t="str">
        <f>IF(LEN(Requerimiento_Cab!A496)&gt;0,Requerimiento_Cab!A496,"")</f>
        <v/>
      </c>
      <c r="B496" s="6" t="str">
        <f t="shared" si="88"/>
        <v/>
      </c>
      <c r="C496" s="6" t="str">
        <f>IF(ISBLANK(Requerimiento_Cab!B496),"",VLOOKUP(Requerimiento_Cab!B496,Tabla3[#All],2,FALSE))</f>
        <v/>
      </c>
      <c r="D496" s="6" t="str">
        <f>IF(ISBLANK(Requerimiento_Cab!C496),"",VLOOKUP(Requerimiento_Cab!C496,Tabla4[#All],2,FALSE))</f>
        <v/>
      </c>
      <c r="E496" s="6" t="str">
        <f>IF(ISBLANK(Requerimiento_Cab!D496),"",VLOOKUP(Requerimiento_Cab!D496,Tabla5[#All],2,FALSE))</f>
        <v/>
      </c>
      <c r="F496" s="6" t="str">
        <f>IF(ISBLANK(Requerimiento_Cab!E496),"",VLOOKUP(Requerimiento_Cab!E496,Tabla6[#All],2,FALSE))</f>
        <v/>
      </c>
      <c r="G496" s="6" t="str">
        <f t="shared" si="89"/>
        <v/>
      </c>
      <c r="H496" s="6" t="str">
        <f t="shared" si="90"/>
        <v/>
      </c>
      <c r="I496" s="6" t="str">
        <f>IF(ISBLANK(Requerimiento_Cab!F496),"",VLOOKUP(Requerimiento_Cab!F496,Tabla7[#All],2,FALSE))</f>
        <v/>
      </c>
      <c r="J496" s="6" t="str">
        <f t="shared" si="91"/>
        <v/>
      </c>
      <c r="K496" s="13" t="str">
        <f>IF(ISBLANK(Requerimiento_Cab!G496),"",VLOOKUP(Requerimiento_Cab!G496,Tabla8[#All],2,FALSE))</f>
        <v/>
      </c>
      <c r="L496" s="6" t="str">
        <f>IF(ISBLANK(Requerimiento_Cab!H496),"",VLOOKUP(Requerimiento_Cab!H496,Tabla1[#All],2,FALSE))</f>
        <v/>
      </c>
      <c r="M496" s="6" t="str">
        <f t="shared" si="92"/>
        <v/>
      </c>
      <c r="N496" s="6" t="str">
        <f>IF(ISBLANK(Requerimiento_Cab!J496),"",VLOOKUP(Requerimiento_Cab!J496,Tabla9[#All],2,FALSE))</f>
        <v/>
      </c>
      <c r="O496" s="6" t="str">
        <f t="shared" si="93"/>
        <v/>
      </c>
      <c r="P496" s="6" t="str">
        <f t="shared" si="94"/>
        <v/>
      </c>
      <c r="Q496" s="6" t="str">
        <f>IF(ISBLANK(Requerimiento_Cab!K496),"",VLOOKUP(Requerimiento_Cab!K496,Tabla10[#All],2,FALSE))</f>
        <v/>
      </c>
      <c r="R496" s="6" t="str">
        <f>IF(LEN(Requerimiento_Cab!L496)&gt;0,Requerimiento_Cab!L496,"")</f>
        <v/>
      </c>
      <c r="S496" s="6" t="str">
        <f t="shared" si="95"/>
        <v/>
      </c>
      <c r="T496" s="6" t="str">
        <f t="shared" si="96"/>
        <v/>
      </c>
      <c r="U496" s="6" t="str">
        <f t="shared" si="97"/>
        <v/>
      </c>
      <c r="V496" s="6" t="str">
        <f>IF(ISBLANK(Requerimiento_Cab!F496),"",VLOOKUP(Requerimiento_Cab!F496,Tabla7[#All],2,FALSE))</f>
        <v/>
      </c>
      <c r="W496" s="6" t="str">
        <f t="shared" si="98"/>
        <v/>
      </c>
      <c r="X496" s="6" t="str">
        <f>IF(ISBLANK(Requerimiento_Cab!M496),"",VLOOKUP(Requerimiento_Cab!M496,Tabla2[#All],2,FALSE))</f>
        <v/>
      </c>
      <c r="Y496" s="6" t="str">
        <f>IF(ISBLANK(Requerimiento_Cab!J496),"",VLOOKUP(Requerimiento_Cab!J496,Tabla9[#All],2,FALSE))</f>
        <v/>
      </c>
    </row>
    <row r="497" spans="1:25" x14ac:dyDescent="0.25">
      <c r="A497" s="6" t="str">
        <f>IF(LEN(Requerimiento_Cab!A497)&gt;0,Requerimiento_Cab!A497,"")</f>
        <v/>
      </c>
      <c r="B497" s="6" t="str">
        <f t="shared" si="88"/>
        <v/>
      </c>
      <c r="C497" s="6" t="str">
        <f>IF(ISBLANK(Requerimiento_Cab!B497),"",VLOOKUP(Requerimiento_Cab!B497,Tabla3[#All],2,FALSE))</f>
        <v/>
      </c>
      <c r="D497" s="6" t="str">
        <f>IF(ISBLANK(Requerimiento_Cab!C497),"",VLOOKUP(Requerimiento_Cab!C497,Tabla4[#All],2,FALSE))</f>
        <v/>
      </c>
      <c r="E497" s="6" t="str">
        <f>IF(ISBLANK(Requerimiento_Cab!D497),"",VLOOKUP(Requerimiento_Cab!D497,Tabla5[#All],2,FALSE))</f>
        <v/>
      </c>
      <c r="F497" s="6" t="str">
        <f>IF(ISBLANK(Requerimiento_Cab!E497),"",VLOOKUP(Requerimiento_Cab!E497,Tabla6[#All],2,FALSE))</f>
        <v/>
      </c>
      <c r="G497" s="6" t="str">
        <f t="shared" si="89"/>
        <v/>
      </c>
      <c r="H497" s="6" t="str">
        <f t="shared" si="90"/>
        <v/>
      </c>
      <c r="I497" s="6" t="str">
        <f>IF(ISBLANK(Requerimiento_Cab!F497),"",VLOOKUP(Requerimiento_Cab!F497,Tabla7[#All],2,FALSE))</f>
        <v/>
      </c>
      <c r="J497" s="6" t="str">
        <f t="shared" si="91"/>
        <v/>
      </c>
      <c r="K497" s="13" t="str">
        <f>IF(ISBLANK(Requerimiento_Cab!G497),"",VLOOKUP(Requerimiento_Cab!G497,Tabla8[#All],2,FALSE))</f>
        <v/>
      </c>
      <c r="L497" s="6" t="str">
        <f>IF(ISBLANK(Requerimiento_Cab!H497),"",VLOOKUP(Requerimiento_Cab!H497,Tabla1[#All],2,FALSE))</f>
        <v/>
      </c>
      <c r="M497" s="6" t="str">
        <f t="shared" si="92"/>
        <v/>
      </c>
      <c r="N497" s="6" t="str">
        <f>IF(ISBLANK(Requerimiento_Cab!J497),"",VLOOKUP(Requerimiento_Cab!J497,Tabla9[#All],2,FALSE))</f>
        <v/>
      </c>
      <c r="O497" s="6" t="str">
        <f t="shared" si="93"/>
        <v/>
      </c>
      <c r="P497" s="6" t="str">
        <f t="shared" si="94"/>
        <v/>
      </c>
      <c r="Q497" s="6" t="str">
        <f>IF(ISBLANK(Requerimiento_Cab!K497),"",VLOOKUP(Requerimiento_Cab!K497,Tabla10[#All],2,FALSE))</f>
        <v/>
      </c>
      <c r="R497" s="6" t="str">
        <f>IF(LEN(Requerimiento_Cab!L497)&gt;0,Requerimiento_Cab!L497,"")</f>
        <v/>
      </c>
      <c r="S497" s="6" t="str">
        <f t="shared" si="95"/>
        <v/>
      </c>
      <c r="T497" s="6" t="str">
        <f t="shared" si="96"/>
        <v/>
      </c>
      <c r="U497" s="6" t="str">
        <f t="shared" si="97"/>
        <v/>
      </c>
      <c r="V497" s="6" t="str">
        <f>IF(ISBLANK(Requerimiento_Cab!F497),"",VLOOKUP(Requerimiento_Cab!F497,Tabla7[#All],2,FALSE))</f>
        <v/>
      </c>
      <c r="W497" s="6" t="str">
        <f t="shared" si="98"/>
        <v/>
      </c>
      <c r="X497" s="6" t="str">
        <f>IF(ISBLANK(Requerimiento_Cab!M497),"",VLOOKUP(Requerimiento_Cab!M497,Tabla2[#All],2,FALSE))</f>
        <v/>
      </c>
      <c r="Y497" s="6" t="str">
        <f>IF(ISBLANK(Requerimiento_Cab!J497),"",VLOOKUP(Requerimiento_Cab!J497,Tabla9[#All],2,FALSE))</f>
        <v/>
      </c>
    </row>
    <row r="498" spans="1:25" x14ac:dyDescent="0.25">
      <c r="A498" s="6" t="str">
        <f>IF(LEN(Requerimiento_Cab!A498)&gt;0,Requerimiento_Cab!A498,"")</f>
        <v/>
      </c>
      <c r="B498" s="6" t="str">
        <f t="shared" si="88"/>
        <v/>
      </c>
      <c r="C498" s="6" t="str">
        <f>IF(ISBLANK(Requerimiento_Cab!B498),"",VLOOKUP(Requerimiento_Cab!B498,Tabla3[#All],2,FALSE))</f>
        <v/>
      </c>
      <c r="D498" s="6" t="str">
        <f>IF(ISBLANK(Requerimiento_Cab!C498),"",VLOOKUP(Requerimiento_Cab!C498,Tabla4[#All],2,FALSE))</f>
        <v/>
      </c>
      <c r="E498" s="6" t="str">
        <f>IF(ISBLANK(Requerimiento_Cab!D498),"",VLOOKUP(Requerimiento_Cab!D498,Tabla5[#All],2,FALSE))</f>
        <v/>
      </c>
      <c r="F498" s="6" t="str">
        <f>IF(ISBLANK(Requerimiento_Cab!E498),"",VLOOKUP(Requerimiento_Cab!E498,Tabla6[#All],2,FALSE))</f>
        <v/>
      </c>
      <c r="G498" s="6" t="str">
        <f t="shared" si="89"/>
        <v/>
      </c>
      <c r="H498" s="6" t="str">
        <f t="shared" si="90"/>
        <v/>
      </c>
      <c r="I498" s="6" t="str">
        <f>IF(ISBLANK(Requerimiento_Cab!F498),"",VLOOKUP(Requerimiento_Cab!F498,Tabla7[#All],2,FALSE))</f>
        <v/>
      </c>
      <c r="J498" s="6" t="str">
        <f t="shared" si="91"/>
        <v/>
      </c>
      <c r="K498" s="13" t="str">
        <f>IF(ISBLANK(Requerimiento_Cab!G498),"",VLOOKUP(Requerimiento_Cab!G498,Tabla8[#All],2,FALSE))</f>
        <v/>
      </c>
      <c r="L498" s="6" t="str">
        <f>IF(ISBLANK(Requerimiento_Cab!H498),"",VLOOKUP(Requerimiento_Cab!H498,Tabla1[#All],2,FALSE))</f>
        <v/>
      </c>
      <c r="M498" s="6" t="str">
        <f t="shared" si="92"/>
        <v/>
      </c>
      <c r="N498" s="6" t="str">
        <f>IF(ISBLANK(Requerimiento_Cab!J498),"",VLOOKUP(Requerimiento_Cab!J498,Tabla9[#All],2,FALSE))</f>
        <v/>
      </c>
      <c r="O498" s="6" t="str">
        <f t="shared" si="93"/>
        <v/>
      </c>
      <c r="P498" s="6" t="str">
        <f t="shared" si="94"/>
        <v/>
      </c>
      <c r="Q498" s="6" t="str">
        <f>IF(ISBLANK(Requerimiento_Cab!K498),"",VLOOKUP(Requerimiento_Cab!K498,Tabla10[#All],2,FALSE))</f>
        <v/>
      </c>
      <c r="R498" s="6" t="str">
        <f>IF(LEN(Requerimiento_Cab!L498)&gt;0,Requerimiento_Cab!L498,"")</f>
        <v/>
      </c>
      <c r="S498" s="6" t="str">
        <f t="shared" si="95"/>
        <v/>
      </c>
      <c r="T498" s="6" t="str">
        <f t="shared" si="96"/>
        <v/>
      </c>
      <c r="U498" s="6" t="str">
        <f t="shared" si="97"/>
        <v/>
      </c>
      <c r="V498" s="6" t="str">
        <f>IF(ISBLANK(Requerimiento_Cab!F498),"",VLOOKUP(Requerimiento_Cab!F498,Tabla7[#All],2,FALSE))</f>
        <v/>
      </c>
      <c r="W498" s="6" t="str">
        <f t="shared" si="98"/>
        <v/>
      </c>
      <c r="X498" s="6" t="str">
        <f>IF(ISBLANK(Requerimiento_Cab!M498),"",VLOOKUP(Requerimiento_Cab!M498,Tabla2[#All],2,FALSE))</f>
        <v/>
      </c>
      <c r="Y498" s="6" t="str">
        <f>IF(ISBLANK(Requerimiento_Cab!J498),"",VLOOKUP(Requerimiento_Cab!J498,Tabla9[#All],2,FALSE))</f>
        <v/>
      </c>
    </row>
    <row r="499" spans="1:25" x14ac:dyDescent="0.25">
      <c r="A499" s="6" t="str">
        <f>IF(LEN(Requerimiento_Cab!A499)&gt;0,Requerimiento_Cab!A499,"")</f>
        <v/>
      </c>
      <c r="B499" s="6" t="str">
        <f t="shared" si="88"/>
        <v/>
      </c>
      <c r="C499" s="6" t="str">
        <f>IF(ISBLANK(Requerimiento_Cab!B499),"",VLOOKUP(Requerimiento_Cab!B499,Tabla3[#All],2,FALSE))</f>
        <v/>
      </c>
      <c r="D499" s="6" t="str">
        <f>IF(ISBLANK(Requerimiento_Cab!C499),"",VLOOKUP(Requerimiento_Cab!C499,Tabla4[#All],2,FALSE))</f>
        <v/>
      </c>
      <c r="E499" s="6" t="str">
        <f>IF(ISBLANK(Requerimiento_Cab!D499),"",VLOOKUP(Requerimiento_Cab!D499,Tabla5[#All],2,FALSE))</f>
        <v/>
      </c>
      <c r="F499" s="6" t="str">
        <f>IF(ISBLANK(Requerimiento_Cab!E499),"",VLOOKUP(Requerimiento_Cab!E499,Tabla6[#All],2,FALSE))</f>
        <v/>
      </c>
      <c r="G499" s="6" t="str">
        <f t="shared" si="89"/>
        <v/>
      </c>
      <c r="H499" s="6" t="str">
        <f t="shared" si="90"/>
        <v/>
      </c>
      <c r="I499" s="6" t="str">
        <f>IF(ISBLANK(Requerimiento_Cab!F499),"",VLOOKUP(Requerimiento_Cab!F499,Tabla7[#All],2,FALSE))</f>
        <v/>
      </c>
      <c r="J499" s="6" t="str">
        <f t="shared" si="91"/>
        <v/>
      </c>
      <c r="K499" s="13" t="str">
        <f>IF(ISBLANK(Requerimiento_Cab!G499),"",VLOOKUP(Requerimiento_Cab!G499,Tabla8[#All],2,FALSE))</f>
        <v/>
      </c>
      <c r="L499" s="6" t="str">
        <f>IF(ISBLANK(Requerimiento_Cab!H499),"",VLOOKUP(Requerimiento_Cab!H499,Tabla1[#All],2,FALSE))</f>
        <v/>
      </c>
      <c r="M499" s="6" t="str">
        <f t="shared" si="92"/>
        <v/>
      </c>
      <c r="N499" s="6" t="str">
        <f>IF(ISBLANK(Requerimiento_Cab!J499),"",VLOOKUP(Requerimiento_Cab!J499,Tabla9[#All],2,FALSE))</f>
        <v/>
      </c>
      <c r="O499" s="6" t="str">
        <f t="shared" si="93"/>
        <v/>
      </c>
      <c r="P499" s="6" t="str">
        <f t="shared" si="94"/>
        <v/>
      </c>
      <c r="Q499" s="6" t="str">
        <f>IF(ISBLANK(Requerimiento_Cab!K499),"",VLOOKUP(Requerimiento_Cab!K499,Tabla10[#All],2,FALSE))</f>
        <v/>
      </c>
      <c r="R499" s="6" t="str">
        <f>IF(LEN(Requerimiento_Cab!L499)&gt;0,Requerimiento_Cab!L499,"")</f>
        <v/>
      </c>
      <c r="S499" s="6" t="str">
        <f t="shared" si="95"/>
        <v/>
      </c>
      <c r="T499" s="6" t="str">
        <f t="shared" si="96"/>
        <v/>
      </c>
      <c r="U499" s="6" t="str">
        <f t="shared" si="97"/>
        <v/>
      </c>
      <c r="V499" s="6" t="str">
        <f>IF(ISBLANK(Requerimiento_Cab!F499),"",VLOOKUP(Requerimiento_Cab!F499,Tabla7[#All],2,FALSE))</f>
        <v/>
      </c>
      <c r="W499" s="6" t="str">
        <f t="shared" si="98"/>
        <v/>
      </c>
      <c r="X499" s="6" t="str">
        <f>IF(ISBLANK(Requerimiento_Cab!M499),"",VLOOKUP(Requerimiento_Cab!M499,Tabla2[#All],2,FALSE))</f>
        <v/>
      </c>
      <c r="Y499" s="6" t="str">
        <f>IF(ISBLANK(Requerimiento_Cab!J499),"",VLOOKUP(Requerimiento_Cab!J499,Tabla9[#All],2,FALSE))</f>
        <v/>
      </c>
    </row>
    <row r="500" spans="1:25" x14ac:dyDescent="0.25">
      <c r="A500" s="6" t="str">
        <f>IF(LEN(Requerimiento_Cab!A500)&gt;0,Requerimiento_Cab!A500,"")</f>
        <v/>
      </c>
      <c r="B500" s="6" t="str">
        <f t="shared" si="88"/>
        <v/>
      </c>
      <c r="C500" s="6" t="str">
        <f>IF(ISBLANK(Requerimiento_Cab!B500),"",VLOOKUP(Requerimiento_Cab!B500,Tabla3[#All],2,FALSE))</f>
        <v/>
      </c>
      <c r="D500" s="6" t="str">
        <f>IF(ISBLANK(Requerimiento_Cab!C500),"",VLOOKUP(Requerimiento_Cab!C500,Tabla4[#All],2,FALSE))</f>
        <v/>
      </c>
      <c r="E500" s="6" t="str">
        <f>IF(ISBLANK(Requerimiento_Cab!D500),"",VLOOKUP(Requerimiento_Cab!D500,Tabla5[#All],2,FALSE))</f>
        <v/>
      </c>
      <c r="F500" s="6" t="str">
        <f>IF(ISBLANK(Requerimiento_Cab!E500),"",VLOOKUP(Requerimiento_Cab!E500,Tabla6[#All],2,FALSE))</f>
        <v/>
      </c>
      <c r="G500" s="6" t="str">
        <f t="shared" si="89"/>
        <v/>
      </c>
      <c r="H500" s="6" t="str">
        <f t="shared" si="90"/>
        <v/>
      </c>
      <c r="I500" s="6" t="str">
        <f>IF(ISBLANK(Requerimiento_Cab!F500),"",VLOOKUP(Requerimiento_Cab!F500,Tabla7[#All],2,FALSE))</f>
        <v/>
      </c>
      <c r="J500" s="6" t="str">
        <f t="shared" si="91"/>
        <v/>
      </c>
      <c r="K500" s="13" t="str">
        <f>IF(ISBLANK(Requerimiento_Cab!G500),"",VLOOKUP(Requerimiento_Cab!G500,Tabla8[#All],2,FALSE))</f>
        <v/>
      </c>
      <c r="L500" s="6" t="str">
        <f>IF(ISBLANK(Requerimiento_Cab!H500),"",VLOOKUP(Requerimiento_Cab!H500,Tabla1[#All],2,FALSE))</f>
        <v/>
      </c>
      <c r="M500" s="6" t="str">
        <f t="shared" si="92"/>
        <v/>
      </c>
      <c r="N500" s="6" t="str">
        <f>IF(ISBLANK(Requerimiento_Cab!J500),"",VLOOKUP(Requerimiento_Cab!J500,Tabla9[#All],2,FALSE))</f>
        <v/>
      </c>
      <c r="O500" s="6" t="str">
        <f t="shared" si="93"/>
        <v/>
      </c>
      <c r="P500" s="6" t="str">
        <f t="shared" si="94"/>
        <v/>
      </c>
      <c r="Q500" s="6" t="str">
        <f>IF(ISBLANK(Requerimiento_Cab!K500),"",VLOOKUP(Requerimiento_Cab!K500,Tabla10[#All],2,FALSE))</f>
        <v/>
      </c>
      <c r="R500" s="6" t="str">
        <f>IF(LEN(Requerimiento_Cab!L500)&gt;0,Requerimiento_Cab!L500,"")</f>
        <v/>
      </c>
      <c r="S500" s="6" t="str">
        <f t="shared" si="95"/>
        <v/>
      </c>
      <c r="T500" s="6" t="str">
        <f t="shared" si="96"/>
        <v/>
      </c>
      <c r="U500" s="6" t="str">
        <f t="shared" si="97"/>
        <v/>
      </c>
      <c r="V500" s="6" t="str">
        <f>IF(ISBLANK(Requerimiento_Cab!F500),"",VLOOKUP(Requerimiento_Cab!F500,Tabla7[#All],2,FALSE))</f>
        <v/>
      </c>
      <c r="W500" s="6" t="str">
        <f t="shared" si="98"/>
        <v/>
      </c>
      <c r="X500" s="6" t="str">
        <f>IF(ISBLANK(Requerimiento_Cab!M500),"",VLOOKUP(Requerimiento_Cab!M500,Tabla2[#All],2,FALSE))</f>
        <v/>
      </c>
      <c r="Y500" s="6" t="str">
        <f>IF(ISBLANK(Requerimiento_Cab!J500),"",VLOOKUP(Requerimiento_Cab!J500,Tabla9[#All],2,FALSE))</f>
        <v/>
      </c>
    </row>
    <row r="501" spans="1:25" x14ac:dyDescent="0.25">
      <c r="A501" s="6" t="str">
        <f>IF(LEN(Requerimiento_Cab!A501)&gt;0,Requerimiento_Cab!A501,"")</f>
        <v/>
      </c>
      <c r="B501" s="6" t="str">
        <f t="shared" ref="B501:B564" si="99">(IF(LEN(C501)&gt;0,ROW(B501)-1,""))</f>
        <v/>
      </c>
      <c r="C501" s="6" t="str">
        <f>IF(ISBLANK(Requerimiento_Cab!B501),"",VLOOKUP(Requerimiento_Cab!B501,Tabla3[#All],2,FALSE))</f>
        <v/>
      </c>
      <c r="D501" s="6" t="str">
        <f>IF(ISBLANK(Requerimiento_Cab!C501),"",VLOOKUP(Requerimiento_Cab!C501,Tabla4[#All],2,FALSE))</f>
        <v/>
      </c>
      <c r="E501" s="6" t="str">
        <f>IF(ISBLANK(Requerimiento_Cab!D501),"",VLOOKUP(Requerimiento_Cab!D501,Tabla5[#All],2,FALSE))</f>
        <v/>
      </c>
      <c r="F501" s="6" t="str">
        <f>IF(ISBLANK(Requerimiento_Cab!E501),"",VLOOKUP(Requerimiento_Cab!E501,Tabla6[#All],2,FALSE))</f>
        <v/>
      </c>
      <c r="G501" s="6" t="str">
        <f t="shared" ref="G501:G564" si="100">IF(LEN(C501)&gt;0,"LO","")</f>
        <v/>
      </c>
      <c r="H501" s="6" t="str">
        <f t="shared" ref="H501:H564" si="101">IF(LEN(C501)&gt;0,"0","")</f>
        <v/>
      </c>
      <c r="I501" s="6" t="str">
        <f>IF(ISBLANK(Requerimiento_Cab!F501),"",VLOOKUP(Requerimiento_Cab!F501,Tabla7[#All],2,FALSE))</f>
        <v/>
      </c>
      <c r="J501" s="6" t="str">
        <f t="shared" ref="J501:J564" si="102">IF(LEN(C501)&gt;0,"1","")</f>
        <v/>
      </c>
      <c r="K501" s="13" t="str">
        <f>IF(ISBLANK(Requerimiento_Cab!G501),"",VLOOKUP(Requerimiento_Cab!G501,Tabla8[#All],2,FALSE))</f>
        <v/>
      </c>
      <c r="L501" s="6" t="str">
        <f>IF(ISBLANK(Requerimiento_Cab!H501),"",VLOOKUP(Requerimiento_Cab!H501,Tabla1[#All],2,FALSE))</f>
        <v/>
      </c>
      <c r="M501" s="6" t="str">
        <f t="shared" ref="M501:M564" si="103">IF(LEN(C501)&gt;0,"N","")</f>
        <v/>
      </c>
      <c r="N501" s="6" t="str">
        <f>IF(ISBLANK(Requerimiento_Cab!J501),"",VLOOKUP(Requerimiento_Cab!J501,Tabla9[#All],2,FALSE))</f>
        <v/>
      </c>
      <c r="O501" s="6" t="str">
        <f t="shared" ref="O501:O564" si="104">IF(LEN(C501)&gt;0,"TRUJ","")</f>
        <v/>
      </c>
      <c r="P501" s="6" t="str">
        <f t="shared" ref="P501:P564" si="105">IF(LEN(C501)&gt;0,"L","")</f>
        <v/>
      </c>
      <c r="Q501" s="6" t="str">
        <f>IF(ISBLANK(Requerimiento_Cab!K501),"",VLOOKUP(Requerimiento_Cab!K501,Tabla10[#All],2,FALSE))</f>
        <v/>
      </c>
      <c r="R501" s="6" t="str">
        <f>IF(LEN(Requerimiento_Cab!L501)&gt;0,Requerimiento_Cab!L501,"")</f>
        <v/>
      </c>
      <c r="S501" s="6" t="str">
        <f t="shared" ref="S501:S564" si="106">IF(LEN(C501)&gt;0,"RV","")</f>
        <v/>
      </c>
      <c r="T501" s="6" t="str">
        <f t="shared" ref="T501:T564" si="107">IF(LEN(C501)&gt;0,"DEMO","")</f>
        <v/>
      </c>
      <c r="U501" s="6" t="str">
        <f t="shared" ref="U501:U564" si="108">IF(LEN(C501)&gt;0,"0","")</f>
        <v/>
      </c>
      <c r="V501" s="6" t="str">
        <f>IF(ISBLANK(Requerimiento_Cab!F501),"",VLOOKUP(Requerimiento_Cab!F501,Tabla7[#All],2,FALSE))</f>
        <v/>
      </c>
      <c r="W501" s="6" t="str">
        <f t="shared" ref="W501:W564" si="109">IF(LEN(C501)&gt;0,"N","")</f>
        <v/>
      </c>
      <c r="X501" s="6" t="str">
        <f>IF(ISBLANK(Requerimiento_Cab!M501),"",VLOOKUP(Requerimiento_Cab!M501,Tabla2[#All],2,FALSE))</f>
        <v/>
      </c>
      <c r="Y501" s="6" t="str">
        <f>IF(ISBLANK(Requerimiento_Cab!J501),"",VLOOKUP(Requerimiento_Cab!J501,Tabla9[#All],2,FALSE))</f>
        <v/>
      </c>
    </row>
    <row r="502" spans="1:25" x14ac:dyDescent="0.25">
      <c r="A502" s="6" t="str">
        <f>IF(LEN(Requerimiento_Cab!A502)&gt;0,Requerimiento_Cab!A502,"")</f>
        <v/>
      </c>
      <c r="B502" s="6" t="str">
        <f t="shared" si="99"/>
        <v/>
      </c>
      <c r="C502" s="6" t="str">
        <f>IF(ISBLANK(Requerimiento_Cab!B502),"",VLOOKUP(Requerimiento_Cab!B502,Tabla3[#All],2,FALSE))</f>
        <v/>
      </c>
      <c r="D502" s="6" t="str">
        <f>IF(ISBLANK(Requerimiento_Cab!C502),"",VLOOKUP(Requerimiento_Cab!C502,Tabla4[#All],2,FALSE))</f>
        <v/>
      </c>
      <c r="E502" s="6" t="str">
        <f>IF(ISBLANK(Requerimiento_Cab!D502),"",VLOOKUP(Requerimiento_Cab!D502,Tabla5[#All],2,FALSE))</f>
        <v/>
      </c>
      <c r="F502" s="6" t="str">
        <f>IF(ISBLANK(Requerimiento_Cab!E502),"",VLOOKUP(Requerimiento_Cab!E502,Tabla6[#All],2,FALSE))</f>
        <v/>
      </c>
      <c r="G502" s="6" t="str">
        <f t="shared" si="100"/>
        <v/>
      </c>
      <c r="H502" s="6" t="str">
        <f t="shared" si="101"/>
        <v/>
      </c>
      <c r="I502" s="6" t="str">
        <f>IF(ISBLANK(Requerimiento_Cab!F502),"",VLOOKUP(Requerimiento_Cab!F502,Tabla7[#All],2,FALSE))</f>
        <v/>
      </c>
      <c r="J502" s="6" t="str">
        <f t="shared" si="102"/>
        <v/>
      </c>
      <c r="K502" s="13" t="str">
        <f>IF(ISBLANK(Requerimiento_Cab!G502),"",VLOOKUP(Requerimiento_Cab!G502,Tabla8[#All],2,FALSE))</f>
        <v/>
      </c>
      <c r="L502" s="6" t="str">
        <f>IF(ISBLANK(Requerimiento_Cab!H502),"",VLOOKUP(Requerimiento_Cab!H502,Tabla1[#All],2,FALSE))</f>
        <v/>
      </c>
      <c r="M502" s="6" t="str">
        <f t="shared" si="103"/>
        <v/>
      </c>
      <c r="N502" s="6" t="str">
        <f>IF(ISBLANK(Requerimiento_Cab!J502),"",VLOOKUP(Requerimiento_Cab!J502,Tabla9[#All],2,FALSE))</f>
        <v/>
      </c>
      <c r="O502" s="6" t="str">
        <f t="shared" si="104"/>
        <v/>
      </c>
      <c r="P502" s="6" t="str">
        <f t="shared" si="105"/>
        <v/>
      </c>
      <c r="Q502" s="6" t="str">
        <f>IF(ISBLANK(Requerimiento_Cab!K502),"",VLOOKUP(Requerimiento_Cab!K502,Tabla10[#All],2,FALSE))</f>
        <v/>
      </c>
      <c r="R502" s="6" t="str">
        <f>IF(LEN(Requerimiento_Cab!L502)&gt;0,Requerimiento_Cab!L502,"")</f>
        <v/>
      </c>
      <c r="S502" s="6" t="str">
        <f t="shared" si="106"/>
        <v/>
      </c>
      <c r="T502" s="6" t="str">
        <f t="shared" si="107"/>
        <v/>
      </c>
      <c r="U502" s="6" t="str">
        <f t="shared" si="108"/>
        <v/>
      </c>
      <c r="V502" s="6" t="str">
        <f>IF(ISBLANK(Requerimiento_Cab!F502),"",VLOOKUP(Requerimiento_Cab!F502,Tabla7[#All],2,FALSE))</f>
        <v/>
      </c>
      <c r="W502" s="6" t="str">
        <f t="shared" si="109"/>
        <v/>
      </c>
      <c r="X502" s="6" t="str">
        <f>IF(ISBLANK(Requerimiento_Cab!M502),"",VLOOKUP(Requerimiento_Cab!M502,Tabla2[#All],2,FALSE))</f>
        <v/>
      </c>
      <c r="Y502" s="6" t="str">
        <f>IF(ISBLANK(Requerimiento_Cab!J502),"",VLOOKUP(Requerimiento_Cab!J502,Tabla9[#All],2,FALSE))</f>
        <v/>
      </c>
    </row>
    <row r="503" spans="1:25" x14ac:dyDescent="0.25">
      <c r="A503" s="6" t="str">
        <f>IF(LEN(Requerimiento_Cab!A503)&gt;0,Requerimiento_Cab!A503,"")</f>
        <v/>
      </c>
      <c r="B503" s="6" t="str">
        <f t="shared" si="99"/>
        <v/>
      </c>
      <c r="C503" s="6" t="str">
        <f>IF(ISBLANK(Requerimiento_Cab!B503),"",VLOOKUP(Requerimiento_Cab!B503,Tabla3[#All],2,FALSE))</f>
        <v/>
      </c>
      <c r="D503" s="6" t="str">
        <f>IF(ISBLANK(Requerimiento_Cab!C503),"",VLOOKUP(Requerimiento_Cab!C503,Tabla4[#All],2,FALSE))</f>
        <v/>
      </c>
      <c r="E503" s="6" t="str">
        <f>IF(ISBLANK(Requerimiento_Cab!D503),"",VLOOKUP(Requerimiento_Cab!D503,Tabla5[#All],2,FALSE))</f>
        <v/>
      </c>
      <c r="F503" s="6" t="str">
        <f>IF(ISBLANK(Requerimiento_Cab!E503),"",VLOOKUP(Requerimiento_Cab!E503,Tabla6[#All],2,FALSE))</f>
        <v/>
      </c>
      <c r="G503" s="6" t="str">
        <f t="shared" si="100"/>
        <v/>
      </c>
      <c r="H503" s="6" t="str">
        <f t="shared" si="101"/>
        <v/>
      </c>
      <c r="I503" s="6" t="str">
        <f>IF(ISBLANK(Requerimiento_Cab!F503),"",VLOOKUP(Requerimiento_Cab!F503,Tabla7[#All],2,FALSE))</f>
        <v/>
      </c>
      <c r="J503" s="6" t="str">
        <f t="shared" si="102"/>
        <v/>
      </c>
      <c r="K503" s="13" t="str">
        <f>IF(ISBLANK(Requerimiento_Cab!G503),"",VLOOKUP(Requerimiento_Cab!G503,Tabla8[#All],2,FALSE))</f>
        <v/>
      </c>
      <c r="L503" s="6" t="str">
        <f>IF(ISBLANK(Requerimiento_Cab!H503),"",VLOOKUP(Requerimiento_Cab!H503,Tabla1[#All],2,FALSE))</f>
        <v/>
      </c>
      <c r="M503" s="6" t="str">
        <f t="shared" si="103"/>
        <v/>
      </c>
      <c r="N503" s="6" t="str">
        <f>IF(ISBLANK(Requerimiento_Cab!J503),"",VLOOKUP(Requerimiento_Cab!J503,Tabla9[#All],2,FALSE))</f>
        <v/>
      </c>
      <c r="O503" s="6" t="str">
        <f t="shared" si="104"/>
        <v/>
      </c>
      <c r="P503" s="6" t="str">
        <f t="shared" si="105"/>
        <v/>
      </c>
      <c r="Q503" s="6" t="str">
        <f>IF(ISBLANK(Requerimiento_Cab!K503),"",VLOOKUP(Requerimiento_Cab!K503,Tabla10[#All],2,FALSE))</f>
        <v/>
      </c>
      <c r="R503" s="6" t="str">
        <f>IF(LEN(Requerimiento_Cab!L503)&gt;0,Requerimiento_Cab!L503,"")</f>
        <v/>
      </c>
      <c r="S503" s="6" t="str">
        <f t="shared" si="106"/>
        <v/>
      </c>
      <c r="T503" s="6" t="str">
        <f t="shared" si="107"/>
        <v/>
      </c>
      <c r="U503" s="6" t="str">
        <f t="shared" si="108"/>
        <v/>
      </c>
      <c r="V503" s="6" t="str">
        <f>IF(ISBLANK(Requerimiento_Cab!F503),"",VLOOKUP(Requerimiento_Cab!F503,Tabla7[#All],2,FALSE))</f>
        <v/>
      </c>
      <c r="W503" s="6" t="str">
        <f t="shared" si="109"/>
        <v/>
      </c>
      <c r="X503" s="6" t="str">
        <f>IF(ISBLANK(Requerimiento_Cab!M503),"",VLOOKUP(Requerimiento_Cab!M503,Tabla2[#All],2,FALSE))</f>
        <v/>
      </c>
      <c r="Y503" s="6" t="str">
        <f>IF(ISBLANK(Requerimiento_Cab!J503),"",VLOOKUP(Requerimiento_Cab!J503,Tabla9[#All],2,FALSE))</f>
        <v/>
      </c>
    </row>
    <row r="504" spans="1:25" x14ac:dyDescent="0.25">
      <c r="A504" s="6" t="str">
        <f>IF(LEN(Requerimiento_Cab!A504)&gt;0,Requerimiento_Cab!A504,"")</f>
        <v/>
      </c>
      <c r="B504" s="6" t="str">
        <f t="shared" si="99"/>
        <v/>
      </c>
      <c r="C504" s="6" t="str">
        <f>IF(ISBLANK(Requerimiento_Cab!B504),"",VLOOKUP(Requerimiento_Cab!B504,Tabla3[#All],2,FALSE))</f>
        <v/>
      </c>
      <c r="D504" s="6" t="str">
        <f>IF(ISBLANK(Requerimiento_Cab!C504),"",VLOOKUP(Requerimiento_Cab!C504,Tabla4[#All],2,FALSE))</f>
        <v/>
      </c>
      <c r="E504" s="6" t="str">
        <f>IF(ISBLANK(Requerimiento_Cab!D504),"",VLOOKUP(Requerimiento_Cab!D504,Tabla5[#All],2,FALSE))</f>
        <v/>
      </c>
      <c r="F504" s="6" t="str">
        <f>IF(ISBLANK(Requerimiento_Cab!E504),"",VLOOKUP(Requerimiento_Cab!E504,Tabla6[#All],2,FALSE))</f>
        <v/>
      </c>
      <c r="G504" s="6" t="str">
        <f t="shared" si="100"/>
        <v/>
      </c>
      <c r="H504" s="6" t="str">
        <f t="shared" si="101"/>
        <v/>
      </c>
      <c r="I504" s="6" t="str">
        <f>IF(ISBLANK(Requerimiento_Cab!F504),"",VLOOKUP(Requerimiento_Cab!F504,Tabla7[#All],2,FALSE))</f>
        <v/>
      </c>
      <c r="J504" s="6" t="str">
        <f t="shared" si="102"/>
        <v/>
      </c>
      <c r="K504" s="13" t="str">
        <f>IF(ISBLANK(Requerimiento_Cab!G504),"",VLOOKUP(Requerimiento_Cab!G504,Tabla8[#All],2,FALSE))</f>
        <v/>
      </c>
      <c r="L504" s="6" t="str">
        <f>IF(ISBLANK(Requerimiento_Cab!H504),"",VLOOKUP(Requerimiento_Cab!H504,Tabla1[#All],2,FALSE))</f>
        <v/>
      </c>
      <c r="M504" s="6" t="str">
        <f t="shared" si="103"/>
        <v/>
      </c>
      <c r="N504" s="6" t="str">
        <f>IF(ISBLANK(Requerimiento_Cab!J504),"",VLOOKUP(Requerimiento_Cab!J504,Tabla9[#All],2,FALSE))</f>
        <v/>
      </c>
      <c r="O504" s="6" t="str">
        <f t="shared" si="104"/>
        <v/>
      </c>
      <c r="P504" s="6" t="str">
        <f t="shared" si="105"/>
        <v/>
      </c>
      <c r="Q504" s="6" t="str">
        <f>IF(ISBLANK(Requerimiento_Cab!K504),"",VLOOKUP(Requerimiento_Cab!K504,Tabla10[#All],2,FALSE))</f>
        <v/>
      </c>
      <c r="R504" s="6" t="str">
        <f>IF(LEN(Requerimiento_Cab!L504)&gt;0,Requerimiento_Cab!L504,"")</f>
        <v/>
      </c>
      <c r="S504" s="6" t="str">
        <f t="shared" si="106"/>
        <v/>
      </c>
      <c r="T504" s="6" t="str">
        <f t="shared" si="107"/>
        <v/>
      </c>
      <c r="U504" s="6" t="str">
        <f t="shared" si="108"/>
        <v/>
      </c>
      <c r="V504" s="6" t="str">
        <f>IF(ISBLANK(Requerimiento_Cab!F504),"",VLOOKUP(Requerimiento_Cab!F504,Tabla7[#All],2,FALSE))</f>
        <v/>
      </c>
      <c r="W504" s="6" t="str">
        <f t="shared" si="109"/>
        <v/>
      </c>
      <c r="X504" s="6" t="str">
        <f>IF(ISBLANK(Requerimiento_Cab!M504),"",VLOOKUP(Requerimiento_Cab!M504,Tabla2[#All],2,FALSE))</f>
        <v/>
      </c>
      <c r="Y504" s="6" t="str">
        <f>IF(ISBLANK(Requerimiento_Cab!J504),"",VLOOKUP(Requerimiento_Cab!J504,Tabla9[#All],2,FALSE))</f>
        <v/>
      </c>
    </row>
    <row r="505" spans="1:25" x14ac:dyDescent="0.25">
      <c r="A505" s="6" t="str">
        <f>IF(LEN(Requerimiento_Cab!A505)&gt;0,Requerimiento_Cab!A505,"")</f>
        <v/>
      </c>
      <c r="B505" s="6" t="str">
        <f t="shared" si="99"/>
        <v/>
      </c>
      <c r="C505" s="6" t="str">
        <f>IF(ISBLANK(Requerimiento_Cab!B505),"",VLOOKUP(Requerimiento_Cab!B505,Tabla3[#All],2,FALSE))</f>
        <v/>
      </c>
      <c r="D505" s="6" t="str">
        <f>IF(ISBLANK(Requerimiento_Cab!C505),"",VLOOKUP(Requerimiento_Cab!C505,Tabla4[#All],2,FALSE))</f>
        <v/>
      </c>
      <c r="E505" s="6" t="str">
        <f>IF(ISBLANK(Requerimiento_Cab!D505),"",VLOOKUP(Requerimiento_Cab!D505,Tabla5[#All],2,FALSE))</f>
        <v/>
      </c>
      <c r="F505" s="6" t="str">
        <f>IF(ISBLANK(Requerimiento_Cab!E505),"",VLOOKUP(Requerimiento_Cab!E505,Tabla6[#All],2,FALSE))</f>
        <v/>
      </c>
      <c r="G505" s="6" t="str">
        <f t="shared" si="100"/>
        <v/>
      </c>
      <c r="H505" s="6" t="str">
        <f t="shared" si="101"/>
        <v/>
      </c>
      <c r="I505" s="6" t="str">
        <f>IF(ISBLANK(Requerimiento_Cab!F505),"",VLOOKUP(Requerimiento_Cab!F505,Tabla7[#All],2,FALSE))</f>
        <v/>
      </c>
      <c r="J505" s="6" t="str">
        <f t="shared" si="102"/>
        <v/>
      </c>
      <c r="K505" s="13" t="str">
        <f>IF(ISBLANK(Requerimiento_Cab!G505),"",VLOOKUP(Requerimiento_Cab!G505,Tabla8[#All],2,FALSE))</f>
        <v/>
      </c>
      <c r="L505" s="6" t="str">
        <f>IF(ISBLANK(Requerimiento_Cab!H505),"",VLOOKUP(Requerimiento_Cab!H505,Tabla1[#All],2,FALSE))</f>
        <v/>
      </c>
      <c r="M505" s="6" t="str">
        <f t="shared" si="103"/>
        <v/>
      </c>
      <c r="N505" s="6" t="str">
        <f>IF(ISBLANK(Requerimiento_Cab!J505),"",VLOOKUP(Requerimiento_Cab!J505,Tabla9[#All],2,FALSE))</f>
        <v/>
      </c>
      <c r="O505" s="6" t="str">
        <f t="shared" si="104"/>
        <v/>
      </c>
      <c r="P505" s="6" t="str">
        <f t="shared" si="105"/>
        <v/>
      </c>
      <c r="Q505" s="6" t="str">
        <f>IF(ISBLANK(Requerimiento_Cab!K505),"",VLOOKUP(Requerimiento_Cab!K505,Tabla10[#All],2,FALSE))</f>
        <v/>
      </c>
      <c r="R505" s="6" t="str">
        <f>IF(LEN(Requerimiento_Cab!L505)&gt;0,Requerimiento_Cab!L505,"")</f>
        <v/>
      </c>
      <c r="S505" s="6" t="str">
        <f t="shared" si="106"/>
        <v/>
      </c>
      <c r="T505" s="6" t="str">
        <f t="shared" si="107"/>
        <v/>
      </c>
      <c r="U505" s="6" t="str">
        <f t="shared" si="108"/>
        <v/>
      </c>
      <c r="V505" s="6" t="str">
        <f>IF(ISBLANK(Requerimiento_Cab!F505),"",VLOOKUP(Requerimiento_Cab!F505,Tabla7[#All],2,FALSE))</f>
        <v/>
      </c>
      <c r="W505" s="6" t="str">
        <f t="shared" si="109"/>
        <v/>
      </c>
      <c r="X505" s="6" t="str">
        <f>IF(ISBLANK(Requerimiento_Cab!M505),"",VLOOKUP(Requerimiento_Cab!M505,Tabla2[#All],2,FALSE))</f>
        <v/>
      </c>
      <c r="Y505" s="6" t="str">
        <f>IF(ISBLANK(Requerimiento_Cab!J505),"",VLOOKUP(Requerimiento_Cab!J505,Tabla9[#All],2,FALSE))</f>
        <v/>
      </c>
    </row>
    <row r="506" spans="1:25" x14ac:dyDescent="0.25">
      <c r="A506" s="6" t="str">
        <f>IF(LEN(Requerimiento_Cab!A506)&gt;0,Requerimiento_Cab!A506,"")</f>
        <v/>
      </c>
      <c r="B506" s="6" t="str">
        <f t="shared" si="99"/>
        <v/>
      </c>
      <c r="C506" s="6" t="str">
        <f>IF(ISBLANK(Requerimiento_Cab!B506),"",VLOOKUP(Requerimiento_Cab!B506,Tabla3[#All],2,FALSE))</f>
        <v/>
      </c>
      <c r="D506" s="6" t="str">
        <f>IF(ISBLANK(Requerimiento_Cab!C506),"",VLOOKUP(Requerimiento_Cab!C506,Tabla4[#All],2,FALSE))</f>
        <v/>
      </c>
      <c r="E506" s="6" t="str">
        <f>IF(ISBLANK(Requerimiento_Cab!D506),"",VLOOKUP(Requerimiento_Cab!D506,Tabla5[#All],2,FALSE))</f>
        <v/>
      </c>
      <c r="F506" s="6" t="str">
        <f>IF(ISBLANK(Requerimiento_Cab!E506),"",VLOOKUP(Requerimiento_Cab!E506,Tabla6[#All],2,FALSE))</f>
        <v/>
      </c>
      <c r="G506" s="6" t="str">
        <f t="shared" si="100"/>
        <v/>
      </c>
      <c r="H506" s="6" t="str">
        <f t="shared" si="101"/>
        <v/>
      </c>
      <c r="I506" s="6" t="str">
        <f>IF(ISBLANK(Requerimiento_Cab!F506),"",VLOOKUP(Requerimiento_Cab!F506,Tabla7[#All],2,FALSE))</f>
        <v/>
      </c>
      <c r="J506" s="6" t="str">
        <f t="shared" si="102"/>
        <v/>
      </c>
      <c r="K506" s="13" t="str">
        <f>IF(ISBLANK(Requerimiento_Cab!G506),"",VLOOKUP(Requerimiento_Cab!G506,Tabla8[#All],2,FALSE))</f>
        <v/>
      </c>
      <c r="L506" s="6" t="str">
        <f>IF(ISBLANK(Requerimiento_Cab!H506),"",VLOOKUP(Requerimiento_Cab!H506,Tabla1[#All],2,FALSE))</f>
        <v/>
      </c>
      <c r="M506" s="6" t="str">
        <f t="shared" si="103"/>
        <v/>
      </c>
      <c r="N506" s="6" t="str">
        <f>IF(ISBLANK(Requerimiento_Cab!J506),"",VLOOKUP(Requerimiento_Cab!J506,Tabla9[#All],2,FALSE))</f>
        <v/>
      </c>
      <c r="O506" s="6" t="str">
        <f t="shared" si="104"/>
        <v/>
      </c>
      <c r="P506" s="6" t="str">
        <f t="shared" si="105"/>
        <v/>
      </c>
      <c r="Q506" s="6" t="str">
        <f>IF(ISBLANK(Requerimiento_Cab!K506),"",VLOOKUP(Requerimiento_Cab!K506,Tabla10[#All],2,FALSE))</f>
        <v/>
      </c>
      <c r="R506" s="6" t="str">
        <f>IF(LEN(Requerimiento_Cab!L506)&gt;0,Requerimiento_Cab!L506,"")</f>
        <v/>
      </c>
      <c r="S506" s="6" t="str">
        <f t="shared" si="106"/>
        <v/>
      </c>
      <c r="T506" s="6" t="str">
        <f t="shared" si="107"/>
        <v/>
      </c>
      <c r="U506" s="6" t="str">
        <f t="shared" si="108"/>
        <v/>
      </c>
      <c r="V506" s="6" t="str">
        <f>IF(ISBLANK(Requerimiento_Cab!F506),"",VLOOKUP(Requerimiento_Cab!F506,Tabla7[#All],2,FALSE))</f>
        <v/>
      </c>
      <c r="W506" s="6" t="str">
        <f t="shared" si="109"/>
        <v/>
      </c>
      <c r="X506" s="6" t="str">
        <f>IF(ISBLANK(Requerimiento_Cab!M506),"",VLOOKUP(Requerimiento_Cab!M506,Tabla2[#All],2,FALSE))</f>
        <v/>
      </c>
      <c r="Y506" s="6" t="str">
        <f>IF(ISBLANK(Requerimiento_Cab!J506),"",VLOOKUP(Requerimiento_Cab!J506,Tabla9[#All],2,FALSE))</f>
        <v/>
      </c>
    </row>
    <row r="507" spans="1:25" x14ac:dyDescent="0.25">
      <c r="A507" s="6" t="str">
        <f>IF(LEN(Requerimiento_Cab!A507)&gt;0,Requerimiento_Cab!A507,"")</f>
        <v/>
      </c>
      <c r="B507" s="6" t="str">
        <f t="shared" si="99"/>
        <v/>
      </c>
      <c r="C507" s="6" t="str">
        <f>IF(ISBLANK(Requerimiento_Cab!B507),"",VLOOKUP(Requerimiento_Cab!B507,Tabla3[#All],2,FALSE))</f>
        <v/>
      </c>
      <c r="D507" s="6" t="str">
        <f>IF(ISBLANK(Requerimiento_Cab!C507),"",VLOOKUP(Requerimiento_Cab!C507,Tabla4[#All],2,FALSE))</f>
        <v/>
      </c>
      <c r="E507" s="6" t="str">
        <f>IF(ISBLANK(Requerimiento_Cab!D507),"",VLOOKUP(Requerimiento_Cab!D507,Tabla5[#All],2,FALSE))</f>
        <v/>
      </c>
      <c r="F507" s="6" t="str">
        <f>IF(ISBLANK(Requerimiento_Cab!E507),"",VLOOKUP(Requerimiento_Cab!E507,Tabla6[#All],2,FALSE))</f>
        <v/>
      </c>
      <c r="G507" s="6" t="str">
        <f t="shared" si="100"/>
        <v/>
      </c>
      <c r="H507" s="6" t="str">
        <f t="shared" si="101"/>
        <v/>
      </c>
      <c r="I507" s="6" t="str">
        <f>IF(ISBLANK(Requerimiento_Cab!F507),"",VLOOKUP(Requerimiento_Cab!F507,Tabla7[#All],2,FALSE))</f>
        <v/>
      </c>
      <c r="J507" s="6" t="str">
        <f t="shared" si="102"/>
        <v/>
      </c>
      <c r="K507" s="13" t="str">
        <f>IF(ISBLANK(Requerimiento_Cab!G507),"",VLOOKUP(Requerimiento_Cab!G507,Tabla8[#All],2,FALSE))</f>
        <v/>
      </c>
      <c r="L507" s="6" t="str">
        <f>IF(ISBLANK(Requerimiento_Cab!H507),"",VLOOKUP(Requerimiento_Cab!H507,Tabla1[#All],2,FALSE))</f>
        <v/>
      </c>
      <c r="M507" s="6" t="str">
        <f t="shared" si="103"/>
        <v/>
      </c>
      <c r="N507" s="6" t="str">
        <f>IF(ISBLANK(Requerimiento_Cab!J507),"",VLOOKUP(Requerimiento_Cab!J507,Tabla9[#All],2,FALSE))</f>
        <v/>
      </c>
      <c r="O507" s="6" t="str">
        <f t="shared" si="104"/>
        <v/>
      </c>
      <c r="P507" s="6" t="str">
        <f t="shared" si="105"/>
        <v/>
      </c>
      <c r="Q507" s="6" t="str">
        <f>IF(ISBLANK(Requerimiento_Cab!K507),"",VLOOKUP(Requerimiento_Cab!K507,Tabla10[#All],2,FALSE))</f>
        <v/>
      </c>
      <c r="R507" s="6" t="str">
        <f>IF(LEN(Requerimiento_Cab!L507)&gt;0,Requerimiento_Cab!L507,"")</f>
        <v/>
      </c>
      <c r="S507" s="6" t="str">
        <f t="shared" si="106"/>
        <v/>
      </c>
      <c r="T507" s="6" t="str">
        <f t="shared" si="107"/>
        <v/>
      </c>
      <c r="U507" s="6" t="str">
        <f t="shared" si="108"/>
        <v/>
      </c>
      <c r="V507" s="6" t="str">
        <f>IF(ISBLANK(Requerimiento_Cab!F507),"",VLOOKUP(Requerimiento_Cab!F507,Tabla7[#All],2,FALSE))</f>
        <v/>
      </c>
      <c r="W507" s="6" t="str">
        <f t="shared" si="109"/>
        <v/>
      </c>
      <c r="X507" s="6" t="str">
        <f>IF(ISBLANK(Requerimiento_Cab!M507),"",VLOOKUP(Requerimiento_Cab!M507,Tabla2[#All],2,FALSE))</f>
        <v/>
      </c>
      <c r="Y507" s="6" t="str">
        <f>IF(ISBLANK(Requerimiento_Cab!J507),"",VLOOKUP(Requerimiento_Cab!J507,Tabla9[#All],2,FALSE))</f>
        <v/>
      </c>
    </row>
    <row r="508" spans="1:25" x14ac:dyDescent="0.25">
      <c r="A508" s="6" t="str">
        <f>IF(LEN(Requerimiento_Cab!A508)&gt;0,Requerimiento_Cab!A508,"")</f>
        <v/>
      </c>
      <c r="B508" s="6" t="str">
        <f t="shared" si="99"/>
        <v/>
      </c>
      <c r="C508" s="6" t="str">
        <f>IF(ISBLANK(Requerimiento_Cab!B508),"",VLOOKUP(Requerimiento_Cab!B508,Tabla3[#All],2,FALSE))</f>
        <v/>
      </c>
      <c r="D508" s="6" t="str">
        <f>IF(ISBLANK(Requerimiento_Cab!C508),"",VLOOKUP(Requerimiento_Cab!C508,Tabla4[#All],2,FALSE))</f>
        <v/>
      </c>
      <c r="E508" s="6" t="str">
        <f>IF(ISBLANK(Requerimiento_Cab!D508),"",VLOOKUP(Requerimiento_Cab!D508,Tabla5[#All],2,FALSE))</f>
        <v/>
      </c>
      <c r="F508" s="6" t="str">
        <f>IF(ISBLANK(Requerimiento_Cab!E508),"",VLOOKUP(Requerimiento_Cab!E508,Tabla6[#All],2,FALSE))</f>
        <v/>
      </c>
      <c r="G508" s="6" t="str">
        <f t="shared" si="100"/>
        <v/>
      </c>
      <c r="H508" s="6" t="str">
        <f t="shared" si="101"/>
        <v/>
      </c>
      <c r="I508" s="6" t="str">
        <f>IF(ISBLANK(Requerimiento_Cab!F508),"",VLOOKUP(Requerimiento_Cab!F508,Tabla7[#All],2,FALSE))</f>
        <v/>
      </c>
      <c r="J508" s="6" t="str">
        <f t="shared" si="102"/>
        <v/>
      </c>
      <c r="K508" s="13" t="str">
        <f>IF(ISBLANK(Requerimiento_Cab!G508),"",VLOOKUP(Requerimiento_Cab!G508,Tabla8[#All],2,FALSE))</f>
        <v/>
      </c>
      <c r="L508" s="6" t="str">
        <f>IF(ISBLANK(Requerimiento_Cab!H508),"",VLOOKUP(Requerimiento_Cab!H508,Tabla1[#All],2,FALSE))</f>
        <v/>
      </c>
      <c r="M508" s="6" t="str">
        <f t="shared" si="103"/>
        <v/>
      </c>
      <c r="N508" s="6" t="str">
        <f>IF(ISBLANK(Requerimiento_Cab!J508),"",VLOOKUP(Requerimiento_Cab!J508,Tabla9[#All],2,FALSE))</f>
        <v/>
      </c>
      <c r="O508" s="6" t="str">
        <f t="shared" si="104"/>
        <v/>
      </c>
      <c r="P508" s="6" t="str">
        <f t="shared" si="105"/>
        <v/>
      </c>
      <c r="Q508" s="6" t="str">
        <f>IF(ISBLANK(Requerimiento_Cab!K508),"",VLOOKUP(Requerimiento_Cab!K508,Tabla10[#All],2,FALSE))</f>
        <v/>
      </c>
      <c r="R508" s="6" t="str">
        <f>IF(LEN(Requerimiento_Cab!L508)&gt;0,Requerimiento_Cab!L508,"")</f>
        <v/>
      </c>
      <c r="S508" s="6" t="str">
        <f t="shared" si="106"/>
        <v/>
      </c>
      <c r="T508" s="6" t="str">
        <f t="shared" si="107"/>
        <v/>
      </c>
      <c r="U508" s="6" t="str">
        <f t="shared" si="108"/>
        <v/>
      </c>
      <c r="V508" s="6" t="str">
        <f>IF(ISBLANK(Requerimiento_Cab!F508),"",VLOOKUP(Requerimiento_Cab!F508,Tabla7[#All],2,FALSE))</f>
        <v/>
      </c>
      <c r="W508" s="6" t="str">
        <f t="shared" si="109"/>
        <v/>
      </c>
      <c r="X508" s="6" t="str">
        <f>IF(ISBLANK(Requerimiento_Cab!M508),"",VLOOKUP(Requerimiento_Cab!M508,Tabla2[#All],2,FALSE))</f>
        <v/>
      </c>
      <c r="Y508" s="6" t="str">
        <f>IF(ISBLANK(Requerimiento_Cab!J508),"",VLOOKUP(Requerimiento_Cab!J508,Tabla9[#All],2,FALSE))</f>
        <v/>
      </c>
    </row>
    <row r="509" spans="1:25" x14ac:dyDescent="0.25">
      <c r="A509" s="6" t="str">
        <f>IF(LEN(Requerimiento_Cab!A509)&gt;0,Requerimiento_Cab!A509,"")</f>
        <v/>
      </c>
      <c r="B509" s="6" t="str">
        <f t="shared" si="99"/>
        <v/>
      </c>
      <c r="C509" s="6" t="str">
        <f>IF(ISBLANK(Requerimiento_Cab!B509),"",VLOOKUP(Requerimiento_Cab!B509,Tabla3[#All],2,FALSE))</f>
        <v/>
      </c>
      <c r="D509" s="6" t="str">
        <f>IF(ISBLANK(Requerimiento_Cab!C509),"",VLOOKUP(Requerimiento_Cab!C509,Tabla4[#All],2,FALSE))</f>
        <v/>
      </c>
      <c r="E509" s="6" t="str">
        <f>IF(ISBLANK(Requerimiento_Cab!D509),"",VLOOKUP(Requerimiento_Cab!D509,Tabla5[#All],2,FALSE))</f>
        <v/>
      </c>
      <c r="F509" s="6" t="str">
        <f>IF(ISBLANK(Requerimiento_Cab!E509),"",VLOOKUP(Requerimiento_Cab!E509,Tabla6[#All],2,FALSE))</f>
        <v/>
      </c>
      <c r="G509" s="6" t="str">
        <f t="shared" si="100"/>
        <v/>
      </c>
      <c r="H509" s="6" t="str">
        <f t="shared" si="101"/>
        <v/>
      </c>
      <c r="I509" s="6" t="str">
        <f>IF(ISBLANK(Requerimiento_Cab!F509),"",VLOOKUP(Requerimiento_Cab!F509,Tabla7[#All],2,FALSE))</f>
        <v/>
      </c>
      <c r="J509" s="6" t="str">
        <f t="shared" si="102"/>
        <v/>
      </c>
      <c r="K509" s="13" t="str">
        <f>IF(ISBLANK(Requerimiento_Cab!G509),"",VLOOKUP(Requerimiento_Cab!G509,Tabla8[#All],2,FALSE))</f>
        <v/>
      </c>
      <c r="L509" s="6" t="str">
        <f>IF(ISBLANK(Requerimiento_Cab!H509),"",VLOOKUP(Requerimiento_Cab!H509,Tabla1[#All],2,FALSE))</f>
        <v/>
      </c>
      <c r="M509" s="6" t="str">
        <f t="shared" si="103"/>
        <v/>
      </c>
      <c r="N509" s="6" t="str">
        <f>IF(ISBLANK(Requerimiento_Cab!J509),"",VLOOKUP(Requerimiento_Cab!J509,Tabla9[#All],2,FALSE))</f>
        <v/>
      </c>
      <c r="O509" s="6" t="str">
        <f t="shared" si="104"/>
        <v/>
      </c>
      <c r="P509" s="6" t="str">
        <f t="shared" si="105"/>
        <v/>
      </c>
      <c r="Q509" s="6" t="str">
        <f>IF(ISBLANK(Requerimiento_Cab!K509),"",VLOOKUP(Requerimiento_Cab!K509,Tabla10[#All],2,FALSE))</f>
        <v/>
      </c>
      <c r="R509" s="6" t="str">
        <f>IF(LEN(Requerimiento_Cab!L509)&gt;0,Requerimiento_Cab!L509,"")</f>
        <v/>
      </c>
      <c r="S509" s="6" t="str">
        <f t="shared" si="106"/>
        <v/>
      </c>
      <c r="T509" s="6" t="str">
        <f t="shared" si="107"/>
        <v/>
      </c>
      <c r="U509" s="6" t="str">
        <f t="shared" si="108"/>
        <v/>
      </c>
      <c r="V509" s="6" t="str">
        <f>IF(ISBLANK(Requerimiento_Cab!F509),"",VLOOKUP(Requerimiento_Cab!F509,Tabla7[#All],2,FALSE))</f>
        <v/>
      </c>
      <c r="W509" s="6" t="str">
        <f t="shared" si="109"/>
        <v/>
      </c>
      <c r="X509" s="6" t="str">
        <f>IF(ISBLANK(Requerimiento_Cab!M509),"",VLOOKUP(Requerimiento_Cab!M509,Tabla2[#All],2,FALSE))</f>
        <v/>
      </c>
      <c r="Y509" s="6" t="str">
        <f>IF(ISBLANK(Requerimiento_Cab!J509),"",VLOOKUP(Requerimiento_Cab!J509,Tabla9[#All],2,FALSE))</f>
        <v/>
      </c>
    </row>
    <row r="510" spans="1:25" x14ac:dyDescent="0.25">
      <c r="A510" s="6" t="str">
        <f>IF(LEN(Requerimiento_Cab!A510)&gt;0,Requerimiento_Cab!A510,"")</f>
        <v/>
      </c>
      <c r="B510" s="6" t="str">
        <f t="shared" si="99"/>
        <v/>
      </c>
      <c r="C510" s="6" t="str">
        <f>IF(ISBLANK(Requerimiento_Cab!B510),"",VLOOKUP(Requerimiento_Cab!B510,Tabla3[#All],2,FALSE))</f>
        <v/>
      </c>
      <c r="D510" s="6" t="str">
        <f>IF(ISBLANK(Requerimiento_Cab!C510),"",VLOOKUP(Requerimiento_Cab!C510,Tabla4[#All],2,FALSE))</f>
        <v/>
      </c>
      <c r="E510" s="6" t="str">
        <f>IF(ISBLANK(Requerimiento_Cab!D510),"",VLOOKUP(Requerimiento_Cab!D510,Tabla5[#All],2,FALSE))</f>
        <v/>
      </c>
      <c r="F510" s="6" t="str">
        <f>IF(ISBLANK(Requerimiento_Cab!E510),"",VLOOKUP(Requerimiento_Cab!E510,Tabla6[#All],2,FALSE))</f>
        <v/>
      </c>
      <c r="G510" s="6" t="str">
        <f t="shared" si="100"/>
        <v/>
      </c>
      <c r="H510" s="6" t="str">
        <f t="shared" si="101"/>
        <v/>
      </c>
      <c r="I510" s="6" t="str">
        <f>IF(ISBLANK(Requerimiento_Cab!F510),"",VLOOKUP(Requerimiento_Cab!F510,Tabla7[#All],2,FALSE))</f>
        <v/>
      </c>
      <c r="J510" s="6" t="str">
        <f t="shared" si="102"/>
        <v/>
      </c>
      <c r="K510" s="13" t="str">
        <f>IF(ISBLANK(Requerimiento_Cab!G510),"",VLOOKUP(Requerimiento_Cab!G510,Tabla8[#All],2,FALSE))</f>
        <v/>
      </c>
      <c r="L510" s="6" t="str">
        <f>IF(ISBLANK(Requerimiento_Cab!H510),"",VLOOKUP(Requerimiento_Cab!H510,Tabla1[#All],2,FALSE))</f>
        <v/>
      </c>
      <c r="M510" s="6" t="str">
        <f t="shared" si="103"/>
        <v/>
      </c>
      <c r="N510" s="6" t="str">
        <f>IF(ISBLANK(Requerimiento_Cab!J510),"",VLOOKUP(Requerimiento_Cab!J510,Tabla9[#All],2,FALSE))</f>
        <v/>
      </c>
      <c r="O510" s="6" t="str">
        <f t="shared" si="104"/>
        <v/>
      </c>
      <c r="P510" s="6" t="str">
        <f t="shared" si="105"/>
        <v/>
      </c>
      <c r="Q510" s="6" t="str">
        <f>IF(ISBLANK(Requerimiento_Cab!K510),"",VLOOKUP(Requerimiento_Cab!K510,Tabla10[#All],2,FALSE))</f>
        <v/>
      </c>
      <c r="R510" s="6" t="str">
        <f>IF(LEN(Requerimiento_Cab!L510)&gt;0,Requerimiento_Cab!L510,"")</f>
        <v/>
      </c>
      <c r="S510" s="6" t="str">
        <f t="shared" si="106"/>
        <v/>
      </c>
      <c r="T510" s="6" t="str">
        <f t="shared" si="107"/>
        <v/>
      </c>
      <c r="U510" s="6" t="str">
        <f t="shared" si="108"/>
        <v/>
      </c>
      <c r="V510" s="6" t="str">
        <f>IF(ISBLANK(Requerimiento_Cab!F510),"",VLOOKUP(Requerimiento_Cab!F510,Tabla7[#All],2,FALSE))</f>
        <v/>
      </c>
      <c r="W510" s="6" t="str">
        <f t="shared" si="109"/>
        <v/>
      </c>
      <c r="X510" s="6" t="str">
        <f>IF(ISBLANK(Requerimiento_Cab!M510),"",VLOOKUP(Requerimiento_Cab!M510,Tabla2[#All],2,FALSE))</f>
        <v/>
      </c>
      <c r="Y510" s="6" t="str">
        <f>IF(ISBLANK(Requerimiento_Cab!J510),"",VLOOKUP(Requerimiento_Cab!J510,Tabla9[#All],2,FALSE))</f>
        <v/>
      </c>
    </row>
    <row r="511" spans="1:25" x14ac:dyDescent="0.25">
      <c r="A511" s="6" t="str">
        <f>IF(LEN(Requerimiento_Cab!A511)&gt;0,Requerimiento_Cab!A511,"")</f>
        <v/>
      </c>
      <c r="B511" s="6" t="str">
        <f t="shared" si="99"/>
        <v/>
      </c>
      <c r="C511" s="6" t="str">
        <f>IF(ISBLANK(Requerimiento_Cab!B511),"",VLOOKUP(Requerimiento_Cab!B511,Tabla3[#All],2,FALSE))</f>
        <v/>
      </c>
      <c r="D511" s="6" t="str">
        <f>IF(ISBLANK(Requerimiento_Cab!C511),"",VLOOKUP(Requerimiento_Cab!C511,Tabla4[#All],2,FALSE))</f>
        <v/>
      </c>
      <c r="E511" s="6" t="str">
        <f>IF(ISBLANK(Requerimiento_Cab!D511),"",VLOOKUP(Requerimiento_Cab!D511,Tabla5[#All],2,FALSE))</f>
        <v/>
      </c>
      <c r="F511" s="6" t="str">
        <f>IF(ISBLANK(Requerimiento_Cab!E511),"",VLOOKUP(Requerimiento_Cab!E511,Tabla6[#All],2,FALSE))</f>
        <v/>
      </c>
      <c r="G511" s="6" t="str">
        <f t="shared" si="100"/>
        <v/>
      </c>
      <c r="H511" s="6" t="str">
        <f t="shared" si="101"/>
        <v/>
      </c>
      <c r="I511" s="6" t="str">
        <f>IF(ISBLANK(Requerimiento_Cab!F511),"",VLOOKUP(Requerimiento_Cab!F511,Tabla7[#All],2,FALSE))</f>
        <v/>
      </c>
      <c r="J511" s="6" t="str">
        <f t="shared" si="102"/>
        <v/>
      </c>
      <c r="K511" s="13" t="str">
        <f>IF(ISBLANK(Requerimiento_Cab!G511),"",VLOOKUP(Requerimiento_Cab!G511,Tabla8[#All],2,FALSE))</f>
        <v/>
      </c>
      <c r="L511" s="6" t="str">
        <f>IF(ISBLANK(Requerimiento_Cab!H511),"",VLOOKUP(Requerimiento_Cab!H511,Tabla1[#All],2,FALSE))</f>
        <v/>
      </c>
      <c r="M511" s="6" t="str">
        <f t="shared" si="103"/>
        <v/>
      </c>
      <c r="N511" s="6" t="str">
        <f>IF(ISBLANK(Requerimiento_Cab!J511),"",VLOOKUP(Requerimiento_Cab!J511,Tabla9[#All],2,FALSE))</f>
        <v/>
      </c>
      <c r="O511" s="6" t="str">
        <f t="shared" si="104"/>
        <v/>
      </c>
      <c r="P511" s="6" t="str">
        <f t="shared" si="105"/>
        <v/>
      </c>
      <c r="Q511" s="6" t="str">
        <f>IF(ISBLANK(Requerimiento_Cab!K511),"",VLOOKUP(Requerimiento_Cab!K511,Tabla10[#All],2,FALSE))</f>
        <v/>
      </c>
      <c r="R511" s="6" t="str">
        <f>IF(LEN(Requerimiento_Cab!L511)&gt;0,Requerimiento_Cab!L511,"")</f>
        <v/>
      </c>
      <c r="S511" s="6" t="str">
        <f t="shared" si="106"/>
        <v/>
      </c>
      <c r="T511" s="6" t="str">
        <f t="shared" si="107"/>
        <v/>
      </c>
      <c r="U511" s="6" t="str">
        <f t="shared" si="108"/>
        <v/>
      </c>
      <c r="V511" s="6" t="str">
        <f>IF(ISBLANK(Requerimiento_Cab!F511),"",VLOOKUP(Requerimiento_Cab!F511,Tabla7[#All],2,FALSE))</f>
        <v/>
      </c>
      <c r="W511" s="6" t="str">
        <f t="shared" si="109"/>
        <v/>
      </c>
      <c r="X511" s="6" t="str">
        <f>IF(ISBLANK(Requerimiento_Cab!M511),"",VLOOKUP(Requerimiento_Cab!M511,Tabla2[#All],2,FALSE))</f>
        <v/>
      </c>
      <c r="Y511" s="6" t="str">
        <f>IF(ISBLANK(Requerimiento_Cab!J511),"",VLOOKUP(Requerimiento_Cab!J511,Tabla9[#All],2,FALSE))</f>
        <v/>
      </c>
    </row>
    <row r="512" spans="1:25" x14ac:dyDescent="0.25">
      <c r="A512" s="6" t="str">
        <f>IF(LEN(Requerimiento_Cab!A512)&gt;0,Requerimiento_Cab!A512,"")</f>
        <v/>
      </c>
      <c r="B512" s="6" t="str">
        <f t="shared" si="99"/>
        <v/>
      </c>
      <c r="C512" s="6" t="str">
        <f>IF(ISBLANK(Requerimiento_Cab!B512),"",VLOOKUP(Requerimiento_Cab!B512,Tabla3[#All],2,FALSE))</f>
        <v/>
      </c>
      <c r="D512" s="6" t="str">
        <f>IF(ISBLANK(Requerimiento_Cab!C512),"",VLOOKUP(Requerimiento_Cab!C512,Tabla4[#All],2,FALSE))</f>
        <v/>
      </c>
      <c r="E512" s="6" t="str">
        <f>IF(ISBLANK(Requerimiento_Cab!D512),"",VLOOKUP(Requerimiento_Cab!D512,Tabla5[#All],2,FALSE))</f>
        <v/>
      </c>
      <c r="F512" s="6" t="str">
        <f>IF(ISBLANK(Requerimiento_Cab!E512),"",VLOOKUP(Requerimiento_Cab!E512,Tabla6[#All],2,FALSE))</f>
        <v/>
      </c>
      <c r="G512" s="6" t="str">
        <f t="shared" si="100"/>
        <v/>
      </c>
      <c r="H512" s="6" t="str">
        <f t="shared" si="101"/>
        <v/>
      </c>
      <c r="I512" s="6" t="str">
        <f>IF(ISBLANK(Requerimiento_Cab!F512),"",VLOOKUP(Requerimiento_Cab!F512,Tabla7[#All],2,FALSE))</f>
        <v/>
      </c>
      <c r="J512" s="6" t="str">
        <f t="shared" si="102"/>
        <v/>
      </c>
      <c r="K512" s="13" t="str">
        <f>IF(ISBLANK(Requerimiento_Cab!G512),"",VLOOKUP(Requerimiento_Cab!G512,Tabla8[#All],2,FALSE))</f>
        <v/>
      </c>
      <c r="L512" s="6" t="str">
        <f>IF(ISBLANK(Requerimiento_Cab!H512),"",VLOOKUP(Requerimiento_Cab!H512,Tabla1[#All],2,FALSE))</f>
        <v/>
      </c>
      <c r="M512" s="6" t="str">
        <f t="shared" si="103"/>
        <v/>
      </c>
      <c r="N512" s="6" t="str">
        <f>IF(ISBLANK(Requerimiento_Cab!J512),"",VLOOKUP(Requerimiento_Cab!J512,Tabla9[#All],2,FALSE))</f>
        <v/>
      </c>
      <c r="O512" s="6" t="str">
        <f t="shared" si="104"/>
        <v/>
      </c>
      <c r="P512" s="6" t="str">
        <f t="shared" si="105"/>
        <v/>
      </c>
      <c r="Q512" s="6" t="str">
        <f>IF(ISBLANK(Requerimiento_Cab!K512),"",VLOOKUP(Requerimiento_Cab!K512,Tabla10[#All],2,FALSE))</f>
        <v/>
      </c>
      <c r="R512" s="6" t="str">
        <f>IF(LEN(Requerimiento_Cab!L512)&gt;0,Requerimiento_Cab!L512,"")</f>
        <v/>
      </c>
      <c r="S512" s="6" t="str">
        <f t="shared" si="106"/>
        <v/>
      </c>
      <c r="T512" s="6" t="str">
        <f t="shared" si="107"/>
        <v/>
      </c>
      <c r="U512" s="6" t="str">
        <f t="shared" si="108"/>
        <v/>
      </c>
      <c r="V512" s="6" t="str">
        <f>IF(ISBLANK(Requerimiento_Cab!F512),"",VLOOKUP(Requerimiento_Cab!F512,Tabla7[#All],2,FALSE))</f>
        <v/>
      </c>
      <c r="W512" s="6" t="str">
        <f t="shared" si="109"/>
        <v/>
      </c>
      <c r="X512" s="6" t="str">
        <f>IF(ISBLANK(Requerimiento_Cab!M512),"",VLOOKUP(Requerimiento_Cab!M512,Tabla2[#All],2,FALSE))</f>
        <v/>
      </c>
      <c r="Y512" s="6" t="str">
        <f>IF(ISBLANK(Requerimiento_Cab!J512),"",VLOOKUP(Requerimiento_Cab!J512,Tabla9[#All],2,FALSE))</f>
        <v/>
      </c>
    </row>
    <row r="513" spans="1:25" x14ac:dyDescent="0.25">
      <c r="A513" s="6" t="str">
        <f>IF(LEN(Requerimiento_Cab!A513)&gt;0,Requerimiento_Cab!A513,"")</f>
        <v/>
      </c>
      <c r="B513" s="6" t="str">
        <f t="shared" si="99"/>
        <v/>
      </c>
      <c r="C513" s="6" t="str">
        <f>IF(ISBLANK(Requerimiento_Cab!B513),"",VLOOKUP(Requerimiento_Cab!B513,Tabla3[#All],2,FALSE))</f>
        <v/>
      </c>
      <c r="D513" s="6" t="str">
        <f>IF(ISBLANK(Requerimiento_Cab!C513),"",VLOOKUP(Requerimiento_Cab!C513,Tabla4[#All],2,FALSE))</f>
        <v/>
      </c>
      <c r="E513" s="6" t="str">
        <f>IF(ISBLANK(Requerimiento_Cab!D513),"",VLOOKUP(Requerimiento_Cab!D513,Tabla5[#All],2,FALSE))</f>
        <v/>
      </c>
      <c r="F513" s="6" t="str">
        <f>IF(ISBLANK(Requerimiento_Cab!E513),"",VLOOKUP(Requerimiento_Cab!E513,Tabla6[#All],2,FALSE))</f>
        <v/>
      </c>
      <c r="G513" s="6" t="str">
        <f t="shared" si="100"/>
        <v/>
      </c>
      <c r="H513" s="6" t="str">
        <f t="shared" si="101"/>
        <v/>
      </c>
      <c r="I513" s="6" t="str">
        <f>IF(ISBLANK(Requerimiento_Cab!F513),"",VLOOKUP(Requerimiento_Cab!F513,Tabla7[#All],2,FALSE))</f>
        <v/>
      </c>
      <c r="J513" s="6" t="str">
        <f t="shared" si="102"/>
        <v/>
      </c>
      <c r="K513" s="13" t="str">
        <f>IF(ISBLANK(Requerimiento_Cab!G513),"",VLOOKUP(Requerimiento_Cab!G513,Tabla8[#All],2,FALSE))</f>
        <v/>
      </c>
      <c r="L513" s="6" t="str">
        <f>IF(ISBLANK(Requerimiento_Cab!H513),"",VLOOKUP(Requerimiento_Cab!H513,Tabla1[#All],2,FALSE))</f>
        <v/>
      </c>
      <c r="M513" s="6" t="str">
        <f t="shared" si="103"/>
        <v/>
      </c>
      <c r="N513" s="6" t="str">
        <f>IF(ISBLANK(Requerimiento_Cab!J513),"",VLOOKUP(Requerimiento_Cab!J513,Tabla9[#All],2,FALSE))</f>
        <v/>
      </c>
      <c r="O513" s="6" t="str">
        <f t="shared" si="104"/>
        <v/>
      </c>
      <c r="P513" s="6" t="str">
        <f t="shared" si="105"/>
        <v/>
      </c>
      <c r="Q513" s="6" t="str">
        <f>IF(ISBLANK(Requerimiento_Cab!K513),"",VLOOKUP(Requerimiento_Cab!K513,Tabla10[#All],2,FALSE))</f>
        <v/>
      </c>
      <c r="R513" s="6" t="str">
        <f>IF(LEN(Requerimiento_Cab!L513)&gt;0,Requerimiento_Cab!L513,"")</f>
        <v/>
      </c>
      <c r="S513" s="6" t="str">
        <f t="shared" si="106"/>
        <v/>
      </c>
      <c r="T513" s="6" t="str">
        <f t="shared" si="107"/>
        <v/>
      </c>
      <c r="U513" s="6" t="str">
        <f t="shared" si="108"/>
        <v/>
      </c>
      <c r="V513" s="6" t="str">
        <f>IF(ISBLANK(Requerimiento_Cab!F513),"",VLOOKUP(Requerimiento_Cab!F513,Tabla7[#All],2,FALSE))</f>
        <v/>
      </c>
      <c r="W513" s="6" t="str">
        <f t="shared" si="109"/>
        <v/>
      </c>
      <c r="X513" s="6" t="str">
        <f>IF(ISBLANK(Requerimiento_Cab!M513),"",VLOOKUP(Requerimiento_Cab!M513,Tabla2[#All],2,FALSE))</f>
        <v/>
      </c>
      <c r="Y513" s="6" t="str">
        <f>IF(ISBLANK(Requerimiento_Cab!J513),"",VLOOKUP(Requerimiento_Cab!J513,Tabla9[#All],2,FALSE))</f>
        <v/>
      </c>
    </row>
    <row r="514" spans="1:25" x14ac:dyDescent="0.25">
      <c r="A514" s="6" t="str">
        <f>IF(LEN(Requerimiento_Cab!A514)&gt;0,Requerimiento_Cab!A514,"")</f>
        <v/>
      </c>
      <c r="B514" s="6" t="str">
        <f t="shared" si="99"/>
        <v/>
      </c>
      <c r="C514" s="6" t="str">
        <f>IF(ISBLANK(Requerimiento_Cab!B514),"",VLOOKUP(Requerimiento_Cab!B514,Tabla3[#All],2,FALSE))</f>
        <v/>
      </c>
      <c r="D514" s="6" t="str">
        <f>IF(ISBLANK(Requerimiento_Cab!C514),"",VLOOKUP(Requerimiento_Cab!C514,Tabla4[#All],2,FALSE))</f>
        <v/>
      </c>
      <c r="E514" s="6" t="str">
        <f>IF(ISBLANK(Requerimiento_Cab!D514),"",VLOOKUP(Requerimiento_Cab!D514,Tabla5[#All],2,FALSE))</f>
        <v/>
      </c>
      <c r="F514" s="6" t="str">
        <f>IF(ISBLANK(Requerimiento_Cab!E514),"",VLOOKUP(Requerimiento_Cab!E514,Tabla6[#All],2,FALSE))</f>
        <v/>
      </c>
      <c r="G514" s="6" t="str">
        <f t="shared" si="100"/>
        <v/>
      </c>
      <c r="H514" s="6" t="str">
        <f t="shared" si="101"/>
        <v/>
      </c>
      <c r="I514" s="6" t="str">
        <f>IF(ISBLANK(Requerimiento_Cab!F514),"",VLOOKUP(Requerimiento_Cab!F514,Tabla7[#All],2,FALSE))</f>
        <v/>
      </c>
      <c r="J514" s="6" t="str">
        <f t="shared" si="102"/>
        <v/>
      </c>
      <c r="K514" s="13" t="str">
        <f>IF(ISBLANK(Requerimiento_Cab!G514),"",VLOOKUP(Requerimiento_Cab!G514,Tabla8[#All],2,FALSE))</f>
        <v/>
      </c>
      <c r="L514" s="6" t="str">
        <f>IF(ISBLANK(Requerimiento_Cab!H514),"",VLOOKUP(Requerimiento_Cab!H514,Tabla1[#All],2,FALSE))</f>
        <v/>
      </c>
      <c r="M514" s="6" t="str">
        <f t="shared" si="103"/>
        <v/>
      </c>
      <c r="N514" s="6" t="str">
        <f>IF(ISBLANK(Requerimiento_Cab!J514),"",VLOOKUP(Requerimiento_Cab!J514,Tabla9[#All],2,FALSE))</f>
        <v/>
      </c>
      <c r="O514" s="6" t="str">
        <f t="shared" si="104"/>
        <v/>
      </c>
      <c r="P514" s="6" t="str">
        <f t="shared" si="105"/>
        <v/>
      </c>
      <c r="Q514" s="6" t="str">
        <f>IF(ISBLANK(Requerimiento_Cab!K514),"",VLOOKUP(Requerimiento_Cab!K514,Tabla10[#All],2,FALSE))</f>
        <v/>
      </c>
      <c r="R514" s="6" t="str">
        <f>IF(LEN(Requerimiento_Cab!L514)&gt;0,Requerimiento_Cab!L514,"")</f>
        <v/>
      </c>
      <c r="S514" s="6" t="str">
        <f t="shared" si="106"/>
        <v/>
      </c>
      <c r="T514" s="6" t="str">
        <f t="shared" si="107"/>
        <v/>
      </c>
      <c r="U514" s="6" t="str">
        <f t="shared" si="108"/>
        <v/>
      </c>
      <c r="V514" s="6" t="str">
        <f>IF(ISBLANK(Requerimiento_Cab!F514),"",VLOOKUP(Requerimiento_Cab!F514,Tabla7[#All],2,FALSE))</f>
        <v/>
      </c>
      <c r="W514" s="6" t="str">
        <f t="shared" si="109"/>
        <v/>
      </c>
      <c r="X514" s="6" t="str">
        <f>IF(ISBLANK(Requerimiento_Cab!M514),"",VLOOKUP(Requerimiento_Cab!M514,Tabla2[#All],2,FALSE))</f>
        <v/>
      </c>
      <c r="Y514" s="6" t="str">
        <f>IF(ISBLANK(Requerimiento_Cab!J514),"",VLOOKUP(Requerimiento_Cab!J514,Tabla9[#All],2,FALSE))</f>
        <v/>
      </c>
    </row>
    <row r="515" spans="1:25" x14ac:dyDescent="0.25">
      <c r="A515" s="6" t="str">
        <f>IF(LEN(Requerimiento_Cab!A515)&gt;0,Requerimiento_Cab!A515,"")</f>
        <v/>
      </c>
      <c r="B515" s="6" t="str">
        <f t="shared" si="99"/>
        <v/>
      </c>
      <c r="C515" s="6" t="str">
        <f>IF(ISBLANK(Requerimiento_Cab!B515),"",VLOOKUP(Requerimiento_Cab!B515,Tabla3[#All],2,FALSE))</f>
        <v/>
      </c>
      <c r="D515" s="6" t="str">
        <f>IF(ISBLANK(Requerimiento_Cab!C515),"",VLOOKUP(Requerimiento_Cab!C515,Tabla4[#All],2,FALSE))</f>
        <v/>
      </c>
      <c r="E515" s="6" t="str">
        <f>IF(ISBLANK(Requerimiento_Cab!D515),"",VLOOKUP(Requerimiento_Cab!D515,Tabla5[#All],2,FALSE))</f>
        <v/>
      </c>
      <c r="F515" s="6" t="str">
        <f>IF(ISBLANK(Requerimiento_Cab!E515),"",VLOOKUP(Requerimiento_Cab!E515,Tabla6[#All],2,FALSE))</f>
        <v/>
      </c>
      <c r="G515" s="6" t="str">
        <f t="shared" si="100"/>
        <v/>
      </c>
      <c r="H515" s="6" t="str">
        <f t="shared" si="101"/>
        <v/>
      </c>
      <c r="I515" s="6" t="str">
        <f>IF(ISBLANK(Requerimiento_Cab!F515),"",VLOOKUP(Requerimiento_Cab!F515,Tabla7[#All],2,FALSE))</f>
        <v/>
      </c>
      <c r="J515" s="6" t="str">
        <f t="shared" si="102"/>
        <v/>
      </c>
      <c r="K515" s="13" t="str">
        <f>IF(ISBLANK(Requerimiento_Cab!G515),"",VLOOKUP(Requerimiento_Cab!G515,Tabla8[#All],2,FALSE))</f>
        <v/>
      </c>
      <c r="L515" s="6" t="str">
        <f>IF(ISBLANK(Requerimiento_Cab!H515),"",VLOOKUP(Requerimiento_Cab!H515,Tabla1[#All],2,FALSE))</f>
        <v/>
      </c>
      <c r="M515" s="6" t="str">
        <f t="shared" si="103"/>
        <v/>
      </c>
      <c r="N515" s="6" t="str">
        <f>IF(ISBLANK(Requerimiento_Cab!J515),"",VLOOKUP(Requerimiento_Cab!J515,Tabla9[#All],2,FALSE))</f>
        <v/>
      </c>
      <c r="O515" s="6" t="str">
        <f t="shared" si="104"/>
        <v/>
      </c>
      <c r="P515" s="6" t="str">
        <f t="shared" si="105"/>
        <v/>
      </c>
      <c r="Q515" s="6" t="str">
        <f>IF(ISBLANK(Requerimiento_Cab!K515),"",VLOOKUP(Requerimiento_Cab!K515,Tabla10[#All],2,FALSE))</f>
        <v/>
      </c>
      <c r="R515" s="6" t="str">
        <f>IF(LEN(Requerimiento_Cab!L515)&gt;0,Requerimiento_Cab!L515,"")</f>
        <v/>
      </c>
      <c r="S515" s="6" t="str">
        <f t="shared" si="106"/>
        <v/>
      </c>
      <c r="T515" s="6" t="str">
        <f t="shared" si="107"/>
        <v/>
      </c>
      <c r="U515" s="6" t="str">
        <f t="shared" si="108"/>
        <v/>
      </c>
      <c r="V515" s="6" t="str">
        <f>IF(ISBLANK(Requerimiento_Cab!F515),"",VLOOKUP(Requerimiento_Cab!F515,Tabla7[#All],2,FALSE))</f>
        <v/>
      </c>
      <c r="W515" s="6" t="str">
        <f t="shared" si="109"/>
        <v/>
      </c>
      <c r="X515" s="6" t="str">
        <f>IF(ISBLANK(Requerimiento_Cab!M515),"",VLOOKUP(Requerimiento_Cab!M515,Tabla2[#All],2,FALSE))</f>
        <v/>
      </c>
      <c r="Y515" s="6" t="str">
        <f>IF(ISBLANK(Requerimiento_Cab!J515),"",VLOOKUP(Requerimiento_Cab!J515,Tabla9[#All],2,FALSE))</f>
        <v/>
      </c>
    </row>
    <row r="516" spans="1:25" x14ac:dyDescent="0.25">
      <c r="A516" s="6" t="str">
        <f>IF(LEN(Requerimiento_Cab!A516)&gt;0,Requerimiento_Cab!A516,"")</f>
        <v/>
      </c>
      <c r="B516" s="6" t="str">
        <f t="shared" si="99"/>
        <v/>
      </c>
      <c r="C516" s="6" t="str">
        <f>IF(ISBLANK(Requerimiento_Cab!B516),"",VLOOKUP(Requerimiento_Cab!B516,Tabla3[#All],2,FALSE))</f>
        <v/>
      </c>
      <c r="D516" s="6" t="str">
        <f>IF(ISBLANK(Requerimiento_Cab!C516),"",VLOOKUP(Requerimiento_Cab!C516,Tabla4[#All],2,FALSE))</f>
        <v/>
      </c>
      <c r="E516" s="6" t="str">
        <f>IF(ISBLANK(Requerimiento_Cab!D516),"",VLOOKUP(Requerimiento_Cab!D516,Tabla5[#All],2,FALSE))</f>
        <v/>
      </c>
      <c r="F516" s="6" t="str">
        <f>IF(ISBLANK(Requerimiento_Cab!E516),"",VLOOKUP(Requerimiento_Cab!E516,Tabla6[#All],2,FALSE))</f>
        <v/>
      </c>
      <c r="G516" s="6" t="str">
        <f t="shared" si="100"/>
        <v/>
      </c>
      <c r="H516" s="6" t="str">
        <f t="shared" si="101"/>
        <v/>
      </c>
      <c r="I516" s="6" t="str">
        <f>IF(ISBLANK(Requerimiento_Cab!F516),"",VLOOKUP(Requerimiento_Cab!F516,Tabla7[#All],2,FALSE))</f>
        <v/>
      </c>
      <c r="J516" s="6" t="str">
        <f t="shared" si="102"/>
        <v/>
      </c>
      <c r="K516" s="13" t="str">
        <f>IF(ISBLANK(Requerimiento_Cab!G516),"",VLOOKUP(Requerimiento_Cab!G516,Tabla8[#All],2,FALSE))</f>
        <v/>
      </c>
      <c r="L516" s="6" t="str">
        <f>IF(ISBLANK(Requerimiento_Cab!H516),"",VLOOKUP(Requerimiento_Cab!H516,Tabla1[#All],2,FALSE))</f>
        <v/>
      </c>
      <c r="M516" s="6" t="str">
        <f t="shared" si="103"/>
        <v/>
      </c>
      <c r="N516" s="6" t="str">
        <f>IF(ISBLANK(Requerimiento_Cab!J516),"",VLOOKUP(Requerimiento_Cab!J516,Tabla9[#All],2,FALSE))</f>
        <v/>
      </c>
      <c r="O516" s="6" t="str">
        <f t="shared" si="104"/>
        <v/>
      </c>
      <c r="P516" s="6" t="str">
        <f t="shared" si="105"/>
        <v/>
      </c>
      <c r="Q516" s="6" t="str">
        <f>IF(ISBLANK(Requerimiento_Cab!K516),"",VLOOKUP(Requerimiento_Cab!K516,Tabla10[#All],2,FALSE))</f>
        <v/>
      </c>
      <c r="R516" s="6" t="str">
        <f>IF(LEN(Requerimiento_Cab!L516)&gt;0,Requerimiento_Cab!L516,"")</f>
        <v/>
      </c>
      <c r="S516" s="6" t="str">
        <f t="shared" si="106"/>
        <v/>
      </c>
      <c r="T516" s="6" t="str">
        <f t="shared" si="107"/>
        <v/>
      </c>
      <c r="U516" s="6" t="str">
        <f t="shared" si="108"/>
        <v/>
      </c>
      <c r="V516" s="6" t="str">
        <f>IF(ISBLANK(Requerimiento_Cab!F516),"",VLOOKUP(Requerimiento_Cab!F516,Tabla7[#All],2,FALSE))</f>
        <v/>
      </c>
      <c r="W516" s="6" t="str">
        <f t="shared" si="109"/>
        <v/>
      </c>
      <c r="X516" s="6" t="str">
        <f>IF(ISBLANK(Requerimiento_Cab!M516),"",VLOOKUP(Requerimiento_Cab!M516,Tabla2[#All],2,FALSE))</f>
        <v/>
      </c>
      <c r="Y516" s="6" t="str">
        <f>IF(ISBLANK(Requerimiento_Cab!J516),"",VLOOKUP(Requerimiento_Cab!J516,Tabla9[#All],2,FALSE))</f>
        <v/>
      </c>
    </row>
    <row r="517" spans="1:25" x14ac:dyDescent="0.25">
      <c r="A517" s="6" t="str">
        <f>IF(LEN(Requerimiento_Cab!A517)&gt;0,Requerimiento_Cab!A517,"")</f>
        <v/>
      </c>
      <c r="B517" s="6" t="str">
        <f t="shared" si="99"/>
        <v/>
      </c>
      <c r="C517" s="6" t="str">
        <f>IF(ISBLANK(Requerimiento_Cab!B517),"",VLOOKUP(Requerimiento_Cab!B517,Tabla3[#All],2,FALSE))</f>
        <v/>
      </c>
      <c r="D517" s="6" t="str">
        <f>IF(ISBLANK(Requerimiento_Cab!C517),"",VLOOKUP(Requerimiento_Cab!C517,Tabla4[#All],2,FALSE))</f>
        <v/>
      </c>
      <c r="E517" s="6" t="str">
        <f>IF(ISBLANK(Requerimiento_Cab!D517),"",VLOOKUP(Requerimiento_Cab!D517,Tabla5[#All],2,FALSE))</f>
        <v/>
      </c>
      <c r="F517" s="6" t="str">
        <f>IF(ISBLANK(Requerimiento_Cab!E517),"",VLOOKUP(Requerimiento_Cab!E517,Tabla6[#All],2,FALSE))</f>
        <v/>
      </c>
      <c r="G517" s="6" t="str">
        <f t="shared" si="100"/>
        <v/>
      </c>
      <c r="H517" s="6" t="str">
        <f t="shared" si="101"/>
        <v/>
      </c>
      <c r="I517" s="6" t="str">
        <f>IF(ISBLANK(Requerimiento_Cab!F517),"",VLOOKUP(Requerimiento_Cab!F517,Tabla7[#All],2,FALSE))</f>
        <v/>
      </c>
      <c r="J517" s="6" t="str">
        <f t="shared" si="102"/>
        <v/>
      </c>
      <c r="K517" s="13" t="str">
        <f>IF(ISBLANK(Requerimiento_Cab!G517),"",VLOOKUP(Requerimiento_Cab!G517,Tabla8[#All],2,FALSE))</f>
        <v/>
      </c>
      <c r="L517" s="6" t="str">
        <f>IF(ISBLANK(Requerimiento_Cab!H517),"",VLOOKUP(Requerimiento_Cab!H517,Tabla1[#All],2,FALSE))</f>
        <v/>
      </c>
      <c r="M517" s="6" t="str">
        <f t="shared" si="103"/>
        <v/>
      </c>
      <c r="N517" s="6" t="str">
        <f>IF(ISBLANK(Requerimiento_Cab!J517),"",VLOOKUP(Requerimiento_Cab!J517,Tabla9[#All],2,FALSE))</f>
        <v/>
      </c>
      <c r="O517" s="6" t="str">
        <f t="shared" si="104"/>
        <v/>
      </c>
      <c r="P517" s="6" t="str">
        <f t="shared" si="105"/>
        <v/>
      </c>
      <c r="Q517" s="6" t="str">
        <f>IF(ISBLANK(Requerimiento_Cab!K517),"",VLOOKUP(Requerimiento_Cab!K517,Tabla10[#All],2,FALSE))</f>
        <v/>
      </c>
      <c r="R517" s="6" t="str">
        <f>IF(LEN(Requerimiento_Cab!L517)&gt;0,Requerimiento_Cab!L517,"")</f>
        <v/>
      </c>
      <c r="S517" s="6" t="str">
        <f t="shared" si="106"/>
        <v/>
      </c>
      <c r="T517" s="6" t="str">
        <f t="shared" si="107"/>
        <v/>
      </c>
      <c r="U517" s="6" t="str">
        <f t="shared" si="108"/>
        <v/>
      </c>
      <c r="V517" s="6" t="str">
        <f>IF(ISBLANK(Requerimiento_Cab!F517),"",VLOOKUP(Requerimiento_Cab!F517,Tabla7[#All],2,FALSE))</f>
        <v/>
      </c>
      <c r="W517" s="6" t="str">
        <f t="shared" si="109"/>
        <v/>
      </c>
      <c r="X517" s="6" t="str">
        <f>IF(ISBLANK(Requerimiento_Cab!M517),"",VLOOKUP(Requerimiento_Cab!M517,Tabla2[#All],2,FALSE))</f>
        <v/>
      </c>
      <c r="Y517" s="6" t="str">
        <f>IF(ISBLANK(Requerimiento_Cab!J517),"",VLOOKUP(Requerimiento_Cab!J517,Tabla9[#All],2,FALSE))</f>
        <v/>
      </c>
    </row>
    <row r="518" spans="1:25" x14ac:dyDescent="0.25">
      <c r="A518" s="6" t="str">
        <f>IF(LEN(Requerimiento_Cab!A518)&gt;0,Requerimiento_Cab!A518,"")</f>
        <v/>
      </c>
      <c r="B518" s="6" t="str">
        <f t="shared" si="99"/>
        <v/>
      </c>
      <c r="C518" s="6" t="str">
        <f>IF(ISBLANK(Requerimiento_Cab!B518),"",VLOOKUP(Requerimiento_Cab!B518,Tabla3[#All],2,FALSE))</f>
        <v/>
      </c>
      <c r="D518" s="6" t="str">
        <f>IF(ISBLANK(Requerimiento_Cab!C518),"",VLOOKUP(Requerimiento_Cab!C518,Tabla4[#All],2,FALSE))</f>
        <v/>
      </c>
      <c r="E518" s="6" t="str">
        <f>IF(ISBLANK(Requerimiento_Cab!D518),"",VLOOKUP(Requerimiento_Cab!D518,Tabla5[#All],2,FALSE))</f>
        <v/>
      </c>
      <c r="F518" s="6" t="str">
        <f>IF(ISBLANK(Requerimiento_Cab!E518),"",VLOOKUP(Requerimiento_Cab!E518,Tabla6[#All],2,FALSE))</f>
        <v/>
      </c>
      <c r="G518" s="6" t="str">
        <f t="shared" si="100"/>
        <v/>
      </c>
      <c r="H518" s="6" t="str">
        <f t="shared" si="101"/>
        <v/>
      </c>
      <c r="I518" s="6" t="str">
        <f>IF(ISBLANK(Requerimiento_Cab!F518),"",VLOOKUP(Requerimiento_Cab!F518,Tabla7[#All],2,FALSE))</f>
        <v/>
      </c>
      <c r="J518" s="6" t="str">
        <f t="shared" si="102"/>
        <v/>
      </c>
      <c r="K518" s="13" t="str">
        <f>IF(ISBLANK(Requerimiento_Cab!G518),"",VLOOKUP(Requerimiento_Cab!G518,Tabla8[#All],2,FALSE))</f>
        <v/>
      </c>
      <c r="L518" s="6" t="str">
        <f>IF(ISBLANK(Requerimiento_Cab!H518),"",VLOOKUP(Requerimiento_Cab!H518,Tabla1[#All],2,FALSE))</f>
        <v/>
      </c>
      <c r="M518" s="6" t="str">
        <f t="shared" si="103"/>
        <v/>
      </c>
      <c r="N518" s="6" t="str">
        <f>IF(ISBLANK(Requerimiento_Cab!J518),"",VLOOKUP(Requerimiento_Cab!J518,Tabla9[#All],2,FALSE))</f>
        <v/>
      </c>
      <c r="O518" s="6" t="str">
        <f t="shared" si="104"/>
        <v/>
      </c>
      <c r="P518" s="6" t="str">
        <f t="shared" si="105"/>
        <v/>
      </c>
      <c r="Q518" s="6" t="str">
        <f>IF(ISBLANK(Requerimiento_Cab!K518),"",VLOOKUP(Requerimiento_Cab!K518,Tabla10[#All],2,FALSE))</f>
        <v/>
      </c>
      <c r="R518" s="6" t="str">
        <f>IF(LEN(Requerimiento_Cab!L518)&gt;0,Requerimiento_Cab!L518,"")</f>
        <v/>
      </c>
      <c r="S518" s="6" t="str">
        <f t="shared" si="106"/>
        <v/>
      </c>
      <c r="T518" s="6" t="str">
        <f t="shared" si="107"/>
        <v/>
      </c>
      <c r="U518" s="6" t="str">
        <f t="shared" si="108"/>
        <v/>
      </c>
      <c r="V518" s="6" t="str">
        <f>IF(ISBLANK(Requerimiento_Cab!F518),"",VLOOKUP(Requerimiento_Cab!F518,Tabla7[#All],2,FALSE))</f>
        <v/>
      </c>
      <c r="W518" s="6" t="str">
        <f t="shared" si="109"/>
        <v/>
      </c>
      <c r="X518" s="6" t="str">
        <f>IF(ISBLANK(Requerimiento_Cab!M518),"",VLOOKUP(Requerimiento_Cab!M518,Tabla2[#All],2,FALSE))</f>
        <v/>
      </c>
      <c r="Y518" s="6" t="str">
        <f>IF(ISBLANK(Requerimiento_Cab!J518),"",VLOOKUP(Requerimiento_Cab!J518,Tabla9[#All],2,FALSE))</f>
        <v/>
      </c>
    </row>
    <row r="519" spans="1:25" x14ac:dyDescent="0.25">
      <c r="A519" s="6" t="str">
        <f>IF(LEN(Requerimiento_Cab!A519)&gt;0,Requerimiento_Cab!A519,"")</f>
        <v/>
      </c>
      <c r="B519" s="6" t="str">
        <f t="shared" si="99"/>
        <v/>
      </c>
      <c r="C519" s="6" t="str">
        <f>IF(ISBLANK(Requerimiento_Cab!B519),"",VLOOKUP(Requerimiento_Cab!B519,Tabla3[#All],2,FALSE))</f>
        <v/>
      </c>
      <c r="D519" s="6" t="str">
        <f>IF(ISBLANK(Requerimiento_Cab!C519),"",VLOOKUP(Requerimiento_Cab!C519,Tabla4[#All],2,FALSE))</f>
        <v/>
      </c>
      <c r="E519" s="6" t="str">
        <f>IF(ISBLANK(Requerimiento_Cab!D519),"",VLOOKUP(Requerimiento_Cab!D519,Tabla5[#All],2,FALSE))</f>
        <v/>
      </c>
      <c r="F519" s="6" t="str">
        <f>IF(ISBLANK(Requerimiento_Cab!E519),"",VLOOKUP(Requerimiento_Cab!E519,Tabla6[#All],2,FALSE))</f>
        <v/>
      </c>
      <c r="G519" s="6" t="str">
        <f t="shared" si="100"/>
        <v/>
      </c>
      <c r="H519" s="6" t="str">
        <f t="shared" si="101"/>
        <v/>
      </c>
      <c r="I519" s="6" t="str">
        <f>IF(ISBLANK(Requerimiento_Cab!F519),"",VLOOKUP(Requerimiento_Cab!F519,Tabla7[#All],2,FALSE))</f>
        <v/>
      </c>
      <c r="J519" s="6" t="str">
        <f t="shared" si="102"/>
        <v/>
      </c>
      <c r="K519" s="13" t="str">
        <f>IF(ISBLANK(Requerimiento_Cab!G519),"",VLOOKUP(Requerimiento_Cab!G519,Tabla8[#All],2,FALSE))</f>
        <v/>
      </c>
      <c r="L519" s="6" t="str">
        <f>IF(ISBLANK(Requerimiento_Cab!H519),"",VLOOKUP(Requerimiento_Cab!H519,Tabla1[#All],2,FALSE))</f>
        <v/>
      </c>
      <c r="M519" s="6" t="str">
        <f t="shared" si="103"/>
        <v/>
      </c>
      <c r="N519" s="6" t="str">
        <f>IF(ISBLANK(Requerimiento_Cab!J519),"",VLOOKUP(Requerimiento_Cab!J519,Tabla9[#All],2,FALSE))</f>
        <v/>
      </c>
      <c r="O519" s="6" t="str">
        <f t="shared" si="104"/>
        <v/>
      </c>
      <c r="P519" s="6" t="str">
        <f t="shared" si="105"/>
        <v/>
      </c>
      <c r="Q519" s="6" t="str">
        <f>IF(ISBLANK(Requerimiento_Cab!K519),"",VLOOKUP(Requerimiento_Cab!K519,Tabla10[#All],2,FALSE))</f>
        <v/>
      </c>
      <c r="R519" s="6" t="str">
        <f>IF(LEN(Requerimiento_Cab!L519)&gt;0,Requerimiento_Cab!L519,"")</f>
        <v/>
      </c>
      <c r="S519" s="6" t="str">
        <f t="shared" si="106"/>
        <v/>
      </c>
      <c r="T519" s="6" t="str">
        <f t="shared" si="107"/>
        <v/>
      </c>
      <c r="U519" s="6" t="str">
        <f t="shared" si="108"/>
        <v/>
      </c>
      <c r="V519" s="6" t="str">
        <f>IF(ISBLANK(Requerimiento_Cab!F519),"",VLOOKUP(Requerimiento_Cab!F519,Tabla7[#All],2,FALSE))</f>
        <v/>
      </c>
      <c r="W519" s="6" t="str">
        <f t="shared" si="109"/>
        <v/>
      </c>
      <c r="X519" s="6" t="str">
        <f>IF(ISBLANK(Requerimiento_Cab!M519),"",VLOOKUP(Requerimiento_Cab!M519,Tabla2[#All],2,FALSE))</f>
        <v/>
      </c>
      <c r="Y519" s="6" t="str">
        <f>IF(ISBLANK(Requerimiento_Cab!J519),"",VLOOKUP(Requerimiento_Cab!J519,Tabla9[#All],2,FALSE))</f>
        <v/>
      </c>
    </row>
    <row r="520" spans="1:25" x14ac:dyDescent="0.25">
      <c r="A520" s="6" t="str">
        <f>IF(LEN(Requerimiento_Cab!A520)&gt;0,Requerimiento_Cab!A520,"")</f>
        <v/>
      </c>
      <c r="B520" s="6" t="str">
        <f t="shared" si="99"/>
        <v/>
      </c>
      <c r="C520" s="6" t="str">
        <f>IF(ISBLANK(Requerimiento_Cab!B520),"",VLOOKUP(Requerimiento_Cab!B520,Tabla3[#All],2,FALSE))</f>
        <v/>
      </c>
      <c r="D520" s="6" t="str">
        <f>IF(ISBLANK(Requerimiento_Cab!C520),"",VLOOKUP(Requerimiento_Cab!C520,Tabla4[#All],2,FALSE))</f>
        <v/>
      </c>
      <c r="E520" s="6" t="str">
        <f>IF(ISBLANK(Requerimiento_Cab!D520),"",VLOOKUP(Requerimiento_Cab!D520,Tabla5[#All],2,FALSE))</f>
        <v/>
      </c>
      <c r="F520" s="6" t="str">
        <f>IF(ISBLANK(Requerimiento_Cab!E520),"",VLOOKUP(Requerimiento_Cab!E520,Tabla6[#All],2,FALSE))</f>
        <v/>
      </c>
      <c r="G520" s="6" t="str">
        <f t="shared" si="100"/>
        <v/>
      </c>
      <c r="H520" s="6" t="str">
        <f t="shared" si="101"/>
        <v/>
      </c>
      <c r="I520" s="6" t="str">
        <f>IF(ISBLANK(Requerimiento_Cab!F520),"",VLOOKUP(Requerimiento_Cab!F520,Tabla7[#All],2,FALSE))</f>
        <v/>
      </c>
      <c r="J520" s="6" t="str">
        <f t="shared" si="102"/>
        <v/>
      </c>
      <c r="K520" s="13" t="str">
        <f>IF(ISBLANK(Requerimiento_Cab!G520),"",VLOOKUP(Requerimiento_Cab!G520,Tabla8[#All],2,FALSE))</f>
        <v/>
      </c>
      <c r="L520" s="6" t="str">
        <f>IF(ISBLANK(Requerimiento_Cab!H520),"",VLOOKUP(Requerimiento_Cab!H520,Tabla1[#All],2,FALSE))</f>
        <v/>
      </c>
      <c r="M520" s="6" t="str">
        <f t="shared" si="103"/>
        <v/>
      </c>
      <c r="N520" s="6" t="str">
        <f>IF(ISBLANK(Requerimiento_Cab!J520),"",VLOOKUP(Requerimiento_Cab!J520,Tabla9[#All],2,FALSE))</f>
        <v/>
      </c>
      <c r="O520" s="6" t="str">
        <f t="shared" si="104"/>
        <v/>
      </c>
      <c r="P520" s="6" t="str">
        <f t="shared" si="105"/>
        <v/>
      </c>
      <c r="Q520" s="6" t="str">
        <f>IF(ISBLANK(Requerimiento_Cab!K520),"",VLOOKUP(Requerimiento_Cab!K520,Tabla10[#All],2,FALSE))</f>
        <v/>
      </c>
      <c r="R520" s="6" t="str">
        <f>IF(LEN(Requerimiento_Cab!L520)&gt;0,Requerimiento_Cab!L520,"")</f>
        <v/>
      </c>
      <c r="S520" s="6" t="str">
        <f t="shared" si="106"/>
        <v/>
      </c>
      <c r="T520" s="6" t="str">
        <f t="shared" si="107"/>
        <v/>
      </c>
      <c r="U520" s="6" t="str">
        <f t="shared" si="108"/>
        <v/>
      </c>
      <c r="V520" s="6" t="str">
        <f>IF(ISBLANK(Requerimiento_Cab!F520),"",VLOOKUP(Requerimiento_Cab!F520,Tabla7[#All],2,FALSE))</f>
        <v/>
      </c>
      <c r="W520" s="6" t="str">
        <f t="shared" si="109"/>
        <v/>
      </c>
      <c r="X520" s="6" t="str">
        <f>IF(ISBLANK(Requerimiento_Cab!M520),"",VLOOKUP(Requerimiento_Cab!M520,Tabla2[#All],2,FALSE))</f>
        <v/>
      </c>
      <c r="Y520" s="6" t="str">
        <f>IF(ISBLANK(Requerimiento_Cab!J520),"",VLOOKUP(Requerimiento_Cab!J520,Tabla9[#All],2,FALSE))</f>
        <v/>
      </c>
    </row>
    <row r="521" spans="1:25" x14ac:dyDescent="0.25">
      <c r="A521" s="6" t="str">
        <f>IF(LEN(Requerimiento_Cab!A521)&gt;0,Requerimiento_Cab!A521,"")</f>
        <v/>
      </c>
      <c r="B521" s="6" t="str">
        <f t="shared" si="99"/>
        <v/>
      </c>
      <c r="C521" s="6" t="str">
        <f>IF(ISBLANK(Requerimiento_Cab!B521),"",VLOOKUP(Requerimiento_Cab!B521,Tabla3[#All],2,FALSE))</f>
        <v/>
      </c>
      <c r="D521" s="6" t="str">
        <f>IF(ISBLANK(Requerimiento_Cab!C521),"",VLOOKUP(Requerimiento_Cab!C521,Tabla4[#All],2,FALSE))</f>
        <v/>
      </c>
      <c r="E521" s="6" t="str">
        <f>IF(ISBLANK(Requerimiento_Cab!D521),"",VLOOKUP(Requerimiento_Cab!D521,Tabla5[#All],2,FALSE))</f>
        <v/>
      </c>
      <c r="F521" s="6" t="str">
        <f>IF(ISBLANK(Requerimiento_Cab!E521),"",VLOOKUP(Requerimiento_Cab!E521,Tabla6[#All],2,FALSE))</f>
        <v/>
      </c>
      <c r="G521" s="6" t="str">
        <f t="shared" si="100"/>
        <v/>
      </c>
      <c r="H521" s="6" t="str">
        <f t="shared" si="101"/>
        <v/>
      </c>
      <c r="I521" s="6" t="str">
        <f>IF(ISBLANK(Requerimiento_Cab!F521),"",VLOOKUP(Requerimiento_Cab!F521,Tabla7[#All],2,FALSE))</f>
        <v/>
      </c>
      <c r="J521" s="6" t="str">
        <f t="shared" si="102"/>
        <v/>
      </c>
      <c r="K521" s="13" t="str">
        <f>IF(ISBLANK(Requerimiento_Cab!G521),"",VLOOKUP(Requerimiento_Cab!G521,Tabla8[#All],2,FALSE))</f>
        <v/>
      </c>
      <c r="L521" s="6" t="str">
        <f>IF(ISBLANK(Requerimiento_Cab!H521),"",VLOOKUP(Requerimiento_Cab!H521,Tabla1[#All],2,FALSE))</f>
        <v/>
      </c>
      <c r="M521" s="6" t="str">
        <f t="shared" si="103"/>
        <v/>
      </c>
      <c r="N521" s="6" t="str">
        <f>IF(ISBLANK(Requerimiento_Cab!J521),"",VLOOKUP(Requerimiento_Cab!J521,Tabla9[#All],2,FALSE))</f>
        <v/>
      </c>
      <c r="O521" s="6" t="str">
        <f t="shared" si="104"/>
        <v/>
      </c>
      <c r="P521" s="6" t="str">
        <f t="shared" si="105"/>
        <v/>
      </c>
      <c r="Q521" s="6" t="str">
        <f>IF(ISBLANK(Requerimiento_Cab!K521),"",VLOOKUP(Requerimiento_Cab!K521,Tabla10[#All],2,FALSE))</f>
        <v/>
      </c>
      <c r="R521" s="6" t="str">
        <f>IF(LEN(Requerimiento_Cab!L521)&gt;0,Requerimiento_Cab!L521,"")</f>
        <v/>
      </c>
      <c r="S521" s="6" t="str">
        <f t="shared" si="106"/>
        <v/>
      </c>
      <c r="T521" s="6" t="str">
        <f t="shared" si="107"/>
        <v/>
      </c>
      <c r="U521" s="6" t="str">
        <f t="shared" si="108"/>
        <v/>
      </c>
      <c r="V521" s="6" t="str">
        <f>IF(ISBLANK(Requerimiento_Cab!F521),"",VLOOKUP(Requerimiento_Cab!F521,Tabla7[#All],2,FALSE))</f>
        <v/>
      </c>
      <c r="W521" s="6" t="str">
        <f t="shared" si="109"/>
        <v/>
      </c>
      <c r="X521" s="6" t="str">
        <f>IF(ISBLANK(Requerimiento_Cab!M521),"",VLOOKUP(Requerimiento_Cab!M521,Tabla2[#All],2,FALSE))</f>
        <v/>
      </c>
      <c r="Y521" s="6" t="str">
        <f>IF(ISBLANK(Requerimiento_Cab!J521),"",VLOOKUP(Requerimiento_Cab!J521,Tabla9[#All],2,FALSE))</f>
        <v/>
      </c>
    </row>
    <row r="522" spans="1:25" x14ac:dyDescent="0.25">
      <c r="A522" s="6" t="str">
        <f>IF(LEN(Requerimiento_Cab!A522)&gt;0,Requerimiento_Cab!A522,"")</f>
        <v/>
      </c>
      <c r="B522" s="6" t="str">
        <f t="shared" si="99"/>
        <v/>
      </c>
      <c r="C522" s="6" t="str">
        <f>IF(ISBLANK(Requerimiento_Cab!B522),"",VLOOKUP(Requerimiento_Cab!B522,Tabla3[#All],2,FALSE))</f>
        <v/>
      </c>
      <c r="D522" s="6" t="str">
        <f>IF(ISBLANK(Requerimiento_Cab!C522),"",VLOOKUP(Requerimiento_Cab!C522,Tabla4[#All],2,FALSE))</f>
        <v/>
      </c>
      <c r="E522" s="6" t="str">
        <f>IF(ISBLANK(Requerimiento_Cab!D522),"",VLOOKUP(Requerimiento_Cab!D522,Tabla5[#All],2,FALSE))</f>
        <v/>
      </c>
      <c r="F522" s="6" t="str">
        <f>IF(ISBLANK(Requerimiento_Cab!E522),"",VLOOKUP(Requerimiento_Cab!E522,Tabla6[#All],2,FALSE))</f>
        <v/>
      </c>
      <c r="G522" s="6" t="str">
        <f t="shared" si="100"/>
        <v/>
      </c>
      <c r="H522" s="6" t="str">
        <f t="shared" si="101"/>
        <v/>
      </c>
      <c r="I522" s="6" t="str">
        <f>IF(ISBLANK(Requerimiento_Cab!F522),"",VLOOKUP(Requerimiento_Cab!F522,Tabla7[#All],2,FALSE))</f>
        <v/>
      </c>
      <c r="J522" s="6" t="str">
        <f t="shared" si="102"/>
        <v/>
      </c>
      <c r="K522" s="13" t="str">
        <f>IF(ISBLANK(Requerimiento_Cab!G522),"",VLOOKUP(Requerimiento_Cab!G522,Tabla8[#All],2,FALSE))</f>
        <v/>
      </c>
      <c r="L522" s="6" t="str">
        <f>IF(ISBLANK(Requerimiento_Cab!H522),"",VLOOKUP(Requerimiento_Cab!H522,Tabla1[#All],2,FALSE))</f>
        <v/>
      </c>
      <c r="M522" s="6" t="str">
        <f t="shared" si="103"/>
        <v/>
      </c>
      <c r="N522" s="6" t="str">
        <f>IF(ISBLANK(Requerimiento_Cab!J522),"",VLOOKUP(Requerimiento_Cab!J522,Tabla9[#All],2,FALSE))</f>
        <v/>
      </c>
      <c r="O522" s="6" t="str">
        <f t="shared" si="104"/>
        <v/>
      </c>
      <c r="P522" s="6" t="str">
        <f t="shared" si="105"/>
        <v/>
      </c>
      <c r="Q522" s="6" t="str">
        <f>IF(ISBLANK(Requerimiento_Cab!K522),"",VLOOKUP(Requerimiento_Cab!K522,Tabla10[#All],2,FALSE))</f>
        <v/>
      </c>
      <c r="R522" s="6" t="str">
        <f>IF(LEN(Requerimiento_Cab!L522)&gt;0,Requerimiento_Cab!L522,"")</f>
        <v/>
      </c>
      <c r="S522" s="6" t="str">
        <f t="shared" si="106"/>
        <v/>
      </c>
      <c r="T522" s="6" t="str">
        <f t="shared" si="107"/>
        <v/>
      </c>
      <c r="U522" s="6" t="str">
        <f t="shared" si="108"/>
        <v/>
      </c>
      <c r="V522" s="6" t="str">
        <f>IF(ISBLANK(Requerimiento_Cab!F522),"",VLOOKUP(Requerimiento_Cab!F522,Tabla7[#All],2,FALSE))</f>
        <v/>
      </c>
      <c r="W522" s="6" t="str">
        <f t="shared" si="109"/>
        <v/>
      </c>
      <c r="X522" s="6" t="str">
        <f>IF(ISBLANK(Requerimiento_Cab!M522),"",VLOOKUP(Requerimiento_Cab!M522,Tabla2[#All],2,FALSE))</f>
        <v/>
      </c>
      <c r="Y522" s="6" t="str">
        <f>IF(ISBLANK(Requerimiento_Cab!J522),"",VLOOKUP(Requerimiento_Cab!J522,Tabla9[#All],2,FALSE))</f>
        <v/>
      </c>
    </row>
    <row r="523" spans="1:25" x14ac:dyDescent="0.25">
      <c r="A523" s="6" t="str">
        <f>IF(LEN(Requerimiento_Cab!A523)&gt;0,Requerimiento_Cab!A523,"")</f>
        <v/>
      </c>
      <c r="B523" s="6" t="str">
        <f t="shared" si="99"/>
        <v/>
      </c>
      <c r="C523" s="6" t="str">
        <f>IF(ISBLANK(Requerimiento_Cab!B523),"",VLOOKUP(Requerimiento_Cab!B523,Tabla3[#All],2,FALSE))</f>
        <v/>
      </c>
      <c r="D523" s="6" t="str">
        <f>IF(ISBLANK(Requerimiento_Cab!C523),"",VLOOKUP(Requerimiento_Cab!C523,Tabla4[#All],2,FALSE))</f>
        <v/>
      </c>
      <c r="E523" s="6" t="str">
        <f>IF(ISBLANK(Requerimiento_Cab!D523),"",VLOOKUP(Requerimiento_Cab!D523,Tabla5[#All],2,FALSE))</f>
        <v/>
      </c>
      <c r="F523" s="6" t="str">
        <f>IF(ISBLANK(Requerimiento_Cab!E523),"",VLOOKUP(Requerimiento_Cab!E523,Tabla6[#All],2,FALSE))</f>
        <v/>
      </c>
      <c r="G523" s="6" t="str">
        <f t="shared" si="100"/>
        <v/>
      </c>
      <c r="H523" s="6" t="str">
        <f t="shared" si="101"/>
        <v/>
      </c>
      <c r="I523" s="6" t="str">
        <f>IF(ISBLANK(Requerimiento_Cab!F523),"",VLOOKUP(Requerimiento_Cab!F523,Tabla7[#All],2,FALSE))</f>
        <v/>
      </c>
      <c r="J523" s="6" t="str">
        <f t="shared" si="102"/>
        <v/>
      </c>
      <c r="K523" s="13" t="str">
        <f>IF(ISBLANK(Requerimiento_Cab!G523),"",VLOOKUP(Requerimiento_Cab!G523,Tabla8[#All],2,FALSE))</f>
        <v/>
      </c>
      <c r="L523" s="6" t="str">
        <f>IF(ISBLANK(Requerimiento_Cab!H523),"",VLOOKUP(Requerimiento_Cab!H523,Tabla1[#All],2,FALSE))</f>
        <v/>
      </c>
      <c r="M523" s="6" t="str">
        <f t="shared" si="103"/>
        <v/>
      </c>
      <c r="N523" s="6" t="str">
        <f>IF(ISBLANK(Requerimiento_Cab!J523),"",VLOOKUP(Requerimiento_Cab!J523,Tabla9[#All],2,FALSE))</f>
        <v/>
      </c>
      <c r="O523" s="6" t="str">
        <f t="shared" si="104"/>
        <v/>
      </c>
      <c r="P523" s="6" t="str">
        <f t="shared" si="105"/>
        <v/>
      </c>
      <c r="Q523" s="6" t="str">
        <f>IF(ISBLANK(Requerimiento_Cab!K523),"",VLOOKUP(Requerimiento_Cab!K523,Tabla10[#All],2,FALSE))</f>
        <v/>
      </c>
      <c r="R523" s="6" t="str">
        <f>IF(LEN(Requerimiento_Cab!L523)&gt;0,Requerimiento_Cab!L523,"")</f>
        <v/>
      </c>
      <c r="S523" s="6" t="str">
        <f t="shared" si="106"/>
        <v/>
      </c>
      <c r="T523" s="6" t="str">
        <f t="shared" si="107"/>
        <v/>
      </c>
      <c r="U523" s="6" t="str">
        <f t="shared" si="108"/>
        <v/>
      </c>
      <c r="V523" s="6" t="str">
        <f>IF(ISBLANK(Requerimiento_Cab!F523),"",VLOOKUP(Requerimiento_Cab!F523,Tabla7[#All],2,FALSE))</f>
        <v/>
      </c>
      <c r="W523" s="6" t="str">
        <f t="shared" si="109"/>
        <v/>
      </c>
      <c r="X523" s="6" t="str">
        <f>IF(ISBLANK(Requerimiento_Cab!M523),"",VLOOKUP(Requerimiento_Cab!M523,Tabla2[#All],2,FALSE))</f>
        <v/>
      </c>
      <c r="Y523" s="6" t="str">
        <f>IF(ISBLANK(Requerimiento_Cab!J523),"",VLOOKUP(Requerimiento_Cab!J523,Tabla9[#All],2,FALSE))</f>
        <v/>
      </c>
    </row>
    <row r="524" spans="1:25" x14ac:dyDescent="0.25">
      <c r="A524" s="6" t="str">
        <f>IF(LEN(Requerimiento_Cab!A524)&gt;0,Requerimiento_Cab!A524,"")</f>
        <v/>
      </c>
      <c r="B524" s="6" t="str">
        <f t="shared" si="99"/>
        <v/>
      </c>
      <c r="C524" s="6" t="str">
        <f>IF(ISBLANK(Requerimiento_Cab!B524),"",VLOOKUP(Requerimiento_Cab!B524,Tabla3[#All],2,FALSE))</f>
        <v/>
      </c>
      <c r="D524" s="6" t="str">
        <f>IF(ISBLANK(Requerimiento_Cab!C524),"",VLOOKUP(Requerimiento_Cab!C524,Tabla4[#All],2,FALSE))</f>
        <v/>
      </c>
      <c r="E524" s="6" t="str">
        <f>IF(ISBLANK(Requerimiento_Cab!D524),"",VLOOKUP(Requerimiento_Cab!D524,Tabla5[#All],2,FALSE))</f>
        <v/>
      </c>
      <c r="F524" s="6" t="str">
        <f>IF(ISBLANK(Requerimiento_Cab!E524),"",VLOOKUP(Requerimiento_Cab!E524,Tabla6[#All],2,FALSE))</f>
        <v/>
      </c>
      <c r="G524" s="6" t="str">
        <f t="shared" si="100"/>
        <v/>
      </c>
      <c r="H524" s="6" t="str">
        <f t="shared" si="101"/>
        <v/>
      </c>
      <c r="I524" s="6" t="str">
        <f>IF(ISBLANK(Requerimiento_Cab!F524),"",VLOOKUP(Requerimiento_Cab!F524,Tabla7[#All],2,FALSE))</f>
        <v/>
      </c>
      <c r="J524" s="6" t="str">
        <f t="shared" si="102"/>
        <v/>
      </c>
      <c r="K524" s="13" t="str">
        <f>IF(ISBLANK(Requerimiento_Cab!G524),"",VLOOKUP(Requerimiento_Cab!G524,Tabla8[#All],2,FALSE))</f>
        <v/>
      </c>
      <c r="L524" s="6" t="str">
        <f>IF(ISBLANK(Requerimiento_Cab!H524),"",VLOOKUP(Requerimiento_Cab!H524,Tabla1[#All],2,FALSE))</f>
        <v/>
      </c>
      <c r="M524" s="6" t="str">
        <f t="shared" si="103"/>
        <v/>
      </c>
      <c r="N524" s="6" t="str">
        <f>IF(ISBLANK(Requerimiento_Cab!J524),"",VLOOKUP(Requerimiento_Cab!J524,Tabla9[#All],2,FALSE))</f>
        <v/>
      </c>
      <c r="O524" s="6" t="str">
        <f t="shared" si="104"/>
        <v/>
      </c>
      <c r="P524" s="6" t="str">
        <f t="shared" si="105"/>
        <v/>
      </c>
      <c r="Q524" s="6" t="str">
        <f>IF(ISBLANK(Requerimiento_Cab!K524),"",VLOOKUP(Requerimiento_Cab!K524,Tabla10[#All],2,FALSE))</f>
        <v/>
      </c>
      <c r="R524" s="6" t="str">
        <f>IF(LEN(Requerimiento_Cab!L524)&gt;0,Requerimiento_Cab!L524,"")</f>
        <v/>
      </c>
      <c r="S524" s="6" t="str">
        <f t="shared" si="106"/>
        <v/>
      </c>
      <c r="T524" s="6" t="str">
        <f t="shared" si="107"/>
        <v/>
      </c>
      <c r="U524" s="6" t="str">
        <f t="shared" si="108"/>
        <v/>
      </c>
      <c r="V524" s="6" t="str">
        <f>IF(ISBLANK(Requerimiento_Cab!F524),"",VLOOKUP(Requerimiento_Cab!F524,Tabla7[#All],2,FALSE))</f>
        <v/>
      </c>
      <c r="W524" s="6" t="str">
        <f t="shared" si="109"/>
        <v/>
      </c>
      <c r="X524" s="6" t="str">
        <f>IF(ISBLANK(Requerimiento_Cab!M524),"",VLOOKUP(Requerimiento_Cab!M524,Tabla2[#All],2,FALSE))</f>
        <v/>
      </c>
      <c r="Y524" s="6" t="str">
        <f>IF(ISBLANK(Requerimiento_Cab!J524),"",VLOOKUP(Requerimiento_Cab!J524,Tabla9[#All],2,FALSE))</f>
        <v/>
      </c>
    </row>
    <row r="525" spans="1:25" x14ac:dyDescent="0.25">
      <c r="A525" s="6" t="str">
        <f>IF(LEN(Requerimiento_Cab!A525)&gt;0,Requerimiento_Cab!A525,"")</f>
        <v/>
      </c>
      <c r="B525" s="6" t="str">
        <f t="shared" si="99"/>
        <v/>
      </c>
      <c r="C525" s="6" t="str">
        <f>IF(ISBLANK(Requerimiento_Cab!B525),"",VLOOKUP(Requerimiento_Cab!B525,Tabla3[#All],2,FALSE))</f>
        <v/>
      </c>
      <c r="D525" s="6" t="str">
        <f>IF(ISBLANK(Requerimiento_Cab!C525),"",VLOOKUP(Requerimiento_Cab!C525,Tabla4[#All],2,FALSE))</f>
        <v/>
      </c>
      <c r="E525" s="6" t="str">
        <f>IF(ISBLANK(Requerimiento_Cab!D525),"",VLOOKUP(Requerimiento_Cab!D525,Tabla5[#All],2,FALSE))</f>
        <v/>
      </c>
      <c r="F525" s="6" t="str">
        <f>IF(ISBLANK(Requerimiento_Cab!E525),"",VLOOKUP(Requerimiento_Cab!E525,Tabla6[#All],2,FALSE))</f>
        <v/>
      </c>
      <c r="G525" s="6" t="str">
        <f t="shared" si="100"/>
        <v/>
      </c>
      <c r="H525" s="6" t="str">
        <f t="shared" si="101"/>
        <v/>
      </c>
      <c r="I525" s="6" t="str">
        <f>IF(ISBLANK(Requerimiento_Cab!F525),"",VLOOKUP(Requerimiento_Cab!F525,Tabla7[#All],2,FALSE))</f>
        <v/>
      </c>
      <c r="J525" s="6" t="str">
        <f t="shared" si="102"/>
        <v/>
      </c>
      <c r="K525" s="13" t="str">
        <f>IF(ISBLANK(Requerimiento_Cab!G525),"",VLOOKUP(Requerimiento_Cab!G525,Tabla8[#All],2,FALSE))</f>
        <v/>
      </c>
      <c r="L525" s="6" t="str">
        <f>IF(ISBLANK(Requerimiento_Cab!H525),"",VLOOKUP(Requerimiento_Cab!H525,Tabla1[#All],2,FALSE))</f>
        <v/>
      </c>
      <c r="M525" s="6" t="str">
        <f t="shared" si="103"/>
        <v/>
      </c>
      <c r="N525" s="6" t="str">
        <f>IF(ISBLANK(Requerimiento_Cab!J525),"",VLOOKUP(Requerimiento_Cab!J525,Tabla9[#All],2,FALSE))</f>
        <v/>
      </c>
      <c r="O525" s="6" t="str">
        <f t="shared" si="104"/>
        <v/>
      </c>
      <c r="P525" s="6" t="str">
        <f t="shared" si="105"/>
        <v/>
      </c>
      <c r="Q525" s="6" t="str">
        <f>IF(ISBLANK(Requerimiento_Cab!K525),"",VLOOKUP(Requerimiento_Cab!K525,Tabla10[#All],2,FALSE))</f>
        <v/>
      </c>
      <c r="R525" s="6" t="str">
        <f>IF(LEN(Requerimiento_Cab!L525)&gt;0,Requerimiento_Cab!L525,"")</f>
        <v/>
      </c>
      <c r="S525" s="6" t="str">
        <f t="shared" si="106"/>
        <v/>
      </c>
      <c r="T525" s="6" t="str">
        <f t="shared" si="107"/>
        <v/>
      </c>
      <c r="U525" s="6" t="str">
        <f t="shared" si="108"/>
        <v/>
      </c>
      <c r="V525" s="6" t="str">
        <f>IF(ISBLANK(Requerimiento_Cab!F525),"",VLOOKUP(Requerimiento_Cab!F525,Tabla7[#All],2,FALSE))</f>
        <v/>
      </c>
      <c r="W525" s="6" t="str">
        <f t="shared" si="109"/>
        <v/>
      </c>
      <c r="X525" s="6" t="str">
        <f>IF(ISBLANK(Requerimiento_Cab!M525),"",VLOOKUP(Requerimiento_Cab!M525,Tabla2[#All],2,FALSE))</f>
        <v/>
      </c>
      <c r="Y525" s="6" t="str">
        <f>IF(ISBLANK(Requerimiento_Cab!J525),"",VLOOKUP(Requerimiento_Cab!J525,Tabla9[#All],2,FALSE))</f>
        <v/>
      </c>
    </row>
    <row r="526" spans="1:25" x14ac:dyDescent="0.25">
      <c r="A526" s="6" t="str">
        <f>IF(LEN(Requerimiento_Cab!A526)&gt;0,Requerimiento_Cab!A526,"")</f>
        <v/>
      </c>
      <c r="B526" s="6" t="str">
        <f t="shared" si="99"/>
        <v/>
      </c>
      <c r="C526" s="6" t="str">
        <f>IF(ISBLANK(Requerimiento_Cab!B526),"",VLOOKUP(Requerimiento_Cab!B526,Tabla3[#All],2,FALSE))</f>
        <v/>
      </c>
      <c r="D526" s="6" t="str">
        <f>IF(ISBLANK(Requerimiento_Cab!C526),"",VLOOKUP(Requerimiento_Cab!C526,Tabla4[#All],2,FALSE))</f>
        <v/>
      </c>
      <c r="E526" s="6" t="str">
        <f>IF(ISBLANK(Requerimiento_Cab!D526),"",VLOOKUP(Requerimiento_Cab!D526,Tabla5[#All],2,FALSE))</f>
        <v/>
      </c>
      <c r="F526" s="6" t="str">
        <f>IF(ISBLANK(Requerimiento_Cab!E526),"",VLOOKUP(Requerimiento_Cab!E526,Tabla6[#All],2,FALSE))</f>
        <v/>
      </c>
      <c r="G526" s="6" t="str">
        <f t="shared" si="100"/>
        <v/>
      </c>
      <c r="H526" s="6" t="str">
        <f t="shared" si="101"/>
        <v/>
      </c>
      <c r="I526" s="6" t="str">
        <f>IF(ISBLANK(Requerimiento_Cab!F526),"",VLOOKUP(Requerimiento_Cab!F526,Tabla7[#All],2,FALSE))</f>
        <v/>
      </c>
      <c r="J526" s="6" t="str">
        <f t="shared" si="102"/>
        <v/>
      </c>
      <c r="K526" s="13" t="str">
        <f>IF(ISBLANK(Requerimiento_Cab!G526),"",VLOOKUP(Requerimiento_Cab!G526,Tabla8[#All],2,FALSE))</f>
        <v/>
      </c>
      <c r="L526" s="6" t="str">
        <f>IF(ISBLANK(Requerimiento_Cab!H526),"",VLOOKUP(Requerimiento_Cab!H526,Tabla1[#All],2,FALSE))</f>
        <v/>
      </c>
      <c r="M526" s="6" t="str">
        <f t="shared" si="103"/>
        <v/>
      </c>
      <c r="N526" s="6" t="str">
        <f>IF(ISBLANK(Requerimiento_Cab!J526),"",VLOOKUP(Requerimiento_Cab!J526,Tabla9[#All],2,FALSE))</f>
        <v/>
      </c>
      <c r="O526" s="6" t="str">
        <f t="shared" si="104"/>
        <v/>
      </c>
      <c r="P526" s="6" t="str">
        <f t="shared" si="105"/>
        <v/>
      </c>
      <c r="Q526" s="6" t="str">
        <f>IF(ISBLANK(Requerimiento_Cab!K526),"",VLOOKUP(Requerimiento_Cab!K526,Tabla10[#All],2,FALSE))</f>
        <v/>
      </c>
      <c r="R526" s="6" t="str">
        <f>IF(LEN(Requerimiento_Cab!L526)&gt;0,Requerimiento_Cab!L526,"")</f>
        <v/>
      </c>
      <c r="S526" s="6" t="str">
        <f t="shared" si="106"/>
        <v/>
      </c>
      <c r="T526" s="6" t="str">
        <f t="shared" si="107"/>
        <v/>
      </c>
      <c r="U526" s="6" t="str">
        <f t="shared" si="108"/>
        <v/>
      </c>
      <c r="V526" s="6" t="str">
        <f>IF(ISBLANK(Requerimiento_Cab!F526),"",VLOOKUP(Requerimiento_Cab!F526,Tabla7[#All],2,FALSE))</f>
        <v/>
      </c>
      <c r="W526" s="6" t="str">
        <f t="shared" si="109"/>
        <v/>
      </c>
      <c r="X526" s="6" t="str">
        <f>IF(ISBLANK(Requerimiento_Cab!M526),"",VLOOKUP(Requerimiento_Cab!M526,Tabla2[#All],2,FALSE))</f>
        <v/>
      </c>
      <c r="Y526" s="6" t="str">
        <f>IF(ISBLANK(Requerimiento_Cab!J526),"",VLOOKUP(Requerimiento_Cab!J526,Tabla9[#All],2,FALSE))</f>
        <v/>
      </c>
    </row>
    <row r="527" spans="1:25" x14ac:dyDescent="0.25">
      <c r="A527" s="6" t="str">
        <f>IF(LEN(Requerimiento_Cab!A527)&gt;0,Requerimiento_Cab!A527,"")</f>
        <v/>
      </c>
      <c r="B527" s="6" t="str">
        <f t="shared" si="99"/>
        <v/>
      </c>
      <c r="C527" s="6" t="str">
        <f>IF(ISBLANK(Requerimiento_Cab!B527),"",VLOOKUP(Requerimiento_Cab!B527,Tabla3[#All],2,FALSE))</f>
        <v/>
      </c>
      <c r="D527" s="6" t="str">
        <f>IF(ISBLANK(Requerimiento_Cab!C527),"",VLOOKUP(Requerimiento_Cab!C527,Tabla4[#All],2,FALSE))</f>
        <v/>
      </c>
      <c r="E527" s="6" t="str">
        <f>IF(ISBLANK(Requerimiento_Cab!D527),"",VLOOKUP(Requerimiento_Cab!D527,Tabla5[#All],2,FALSE))</f>
        <v/>
      </c>
      <c r="F527" s="6" t="str">
        <f>IF(ISBLANK(Requerimiento_Cab!E527),"",VLOOKUP(Requerimiento_Cab!E527,Tabla6[#All],2,FALSE))</f>
        <v/>
      </c>
      <c r="G527" s="6" t="str">
        <f t="shared" si="100"/>
        <v/>
      </c>
      <c r="H527" s="6" t="str">
        <f t="shared" si="101"/>
        <v/>
      </c>
      <c r="I527" s="6" t="str">
        <f>IF(ISBLANK(Requerimiento_Cab!F527),"",VLOOKUP(Requerimiento_Cab!F527,Tabla7[#All],2,FALSE))</f>
        <v/>
      </c>
      <c r="J527" s="6" t="str">
        <f t="shared" si="102"/>
        <v/>
      </c>
      <c r="K527" s="13" t="str">
        <f>IF(ISBLANK(Requerimiento_Cab!G527),"",VLOOKUP(Requerimiento_Cab!G527,Tabla8[#All],2,FALSE))</f>
        <v/>
      </c>
      <c r="L527" s="6" t="str">
        <f>IF(ISBLANK(Requerimiento_Cab!H527),"",VLOOKUP(Requerimiento_Cab!H527,Tabla1[#All],2,FALSE))</f>
        <v/>
      </c>
      <c r="M527" s="6" t="str">
        <f t="shared" si="103"/>
        <v/>
      </c>
      <c r="N527" s="6" t="str">
        <f>IF(ISBLANK(Requerimiento_Cab!J527),"",VLOOKUP(Requerimiento_Cab!J527,Tabla9[#All],2,FALSE))</f>
        <v/>
      </c>
      <c r="O527" s="6" t="str">
        <f t="shared" si="104"/>
        <v/>
      </c>
      <c r="P527" s="6" t="str">
        <f t="shared" si="105"/>
        <v/>
      </c>
      <c r="Q527" s="6" t="str">
        <f>IF(ISBLANK(Requerimiento_Cab!K527),"",VLOOKUP(Requerimiento_Cab!K527,Tabla10[#All],2,FALSE))</f>
        <v/>
      </c>
      <c r="R527" s="6" t="str">
        <f>IF(LEN(Requerimiento_Cab!L527)&gt;0,Requerimiento_Cab!L527,"")</f>
        <v/>
      </c>
      <c r="S527" s="6" t="str">
        <f t="shared" si="106"/>
        <v/>
      </c>
      <c r="T527" s="6" t="str">
        <f t="shared" si="107"/>
        <v/>
      </c>
      <c r="U527" s="6" t="str">
        <f t="shared" si="108"/>
        <v/>
      </c>
      <c r="V527" s="6" t="str">
        <f>IF(ISBLANK(Requerimiento_Cab!F527),"",VLOOKUP(Requerimiento_Cab!F527,Tabla7[#All],2,FALSE))</f>
        <v/>
      </c>
      <c r="W527" s="6" t="str">
        <f t="shared" si="109"/>
        <v/>
      </c>
      <c r="X527" s="6" t="str">
        <f>IF(ISBLANK(Requerimiento_Cab!M527),"",VLOOKUP(Requerimiento_Cab!M527,Tabla2[#All],2,FALSE))</f>
        <v/>
      </c>
      <c r="Y527" s="6" t="str">
        <f>IF(ISBLANK(Requerimiento_Cab!J527),"",VLOOKUP(Requerimiento_Cab!J527,Tabla9[#All],2,FALSE))</f>
        <v/>
      </c>
    </row>
    <row r="528" spans="1:25" x14ac:dyDescent="0.25">
      <c r="A528" s="6" t="str">
        <f>IF(LEN(Requerimiento_Cab!A528)&gt;0,Requerimiento_Cab!A528,"")</f>
        <v/>
      </c>
      <c r="B528" s="6" t="str">
        <f t="shared" si="99"/>
        <v/>
      </c>
      <c r="C528" s="6" t="str">
        <f>IF(ISBLANK(Requerimiento_Cab!B528),"",VLOOKUP(Requerimiento_Cab!B528,Tabla3[#All],2,FALSE))</f>
        <v/>
      </c>
      <c r="D528" s="6" t="str">
        <f>IF(ISBLANK(Requerimiento_Cab!C528),"",VLOOKUP(Requerimiento_Cab!C528,Tabla4[#All],2,FALSE))</f>
        <v/>
      </c>
      <c r="E528" s="6" t="str">
        <f>IF(ISBLANK(Requerimiento_Cab!D528),"",VLOOKUP(Requerimiento_Cab!D528,Tabla5[#All],2,FALSE))</f>
        <v/>
      </c>
      <c r="F528" s="6" t="str">
        <f>IF(ISBLANK(Requerimiento_Cab!E528),"",VLOOKUP(Requerimiento_Cab!E528,Tabla6[#All],2,FALSE))</f>
        <v/>
      </c>
      <c r="G528" s="6" t="str">
        <f t="shared" si="100"/>
        <v/>
      </c>
      <c r="H528" s="6" t="str">
        <f t="shared" si="101"/>
        <v/>
      </c>
      <c r="I528" s="6" t="str">
        <f>IF(ISBLANK(Requerimiento_Cab!F528),"",VLOOKUP(Requerimiento_Cab!F528,Tabla7[#All],2,FALSE))</f>
        <v/>
      </c>
      <c r="J528" s="6" t="str">
        <f t="shared" si="102"/>
        <v/>
      </c>
      <c r="K528" s="13" t="str">
        <f>IF(ISBLANK(Requerimiento_Cab!G528),"",VLOOKUP(Requerimiento_Cab!G528,Tabla8[#All],2,FALSE))</f>
        <v/>
      </c>
      <c r="L528" s="6" t="str">
        <f>IF(ISBLANK(Requerimiento_Cab!H528),"",VLOOKUP(Requerimiento_Cab!H528,Tabla1[#All],2,FALSE))</f>
        <v/>
      </c>
      <c r="M528" s="6" t="str">
        <f t="shared" si="103"/>
        <v/>
      </c>
      <c r="N528" s="6" t="str">
        <f>IF(ISBLANK(Requerimiento_Cab!J528),"",VLOOKUP(Requerimiento_Cab!J528,Tabla9[#All],2,FALSE))</f>
        <v/>
      </c>
      <c r="O528" s="6" t="str">
        <f t="shared" si="104"/>
        <v/>
      </c>
      <c r="P528" s="6" t="str">
        <f t="shared" si="105"/>
        <v/>
      </c>
      <c r="Q528" s="6" t="str">
        <f>IF(ISBLANK(Requerimiento_Cab!K528),"",VLOOKUP(Requerimiento_Cab!K528,Tabla10[#All],2,FALSE))</f>
        <v/>
      </c>
      <c r="R528" s="6" t="str">
        <f>IF(LEN(Requerimiento_Cab!L528)&gt;0,Requerimiento_Cab!L528,"")</f>
        <v/>
      </c>
      <c r="S528" s="6" t="str">
        <f t="shared" si="106"/>
        <v/>
      </c>
      <c r="T528" s="6" t="str">
        <f t="shared" si="107"/>
        <v/>
      </c>
      <c r="U528" s="6" t="str">
        <f t="shared" si="108"/>
        <v/>
      </c>
      <c r="V528" s="6" t="str">
        <f>IF(ISBLANK(Requerimiento_Cab!F528),"",VLOOKUP(Requerimiento_Cab!F528,Tabla7[#All],2,FALSE))</f>
        <v/>
      </c>
      <c r="W528" s="6" t="str">
        <f t="shared" si="109"/>
        <v/>
      </c>
      <c r="X528" s="6" t="str">
        <f>IF(ISBLANK(Requerimiento_Cab!M528),"",VLOOKUP(Requerimiento_Cab!M528,Tabla2[#All],2,FALSE))</f>
        <v/>
      </c>
      <c r="Y528" s="6" t="str">
        <f>IF(ISBLANK(Requerimiento_Cab!J528),"",VLOOKUP(Requerimiento_Cab!J528,Tabla9[#All],2,FALSE))</f>
        <v/>
      </c>
    </row>
    <row r="529" spans="1:25" x14ac:dyDescent="0.25">
      <c r="A529" s="6" t="str">
        <f>IF(LEN(Requerimiento_Cab!A529)&gt;0,Requerimiento_Cab!A529,"")</f>
        <v/>
      </c>
      <c r="B529" s="6" t="str">
        <f t="shared" si="99"/>
        <v/>
      </c>
      <c r="C529" s="6" t="str">
        <f>IF(ISBLANK(Requerimiento_Cab!B529),"",VLOOKUP(Requerimiento_Cab!B529,Tabla3[#All],2,FALSE))</f>
        <v/>
      </c>
      <c r="D529" s="6" t="str">
        <f>IF(ISBLANK(Requerimiento_Cab!C529),"",VLOOKUP(Requerimiento_Cab!C529,Tabla4[#All],2,FALSE))</f>
        <v/>
      </c>
      <c r="E529" s="6" t="str">
        <f>IF(ISBLANK(Requerimiento_Cab!D529),"",VLOOKUP(Requerimiento_Cab!D529,Tabla5[#All],2,FALSE))</f>
        <v/>
      </c>
      <c r="F529" s="6" t="str">
        <f>IF(ISBLANK(Requerimiento_Cab!E529),"",VLOOKUP(Requerimiento_Cab!E529,Tabla6[#All],2,FALSE))</f>
        <v/>
      </c>
      <c r="G529" s="6" t="str">
        <f t="shared" si="100"/>
        <v/>
      </c>
      <c r="H529" s="6" t="str">
        <f t="shared" si="101"/>
        <v/>
      </c>
      <c r="I529" s="6" t="str">
        <f>IF(ISBLANK(Requerimiento_Cab!F529),"",VLOOKUP(Requerimiento_Cab!F529,Tabla7[#All],2,FALSE))</f>
        <v/>
      </c>
      <c r="J529" s="6" t="str">
        <f t="shared" si="102"/>
        <v/>
      </c>
      <c r="K529" s="13" t="str">
        <f>IF(ISBLANK(Requerimiento_Cab!G529),"",VLOOKUP(Requerimiento_Cab!G529,Tabla8[#All],2,FALSE))</f>
        <v/>
      </c>
      <c r="L529" s="6" t="str">
        <f>IF(ISBLANK(Requerimiento_Cab!H529),"",VLOOKUP(Requerimiento_Cab!H529,Tabla1[#All],2,FALSE))</f>
        <v/>
      </c>
      <c r="M529" s="6" t="str">
        <f t="shared" si="103"/>
        <v/>
      </c>
      <c r="N529" s="6" t="str">
        <f>IF(ISBLANK(Requerimiento_Cab!J529),"",VLOOKUP(Requerimiento_Cab!J529,Tabla9[#All],2,FALSE))</f>
        <v/>
      </c>
      <c r="O529" s="6" t="str">
        <f t="shared" si="104"/>
        <v/>
      </c>
      <c r="P529" s="6" t="str">
        <f t="shared" si="105"/>
        <v/>
      </c>
      <c r="Q529" s="6" t="str">
        <f>IF(ISBLANK(Requerimiento_Cab!K529),"",VLOOKUP(Requerimiento_Cab!K529,Tabla10[#All],2,FALSE))</f>
        <v/>
      </c>
      <c r="R529" s="6" t="str">
        <f>IF(LEN(Requerimiento_Cab!L529)&gt;0,Requerimiento_Cab!L529,"")</f>
        <v/>
      </c>
      <c r="S529" s="6" t="str">
        <f t="shared" si="106"/>
        <v/>
      </c>
      <c r="T529" s="6" t="str">
        <f t="shared" si="107"/>
        <v/>
      </c>
      <c r="U529" s="6" t="str">
        <f t="shared" si="108"/>
        <v/>
      </c>
      <c r="V529" s="6" t="str">
        <f>IF(ISBLANK(Requerimiento_Cab!F529),"",VLOOKUP(Requerimiento_Cab!F529,Tabla7[#All],2,FALSE))</f>
        <v/>
      </c>
      <c r="W529" s="6" t="str">
        <f t="shared" si="109"/>
        <v/>
      </c>
      <c r="X529" s="6" t="str">
        <f>IF(ISBLANK(Requerimiento_Cab!M529),"",VLOOKUP(Requerimiento_Cab!M529,Tabla2[#All],2,FALSE))</f>
        <v/>
      </c>
      <c r="Y529" s="6" t="str">
        <f>IF(ISBLANK(Requerimiento_Cab!J529),"",VLOOKUP(Requerimiento_Cab!J529,Tabla9[#All],2,FALSE))</f>
        <v/>
      </c>
    </row>
    <row r="530" spans="1:25" x14ac:dyDescent="0.25">
      <c r="A530" s="6" t="str">
        <f>IF(LEN(Requerimiento_Cab!A530)&gt;0,Requerimiento_Cab!A530,"")</f>
        <v/>
      </c>
      <c r="B530" s="6" t="str">
        <f t="shared" si="99"/>
        <v/>
      </c>
      <c r="C530" s="6" t="str">
        <f>IF(ISBLANK(Requerimiento_Cab!B530),"",VLOOKUP(Requerimiento_Cab!B530,Tabla3[#All],2,FALSE))</f>
        <v/>
      </c>
      <c r="D530" s="6" t="str">
        <f>IF(ISBLANK(Requerimiento_Cab!C530),"",VLOOKUP(Requerimiento_Cab!C530,Tabla4[#All],2,FALSE))</f>
        <v/>
      </c>
      <c r="E530" s="6" t="str">
        <f>IF(ISBLANK(Requerimiento_Cab!D530),"",VLOOKUP(Requerimiento_Cab!D530,Tabla5[#All],2,FALSE))</f>
        <v/>
      </c>
      <c r="F530" s="6" t="str">
        <f>IF(ISBLANK(Requerimiento_Cab!E530),"",VLOOKUP(Requerimiento_Cab!E530,Tabla6[#All],2,FALSE))</f>
        <v/>
      </c>
      <c r="G530" s="6" t="str">
        <f t="shared" si="100"/>
        <v/>
      </c>
      <c r="H530" s="6" t="str">
        <f t="shared" si="101"/>
        <v/>
      </c>
      <c r="I530" s="6" t="str">
        <f>IF(ISBLANK(Requerimiento_Cab!F530),"",VLOOKUP(Requerimiento_Cab!F530,Tabla7[#All],2,FALSE))</f>
        <v/>
      </c>
      <c r="J530" s="6" t="str">
        <f t="shared" si="102"/>
        <v/>
      </c>
      <c r="K530" s="13" t="str">
        <f>IF(ISBLANK(Requerimiento_Cab!G530),"",VLOOKUP(Requerimiento_Cab!G530,Tabla8[#All],2,FALSE))</f>
        <v/>
      </c>
      <c r="L530" s="6" t="str">
        <f>IF(ISBLANK(Requerimiento_Cab!H530),"",VLOOKUP(Requerimiento_Cab!H530,Tabla1[#All],2,FALSE))</f>
        <v/>
      </c>
      <c r="M530" s="6" t="str">
        <f t="shared" si="103"/>
        <v/>
      </c>
      <c r="N530" s="6" t="str">
        <f>IF(ISBLANK(Requerimiento_Cab!J530),"",VLOOKUP(Requerimiento_Cab!J530,Tabla9[#All],2,FALSE))</f>
        <v/>
      </c>
      <c r="O530" s="6" t="str">
        <f t="shared" si="104"/>
        <v/>
      </c>
      <c r="P530" s="6" t="str">
        <f t="shared" si="105"/>
        <v/>
      </c>
      <c r="Q530" s="6" t="str">
        <f>IF(ISBLANK(Requerimiento_Cab!K530),"",VLOOKUP(Requerimiento_Cab!K530,Tabla10[#All],2,FALSE))</f>
        <v/>
      </c>
      <c r="R530" s="6" t="str">
        <f>IF(LEN(Requerimiento_Cab!L530)&gt;0,Requerimiento_Cab!L530,"")</f>
        <v/>
      </c>
      <c r="S530" s="6" t="str">
        <f t="shared" si="106"/>
        <v/>
      </c>
      <c r="T530" s="6" t="str">
        <f t="shared" si="107"/>
        <v/>
      </c>
      <c r="U530" s="6" t="str">
        <f t="shared" si="108"/>
        <v/>
      </c>
      <c r="V530" s="6" t="str">
        <f>IF(ISBLANK(Requerimiento_Cab!F530),"",VLOOKUP(Requerimiento_Cab!F530,Tabla7[#All],2,FALSE))</f>
        <v/>
      </c>
      <c r="W530" s="6" t="str">
        <f t="shared" si="109"/>
        <v/>
      </c>
      <c r="X530" s="6" t="str">
        <f>IF(ISBLANK(Requerimiento_Cab!M530),"",VLOOKUP(Requerimiento_Cab!M530,Tabla2[#All],2,FALSE))</f>
        <v/>
      </c>
      <c r="Y530" s="6" t="str">
        <f>IF(ISBLANK(Requerimiento_Cab!J530),"",VLOOKUP(Requerimiento_Cab!J530,Tabla9[#All],2,FALSE))</f>
        <v/>
      </c>
    </row>
    <row r="531" spans="1:25" x14ac:dyDescent="0.25">
      <c r="A531" s="6" t="str">
        <f>IF(LEN(Requerimiento_Cab!A531)&gt;0,Requerimiento_Cab!A531,"")</f>
        <v/>
      </c>
      <c r="B531" s="6" t="str">
        <f t="shared" si="99"/>
        <v/>
      </c>
      <c r="C531" s="6" t="str">
        <f>IF(ISBLANK(Requerimiento_Cab!B531),"",VLOOKUP(Requerimiento_Cab!B531,Tabla3[#All],2,FALSE))</f>
        <v/>
      </c>
      <c r="D531" s="6" t="str">
        <f>IF(ISBLANK(Requerimiento_Cab!C531),"",VLOOKUP(Requerimiento_Cab!C531,Tabla4[#All],2,FALSE))</f>
        <v/>
      </c>
      <c r="E531" s="6" t="str">
        <f>IF(ISBLANK(Requerimiento_Cab!D531),"",VLOOKUP(Requerimiento_Cab!D531,Tabla5[#All],2,FALSE))</f>
        <v/>
      </c>
      <c r="F531" s="6" t="str">
        <f>IF(ISBLANK(Requerimiento_Cab!E531),"",VLOOKUP(Requerimiento_Cab!E531,Tabla6[#All],2,FALSE))</f>
        <v/>
      </c>
      <c r="G531" s="6" t="str">
        <f t="shared" si="100"/>
        <v/>
      </c>
      <c r="H531" s="6" t="str">
        <f t="shared" si="101"/>
        <v/>
      </c>
      <c r="I531" s="6" t="str">
        <f>IF(ISBLANK(Requerimiento_Cab!F531),"",VLOOKUP(Requerimiento_Cab!F531,Tabla7[#All],2,FALSE))</f>
        <v/>
      </c>
      <c r="J531" s="6" t="str">
        <f t="shared" si="102"/>
        <v/>
      </c>
      <c r="K531" s="13" t="str">
        <f>IF(ISBLANK(Requerimiento_Cab!G531),"",VLOOKUP(Requerimiento_Cab!G531,Tabla8[#All],2,FALSE))</f>
        <v/>
      </c>
      <c r="L531" s="6" t="str">
        <f>IF(ISBLANK(Requerimiento_Cab!H531),"",VLOOKUP(Requerimiento_Cab!H531,Tabla1[#All],2,FALSE))</f>
        <v/>
      </c>
      <c r="M531" s="6" t="str">
        <f t="shared" si="103"/>
        <v/>
      </c>
      <c r="N531" s="6" t="str">
        <f>IF(ISBLANK(Requerimiento_Cab!J531),"",VLOOKUP(Requerimiento_Cab!J531,Tabla9[#All],2,FALSE))</f>
        <v/>
      </c>
      <c r="O531" s="6" t="str">
        <f t="shared" si="104"/>
        <v/>
      </c>
      <c r="P531" s="6" t="str">
        <f t="shared" si="105"/>
        <v/>
      </c>
      <c r="Q531" s="6" t="str">
        <f>IF(ISBLANK(Requerimiento_Cab!K531),"",VLOOKUP(Requerimiento_Cab!K531,Tabla10[#All],2,FALSE))</f>
        <v/>
      </c>
      <c r="R531" s="6" t="str">
        <f>IF(LEN(Requerimiento_Cab!L531)&gt;0,Requerimiento_Cab!L531,"")</f>
        <v/>
      </c>
      <c r="S531" s="6" t="str">
        <f t="shared" si="106"/>
        <v/>
      </c>
      <c r="T531" s="6" t="str">
        <f t="shared" si="107"/>
        <v/>
      </c>
      <c r="U531" s="6" t="str">
        <f t="shared" si="108"/>
        <v/>
      </c>
      <c r="V531" s="6" t="str">
        <f>IF(ISBLANK(Requerimiento_Cab!F531),"",VLOOKUP(Requerimiento_Cab!F531,Tabla7[#All],2,FALSE))</f>
        <v/>
      </c>
      <c r="W531" s="6" t="str">
        <f t="shared" si="109"/>
        <v/>
      </c>
      <c r="X531" s="6" t="str">
        <f>IF(ISBLANK(Requerimiento_Cab!M531),"",VLOOKUP(Requerimiento_Cab!M531,Tabla2[#All],2,FALSE))</f>
        <v/>
      </c>
      <c r="Y531" s="6" t="str">
        <f>IF(ISBLANK(Requerimiento_Cab!J531),"",VLOOKUP(Requerimiento_Cab!J531,Tabla9[#All],2,FALSE))</f>
        <v/>
      </c>
    </row>
    <row r="532" spans="1:25" x14ac:dyDescent="0.25">
      <c r="A532" s="6" t="str">
        <f>IF(LEN(Requerimiento_Cab!A532)&gt;0,Requerimiento_Cab!A532,"")</f>
        <v/>
      </c>
      <c r="B532" s="6" t="str">
        <f t="shared" si="99"/>
        <v/>
      </c>
      <c r="C532" s="6" t="str">
        <f>IF(ISBLANK(Requerimiento_Cab!B532),"",VLOOKUP(Requerimiento_Cab!B532,Tabla3[#All],2,FALSE))</f>
        <v/>
      </c>
      <c r="D532" s="6" t="str">
        <f>IF(ISBLANK(Requerimiento_Cab!C532),"",VLOOKUP(Requerimiento_Cab!C532,Tabla4[#All],2,FALSE))</f>
        <v/>
      </c>
      <c r="E532" s="6" t="str">
        <f>IF(ISBLANK(Requerimiento_Cab!D532),"",VLOOKUP(Requerimiento_Cab!D532,Tabla5[#All],2,FALSE))</f>
        <v/>
      </c>
      <c r="F532" s="6" t="str">
        <f>IF(ISBLANK(Requerimiento_Cab!E532),"",VLOOKUP(Requerimiento_Cab!E532,Tabla6[#All],2,FALSE))</f>
        <v/>
      </c>
      <c r="G532" s="6" t="str">
        <f t="shared" si="100"/>
        <v/>
      </c>
      <c r="H532" s="6" t="str">
        <f t="shared" si="101"/>
        <v/>
      </c>
      <c r="I532" s="6" t="str">
        <f>IF(ISBLANK(Requerimiento_Cab!F532),"",VLOOKUP(Requerimiento_Cab!F532,Tabla7[#All],2,FALSE))</f>
        <v/>
      </c>
      <c r="J532" s="6" t="str">
        <f t="shared" si="102"/>
        <v/>
      </c>
      <c r="K532" s="13" t="str">
        <f>IF(ISBLANK(Requerimiento_Cab!G532),"",VLOOKUP(Requerimiento_Cab!G532,Tabla8[#All],2,FALSE))</f>
        <v/>
      </c>
      <c r="L532" s="6" t="str">
        <f>IF(ISBLANK(Requerimiento_Cab!H532),"",VLOOKUP(Requerimiento_Cab!H532,Tabla1[#All],2,FALSE))</f>
        <v/>
      </c>
      <c r="M532" s="6" t="str">
        <f t="shared" si="103"/>
        <v/>
      </c>
      <c r="N532" s="6" t="str">
        <f>IF(ISBLANK(Requerimiento_Cab!J532),"",VLOOKUP(Requerimiento_Cab!J532,Tabla9[#All],2,FALSE))</f>
        <v/>
      </c>
      <c r="O532" s="6" t="str">
        <f t="shared" si="104"/>
        <v/>
      </c>
      <c r="P532" s="6" t="str">
        <f t="shared" si="105"/>
        <v/>
      </c>
      <c r="Q532" s="6" t="str">
        <f>IF(ISBLANK(Requerimiento_Cab!K532),"",VLOOKUP(Requerimiento_Cab!K532,Tabla10[#All],2,FALSE))</f>
        <v/>
      </c>
      <c r="R532" s="6" t="str">
        <f>IF(LEN(Requerimiento_Cab!L532)&gt;0,Requerimiento_Cab!L532,"")</f>
        <v/>
      </c>
      <c r="S532" s="6" t="str">
        <f t="shared" si="106"/>
        <v/>
      </c>
      <c r="T532" s="6" t="str">
        <f t="shared" si="107"/>
        <v/>
      </c>
      <c r="U532" s="6" t="str">
        <f t="shared" si="108"/>
        <v/>
      </c>
      <c r="V532" s="6" t="str">
        <f>IF(ISBLANK(Requerimiento_Cab!F532),"",VLOOKUP(Requerimiento_Cab!F532,Tabla7[#All],2,FALSE))</f>
        <v/>
      </c>
      <c r="W532" s="6" t="str">
        <f t="shared" si="109"/>
        <v/>
      </c>
      <c r="X532" s="6" t="str">
        <f>IF(ISBLANK(Requerimiento_Cab!M532),"",VLOOKUP(Requerimiento_Cab!M532,Tabla2[#All],2,FALSE))</f>
        <v/>
      </c>
      <c r="Y532" s="6" t="str">
        <f>IF(ISBLANK(Requerimiento_Cab!J532),"",VLOOKUP(Requerimiento_Cab!J532,Tabla9[#All],2,FALSE))</f>
        <v/>
      </c>
    </row>
    <row r="533" spans="1:25" x14ac:dyDescent="0.25">
      <c r="A533" s="6" t="str">
        <f>IF(LEN(Requerimiento_Cab!A533)&gt;0,Requerimiento_Cab!A533,"")</f>
        <v/>
      </c>
      <c r="B533" s="6" t="str">
        <f t="shared" si="99"/>
        <v/>
      </c>
      <c r="C533" s="6" t="str">
        <f>IF(ISBLANK(Requerimiento_Cab!B533),"",VLOOKUP(Requerimiento_Cab!B533,Tabla3[#All],2,FALSE))</f>
        <v/>
      </c>
      <c r="D533" s="6" t="str">
        <f>IF(ISBLANK(Requerimiento_Cab!C533),"",VLOOKUP(Requerimiento_Cab!C533,Tabla4[#All],2,FALSE))</f>
        <v/>
      </c>
      <c r="E533" s="6" t="str">
        <f>IF(ISBLANK(Requerimiento_Cab!D533),"",VLOOKUP(Requerimiento_Cab!D533,Tabla5[#All],2,FALSE))</f>
        <v/>
      </c>
      <c r="F533" s="6" t="str">
        <f>IF(ISBLANK(Requerimiento_Cab!E533),"",VLOOKUP(Requerimiento_Cab!E533,Tabla6[#All],2,FALSE))</f>
        <v/>
      </c>
      <c r="G533" s="6" t="str">
        <f t="shared" si="100"/>
        <v/>
      </c>
      <c r="H533" s="6" t="str">
        <f t="shared" si="101"/>
        <v/>
      </c>
      <c r="I533" s="6" t="str">
        <f>IF(ISBLANK(Requerimiento_Cab!F533),"",VLOOKUP(Requerimiento_Cab!F533,Tabla7[#All],2,FALSE))</f>
        <v/>
      </c>
      <c r="J533" s="6" t="str">
        <f t="shared" si="102"/>
        <v/>
      </c>
      <c r="K533" s="13" t="str">
        <f>IF(ISBLANK(Requerimiento_Cab!G533),"",VLOOKUP(Requerimiento_Cab!G533,Tabla8[#All],2,FALSE))</f>
        <v/>
      </c>
      <c r="L533" s="6" t="str">
        <f>IF(ISBLANK(Requerimiento_Cab!H533),"",VLOOKUP(Requerimiento_Cab!H533,Tabla1[#All],2,FALSE))</f>
        <v/>
      </c>
      <c r="M533" s="6" t="str">
        <f t="shared" si="103"/>
        <v/>
      </c>
      <c r="N533" s="6" t="str">
        <f>IF(ISBLANK(Requerimiento_Cab!J533),"",VLOOKUP(Requerimiento_Cab!J533,Tabla9[#All],2,FALSE))</f>
        <v/>
      </c>
      <c r="O533" s="6" t="str">
        <f t="shared" si="104"/>
        <v/>
      </c>
      <c r="P533" s="6" t="str">
        <f t="shared" si="105"/>
        <v/>
      </c>
      <c r="Q533" s="6" t="str">
        <f>IF(ISBLANK(Requerimiento_Cab!K533),"",VLOOKUP(Requerimiento_Cab!K533,Tabla10[#All],2,FALSE))</f>
        <v/>
      </c>
      <c r="R533" s="6" t="str">
        <f>IF(LEN(Requerimiento_Cab!L533)&gt;0,Requerimiento_Cab!L533,"")</f>
        <v/>
      </c>
      <c r="S533" s="6" t="str">
        <f t="shared" si="106"/>
        <v/>
      </c>
      <c r="T533" s="6" t="str">
        <f t="shared" si="107"/>
        <v/>
      </c>
      <c r="U533" s="6" t="str">
        <f t="shared" si="108"/>
        <v/>
      </c>
      <c r="V533" s="6" t="str">
        <f>IF(ISBLANK(Requerimiento_Cab!F533),"",VLOOKUP(Requerimiento_Cab!F533,Tabla7[#All],2,FALSE))</f>
        <v/>
      </c>
      <c r="W533" s="6" t="str">
        <f t="shared" si="109"/>
        <v/>
      </c>
      <c r="X533" s="6" t="str">
        <f>IF(ISBLANK(Requerimiento_Cab!M533),"",VLOOKUP(Requerimiento_Cab!M533,Tabla2[#All],2,FALSE))</f>
        <v/>
      </c>
      <c r="Y533" s="6" t="str">
        <f>IF(ISBLANK(Requerimiento_Cab!J533),"",VLOOKUP(Requerimiento_Cab!J533,Tabla9[#All],2,FALSE))</f>
        <v/>
      </c>
    </row>
    <row r="534" spans="1:25" x14ac:dyDescent="0.25">
      <c r="A534" s="6" t="str">
        <f>IF(LEN(Requerimiento_Cab!A534)&gt;0,Requerimiento_Cab!A534,"")</f>
        <v/>
      </c>
      <c r="B534" s="6" t="str">
        <f t="shared" si="99"/>
        <v/>
      </c>
      <c r="C534" s="6" t="str">
        <f>IF(ISBLANK(Requerimiento_Cab!B534),"",VLOOKUP(Requerimiento_Cab!B534,Tabla3[#All],2,FALSE))</f>
        <v/>
      </c>
      <c r="D534" s="6" t="str">
        <f>IF(ISBLANK(Requerimiento_Cab!C534),"",VLOOKUP(Requerimiento_Cab!C534,Tabla4[#All],2,FALSE))</f>
        <v/>
      </c>
      <c r="E534" s="6" t="str">
        <f>IF(ISBLANK(Requerimiento_Cab!D534),"",VLOOKUP(Requerimiento_Cab!D534,Tabla5[#All],2,FALSE))</f>
        <v/>
      </c>
      <c r="F534" s="6" t="str">
        <f>IF(ISBLANK(Requerimiento_Cab!E534),"",VLOOKUP(Requerimiento_Cab!E534,Tabla6[#All],2,FALSE))</f>
        <v/>
      </c>
      <c r="G534" s="6" t="str">
        <f t="shared" si="100"/>
        <v/>
      </c>
      <c r="H534" s="6" t="str">
        <f t="shared" si="101"/>
        <v/>
      </c>
      <c r="I534" s="6" t="str">
        <f>IF(ISBLANK(Requerimiento_Cab!F534),"",VLOOKUP(Requerimiento_Cab!F534,Tabla7[#All],2,FALSE))</f>
        <v/>
      </c>
      <c r="J534" s="6" t="str">
        <f t="shared" si="102"/>
        <v/>
      </c>
      <c r="K534" s="13" t="str">
        <f>IF(ISBLANK(Requerimiento_Cab!G534),"",VLOOKUP(Requerimiento_Cab!G534,Tabla8[#All],2,FALSE))</f>
        <v/>
      </c>
      <c r="L534" s="6" t="str">
        <f>IF(ISBLANK(Requerimiento_Cab!H534),"",VLOOKUP(Requerimiento_Cab!H534,Tabla1[#All],2,FALSE))</f>
        <v/>
      </c>
      <c r="M534" s="6" t="str">
        <f t="shared" si="103"/>
        <v/>
      </c>
      <c r="N534" s="6" t="str">
        <f>IF(ISBLANK(Requerimiento_Cab!J534),"",VLOOKUP(Requerimiento_Cab!J534,Tabla9[#All],2,FALSE))</f>
        <v/>
      </c>
      <c r="O534" s="6" t="str">
        <f t="shared" si="104"/>
        <v/>
      </c>
      <c r="P534" s="6" t="str">
        <f t="shared" si="105"/>
        <v/>
      </c>
      <c r="Q534" s="6" t="str">
        <f>IF(ISBLANK(Requerimiento_Cab!K534),"",VLOOKUP(Requerimiento_Cab!K534,Tabla10[#All],2,FALSE))</f>
        <v/>
      </c>
      <c r="R534" s="6" t="str">
        <f>IF(LEN(Requerimiento_Cab!L534)&gt;0,Requerimiento_Cab!L534,"")</f>
        <v/>
      </c>
      <c r="S534" s="6" t="str">
        <f t="shared" si="106"/>
        <v/>
      </c>
      <c r="T534" s="6" t="str">
        <f t="shared" si="107"/>
        <v/>
      </c>
      <c r="U534" s="6" t="str">
        <f t="shared" si="108"/>
        <v/>
      </c>
      <c r="V534" s="6" t="str">
        <f>IF(ISBLANK(Requerimiento_Cab!F534),"",VLOOKUP(Requerimiento_Cab!F534,Tabla7[#All],2,FALSE))</f>
        <v/>
      </c>
      <c r="W534" s="6" t="str">
        <f t="shared" si="109"/>
        <v/>
      </c>
      <c r="X534" s="6" t="str">
        <f>IF(ISBLANK(Requerimiento_Cab!M534),"",VLOOKUP(Requerimiento_Cab!M534,Tabla2[#All],2,FALSE))</f>
        <v/>
      </c>
      <c r="Y534" s="6" t="str">
        <f>IF(ISBLANK(Requerimiento_Cab!J534),"",VLOOKUP(Requerimiento_Cab!J534,Tabla9[#All],2,FALSE))</f>
        <v/>
      </c>
    </row>
    <row r="535" spans="1:25" x14ac:dyDescent="0.25">
      <c r="A535" s="6" t="str">
        <f>IF(LEN(Requerimiento_Cab!A535)&gt;0,Requerimiento_Cab!A535,"")</f>
        <v/>
      </c>
      <c r="B535" s="6" t="str">
        <f t="shared" si="99"/>
        <v/>
      </c>
      <c r="C535" s="6" t="str">
        <f>IF(ISBLANK(Requerimiento_Cab!B535),"",VLOOKUP(Requerimiento_Cab!B535,Tabla3[#All],2,FALSE))</f>
        <v/>
      </c>
      <c r="D535" s="6" t="str">
        <f>IF(ISBLANK(Requerimiento_Cab!C535),"",VLOOKUP(Requerimiento_Cab!C535,Tabla4[#All],2,FALSE))</f>
        <v/>
      </c>
      <c r="E535" s="6" t="str">
        <f>IF(ISBLANK(Requerimiento_Cab!D535),"",VLOOKUP(Requerimiento_Cab!D535,Tabla5[#All],2,FALSE))</f>
        <v/>
      </c>
      <c r="F535" s="6" t="str">
        <f>IF(ISBLANK(Requerimiento_Cab!E535),"",VLOOKUP(Requerimiento_Cab!E535,Tabla6[#All],2,FALSE))</f>
        <v/>
      </c>
      <c r="G535" s="6" t="str">
        <f t="shared" si="100"/>
        <v/>
      </c>
      <c r="H535" s="6" t="str">
        <f t="shared" si="101"/>
        <v/>
      </c>
      <c r="I535" s="6" t="str">
        <f>IF(ISBLANK(Requerimiento_Cab!F535),"",VLOOKUP(Requerimiento_Cab!F535,Tabla7[#All],2,FALSE))</f>
        <v/>
      </c>
      <c r="J535" s="6" t="str">
        <f t="shared" si="102"/>
        <v/>
      </c>
      <c r="K535" s="13" t="str">
        <f>IF(ISBLANK(Requerimiento_Cab!G535),"",VLOOKUP(Requerimiento_Cab!G535,Tabla8[#All],2,FALSE))</f>
        <v/>
      </c>
      <c r="L535" s="6" t="str">
        <f>IF(ISBLANK(Requerimiento_Cab!H535),"",VLOOKUP(Requerimiento_Cab!H535,Tabla1[#All],2,FALSE))</f>
        <v/>
      </c>
      <c r="M535" s="6" t="str">
        <f t="shared" si="103"/>
        <v/>
      </c>
      <c r="N535" s="6" t="str">
        <f>IF(ISBLANK(Requerimiento_Cab!J535),"",VLOOKUP(Requerimiento_Cab!J535,Tabla9[#All],2,FALSE))</f>
        <v/>
      </c>
      <c r="O535" s="6" t="str">
        <f t="shared" si="104"/>
        <v/>
      </c>
      <c r="P535" s="6" t="str">
        <f t="shared" si="105"/>
        <v/>
      </c>
      <c r="Q535" s="6" t="str">
        <f>IF(ISBLANK(Requerimiento_Cab!K535),"",VLOOKUP(Requerimiento_Cab!K535,Tabla10[#All],2,FALSE))</f>
        <v/>
      </c>
      <c r="R535" s="6" t="str">
        <f>IF(LEN(Requerimiento_Cab!L535)&gt;0,Requerimiento_Cab!L535,"")</f>
        <v/>
      </c>
      <c r="S535" s="6" t="str">
        <f t="shared" si="106"/>
        <v/>
      </c>
      <c r="T535" s="6" t="str">
        <f t="shared" si="107"/>
        <v/>
      </c>
      <c r="U535" s="6" t="str">
        <f t="shared" si="108"/>
        <v/>
      </c>
      <c r="V535" s="6" t="str">
        <f>IF(ISBLANK(Requerimiento_Cab!F535),"",VLOOKUP(Requerimiento_Cab!F535,Tabla7[#All],2,FALSE))</f>
        <v/>
      </c>
      <c r="W535" s="6" t="str">
        <f t="shared" si="109"/>
        <v/>
      </c>
      <c r="X535" s="6" t="str">
        <f>IF(ISBLANK(Requerimiento_Cab!M535),"",VLOOKUP(Requerimiento_Cab!M535,Tabla2[#All],2,FALSE))</f>
        <v/>
      </c>
      <c r="Y535" s="6" t="str">
        <f>IF(ISBLANK(Requerimiento_Cab!J535),"",VLOOKUP(Requerimiento_Cab!J535,Tabla9[#All],2,FALSE))</f>
        <v/>
      </c>
    </row>
    <row r="536" spans="1:25" x14ac:dyDescent="0.25">
      <c r="A536" s="6" t="str">
        <f>IF(LEN(Requerimiento_Cab!A536)&gt;0,Requerimiento_Cab!A536,"")</f>
        <v/>
      </c>
      <c r="B536" s="6" t="str">
        <f t="shared" si="99"/>
        <v/>
      </c>
      <c r="C536" s="6" t="str">
        <f>IF(ISBLANK(Requerimiento_Cab!B536),"",VLOOKUP(Requerimiento_Cab!B536,Tabla3[#All],2,FALSE))</f>
        <v/>
      </c>
      <c r="D536" s="6" t="str">
        <f>IF(ISBLANK(Requerimiento_Cab!C536),"",VLOOKUP(Requerimiento_Cab!C536,Tabla4[#All],2,FALSE))</f>
        <v/>
      </c>
      <c r="E536" s="6" t="str">
        <f>IF(ISBLANK(Requerimiento_Cab!D536),"",VLOOKUP(Requerimiento_Cab!D536,Tabla5[#All],2,FALSE))</f>
        <v/>
      </c>
      <c r="F536" s="6" t="str">
        <f>IF(ISBLANK(Requerimiento_Cab!E536),"",VLOOKUP(Requerimiento_Cab!E536,Tabla6[#All],2,FALSE))</f>
        <v/>
      </c>
      <c r="G536" s="6" t="str">
        <f t="shared" si="100"/>
        <v/>
      </c>
      <c r="H536" s="6" t="str">
        <f t="shared" si="101"/>
        <v/>
      </c>
      <c r="I536" s="6" t="str">
        <f>IF(ISBLANK(Requerimiento_Cab!F536),"",VLOOKUP(Requerimiento_Cab!F536,Tabla7[#All],2,FALSE))</f>
        <v/>
      </c>
      <c r="J536" s="6" t="str">
        <f t="shared" si="102"/>
        <v/>
      </c>
      <c r="K536" s="13" t="str">
        <f>IF(ISBLANK(Requerimiento_Cab!G536),"",VLOOKUP(Requerimiento_Cab!G536,Tabla8[#All],2,FALSE))</f>
        <v/>
      </c>
      <c r="L536" s="6" t="str">
        <f>IF(ISBLANK(Requerimiento_Cab!H536),"",VLOOKUP(Requerimiento_Cab!H536,Tabla1[#All],2,FALSE))</f>
        <v/>
      </c>
      <c r="M536" s="6" t="str">
        <f t="shared" si="103"/>
        <v/>
      </c>
      <c r="N536" s="6" t="str">
        <f>IF(ISBLANK(Requerimiento_Cab!J536),"",VLOOKUP(Requerimiento_Cab!J536,Tabla9[#All],2,FALSE))</f>
        <v/>
      </c>
      <c r="O536" s="6" t="str">
        <f t="shared" si="104"/>
        <v/>
      </c>
      <c r="P536" s="6" t="str">
        <f t="shared" si="105"/>
        <v/>
      </c>
      <c r="Q536" s="6" t="str">
        <f>IF(ISBLANK(Requerimiento_Cab!K536),"",VLOOKUP(Requerimiento_Cab!K536,Tabla10[#All],2,FALSE))</f>
        <v/>
      </c>
      <c r="R536" s="6" t="str">
        <f>IF(LEN(Requerimiento_Cab!L536)&gt;0,Requerimiento_Cab!L536,"")</f>
        <v/>
      </c>
      <c r="S536" s="6" t="str">
        <f t="shared" si="106"/>
        <v/>
      </c>
      <c r="T536" s="6" t="str">
        <f t="shared" si="107"/>
        <v/>
      </c>
      <c r="U536" s="6" t="str">
        <f t="shared" si="108"/>
        <v/>
      </c>
      <c r="V536" s="6" t="str">
        <f>IF(ISBLANK(Requerimiento_Cab!F536),"",VLOOKUP(Requerimiento_Cab!F536,Tabla7[#All],2,FALSE))</f>
        <v/>
      </c>
      <c r="W536" s="6" t="str">
        <f t="shared" si="109"/>
        <v/>
      </c>
      <c r="X536" s="6" t="str">
        <f>IF(ISBLANK(Requerimiento_Cab!M536),"",VLOOKUP(Requerimiento_Cab!M536,Tabla2[#All],2,FALSE))</f>
        <v/>
      </c>
      <c r="Y536" s="6" t="str">
        <f>IF(ISBLANK(Requerimiento_Cab!J536),"",VLOOKUP(Requerimiento_Cab!J536,Tabla9[#All],2,FALSE))</f>
        <v/>
      </c>
    </row>
    <row r="537" spans="1:25" x14ac:dyDescent="0.25">
      <c r="A537" s="6" t="str">
        <f>IF(LEN(Requerimiento_Cab!A537)&gt;0,Requerimiento_Cab!A537,"")</f>
        <v/>
      </c>
      <c r="B537" s="6" t="str">
        <f t="shared" si="99"/>
        <v/>
      </c>
      <c r="C537" s="6" t="str">
        <f>IF(ISBLANK(Requerimiento_Cab!B537),"",VLOOKUP(Requerimiento_Cab!B537,Tabla3[#All],2,FALSE))</f>
        <v/>
      </c>
      <c r="D537" s="6" t="str">
        <f>IF(ISBLANK(Requerimiento_Cab!C537),"",VLOOKUP(Requerimiento_Cab!C537,Tabla4[#All],2,FALSE))</f>
        <v/>
      </c>
      <c r="E537" s="6" t="str">
        <f>IF(ISBLANK(Requerimiento_Cab!D537),"",VLOOKUP(Requerimiento_Cab!D537,Tabla5[#All],2,FALSE))</f>
        <v/>
      </c>
      <c r="F537" s="6" t="str">
        <f>IF(ISBLANK(Requerimiento_Cab!E537),"",VLOOKUP(Requerimiento_Cab!E537,Tabla6[#All],2,FALSE))</f>
        <v/>
      </c>
      <c r="G537" s="6" t="str">
        <f t="shared" si="100"/>
        <v/>
      </c>
      <c r="H537" s="6" t="str">
        <f t="shared" si="101"/>
        <v/>
      </c>
      <c r="I537" s="6" t="str">
        <f>IF(ISBLANK(Requerimiento_Cab!F537),"",VLOOKUP(Requerimiento_Cab!F537,Tabla7[#All],2,FALSE))</f>
        <v/>
      </c>
      <c r="J537" s="6" t="str">
        <f t="shared" si="102"/>
        <v/>
      </c>
      <c r="K537" s="13" t="str">
        <f>IF(ISBLANK(Requerimiento_Cab!G537),"",VLOOKUP(Requerimiento_Cab!G537,Tabla8[#All],2,FALSE))</f>
        <v/>
      </c>
      <c r="L537" s="6" t="str">
        <f>IF(ISBLANK(Requerimiento_Cab!H537),"",VLOOKUP(Requerimiento_Cab!H537,Tabla1[#All],2,FALSE))</f>
        <v/>
      </c>
      <c r="M537" s="6" t="str">
        <f t="shared" si="103"/>
        <v/>
      </c>
      <c r="N537" s="6" t="str">
        <f>IF(ISBLANK(Requerimiento_Cab!J537),"",VLOOKUP(Requerimiento_Cab!J537,Tabla9[#All],2,FALSE))</f>
        <v/>
      </c>
      <c r="O537" s="6" t="str">
        <f t="shared" si="104"/>
        <v/>
      </c>
      <c r="P537" s="6" t="str">
        <f t="shared" si="105"/>
        <v/>
      </c>
      <c r="Q537" s="6" t="str">
        <f>IF(ISBLANK(Requerimiento_Cab!K537),"",VLOOKUP(Requerimiento_Cab!K537,Tabla10[#All],2,FALSE))</f>
        <v/>
      </c>
      <c r="R537" s="6" t="str">
        <f>IF(LEN(Requerimiento_Cab!L537)&gt;0,Requerimiento_Cab!L537,"")</f>
        <v/>
      </c>
      <c r="S537" s="6" t="str">
        <f t="shared" si="106"/>
        <v/>
      </c>
      <c r="T537" s="6" t="str">
        <f t="shared" si="107"/>
        <v/>
      </c>
      <c r="U537" s="6" t="str">
        <f t="shared" si="108"/>
        <v/>
      </c>
      <c r="V537" s="6" t="str">
        <f>IF(ISBLANK(Requerimiento_Cab!F537),"",VLOOKUP(Requerimiento_Cab!F537,Tabla7[#All],2,FALSE))</f>
        <v/>
      </c>
      <c r="W537" s="6" t="str">
        <f t="shared" si="109"/>
        <v/>
      </c>
      <c r="X537" s="6" t="str">
        <f>IF(ISBLANK(Requerimiento_Cab!M537),"",VLOOKUP(Requerimiento_Cab!M537,Tabla2[#All],2,FALSE))</f>
        <v/>
      </c>
      <c r="Y537" s="6" t="str">
        <f>IF(ISBLANK(Requerimiento_Cab!J537),"",VLOOKUP(Requerimiento_Cab!J537,Tabla9[#All],2,FALSE))</f>
        <v/>
      </c>
    </row>
    <row r="538" spans="1:25" x14ac:dyDescent="0.25">
      <c r="A538" s="6" t="str">
        <f>IF(LEN(Requerimiento_Cab!A538)&gt;0,Requerimiento_Cab!A538,"")</f>
        <v/>
      </c>
      <c r="B538" s="6" t="str">
        <f t="shared" si="99"/>
        <v/>
      </c>
      <c r="C538" s="6" t="str">
        <f>IF(ISBLANK(Requerimiento_Cab!B538),"",VLOOKUP(Requerimiento_Cab!B538,Tabla3[#All],2,FALSE))</f>
        <v/>
      </c>
      <c r="D538" s="6" t="str">
        <f>IF(ISBLANK(Requerimiento_Cab!C538),"",VLOOKUP(Requerimiento_Cab!C538,Tabla4[#All],2,FALSE))</f>
        <v/>
      </c>
      <c r="E538" s="6" t="str">
        <f>IF(ISBLANK(Requerimiento_Cab!D538),"",VLOOKUP(Requerimiento_Cab!D538,Tabla5[#All],2,FALSE))</f>
        <v/>
      </c>
      <c r="F538" s="6" t="str">
        <f>IF(ISBLANK(Requerimiento_Cab!E538),"",VLOOKUP(Requerimiento_Cab!E538,Tabla6[#All],2,FALSE))</f>
        <v/>
      </c>
      <c r="G538" s="6" t="str">
        <f t="shared" si="100"/>
        <v/>
      </c>
      <c r="H538" s="6" t="str">
        <f t="shared" si="101"/>
        <v/>
      </c>
      <c r="I538" s="6" t="str">
        <f>IF(ISBLANK(Requerimiento_Cab!F538),"",VLOOKUP(Requerimiento_Cab!F538,Tabla7[#All],2,FALSE))</f>
        <v/>
      </c>
      <c r="J538" s="6" t="str">
        <f t="shared" si="102"/>
        <v/>
      </c>
      <c r="K538" s="13" t="str">
        <f>IF(ISBLANK(Requerimiento_Cab!G538),"",VLOOKUP(Requerimiento_Cab!G538,Tabla8[#All],2,FALSE))</f>
        <v/>
      </c>
      <c r="L538" s="6" t="str">
        <f>IF(ISBLANK(Requerimiento_Cab!H538),"",VLOOKUP(Requerimiento_Cab!H538,Tabla1[#All],2,FALSE))</f>
        <v/>
      </c>
      <c r="M538" s="6" t="str">
        <f t="shared" si="103"/>
        <v/>
      </c>
      <c r="N538" s="6" t="str">
        <f>IF(ISBLANK(Requerimiento_Cab!J538),"",VLOOKUP(Requerimiento_Cab!J538,Tabla9[#All],2,FALSE))</f>
        <v/>
      </c>
      <c r="O538" s="6" t="str">
        <f t="shared" si="104"/>
        <v/>
      </c>
      <c r="P538" s="6" t="str">
        <f t="shared" si="105"/>
        <v/>
      </c>
      <c r="Q538" s="6" t="str">
        <f>IF(ISBLANK(Requerimiento_Cab!K538),"",VLOOKUP(Requerimiento_Cab!K538,Tabla10[#All],2,FALSE))</f>
        <v/>
      </c>
      <c r="R538" s="6" t="str">
        <f>IF(LEN(Requerimiento_Cab!L538)&gt;0,Requerimiento_Cab!L538,"")</f>
        <v/>
      </c>
      <c r="S538" s="6" t="str">
        <f t="shared" si="106"/>
        <v/>
      </c>
      <c r="T538" s="6" t="str">
        <f t="shared" si="107"/>
        <v/>
      </c>
      <c r="U538" s="6" t="str">
        <f t="shared" si="108"/>
        <v/>
      </c>
      <c r="V538" s="6" t="str">
        <f>IF(ISBLANK(Requerimiento_Cab!F538),"",VLOOKUP(Requerimiento_Cab!F538,Tabla7[#All],2,FALSE))</f>
        <v/>
      </c>
      <c r="W538" s="6" t="str">
        <f t="shared" si="109"/>
        <v/>
      </c>
      <c r="X538" s="6" t="str">
        <f>IF(ISBLANK(Requerimiento_Cab!M538),"",VLOOKUP(Requerimiento_Cab!M538,Tabla2[#All],2,FALSE))</f>
        <v/>
      </c>
      <c r="Y538" s="6" t="str">
        <f>IF(ISBLANK(Requerimiento_Cab!J538),"",VLOOKUP(Requerimiento_Cab!J538,Tabla9[#All],2,FALSE))</f>
        <v/>
      </c>
    </row>
    <row r="539" spans="1:25" x14ac:dyDescent="0.25">
      <c r="A539" s="6" t="str">
        <f>IF(LEN(Requerimiento_Cab!A539)&gt;0,Requerimiento_Cab!A539,"")</f>
        <v/>
      </c>
      <c r="B539" s="6" t="str">
        <f t="shared" si="99"/>
        <v/>
      </c>
      <c r="C539" s="6" t="str">
        <f>IF(ISBLANK(Requerimiento_Cab!B539),"",VLOOKUP(Requerimiento_Cab!B539,Tabla3[#All],2,FALSE))</f>
        <v/>
      </c>
      <c r="D539" s="6" t="str">
        <f>IF(ISBLANK(Requerimiento_Cab!C539),"",VLOOKUP(Requerimiento_Cab!C539,Tabla4[#All],2,FALSE))</f>
        <v/>
      </c>
      <c r="E539" s="6" t="str">
        <f>IF(ISBLANK(Requerimiento_Cab!D539),"",VLOOKUP(Requerimiento_Cab!D539,Tabla5[#All],2,FALSE))</f>
        <v/>
      </c>
      <c r="F539" s="6" t="str">
        <f>IF(ISBLANK(Requerimiento_Cab!E539),"",VLOOKUP(Requerimiento_Cab!E539,Tabla6[#All],2,FALSE))</f>
        <v/>
      </c>
      <c r="G539" s="6" t="str">
        <f t="shared" si="100"/>
        <v/>
      </c>
      <c r="H539" s="6" t="str">
        <f t="shared" si="101"/>
        <v/>
      </c>
      <c r="I539" s="6" t="str">
        <f>IF(ISBLANK(Requerimiento_Cab!F539),"",VLOOKUP(Requerimiento_Cab!F539,Tabla7[#All],2,FALSE))</f>
        <v/>
      </c>
      <c r="J539" s="6" t="str">
        <f t="shared" si="102"/>
        <v/>
      </c>
      <c r="K539" s="13" t="str">
        <f>IF(ISBLANK(Requerimiento_Cab!G539),"",VLOOKUP(Requerimiento_Cab!G539,Tabla8[#All],2,FALSE))</f>
        <v/>
      </c>
      <c r="L539" s="6" t="str">
        <f>IF(ISBLANK(Requerimiento_Cab!H539),"",VLOOKUP(Requerimiento_Cab!H539,Tabla1[#All],2,FALSE))</f>
        <v/>
      </c>
      <c r="M539" s="6" t="str">
        <f t="shared" si="103"/>
        <v/>
      </c>
      <c r="N539" s="6" t="str">
        <f>IF(ISBLANK(Requerimiento_Cab!J539),"",VLOOKUP(Requerimiento_Cab!J539,Tabla9[#All],2,FALSE))</f>
        <v/>
      </c>
      <c r="O539" s="6" t="str">
        <f t="shared" si="104"/>
        <v/>
      </c>
      <c r="P539" s="6" t="str">
        <f t="shared" si="105"/>
        <v/>
      </c>
      <c r="Q539" s="6" t="str">
        <f>IF(ISBLANK(Requerimiento_Cab!K539),"",VLOOKUP(Requerimiento_Cab!K539,Tabla10[#All],2,FALSE))</f>
        <v/>
      </c>
      <c r="R539" s="6" t="str">
        <f>IF(LEN(Requerimiento_Cab!L539)&gt;0,Requerimiento_Cab!L539,"")</f>
        <v/>
      </c>
      <c r="S539" s="6" t="str">
        <f t="shared" si="106"/>
        <v/>
      </c>
      <c r="T539" s="6" t="str">
        <f t="shared" si="107"/>
        <v/>
      </c>
      <c r="U539" s="6" t="str">
        <f t="shared" si="108"/>
        <v/>
      </c>
      <c r="V539" s="6" t="str">
        <f>IF(ISBLANK(Requerimiento_Cab!F539),"",VLOOKUP(Requerimiento_Cab!F539,Tabla7[#All],2,FALSE))</f>
        <v/>
      </c>
      <c r="W539" s="6" t="str">
        <f t="shared" si="109"/>
        <v/>
      </c>
      <c r="X539" s="6" t="str">
        <f>IF(ISBLANK(Requerimiento_Cab!M539),"",VLOOKUP(Requerimiento_Cab!M539,Tabla2[#All],2,FALSE))</f>
        <v/>
      </c>
      <c r="Y539" s="6" t="str">
        <f>IF(ISBLANK(Requerimiento_Cab!J539),"",VLOOKUP(Requerimiento_Cab!J539,Tabla9[#All],2,FALSE))</f>
        <v/>
      </c>
    </row>
    <row r="540" spans="1:25" x14ac:dyDescent="0.25">
      <c r="A540" s="6" t="str">
        <f>IF(LEN(Requerimiento_Cab!A540)&gt;0,Requerimiento_Cab!A540,"")</f>
        <v/>
      </c>
      <c r="B540" s="6" t="str">
        <f t="shared" si="99"/>
        <v/>
      </c>
      <c r="C540" s="6" t="str">
        <f>IF(ISBLANK(Requerimiento_Cab!B540),"",VLOOKUP(Requerimiento_Cab!B540,Tabla3[#All],2,FALSE))</f>
        <v/>
      </c>
      <c r="D540" s="6" t="str">
        <f>IF(ISBLANK(Requerimiento_Cab!C540),"",VLOOKUP(Requerimiento_Cab!C540,Tabla4[#All],2,FALSE))</f>
        <v/>
      </c>
      <c r="E540" s="6" t="str">
        <f>IF(ISBLANK(Requerimiento_Cab!D540),"",VLOOKUP(Requerimiento_Cab!D540,Tabla5[#All],2,FALSE))</f>
        <v/>
      </c>
      <c r="F540" s="6" t="str">
        <f>IF(ISBLANK(Requerimiento_Cab!E540),"",VLOOKUP(Requerimiento_Cab!E540,Tabla6[#All],2,FALSE))</f>
        <v/>
      </c>
      <c r="G540" s="6" t="str">
        <f t="shared" si="100"/>
        <v/>
      </c>
      <c r="H540" s="6" t="str">
        <f t="shared" si="101"/>
        <v/>
      </c>
      <c r="I540" s="6" t="str">
        <f>IF(ISBLANK(Requerimiento_Cab!F540),"",VLOOKUP(Requerimiento_Cab!F540,Tabla7[#All],2,FALSE))</f>
        <v/>
      </c>
      <c r="J540" s="6" t="str">
        <f t="shared" si="102"/>
        <v/>
      </c>
      <c r="K540" s="13" t="str">
        <f>IF(ISBLANK(Requerimiento_Cab!G540),"",VLOOKUP(Requerimiento_Cab!G540,Tabla8[#All],2,FALSE))</f>
        <v/>
      </c>
      <c r="L540" s="6" t="str">
        <f>IF(ISBLANK(Requerimiento_Cab!H540),"",VLOOKUP(Requerimiento_Cab!H540,Tabla1[#All],2,FALSE))</f>
        <v/>
      </c>
      <c r="M540" s="6" t="str">
        <f t="shared" si="103"/>
        <v/>
      </c>
      <c r="N540" s="6" t="str">
        <f>IF(ISBLANK(Requerimiento_Cab!J540),"",VLOOKUP(Requerimiento_Cab!J540,Tabla9[#All],2,FALSE))</f>
        <v/>
      </c>
      <c r="O540" s="6" t="str">
        <f t="shared" si="104"/>
        <v/>
      </c>
      <c r="P540" s="6" t="str">
        <f t="shared" si="105"/>
        <v/>
      </c>
      <c r="Q540" s="6" t="str">
        <f>IF(ISBLANK(Requerimiento_Cab!K540),"",VLOOKUP(Requerimiento_Cab!K540,Tabla10[#All],2,FALSE))</f>
        <v/>
      </c>
      <c r="R540" s="6" t="str">
        <f>IF(LEN(Requerimiento_Cab!L540)&gt;0,Requerimiento_Cab!L540,"")</f>
        <v/>
      </c>
      <c r="S540" s="6" t="str">
        <f t="shared" si="106"/>
        <v/>
      </c>
      <c r="T540" s="6" t="str">
        <f t="shared" si="107"/>
        <v/>
      </c>
      <c r="U540" s="6" t="str">
        <f t="shared" si="108"/>
        <v/>
      </c>
      <c r="V540" s="6" t="str">
        <f>IF(ISBLANK(Requerimiento_Cab!F540),"",VLOOKUP(Requerimiento_Cab!F540,Tabla7[#All],2,FALSE))</f>
        <v/>
      </c>
      <c r="W540" s="6" t="str">
        <f t="shared" si="109"/>
        <v/>
      </c>
      <c r="X540" s="6" t="str">
        <f>IF(ISBLANK(Requerimiento_Cab!M540),"",VLOOKUP(Requerimiento_Cab!M540,Tabla2[#All],2,FALSE))</f>
        <v/>
      </c>
      <c r="Y540" s="6" t="str">
        <f>IF(ISBLANK(Requerimiento_Cab!J540),"",VLOOKUP(Requerimiento_Cab!J540,Tabla9[#All],2,FALSE))</f>
        <v/>
      </c>
    </row>
    <row r="541" spans="1:25" x14ac:dyDescent="0.25">
      <c r="A541" s="6" t="str">
        <f>IF(LEN(Requerimiento_Cab!A541)&gt;0,Requerimiento_Cab!A541,"")</f>
        <v/>
      </c>
      <c r="B541" s="6" t="str">
        <f t="shared" si="99"/>
        <v/>
      </c>
      <c r="C541" s="6" t="str">
        <f>IF(ISBLANK(Requerimiento_Cab!B541),"",VLOOKUP(Requerimiento_Cab!B541,Tabla3[#All],2,FALSE))</f>
        <v/>
      </c>
      <c r="D541" s="6" t="str">
        <f>IF(ISBLANK(Requerimiento_Cab!C541),"",VLOOKUP(Requerimiento_Cab!C541,Tabla4[#All],2,FALSE))</f>
        <v/>
      </c>
      <c r="E541" s="6" t="str">
        <f>IF(ISBLANK(Requerimiento_Cab!D541),"",VLOOKUP(Requerimiento_Cab!D541,Tabla5[#All],2,FALSE))</f>
        <v/>
      </c>
      <c r="F541" s="6" t="str">
        <f>IF(ISBLANK(Requerimiento_Cab!E541),"",VLOOKUP(Requerimiento_Cab!E541,Tabla6[#All],2,FALSE))</f>
        <v/>
      </c>
      <c r="G541" s="6" t="str">
        <f t="shared" si="100"/>
        <v/>
      </c>
      <c r="H541" s="6" t="str">
        <f t="shared" si="101"/>
        <v/>
      </c>
      <c r="I541" s="6" t="str">
        <f>IF(ISBLANK(Requerimiento_Cab!F541),"",VLOOKUP(Requerimiento_Cab!F541,Tabla7[#All],2,FALSE))</f>
        <v/>
      </c>
      <c r="J541" s="6" t="str">
        <f t="shared" si="102"/>
        <v/>
      </c>
      <c r="K541" s="13" t="str">
        <f>IF(ISBLANK(Requerimiento_Cab!G541),"",VLOOKUP(Requerimiento_Cab!G541,Tabla8[#All],2,FALSE))</f>
        <v/>
      </c>
      <c r="L541" s="6" t="str">
        <f>IF(ISBLANK(Requerimiento_Cab!H541),"",VLOOKUP(Requerimiento_Cab!H541,Tabla1[#All],2,FALSE))</f>
        <v/>
      </c>
      <c r="M541" s="6" t="str">
        <f t="shared" si="103"/>
        <v/>
      </c>
      <c r="N541" s="6" t="str">
        <f>IF(ISBLANK(Requerimiento_Cab!J541),"",VLOOKUP(Requerimiento_Cab!J541,Tabla9[#All],2,FALSE))</f>
        <v/>
      </c>
      <c r="O541" s="6" t="str">
        <f t="shared" si="104"/>
        <v/>
      </c>
      <c r="P541" s="6" t="str">
        <f t="shared" si="105"/>
        <v/>
      </c>
      <c r="Q541" s="6" t="str">
        <f>IF(ISBLANK(Requerimiento_Cab!K541),"",VLOOKUP(Requerimiento_Cab!K541,Tabla10[#All],2,FALSE))</f>
        <v/>
      </c>
      <c r="R541" s="6" t="str">
        <f>IF(LEN(Requerimiento_Cab!L541)&gt;0,Requerimiento_Cab!L541,"")</f>
        <v/>
      </c>
      <c r="S541" s="6" t="str">
        <f t="shared" si="106"/>
        <v/>
      </c>
      <c r="T541" s="6" t="str">
        <f t="shared" si="107"/>
        <v/>
      </c>
      <c r="U541" s="6" t="str">
        <f t="shared" si="108"/>
        <v/>
      </c>
      <c r="V541" s="6" t="str">
        <f>IF(ISBLANK(Requerimiento_Cab!F541),"",VLOOKUP(Requerimiento_Cab!F541,Tabla7[#All],2,FALSE))</f>
        <v/>
      </c>
      <c r="W541" s="6" t="str">
        <f t="shared" si="109"/>
        <v/>
      </c>
      <c r="X541" s="6" t="str">
        <f>IF(ISBLANK(Requerimiento_Cab!M541),"",VLOOKUP(Requerimiento_Cab!M541,Tabla2[#All],2,FALSE))</f>
        <v/>
      </c>
      <c r="Y541" s="6" t="str">
        <f>IF(ISBLANK(Requerimiento_Cab!J541),"",VLOOKUP(Requerimiento_Cab!J541,Tabla9[#All],2,FALSE))</f>
        <v/>
      </c>
    </row>
    <row r="542" spans="1:25" x14ac:dyDescent="0.25">
      <c r="A542" s="6" t="str">
        <f>IF(LEN(Requerimiento_Cab!A542)&gt;0,Requerimiento_Cab!A542,"")</f>
        <v/>
      </c>
      <c r="B542" s="6" t="str">
        <f t="shared" si="99"/>
        <v/>
      </c>
      <c r="C542" s="6" t="str">
        <f>IF(ISBLANK(Requerimiento_Cab!B542),"",VLOOKUP(Requerimiento_Cab!B542,Tabla3[#All],2,FALSE))</f>
        <v/>
      </c>
      <c r="D542" s="6" t="str">
        <f>IF(ISBLANK(Requerimiento_Cab!C542),"",VLOOKUP(Requerimiento_Cab!C542,Tabla4[#All],2,FALSE))</f>
        <v/>
      </c>
      <c r="E542" s="6" t="str">
        <f>IF(ISBLANK(Requerimiento_Cab!D542),"",VLOOKUP(Requerimiento_Cab!D542,Tabla5[#All],2,FALSE))</f>
        <v/>
      </c>
      <c r="F542" s="6" t="str">
        <f>IF(ISBLANK(Requerimiento_Cab!E542),"",VLOOKUP(Requerimiento_Cab!E542,Tabla6[#All],2,FALSE))</f>
        <v/>
      </c>
      <c r="G542" s="6" t="str">
        <f t="shared" si="100"/>
        <v/>
      </c>
      <c r="H542" s="6" t="str">
        <f t="shared" si="101"/>
        <v/>
      </c>
      <c r="I542" s="6" t="str">
        <f>IF(ISBLANK(Requerimiento_Cab!F542),"",VLOOKUP(Requerimiento_Cab!F542,Tabla7[#All],2,FALSE))</f>
        <v/>
      </c>
      <c r="J542" s="6" t="str">
        <f t="shared" si="102"/>
        <v/>
      </c>
      <c r="K542" s="13" t="str">
        <f>IF(ISBLANK(Requerimiento_Cab!G542),"",VLOOKUP(Requerimiento_Cab!G542,Tabla8[#All],2,FALSE))</f>
        <v/>
      </c>
      <c r="L542" s="6" t="str">
        <f>IF(ISBLANK(Requerimiento_Cab!H542),"",VLOOKUP(Requerimiento_Cab!H542,Tabla1[#All],2,FALSE))</f>
        <v/>
      </c>
      <c r="M542" s="6" t="str">
        <f t="shared" si="103"/>
        <v/>
      </c>
      <c r="N542" s="6" t="str">
        <f>IF(ISBLANK(Requerimiento_Cab!J542),"",VLOOKUP(Requerimiento_Cab!J542,Tabla9[#All],2,FALSE))</f>
        <v/>
      </c>
      <c r="O542" s="6" t="str">
        <f t="shared" si="104"/>
        <v/>
      </c>
      <c r="P542" s="6" t="str">
        <f t="shared" si="105"/>
        <v/>
      </c>
      <c r="Q542" s="6" t="str">
        <f>IF(ISBLANK(Requerimiento_Cab!K542),"",VLOOKUP(Requerimiento_Cab!K542,Tabla10[#All],2,FALSE))</f>
        <v/>
      </c>
      <c r="R542" s="6" t="str">
        <f>IF(LEN(Requerimiento_Cab!L542)&gt;0,Requerimiento_Cab!L542,"")</f>
        <v/>
      </c>
      <c r="S542" s="6" t="str">
        <f t="shared" si="106"/>
        <v/>
      </c>
      <c r="T542" s="6" t="str">
        <f t="shared" si="107"/>
        <v/>
      </c>
      <c r="U542" s="6" t="str">
        <f t="shared" si="108"/>
        <v/>
      </c>
      <c r="V542" s="6" t="str">
        <f>IF(ISBLANK(Requerimiento_Cab!F542),"",VLOOKUP(Requerimiento_Cab!F542,Tabla7[#All],2,FALSE))</f>
        <v/>
      </c>
      <c r="W542" s="6" t="str">
        <f t="shared" si="109"/>
        <v/>
      </c>
      <c r="X542" s="6" t="str">
        <f>IF(ISBLANK(Requerimiento_Cab!M542),"",VLOOKUP(Requerimiento_Cab!M542,Tabla2[#All],2,FALSE))</f>
        <v/>
      </c>
      <c r="Y542" s="6" t="str">
        <f>IF(ISBLANK(Requerimiento_Cab!J542),"",VLOOKUP(Requerimiento_Cab!J542,Tabla9[#All],2,FALSE))</f>
        <v/>
      </c>
    </row>
    <row r="543" spans="1:25" x14ac:dyDescent="0.25">
      <c r="A543" s="6" t="str">
        <f>IF(LEN(Requerimiento_Cab!A543)&gt;0,Requerimiento_Cab!A543,"")</f>
        <v/>
      </c>
      <c r="B543" s="6" t="str">
        <f t="shared" si="99"/>
        <v/>
      </c>
      <c r="C543" s="6" t="str">
        <f>IF(ISBLANK(Requerimiento_Cab!B543),"",VLOOKUP(Requerimiento_Cab!B543,Tabla3[#All],2,FALSE))</f>
        <v/>
      </c>
      <c r="D543" s="6" t="str">
        <f>IF(ISBLANK(Requerimiento_Cab!C543),"",VLOOKUP(Requerimiento_Cab!C543,Tabla4[#All],2,FALSE))</f>
        <v/>
      </c>
      <c r="E543" s="6" t="str">
        <f>IF(ISBLANK(Requerimiento_Cab!D543),"",VLOOKUP(Requerimiento_Cab!D543,Tabla5[#All],2,FALSE))</f>
        <v/>
      </c>
      <c r="F543" s="6" t="str">
        <f>IF(ISBLANK(Requerimiento_Cab!E543),"",VLOOKUP(Requerimiento_Cab!E543,Tabla6[#All],2,FALSE))</f>
        <v/>
      </c>
      <c r="G543" s="6" t="str">
        <f t="shared" si="100"/>
        <v/>
      </c>
      <c r="H543" s="6" t="str">
        <f t="shared" si="101"/>
        <v/>
      </c>
      <c r="I543" s="6" t="str">
        <f>IF(ISBLANK(Requerimiento_Cab!F543),"",VLOOKUP(Requerimiento_Cab!F543,Tabla7[#All],2,FALSE))</f>
        <v/>
      </c>
      <c r="J543" s="6" t="str">
        <f t="shared" si="102"/>
        <v/>
      </c>
      <c r="K543" s="13" t="str">
        <f>IF(ISBLANK(Requerimiento_Cab!G543),"",VLOOKUP(Requerimiento_Cab!G543,Tabla8[#All],2,FALSE))</f>
        <v/>
      </c>
      <c r="L543" s="6" t="str">
        <f>IF(ISBLANK(Requerimiento_Cab!H543),"",VLOOKUP(Requerimiento_Cab!H543,Tabla1[#All],2,FALSE))</f>
        <v/>
      </c>
      <c r="M543" s="6" t="str">
        <f t="shared" si="103"/>
        <v/>
      </c>
      <c r="N543" s="6" t="str">
        <f>IF(ISBLANK(Requerimiento_Cab!J543),"",VLOOKUP(Requerimiento_Cab!J543,Tabla9[#All],2,FALSE))</f>
        <v/>
      </c>
      <c r="O543" s="6" t="str">
        <f t="shared" si="104"/>
        <v/>
      </c>
      <c r="P543" s="6" t="str">
        <f t="shared" si="105"/>
        <v/>
      </c>
      <c r="Q543" s="6" t="str">
        <f>IF(ISBLANK(Requerimiento_Cab!K543),"",VLOOKUP(Requerimiento_Cab!K543,Tabla10[#All],2,FALSE))</f>
        <v/>
      </c>
      <c r="R543" s="6" t="str">
        <f>IF(LEN(Requerimiento_Cab!L543)&gt;0,Requerimiento_Cab!L543,"")</f>
        <v/>
      </c>
      <c r="S543" s="6" t="str">
        <f t="shared" si="106"/>
        <v/>
      </c>
      <c r="T543" s="6" t="str">
        <f t="shared" si="107"/>
        <v/>
      </c>
      <c r="U543" s="6" t="str">
        <f t="shared" si="108"/>
        <v/>
      </c>
      <c r="V543" s="6" t="str">
        <f>IF(ISBLANK(Requerimiento_Cab!F543),"",VLOOKUP(Requerimiento_Cab!F543,Tabla7[#All],2,FALSE))</f>
        <v/>
      </c>
      <c r="W543" s="6" t="str">
        <f t="shared" si="109"/>
        <v/>
      </c>
      <c r="X543" s="6" t="str">
        <f>IF(ISBLANK(Requerimiento_Cab!M543),"",VLOOKUP(Requerimiento_Cab!M543,Tabla2[#All],2,FALSE))</f>
        <v/>
      </c>
      <c r="Y543" s="6" t="str">
        <f>IF(ISBLANK(Requerimiento_Cab!J543),"",VLOOKUP(Requerimiento_Cab!J543,Tabla9[#All],2,FALSE))</f>
        <v/>
      </c>
    </row>
    <row r="544" spans="1:25" x14ac:dyDescent="0.25">
      <c r="A544" s="6" t="str">
        <f>IF(LEN(Requerimiento_Cab!A544)&gt;0,Requerimiento_Cab!A544,"")</f>
        <v/>
      </c>
      <c r="B544" s="6" t="str">
        <f t="shared" si="99"/>
        <v/>
      </c>
      <c r="C544" s="6" t="str">
        <f>IF(ISBLANK(Requerimiento_Cab!B544),"",VLOOKUP(Requerimiento_Cab!B544,Tabla3[#All],2,FALSE))</f>
        <v/>
      </c>
      <c r="D544" s="6" t="str">
        <f>IF(ISBLANK(Requerimiento_Cab!C544),"",VLOOKUP(Requerimiento_Cab!C544,Tabla4[#All],2,FALSE))</f>
        <v/>
      </c>
      <c r="E544" s="6" t="str">
        <f>IF(ISBLANK(Requerimiento_Cab!D544),"",VLOOKUP(Requerimiento_Cab!D544,Tabla5[#All],2,FALSE))</f>
        <v/>
      </c>
      <c r="F544" s="6" t="str">
        <f>IF(ISBLANK(Requerimiento_Cab!E544),"",VLOOKUP(Requerimiento_Cab!E544,Tabla6[#All],2,FALSE))</f>
        <v/>
      </c>
      <c r="G544" s="6" t="str">
        <f t="shared" si="100"/>
        <v/>
      </c>
      <c r="H544" s="6" t="str">
        <f t="shared" si="101"/>
        <v/>
      </c>
      <c r="I544" s="6" t="str">
        <f>IF(ISBLANK(Requerimiento_Cab!F544),"",VLOOKUP(Requerimiento_Cab!F544,Tabla7[#All],2,FALSE))</f>
        <v/>
      </c>
      <c r="J544" s="6" t="str">
        <f t="shared" si="102"/>
        <v/>
      </c>
      <c r="K544" s="13" t="str">
        <f>IF(ISBLANK(Requerimiento_Cab!G544),"",VLOOKUP(Requerimiento_Cab!G544,Tabla8[#All],2,FALSE))</f>
        <v/>
      </c>
      <c r="L544" s="6" t="str">
        <f>IF(ISBLANK(Requerimiento_Cab!H544),"",VLOOKUP(Requerimiento_Cab!H544,Tabla1[#All],2,FALSE))</f>
        <v/>
      </c>
      <c r="M544" s="6" t="str">
        <f t="shared" si="103"/>
        <v/>
      </c>
      <c r="N544" s="6" t="str">
        <f>IF(ISBLANK(Requerimiento_Cab!J544),"",VLOOKUP(Requerimiento_Cab!J544,Tabla9[#All],2,FALSE))</f>
        <v/>
      </c>
      <c r="O544" s="6" t="str">
        <f t="shared" si="104"/>
        <v/>
      </c>
      <c r="P544" s="6" t="str">
        <f t="shared" si="105"/>
        <v/>
      </c>
      <c r="Q544" s="6" t="str">
        <f>IF(ISBLANK(Requerimiento_Cab!K544),"",VLOOKUP(Requerimiento_Cab!K544,Tabla10[#All],2,FALSE))</f>
        <v/>
      </c>
      <c r="R544" s="6" t="str">
        <f>IF(LEN(Requerimiento_Cab!L544)&gt;0,Requerimiento_Cab!L544,"")</f>
        <v/>
      </c>
      <c r="S544" s="6" t="str">
        <f t="shared" si="106"/>
        <v/>
      </c>
      <c r="T544" s="6" t="str">
        <f t="shared" si="107"/>
        <v/>
      </c>
      <c r="U544" s="6" t="str">
        <f t="shared" si="108"/>
        <v/>
      </c>
      <c r="V544" s="6" t="str">
        <f>IF(ISBLANK(Requerimiento_Cab!F544),"",VLOOKUP(Requerimiento_Cab!F544,Tabla7[#All],2,FALSE))</f>
        <v/>
      </c>
      <c r="W544" s="6" t="str">
        <f t="shared" si="109"/>
        <v/>
      </c>
      <c r="X544" s="6" t="str">
        <f>IF(ISBLANK(Requerimiento_Cab!M544),"",VLOOKUP(Requerimiento_Cab!M544,Tabla2[#All],2,FALSE))</f>
        <v/>
      </c>
      <c r="Y544" s="6" t="str">
        <f>IF(ISBLANK(Requerimiento_Cab!J544),"",VLOOKUP(Requerimiento_Cab!J544,Tabla9[#All],2,FALSE))</f>
        <v/>
      </c>
    </row>
    <row r="545" spans="1:25" x14ac:dyDescent="0.25">
      <c r="A545" s="6" t="str">
        <f>IF(LEN(Requerimiento_Cab!A545)&gt;0,Requerimiento_Cab!A545,"")</f>
        <v/>
      </c>
      <c r="B545" s="6" t="str">
        <f t="shared" si="99"/>
        <v/>
      </c>
      <c r="C545" s="6" t="str">
        <f>IF(ISBLANK(Requerimiento_Cab!B545),"",VLOOKUP(Requerimiento_Cab!B545,Tabla3[#All],2,FALSE))</f>
        <v/>
      </c>
      <c r="D545" s="6" t="str">
        <f>IF(ISBLANK(Requerimiento_Cab!C545),"",VLOOKUP(Requerimiento_Cab!C545,Tabla4[#All],2,FALSE))</f>
        <v/>
      </c>
      <c r="E545" s="6" t="str">
        <f>IF(ISBLANK(Requerimiento_Cab!D545),"",VLOOKUP(Requerimiento_Cab!D545,Tabla5[#All],2,FALSE))</f>
        <v/>
      </c>
      <c r="F545" s="6" t="str">
        <f>IF(ISBLANK(Requerimiento_Cab!E545),"",VLOOKUP(Requerimiento_Cab!E545,Tabla6[#All],2,FALSE))</f>
        <v/>
      </c>
      <c r="G545" s="6" t="str">
        <f t="shared" si="100"/>
        <v/>
      </c>
      <c r="H545" s="6" t="str">
        <f t="shared" si="101"/>
        <v/>
      </c>
      <c r="I545" s="6" t="str">
        <f>IF(ISBLANK(Requerimiento_Cab!F545),"",VLOOKUP(Requerimiento_Cab!F545,Tabla7[#All],2,FALSE))</f>
        <v/>
      </c>
      <c r="J545" s="6" t="str">
        <f t="shared" si="102"/>
        <v/>
      </c>
      <c r="K545" s="13" t="str">
        <f>IF(ISBLANK(Requerimiento_Cab!G545),"",VLOOKUP(Requerimiento_Cab!G545,Tabla8[#All],2,FALSE))</f>
        <v/>
      </c>
      <c r="L545" s="6" t="str">
        <f>IF(ISBLANK(Requerimiento_Cab!H545),"",VLOOKUP(Requerimiento_Cab!H545,Tabla1[#All],2,FALSE))</f>
        <v/>
      </c>
      <c r="M545" s="6" t="str">
        <f t="shared" si="103"/>
        <v/>
      </c>
      <c r="N545" s="6" t="str">
        <f>IF(ISBLANK(Requerimiento_Cab!J545),"",VLOOKUP(Requerimiento_Cab!J545,Tabla9[#All],2,FALSE))</f>
        <v/>
      </c>
      <c r="O545" s="6" t="str">
        <f t="shared" si="104"/>
        <v/>
      </c>
      <c r="P545" s="6" t="str">
        <f t="shared" si="105"/>
        <v/>
      </c>
      <c r="Q545" s="6" t="str">
        <f>IF(ISBLANK(Requerimiento_Cab!K545),"",VLOOKUP(Requerimiento_Cab!K545,Tabla10[#All],2,FALSE))</f>
        <v/>
      </c>
      <c r="R545" s="6" t="str">
        <f>IF(LEN(Requerimiento_Cab!L545)&gt;0,Requerimiento_Cab!L545,"")</f>
        <v/>
      </c>
      <c r="S545" s="6" t="str">
        <f t="shared" si="106"/>
        <v/>
      </c>
      <c r="T545" s="6" t="str">
        <f t="shared" si="107"/>
        <v/>
      </c>
      <c r="U545" s="6" t="str">
        <f t="shared" si="108"/>
        <v/>
      </c>
      <c r="V545" s="6" t="str">
        <f>IF(ISBLANK(Requerimiento_Cab!F545),"",VLOOKUP(Requerimiento_Cab!F545,Tabla7[#All],2,FALSE))</f>
        <v/>
      </c>
      <c r="W545" s="6" t="str">
        <f t="shared" si="109"/>
        <v/>
      </c>
      <c r="X545" s="6" t="str">
        <f>IF(ISBLANK(Requerimiento_Cab!M545),"",VLOOKUP(Requerimiento_Cab!M545,Tabla2[#All],2,FALSE))</f>
        <v/>
      </c>
      <c r="Y545" s="6" t="str">
        <f>IF(ISBLANK(Requerimiento_Cab!J545),"",VLOOKUP(Requerimiento_Cab!J545,Tabla9[#All],2,FALSE))</f>
        <v/>
      </c>
    </row>
    <row r="546" spans="1:25" x14ac:dyDescent="0.25">
      <c r="A546" s="6" t="str">
        <f>IF(LEN(Requerimiento_Cab!A546)&gt;0,Requerimiento_Cab!A546,"")</f>
        <v/>
      </c>
      <c r="B546" s="6" t="str">
        <f t="shared" si="99"/>
        <v/>
      </c>
      <c r="C546" s="6" t="str">
        <f>IF(ISBLANK(Requerimiento_Cab!B546),"",VLOOKUP(Requerimiento_Cab!B546,Tabla3[#All],2,FALSE))</f>
        <v/>
      </c>
      <c r="D546" s="6" t="str">
        <f>IF(ISBLANK(Requerimiento_Cab!C546),"",VLOOKUP(Requerimiento_Cab!C546,Tabla4[#All],2,FALSE))</f>
        <v/>
      </c>
      <c r="E546" s="6" t="str">
        <f>IF(ISBLANK(Requerimiento_Cab!D546),"",VLOOKUP(Requerimiento_Cab!D546,Tabla5[#All],2,FALSE))</f>
        <v/>
      </c>
      <c r="F546" s="6" t="str">
        <f>IF(ISBLANK(Requerimiento_Cab!E546),"",VLOOKUP(Requerimiento_Cab!E546,Tabla6[#All],2,FALSE))</f>
        <v/>
      </c>
      <c r="G546" s="6" t="str">
        <f t="shared" si="100"/>
        <v/>
      </c>
      <c r="H546" s="6" t="str">
        <f t="shared" si="101"/>
        <v/>
      </c>
      <c r="I546" s="6" t="str">
        <f>IF(ISBLANK(Requerimiento_Cab!F546),"",VLOOKUP(Requerimiento_Cab!F546,Tabla7[#All],2,FALSE))</f>
        <v/>
      </c>
      <c r="J546" s="6" t="str">
        <f t="shared" si="102"/>
        <v/>
      </c>
      <c r="K546" s="13" t="str">
        <f>IF(ISBLANK(Requerimiento_Cab!G546),"",VLOOKUP(Requerimiento_Cab!G546,Tabla8[#All],2,FALSE))</f>
        <v/>
      </c>
      <c r="L546" s="6" t="str">
        <f>IF(ISBLANK(Requerimiento_Cab!H546),"",VLOOKUP(Requerimiento_Cab!H546,Tabla1[#All],2,FALSE))</f>
        <v/>
      </c>
      <c r="M546" s="6" t="str">
        <f t="shared" si="103"/>
        <v/>
      </c>
      <c r="N546" s="6" t="str">
        <f>IF(ISBLANK(Requerimiento_Cab!J546),"",VLOOKUP(Requerimiento_Cab!J546,Tabla9[#All],2,FALSE))</f>
        <v/>
      </c>
      <c r="O546" s="6" t="str">
        <f t="shared" si="104"/>
        <v/>
      </c>
      <c r="P546" s="6" t="str">
        <f t="shared" si="105"/>
        <v/>
      </c>
      <c r="Q546" s="6" t="str">
        <f>IF(ISBLANK(Requerimiento_Cab!K546),"",VLOOKUP(Requerimiento_Cab!K546,Tabla10[#All],2,FALSE))</f>
        <v/>
      </c>
      <c r="R546" s="6" t="str">
        <f>IF(LEN(Requerimiento_Cab!L546)&gt;0,Requerimiento_Cab!L546,"")</f>
        <v/>
      </c>
      <c r="S546" s="6" t="str">
        <f t="shared" si="106"/>
        <v/>
      </c>
      <c r="T546" s="6" t="str">
        <f t="shared" si="107"/>
        <v/>
      </c>
      <c r="U546" s="6" t="str">
        <f t="shared" si="108"/>
        <v/>
      </c>
      <c r="V546" s="6" t="str">
        <f>IF(ISBLANK(Requerimiento_Cab!F546),"",VLOOKUP(Requerimiento_Cab!F546,Tabla7[#All],2,FALSE))</f>
        <v/>
      </c>
      <c r="W546" s="6" t="str">
        <f t="shared" si="109"/>
        <v/>
      </c>
      <c r="X546" s="6" t="str">
        <f>IF(ISBLANK(Requerimiento_Cab!M546),"",VLOOKUP(Requerimiento_Cab!M546,Tabla2[#All],2,FALSE))</f>
        <v/>
      </c>
      <c r="Y546" s="6" t="str">
        <f>IF(ISBLANK(Requerimiento_Cab!J546),"",VLOOKUP(Requerimiento_Cab!J546,Tabla9[#All],2,FALSE))</f>
        <v/>
      </c>
    </row>
    <row r="547" spans="1:25" x14ac:dyDescent="0.25">
      <c r="A547" s="6" t="str">
        <f>IF(LEN(Requerimiento_Cab!A547)&gt;0,Requerimiento_Cab!A547,"")</f>
        <v/>
      </c>
      <c r="B547" s="6" t="str">
        <f t="shared" si="99"/>
        <v/>
      </c>
      <c r="C547" s="6" t="str">
        <f>IF(ISBLANK(Requerimiento_Cab!B547),"",VLOOKUP(Requerimiento_Cab!B547,Tabla3[#All],2,FALSE))</f>
        <v/>
      </c>
      <c r="D547" s="6" t="str">
        <f>IF(ISBLANK(Requerimiento_Cab!C547),"",VLOOKUP(Requerimiento_Cab!C547,Tabla4[#All],2,FALSE))</f>
        <v/>
      </c>
      <c r="E547" s="6" t="str">
        <f>IF(ISBLANK(Requerimiento_Cab!D547),"",VLOOKUP(Requerimiento_Cab!D547,Tabla5[#All],2,FALSE))</f>
        <v/>
      </c>
      <c r="F547" s="6" t="str">
        <f>IF(ISBLANK(Requerimiento_Cab!E547),"",VLOOKUP(Requerimiento_Cab!E547,Tabla6[#All],2,FALSE))</f>
        <v/>
      </c>
      <c r="G547" s="6" t="str">
        <f t="shared" si="100"/>
        <v/>
      </c>
      <c r="H547" s="6" t="str">
        <f t="shared" si="101"/>
        <v/>
      </c>
      <c r="I547" s="6" t="str">
        <f>IF(ISBLANK(Requerimiento_Cab!F547),"",VLOOKUP(Requerimiento_Cab!F547,Tabla7[#All],2,FALSE))</f>
        <v/>
      </c>
      <c r="J547" s="6" t="str">
        <f t="shared" si="102"/>
        <v/>
      </c>
      <c r="K547" s="13" t="str">
        <f>IF(ISBLANK(Requerimiento_Cab!G547),"",VLOOKUP(Requerimiento_Cab!G547,Tabla8[#All],2,FALSE))</f>
        <v/>
      </c>
      <c r="L547" s="6" t="str">
        <f>IF(ISBLANK(Requerimiento_Cab!H547),"",VLOOKUP(Requerimiento_Cab!H547,Tabla1[#All],2,FALSE))</f>
        <v/>
      </c>
      <c r="M547" s="6" t="str">
        <f t="shared" si="103"/>
        <v/>
      </c>
      <c r="N547" s="6" t="str">
        <f>IF(ISBLANK(Requerimiento_Cab!J547),"",VLOOKUP(Requerimiento_Cab!J547,Tabla9[#All],2,FALSE))</f>
        <v/>
      </c>
      <c r="O547" s="6" t="str">
        <f t="shared" si="104"/>
        <v/>
      </c>
      <c r="P547" s="6" t="str">
        <f t="shared" si="105"/>
        <v/>
      </c>
      <c r="Q547" s="6" t="str">
        <f>IF(ISBLANK(Requerimiento_Cab!K547),"",VLOOKUP(Requerimiento_Cab!K547,Tabla10[#All],2,FALSE))</f>
        <v/>
      </c>
      <c r="R547" s="6" t="str">
        <f>IF(LEN(Requerimiento_Cab!L547)&gt;0,Requerimiento_Cab!L547,"")</f>
        <v/>
      </c>
      <c r="S547" s="6" t="str">
        <f t="shared" si="106"/>
        <v/>
      </c>
      <c r="T547" s="6" t="str">
        <f t="shared" si="107"/>
        <v/>
      </c>
      <c r="U547" s="6" t="str">
        <f t="shared" si="108"/>
        <v/>
      </c>
      <c r="V547" s="6" t="str">
        <f>IF(ISBLANK(Requerimiento_Cab!F547),"",VLOOKUP(Requerimiento_Cab!F547,Tabla7[#All],2,FALSE))</f>
        <v/>
      </c>
      <c r="W547" s="6" t="str">
        <f t="shared" si="109"/>
        <v/>
      </c>
      <c r="X547" s="6" t="str">
        <f>IF(ISBLANK(Requerimiento_Cab!M547),"",VLOOKUP(Requerimiento_Cab!M547,Tabla2[#All],2,FALSE))</f>
        <v/>
      </c>
      <c r="Y547" s="6" t="str">
        <f>IF(ISBLANK(Requerimiento_Cab!J547),"",VLOOKUP(Requerimiento_Cab!J547,Tabla9[#All],2,FALSE))</f>
        <v/>
      </c>
    </row>
    <row r="548" spans="1:25" x14ac:dyDescent="0.25">
      <c r="A548" s="6" t="str">
        <f>IF(LEN(Requerimiento_Cab!A548)&gt;0,Requerimiento_Cab!A548,"")</f>
        <v/>
      </c>
      <c r="B548" s="6" t="str">
        <f t="shared" si="99"/>
        <v/>
      </c>
      <c r="C548" s="6" t="str">
        <f>IF(ISBLANK(Requerimiento_Cab!B548),"",VLOOKUP(Requerimiento_Cab!B548,Tabla3[#All],2,FALSE))</f>
        <v/>
      </c>
      <c r="D548" s="6" t="str">
        <f>IF(ISBLANK(Requerimiento_Cab!C548),"",VLOOKUP(Requerimiento_Cab!C548,Tabla4[#All],2,FALSE))</f>
        <v/>
      </c>
      <c r="E548" s="6" t="str">
        <f>IF(ISBLANK(Requerimiento_Cab!D548),"",VLOOKUP(Requerimiento_Cab!D548,Tabla5[#All],2,FALSE))</f>
        <v/>
      </c>
      <c r="F548" s="6" t="str">
        <f>IF(ISBLANK(Requerimiento_Cab!E548),"",VLOOKUP(Requerimiento_Cab!E548,Tabla6[#All],2,FALSE))</f>
        <v/>
      </c>
      <c r="G548" s="6" t="str">
        <f t="shared" si="100"/>
        <v/>
      </c>
      <c r="H548" s="6" t="str">
        <f t="shared" si="101"/>
        <v/>
      </c>
      <c r="I548" s="6" t="str">
        <f>IF(ISBLANK(Requerimiento_Cab!F548),"",VLOOKUP(Requerimiento_Cab!F548,Tabla7[#All],2,FALSE))</f>
        <v/>
      </c>
      <c r="J548" s="6" t="str">
        <f t="shared" si="102"/>
        <v/>
      </c>
      <c r="K548" s="13" t="str">
        <f>IF(ISBLANK(Requerimiento_Cab!G548),"",VLOOKUP(Requerimiento_Cab!G548,Tabla8[#All],2,FALSE))</f>
        <v/>
      </c>
      <c r="L548" s="6" t="str">
        <f>IF(ISBLANK(Requerimiento_Cab!H548),"",VLOOKUP(Requerimiento_Cab!H548,Tabla1[#All],2,FALSE))</f>
        <v/>
      </c>
      <c r="M548" s="6" t="str">
        <f t="shared" si="103"/>
        <v/>
      </c>
      <c r="N548" s="6" t="str">
        <f>IF(ISBLANK(Requerimiento_Cab!J548),"",VLOOKUP(Requerimiento_Cab!J548,Tabla9[#All],2,FALSE))</f>
        <v/>
      </c>
      <c r="O548" s="6" t="str">
        <f t="shared" si="104"/>
        <v/>
      </c>
      <c r="P548" s="6" t="str">
        <f t="shared" si="105"/>
        <v/>
      </c>
      <c r="Q548" s="6" t="str">
        <f>IF(ISBLANK(Requerimiento_Cab!K548),"",VLOOKUP(Requerimiento_Cab!K548,Tabla10[#All],2,FALSE))</f>
        <v/>
      </c>
      <c r="R548" s="6" t="str">
        <f>IF(LEN(Requerimiento_Cab!L548)&gt;0,Requerimiento_Cab!L548,"")</f>
        <v/>
      </c>
      <c r="S548" s="6" t="str">
        <f t="shared" si="106"/>
        <v/>
      </c>
      <c r="T548" s="6" t="str">
        <f t="shared" si="107"/>
        <v/>
      </c>
      <c r="U548" s="6" t="str">
        <f t="shared" si="108"/>
        <v/>
      </c>
      <c r="V548" s="6" t="str">
        <f>IF(ISBLANK(Requerimiento_Cab!F548),"",VLOOKUP(Requerimiento_Cab!F548,Tabla7[#All],2,FALSE))</f>
        <v/>
      </c>
      <c r="W548" s="6" t="str">
        <f t="shared" si="109"/>
        <v/>
      </c>
      <c r="X548" s="6" t="str">
        <f>IF(ISBLANK(Requerimiento_Cab!M548),"",VLOOKUP(Requerimiento_Cab!M548,Tabla2[#All],2,FALSE))</f>
        <v/>
      </c>
      <c r="Y548" s="6" t="str">
        <f>IF(ISBLANK(Requerimiento_Cab!J548),"",VLOOKUP(Requerimiento_Cab!J548,Tabla9[#All],2,FALSE))</f>
        <v/>
      </c>
    </row>
    <row r="549" spans="1:25" x14ac:dyDescent="0.25">
      <c r="A549" s="6" t="str">
        <f>IF(LEN(Requerimiento_Cab!A549)&gt;0,Requerimiento_Cab!A549,"")</f>
        <v/>
      </c>
      <c r="B549" s="6" t="str">
        <f t="shared" si="99"/>
        <v/>
      </c>
      <c r="C549" s="6" t="str">
        <f>IF(ISBLANK(Requerimiento_Cab!B549),"",VLOOKUP(Requerimiento_Cab!B549,Tabla3[#All],2,FALSE))</f>
        <v/>
      </c>
      <c r="D549" s="6" t="str">
        <f>IF(ISBLANK(Requerimiento_Cab!C549),"",VLOOKUP(Requerimiento_Cab!C549,Tabla4[#All],2,FALSE))</f>
        <v/>
      </c>
      <c r="E549" s="6" t="str">
        <f>IF(ISBLANK(Requerimiento_Cab!D549),"",VLOOKUP(Requerimiento_Cab!D549,Tabla5[#All],2,FALSE))</f>
        <v/>
      </c>
      <c r="F549" s="6" t="str">
        <f>IF(ISBLANK(Requerimiento_Cab!E549),"",VLOOKUP(Requerimiento_Cab!E549,Tabla6[#All],2,FALSE))</f>
        <v/>
      </c>
      <c r="G549" s="6" t="str">
        <f t="shared" si="100"/>
        <v/>
      </c>
      <c r="H549" s="6" t="str">
        <f t="shared" si="101"/>
        <v/>
      </c>
      <c r="I549" s="6" t="str">
        <f>IF(ISBLANK(Requerimiento_Cab!F549),"",VLOOKUP(Requerimiento_Cab!F549,Tabla7[#All],2,FALSE))</f>
        <v/>
      </c>
      <c r="J549" s="6" t="str">
        <f t="shared" si="102"/>
        <v/>
      </c>
      <c r="K549" s="13" t="str">
        <f>IF(ISBLANK(Requerimiento_Cab!G549),"",VLOOKUP(Requerimiento_Cab!G549,Tabla8[#All],2,FALSE))</f>
        <v/>
      </c>
      <c r="L549" s="6" t="str">
        <f>IF(ISBLANK(Requerimiento_Cab!H549),"",VLOOKUP(Requerimiento_Cab!H549,Tabla1[#All],2,FALSE))</f>
        <v/>
      </c>
      <c r="M549" s="6" t="str">
        <f t="shared" si="103"/>
        <v/>
      </c>
      <c r="N549" s="6" t="str">
        <f>IF(ISBLANK(Requerimiento_Cab!J549),"",VLOOKUP(Requerimiento_Cab!J549,Tabla9[#All],2,FALSE))</f>
        <v/>
      </c>
      <c r="O549" s="6" t="str">
        <f t="shared" si="104"/>
        <v/>
      </c>
      <c r="P549" s="6" t="str">
        <f t="shared" si="105"/>
        <v/>
      </c>
      <c r="Q549" s="6" t="str">
        <f>IF(ISBLANK(Requerimiento_Cab!K549),"",VLOOKUP(Requerimiento_Cab!K549,Tabla10[#All],2,FALSE))</f>
        <v/>
      </c>
      <c r="R549" s="6" t="str">
        <f>IF(LEN(Requerimiento_Cab!L549)&gt;0,Requerimiento_Cab!L549,"")</f>
        <v/>
      </c>
      <c r="S549" s="6" t="str">
        <f t="shared" si="106"/>
        <v/>
      </c>
      <c r="T549" s="6" t="str">
        <f t="shared" si="107"/>
        <v/>
      </c>
      <c r="U549" s="6" t="str">
        <f t="shared" si="108"/>
        <v/>
      </c>
      <c r="V549" s="6" t="str">
        <f>IF(ISBLANK(Requerimiento_Cab!F549),"",VLOOKUP(Requerimiento_Cab!F549,Tabla7[#All],2,FALSE))</f>
        <v/>
      </c>
      <c r="W549" s="6" t="str">
        <f t="shared" si="109"/>
        <v/>
      </c>
      <c r="X549" s="6" t="str">
        <f>IF(ISBLANK(Requerimiento_Cab!M549),"",VLOOKUP(Requerimiento_Cab!M549,Tabla2[#All],2,FALSE))</f>
        <v/>
      </c>
      <c r="Y549" s="6" t="str">
        <f>IF(ISBLANK(Requerimiento_Cab!J549),"",VLOOKUP(Requerimiento_Cab!J549,Tabla9[#All],2,FALSE))</f>
        <v/>
      </c>
    </row>
    <row r="550" spans="1:25" x14ac:dyDescent="0.25">
      <c r="A550" s="6" t="str">
        <f>IF(LEN(Requerimiento_Cab!A550)&gt;0,Requerimiento_Cab!A550,"")</f>
        <v/>
      </c>
      <c r="B550" s="6" t="str">
        <f t="shared" si="99"/>
        <v/>
      </c>
      <c r="C550" s="6" t="str">
        <f>IF(ISBLANK(Requerimiento_Cab!B550),"",VLOOKUP(Requerimiento_Cab!B550,Tabla3[#All],2,FALSE))</f>
        <v/>
      </c>
      <c r="D550" s="6" t="str">
        <f>IF(ISBLANK(Requerimiento_Cab!C550),"",VLOOKUP(Requerimiento_Cab!C550,Tabla4[#All],2,FALSE))</f>
        <v/>
      </c>
      <c r="E550" s="6" t="str">
        <f>IF(ISBLANK(Requerimiento_Cab!D550),"",VLOOKUP(Requerimiento_Cab!D550,Tabla5[#All],2,FALSE))</f>
        <v/>
      </c>
      <c r="F550" s="6" t="str">
        <f>IF(ISBLANK(Requerimiento_Cab!E550),"",VLOOKUP(Requerimiento_Cab!E550,Tabla6[#All],2,FALSE))</f>
        <v/>
      </c>
      <c r="G550" s="6" t="str">
        <f t="shared" si="100"/>
        <v/>
      </c>
      <c r="H550" s="6" t="str">
        <f t="shared" si="101"/>
        <v/>
      </c>
      <c r="I550" s="6" t="str">
        <f>IF(ISBLANK(Requerimiento_Cab!F550),"",VLOOKUP(Requerimiento_Cab!F550,Tabla7[#All],2,FALSE))</f>
        <v/>
      </c>
      <c r="J550" s="6" t="str">
        <f t="shared" si="102"/>
        <v/>
      </c>
      <c r="K550" s="13" t="str">
        <f>IF(ISBLANK(Requerimiento_Cab!G550),"",VLOOKUP(Requerimiento_Cab!G550,Tabla8[#All],2,FALSE))</f>
        <v/>
      </c>
      <c r="L550" s="6" t="str">
        <f>IF(ISBLANK(Requerimiento_Cab!H550),"",VLOOKUP(Requerimiento_Cab!H550,Tabla1[#All],2,FALSE))</f>
        <v/>
      </c>
      <c r="M550" s="6" t="str">
        <f t="shared" si="103"/>
        <v/>
      </c>
      <c r="N550" s="6" t="str">
        <f>IF(ISBLANK(Requerimiento_Cab!J550),"",VLOOKUP(Requerimiento_Cab!J550,Tabla9[#All],2,FALSE))</f>
        <v/>
      </c>
      <c r="O550" s="6" t="str">
        <f t="shared" si="104"/>
        <v/>
      </c>
      <c r="P550" s="6" t="str">
        <f t="shared" si="105"/>
        <v/>
      </c>
      <c r="Q550" s="6" t="str">
        <f>IF(ISBLANK(Requerimiento_Cab!K550),"",VLOOKUP(Requerimiento_Cab!K550,Tabla10[#All],2,FALSE))</f>
        <v/>
      </c>
      <c r="R550" s="6" t="str">
        <f>IF(LEN(Requerimiento_Cab!L550)&gt;0,Requerimiento_Cab!L550,"")</f>
        <v/>
      </c>
      <c r="S550" s="6" t="str">
        <f t="shared" si="106"/>
        <v/>
      </c>
      <c r="T550" s="6" t="str">
        <f t="shared" si="107"/>
        <v/>
      </c>
      <c r="U550" s="6" t="str">
        <f t="shared" si="108"/>
        <v/>
      </c>
      <c r="V550" s="6" t="str">
        <f>IF(ISBLANK(Requerimiento_Cab!F550),"",VLOOKUP(Requerimiento_Cab!F550,Tabla7[#All],2,FALSE))</f>
        <v/>
      </c>
      <c r="W550" s="6" t="str">
        <f t="shared" si="109"/>
        <v/>
      </c>
      <c r="X550" s="6" t="str">
        <f>IF(ISBLANK(Requerimiento_Cab!M550),"",VLOOKUP(Requerimiento_Cab!M550,Tabla2[#All],2,FALSE))</f>
        <v/>
      </c>
      <c r="Y550" s="6" t="str">
        <f>IF(ISBLANK(Requerimiento_Cab!J550),"",VLOOKUP(Requerimiento_Cab!J550,Tabla9[#All],2,FALSE))</f>
        <v/>
      </c>
    </row>
    <row r="551" spans="1:25" x14ac:dyDescent="0.25">
      <c r="A551" s="6" t="str">
        <f>IF(LEN(Requerimiento_Cab!A551)&gt;0,Requerimiento_Cab!A551,"")</f>
        <v/>
      </c>
      <c r="B551" s="6" t="str">
        <f t="shared" si="99"/>
        <v/>
      </c>
      <c r="C551" s="6" t="str">
        <f>IF(ISBLANK(Requerimiento_Cab!B551),"",VLOOKUP(Requerimiento_Cab!B551,Tabla3[#All],2,FALSE))</f>
        <v/>
      </c>
      <c r="D551" s="6" t="str">
        <f>IF(ISBLANK(Requerimiento_Cab!C551),"",VLOOKUP(Requerimiento_Cab!C551,Tabla4[#All],2,FALSE))</f>
        <v/>
      </c>
      <c r="E551" s="6" t="str">
        <f>IF(ISBLANK(Requerimiento_Cab!D551),"",VLOOKUP(Requerimiento_Cab!D551,Tabla5[#All],2,FALSE))</f>
        <v/>
      </c>
      <c r="F551" s="6" t="str">
        <f>IF(ISBLANK(Requerimiento_Cab!E551),"",VLOOKUP(Requerimiento_Cab!E551,Tabla6[#All],2,FALSE))</f>
        <v/>
      </c>
      <c r="G551" s="6" t="str">
        <f t="shared" si="100"/>
        <v/>
      </c>
      <c r="H551" s="6" t="str">
        <f t="shared" si="101"/>
        <v/>
      </c>
      <c r="I551" s="6" t="str">
        <f>IF(ISBLANK(Requerimiento_Cab!F551),"",VLOOKUP(Requerimiento_Cab!F551,Tabla7[#All],2,FALSE))</f>
        <v/>
      </c>
      <c r="J551" s="6" t="str">
        <f t="shared" si="102"/>
        <v/>
      </c>
      <c r="K551" s="13" t="str">
        <f>IF(ISBLANK(Requerimiento_Cab!G551),"",VLOOKUP(Requerimiento_Cab!G551,Tabla8[#All],2,FALSE))</f>
        <v/>
      </c>
      <c r="L551" s="6" t="str">
        <f>IF(ISBLANK(Requerimiento_Cab!H551),"",VLOOKUP(Requerimiento_Cab!H551,Tabla1[#All],2,FALSE))</f>
        <v/>
      </c>
      <c r="M551" s="6" t="str">
        <f t="shared" si="103"/>
        <v/>
      </c>
      <c r="N551" s="6" t="str">
        <f>IF(ISBLANK(Requerimiento_Cab!J551),"",VLOOKUP(Requerimiento_Cab!J551,Tabla9[#All],2,FALSE))</f>
        <v/>
      </c>
      <c r="O551" s="6" t="str">
        <f t="shared" si="104"/>
        <v/>
      </c>
      <c r="P551" s="6" t="str">
        <f t="shared" si="105"/>
        <v/>
      </c>
      <c r="Q551" s="6" t="str">
        <f>IF(ISBLANK(Requerimiento_Cab!K551),"",VLOOKUP(Requerimiento_Cab!K551,Tabla10[#All],2,FALSE))</f>
        <v/>
      </c>
      <c r="R551" s="6" t="str">
        <f>IF(LEN(Requerimiento_Cab!L551)&gt;0,Requerimiento_Cab!L551,"")</f>
        <v/>
      </c>
      <c r="S551" s="6" t="str">
        <f t="shared" si="106"/>
        <v/>
      </c>
      <c r="T551" s="6" t="str">
        <f t="shared" si="107"/>
        <v/>
      </c>
      <c r="U551" s="6" t="str">
        <f t="shared" si="108"/>
        <v/>
      </c>
      <c r="V551" s="6" t="str">
        <f>IF(ISBLANK(Requerimiento_Cab!F551),"",VLOOKUP(Requerimiento_Cab!F551,Tabla7[#All],2,FALSE))</f>
        <v/>
      </c>
      <c r="W551" s="6" t="str">
        <f t="shared" si="109"/>
        <v/>
      </c>
      <c r="X551" s="6" t="str">
        <f>IF(ISBLANK(Requerimiento_Cab!M551),"",VLOOKUP(Requerimiento_Cab!M551,Tabla2[#All],2,FALSE))</f>
        <v/>
      </c>
      <c r="Y551" s="6" t="str">
        <f>IF(ISBLANK(Requerimiento_Cab!J551),"",VLOOKUP(Requerimiento_Cab!J551,Tabla9[#All],2,FALSE))</f>
        <v/>
      </c>
    </row>
    <row r="552" spans="1:25" x14ac:dyDescent="0.25">
      <c r="A552" s="6" t="str">
        <f>IF(LEN(Requerimiento_Cab!A552)&gt;0,Requerimiento_Cab!A552,"")</f>
        <v/>
      </c>
      <c r="B552" s="6" t="str">
        <f t="shared" si="99"/>
        <v/>
      </c>
      <c r="C552" s="6" t="str">
        <f>IF(ISBLANK(Requerimiento_Cab!B552),"",VLOOKUP(Requerimiento_Cab!B552,Tabla3[#All],2,FALSE))</f>
        <v/>
      </c>
      <c r="D552" s="6" t="str">
        <f>IF(ISBLANK(Requerimiento_Cab!C552),"",VLOOKUP(Requerimiento_Cab!C552,Tabla4[#All],2,FALSE))</f>
        <v/>
      </c>
      <c r="E552" s="6" t="str">
        <f>IF(ISBLANK(Requerimiento_Cab!D552),"",VLOOKUP(Requerimiento_Cab!D552,Tabla5[#All],2,FALSE))</f>
        <v/>
      </c>
      <c r="F552" s="6" t="str">
        <f>IF(ISBLANK(Requerimiento_Cab!E552),"",VLOOKUP(Requerimiento_Cab!E552,Tabla6[#All],2,FALSE))</f>
        <v/>
      </c>
      <c r="G552" s="6" t="str">
        <f t="shared" si="100"/>
        <v/>
      </c>
      <c r="H552" s="6" t="str">
        <f t="shared" si="101"/>
        <v/>
      </c>
      <c r="I552" s="6" t="str">
        <f>IF(ISBLANK(Requerimiento_Cab!F552),"",VLOOKUP(Requerimiento_Cab!F552,Tabla7[#All],2,FALSE))</f>
        <v/>
      </c>
      <c r="J552" s="6" t="str">
        <f t="shared" si="102"/>
        <v/>
      </c>
      <c r="K552" s="13" t="str">
        <f>IF(ISBLANK(Requerimiento_Cab!G552),"",VLOOKUP(Requerimiento_Cab!G552,Tabla8[#All],2,FALSE))</f>
        <v/>
      </c>
      <c r="L552" s="6" t="str">
        <f>IF(ISBLANK(Requerimiento_Cab!H552),"",VLOOKUP(Requerimiento_Cab!H552,Tabla1[#All],2,FALSE))</f>
        <v/>
      </c>
      <c r="M552" s="6" t="str">
        <f t="shared" si="103"/>
        <v/>
      </c>
      <c r="N552" s="6" t="str">
        <f>IF(ISBLANK(Requerimiento_Cab!J552),"",VLOOKUP(Requerimiento_Cab!J552,Tabla9[#All],2,FALSE))</f>
        <v/>
      </c>
      <c r="O552" s="6" t="str">
        <f t="shared" si="104"/>
        <v/>
      </c>
      <c r="P552" s="6" t="str">
        <f t="shared" si="105"/>
        <v/>
      </c>
      <c r="Q552" s="6" t="str">
        <f>IF(ISBLANK(Requerimiento_Cab!K552),"",VLOOKUP(Requerimiento_Cab!K552,Tabla10[#All],2,FALSE))</f>
        <v/>
      </c>
      <c r="R552" s="6" t="str">
        <f>IF(LEN(Requerimiento_Cab!L552)&gt;0,Requerimiento_Cab!L552,"")</f>
        <v/>
      </c>
      <c r="S552" s="6" t="str">
        <f t="shared" si="106"/>
        <v/>
      </c>
      <c r="T552" s="6" t="str">
        <f t="shared" si="107"/>
        <v/>
      </c>
      <c r="U552" s="6" t="str">
        <f t="shared" si="108"/>
        <v/>
      </c>
      <c r="V552" s="6" t="str">
        <f>IF(ISBLANK(Requerimiento_Cab!F552),"",VLOOKUP(Requerimiento_Cab!F552,Tabla7[#All],2,FALSE))</f>
        <v/>
      </c>
      <c r="W552" s="6" t="str">
        <f t="shared" si="109"/>
        <v/>
      </c>
      <c r="X552" s="6" t="str">
        <f>IF(ISBLANK(Requerimiento_Cab!M552),"",VLOOKUP(Requerimiento_Cab!M552,Tabla2[#All],2,FALSE))</f>
        <v/>
      </c>
      <c r="Y552" s="6" t="str">
        <f>IF(ISBLANK(Requerimiento_Cab!J552),"",VLOOKUP(Requerimiento_Cab!J552,Tabla9[#All],2,FALSE))</f>
        <v/>
      </c>
    </row>
    <row r="553" spans="1:25" x14ac:dyDescent="0.25">
      <c r="A553" s="6" t="str">
        <f>IF(LEN(Requerimiento_Cab!A553)&gt;0,Requerimiento_Cab!A553,"")</f>
        <v/>
      </c>
      <c r="B553" s="6" t="str">
        <f t="shared" si="99"/>
        <v/>
      </c>
      <c r="C553" s="6" t="str">
        <f>IF(ISBLANK(Requerimiento_Cab!B553),"",VLOOKUP(Requerimiento_Cab!B553,Tabla3[#All],2,FALSE))</f>
        <v/>
      </c>
      <c r="D553" s="6" t="str">
        <f>IF(ISBLANK(Requerimiento_Cab!C553),"",VLOOKUP(Requerimiento_Cab!C553,Tabla4[#All],2,FALSE))</f>
        <v/>
      </c>
      <c r="E553" s="6" t="str">
        <f>IF(ISBLANK(Requerimiento_Cab!D553),"",VLOOKUP(Requerimiento_Cab!D553,Tabla5[#All],2,FALSE))</f>
        <v/>
      </c>
      <c r="F553" s="6" t="str">
        <f>IF(ISBLANK(Requerimiento_Cab!E553),"",VLOOKUP(Requerimiento_Cab!E553,Tabla6[#All],2,FALSE))</f>
        <v/>
      </c>
      <c r="G553" s="6" t="str">
        <f t="shared" si="100"/>
        <v/>
      </c>
      <c r="H553" s="6" t="str">
        <f t="shared" si="101"/>
        <v/>
      </c>
      <c r="I553" s="6" t="str">
        <f>IF(ISBLANK(Requerimiento_Cab!F553),"",VLOOKUP(Requerimiento_Cab!F553,Tabla7[#All],2,FALSE))</f>
        <v/>
      </c>
      <c r="J553" s="6" t="str">
        <f t="shared" si="102"/>
        <v/>
      </c>
      <c r="K553" s="13" t="str">
        <f>IF(ISBLANK(Requerimiento_Cab!G553),"",VLOOKUP(Requerimiento_Cab!G553,Tabla8[#All],2,FALSE))</f>
        <v/>
      </c>
      <c r="L553" s="6" t="str">
        <f>IF(ISBLANK(Requerimiento_Cab!H553),"",VLOOKUP(Requerimiento_Cab!H553,Tabla1[#All],2,FALSE))</f>
        <v/>
      </c>
      <c r="M553" s="6" t="str">
        <f t="shared" si="103"/>
        <v/>
      </c>
      <c r="N553" s="6" t="str">
        <f>IF(ISBLANK(Requerimiento_Cab!J553),"",VLOOKUP(Requerimiento_Cab!J553,Tabla9[#All],2,FALSE))</f>
        <v/>
      </c>
      <c r="O553" s="6" t="str">
        <f t="shared" si="104"/>
        <v/>
      </c>
      <c r="P553" s="6" t="str">
        <f t="shared" si="105"/>
        <v/>
      </c>
      <c r="Q553" s="6" t="str">
        <f>IF(ISBLANK(Requerimiento_Cab!K553),"",VLOOKUP(Requerimiento_Cab!K553,Tabla10[#All],2,FALSE))</f>
        <v/>
      </c>
      <c r="R553" s="6" t="str">
        <f>IF(LEN(Requerimiento_Cab!L553)&gt;0,Requerimiento_Cab!L553,"")</f>
        <v/>
      </c>
      <c r="S553" s="6" t="str">
        <f t="shared" si="106"/>
        <v/>
      </c>
      <c r="T553" s="6" t="str">
        <f t="shared" si="107"/>
        <v/>
      </c>
      <c r="U553" s="6" t="str">
        <f t="shared" si="108"/>
        <v/>
      </c>
      <c r="V553" s="6" t="str">
        <f>IF(ISBLANK(Requerimiento_Cab!F553),"",VLOOKUP(Requerimiento_Cab!F553,Tabla7[#All],2,FALSE))</f>
        <v/>
      </c>
      <c r="W553" s="6" t="str">
        <f t="shared" si="109"/>
        <v/>
      </c>
      <c r="X553" s="6" t="str">
        <f>IF(ISBLANK(Requerimiento_Cab!M553),"",VLOOKUP(Requerimiento_Cab!M553,Tabla2[#All],2,FALSE))</f>
        <v/>
      </c>
      <c r="Y553" s="6" t="str">
        <f>IF(ISBLANK(Requerimiento_Cab!J553),"",VLOOKUP(Requerimiento_Cab!J553,Tabla9[#All],2,FALSE))</f>
        <v/>
      </c>
    </row>
    <row r="554" spans="1:25" x14ac:dyDescent="0.25">
      <c r="A554" s="6" t="str">
        <f>IF(LEN(Requerimiento_Cab!A554)&gt;0,Requerimiento_Cab!A554,"")</f>
        <v/>
      </c>
      <c r="B554" s="6" t="str">
        <f t="shared" si="99"/>
        <v/>
      </c>
      <c r="C554" s="6" t="str">
        <f>IF(ISBLANK(Requerimiento_Cab!B554),"",VLOOKUP(Requerimiento_Cab!B554,Tabla3[#All],2,FALSE))</f>
        <v/>
      </c>
      <c r="D554" s="6" t="str">
        <f>IF(ISBLANK(Requerimiento_Cab!C554),"",VLOOKUP(Requerimiento_Cab!C554,Tabla4[#All],2,FALSE))</f>
        <v/>
      </c>
      <c r="E554" s="6" t="str">
        <f>IF(ISBLANK(Requerimiento_Cab!D554),"",VLOOKUP(Requerimiento_Cab!D554,Tabla5[#All],2,FALSE))</f>
        <v/>
      </c>
      <c r="F554" s="6" t="str">
        <f>IF(ISBLANK(Requerimiento_Cab!E554),"",VLOOKUP(Requerimiento_Cab!E554,Tabla6[#All],2,FALSE))</f>
        <v/>
      </c>
      <c r="G554" s="6" t="str">
        <f t="shared" si="100"/>
        <v/>
      </c>
      <c r="H554" s="6" t="str">
        <f t="shared" si="101"/>
        <v/>
      </c>
      <c r="I554" s="6" t="str">
        <f>IF(ISBLANK(Requerimiento_Cab!F554),"",VLOOKUP(Requerimiento_Cab!F554,Tabla7[#All],2,FALSE))</f>
        <v/>
      </c>
      <c r="J554" s="6" t="str">
        <f t="shared" si="102"/>
        <v/>
      </c>
      <c r="K554" s="13" t="str">
        <f>IF(ISBLANK(Requerimiento_Cab!G554),"",VLOOKUP(Requerimiento_Cab!G554,Tabla8[#All],2,FALSE))</f>
        <v/>
      </c>
      <c r="L554" s="6" t="str">
        <f>IF(ISBLANK(Requerimiento_Cab!H554),"",VLOOKUP(Requerimiento_Cab!H554,Tabla1[#All],2,FALSE))</f>
        <v/>
      </c>
      <c r="M554" s="6" t="str">
        <f t="shared" si="103"/>
        <v/>
      </c>
      <c r="N554" s="6" t="str">
        <f>IF(ISBLANK(Requerimiento_Cab!J554),"",VLOOKUP(Requerimiento_Cab!J554,Tabla9[#All],2,FALSE))</f>
        <v/>
      </c>
      <c r="O554" s="6" t="str">
        <f t="shared" si="104"/>
        <v/>
      </c>
      <c r="P554" s="6" t="str">
        <f t="shared" si="105"/>
        <v/>
      </c>
      <c r="Q554" s="6" t="str">
        <f>IF(ISBLANK(Requerimiento_Cab!K554),"",VLOOKUP(Requerimiento_Cab!K554,Tabla10[#All],2,FALSE))</f>
        <v/>
      </c>
      <c r="R554" s="6" t="str">
        <f>IF(LEN(Requerimiento_Cab!L554)&gt;0,Requerimiento_Cab!L554,"")</f>
        <v/>
      </c>
      <c r="S554" s="6" t="str">
        <f t="shared" si="106"/>
        <v/>
      </c>
      <c r="T554" s="6" t="str">
        <f t="shared" si="107"/>
        <v/>
      </c>
      <c r="U554" s="6" t="str">
        <f t="shared" si="108"/>
        <v/>
      </c>
      <c r="V554" s="6" t="str">
        <f>IF(ISBLANK(Requerimiento_Cab!F554),"",VLOOKUP(Requerimiento_Cab!F554,Tabla7[#All],2,FALSE))</f>
        <v/>
      </c>
      <c r="W554" s="6" t="str">
        <f t="shared" si="109"/>
        <v/>
      </c>
      <c r="X554" s="6" t="str">
        <f>IF(ISBLANK(Requerimiento_Cab!M554),"",VLOOKUP(Requerimiento_Cab!M554,Tabla2[#All],2,FALSE))</f>
        <v/>
      </c>
      <c r="Y554" s="6" t="str">
        <f>IF(ISBLANK(Requerimiento_Cab!J554),"",VLOOKUP(Requerimiento_Cab!J554,Tabla9[#All],2,FALSE))</f>
        <v/>
      </c>
    </row>
    <row r="555" spans="1:25" x14ac:dyDescent="0.25">
      <c r="A555" s="6" t="str">
        <f>IF(LEN(Requerimiento_Cab!A555)&gt;0,Requerimiento_Cab!A555,"")</f>
        <v/>
      </c>
      <c r="B555" s="6" t="str">
        <f t="shared" si="99"/>
        <v/>
      </c>
      <c r="C555" s="6" t="str">
        <f>IF(ISBLANK(Requerimiento_Cab!B555),"",VLOOKUP(Requerimiento_Cab!B555,Tabla3[#All],2,FALSE))</f>
        <v/>
      </c>
      <c r="D555" s="6" t="str">
        <f>IF(ISBLANK(Requerimiento_Cab!C555),"",VLOOKUP(Requerimiento_Cab!C555,Tabla4[#All],2,FALSE))</f>
        <v/>
      </c>
      <c r="E555" s="6" t="str">
        <f>IF(ISBLANK(Requerimiento_Cab!D555),"",VLOOKUP(Requerimiento_Cab!D555,Tabla5[#All],2,FALSE))</f>
        <v/>
      </c>
      <c r="F555" s="6" t="str">
        <f>IF(ISBLANK(Requerimiento_Cab!E555),"",VLOOKUP(Requerimiento_Cab!E555,Tabla6[#All],2,FALSE))</f>
        <v/>
      </c>
      <c r="G555" s="6" t="str">
        <f t="shared" si="100"/>
        <v/>
      </c>
      <c r="H555" s="6" t="str">
        <f t="shared" si="101"/>
        <v/>
      </c>
      <c r="I555" s="6" t="str">
        <f>IF(ISBLANK(Requerimiento_Cab!F555),"",VLOOKUP(Requerimiento_Cab!F555,Tabla7[#All],2,FALSE))</f>
        <v/>
      </c>
      <c r="J555" s="6" t="str">
        <f t="shared" si="102"/>
        <v/>
      </c>
      <c r="K555" s="13" t="str">
        <f>IF(ISBLANK(Requerimiento_Cab!G555),"",VLOOKUP(Requerimiento_Cab!G555,Tabla8[#All],2,FALSE))</f>
        <v/>
      </c>
      <c r="L555" s="6" t="str">
        <f>IF(ISBLANK(Requerimiento_Cab!H555),"",VLOOKUP(Requerimiento_Cab!H555,Tabla1[#All],2,FALSE))</f>
        <v/>
      </c>
      <c r="M555" s="6" t="str">
        <f t="shared" si="103"/>
        <v/>
      </c>
      <c r="N555" s="6" t="str">
        <f>IF(ISBLANK(Requerimiento_Cab!J555),"",VLOOKUP(Requerimiento_Cab!J555,Tabla9[#All],2,FALSE))</f>
        <v/>
      </c>
      <c r="O555" s="6" t="str">
        <f t="shared" si="104"/>
        <v/>
      </c>
      <c r="P555" s="6" t="str">
        <f t="shared" si="105"/>
        <v/>
      </c>
      <c r="Q555" s="6" t="str">
        <f>IF(ISBLANK(Requerimiento_Cab!K555),"",VLOOKUP(Requerimiento_Cab!K555,Tabla10[#All],2,FALSE))</f>
        <v/>
      </c>
      <c r="R555" s="6" t="str">
        <f>IF(LEN(Requerimiento_Cab!L555)&gt;0,Requerimiento_Cab!L555,"")</f>
        <v/>
      </c>
      <c r="S555" s="6" t="str">
        <f t="shared" si="106"/>
        <v/>
      </c>
      <c r="T555" s="6" t="str">
        <f t="shared" si="107"/>
        <v/>
      </c>
      <c r="U555" s="6" t="str">
        <f t="shared" si="108"/>
        <v/>
      </c>
      <c r="V555" s="6" t="str">
        <f>IF(ISBLANK(Requerimiento_Cab!F555),"",VLOOKUP(Requerimiento_Cab!F555,Tabla7[#All],2,FALSE))</f>
        <v/>
      </c>
      <c r="W555" s="6" t="str">
        <f t="shared" si="109"/>
        <v/>
      </c>
      <c r="X555" s="6" t="str">
        <f>IF(ISBLANK(Requerimiento_Cab!M555),"",VLOOKUP(Requerimiento_Cab!M555,Tabla2[#All],2,FALSE))</f>
        <v/>
      </c>
      <c r="Y555" s="6" t="str">
        <f>IF(ISBLANK(Requerimiento_Cab!J555),"",VLOOKUP(Requerimiento_Cab!J555,Tabla9[#All],2,FALSE))</f>
        <v/>
      </c>
    </row>
    <row r="556" spans="1:25" x14ac:dyDescent="0.25">
      <c r="A556" s="6" t="str">
        <f>IF(LEN(Requerimiento_Cab!A556)&gt;0,Requerimiento_Cab!A556,"")</f>
        <v/>
      </c>
      <c r="B556" s="6" t="str">
        <f t="shared" si="99"/>
        <v/>
      </c>
      <c r="C556" s="6" t="str">
        <f>IF(ISBLANK(Requerimiento_Cab!B556),"",VLOOKUP(Requerimiento_Cab!B556,Tabla3[#All],2,FALSE))</f>
        <v/>
      </c>
      <c r="D556" s="6" t="str">
        <f>IF(ISBLANK(Requerimiento_Cab!C556),"",VLOOKUP(Requerimiento_Cab!C556,Tabla4[#All],2,FALSE))</f>
        <v/>
      </c>
      <c r="E556" s="6" t="str">
        <f>IF(ISBLANK(Requerimiento_Cab!D556),"",VLOOKUP(Requerimiento_Cab!D556,Tabla5[#All],2,FALSE))</f>
        <v/>
      </c>
      <c r="F556" s="6" t="str">
        <f>IF(ISBLANK(Requerimiento_Cab!E556),"",VLOOKUP(Requerimiento_Cab!E556,Tabla6[#All],2,FALSE))</f>
        <v/>
      </c>
      <c r="G556" s="6" t="str">
        <f t="shared" si="100"/>
        <v/>
      </c>
      <c r="H556" s="6" t="str">
        <f t="shared" si="101"/>
        <v/>
      </c>
      <c r="I556" s="6" t="str">
        <f>IF(ISBLANK(Requerimiento_Cab!F556),"",VLOOKUP(Requerimiento_Cab!F556,Tabla7[#All],2,FALSE))</f>
        <v/>
      </c>
      <c r="J556" s="6" t="str">
        <f t="shared" si="102"/>
        <v/>
      </c>
      <c r="K556" s="13" t="str">
        <f>IF(ISBLANK(Requerimiento_Cab!G556),"",VLOOKUP(Requerimiento_Cab!G556,Tabla8[#All],2,FALSE))</f>
        <v/>
      </c>
      <c r="L556" s="6" t="str">
        <f>IF(ISBLANK(Requerimiento_Cab!H556),"",VLOOKUP(Requerimiento_Cab!H556,Tabla1[#All],2,FALSE))</f>
        <v/>
      </c>
      <c r="M556" s="6" t="str">
        <f t="shared" si="103"/>
        <v/>
      </c>
      <c r="N556" s="6" t="str">
        <f>IF(ISBLANK(Requerimiento_Cab!J556),"",VLOOKUP(Requerimiento_Cab!J556,Tabla9[#All],2,FALSE))</f>
        <v/>
      </c>
      <c r="O556" s="6" t="str">
        <f t="shared" si="104"/>
        <v/>
      </c>
      <c r="P556" s="6" t="str">
        <f t="shared" si="105"/>
        <v/>
      </c>
      <c r="Q556" s="6" t="str">
        <f>IF(ISBLANK(Requerimiento_Cab!K556),"",VLOOKUP(Requerimiento_Cab!K556,Tabla10[#All],2,FALSE))</f>
        <v/>
      </c>
      <c r="R556" s="6" t="str">
        <f>IF(LEN(Requerimiento_Cab!L556)&gt;0,Requerimiento_Cab!L556,"")</f>
        <v/>
      </c>
      <c r="S556" s="6" t="str">
        <f t="shared" si="106"/>
        <v/>
      </c>
      <c r="T556" s="6" t="str">
        <f t="shared" si="107"/>
        <v/>
      </c>
      <c r="U556" s="6" t="str">
        <f t="shared" si="108"/>
        <v/>
      </c>
      <c r="V556" s="6" t="str">
        <f>IF(ISBLANK(Requerimiento_Cab!F556),"",VLOOKUP(Requerimiento_Cab!F556,Tabla7[#All],2,FALSE))</f>
        <v/>
      </c>
      <c r="W556" s="6" t="str">
        <f t="shared" si="109"/>
        <v/>
      </c>
      <c r="X556" s="6" t="str">
        <f>IF(ISBLANK(Requerimiento_Cab!M556),"",VLOOKUP(Requerimiento_Cab!M556,Tabla2[#All],2,FALSE))</f>
        <v/>
      </c>
      <c r="Y556" s="6" t="str">
        <f>IF(ISBLANK(Requerimiento_Cab!J556),"",VLOOKUP(Requerimiento_Cab!J556,Tabla9[#All],2,FALSE))</f>
        <v/>
      </c>
    </row>
    <row r="557" spans="1:25" x14ac:dyDescent="0.25">
      <c r="A557" s="6" t="str">
        <f>IF(LEN(Requerimiento_Cab!A557)&gt;0,Requerimiento_Cab!A557,"")</f>
        <v/>
      </c>
      <c r="B557" s="6" t="str">
        <f t="shared" si="99"/>
        <v/>
      </c>
      <c r="C557" s="6" t="str">
        <f>IF(ISBLANK(Requerimiento_Cab!B557),"",VLOOKUP(Requerimiento_Cab!B557,Tabla3[#All],2,FALSE))</f>
        <v/>
      </c>
      <c r="D557" s="6" t="str">
        <f>IF(ISBLANK(Requerimiento_Cab!C557),"",VLOOKUP(Requerimiento_Cab!C557,Tabla4[#All],2,FALSE))</f>
        <v/>
      </c>
      <c r="E557" s="6" t="str">
        <f>IF(ISBLANK(Requerimiento_Cab!D557),"",VLOOKUP(Requerimiento_Cab!D557,Tabla5[#All],2,FALSE))</f>
        <v/>
      </c>
      <c r="F557" s="6" t="str">
        <f>IF(ISBLANK(Requerimiento_Cab!E557),"",VLOOKUP(Requerimiento_Cab!E557,Tabla6[#All],2,FALSE))</f>
        <v/>
      </c>
      <c r="G557" s="6" t="str">
        <f t="shared" si="100"/>
        <v/>
      </c>
      <c r="H557" s="6" t="str">
        <f t="shared" si="101"/>
        <v/>
      </c>
      <c r="I557" s="6" t="str">
        <f>IF(ISBLANK(Requerimiento_Cab!F557),"",VLOOKUP(Requerimiento_Cab!F557,Tabla7[#All],2,FALSE))</f>
        <v/>
      </c>
      <c r="J557" s="6" t="str">
        <f t="shared" si="102"/>
        <v/>
      </c>
      <c r="K557" s="13" t="str">
        <f>IF(ISBLANK(Requerimiento_Cab!G557),"",VLOOKUP(Requerimiento_Cab!G557,Tabla8[#All],2,FALSE))</f>
        <v/>
      </c>
      <c r="L557" s="6" t="str">
        <f>IF(ISBLANK(Requerimiento_Cab!H557),"",VLOOKUP(Requerimiento_Cab!H557,Tabla1[#All],2,FALSE))</f>
        <v/>
      </c>
      <c r="M557" s="6" t="str">
        <f t="shared" si="103"/>
        <v/>
      </c>
      <c r="N557" s="6" t="str">
        <f>IF(ISBLANK(Requerimiento_Cab!J557),"",VLOOKUP(Requerimiento_Cab!J557,Tabla9[#All],2,FALSE))</f>
        <v/>
      </c>
      <c r="O557" s="6" t="str">
        <f t="shared" si="104"/>
        <v/>
      </c>
      <c r="P557" s="6" t="str">
        <f t="shared" si="105"/>
        <v/>
      </c>
      <c r="Q557" s="6" t="str">
        <f>IF(ISBLANK(Requerimiento_Cab!K557),"",VLOOKUP(Requerimiento_Cab!K557,Tabla10[#All],2,FALSE))</f>
        <v/>
      </c>
      <c r="R557" s="6" t="str">
        <f>IF(LEN(Requerimiento_Cab!L557)&gt;0,Requerimiento_Cab!L557,"")</f>
        <v/>
      </c>
      <c r="S557" s="6" t="str">
        <f t="shared" si="106"/>
        <v/>
      </c>
      <c r="T557" s="6" t="str">
        <f t="shared" si="107"/>
        <v/>
      </c>
      <c r="U557" s="6" t="str">
        <f t="shared" si="108"/>
        <v/>
      </c>
      <c r="V557" s="6" t="str">
        <f>IF(ISBLANK(Requerimiento_Cab!F557),"",VLOOKUP(Requerimiento_Cab!F557,Tabla7[#All],2,FALSE))</f>
        <v/>
      </c>
      <c r="W557" s="6" t="str">
        <f t="shared" si="109"/>
        <v/>
      </c>
      <c r="X557" s="6" t="str">
        <f>IF(ISBLANK(Requerimiento_Cab!M557),"",VLOOKUP(Requerimiento_Cab!M557,Tabla2[#All],2,FALSE))</f>
        <v/>
      </c>
      <c r="Y557" s="6" t="str">
        <f>IF(ISBLANK(Requerimiento_Cab!J557),"",VLOOKUP(Requerimiento_Cab!J557,Tabla9[#All],2,FALSE))</f>
        <v/>
      </c>
    </row>
    <row r="558" spans="1:25" x14ac:dyDescent="0.25">
      <c r="A558" s="6" t="str">
        <f>IF(LEN(Requerimiento_Cab!A558)&gt;0,Requerimiento_Cab!A558,"")</f>
        <v/>
      </c>
      <c r="B558" s="6" t="str">
        <f t="shared" si="99"/>
        <v/>
      </c>
      <c r="C558" s="6" t="str">
        <f>IF(ISBLANK(Requerimiento_Cab!B558),"",VLOOKUP(Requerimiento_Cab!B558,Tabla3[#All],2,FALSE))</f>
        <v/>
      </c>
      <c r="D558" s="6" t="str">
        <f>IF(ISBLANK(Requerimiento_Cab!C558),"",VLOOKUP(Requerimiento_Cab!C558,Tabla4[#All],2,FALSE))</f>
        <v/>
      </c>
      <c r="E558" s="6" t="str">
        <f>IF(ISBLANK(Requerimiento_Cab!D558),"",VLOOKUP(Requerimiento_Cab!D558,Tabla5[#All],2,FALSE))</f>
        <v/>
      </c>
      <c r="F558" s="6" t="str">
        <f>IF(ISBLANK(Requerimiento_Cab!E558),"",VLOOKUP(Requerimiento_Cab!E558,Tabla6[#All],2,FALSE))</f>
        <v/>
      </c>
      <c r="G558" s="6" t="str">
        <f t="shared" si="100"/>
        <v/>
      </c>
      <c r="H558" s="6" t="str">
        <f t="shared" si="101"/>
        <v/>
      </c>
      <c r="I558" s="6" t="str">
        <f>IF(ISBLANK(Requerimiento_Cab!F558),"",VLOOKUP(Requerimiento_Cab!F558,Tabla7[#All],2,FALSE))</f>
        <v/>
      </c>
      <c r="J558" s="6" t="str">
        <f t="shared" si="102"/>
        <v/>
      </c>
      <c r="K558" s="13" t="str">
        <f>IF(ISBLANK(Requerimiento_Cab!G558),"",VLOOKUP(Requerimiento_Cab!G558,Tabla8[#All],2,FALSE))</f>
        <v/>
      </c>
      <c r="L558" s="6" t="str">
        <f>IF(ISBLANK(Requerimiento_Cab!H558),"",VLOOKUP(Requerimiento_Cab!H558,Tabla1[#All],2,FALSE))</f>
        <v/>
      </c>
      <c r="M558" s="6" t="str">
        <f t="shared" si="103"/>
        <v/>
      </c>
      <c r="N558" s="6" t="str">
        <f>IF(ISBLANK(Requerimiento_Cab!J558),"",VLOOKUP(Requerimiento_Cab!J558,Tabla9[#All],2,FALSE))</f>
        <v/>
      </c>
      <c r="O558" s="6" t="str">
        <f t="shared" si="104"/>
        <v/>
      </c>
      <c r="P558" s="6" t="str">
        <f t="shared" si="105"/>
        <v/>
      </c>
      <c r="Q558" s="6" t="str">
        <f>IF(ISBLANK(Requerimiento_Cab!K558),"",VLOOKUP(Requerimiento_Cab!K558,Tabla10[#All],2,FALSE))</f>
        <v/>
      </c>
      <c r="R558" s="6" t="str">
        <f>IF(LEN(Requerimiento_Cab!L558)&gt;0,Requerimiento_Cab!L558,"")</f>
        <v/>
      </c>
      <c r="S558" s="6" t="str">
        <f t="shared" si="106"/>
        <v/>
      </c>
      <c r="T558" s="6" t="str">
        <f t="shared" si="107"/>
        <v/>
      </c>
      <c r="U558" s="6" t="str">
        <f t="shared" si="108"/>
        <v/>
      </c>
      <c r="V558" s="6" t="str">
        <f>IF(ISBLANK(Requerimiento_Cab!F558),"",VLOOKUP(Requerimiento_Cab!F558,Tabla7[#All],2,FALSE))</f>
        <v/>
      </c>
      <c r="W558" s="6" t="str">
        <f t="shared" si="109"/>
        <v/>
      </c>
      <c r="X558" s="6" t="str">
        <f>IF(ISBLANK(Requerimiento_Cab!M558),"",VLOOKUP(Requerimiento_Cab!M558,Tabla2[#All],2,FALSE))</f>
        <v/>
      </c>
      <c r="Y558" s="6" t="str">
        <f>IF(ISBLANK(Requerimiento_Cab!J558),"",VLOOKUP(Requerimiento_Cab!J558,Tabla9[#All],2,FALSE))</f>
        <v/>
      </c>
    </row>
    <row r="559" spans="1:25" x14ac:dyDescent="0.25">
      <c r="A559" s="6" t="str">
        <f>IF(LEN(Requerimiento_Cab!A559)&gt;0,Requerimiento_Cab!A559,"")</f>
        <v/>
      </c>
      <c r="B559" s="6" t="str">
        <f t="shared" si="99"/>
        <v/>
      </c>
      <c r="C559" s="6" t="str">
        <f>IF(ISBLANK(Requerimiento_Cab!B559),"",VLOOKUP(Requerimiento_Cab!B559,Tabla3[#All],2,FALSE))</f>
        <v/>
      </c>
      <c r="D559" s="6" t="str">
        <f>IF(ISBLANK(Requerimiento_Cab!C559),"",VLOOKUP(Requerimiento_Cab!C559,Tabla4[#All],2,FALSE))</f>
        <v/>
      </c>
      <c r="E559" s="6" t="str">
        <f>IF(ISBLANK(Requerimiento_Cab!D559),"",VLOOKUP(Requerimiento_Cab!D559,Tabla5[#All],2,FALSE))</f>
        <v/>
      </c>
      <c r="F559" s="6" t="str">
        <f>IF(ISBLANK(Requerimiento_Cab!E559),"",VLOOKUP(Requerimiento_Cab!E559,Tabla6[#All],2,FALSE))</f>
        <v/>
      </c>
      <c r="G559" s="6" t="str">
        <f t="shared" si="100"/>
        <v/>
      </c>
      <c r="H559" s="6" t="str">
        <f t="shared" si="101"/>
        <v/>
      </c>
      <c r="I559" s="6" t="str">
        <f>IF(ISBLANK(Requerimiento_Cab!F559),"",VLOOKUP(Requerimiento_Cab!F559,Tabla7[#All],2,FALSE))</f>
        <v/>
      </c>
      <c r="J559" s="6" t="str">
        <f t="shared" si="102"/>
        <v/>
      </c>
      <c r="K559" s="13" t="str">
        <f>IF(ISBLANK(Requerimiento_Cab!G559),"",VLOOKUP(Requerimiento_Cab!G559,Tabla8[#All],2,FALSE))</f>
        <v/>
      </c>
      <c r="L559" s="6" t="str">
        <f>IF(ISBLANK(Requerimiento_Cab!H559),"",VLOOKUP(Requerimiento_Cab!H559,Tabla1[#All],2,FALSE))</f>
        <v/>
      </c>
      <c r="M559" s="6" t="str">
        <f t="shared" si="103"/>
        <v/>
      </c>
      <c r="N559" s="6" t="str">
        <f>IF(ISBLANK(Requerimiento_Cab!J559),"",VLOOKUP(Requerimiento_Cab!J559,Tabla9[#All],2,FALSE))</f>
        <v/>
      </c>
      <c r="O559" s="6" t="str">
        <f t="shared" si="104"/>
        <v/>
      </c>
      <c r="P559" s="6" t="str">
        <f t="shared" si="105"/>
        <v/>
      </c>
      <c r="Q559" s="6" t="str">
        <f>IF(ISBLANK(Requerimiento_Cab!K559),"",VLOOKUP(Requerimiento_Cab!K559,Tabla10[#All],2,FALSE))</f>
        <v/>
      </c>
      <c r="R559" s="6" t="str">
        <f>IF(LEN(Requerimiento_Cab!L559)&gt;0,Requerimiento_Cab!L559,"")</f>
        <v/>
      </c>
      <c r="S559" s="6" t="str">
        <f t="shared" si="106"/>
        <v/>
      </c>
      <c r="T559" s="6" t="str">
        <f t="shared" si="107"/>
        <v/>
      </c>
      <c r="U559" s="6" t="str">
        <f t="shared" si="108"/>
        <v/>
      </c>
      <c r="V559" s="6" t="str">
        <f>IF(ISBLANK(Requerimiento_Cab!F559),"",VLOOKUP(Requerimiento_Cab!F559,Tabla7[#All],2,FALSE))</f>
        <v/>
      </c>
      <c r="W559" s="6" t="str">
        <f t="shared" si="109"/>
        <v/>
      </c>
      <c r="X559" s="6" t="str">
        <f>IF(ISBLANK(Requerimiento_Cab!M559),"",VLOOKUP(Requerimiento_Cab!M559,Tabla2[#All],2,FALSE))</f>
        <v/>
      </c>
      <c r="Y559" s="6" t="str">
        <f>IF(ISBLANK(Requerimiento_Cab!J559),"",VLOOKUP(Requerimiento_Cab!J559,Tabla9[#All],2,FALSE))</f>
        <v/>
      </c>
    </row>
    <row r="560" spans="1:25" x14ac:dyDescent="0.25">
      <c r="A560" s="6" t="str">
        <f>IF(LEN(Requerimiento_Cab!A560)&gt;0,Requerimiento_Cab!A560,"")</f>
        <v/>
      </c>
      <c r="B560" s="6" t="str">
        <f t="shared" si="99"/>
        <v/>
      </c>
      <c r="C560" s="6" t="str">
        <f>IF(ISBLANK(Requerimiento_Cab!B560),"",VLOOKUP(Requerimiento_Cab!B560,Tabla3[#All],2,FALSE))</f>
        <v/>
      </c>
      <c r="D560" s="6" t="str">
        <f>IF(ISBLANK(Requerimiento_Cab!C560),"",VLOOKUP(Requerimiento_Cab!C560,Tabla4[#All],2,FALSE))</f>
        <v/>
      </c>
      <c r="E560" s="6" t="str">
        <f>IF(ISBLANK(Requerimiento_Cab!D560),"",VLOOKUP(Requerimiento_Cab!D560,Tabla5[#All],2,FALSE))</f>
        <v/>
      </c>
      <c r="F560" s="6" t="str">
        <f>IF(ISBLANK(Requerimiento_Cab!E560),"",VLOOKUP(Requerimiento_Cab!E560,Tabla6[#All],2,FALSE))</f>
        <v/>
      </c>
      <c r="G560" s="6" t="str">
        <f t="shared" si="100"/>
        <v/>
      </c>
      <c r="H560" s="6" t="str">
        <f t="shared" si="101"/>
        <v/>
      </c>
      <c r="I560" s="6" t="str">
        <f>IF(ISBLANK(Requerimiento_Cab!F560),"",VLOOKUP(Requerimiento_Cab!F560,Tabla7[#All],2,FALSE))</f>
        <v/>
      </c>
      <c r="J560" s="6" t="str">
        <f t="shared" si="102"/>
        <v/>
      </c>
      <c r="K560" s="13" t="str">
        <f>IF(ISBLANK(Requerimiento_Cab!G560),"",VLOOKUP(Requerimiento_Cab!G560,Tabla8[#All],2,FALSE))</f>
        <v/>
      </c>
      <c r="L560" s="6" t="str">
        <f>IF(ISBLANK(Requerimiento_Cab!H560),"",VLOOKUP(Requerimiento_Cab!H560,Tabla1[#All],2,FALSE))</f>
        <v/>
      </c>
      <c r="M560" s="6" t="str">
        <f t="shared" si="103"/>
        <v/>
      </c>
      <c r="N560" s="6" t="str">
        <f>IF(ISBLANK(Requerimiento_Cab!J560),"",VLOOKUP(Requerimiento_Cab!J560,Tabla9[#All],2,FALSE))</f>
        <v/>
      </c>
      <c r="O560" s="6" t="str">
        <f t="shared" si="104"/>
        <v/>
      </c>
      <c r="P560" s="6" t="str">
        <f t="shared" si="105"/>
        <v/>
      </c>
      <c r="Q560" s="6" t="str">
        <f>IF(ISBLANK(Requerimiento_Cab!K560),"",VLOOKUP(Requerimiento_Cab!K560,Tabla10[#All],2,FALSE))</f>
        <v/>
      </c>
      <c r="R560" s="6" t="str">
        <f>IF(LEN(Requerimiento_Cab!L560)&gt;0,Requerimiento_Cab!L560,"")</f>
        <v/>
      </c>
      <c r="S560" s="6" t="str">
        <f t="shared" si="106"/>
        <v/>
      </c>
      <c r="T560" s="6" t="str">
        <f t="shared" si="107"/>
        <v/>
      </c>
      <c r="U560" s="6" t="str">
        <f t="shared" si="108"/>
        <v/>
      </c>
      <c r="V560" s="6" t="str">
        <f>IF(ISBLANK(Requerimiento_Cab!F560),"",VLOOKUP(Requerimiento_Cab!F560,Tabla7[#All],2,FALSE))</f>
        <v/>
      </c>
      <c r="W560" s="6" t="str">
        <f t="shared" si="109"/>
        <v/>
      </c>
      <c r="X560" s="6" t="str">
        <f>IF(ISBLANK(Requerimiento_Cab!M560),"",VLOOKUP(Requerimiento_Cab!M560,Tabla2[#All],2,FALSE))</f>
        <v/>
      </c>
      <c r="Y560" s="6" t="str">
        <f>IF(ISBLANK(Requerimiento_Cab!J560),"",VLOOKUP(Requerimiento_Cab!J560,Tabla9[#All],2,FALSE))</f>
        <v/>
      </c>
    </row>
    <row r="561" spans="1:25" x14ac:dyDescent="0.25">
      <c r="A561" s="6" t="str">
        <f>IF(LEN(Requerimiento_Cab!A561)&gt;0,Requerimiento_Cab!A561,"")</f>
        <v/>
      </c>
      <c r="B561" s="6" t="str">
        <f t="shared" si="99"/>
        <v/>
      </c>
      <c r="C561" s="6" t="str">
        <f>IF(ISBLANK(Requerimiento_Cab!B561),"",VLOOKUP(Requerimiento_Cab!B561,Tabla3[#All],2,FALSE))</f>
        <v/>
      </c>
      <c r="D561" s="6" t="str">
        <f>IF(ISBLANK(Requerimiento_Cab!C561),"",VLOOKUP(Requerimiento_Cab!C561,Tabla4[#All],2,FALSE))</f>
        <v/>
      </c>
      <c r="E561" s="6" t="str">
        <f>IF(ISBLANK(Requerimiento_Cab!D561),"",VLOOKUP(Requerimiento_Cab!D561,Tabla5[#All],2,FALSE))</f>
        <v/>
      </c>
      <c r="F561" s="6" t="str">
        <f>IF(ISBLANK(Requerimiento_Cab!E561),"",VLOOKUP(Requerimiento_Cab!E561,Tabla6[#All],2,FALSE))</f>
        <v/>
      </c>
      <c r="G561" s="6" t="str">
        <f t="shared" si="100"/>
        <v/>
      </c>
      <c r="H561" s="6" t="str">
        <f t="shared" si="101"/>
        <v/>
      </c>
      <c r="I561" s="6" t="str">
        <f>IF(ISBLANK(Requerimiento_Cab!F561),"",VLOOKUP(Requerimiento_Cab!F561,Tabla7[#All],2,FALSE))</f>
        <v/>
      </c>
      <c r="J561" s="6" t="str">
        <f t="shared" si="102"/>
        <v/>
      </c>
      <c r="K561" s="13" t="str">
        <f>IF(ISBLANK(Requerimiento_Cab!G561),"",VLOOKUP(Requerimiento_Cab!G561,Tabla8[#All],2,FALSE))</f>
        <v/>
      </c>
      <c r="L561" s="6" t="str">
        <f>IF(ISBLANK(Requerimiento_Cab!H561),"",VLOOKUP(Requerimiento_Cab!H561,Tabla1[#All],2,FALSE))</f>
        <v/>
      </c>
      <c r="M561" s="6" t="str">
        <f t="shared" si="103"/>
        <v/>
      </c>
      <c r="N561" s="6" t="str">
        <f>IF(ISBLANK(Requerimiento_Cab!J561),"",VLOOKUP(Requerimiento_Cab!J561,Tabla9[#All],2,FALSE))</f>
        <v/>
      </c>
      <c r="O561" s="6" t="str">
        <f t="shared" si="104"/>
        <v/>
      </c>
      <c r="P561" s="6" t="str">
        <f t="shared" si="105"/>
        <v/>
      </c>
      <c r="Q561" s="6" t="str">
        <f>IF(ISBLANK(Requerimiento_Cab!K561),"",VLOOKUP(Requerimiento_Cab!K561,Tabla10[#All],2,FALSE))</f>
        <v/>
      </c>
      <c r="R561" s="6" t="str">
        <f>IF(LEN(Requerimiento_Cab!L561)&gt;0,Requerimiento_Cab!L561,"")</f>
        <v/>
      </c>
      <c r="S561" s="6" t="str">
        <f t="shared" si="106"/>
        <v/>
      </c>
      <c r="T561" s="6" t="str">
        <f t="shared" si="107"/>
        <v/>
      </c>
      <c r="U561" s="6" t="str">
        <f t="shared" si="108"/>
        <v/>
      </c>
      <c r="V561" s="6" t="str">
        <f>IF(ISBLANK(Requerimiento_Cab!F561),"",VLOOKUP(Requerimiento_Cab!F561,Tabla7[#All],2,FALSE))</f>
        <v/>
      </c>
      <c r="W561" s="6" t="str">
        <f t="shared" si="109"/>
        <v/>
      </c>
      <c r="X561" s="6" t="str">
        <f>IF(ISBLANK(Requerimiento_Cab!M561),"",VLOOKUP(Requerimiento_Cab!M561,Tabla2[#All],2,FALSE))</f>
        <v/>
      </c>
      <c r="Y561" s="6" t="str">
        <f>IF(ISBLANK(Requerimiento_Cab!J561),"",VLOOKUP(Requerimiento_Cab!J561,Tabla9[#All],2,FALSE))</f>
        <v/>
      </c>
    </row>
    <row r="562" spans="1:25" x14ac:dyDescent="0.25">
      <c r="A562" s="6" t="str">
        <f>IF(LEN(Requerimiento_Cab!A562)&gt;0,Requerimiento_Cab!A562,"")</f>
        <v/>
      </c>
      <c r="B562" s="6" t="str">
        <f t="shared" si="99"/>
        <v/>
      </c>
      <c r="C562" s="6" t="str">
        <f>IF(ISBLANK(Requerimiento_Cab!B562),"",VLOOKUP(Requerimiento_Cab!B562,Tabla3[#All],2,FALSE))</f>
        <v/>
      </c>
      <c r="D562" s="6" t="str">
        <f>IF(ISBLANK(Requerimiento_Cab!C562),"",VLOOKUP(Requerimiento_Cab!C562,Tabla4[#All],2,FALSE))</f>
        <v/>
      </c>
      <c r="E562" s="6" t="str">
        <f>IF(ISBLANK(Requerimiento_Cab!D562),"",VLOOKUP(Requerimiento_Cab!D562,Tabla5[#All],2,FALSE))</f>
        <v/>
      </c>
      <c r="F562" s="6" t="str">
        <f>IF(ISBLANK(Requerimiento_Cab!E562),"",VLOOKUP(Requerimiento_Cab!E562,Tabla6[#All],2,FALSE))</f>
        <v/>
      </c>
      <c r="G562" s="6" t="str">
        <f t="shared" si="100"/>
        <v/>
      </c>
      <c r="H562" s="6" t="str">
        <f t="shared" si="101"/>
        <v/>
      </c>
      <c r="I562" s="6" t="str">
        <f>IF(ISBLANK(Requerimiento_Cab!F562),"",VLOOKUP(Requerimiento_Cab!F562,Tabla7[#All],2,FALSE))</f>
        <v/>
      </c>
      <c r="J562" s="6" t="str">
        <f t="shared" si="102"/>
        <v/>
      </c>
      <c r="K562" s="13" t="str">
        <f>IF(ISBLANK(Requerimiento_Cab!G562),"",VLOOKUP(Requerimiento_Cab!G562,Tabla8[#All],2,FALSE))</f>
        <v/>
      </c>
      <c r="L562" s="6" t="str">
        <f>IF(ISBLANK(Requerimiento_Cab!H562),"",VLOOKUP(Requerimiento_Cab!H562,Tabla1[#All],2,FALSE))</f>
        <v/>
      </c>
      <c r="M562" s="6" t="str">
        <f t="shared" si="103"/>
        <v/>
      </c>
      <c r="N562" s="6" t="str">
        <f>IF(ISBLANK(Requerimiento_Cab!J562),"",VLOOKUP(Requerimiento_Cab!J562,Tabla9[#All],2,FALSE))</f>
        <v/>
      </c>
      <c r="O562" s="6" t="str">
        <f t="shared" si="104"/>
        <v/>
      </c>
      <c r="P562" s="6" t="str">
        <f t="shared" si="105"/>
        <v/>
      </c>
      <c r="Q562" s="6" t="str">
        <f>IF(ISBLANK(Requerimiento_Cab!K562),"",VLOOKUP(Requerimiento_Cab!K562,Tabla10[#All],2,FALSE))</f>
        <v/>
      </c>
      <c r="R562" s="6" t="str">
        <f>IF(LEN(Requerimiento_Cab!L562)&gt;0,Requerimiento_Cab!L562,"")</f>
        <v/>
      </c>
      <c r="S562" s="6" t="str">
        <f t="shared" si="106"/>
        <v/>
      </c>
      <c r="T562" s="6" t="str">
        <f t="shared" si="107"/>
        <v/>
      </c>
      <c r="U562" s="6" t="str">
        <f t="shared" si="108"/>
        <v/>
      </c>
      <c r="V562" s="6" t="str">
        <f>IF(ISBLANK(Requerimiento_Cab!F562),"",VLOOKUP(Requerimiento_Cab!F562,Tabla7[#All],2,FALSE))</f>
        <v/>
      </c>
      <c r="W562" s="6" t="str">
        <f t="shared" si="109"/>
        <v/>
      </c>
      <c r="X562" s="6" t="str">
        <f>IF(ISBLANK(Requerimiento_Cab!M562),"",VLOOKUP(Requerimiento_Cab!M562,Tabla2[#All],2,FALSE))</f>
        <v/>
      </c>
      <c r="Y562" s="6" t="str">
        <f>IF(ISBLANK(Requerimiento_Cab!J562),"",VLOOKUP(Requerimiento_Cab!J562,Tabla9[#All],2,FALSE))</f>
        <v/>
      </c>
    </row>
    <row r="563" spans="1:25" x14ac:dyDescent="0.25">
      <c r="A563" s="6" t="str">
        <f>IF(LEN(Requerimiento_Cab!A563)&gt;0,Requerimiento_Cab!A563,"")</f>
        <v/>
      </c>
      <c r="B563" s="6" t="str">
        <f t="shared" si="99"/>
        <v/>
      </c>
      <c r="C563" s="6" t="str">
        <f>IF(ISBLANK(Requerimiento_Cab!B563),"",VLOOKUP(Requerimiento_Cab!B563,Tabla3[#All],2,FALSE))</f>
        <v/>
      </c>
      <c r="D563" s="6" t="str">
        <f>IF(ISBLANK(Requerimiento_Cab!C563),"",VLOOKUP(Requerimiento_Cab!C563,Tabla4[#All],2,FALSE))</f>
        <v/>
      </c>
      <c r="E563" s="6" t="str">
        <f>IF(ISBLANK(Requerimiento_Cab!D563),"",VLOOKUP(Requerimiento_Cab!D563,Tabla5[#All],2,FALSE))</f>
        <v/>
      </c>
      <c r="F563" s="6" t="str">
        <f>IF(ISBLANK(Requerimiento_Cab!E563),"",VLOOKUP(Requerimiento_Cab!E563,Tabla6[#All],2,FALSE))</f>
        <v/>
      </c>
      <c r="G563" s="6" t="str">
        <f t="shared" si="100"/>
        <v/>
      </c>
      <c r="H563" s="6" t="str">
        <f t="shared" si="101"/>
        <v/>
      </c>
      <c r="I563" s="6" t="str">
        <f>IF(ISBLANK(Requerimiento_Cab!F563),"",VLOOKUP(Requerimiento_Cab!F563,Tabla7[#All],2,FALSE))</f>
        <v/>
      </c>
      <c r="J563" s="6" t="str">
        <f t="shared" si="102"/>
        <v/>
      </c>
      <c r="K563" s="13" t="str">
        <f>IF(ISBLANK(Requerimiento_Cab!G563),"",VLOOKUP(Requerimiento_Cab!G563,Tabla8[#All],2,FALSE))</f>
        <v/>
      </c>
      <c r="L563" s="6" t="str">
        <f>IF(ISBLANK(Requerimiento_Cab!H563),"",VLOOKUP(Requerimiento_Cab!H563,Tabla1[#All],2,FALSE))</f>
        <v/>
      </c>
      <c r="M563" s="6" t="str">
        <f t="shared" si="103"/>
        <v/>
      </c>
      <c r="N563" s="6" t="str">
        <f>IF(ISBLANK(Requerimiento_Cab!J563),"",VLOOKUP(Requerimiento_Cab!J563,Tabla9[#All],2,FALSE))</f>
        <v/>
      </c>
      <c r="O563" s="6" t="str">
        <f t="shared" si="104"/>
        <v/>
      </c>
      <c r="P563" s="6" t="str">
        <f t="shared" si="105"/>
        <v/>
      </c>
      <c r="Q563" s="6" t="str">
        <f>IF(ISBLANK(Requerimiento_Cab!K563),"",VLOOKUP(Requerimiento_Cab!K563,Tabla10[#All],2,FALSE))</f>
        <v/>
      </c>
      <c r="R563" s="6" t="str">
        <f>IF(LEN(Requerimiento_Cab!L563)&gt;0,Requerimiento_Cab!L563,"")</f>
        <v/>
      </c>
      <c r="S563" s="6" t="str">
        <f t="shared" si="106"/>
        <v/>
      </c>
      <c r="T563" s="6" t="str">
        <f t="shared" si="107"/>
        <v/>
      </c>
      <c r="U563" s="6" t="str">
        <f t="shared" si="108"/>
        <v/>
      </c>
      <c r="V563" s="6" t="str">
        <f>IF(ISBLANK(Requerimiento_Cab!F563),"",VLOOKUP(Requerimiento_Cab!F563,Tabla7[#All],2,FALSE))</f>
        <v/>
      </c>
      <c r="W563" s="6" t="str">
        <f t="shared" si="109"/>
        <v/>
      </c>
      <c r="X563" s="6" t="str">
        <f>IF(ISBLANK(Requerimiento_Cab!M563),"",VLOOKUP(Requerimiento_Cab!M563,Tabla2[#All],2,FALSE))</f>
        <v/>
      </c>
      <c r="Y563" s="6" t="str">
        <f>IF(ISBLANK(Requerimiento_Cab!J563),"",VLOOKUP(Requerimiento_Cab!J563,Tabla9[#All],2,FALSE))</f>
        <v/>
      </c>
    </row>
    <row r="564" spans="1:25" x14ac:dyDescent="0.25">
      <c r="A564" s="6" t="str">
        <f>IF(LEN(Requerimiento_Cab!A564)&gt;0,Requerimiento_Cab!A564,"")</f>
        <v/>
      </c>
      <c r="B564" s="6" t="str">
        <f t="shared" si="99"/>
        <v/>
      </c>
      <c r="C564" s="6" t="str">
        <f>IF(ISBLANK(Requerimiento_Cab!B564),"",VLOOKUP(Requerimiento_Cab!B564,Tabla3[#All],2,FALSE))</f>
        <v/>
      </c>
      <c r="D564" s="6" t="str">
        <f>IF(ISBLANK(Requerimiento_Cab!C564),"",VLOOKUP(Requerimiento_Cab!C564,Tabla4[#All],2,FALSE))</f>
        <v/>
      </c>
      <c r="E564" s="6" t="str">
        <f>IF(ISBLANK(Requerimiento_Cab!D564),"",VLOOKUP(Requerimiento_Cab!D564,Tabla5[#All],2,FALSE))</f>
        <v/>
      </c>
      <c r="F564" s="6" t="str">
        <f>IF(ISBLANK(Requerimiento_Cab!E564),"",VLOOKUP(Requerimiento_Cab!E564,Tabla6[#All],2,FALSE))</f>
        <v/>
      </c>
      <c r="G564" s="6" t="str">
        <f t="shared" si="100"/>
        <v/>
      </c>
      <c r="H564" s="6" t="str">
        <f t="shared" si="101"/>
        <v/>
      </c>
      <c r="I564" s="6" t="str">
        <f>IF(ISBLANK(Requerimiento_Cab!F564),"",VLOOKUP(Requerimiento_Cab!F564,Tabla7[#All],2,FALSE))</f>
        <v/>
      </c>
      <c r="J564" s="6" t="str">
        <f t="shared" si="102"/>
        <v/>
      </c>
      <c r="K564" s="13" t="str">
        <f>IF(ISBLANK(Requerimiento_Cab!G564),"",VLOOKUP(Requerimiento_Cab!G564,Tabla8[#All],2,FALSE))</f>
        <v/>
      </c>
      <c r="L564" s="6" t="str">
        <f>IF(ISBLANK(Requerimiento_Cab!H564),"",VLOOKUP(Requerimiento_Cab!H564,Tabla1[#All],2,FALSE))</f>
        <v/>
      </c>
      <c r="M564" s="6" t="str">
        <f t="shared" si="103"/>
        <v/>
      </c>
      <c r="N564" s="6" t="str">
        <f>IF(ISBLANK(Requerimiento_Cab!J564),"",VLOOKUP(Requerimiento_Cab!J564,Tabla9[#All],2,FALSE))</f>
        <v/>
      </c>
      <c r="O564" s="6" t="str">
        <f t="shared" si="104"/>
        <v/>
      </c>
      <c r="P564" s="6" t="str">
        <f t="shared" si="105"/>
        <v/>
      </c>
      <c r="Q564" s="6" t="str">
        <f>IF(ISBLANK(Requerimiento_Cab!K564),"",VLOOKUP(Requerimiento_Cab!K564,Tabla10[#All],2,FALSE))</f>
        <v/>
      </c>
      <c r="R564" s="6" t="str">
        <f>IF(LEN(Requerimiento_Cab!L564)&gt;0,Requerimiento_Cab!L564,"")</f>
        <v/>
      </c>
      <c r="S564" s="6" t="str">
        <f t="shared" si="106"/>
        <v/>
      </c>
      <c r="T564" s="6" t="str">
        <f t="shared" si="107"/>
        <v/>
      </c>
      <c r="U564" s="6" t="str">
        <f t="shared" si="108"/>
        <v/>
      </c>
      <c r="V564" s="6" t="str">
        <f>IF(ISBLANK(Requerimiento_Cab!F564),"",VLOOKUP(Requerimiento_Cab!F564,Tabla7[#All],2,FALSE))</f>
        <v/>
      </c>
      <c r="W564" s="6" t="str">
        <f t="shared" si="109"/>
        <v/>
      </c>
      <c r="X564" s="6" t="str">
        <f>IF(ISBLANK(Requerimiento_Cab!M564),"",VLOOKUP(Requerimiento_Cab!M564,Tabla2[#All],2,FALSE))</f>
        <v/>
      </c>
      <c r="Y564" s="6" t="str">
        <f>IF(ISBLANK(Requerimiento_Cab!J564),"",VLOOKUP(Requerimiento_Cab!J564,Tabla9[#All],2,FALSE))</f>
        <v/>
      </c>
    </row>
    <row r="565" spans="1:25" x14ac:dyDescent="0.25">
      <c r="A565" s="6" t="str">
        <f>IF(LEN(Requerimiento_Cab!A565)&gt;0,Requerimiento_Cab!A565,"")</f>
        <v/>
      </c>
      <c r="B565" s="6" t="str">
        <f t="shared" ref="B565:B628" si="110">(IF(LEN(C565)&gt;0,ROW(B565)-1,""))</f>
        <v/>
      </c>
      <c r="C565" s="6" t="str">
        <f>IF(ISBLANK(Requerimiento_Cab!B565),"",VLOOKUP(Requerimiento_Cab!B565,Tabla3[#All],2,FALSE))</f>
        <v/>
      </c>
      <c r="D565" s="6" t="str">
        <f>IF(ISBLANK(Requerimiento_Cab!C565),"",VLOOKUP(Requerimiento_Cab!C565,Tabla4[#All],2,FALSE))</f>
        <v/>
      </c>
      <c r="E565" s="6" t="str">
        <f>IF(ISBLANK(Requerimiento_Cab!D565),"",VLOOKUP(Requerimiento_Cab!D565,Tabla5[#All],2,FALSE))</f>
        <v/>
      </c>
      <c r="F565" s="6" t="str">
        <f>IF(ISBLANK(Requerimiento_Cab!E565),"",VLOOKUP(Requerimiento_Cab!E565,Tabla6[#All],2,FALSE))</f>
        <v/>
      </c>
      <c r="G565" s="6" t="str">
        <f t="shared" ref="G565:G628" si="111">IF(LEN(C565)&gt;0,"LO","")</f>
        <v/>
      </c>
      <c r="H565" s="6" t="str">
        <f t="shared" ref="H565:H628" si="112">IF(LEN(C565)&gt;0,"0","")</f>
        <v/>
      </c>
      <c r="I565" s="6" t="str">
        <f>IF(ISBLANK(Requerimiento_Cab!F565),"",VLOOKUP(Requerimiento_Cab!F565,Tabla7[#All],2,FALSE))</f>
        <v/>
      </c>
      <c r="J565" s="6" t="str">
        <f t="shared" ref="J565:J628" si="113">IF(LEN(C565)&gt;0,"1","")</f>
        <v/>
      </c>
      <c r="K565" s="13" t="str">
        <f>IF(ISBLANK(Requerimiento_Cab!G565),"",VLOOKUP(Requerimiento_Cab!G565,Tabla8[#All],2,FALSE))</f>
        <v/>
      </c>
      <c r="L565" s="6" t="str">
        <f>IF(ISBLANK(Requerimiento_Cab!H565),"",VLOOKUP(Requerimiento_Cab!H565,Tabla1[#All],2,FALSE))</f>
        <v/>
      </c>
      <c r="M565" s="6" t="str">
        <f t="shared" ref="M565:M628" si="114">IF(LEN(C565)&gt;0,"N","")</f>
        <v/>
      </c>
      <c r="N565" s="6" t="str">
        <f>IF(ISBLANK(Requerimiento_Cab!J565),"",VLOOKUP(Requerimiento_Cab!J565,Tabla9[#All],2,FALSE))</f>
        <v/>
      </c>
      <c r="O565" s="6" t="str">
        <f t="shared" ref="O565:O628" si="115">IF(LEN(C565)&gt;0,"TRUJ","")</f>
        <v/>
      </c>
      <c r="P565" s="6" t="str">
        <f t="shared" ref="P565:P628" si="116">IF(LEN(C565)&gt;0,"L","")</f>
        <v/>
      </c>
      <c r="Q565" s="6" t="str">
        <f>IF(ISBLANK(Requerimiento_Cab!K565),"",VLOOKUP(Requerimiento_Cab!K565,Tabla10[#All],2,FALSE))</f>
        <v/>
      </c>
      <c r="R565" s="6" t="str">
        <f>IF(LEN(Requerimiento_Cab!L565)&gt;0,Requerimiento_Cab!L565,"")</f>
        <v/>
      </c>
      <c r="S565" s="6" t="str">
        <f t="shared" ref="S565:S628" si="117">IF(LEN(C565)&gt;0,"RV","")</f>
        <v/>
      </c>
      <c r="T565" s="6" t="str">
        <f t="shared" ref="T565:T628" si="118">IF(LEN(C565)&gt;0,"DEMO","")</f>
        <v/>
      </c>
      <c r="U565" s="6" t="str">
        <f t="shared" ref="U565:U628" si="119">IF(LEN(C565)&gt;0,"0","")</f>
        <v/>
      </c>
      <c r="V565" s="6" t="str">
        <f>IF(ISBLANK(Requerimiento_Cab!F565),"",VLOOKUP(Requerimiento_Cab!F565,Tabla7[#All],2,FALSE))</f>
        <v/>
      </c>
      <c r="W565" s="6" t="str">
        <f t="shared" ref="W565:W628" si="120">IF(LEN(C565)&gt;0,"N","")</f>
        <v/>
      </c>
      <c r="X565" s="6" t="str">
        <f>IF(ISBLANK(Requerimiento_Cab!M565),"",VLOOKUP(Requerimiento_Cab!M565,Tabla2[#All],2,FALSE))</f>
        <v/>
      </c>
      <c r="Y565" s="6" t="str">
        <f>IF(ISBLANK(Requerimiento_Cab!J565),"",VLOOKUP(Requerimiento_Cab!J565,Tabla9[#All],2,FALSE))</f>
        <v/>
      </c>
    </row>
    <row r="566" spans="1:25" x14ac:dyDescent="0.25">
      <c r="A566" s="6" t="str">
        <f>IF(LEN(Requerimiento_Cab!A566)&gt;0,Requerimiento_Cab!A566,"")</f>
        <v/>
      </c>
      <c r="B566" s="6" t="str">
        <f t="shared" si="110"/>
        <v/>
      </c>
      <c r="C566" s="6" t="str">
        <f>IF(ISBLANK(Requerimiento_Cab!B566),"",VLOOKUP(Requerimiento_Cab!B566,Tabla3[#All],2,FALSE))</f>
        <v/>
      </c>
      <c r="D566" s="6" t="str">
        <f>IF(ISBLANK(Requerimiento_Cab!C566),"",VLOOKUP(Requerimiento_Cab!C566,Tabla4[#All],2,FALSE))</f>
        <v/>
      </c>
      <c r="E566" s="6" t="str">
        <f>IF(ISBLANK(Requerimiento_Cab!D566),"",VLOOKUP(Requerimiento_Cab!D566,Tabla5[#All],2,FALSE))</f>
        <v/>
      </c>
      <c r="F566" s="6" t="str">
        <f>IF(ISBLANK(Requerimiento_Cab!E566),"",VLOOKUP(Requerimiento_Cab!E566,Tabla6[#All],2,FALSE))</f>
        <v/>
      </c>
      <c r="G566" s="6" t="str">
        <f t="shared" si="111"/>
        <v/>
      </c>
      <c r="H566" s="6" t="str">
        <f t="shared" si="112"/>
        <v/>
      </c>
      <c r="I566" s="6" t="str">
        <f>IF(ISBLANK(Requerimiento_Cab!F566),"",VLOOKUP(Requerimiento_Cab!F566,Tabla7[#All],2,FALSE))</f>
        <v/>
      </c>
      <c r="J566" s="6" t="str">
        <f t="shared" si="113"/>
        <v/>
      </c>
      <c r="K566" s="13" t="str">
        <f>IF(ISBLANK(Requerimiento_Cab!G566),"",VLOOKUP(Requerimiento_Cab!G566,Tabla8[#All],2,FALSE))</f>
        <v/>
      </c>
      <c r="L566" s="6" t="str">
        <f>IF(ISBLANK(Requerimiento_Cab!H566),"",VLOOKUP(Requerimiento_Cab!H566,Tabla1[#All],2,FALSE))</f>
        <v/>
      </c>
      <c r="M566" s="6" t="str">
        <f t="shared" si="114"/>
        <v/>
      </c>
      <c r="N566" s="6" t="str">
        <f>IF(ISBLANK(Requerimiento_Cab!J566),"",VLOOKUP(Requerimiento_Cab!J566,Tabla9[#All],2,FALSE))</f>
        <v/>
      </c>
      <c r="O566" s="6" t="str">
        <f t="shared" si="115"/>
        <v/>
      </c>
      <c r="P566" s="6" t="str">
        <f t="shared" si="116"/>
        <v/>
      </c>
      <c r="Q566" s="6" t="str">
        <f>IF(ISBLANK(Requerimiento_Cab!K566),"",VLOOKUP(Requerimiento_Cab!K566,Tabla10[#All],2,FALSE))</f>
        <v/>
      </c>
      <c r="R566" s="6" t="str">
        <f>IF(LEN(Requerimiento_Cab!L566)&gt;0,Requerimiento_Cab!L566,"")</f>
        <v/>
      </c>
      <c r="S566" s="6" t="str">
        <f t="shared" si="117"/>
        <v/>
      </c>
      <c r="T566" s="6" t="str">
        <f t="shared" si="118"/>
        <v/>
      </c>
      <c r="U566" s="6" t="str">
        <f t="shared" si="119"/>
        <v/>
      </c>
      <c r="V566" s="6" t="str">
        <f>IF(ISBLANK(Requerimiento_Cab!F566),"",VLOOKUP(Requerimiento_Cab!F566,Tabla7[#All],2,FALSE))</f>
        <v/>
      </c>
      <c r="W566" s="6" t="str">
        <f t="shared" si="120"/>
        <v/>
      </c>
      <c r="X566" s="6" t="str">
        <f>IF(ISBLANK(Requerimiento_Cab!M566),"",VLOOKUP(Requerimiento_Cab!M566,Tabla2[#All],2,FALSE))</f>
        <v/>
      </c>
      <c r="Y566" s="6" t="str">
        <f>IF(ISBLANK(Requerimiento_Cab!J566),"",VLOOKUP(Requerimiento_Cab!J566,Tabla9[#All],2,FALSE))</f>
        <v/>
      </c>
    </row>
    <row r="567" spans="1:25" x14ac:dyDescent="0.25">
      <c r="A567" s="6" t="str">
        <f>IF(LEN(Requerimiento_Cab!A567)&gt;0,Requerimiento_Cab!A567,"")</f>
        <v/>
      </c>
      <c r="B567" s="6" t="str">
        <f t="shared" si="110"/>
        <v/>
      </c>
      <c r="C567" s="6" t="str">
        <f>IF(ISBLANK(Requerimiento_Cab!B567),"",VLOOKUP(Requerimiento_Cab!B567,Tabla3[#All],2,FALSE))</f>
        <v/>
      </c>
      <c r="D567" s="6" t="str">
        <f>IF(ISBLANK(Requerimiento_Cab!C567),"",VLOOKUP(Requerimiento_Cab!C567,Tabla4[#All],2,FALSE))</f>
        <v/>
      </c>
      <c r="E567" s="6" t="str">
        <f>IF(ISBLANK(Requerimiento_Cab!D567),"",VLOOKUP(Requerimiento_Cab!D567,Tabla5[#All],2,FALSE))</f>
        <v/>
      </c>
      <c r="F567" s="6" t="str">
        <f>IF(ISBLANK(Requerimiento_Cab!E567),"",VLOOKUP(Requerimiento_Cab!E567,Tabla6[#All],2,FALSE))</f>
        <v/>
      </c>
      <c r="G567" s="6" t="str">
        <f t="shared" si="111"/>
        <v/>
      </c>
      <c r="H567" s="6" t="str">
        <f t="shared" si="112"/>
        <v/>
      </c>
      <c r="I567" s="6" t="str">
        <f>IF(ISBLANK(Requerimiento_Cab!F567),"",VLOOKUP(Requerimiento_Cab!F567,Tabla7[#All],2,FALSE))</f>
        <v/>
      </c>
      <c r="J567" s="6" t="str">
        <f t="shared" si="113"/>
        <v/>
      </c>
      <c r="K567" s="13" t="str">
        <f>IF(ISBLANK(Requerimiento_Cab!G567),"",VLOOKUP(Requerimiento_Cab!G567,Tabla8[#All],2,FALSE))</f>
        <v/>
      </c>
      <c r="L567" s="6" t="str">
        <f>IF(ISBLANK(Requerimiento_Cab!H567),"",VLOOKUP(Requerimiento_Cab!H567,Tabla1[#All],2,FALSE))</f>
        <v/>
      </c>
      <c r="M567" s="6" t="str">
        <f t="shared" si="114"/>
        <v/>
      </c>
      <c r="N567" s="6" t="str">
        <f>IF(ISBLANK(Requerimiento_Cab!J567),"",VLOOKUP(Requerimiento_Cab!J567,Tabla9[#All],2,FALSE))</f>
        <v/>
      </c>
      <c r="O567" s="6" t="str">
        <f t="shared" si="115"/>
        <v/>
      </c>
      <c r="P567" s="6" t="str">
        <f t="shared" si="116"/>
        <v/>
      </c>
      <c r="Q567" s="6" t="str">
        <f>IF(ISBLANK(Requerimiento_Cab!K567),"",VLOOKUP(Requerimiento_Cab!K567,Tabla10[#All],2,FALSE))</f>
        <v/>
      </c>
      <c r="R567" s="6" t="str">
        <f>IF(LEN(Requerimiento_Cab!L567)&gt;0,Requerimiento_Cab!L567,"")</f>
        <v/>
      </c>
      <c r="S567" s="6" t="str">
        <f t="shared" si="117"/>
        <v/>
      </c>
      <c r="T567" s="6" t="str">
        <f t="shared" si="118"/>
        <v/>
      </c>
      <c r="U567" s="6" t="str">
        <f t="shared" si="119"/>
        <v/>
      </c>
      <c r="V567" s="6" t="str">
        <f>IF(ISBLANK(Requerimiento_Cab!F567),"",VLOOKUP(Requerimiento_Cab!F567,Tabla7[#All],2,FALSE))</f>
        <v/>
      </c>
      <c r="W567" s="6" t="str">
        <f t="shared" si="120"/>
        <v/>
      </c>
      <c r="X567" s="6" t="str">
        <f>IF(ISBLANK(Requerimiento_Cab!M567),"",VLOOKUP(Requerimiento_Cab!M567,Tabla2[#All],2,FALSE))</f>
        <v/>
      </c>
      <c r="Y567" s="6" t="str">
        <f>IF(ISBLANK(Requerimiento_Cab!J567),"",VLOOKUP(Requerimiento_Cab!J567,Tabla9[#All],2,FALSE))</f>
        <v/>
      </c>
    </row>
    <row r="568" spans="1:25" x14ac:dyDescent="0.25">
      <c r="A568" s="6" t="str">
        <f>IF(LEN(Requerimiento_Cab!A568)&gt;0,Requerimiento_Cab!A568,"")</f>
        <v/>
      </c>
      <c r="B568" s="6" t="str">
        <f t="shared" si="110"/>
        <v/>
      </c>
      <c r="C568" s="6" t="str">
        <f>IF(ISBLANK(Requerimiento_Cab!B568),"",VLOOKUP(Requerimiento_Cab!B568,Tabla3[#All],2,FALSE))</f>
        <v/>
      </c>
      <c r="D568" s="6" t="str">
        <f>IF(ISBLANK(Requerimiento_Cab!C568),"",VLOOKUP(Requerimiento_Cab!C568,Tabla4[#All],2,FALSE))</f>
        <v/>
      </c>
      <c r="E568" s="6" t="str">
        <f>IF(ISBLANK(Requerimiento_Cab!D568),"",VLOOKUP(Requerimiento_Cab!D568,Tabla5[#All],2,FALSE))</f>
        <v/>
      </c>
      <c r="F568" s="6" t="str">
        <f>IF(ISBLANK(Requerimiento_Cab!E568),"",VLOOKUP(Requerimiento_Cab!E568,Tabla6[#All],2,FALSE))</f>
        <v/>
      </c>
      <c r="G568" s="6" t="str">
        <f t="shared" si="111"/>
        <v/>
      </c>
      <c r="H568" s="6" t="str">
        <f t="shared" si="112"/>
        <v/>
      </c>
      <c r="I568" s="6" t="str">
        <f>IF(ISBLANK(Requerimiento_Cab!F568),"",VLOOKUP(Requerimiento_Cab!F568,Tabla7[#All],2,FALSE))</f>
        <v/>
      </c>
      <c r="J568" s="6" t="str">
        <f t="shared" si="113"/>
        <v/>
      </c>
      <c r="K568" s="13" t="str">
        <f>IF(ISBLANK(Requerimiento_Cab!G568),"",VLOOKUP(Requerimiento_Cab!G568,Tabla8[#All],2,FALSE))</f>
        <v/>
      </c>
      <c r="L568" s="6" t="str">
        <f>IF(ISBLANK(Requerimiento_Cab!H568),"",VLOOKUP(Requerimiento_Cab!H568,Tabla1[#All],2,FALSE))</f>
        <v/>
      </c>
      <c r="M568" s="6" t="str">
        <f t="shared" si="114"/>
        <v/>
      </c>
      <c r="N568" s="6" t="str">
        <f>IF(ISBLANK(Requerimiento_Cab!J568),"",VLOOKUP(Requerimiento_Cab!J568,Tabla9[#All],2,FALSE))</f>
        <v/>
      </c>
      <c r="O568" s="6" t="str">
        <f t="shared" si="115"/>
        <v/>
      </c>
      <c r="P568" s="6" t="str">
        <f t="shared" si="116"/>
        <v/>
      </c>
      <c r="Q568" s="6" t="str">
        <f>IF(ISBLANK(Requerimiento_Cab!K568),"",VLOOKUP(Requerimiento_Cab!K568,Tabla10[#All],2,FALSE))</f>
        <v/>
      </c>
      <c r="R568" s="6" t="str">
        <f>IF(LEN(Requerimiento_Cab!L568)&gt;0,Requerimiento_Cab!L568,"")</f>
        <v/>
      </c>
      <c r="S568" s="6" t="str">
        <f t="shared" si="117"/>
        <v/>
      </c>
      <c r="T568" s="6" t="str">
        <f t="shared" si="118"/>
        <v/>
      </c>
      <c r="U568" s="6" t="str">
        <f t="shared" si="119"/>
        <v/>
      </c>
      <c r="V568" s="6" t="str">
        <f>IF(ISBLANK(Requerimiento_Cab!F568),"",VLOOKUP(Requerimiento_Cab!F568,Tabla7[#All],2,FALSE))</f>
        <v/>
      </c>
      <c r="W568" s="6" t="str">
        <f t="shared" si="120"/>
        <v/>
      </c>
      <c r="X568" s="6" t="str">
        <f>IF(ISBLANK(Requerimiento_Cab!M568),"",VLOOKUP(Requerimiento_Cab!M568,Tabla2[#All],2,FALSE))</f>
        <v/>
      </c>
      <c r="Y568" s="6" t="str">
        <f>IF(ISBLANK(Requerimiento_Cab!J568),"",VLOOKUP(Requerimiento_Cab!J568,Tabla9[#All],2,FALSE))</f>
        <v/>
      </c>
    </row>
    <row r="569" spans="1:25" x14ac:dyDescent="0.25">
      <c r="A569" s="6" t="str">
        <f>IF(LEN(Requerimiento_Cab!A569)&gt;0,Requerimiento_Cab!A569,"")</f>
        <v/>
      </c>
      <c r="B569" s="6" t="str">
        <f t="shared" si="110"/>
        <v/>
      </c>
      <c r="C569" s="6" t="str">
        <f>IF(ISBLANK(Requerimiento_Cab!B569),"",VLOOKUP(Requerimiento_Cab!B569,Tabla3[#All],2,FALSE))</f>
        <v/>
      </c>
      <c r="D569" s="6" t="str">
        <f>IF(ISBLANK(Requerimiento_Cab!C569),"",VLOOKUP(Requerimiento_Cab!C569,Tabla4[#All],2,FALSE))</f>
        <v/>
      </c>
      <c r="E569" s="6" t="str">
        <f>IF(ISBLANK(Requerimiento_Cab!D569),"",VLOOKUP(Requerimiento_Cab!D569,Tabla5[#All],2,FALSE))</f>
        <v/>
      </c>
      <c r="F569" s="6" t="str">
        <f>IF(ISBLANK(Requerimiento_Cab!E569),"",VLOOKUP(Requerimiento_Cab!E569,Tabla6[#All],2,FALSE))</f>
        <v/>
      </c>
      <c r="G569" s="6" t="str">
        <f t="shared" si="111"/>
        <v/>
      </c>
      <c r="H569" s="6" t="str">
        <f t="shared" si="112"/>
        <v/>
      </c>
      <c r="I569" s="6" t="str">
        <f>IF(ISBLANK(Requerimiento_Cab!F569),"",VLOOKUP(Requerimiento_Cab!F569,Tabla7[#All],2,FALSE))</f>
        <v/>
      </c>
      <c r="J569" s="6" t="str">
        <f t="shared" si="113"/>
        <v/>
      </c>
      <c r="K569" s="13" t="str">
        <f>IF(ISBLANK(Requerimiento_Cab!G569),"",VLOOKUP(Requerimiento_Cab!G569,Tabla8[#All],2,FALSE))</f>
        <v/>
      </c>
      <c r="L569" s="6" t="str">
        <f>IF(ISBLANK(Requerimiento_Cab!H569),"",VLOOKUP(Requerimiento_Cab!H569,Tabla1[#All],2,FALSE))</f>
        <v/>
      </c>
      <c r="M569" s="6" t="str">
        <f t="shared" si="114"/>
        <v/>
      </c>
      <c r="N569" s="6" t="str">
        <f>IF(ISBLANK(Requerimiento_Cab!J569),"",VLOOKUP(Requerimiento_Cab!J569,Tabla9[#All],2,FALSE))</f>
        <v/>
      </c>
      <c r="O569" s="6" t="str">
        <f t="shared" si="115"/>
        <v/>
      </c>
      <c r="P569" s="6" t="str">
        <f t="shared" si="116"/>
        <v/>
      </c>
      <c r="Q569" s="6" t="str">
        <f>IF(ISBLANK(Requerimiento_Cab!K569),"",VLOOKUP(Requerimiento_Cab!K569,Tabla10[#All],2,FALSE))</f>
        <v/>
      </c>
      <c r="R569" s="6" t="str">
        <f>IF(LEN(Requerimiento_Cab!L569)&gt;0,Requerimiento_Cab!L569,"")</f>
        <v/>
      </c>
      <c r="S569" s="6" t="str">
        <f t="shared" si="117"/>
        <v/>
      </c>
      <c r="T569" s="6" t="str">
        <f t="shared" si="118"/>
        <v/>
      </c>
      <c r="U569" s="6" t="str">
        <f t="shared" si="119"/>
        <v/>
      </c>
      <c r="V569" s="6" t="str">
        <f>IF(ISBLANK(Requerimiento_Cab!F569),"",VLOOKUP(Requerimiento_Cab!F569,Tabla7[#All],2,FALSE))</f>
        <v/>
      </c>
      <c r="W569" s="6" t="str">
        <f t="shared" si="120"/>
        <v/>
      </c>
      <c r="X569" s="6" t="str">
        <f>IF(ISBLANK(Requerimiento_Cab!M569),"",VLOOKUP(Requerimiento_Cab!M569,Tabla2[#All],2,FALSE))</f>
        <v/>
      </c>
      <c r="Y569" s="6" t="str">
        <f>IF(ISBLANK(Requerimiento_Cab!J569),"",VLOOKUP(Requerimiento_Cab!J569,Tabla9[#All],2,FALSE))</f>
        <v/>
      </c>
    </row>
    <row r="570" spans="1:25" x14ac:dyDescent="0.25">
      <c r="A570" s="6" t="str">
        <f>IF(LEN(Requerimiento_Cab!A570)&gt;0,Requerimiento_Cab!A570,"")</f>
        <v/>
      </c>
      <c r="B570" s="6" t="str">
        <f t="shared" si="110"/>
        <v/>
      </c>
      <c r="C570" s="6" t="str">
        <f>IF(ISBLANK(Requerimiento_Cab!B570),"",VLOOKUP(Requerimiento_Cab!B570,Tabla3[#All],2,FALSE))</f>
        <v/>
      </c>
      <c r="D570" s="6" t="str">
        <f>IF(ISBLANK(Requerimiento_Cab!C570),"",VLOOKUP(Requerimiento_Cab!C570,Tabla4[#All],2,FALSE))</f>
        <v/>
      </c>
      <c r="E570" s="6" t="str">
        <f>IF(ISBLANK(Requerimiento_Cab!D570),"",VLOOKUP(Requerimiento_Cab!D570,Tabla5[#All],2,FALSE))</f>
        <v/>
      </c>
      <c r="F570" s="6" t="str">
        <f>IF(ISBLANK(Requerimiento_Cab!E570),"",VLOOKUP(Requerimiento_Cab!E570,Tabla6[#All],2,FALSE))</f>
        <v/>
      </c>
      <c r="G570" s="6" t="str">
        <f t="shared" si="111"/>
        <v/>
      </c>
      <c r="H570" s="6" t="str">
        <f t="shared" si="112"/>
        <v/>
      </c>
      <c r="I570" s="6" t="str">
        <f>IF(ISBLANK(Requerimiento_Cab!F570),"",VLOOKUP(Requerimiento_Cab!F570,Tabla7[#All],2,FALSE))</f>
        <v/>
      </c>
      <c r="J570" s="6" t="str">
        <f t="shared" si="113"/>
        <v/>
      </c>
      <c r="K570" s="13" t="str">
        <f>IF(ISBLANK(Requerimiento_Cab!G570),"",VLOOKUP(Requerimiento_Cab!G570,Tabla8[#All],2,FALSE))</f>
        <v/>
      </c>
      <c r="L570" s="6" t="str">
        <f>IF(ISBLANK(Requerimiento_Cab!H570),"",VLOOKUP(Requerimiento_Cab!H570,Tabla1[#All],2,FALSE))</f>
        <v/>
      </c>
      <c r="M570" s="6" t="str">
        <f t="shared" si="114"/>
        <v/>
      </c>
      <c r="N570" s="6" t="str">
        <f>IF(ISBLANK(Requerimiento_Cab!J570),"",VLOOKUP(Requerimiento_Cab!J570,Tabla9[#All],2,FALSE))</f>
        <v/>
      </c>
      <c r="O570" s="6" t="str">
        <f t="shared" si="115"/>
        <v/>
      </c>
      <c r="P570" s="6" t="str">
        <f t="shared" si="116"/>
        <v/>
      </c>
      <c r="Q570" s="6" t="str">
        <f>IF(ISBLANK(Requerimiento_Cab!K570),"",VLOOKUP(Requerimiento_Cab!K570,Tabla10[#All],2,FALSE))</f>
        <v/>
      </c>
      <c r="R570" s="6" t="str">
        <f>IF(LEN(Requerimiento_Cab!L570)&gt;0,Requerimiento_Cab!L570,"")</f>
        <v/>
      </c>
      <c r="S570" s="6" t="str">
        <f t="shared" si="117"/>
        <v/>
      </c>
      <c r="T570" s="6" t="str">
        <f t="shared" si="118"/>
        <v/>
      </c>
      <c r="U570" s="6" t="str">
        <f t="shared" si="119"/>
        <v/>
      </c>
      <c r="V570" s="6" t="str">
        <f>IF(ISBLANK(Requerimiento_Cab!F570),"",VLOOKUP(Requerimiento_Cab!F570,Tabla7[#All],2,FALSE))</f>
        <v/>
      </c>
      <c r="W570" s="6" t="str">
        <f t="shared" si="120"/>
        <v/>
      </c>
      <c r="X570" s="6" t="str">
        <f>IF(ISBLANK(Requerimiento_Cab!M570),"",VLOOKUP(Requerimiento_Cab!M570,Tabla2[#All],2,FALSE))</f>
        <v/>
      </c>
      <c r="Y570" s="6" t="str">
        <f>IF(ISBLANK(Requerimiento_Cab!J570),"",VLOOKUP(Requerimiento_Cab!J570,Tabla9[#All],2,FALSE))</f>
        <v/>
      </c>
    </row>
    <row r="571" spans="1:25" x14ac:dyDescent="0.25">
      <c r="A571" s="6" t="str">
        <f>IF(LEN(Requerimiento_Cab!A571)&gt;0,Requerimiento_Cab!A571,"")</f>
        <v/>
      </c>
      <c r="B571" s="6" t="str">
        <f t="shared" si="110"/>
        <v/>
      </c>
      <c r="C571" s="6" t="str">
        <f>IF(ISBLANK(Requerimiento_Cab!B571),"",VLOOKUP(Requerimiento_Cab!B571,Tabla3[#All],2,FALSE))</f>
        <v/>
      </c>
      <c r="D571" s="6" t="str">
        <f>IF(ISBLANK(Requerimiento_Cab!C571),"",VLOOKUP(Requerimiento_Cab!C571,Tabla4[#All],2,FALSE))</f>
        <v/>
      </c>
      <c r="E571" s="6" t="str">
        <f>IF(ISBLANK(Requerimiento_Cab!D571),"",VLOOKUP(Requerimiento_Cab!D571,Tabla5[#All],2,FALSE))</f>
        <v/>
      </c>
      <c r="F571" s="6" t="str">
        <f>IF(ISBLANK(Requerimiento_Cab!E571),"",VLOOKUP(Requerimiento_Cab!E571,Tabla6[#All],2,FALSE))</f>
        <v/>
      </c>
      <c r="G571" s="6" t="str">
        <f t="shared" si="111"/>
        <v/>
      </c>
      <c r="H571" s="6" t="str">
        <f t="shared" si="112"/>
        <v/>
      </c>
      <c r="I571" s="6" t="str">
        <f>IF(ISBLANK(Requerimiento_Cab!F571),"",VLOOKUP(Requerimiento_Cab!F571,Tabla7[#All],2,FALSE))</f>
        <v/>
      </c>
      <c r="J571" s="6" t="str">
        <f t="shared" si="113"/>
        <v/>
      </c>
      <c r="K571" s="13" t="str">
        <f>IF(ISBLANK(Requerimiento_Cab!G571),"",VLOOKUP(Requerimiento_Cab!G571,Tabla8[#All],2,FALSE))</f>
        <v/>
      </c>
      <c r="L571" s="6" t="str">
        <f>IF(ISBLANK(Requerimiento_Cab!H571),"",VLOOKUP(Requerimiento_Cab!H571,Tabla1[#All],2,FALSE))</f>
        <v/>
      </c>
      <c r="M571" s="6" t="str">
        <f t="shared" si="114"/>
        <v/>
      </c>
      <c r="N571" s="6" t="str">
        <f>IF(ISBLANK(Requerimiento_Cab!J571),"",VLOOKUP(Requerimiento_Cab!J571,Tabla9[#All],2,FALSE))</f>
        <v/>
      </c>
      <c r="O571" s="6" t="str">
        <f t="shared" si="115"/>
        <v/>
      </c>
      <c r="P571" s="6" t="str">
        <f t="shared" si="116"/>
        <v/>
      </c>
      <c r="Q571" s="6" t="str">
        <f>IF(ISBLANK(Requerimiento_Cab!K571),"",VLOOKUP(Requerimiento_Cab!K571,Tabla10[#All],2,FALSE))</f>
        <v/>
      </c>
      <c r="R571" s="6" t="str">
        <f>IF(LEN(Requerimiento_Cab!L571)&gt;0,Requerimiento_Cab!L571,"")</f>
        <v/>
      </c>
      <c r="S571" s="6" t="str">
        <f t="shared" si="117"/>
        <v/>
      </c>
      <c r="T571" s="6" t="str">
        <f t="shared" si="118"/>
        <v/>
      </c>
      <c r="U571" s="6" t="str">
        <f t="shared" si="119"/>
        <v/>
      </c>
      <c r="V571" s="6" t="str">
        <f>IF(ISBLANK(Requerimiento_Cab!F571),"",VLOOKUP(Requerimiento_Cab!F571,Tabla7[#All],2,FALSE))</f>
        <v/>
      </c>
      <c r="W571" s="6" t="str">
        <f t="shared" si="120"/>
        <v/>
      </c>
      <c r="X571" s="6" t="str">
        <f>IF(ISBLANK(Requerimiento_Cab!M571),"",VLOOKUP(Requerimiento_Cab!M571,Tabla2[#All],2,FALSE))</f>
        <v/>
      </c>
      <c r="Y571" s="6" t="str">
        <f>IF(ISBLANK(Requerimiento_Cab!J571),"",VLOOKUP(Requerimiento_Cab!J571,Tabla9[#All],2,FALSE))</f>
        <v/>
      </c>
    </row>
    <row r="572" spans="1:25" x14ac:dyDescent="0.25">
      <c r="A572" s="6" t="str">
        <f>IF(LEN(Requerimiento_Cab!A572)&gt;0,Requerimiento_Cab!A572,"")</f>
        <v/>
      </c>
      <c r="B572" s="6" t="str">
        <f t="shared" si="110"/>
        <v/>
      </c>
      <c r="C572" s="6" t="str">
        <f>IF(ISBLANK(Requerimiento_Cab!B572),"",VLOOKUP(Requerimiento_Cab!B572,Tabla3[#All],2,FALSE))</f>
        <v/>
      </c>
      <c r="D572" s="6" t="str">
        <f>IF(ISBLANK(Requerimiento_Cab!C572),"",VLOOKUP(Requerimiento_Cab!C572,Tabla4[#All],2,FALSE))</f>
        <v/>
      </c>
      <c r="E572" s="6" t="str">
        <f>IF(ISBLANK(Requerimiento_Cab!D572),"",VLOOKUP(Requerimiento_Cab!D572,Tabla5[#All],2,FALSE))</f>
        <v/>
      </c>
      <c r="F572" s="6" t="str">
        <f>IF(ISBLANK(Requerimiento_Cab!E572),"",VLOOKUP(Requerimiento_Cab!E572,Tabla6[#All],2,FALSE))</f>
        <v/>
      </c>
      <c r="G572" s="6" t="str">
        <f t="shared" si="111"/>
        <v/>
      </c>
      <c r="H572" s="6" t="str">
        <f t="shared" si="112"/>
        <v/>
      </c>
      <c r="I572" s="6" t="str">
        <f>IF(ISBLANK(Requerimiento_Cab!F572),"",VLOOKUP(Requerimiento_Cab!F572,Tabla7[#All],2,FALSE))</f>
        <v/>
      </c>
      <c r="J572" s="6" t="str">
        <f t="shared" si="113"/>
        <v/>
      </c>
      <c r="K572" s="13" t="str">
        <f>IF(ISBLANK(Requerimiento_Cab!G572),"",VLOOKUP(Requerimiento_Cab!G572,Tabla8[#All],2,FALSE))</f>
        <v/>
      </c>
      <c r="L572" s="6" t="str">
        <f>IF(ISBLANK(Requerimiento_Cab!H572),"",VLOOKUP(Requerimiento_Cab!H572,Tabla1[#All],2,FALSE))</f>
        <v/>
      </c>
      <c r="M572" s="6" t="str">
        <f t="shared" si="114"/>
        <v/>
      </c>
      <c r="N572" s="6" t="str">
        <f>IF(ISBLANK(Requerimiento_Cab!J572),"",VLOOKUP(Requerimiento_Cab!J572,Tabla9[#All],2,FALSE))</f>
        <v/>
      </c>
      <c r="O572" s="6" t="str">
        <f t="shared" si="115"/>
        <v/>
      </c>
      <c r="P572" s="6" t="str">
        <f t="shared" si="116"/>
        <v/>
      </c>
      <c r="Q572" s="6" t="str">
        <f>IF(ISBLANK(Requerimiento_Cab!K572),"",VLOOKUP(Requerimiento_Cab!K572,Tabla10[#All],2,FALSE))</f>
        <v/>
      </c>
      <c r="R572" s="6" t="str">
        <f>IF(LEN(Requerimiento_Cab!L572)&gt;0,Requerimiento_Cab!L572,"")</f>
        <v/>
      </c>
      <c r="S572" s="6" t="str">
        <f t="shared" si="117"/>
        <v/>
      </c>
      <c r="T572" s="6" t="str">
        <f t="shared" si="118"/>
        <v/>
      </c>
      <c r="U572" s="6" t="str">
        <f t="shared" si="119"/>
        <v/>
      </c>
      <c r="V572" s="6" t="str">
        <f>IF(ISBLANK(Requerimiento_Cab!F572),"",VLOOKUP(Requerimiento_Cab!F572,Tabla7[#All],2,FALSE))</f>
        <v/>
      </c>
      <c r="W572" s="6" t="str">
        <f t="shared" si="120"/>
        <v/>
      </c>
      <c r="X572" s="6" t="str">
        <f>IF(ISBLANK(Requerimiento_Cab!M572),"",VLOOKUP(Requerimiento_Cab!M572,Tabla2[#All],2,FALSE))</f>
        <v/>
      </c>
      <c r="Y572" s="6" t="str">
        <f>IF(ISBLANK(Requerimiento_Cab!J572),"",VLOOKUP(Requerimiento_Cab!J572,Tabla9[#All],2,FALSE))</f>
        <v/>
      </c>
    </row>
    <row r="573" spans="1:25" x14ac:dyDescent="0.25">
      <c r="A573" s="6" t="str">
        <f>IF(LEN(Requerimiento_Cab!A573)&gt;0,Requerimiento_Cab!A573,"")</f>
        <v/>
      </c>
      <c r="B573" s="6" t="str">
        <f t="shared" si="110"/>
        <v/>
      </c>
      <c r="C573" s="6" t="str">
        <f>IF(ISBLANK(Requerimiento_Cab!B573),"",VLOOKUP(Requerimiento_Cab!B573,Tabla3[#All],2,FALSE))</f>
        <v/>
      </c>
      <c r="D573" s="6" t="str">
        <f>IF(ISBLANK(Requerimiento_Cab!C573),"",VLOOKUP(Requerimiento_Cab!C573,Tabla4[#All],2,FALSE))</f>
        <v/>
      </c>
      <c r="E573" s="6" t="str">
        <f>IF(ISBLANK(Requerimiento_Cab!D573),"",VLOOKUP(Requerimiento_Cab!D573,Tabla5[#All],2,FALSE))</f>
        <v/>
      </c>
      <c r="F573" s="6" t="str">
        <f>IF(ISBLANK(Requerimiento_Cab!E573),"",VLOOKUP(Requerimiento_Cab!E573,Tabla6[#All],2,FALSE))</f>
        <v/>
      </c>
      <c r="G573" s="6" t="str">
        <f t="shared" si="111"/>
        <v/>
      </c>
      <c r="H573" s="6" t="str">
        <f t="shared" si="112"/>
        <v/>
      </c>
      <c r="I573" s="6" t="str">
        <f>IF(ISBLANK(Requerimiento_Cab!F573),"",VLOOKUP(Requerimiento_Cab!F573,Tabla7[#All],2,FALSE))</f>
        <v/>
      </c>
      <c r="J573" s="6" t="str">
        <f t="shared" si="113"/>
        <v/>
      </c>
      <c r="K573" s="13" t="str">
        <f>IF(ISBLANK(Requerimiento_Cab!G573),"",VLOOKUP(Requerimiento_Cab!G573,Tabla8[#All],2,FALSE))</f>
        <v/>
      </c>
      <c r="L573" s="6" t="str">
        <f>IF(ISBLANK(Requerimiento_Cab!H573),"",VLOOKUP(Requerimiento_Cab!H573,Tabla1[#All],2,FALSE))</f>
        <v/>
      </c>
      <c r="M573" s="6" t="str">
        <f t="shared" si="114"/>
        <v/>
      </c>
      <c r="N573" s="6" t="str">
        <f>IF(ISBLANK(Requerimiento_Cab!J573),"",VLOOKUP(Requerimiento_Cab!J573,Tabla9[#All],2,FALSE))</f>
        <v/>
      </c>
      <c r="O573" s="6" t="str">
        <f t="shared" si="115"/>
        <v/>
      </c>
      <c r="P573" s="6" t="str">
        <f t="shared" si="116"/>
        <v/>
      </c>
      <c r="Q573" s="6" t="str">
        <f>IF(ISBLANK(Requerimiento_Cab!K573),"",VLOOKUP(Requerimiento_Cab!K573,Tabla10[#All],2,FALSE))</f>
        <v/>
      </c>
      <c r="R573" s="6" t="str">
        <f>IF(LEN(Requerimiento_Cab!L573)&gt;0,Requerimiento_Cab!L573,"")</f>
        <v/>
      </c>
      <c r="S573" s="6" t="str">
        <f t="shared" si="117"/>
        <v/>
      </c>
      <c r="T573" s="6" t="str">
        <f t="shared" si="118"/>
        <v/>
      </c>
      <c r="U573" s="6" t="str">
        <f t="shared" si="119"/>
        <v/>
      </c>
      <c r="V573" s="6" t="str">
        <f>IF(ISBLANK(Requerimiento_Cab!F573),"",VLOOKUP(Requerimiento_Cab!F573,Tabla7[#All],2,FALSE))</f>
        <v/>
      </c>
      <c r="W573" s="6" t="str">
        <f t="shared" si="120"/>
        <v/>
      </c>
      <c r="X573" s="6" t="str">
        <f>IF(ISBLANK(Requerimiento_Cab!M573),"",VLOOKUP(Requerimiento_Cab!M573,Tabla2[#All],2,FALSE))</f>
        <v/>
      </c>
      <c r="Y573" s="6" t="str">
        <f>IF(ISBLANK(Requerimiento_Cab!J573),"",VLOOKUP(Requerimiento_Cab!J573,Tabla9[#All],2,FALSE))</f>
        <v/>
      </c>
    </row>
    <row r="574" spans="1:25" x14ac:dyDescent="0.25">
      <c r="A574" s="6" t="str">
        <f>IF(LEN(Requerimiento_Cab!A574)&gt;0,Requerimiento_Cab!A574,"")</f>
        <v/>
      </c>
      <c r="B574" s="6" t="str">
        <f t="shared" si="110"/>
        <v/>
      </c>
      <c r="C574" s="6" t="str">
        <f>IF(ISBLANK(Requerimiento_Cab!B574),"",VLOOKUP(Requerimiento_Cab!B574,Tabla3[#All],2,FALSE))</f>
        <v/>
      </c>
      <c r="D574" s="6" t="str">
        <f>IF(ISBLANK(Requerimiento_Cab!C574),"",VLOOKUP(Requerimiento_Cab!C574,Tabla4[#All],2,FALSE))</f>
        <v/>
      </c>
      <c r="E574" s="6" t="str">
        <f>IF(ISBLANK(Requerimiento_Cab!D574),"",VLOOKUP(Requerimiento_Cab!D574,Tabla5[#All],2,FALSE))</f>
        <v/>
      </c>
      <c r="F574" s="6" t="str">
        <f>IF(ISBLANK(Requerimiento_Cab!E574),"",VLOOKUP(Requerimiento_Cab!E574,Tabla6[#All],2,FALSE))</f>
        <v/>
      </c>
      <c r="G574" s="6" t="str">
        <f t="shared" si="111"/>
        <v/>
      </c>
      <c r="H574" s="6" t="str">
        <f t="shared" si="112"/>
        <v/>
      </c>
      <c r="I574" s="6" t="str">
        <f>IF(ISBLANK(Requerimiento_Cab!F574),"",VLOOKUP(Requerimiento_Cab!F574,Tabla7[#All],2,FALSE))</f>
        <v/>
      </c>
      <c r="J574" s="6" t="str">
        <f t="shared" si="113"/>
        <v/>
      </c>
      <c r="K574" s="13" t="str">
        <f>IF(ISBLANK(Requerimiento_Cab!G574),"",VLOOKUP(Requerimiento_Cab!G574,Tabla8[#All],2,FALSE))</f>
        <v/>
      </c>
      <c r="L574" s="6" t="str">
        <f>IF(ISBLANK(Requerimiento_Cab!H574),"",VLOOKUP(Requerimiento_Cab!H574,Tabla1[#All],2,FALSE))</f>
        <v/>
      </c>
      <c r="M574" s="6" t="str">
        <f t="shared" si="114"/>
        <v/>
      </c>
      <c r="N574" s="6" t="str">
        <f>IF(ISBLANK(Requerimiento_Cab!J574),"",VLOOKUP(Requerimiento_Cab!J574,Tabla9[#All],2,FALSE))</f>
        <v/>
      </c>
      <c r="O574" s="6" t="str">
        <f t="shared" si="115"/>
        <v/>
      </c>
      <c r="P574" s="6" t="str">
        <f t="shared" si="116"/>
        <v/>
      </c>
      <c r="Q574" s="6" t="str">
        <f>IF(ISBLANK(Requerimiento_Cab!K574),"",VLOOKUP(Requerimiento_Cab!K574,Tabla10[#All],2,FALSE))</f>
        <v/>
      </c>
      <c r="R574" s="6" t="str">
        <f>IF(LEN(Requerimiento_Cab!L574)&gt;0,Requerimiento_Cab!L574,"")</f>
        <v/>
      </c>
      <c r="S574" s="6" t="str">
        <f t="shared" si="117"/>
        <v/>
      </c>
      <c r="T574" s="6" t="str">
        <f t="shared" si="118"/>
        <v/>
      </c>
      <c r="U574" s="6" t="str">
        <f t="shared" si="119"/>
        <v/>
      </c>
      <c r="V574" s="6" t="str">
        <f>IF(ISBLANK(Requerimiento_Cab!F574),"",VLOOKUP(Requerimiento_Cab!F574,Tabla7[#All],2,FALSE))</f>
        <v/>
      </c>
      <c r="W574" s="6" t="str">
        <f t="shared" si="120"/>
        <v/>
      </c>
      <c r="X574" s="6" t="str">
        <f>IF(ISBLANK(Requerimiento_Cab!M574),"",VLOOKUP(Requerimiento_Cab!M574,Tabla2[#All],2,FALSE))</f>
        <v/>
      </c>
      <c r="Y574" s="6" t="str">
        <f>IF(ISBLANK(Requerimiento_Cab!J574),"",VLOOKUP(Requerimiento_Cab!J574,Tabla9[#All],2,FALSE))</f>
        <v/>
      </c>
    </row>
    <row r="575" spans="1:25" x14ac:dyDescent="0.25">
      <c r="A575" s="6" t="str">
        <f>IF(LEN(Requerimiento_Cab!A575)&gt;0,Requerimiento_Cab!A575,"")</f>
        <v/>
      </c>
      <c r="B575" s="6" t="str">
        <f t="shared" si="110"/>
        <v/>
      </c>
      <c r="C575" s="6" t="str">
        <f>IF(ISBLANK(Requerimiento_Cab!B575),"",VLOOKUP(Requerimiento_Cab!B575,Tabla3[#All],2,FALSE))</f>
        <v/>
      </c>
      <c r="D575" s="6" t="str">
        <f>IF(ISBLANK(Requerimiento_Cab!C575),"",VLOOKUP(Requerimiento_Cab!C575,Tabla4[#All],2,FALSE))</f>
        <v/>
      </c>
      <c r="E575" s="6" t="str">
        <f>IF(ISBLANK(Requerimiento_Cab!D575),"",VLOOKUP(Requerimiento_Cab!D575,Tabla5[#All],2,FALSE))</f>
        <v/>
      </c>
      <c r="F575" s="6" t="str">
        <f>IF(ISBLANK(Requerimiento_Cab!E575),"",VLOOKUP(Requerimiento_Cab!E575,Tabla6[#All],2,FALSE))</f>
        <v/>
      </c>
      <c r="G575" s="6" t="str">
        <f t="shared" si="111"/>
        <v/>
      </c>
      <c r="H575" s="6" t="str">
        <f t="shared" si="112"/>
        <v/>
      </c>
      <c r="I575" s="6" t="str">
        <f>IF(ISBLANK(Requerimiento_Cab!F575),"",VLOOKUP(Requerimiento_Cab!F575,Tabla7[#All],2,FALSE))</f>
        <v/>
      </c>
      <c r="J575" s="6" t="str">
        <f t="shared" si="113"/>
        <v/>
      </c>
      <c r="K575" s="13" t="str">
        <f>IF(ISBLANK(Requerimiento_Cab!G575),"",VLOOKUP(Requerimiento_Cab!G575,Tabla8[#All],2,FALSE))</f>
        <v/>
      </c>
      <c r="L575" s="6" t="str">
        <f>IF(ISBLANK(Requerimiento_Cab!H575),"",VLOOKUP(Requerimiento_Cab!H575,Tabla1[#All],2,FALSE))</f>
        <v/>
      </c>
      <c r="M575" s="6" t="str">
        <f t="shared" si="114"/>
        <v/>
      </c>
      <c r="N575" s="6" t="str">
        <f>IF(ISBLANK(Requerimiento_Cab!J575),"",VLOOKUP(Requerimiento_Cab!J575,Tabla9[#All],2,FALSE))</f>
        <v/>
      </c>
      <c r="O575" s="6" t="str">
        <f t="shared" si="115"/>
        <v/>
      </c>
      <c r="P575" s="6" t="str">
        <f t="shared" si="116"/>
        <v/>
      </c>
      <c r="Q575" s="6" t="str">
        <f>IF(ISBLANK(Requerimiento_Cab!K575),"",VLOOKUP(Requerimiento_Cab!K575,Tabla10[#All],2,FALSE))</f>
        <v/>
      </c>
      <c r="R575" s="6" t="str">
        <f>IF(LEN(Requerimiento_Cab!L575)&gt;0,Requerimiento_Cab!L575,"")</f>
        <v/>
      </c>
      <c r="S575" s="6" t="str">
        <f t="shared" si="117"/>
        <v/>
      </c>
      <c r="T575" s="6" t="str">
        <f t="shared" si="118"/>
        <v/>
      </c>
      <c r="U575" s="6" t="str">
        <f t="shared" si="119"/>
        <v/>
      </c>
      <c r="V575" s="6" t="str">
        <f>IF(ISBLANK(Requerimiento_Cab!F575),"",VLOOKUP(Requerimiento_Cab!F575,Tabla7[#All],2,FALSE))</f>
        <v/>
      </c>
      <c r="W575" s="6" t="str">
        <f t="shared" si="120"/>
        <v/>
      </c>
      <c r="X575" s="6" t="str">
        <f>IF(ISBLANK(Requerimiento_Cab!M575),"",VLOOKUP(Requerimiento_Cab!M575,Tabla2[#All],2,FALSE))</f>
        <v/>
      </c>
      <c r="Y575" s="6" t="str">
        <f>IF(ISBLANK(Requerimiento_Cab!J575),"",VLOOKUP(Requerimiento_Cab!J575,Tabla9[#All],2,FALSE))</f>
        <v/>
      </c>
    </row>
    <row r="576" spans="1:25" x14ac:dyDescent="0.25">
      <c r="A576" s="6" t="str">
        <f>IF(LEN(Requerimiento_Cab!A576)&gt;0,Requerimiento_Cab!A576,"")</f>
        <v/>
      </c>
      <c r="B576" s="6" t="str">
        <f t="shared" si="110"/>
        <v/>
      </c>
      <c r="C576" s="6" t="str">
        <f>IF(ISBLANK(Requerimiento_Cab!B576),"",VLOOKUP(Requerimiento_Cab!B576,Tabla3[#All],2,FALSE))</f>
        <v/>
      </c>
      <c r="D576" s="6" t="str">
        <f>IF(ISBLANK(Requerimiento_Cab!C576),"",VLOOKUP(Requerimiento_Cab!C576,Tabla4[#All],2,FALSE))</f>
        <v/>
      </c>
      <c r="E576" s="6" t="str">
        <f>IF(ISBLANK(Requerimiento_Cab!D576),"",VLOOKUP(Requerimiento_Cab!D576,Tabla5[#All],2,FALSE))</f>
        <v/>
      </c>
      <c r="F576" s="6" t="str">
        <f>IF(ISBLANK(Requerimiento_Cab!E576),"",VLOOKUP(Requerimiento_Cab!E576,Tabla6[#All],2,FALSE))</f>
        <v/>
      </c>
      <c r="G576" s="6" t="str">
        <f t="shared" si="111"/>
        <v/>
      </c>
      <c r="H576" s="6" t="str">
        <f t="shared" si="112"/>
        <v/>
      </c>
      <c r="I576" s="6" t="str">
        <f>IF(ISBLANK(Requerimiento_Cab!F576),"",VLOOKUP(Requerimiento_Cab!F576,Tabla7[#All],2,FALSE))</f>
        <v/>
      </c>
      <c r="J576" s="6" t="str">
        <f t="shared" si="113"/>
        <v/>
      </c>
      <c r="K576" s="13" t="str">
        <f>IF(ISBLANK(Requerimiento_Cab!G576),"",VLOOKUP(Requerimiento_Cab!G576,Tabla8[#All],2,FALSE))</f>
        <v/>
      </c>
      <c r="L576" s="6" t="str">
        <f>IF(ISBLANK(Requerimiento_Cab!H576),"",VLOOKUP(Requerimiento_Cab!H576,Tabla1[#All],2,FALSE))</f>
        <v/>
      </c>
      <c r="M576" s="6" t="str">
        <f t="shared" si="114"/>
        <v/>
      </c>
      <c r="N576" s="6" t="str">
        <f>IF(ISBLANK(Requerimiento_Cab!J576),"",VLOOKUP(Requerimiento_Cab!J576,Tabla9[#All],2,FALSE))</f>
        <v/>
      </c>
      <c r="O576" s="6" t="str">
        <f t="shared" si="115"/>
        <v/>
      </c>
      <c r="P576" s="6" t="str">
        <f t="shared" si="116"/>
        <v/>
      </c>
      <c r="Q576" s="6" t="str">
        <f>IF(ISBLANK(Requerimiento_Cab!K576),"",VLOOKUP(Requerimiento_Cab!K576,Tabla10[#All],2,FALSE))</f>
        <v/>
      </c>
      <c r="R576" s="6" t="str">
        <f>IF(LEN(Requerimiento_Cab!L576)&gt;0,Requerimiento_Cab!L576,"")</f>
        <v/>
      </c>
      <c r="S576" s="6" t="str">
        <f t="shared" si="117"/>
        <v/>
      </c>
      <c r="T576" s="6" t="str">
        <f t="shared" si="118"/>
        <v/>
      </c>
      <c r="U576" s="6" t="str">
        <f t="shared" si="119"/>
        <v/>
      </c>
      <c r="V576" s="6" t="str">
        <f>IF(ISBLANK(Requerimiento_Cab!F576),"",VLOOKUP(Requerimiento_Cab!F576,Tabla7[#All],2,FALSE))</f>
        <v/>
      </c>
      <c r="W576" s="6" t="str">
        <f t="shared" si="120"/>
        <v/>
      </c>
      <c r="X576" s="6" t="str">
        <f>IF(ISBLANK(Requerimiento_Cab!M576),"",VLOOKUP(Requerimiento_Cab!M576,Tabla2[#All],2,FALSE))</f>
        <v/>
      </c>
      <c r="Y576" s="6" t="str">
        <f>IF(ISBLANK(Requerimiento_Cab!J576),"",VLOOKUP(Requerimiento_Cab!J576,Tabla9[#All],2,FALSE))</f>
        <v/>
      </c>
    </row>
    <row r="577" spans="1:25" x14ac:dyDescent="0.25">
      <c r="A577" s="6" t="str">
        <f>IF(LEN(Requerimiento_Cab!A577)&gt;0,Requerimiento_Cab!A577,"")</f>
        <v/>
      </c>
      <c r="B577" s="6" t="str">
        <f t="shared" si="110"/>
        <v/>
      </c>
      <c r="C577" s="6" t="str">
        <f>IF(ISBLANK(Requerimiento_Cab!B577),"",VLOOKUP(Requerimiento_Cab!B577,Tabla3[#All],2,FALSE))</f>
        <v/>
      </c>
      <c r="D577" s="6" t="str">
        <f>IF(ISBLANK(Requerimiento_Cab!C577),"",VLOOKUP(Requerimiento_Cab!C577,Tabla4[#All],2,FALSE))</f>
        <v/>
      </c>
      <c r="E577" s="6" t="str">
        <f>IF(ISBLANK(Requerimiento_Cab!D577),"",VLOOKUP(Requerimiento_Cab!D577,Tabla5[#All],2,FALSE))</f>
        <v/>
      </c>
      <c r="F577" s="6" t="str">
        <f>IF(ISBLANK(Requerimiento_Cab!E577),"",VLOOKUP(Requerimiento_Cab!E577,Tabla6[#All],2,FALSE))</f>
        <v/>
      </c>
      <c r="G577" s="6" t="str">
        <f t="shared" si="111"/>
        <v/>
      </c>
      <c r="H577" s="6" t="str">
        <f t="shared" si="112"/>
        <v/>
      </c>
      <c r="I577" s="6" t="str">
        <f>IF(ISBLANK(Requerimiento_Cab!F577),"",VLOOKUP(Requerimiento_Cab!F577,Tabla7[#All],2,FALSE))</f>
        <v/>
      </c>
      <c r="J577" s="6" t="str">
        <f t="shared" si="113"/>
        <v/>
      </c>
      <c r="K577" s="13" t="str">
        <f>IF(ISBLANK(Requerimiento_Cab!G577),"",VLOOKUP(Requerimiento_Cab!G577,Tabla8[#All],2,FALSE))</f>
        <v/>
      </c>
      <c r="L577" s="6" t="str">
        <f>IF(ISBLANK(Requerimiento_Cab!H577),"",VLOOKUP(Requerimiento_Cab!H577,Tabla1[#All],2,FALSE))</f>
        <v/>
      </c>
      <c r="M577" s="6" t="str">
        <f t="shared" si="114"/>
        <v/>
      </c>
      <c r="N577" s="6" t="str">
        <f>IF(ISBLANK(Requerimiento_Cab!J577),"",VLOOKUP(Requerimiento_Cab!J577,Tabla9[#All],2,FALSE))</f>
        <v/>
      </c>
      <c r="O577" s="6" t="str">
        <f t="shared" si="115"/>
        <v/>
      </c>
      <c r="P577" s="6" t="str">
        <f t="shared" si="116"/>
        <v/>
      </c>
      <c r="Q577" s="6" t="str">
        <f>IF(ISBLANK(Requerimiento_Cab!K577),"",VLOOKUP(Requerimiento_Cab!K577,Tabla10[#All],2,FALSE))</f>
        <v/>
      </c>
      <c r="R577" s="6" t="str">
        <f>IF(LEN(Requerimiento_Cab!L577)&gt;0,Requerimiento_Cab!L577,"")</f>
        <v/>
      </c>
      <c r="S577" s="6" t="str">
        <f t="shared" si="117"/>
        <v/>
      </c>
      <c r="T577" s="6" t="str">
        <f t="shared" si="118"/>
        <v/>
      </c>
      <c r="U577" s="6" t="str">
        <f t="shared" si="119"/>
        <v/>
      </c>
      <c r="V577" s="6" t="str">
        <f>IF(ISBLANK(Requerimiento_Cab!F577),"",VLOOKUP(Requerimiento_Cab!F577,Tabla7[#All],2,FALSE))</f>
        <v/>
      </c>
      <c r="W577" s="6" t="str">
        <f t="shared" si="120"/>
        <v/>
      </c>
      <c r="X577" s="6" t="str">
        <f>IF(ISBLANK(Requerimiento_Cab!M577),"",VLOOKUP(Requerimiento_Cab!M577,Tabla2[#All],2,FALSE))</f>
        <v/>
      </c>
      <c r="Y577" s="6" t="str">
        <f>IF(ISBLANK(Requerimiento_Cab!J577),"",VLOOKUP(Requerimiento_Cab!J577,Tabla9[#All],2,FALSE))</f>
        <v/>
      </c>
    </row>
    <row r="578" spans="1:25" x14ac:dyDescent="0.25">
      <c r="A578" s="6" t="str">
        <f>IF(LEN(Requerimiento_Cab!A578)&gt;0,Requerimiento_Cab!A578,"")</f>
        <v/>
      </c>
      <c r="B578" s="6" t="str">
        <f t="shared" si="110"/>
        <v/>
      </c>
      <c r="C578" s="6" t="str">
        <f>IF(ISBLANK(Requerimiento_Cab!B578),"",VLOOKUP(Requerimiento_Cab!B578,Tabla3[#All],2,FALSE))</f>
        <v/>
      </c>
      <c r="D578" s="6" t="str">
        <f>IF(ISBLANK(Requerimiento_Cab!C578),"",VLOOKUP(Requerimiento_Cab!C578,Tabla4[#All],2,FALSE))</f>
        <v/>
      </c>
      <c r="E578" s="6" t="str">
        <f>IF(ISBLANK(Requerimiento_Cab!D578),"",VLOOKUP(Requerimiento_Cab!D578,Tabla5[#All],2,FALSE))</f>
        <v/>
      </c>
      <c r="F578" s="6" t="str">
        <f>IF(ISBLANK(Requerimiento_Cab!E578),"",VLOOKUP(Requerimiento_Cab!E578,Tabla6[#All],2,FALSE))</f>
        <v/>
      </c>
      <c r="G578" s="6" t="str">
        <f t="shared" si="111"/>
        <v/>
      </c>
      <c r="H578" s="6" t="str">
        <f t="shared" si="112"/>
        <v/>
      </c>
      <c r="I578" s="6" t="str">
        <f>IF(ISBLANK(Requerimiento_Cab!F578),"",VLOOKUP(Requerimiento_Cab!F578,Tabla7[#All],2,FALSE))</f>
        <v/>
      </c>
      <c r="J578" s="6" t="str">
        <f t="shared" si="113"/>
        <v/>
      </c>
      <c r="K578" s="13" t="str">
        <f>IF(ISBLANK(Requerimiento_Cab!G578),"",VLOOKUP(Requerimiento_Cab!G578,Tabla8[#All],2,FALSE))</f>
        <v/>
      </c>
      <c r="L578" s="6" t="str">
        <f>IF(ISBLANK(Requerimiento_Cab!H578),"",VLOOKUP(Requerimiento_Cab!H578,Tabla1[#All],2,FALSE))</f>
        <v/>
      </c>
      <c r="M578" s="6" t="str">
        <f t="shared" si="114"/>
        <v/>
      </c>
      <c r="N578" s="6" t="str">
        <f>IF(ISBLANK(Requerimiento_Cab!J578),"",VLOOKUP(Requerimiento_Cab!J578,Tabla9[#All],2,FALSE))</f>
        <v/>
      </c>
      <c r="O578" s="6" t="str">
        <f t="shared" si="115"/>
        <v/>
      </c>
      <c r="P578" s="6" t="str">
        <f t="shared" si="116"/>
        <v/>
      </c>
      <c r="Q578" s="6" t="str">
        <f>IF(ISBLANK(Requerimiento_Cab!K578),"",VLOOKUP(Requerimiento_Cab!K578,Tabla10[#All],2,FALSE))</f>
        <v/>
      </c>
      <c r="R578" s="6" t="str">
        <f>IF(LEN(Requerimiento_Cab!L578)&gt;0,Requerimiento_Cab!L578,"")</f>
        <v/>
      </c>
      <c r="S578" s="6" t="str">
        <f t="shared" si="117"/>
        <v/>
      </c>
      <c r="T578" s="6" t="str">
        <f t="shared" si="118"/>
        <v/>
      </c>
      <c r="U578" s="6" t="str">
        <f t="shared" si="119"/>
        <v/>
      </c>
      <c r="V578" s="6" t="str">
        <f>IF(ISBLANK(Requerimiento_Cab!F578),"",VLOOKUP(Requerimiento_Cab!F578,Tabla7[#All],2,FALSE))</f>
        <v/>
      </c>
      <c r="W578" s="6" t="str">
        <f t="shared" si="120"/>
        <v/>
      </c>
      <c r="X578" s="6" t="str">
        <f>IF(ISBLANK(Requerimiento_Cab!M578),"",VLOOKUP(Requerimiento_Cab!M578,Tabla2[#All],2,FALSE))</f>
        <v/>
      </c>
      <c r="Y578" s="6" t="str">
        <f>IF(ISBLANK(Requerimiento_Cab!J578),"",VLOOKUP(Requerimiento_Cab!J578,Tabla9[#All],2,FALSE))</f>
        <v/>
      </c>
    </row>
    <row r="579" spans="1:25" x14ac:dyDescent="0.25">
      <c r="A579" s="6" t="str">
        <f>IF(LEN(Requerimiento_Cab!A579)&gt;0,Requerimiento_Cab!A579,"")</f>
        <v/>
      </c>
      <c r="B579" s="6" t="str">
        <f t="shared" si="110"/>
        <v/>
      </c>
      <c r="C579" s="6" t="str">
        <f>IF(ISBLANK(Requerimiento_Cab!B579),"",VLOOKUP(Requerimiento_Cab!B579,Tabla3[#All],2,FALSE))</f>
        <v/>
      </c>
      <c r="D579" s="6" t="str">
        <f>IF(ISBLANK(Requerimiento_Cab!C579),"",VLOOKUP(Requerimiento_Cab!C579,Tabla4[#All],2,FALSE))</f>
        <v/>
      </c>
      <c r="E579" s="6" t="str">
        <f>IF(ISBLANK(Requerimiento_Cab!D579),"",VLOOKUP(Requerimiento_Cab!D579,Tabla5[#All],2,FALSE))</f>
        <v/>
      </c>
      <c r="F579" s="6" t="str">
        <f>IF(ISBLANK(Requerimiento_Cab!E579),"",VLOOKUP(Requerimiento_Cab!E579,Tabla6[#All],2,FALSE))</f>
        <v/>
      </c>
      <c r="G579" s="6" t="str">
        <f t="shared" si="111"/>
        <v/>
      </c>
      <c r="H579" s="6" t="str">
        <f t="shared" si="112"/>
        <v/>
      </c>
      <c r="I579" s="6" t="str">
        <f>IF(ISBLANK(Requerimiento_Cab!F579),"",VLOOKUP(Requerimiento_Cab!F579,Tabla7[#All],2,FALSE))</f>
        <v/>
      </c>
      <c r="J579" s="6" t="str">
        <f t="shared" si="113"/>
        <v/>
      </c>
      <c r="K579" s="13" t="str">
        <f>IF(ISBLANK(Requerimiento_Cab!G579),"",VLOOKUP(Requerimiento_Cab!G579,Tabla8[#All],2,FALSE))</f>
        <v/>
      </c>
      <c r="L579" s="6" t="str">
        <f>IF(ISBLANK(Requerimiento_Cab!H579),"",VLOOKUP(Requerimiento_Cab!H579,Tabla1[#All],2,FALSE))</f>
        <v/>
      </c>
      <c r="M579" s="6" t="str">
        <f t="shared" si="114"/>
        <v/>
      </c>
      <c r="N579" s="6" t="str">
        <f>IF(ISBLANK(Requerimiento_Cab!J579),"",VLOOKUP(Requerimiento_Cab!J579,Tabla9[#All],2,FALSE))</f>
        <v/>
      </c>
      <c r="O579" s="6" t="str">
        <f t="shared" si="115"/>
        <v/>
      </c>
      <c r="P579" s="6" t="str">
        <f t="shared" si="116"/>
        <v/>
      </c>
      <c r="Q579" s="6" t="str">
        <f>IF(ISBLANK(Requerimiento_Cab!K579),"",VLOOKUP(Requerimiento_Cab!K579,Tabla10[#All],2,FALSE))</f>
        <v/>
      </c>
      <c r="R579" s="6" t="str">
        <f>IF(LEN(Requerimiento_Cab!L579)&gt;0,Requerimiento_Cab!L579,"")</f>
        <v/>
      </c>
      <c r="S579" s="6" t="str">
        <f t="shared" si="117"/>
        <v/>
      </c>
      <c r="T579" s="6" t="str">
        <f t="shared" si="118"/>
        <v/>
      </c>
      <c r="U579" s="6" t="str">
        <f t="shared" si="119"/>
        <v/>
      </c>
      <c r="V579" s="6" t="str">
        <f>IF(ISBLANK(Requerimiento_Cab!F579),"",VLOOKUP(Requerimiento_Cab!F579,Tabla7[#All],2,FALSE))</f>
        <v/>
      </c>
      <c r="W579" s="6" t="str">
        <f t="shared" si="120"/>
        <v/>
      </c>
      <c r="X579" s="6" t="str">
        <f>IF(ISBLANK(Requerimiento_Cab!M579),"",VLOOKUP(Requerimiento_Cab!M579,Tabla2[#All],2,FALSE))</f>
        <v/>
      </c>
      <c r="Y579" s="6" t="str">
        <f>IF(ISBLANK(Requerimiento_Cab!J579),"",VLOOKUP(Requerimiento_Cab!J579,Tabla9[#All],2,FALSE))</f>
        <v/>
      </c>
    </row>
    <row r="580" spans="1:25" x14ac:dyDescent="0.25">
      <c r="A580" s="6" t="str">
        <f>IF(LEN(Requerimiento_Cab!A580)&gt;0,Requerimiento_Cab!A580,"")</f>
        <v/>
      </c>
      <c r="B580" s="6" t="str">
        <f t="shared" si="110"/>
        <v/>
      </c>
      <c r="C580" s="6" t="str">
        <f>IF(ISBLANK(Requerimiento_Cab!B580),"",VLOOKUP(Requerimiento_Cab!B580,Tabla3[#All],2,FALSE))</f>
        <v/>
      </c>
      <c r="D580" s="6" t="str">
        <f>IF(ISBLANK(Requerimiento_Cab!C580),"",VLOOKUP(Requerimiento_Cab!C580,Tabla4[#All],2,FALSE))</f>
        <v/>
      </c>
      <c r="E580" s="6" t="str">
        <f>IF(ISBLANK(Requerimiento_Cab!D580),"",VLOOKUP(Requerimiento_Cab!D580,Tabla5[#All],2,FALSE))</f>
        <v/>
      </c>
      <c r="F580" s="6" t="str">
        <f>IF(ISBLANK(Requerimiento_Cab!E580),"",VLOOKUP(Requerimiento_Cab!E580,Tabla6[#All],2,FALSE))</f>
        <v/>
      </c>
      <c r="G580" s="6" t="str">
        <f t="shared" si="111"/>
        <v/>
      </c>
      <c r="H580" s="6" t="str">
        <f t="shared" si="112"/>
        <v/>
      </c>
      <c r="I580" s="6" t="str">
        <f>IF(ISBLANK(Requerimiento_Cab!F580),"",VLOOKUP(Requerimiento_Cab!F580,Tabla7[#All],2,FALSE))</f>
        <v/>
      </c>
      <c r="J580" s="6" t="str">
        <f t="shared" si="113"/>
        <v/>
      </c>
      <c r="K580" s="13" t="str">
        <f>IF(ISBLANK(Requerimiento_Cab!G580),"",VLOOKUP(Requerimiento_Cab!G580,Tabla8[#All],2,FALSE))</f>
        <v/>
      </c>
      <c r="L580" s="6" t="str">
        <f>IF(ISBLANK(Requerimiento_Cab!H580),"",VLOOKUP(Requerimiento_Cab!H580,Tabla1[#All],2,FALSE))</f>
        <v/>
      </c>
      <c r="M580" s="6" t="str">
        <f t="shared" si="114"/>
        <v/>
      </c>
      <c r="N580" s="6" t="str">
        <f>IF(ISBLANK(Requerimiento_Cab!J580),"",VLOOKUP(Requerimiento_Cab!J580,Tabla9[#All],2,FALSE))</f>
        <v/>
      </c>
      <c r="O580" s="6" t="str">
        <f t="shared" si="115"/>
        <v/>
      </c>
      <c r="P580" s="6" t="str">
        <f t="shared" si="116"/>
        <v/>
      </c>
      <c r="Q580" s="6" t="str">
        <f>IF(ISBLANK(Requerimiento_Cab!K580),"",VLOOKUP(Requerimiento_Cab!K580,Tabla10[#All],2,FALSE))</f>
        <v/>
      </c>
      <c r="R580" s="6" t="str">
        <f>IF(LEN(Requerimiento_Cab!L580)&gt;0,Requerimiento_Cab!L580,"")</f>
        <v/>
      </c>
      <c r="S580" s="6" t="str">
        <f t="shared" si="117"/>
        <v/>
      </c>
      <c r="T580" s="6" t="str">
        <f t="shared" si="118"/>
        <v/>
      </c>
      <c r="U580" s="6" t="str">
        <f t="shared" si="119"/>
        <v/>
      </c>
      <c r="V580" s="6" t="str">
        <f>IF(ISBLANK(Requerimiento_Cab!F580),"",VLOOKUP(Requerimiento_Cab!F580,Tabla7[#All],2,FALSE))</f>
        <v/>
      </c>
      <c r="W580" s="6" t="str">
        <f t="shared" si="120"/>
        <v/>
      </c>
      <c r="X580" s="6" t="str">
        <f>IF(ISBLANK(Requerimiento_Cab!M580),"",VLOOKUP(Requerimiento_Cab!M580,Tabla2[#All],2,FALSE))</f>
        <v/>
      </c>
      <c r="Y580" s="6" t="str">
        <f>IF(ISBLANK(Requerimiento_Cab!J580),"",VLOOKUP(Requerimiento_Cab!J580,Tabla9[#All],2,FALSE))</f>
        <v/>
      </c>
    </row>
    <row r="581" spans="1:25" x14ac:dyDescent="0.25">
      <c r="A581" s="6" t="str">
        <f>IF(LEN(Requerimiento_Cab!A581)&gt;0,Requerimiento_Cab!A581,"")</f>
        <v/>
      </c>
      <c r="B581" s="6" t="str">
        <f t="shared" si="110"/>
        <v/>
      </c>
      <c r="C581" s="6" t="str">
        <f>IF(ISBLANK(Requerimiento_Cab!B581),"",VLOOKUP(Requerimiento_Cab!B581,Tabla3[#All],2,FALSE))</f>
        <v/>
      </c>
      <c r="D581" s="6" t="str">
        <f>IF(ISBLANK(Requerimiento_Cab!C581),"",VLOOKUP(Requerimiento_Cab!C581,Tabla4[#All],2,FALSE))</f>
        <v/>
      </c>
      <c r="E581" s="6" t="str">
        <f>IF(ISBLANK(Requerimiento_Cab!D581),"",VLOOKUP(Requerimiento_Cab!D581,Tabla5[#All],2,FALSE))</f>
        <v/>
      </c>
      <c r="F581" s="6" t="str">
        <f>IF(ISBLANK(Requerimiento_Cab!E581),"",VLOOKUP(Requerimiento_Cab!E581,Tabla6[#All],2,FALSE))</f>
        <v/>
      </c>
      <c r="G581" s="6" t="str">
        <f t="shared" si="111"/>
        <v/>
      </c>
      <c r="H581" s="6" t="str">
        <f t="shared" si="112"/>
        <v/>
      </c>
      <c r="I581" s="6" t="str">
        <f>IF(ISBLANK(Requerimiento_Cab!F581),"",VLOOKUP(Requerimiento_Cab!F581,Tabla7[#All],2,FALSE))</f>
        <v/>
      </c>
      <c r="J581" s="6" t="str">
        <f t="shared" si="113"/>
        <v/>
      </c>
      <c r="K581" s="13" t="str">
        <f>IF(ISBLANK(Requerimiento_Cab!G581),"",VLOOKUP(Requerimiento_Cab!G581,Tabla8[#All],2,FALSE))</f>
        <v/>
      </c>
      <c r="L581" s="6" t="str">
        <f>IF(ISBLANK(Requerimiento_Cab!H581),"",VLOOKUP(Requerimiento_Cab!H581,Tabla1[#All],2,FALSE))</f>
        <v/>
      </c>
      <c r="M581" s="6" t="str">
        <f t="shared" si="114"/>
        <v/>
      </c>
      <c r="N581" s="6" t="str">
        <f>IF(ISBLANK(Requerimiento_Cab!J581),"",VLOOKUP(Requerimiento_Cab!J581,Tabla9[#All],2,FALSE))</f>
        <v/>
      </c>
      <c r="O581" s="6" t="str">
        <f t="shared" si="115"/>
        <v/>
      </c>
      <c r="P581" s="6" t="str">
        <f t="shared" si="116"/>
        <v/>
      </c>
      <c r="Q581" s="6" t="str">
        <f>IF(ISBLANK(Requerimiento_Cab!K581),"",VLOOKUP(Requerimiento_Cab!K581,Tabla10[#All],2,FALSE))</f>
        <v/>
      </c>
      <c r="R581" s="6" t="str">
        <f>IF(LEN(Requerimiento_Cab!L581)&gt;0,Requerimiento_Cab!L581,"")</f>
        <v/>
      </c>
      <c r="S581" s="6" t="str">
        <f t="shared" si="117"/>
        <v/>
      </c>
      <c r="T581" s="6" t="str">
        <f t="shared" si="118"/>
        <v/>
      </c>
      <c r="U581" s="6" t="str">
        <f t="shared" si="119"/>
        <v/>
      </c>
      <c r="V581" s="6" t="str">
        <f>IF(ISBLANK(Requerimiento_Cab!F581),"",VLOOKUP(Requerimiento_Cab!F581,Tabla7[#All],2,FALSE))</f>
        <v/>
      </c>
      <c r="W581" s="6" t="str">
        <f t="shared" si="120"/>
        <v/>
      </c>
      <c r="X581" s="6" t="str">
        <f>IF(ISBLANK(Requerimiento_Cab!M581),"",VLOOKUP(Requerimiento_Cab!M581,Tabla2[#All],2,FALSE))</f>
        <v/>
      </c>
      <c r="Y581" s="6" t="str">
        <f>IF(ISBLANK(Requerimiento_Cab!J581),"",VLOOKUP(Requerimiento_Cab!J581,Tabla9[#All],2,FALSE))</f>
        <v/>
      </c>
    </row>
    <row r="582" spans="1:25" x14ac:dyDescent="0.25">
      <c r="A582" s="6" t="str">
        <f>IF(LEN(Requerimiento_Cab!A582)&gt;0,Requerimiento_Cab!A582,"")</f>
        <v/>
      </c>
      <c r="B582" s="6" t="str">
        <f t="shared" si="110"/>
        <v/>
      </c>
      <c r="C582" s="6" t="str">
        <f>IF(ISBLANK(Requerimiento_Cab!B582),"",VLOOKUP(Requerimiento_Cab!B582,Tabla3[#All],2,FALSE))</f>
        <v/>
      </c>
      <c r="D582" s="6" t="str">
        <f>IF(ISBLANK(Requerimiento_Cab!C582),"",VLOOKUP(Requerimiento_Cab!C582,Tabla4[#All],2,FALSE))</f>
        <v/>
      </c>
      <c r="E582" s="6" t="str">
        <f>IF(ISBLANK(Requerimiento_Cab!D582),"",VLOOKUP(Requerimiento_Cab!D582,Tabla5[#All],2,FALSE))</f>
        <v/>
      </c>
      <c r="F582" s="6" t="str">
        <f>IF(ISBLANK(Requerimiento_Cab!E582),"",VLOOKUP(Requerimiento_Cab!E582,Tabla6[#All],2,FALSE))</f>
        <v/>
      </c>
      <c r="G582" s="6" t="str">
        <f t="shared" si="111"/>
        <v/>
      </c>
      <c r="H582" s="6" t="str">
        <f t="shared" si="112"/>
        <v/>
      </c>
      <c r="I582" s="6" t="str">
        <f>IF(ISBLANK(Requerimiento_Cab!F582),"",VLOOKUP(Requerimiento_Cab!F582,Tabla7[#All],2,FALSE))</f>
        <v/>
      </c>
      <c r="J582" s="6" t="str">
        <f t="shared" si="113"/>
        <v/>
      </c>
      <c r="K582" s="13" t="str">
        <f>IF(ISBLANK(Requerimiento_Cab!G582),"",VLOOKUP(Requerimiento_Cab!G582,Tabla8[#All],2,FALSE))</f>
        <v/>
      </c>
      <c r="L582" s="6" t="str">
        <f>IF(ISBLANK(Requerimiento_Cab!H582),"",VLOOKUP(Requerimiento_Cab!H582,Tabla1[#All],2,FALSE))</f>
        <v/>
      </c>
      <c r="M582" s="6" t="str">
        <f t="shared" si="114"/>
        <v/>
      </c>
      <c r="N582" s="6" t="str">
        <f>IF(ISBLANK(Requerimiento_Cab!J582),"",VLOOKUP(Requerimiento_Cab!J582,Tabla9[#All],2,FALSE))</f>
        <v/>
      </c>
      <c r="O582" s="6" t="str">
        <f t="shared" si="115"/>
        <v/>
      </c>
      <c r="P582" s="6" t="str">
        <f t="shared" si="116"/>
        <v/>
      </c>
      <c r="Q582" s="6" t="str">
        <f>IF(ISBLANK(Requerimiento_Cab!K582),"",VLOOKUP(Requerimiento_Cab!K582,Tabla10[#All],2,FALSE))</f>
        <v/>
      </c>
      <c r="R582" s="6" t="str">
        <f>IF(LEN(Requerimiento_Cab!L582)&gt;0,Requerimiento_Cab!L582,"")</f>
        <v/>
      </c>
      <c r="S582" s="6" t="str">
        <f t="shared" si="117"/>
        <v/>
      </c>
      <c r="T582" s="6" t="str">
        <f t="shared" si="118"/>
        <v/>
      </c>
      <c r="U582" s="6" t="str">
        <f t="shared" si="119"/>
        <v/>
      </c>
      <c r="V582" s="6" t="str">
        <f>IF(ISBLANK(Requerimiento_Cab!F582),"",VLOOKUP(Requerimiento_Cab!F582,Tabla7[#All],2,FALSE))</f>
        <v/>
      </c>
      <c r="W582" s="6" t="str">
        <f t="shared" si="120"/>
        <v/>
      </c>
      <c r="X582" s="6" t="str">
        <f>IF(ISBLANK(Requerimiento_Cab!M582),"",VLOOKUP(Requerimiento_Cab!M582,Tabla2[#All],2,FALSE))</f>
        <v/>
      </c>
      <c r="Y582" s="6" t="str">
        <f>IF(ISBLANK(Requerimiento_Cab!J582),"",VLOOKUP(Requerimiento_Cab!J582,Tabla9[#All],2,FALSE))</f>
        <v/>
      </c>
    </row>
    <row r="583" spans="1:25" x14ac:dyDescent="0.25">
      <c r="A583" s="6" t="str">
        <f>IF(LEN(Requerimiento_Cab!A583)&gt;0,Requerimiento_Cab!A583,"")</f>
        <v/>
      </c>
      <c r="B583" s="6" t="str">
        <f t="shared" si="110"/>
        <v/>
      </c>
      <c r="C583" s="6" t="str">
        <f>IF(ISBLANK(Requerimiento_Cab!B583),"",VLOOKUP(Requerimiento_Cab!B583,Tabla3[#All],2,FALSE))</f>
        <v/>
      </c>
      <c r="D583" s="6" t="str">
        <f>IF(ISBLANK(Requerimiento_Cab!C583),"",VLOOKUP(Requerimiento_Cab!C583,Tabla4[#All],2,FALSE))</f>
        <v/>
      </c>
      <c r="E583" s="6" t="str">
        <f>IF(ISBLANK(Requerimiento_Cab!D583),"",VLOOKUP(Requerimiento_Cab!D583,Tabla5[#All],2,FALSE))</f>
        <v/>
      </c>
      <c r="F583" s="6" t="str">
        <f>IF(ISBLANK(Requerimiento_Cab!E583),"",VLOOKUP(Requerimiento_Cab!E583,Tabla6[#All],2,FALSE))</f>
        <v/>
      </c>
      <c r="G583" s="6" t="str">
        <f t="shared" si="111"/>
        <v/>
      </c>
      <c r="H583" s="6" t="str">
        <f t="shared" si="112"/>
        <v/>
      </c>
      <c r="I583" s="6" t="str">
        <f>IF(ISBLANK(Requerimiento_Cab!F583),"",VLOOKUP(Requerimiento_Cab!F583,Tabla7[#All],2,FALSE))</f>
        <v/>
      </c>
      <c r="J583" s="6" t="str">
        <f t="shared" si="113"/>
        <v/>
      </c>
      <c r="K583" s="13" t="str">
        <f>IF(ISBLANK(Requerimiento_Cab!G583),"",VLOOKUP(Requerimiento_Cab!G583,Tabla8[#All],2,FALSE))</f>
        <v/>
      </c>
      <c r="L583" s="6" t="str">
        <f>IF(ISBLANK(Requerimiento_Cab!H583),"",VLOOKUP(Requerimiento_Cab!H583,Tabla1[#All],2,FALSE))</f>
        <v/>
      </c>
      <c r="M583" s="6" t="str">
        <f t="shared" si="114"/>
        <v/>
      </c>
      <c r="N583" s="6" t="str">
        <f>IF(ISBLANK(Requerimiento_Cab!J583),"",VLOOKUP(Requerimiento_Cab!J583,Tabla9[#All],2,FALSE))</f>
        <v/>
      </c>
      <c r="O583" s="6" t="str">
        <f t="shared" si="115"/>
        <v/>
      </c>
      <c r="P583" s="6" t="str">
        <f t="shared" si="116"/>
        <v/>
      </c>
      <c r="Q583" s="6" t="str">
        <f>IF(ISBLANK(Requerimiento_Cab!K583),"",VLOOKUP(Requerimiento_Cab!K583,Tabla10[#All],2,FALSE))</f>
        <v/>
      </c>
      <c r="R583" s="6" t="str">
        <f>IF(LEN(Requerimiento_Cab!L583)&gt;0,Requerimiento_Cab!L583,"")</f>
        <v/>
      </c>
      <c r="S583" s="6" t="str">
        <f t="shared" si="117"/>
        <v/>
      </c>
      <c r="T583" s="6" t="str">
        <f t="shared" si="118"/>
        <v/>
      </c>
      <c r="U583" s="6" t="str">
        <f t="shared" si="119"/>
        <v/>
      </c>
      <c r="V583" s="6" t="str">
        <f>IF(ISBLANK(Requerimiento_Cab!F583),"",VLOOKUP(Requerimiento_Cab!F583,Tabla7[#All],2,FALSE))</f>
        <v/>
      </c>
      <c r="W583" s="6" t="str">
        <f t="shared" si="120"/>
        <v/>
      </c>
      <c r="X583" s="6" t="str">
        <f>IF(ISBLANK(Requerimiento_Cab!M583),"",VLOOKUP(Requerimiento_Cab!M583,Tabla2[#All],2,FALSE))</f>
        <v/>
      </c>
      <c r="Y583" s="6" t="str">
        <f>IF(ISBLANK(Requerimiento_Cab!J583),"",VLOOKUP(Requerimiento_Cab!J583,Tabla9[#All],2,FALSE))</f>
        <v/>
      </c>
    </row>
    <row r="584" spans="1:25" x14ac:dyDescent="0.25">
      <c r="A584" s="6" t="str">
        <f>IF(LEN(Requerimiento_Cab!A584)&gt;0,Requerimiento_Cab!A584,"")</f>
        <v/>
      </c>
      <c r="B584" s="6" t="str">
        <f t="shared" si="110"/>
        <v/>
      </c>
      <c r="C584" s="6" t="str">
        <f>IF(ISBLANK(Requerimiento_Cab!B584),"",VLOOKUP(Requerimiento_Cab!B584,Tabla3[#All],2,FALSE))</f>
        <v/>
      </c>
      <c r="D584" s="6" t="str">
        <f>IF(ISBLANK(Requerimiento_Cab!C584),"",VLOOKUP(Requerimiento_Cab!C584,Tabla4[#All],2,FALSE))</f>
        <v/>
      </c>
      <c r="E584" s="6" t="str">
        <f>IF(ISBLANK(Requerimiento_Cab!D584),"",VLOOKUP(Requerimiento_Cab!D584,Tabla5[#All],2,FALSE))</f>
        <v/>
      </c>
      <c r="F584" s="6" t="str">
        <f>IF(ISBLANK(Requerimiento_Cab!E584),"",VLOOKUP(Requerimiento_Cab!E584,Tabla6[#All],2,FALSE))</f>
        <v/>
      </c>
      <c r="G584" s="6" t="str">
        <f t="shared" si="111"/>
        <v/>
      </c>
      <c r="H584" s="6" t="str">
        <f t="shared" si="112"/>
        <v/>
      </c>
      <c r="I584" s="6" t="str">
        <f>IF(ISBLANK(Requerimiento_Cab!F584),"",VLOOKUP(Requerimiento_Cab!F584,Tabla7[#All],2,FALSE))</f>
        <v/>
      </c>
      <c r="J584" s="6" t="str">
        <f t="shared" si="113"/>
        <v/>
      </c>
      <c r="K584" s="13" t="str">
        <f>IF(ISBLANK(Requerimiento_Cab!G584),"",VLOOKUP(Requerimiento_Cab!G584,Tabla8[#All],2,FALSE))</f>
        <v/>
      </c>
      <c r="L584" s="6" t="str">
        <f>IF(ISBLANK(Requerimiento_Cab!H584),"",VLOOKUP(Requerimiento_Cab!H584,Tabla1[#All],2,FALSE))</f>
        <v/>
      </c>
      <c r="M584" s="6" t="str">
        <f t="shared" si="114"/>
        <v/>
      </c>
      <c r="N584" s="6" t="str">
        <f>IF(ISBLANK(Requerimiento_Cab!J584),"",VLOOKUP(Requerimiento_Cab!J584,Tabla9[#All],2,FALSE))</f>
        <v/>
      </c>
      <c r="O584" s="6" t="str">
        <f t="shared" si="115"/>
        <v/>
      </c>
      <c r="P584" s="6" t="str">
        <f t="shared" si="116"/>
        <v/>
      </c>
      <c r="Q584" s="6" t="str">
        <f>IF(ISBLANK(Requerimiento_Cab!K584),"",VLOOKUP(Requerimiento_Cab!K584,Tabla10[#All],2,FALSE))</f>
        <v/>
      </c>
      <c r="R584" s="6" t="str">
        <f>IF(LEN(Requerimiento_Cab!L584)&gt;0,Requerimiento_Cab!L584,"")</f>
        <v/>
      </c>
      <c r="S584" s="6" t="str">
        <f t="shared" si="117"/>
        <v/>
      </c>
      <c r="T584" s="6" t="str">
        <f t="shared" si="118"/>
        <v/>
      </c>
      <c r="U584" s="6" t="str">
        <f t="shared" si="119"/>
        <v/>
      </c>
      <c r="V584" s="6" t="str">
        <f>IF(ISBLANK(Requerimiento_Cab!F584),"",VLOOKUP(Requerimiento_Cab!F584,Tabla7[#All],2,FALSE))</f>
        <v/>
      </c>
      <c r="W584" s="6" t="str">
        <f t="shared" si="120"/>
        <v/>
      </c>
      <c r="X584" s="6" t="str">
        <f>IF(ISBLANK(Requerimiento_Cab!M584),"",VLOOKUP(Requerimiento_Cab!M584,Tabla2[#All],2,FALSE))</f>
        <v/>
      </c>
      <c r="Y584" s="6" t="str">
        <f>IF(ISBLANK(Requerimiento_Cab!J584),"",VLOOKUP(Requerimiento_Cab!J584,Tabla9[#All],2,FALSE))</f>
        <v/>
      </c>
    </row>
    <row r="585" spans="1:25" x14ac:dyDescent="0.25">
      <c r="A585" s="6" t="str">
        <f>IF(LEN(Requerimiento_Cab!A585)&gt;0,Requerimiento_Cab!A585,"")</f>
        <v/>
      </c>
      <c r="B585" s="6" t="str">
        <f t="shared" si="110"/>
        <v/>
      </c>
      <c r="C585" s="6" t="str">
        <f>IF(ISBLANK(Requerimiento_Cab!B585),"",VLOOKUP(Requerimiento_Cab!B585,Tabla3[#All],2,FALSE))</f>
        <v/>
      </c>
      <c r="D585" s="6" t="str">
        <f>IF(ISBLANK(Requerimiento_Cab!C585),"",VLOOKUP(Requerimiento_Cab!C585,Tabla4[#All],2,FALSE))</f>
        <v/>
      </c>
      <c r="E585" s="6" t="str">
        <f>IF(ISBLANK(Requerimiento_Cab!D585),"",VLOOKUP(Requerimiento_Cab!D585,Tabla5[#All],2,FALSE))</f>
        <v/>
      </c>
      <c r="F585" s="6" t="str">
        <f>IF(ISBLANK(Requerimiento_Cab!E585),"",VLOOKUP(Requerimiento_Cab!E585,Tabla6[#All],2,FALSE))</f>
        <v/>
      </c>
      <c r="G585" s="6" t="str">
        <f t="shared" si="111"/>
        <v/>
      </c>
      <c r="H585" s="6" t="str">
        <f t="shared" si="112"/>
        <v/>
      </c>
      <c r="I585" s="6" t="str">
        <f>IF(ISBLANK(Requerimiento_Cab!F585),"",VLOOKUP(Requerimiento_Cab!F585,Tabla7[#All],2,FALSE))</f>
        <v/>
      </c>
      <c r="J585" s="6" t="str">
        <f t="shared" si="113"/>
        <v/>
      </c>
      <c r="K585" s="13" t="str">
        <f>IF(ISBLANK(Requerimiento_Cab!G585),"",VLOOKUP(Requerimiento_Cab!G585,Tabla8[#All],2,FALSE))</f>
        <v/>
      </c>
      <c r="L585" s="6" t="str">
        <f>IF(ISBLANK(Requerimiento_Cab!H585),"",VLOOKUP(Requerimiento_Cab!H585,Tabla1[#All],2,FALSE))</f>
        <v/>
      </c>
      <c r="M585" s="6" t="str">
        <f t="shared" si="114"/>
        <v/>
      </c>
      <c r="N585" s="6" t="str">
        <f>IF(ISBLANK(Requerimiento_Cab!J585),"",VLOOKUP(Requerimiento_Cab!J585,Tabla9[#All],2,FALSE))</f>
        <v/>
      </c>
      <c r="O585" s="6" t="str">
        <f t="shared" si="115"/>
        <v/>
      </c>
      <c r="P585" s="6" t="str">
        <f t="shared" si="116"/>
        <v/>
      </c>
      <c r="Q585" s="6" t="str">
        <f>IF(ISBLANK(Requerimiento_Cab!K585),"",VLOOKUP(Requerimiento_Cab!K585,Tabla10[#All],2,FALSE))</f>
        <v/>
      </c>
      <c r="R585" s="6" t="str">
        <f>IF(LEN(Requerimiento_Cab!L585)&gt;0,Requerimiento_Cab!L585,"")</f>
        <v/>
      </c>
      <c r="S585" s="6" t="str">
        <f t="shared" si="117"/>
        <v/>
      </c>
      <c r="T585" s="6" t="str">
        <f t="shared" si="118"/>
        <v/>
      </c>
      <c r="U585" s="6" t="str">
        <f t="shared" si="119"/>
        <v/>
      </c>
      <c r="V585" s="6" t="str">
        <f>IF(ISBLANK(Requerimiento_Cab!F585),"",VLOOKUP(Requerimiento_Cab!F585,Tabla7[#All],2,FALSE))</f>
        <v/>
      </c>
      <c r="W585" s="6" t="str">
        <f t="shared" si="120"/>
        <v/>
      </c>
      <c r="X585" s="6" t="str">
        <f>IF(ISBLANK(Requerimiento_Cab!M585),"",VLOOKUP(Requerimiento_Cab!M585,Tabla2[#All],2,FALSE))</f>
        <v/>
      </c>
      <c r="Y585" s="6" t="str">
        <f>IF(ISBLANK(Requerimiento_Cab!J585),"",VLOOKUP(Requerimiento_Cab!J585,Tabla9[#All],2,FALSE))</f>
        <v/>
      </c>
    </row>
    <row r="586" spans="1:25" x14ac:dyDescent="0.25">
      <c r="A586" s="6" t="str">
        <f>IF(LEN(Requerimiento_Cab!A586)&gt;0,Requerimiento_Cab!A586,"")</f>
        <v/>
      </c>
      <c r="B586" s="6" t="str">
        <f t="shared" si="110"/>
        <v/>
      </c>
      <c r="C586" s="6" t="str">
        <f>IF(ISBLANK(Requerimiento_Cab!B586),"",VLOOKUP(Requerimiento_Cab!B586,Tabla3[#All],2,FALSE))</f>
        <v/>
      </c>
      <c r="D586" s="6" t="str">
        <f>IF(ISBLANK(Requerimiento_Cab!C586),"",VLOOKUP(Requerimiento_Cab!C586,Tabla4[#All],2,FALSE))</f>
        <v/>
      </c>
      <c r="E586" s="6" t="str">
        <f>IF(ISBLANK(Requerimiento_Cab!D586),"",VLOOKUP(Requerimiento_Cab!D586,Tabla5[#All],2,FALSE))</f>
        <v/>
      </c>
      <c r="F586" s="6" t="str">
        <f>IF(ISBLANK(Requerimiento_Cab!E586),"",VLOOKUP(Requerimiento_Cab!E586,Tabla6[#All],2,FALSE))</f>
        <v/>
      </c>
      <c r="G586" s="6" t="str">
        <f t="shared" si="111"/>
        <v/>
      </c>
      <c r="H586" s="6" t="str">
        <f t="shared" si="112"/>
        <v/>
      </c>
      <c r="I586" s="6" t="str">
        <f>IF(ISBLANK(Requerimiento_Cab!F586),"",VLOOKUP(Requerimiento_Cab!F586,Tabla7[#All],2,FALSE))</f>
        <v/>
      </c>
      <c r="J586" s="6" t="str">
        <f t="shared" si="113"/>
        <v/>
      </c>
      <c r="K586" s="13" t="str">
        <f>IF(ISBLANK(Requerimiento_Cab!G586),"",VLOOKUP(Requerimiento_Cab!G586,Tabla8[#All],2,FALSE))</f>
        <v/>
      </c>
      <c r="L586" s="6" t="str">
        <f>IF(ISBLANK(Requerimiento_Cab!H586),"",VLOOKUP(Requerimiento_Cab!H586,Tabla1[#All],2,FALSE))</f>
        <v/>
      </c>
      <c r="M586" s="6" t="str">
        <f t="shared" si="114"/>
        <v/>
      </c>
      <c r="N586" s="6" t="str">
        <f>IF(ISBLANK(Requerimiento_Cab!J586),"",VLOOKUP(Requerimiento_Cab!J586,Tabla9[#All],2,FALSE))</f>
        <v/>
      </c>
      <c r="O586" s="6" t="str">
        <f t="shared" si="115"/>
        <v/>
      </c>
      <c r="P586" s="6" t="str">
        <f t="shared" si="116"/>
        <v/>
      </c>
      <c r="Q586" s="6" t="str">
        <f>IF(ISBLANK(Requerimiento_Cab!K586),"",VLOOKUP(Requerimiento_Cab!K586,Tabla10[#All],2,FALSE))</f>
        <v/>
      </c>
      <c r="R586" s="6" t="str">
        <f>IF(LEN(Requerimiento_Cab!L586)&gt;0,Requerimiento_Cab!L586,"")</f>
        <v/>
      </c>
      <c r="S586" s="6" t="str">
        <f t="shared" si="117"/>
        <v/>
      </c>
      <c r="T586" s="6" t="str">
        <f t="shared" si="118"/>
        <v/>
      </c>
      <c r="U586" s="6" t="str">
        <f t="shared" si="119"/>
        <v/>
      </c>
      <c r="V586" s="6" t="str">
        <f>IF(ISBLANK(Requerimiento_Cab!F586),"",VLOOKUP(Requerimiento_Cab!F586,Tabla7[#All],2,FALSE))</f>
        <v/>
      </c>
      <c r="W586" s="6" t="str">
        <f t="shared" si="120"/>
        <v/>
      </c>
      <c r="X586" s="6" t="str">
        <f>IF(ISBLANK(Requerimiento_Cab!M586),"",VLOOKUP(Requerimiento_Cab!M586,Tabla2[#All],2,FALSE))</f>
        <v/>
      </c>
      <c r="Y586" s="6" t="str">
        <f>IF(ISBLANK(Requerimiento_Cab!J586),"",VLOOKUP(Requerimiento_Cab!J586,Tabla9[#All],2,FALSE))</f>
        <v/>
      </c>
    </row>
    <row r="587" spans="1:25" x14ac:dyDescent="0.25">
      <c r="A587" s="6" t="str">
        <f>IF(LEN(Requerimiento_Cab!A587)&gt;0,Requerimiento_Cab!A587,"")</f>
        <v/>
      </c>
      <c r="B587" s="6" t="str">
        <f t="shared" si="110"/>
        <v/>
      </c>
      <c r="C587" s="6" t="str">
        <f>IF(ISBLANK(Requerimiento_Cab!B587),"",VLOOKUP(Requerimiento_Cab!B587,Tabla3[#All],2,FALSE))</f>
        <v/>
      </c>
      <c r="D587" s="6" t="str">
        <f>IF(ISBLANK(Requerimiento_Cab!C587),"",VLOOKUP(Requerimiento_Cab!C587,Tabla4[#All],2,FALSE))</f>
        <v/>
      </c>
      <c r="E587" s="6" t="str">
        <f>IF(ISBLANK(Requerimiento_Cab!D587),"",VLOOKUP(Requerimiento_Cab!D587,Tabla5[#All],2,FALSE))</f>
        <v/>
      </c>
      <c r="F587" s="6" t="str">
        <f>IF(ISBLANK(Requerimiento_Cab!E587),"",VLOOKUP(Requerimiento_Cab!E587,Tabla6[#All],2,FALSE))</f>
        <v/>
      </c>
      <c r="G587" s="6" t="str">
        <f t="shared" si="111"/>
        <v/>
      </c>
      <c r="H587" s="6" t="str">
        <f t="shared" si="112"/>
        <v/>
      </c>
      <c r="I587" s="6" t="str">
        <f>IF(ISBLANK(Requerimiento_Cab!F587),"",VLOOKUP(Requerimiento_Cab!F587,Tabla7[#All],2,FALSE))</f>
        <v/>
      </c>
      <c r="J587" s="6" t="str">
        <f t="shared" si="113"/>
        <v/>
      </c>
      <c r="K587" s="13" t="str">
        <f>IF(ISBLANK(Requerimiento_Cab!G587),"",VLOOKUP(Requerimiento_Cab!G587,Tabla8[#All],2,FALSE))</f>
        <v/>
      </c>
      <c r="L587" s="6" t="str">
        <f>IF(ISBLANK(Requerimiento_Cab!H587),"",VLOOKUP(Requerimiento_Cab!H587,Tabla1[#All],2,FALSE))</f>
        <v/>
      </c>
      <c r="M587" s="6" t="str">
        <f t="shared" si="114"/>
        <v/>
      </c>
      <c r="N587" s="6" t="str">
        <f>IF(ISBLANK(Requerimiento_Cab!J587),"",VLOOKUP(Requerimiento_Cab!J587,Tabla9[#All],2,FALSE))</f>
        <v/>
      </c>
      <c r="O587" s="6" t="str">
        <f t="shared" si="115"/>
        <v/>
      </c>
      <c r="P587" s="6" t="str">
        <f t="shared" si="116"/>
        <v/>
      </c>
      <c r="Q587" s="6" t="str">
        <f>IF(ISBLANK(Requerimiento_Cab!K587),"",VLOOKUP(Requerimiento_Cab!K587,Tabla10[#All],2,FALSE))</f>
        <v/>
      </c>
      <c r="R587" s="6" t="str">
        <f>IF(LEN(Requerimiento_Cab!L587)&gt;0,Requerimiento_Cab!L587,"")</f>
        <v/>
      </c>
      <c r="S587" s="6" t="str">
        <f t="shared" si="117"/>
        <v/>
      </c>
      <c r="T587" s="6" t="str">
        <f t="shared" si="118"/>
        <v/>
      </c>
      <c r="U587" s="6" t="str">
        <f t="shared" si="119"/>
        <v/>
      </c>
      <c r="V587" s="6" t="str">
        <f>IF(ISBLANK(Requerimiento_Cab!F587),"",VLOOKUP(Requerimiento_Cab!F587,Tabla7[#All],2,FALSE))</f>
        <v/>
      </c>
      <c r="W587" s="6" t="str">
        <f t="shared" si="120"/>
        <v/>
      </c>
      <c r="X587" s="6" t="str">
        <f>IF(ISBLANK(Requerimiento_Cab!M587),"",VLOOKUP(Requerimiento_Cab!M587,Tabla2[#All],2,FALSE))</f>
        <v/>
      </c>
      <c r="Y587" s="6" t="str">
        <f>IF(ISBLANK(Requerimiento_Cab!J587),"",VLOOKUP(Requerimiento_Cab!J587,Tabla9[#All],2,FALSE))</f>
        <v/>
      </c>
    </row>
    <row r="588" spans="1:25" x14ac:dyDescent="0.25">
      <c r="A588" s="6" t="str">
        <f>IF(LEN(Requerimiento_Cab!A588)&gt;0,Requerimiento_Cab!A588,"")</f>
        <v/>
      </c>
      <c r="B588" s="6" t="str">
        <f t="shared" si="110"/>
        <v/>
      </c>
      <c r="C588" s="6" t="str">
        <f>IF(ISBLANK(Requerimiento_Cab!B588),"",VLOOKUP(Requerimiento_Cab!B588,Tabla3[#All],2,FALSE))</f>
        <v/>
      </c>
      <c r="D588" s="6" t="str">
        <f>IF(ISBLANK(Requerimiento_Cab!C588),"",VLOOKUP(Requerimiento_Cab!C588,Tabla4[#All],2,FALSE))</f>
        <v/>
      </c>
      <c r="E588" s="6" t="str">
        <f>IF(ISBLANK(Requerimiento_Cab!D588),"",VLOOKUP(Requerimiento_Cab!D588,Tabla5[#All],2,FALSE))</f>
        <v/>
      </c>
      <c r="F588" s="6" t="str">
        <f>IF(ISBLANK(Requerimiento_Cab!E588),"",VLOOKUP(Requerimiento_Cab!E588,Tabla6[#All],2,FALSE))</f>
        <v/>
      </c>
      <c r="G588" s="6" t="str">
        <f t="shared" si="111"/>
        <v/>
      </c>
      <c r="H588" s="6" t="str">
        <f t="shared" si="112"/>
        <v/>
      </c>
      <c r="I588" s="6" t="str">
        <f>IF(ISBLANK(Requerimiento_Cab!F588),"",VLOOKUP(Requerimiento_Cab!F588,Tabla7[#All],2,FALSE))</f>
        <v/>
      </c>
      <c r="J588" s="6" t="str">
        <f t="shared" si="113"/>
        <v/>
      </c>
      <c r="K588" s="13" t="str">
        <f>IF(ISBLANK(Requerimiento_Cab!G588),"",VLOOKUP(Requerimiento_Cab!G588,Tabla8[#All],2,FALSE))</f>
        <v/>
      </c>
      <c r="L588" s="6" t="str">
        <f>IF(ISBLANK(Requerimiento_Cab!H588),"",VLOOKUP(Requerimiento_Cab!H588,Tabla1[#All],2,FALSE))</f>
        <v/>
      </c>
      <c r="M588" s="6" t="str">
        <f t="shared" si="114"/>
        <v/>
      </c>
      <c r="N588" s="6" t="str">
        <f>IF(ISBLANK(Requerimiento_Cab!J588),"",VLOOKUP(Requerimiento_Cab!J588,Tabla9[#All],2,FALSE))</f>
        <v/>
      </c>
      <c r="O588" s="6" t="str">
        <f t="shared" si="115"/>
        <v/>
      </c>
      <c r="P588" s="6" t="str">
        <f t="shared" si="116"/>
        <v/>
      </c>
      <c r="Q588" s="6" t="str">
        <f>IF(ISBLANK(Requerimiento_Cab!K588),"",VLOOKUP(Requerimiento_Cab!K588,Tabla10[#All],2,FALSE))</f>
        <v/>
      </c>
      <c r="R588" s="6" t="str">
        <f>IF(LEN(Requerimiento_Cab!L588)&gt;0,Requerimiento_Cab!L588,"")</f>
        <v/>
      </c>
      <c r="S588" s="6" t="str">
        <f t="shared" si="117"/>
        <v/>
      </c>
      <c r="T588" s="6" t="str">
        <f t="shared" si="118"/>
        <v/>
      </c>
      <c r="U588" s="6" t="str">
        <f t="shared" si="119"/>
        <v/>
      </c>
      <c r="V588" s="6" t="str">
        <f>IF(ISBLANK(Requerimiento_Cab!F588),"",VLOOKUP(Requerimiento_Cab!F588,Tabla7[#All],2,FALSE))</f>
        <v/>
      </c>
      <c r="W588" s="6" t="str">
        <f t="shared" si="120"/>
        <v/>
      </c>
      <c r="X588" s="6" t="str">
        <f>IF(ISBLANK(Requerimiento_Cab!M588),"",VLOOKUP(Requerimiento_Cab!M588,Tabla2[#All],2,FALSE))</f>
        <v/>
      </c>
      <c r="Y588" s="6" t="str">
        <f>IF(ISBLANK(Requerimiento_Cab!J588),"",VLOOKUP(Requerimiento_Cab!J588,Tabla9[#All],2,FALSE))</f>
        <v/>
      </c>
    </row>
    <row r="589" spans="1:25" x14ac:dyDescent="0.25">
      <c r="A589" s="6" t="str">
        <f>IF(LEN(Requerimiento_Cab!A589)&gt;0,Requerimiento_Cab!A589,"")</f>
        <v/>
      </c>
      <c r="B589" s="6" t="str">
        <f t="shared" si="110"/>
        <v/>
      </c>
      <c r="C589" s="6" t="str">
        <f>IF(ISBLANK(Requerimiento_Cab!B589),"",VLOOKUP(Requerimiento_Cab!B589,Tabla3[#All],2,FALSE))</f>
        <v/>
      </c>
      <c r="D589" s="6" t="str">
        <f>IF(ISBLANK(Requerimiento_Cab!C589),"",VLOOKUP(Requerimiento_Cab!C589,Tabla4[#All],2,FALSE))</f>
        <v/>
      </c>
      <c r="E589" s="6" t="str">
        <f>IF(ISBLANK(Requerimiento_Cab!D589),"",VLOOKUP(Requerimiento_Cab!D589,Tabla5[#All],2,FALSE))</f>
        <v/>
      </c>
      <c r="F589" s="6" t="str">
        <f>IF(ISBLANK(Requerimiento_Cab!E589),"",VLOOKUP(Requerimiento_Cab!E589,Tabla6[#All],2,FALSE))</f>
        <v/>
      </c>
      <c r="G589" s="6" t="str">
        <f t="shared" si="111"/>
        <v/>
      </c>
      <c r="H589" s="6" t="str">
        <f t="shared" si="112"/>
        <v/>
      </c>
      <c r="I589" s="6" t="str">
        <f>IF(ISBLANK(Requerimiento_Cab!F589),"",VLOOKUP(Requerimiento_Cab!F589,Tabla7[#All],2,FALSE))</f>
        <v/>
      </c>
      <c r="J589" s="6" t="str">
        <f t="shared" si="113"/>
        <v/>
      </c>
      <c r="K589" s="13" t="str">
        <f>IF(ISBLANK(Requerimiento_Cab!G589),"",VLOOKUP(Requerimiento_Cab!G589,Tabla8[#All],2,FALSE))</f>
        <v/>
      </c>
      <c r="L589" s="6" t="str">
        <f>IF(ISBLANK(Requerimiento_Cab!H589),"",VLOOKUP(Requerimiento_Cab!H589,Tabla1[#All],2,FALSE))</f>
        <v/>
      </c>
      <c r="M589" s="6" t="str">
        <f t="shared" si="114"/>
        <v/>
      </c>
      <c r="N589" s="6" t="str">
        <f>IF(ISBLANK(Requerimiento_Cab!J589),"",VLOOKUP(Requerimiento_Cab!J589,Tabla9[#All],2,FALSE))</f>
        <v/>
      </c>
      <c r="O589" s="6" t="str">
        <f t="shared" si="115"/>
        <v/>
      </c>
      <c r="P589" s="6" t="str">
        <f t="shared" si="116"/>
        <v/>
      </c>
      <c r="Q589" s="6" t="str">
        <f>IF(ISBLANK(Requerimiento_Cab!K589),"",VLOOKUP(Requerimiento_Cab!K589,Tabla10[#All],2,FALSE))</f>
        <v/>
      </c>
      <c r="R589" s="6" t="str">
        <f>IF(LEN(Requerimiento_Cab!L589)&gt;0,Requerimiento_Cab!L589,"")</f>
        <v/>
      </c>
      <c r="S589" s="6" t="str">
        <f t="shared" si="117"/>
        <v/>
      </c>
      <c r="T589" s="6" t="str">
        <f t="shared" si="118"/>
        <v/>
      </c>
      <c r="U589" s="6" t="str">
        <f t="shared" si="119"/>
        <v/>
      </c>
      <c r="V589" s="6" t="str">
        <f>IF(ISBLANK(Requerimiento_Cab!F589),"",VLOOKUP(Requerimiento_Cab!F589,Tabla7[#All],2,FALSE))</f>
        <v/>
      </c>
      <c r="W589" s="6" t="str">
        <f t="shared" si="120"/>
        <v/>
      </c>
      <c r="X589" s="6" t="str">
        <f>IF(ISBLANK(Requerimiento_Cab!M589),"",VLOOKUP(Requerimiento_Cab!M589,Tabla2[#All],2,FALSE))</f>
        <v/>
      </c>
      <c r="Y589" s="6" t="str">
        <f>IF(ISBLANK(Requerimiento_Cab!J589),"",VLOOKUP(Requerimiento_Cab!J589,Tabla9[#All],2,FALSE))</f>
        <v/>
      </c>
    </row>
    <row r="590" spans="1:25" x14ac:dyDescent="0.25">
      <c r="A590" s="6" t="str">
        <f>IF(LEN(Requerimiento_Cab!A590)&gt;0,Requerimiento_Cab!A590,"")</f>
        <v/>
      </c>
      <c r="B590" s="6" t="str">
        <f t="shared" si="110"/>
        <v/>
      </c>
      <c r="C590" s="6" t="str">
        <f>IF(ISBLANK(Requerimiento_Cab!B590),"",VLOOKUP(Requerimiento_Cab!B590,Tabla3[#All],2,FALSE))</f>
        <v/>
      </c>
      <c r="D590" s="6" t="str">
        <f>IF(ISBLANK(Requerimiento_Cab!C590),"",VLOOKUP(Requerimiento_Cab!C590,Tabla4[#All],2,FALSE))</f>
        <v/>
      </c>
      <c r="E590" s="6" t="str">
        <f>IF(ISBLANK(Requerimiento_Cab!D590),"",VLOOKUP(Requerimiento_Cab!D590,Tabla5[#All],2,FALSE))</f>
        <v/>
      </c>
      <c r="F590" s="6" t="str">
        <f>IF(ISBLANK(Requerimiento_Cab!E590),"",VLOOKUP(Requerimiento_Cab!E590,Tabla6[#All],2,FALSE))</f>
        <v/>
      </c>
      <c r="G590" s="6" t="str">
        <f t="shared" si="111"/>
        <v/>
      </c>
      <c r="H590" s="6" t="str">
        <f t="shared" si="112"/>
        <v/>
      </c>
      <c r="I590" s="6" t="str">
        <f>IF(ISBLANK(Requerimiento_Cab!F590),"",VLOOKUP(Requerimiento_Cab!F590,Tabla7[#All],2,FALSE))</f>
        <v/>
      </c>
      <c r="J590" s="6" t="str">
        <f t="shared" si="113"/>
        <v/>
      </c>
      <c r="K590" s="13" t="str">
        <f>IF(ISBLANK(Requerimiento_Cab!G590),"",VLOOKUP(Requerimiento_Cab!G590,Tabla8[#All],2,FALSE))</f>
        <v/>
      </c>
      <c r="L590" s="6" t="str">
        <f>IF(ISBLANK(Requerimiento_Cab!H590),"",VLOOKUP(Requerimiento_Cab!H590,Tabla1[#All],2,FALSE))</f>
        <v/>
      </c>
      <c r="M590" s="6" t="str">
        <f t="shared" si="114"/>
        <v/>
      </c>
      <c r="N590" s="6" t="str">
        <f>IF(ISBLANK(Requerimiento_Cab!J590),"",VLOOKUP(Requerimiento_Cab!J590,Tabla9[#All],2,FALSE))</f>
        <v/>
      </c>
      <c r="O590" s="6" t="str">
        <f t="shared" si="115"/>
        <v/>
      </c>
      <c r="P590" s="6" t="str">
        <f t="shared" si="116"/>
        <v/>
      </c>
      <c r="Q590" s="6" t="str">
        <f>IF(ISBLANK(Requerimiento_Cab!K590),"",VLOOKUP(Requerimiento_Cab!K590,Tabla10[#All],2,FALSE))</f>
        <v/>
      </c>
      <c r="R590" s="6" t="str">
        <f>IF(LEN(Requerimiento_Cab!L590)&gt;0,Requerimiento_Cab!L590,"")</f>
        <v/>
      </c>
      <c r="S590" s="6" t="str">
        <f t="shared" si="117"/>
        <v/>
      </c>
      <c r="T590" s="6" t="str">
        <f t="shared" si="118"/>
        <v/>
      </c>
      <c r="U590" s="6" t="str">
        <f t="shared" si="119"/>
        <v/>
      </c>
      <c r="V590" s="6" t="str">
        <f>IF(ISBLANK(Requerimiento_Cab!F590),"",VLOOKUP(Requerimiento_Cab!F590,Tabla7[#All],2,FALSE))</f>
        <v/>
      </c>
      <c r="W590" s="6" t="str">
        <f t="shared" si="120"/>
        <v/>
      </c>
      <c r="X590" s="6" t="str">
        <f>IF(ISBLANK(Requerimiento_Cab!M590),"",VLOOKUP(Requerimiento_Cab!M590,Tabla2[#All],2,FALSE))</f>
        <v/>
      </c>
      <c r="Y590" s="6" t="str">
        <f>IF(ISBLANK(Requerimiento_Cab!J590),"",VLOOKUP(Requerimiento_Cab!J590,Tabla9[#All],2,FALSE))</f>
        <v/>
      </c>
    </row>
    <row r="591" spans="1:25" x14ac:dyDescent="0.25">
      <c r="A591" s="6" t="str">
        <f>IF(LEN(Requerimiento_Cab!A591)&gt;0,Requerimiento_Cab!A591,"")</f>
        <v/>
      </c>
      <c r="B591" s="6" t="str">
        <f t="shared" si="110"/>
        <v/>
      </c>
      <c r="C591" s="6" t="str">
        <f>IF(ISBLANK(Requerimiento_Cab!B591),"",VLOOKUP(Requerimiento_Cab!B591,Tabla3[#All],2,FALSE))</f>
        <v/>
      </c>
      <c r="D591" s="6" t="str">
        <f>IF(ISBLANK(Requerimiento_Cab!C591),"",VLOOKUP(Requerimiento_Cab!C591,Tabla4[#All],2,FALSE))</f>
        <v/>
      </c>
      <c r="E591" s="6" t="str">
        <f>IF(ISBLANK(Requerimiento_Cab!D591),"",VLOOKUP(Requerimiento_Cab!D591,Tabla5[#All],2,FALSE))</f>
        <v/>
      </c>
      <c r="F591" s="6" t="str">
        <f>IF(ISBLANK(Requerimiento_Cab!E591),"",VLOOKUP(Requerimiento_Cab!E591,Tabla6[#All],2,FALSE))</f>
        <v/>
      </c>
      <c r="G591" s="6" t="str">
        <f t="shared" si="111"/>
        <v/>
      </c>
      <c r="H591" s="6" t="str">
        <f t="shared" si="112"/>
        <v/>
      </c>
      <c r="I591" s="6" t="str">
        <f>IF(ISBLANK(Requerimiento_Cab!F591),"",VLOOKUP(Requerimiento_Cab!F591,Tabla7[#All],2,FALSE))</f>
        <v/>
      </c>
      <c r="J591" s="6" t="str">
        <f t="shared" si="113"/>
        <v/>
      </c>
      <c r="K591" s="13" t="str">
        <f>IF(ISBLANK(Requerimiento_Cab!G591),"",VLOOKUP(Requerimiento_Cab!G591,Tabla8[#All],2,FALSE))</f>
        <v/>
      </c>
      <c r="L591" s="6" t="str">
        <f>IF(ISBLANK(Requerimiento_Cab!H591),"",VLOOKUP(Requerimiento_Cab!H591,Tabla1[#All],2,FALSE))</f>
        <v/>
      </c>
      <c r="M591" s="6" t="str">
        <f t="shared" si="114"/>
        <v/>
      </c>
      <c r="N591" s="6" t="str">
        <f>IF(ISBLANK(Requerimiento_Cab!J591),"",VLOOKUP(Requerimiento_Cab!J591,Tabla9[#All],2,FALSE))</f>
        <v/>
      </c>
      <c r="O591" s="6" t="str">
        <f t="shared" si="115"/>
        <v/>
      </c>
      <c r="P591" s="6" t="str">
        <f t="shared" si="116"/>
        <v/>
      </c>
      <c r="Q591" s="6" t="str">
        <f>IF(ISBLANK(Requerimiento_Cab!K591),"",VLOOKUP(Requerimiento_Cab!K591,Tabla10[#All],2,FALSE))</f>
        <v/>
      </c>
      <c r="R591" s="6" t="str">
        <f>IF(LEN(Requerimiento_Cab!L591)&gt;0,Requerimiento_Cab!L591,"")</f>
        <v/>
      </c>
      <c r="S591" s="6" t="str">
        <f t="shared" si="117"/>
        <v/>
      </c>
      <c r="T591" s="6" t="str">
        <f t="shared" si="118"/>
        <v/>
      </c>
      <c r="U591" s="6" t="str">
        <f t="shared" si="119"/>
        <v/>
      </c>
      <c r="V591" s="6" t="str">
        <f>IF(ISBLANK(Requerimiento_Cab!F591),"",VLOOKUP(Requerimiento_Cab!F591,Tabla7[#All],2,FALSE))</f>
        <v/>
      </c>
      <c r="W591" s="6" t="str">
        <f t="shared" si="120"/>
        <v/>
      </c>
      <c r="X591" s="6" t="str">
        <f>IF(ISBLANK(Requerimiento_Cab!M591),"",VLOOKUP(Requerimiento_Cab!M591,Tabla2[#All],2,FALSE))</f>
        <v/>
      </c>
      <c r="Y591" s="6" t="str">
        <f>IF(ISBLANK(Requerimiento_Cab!J591),"",VLOOKUP(Requerimiento_Cab!J591,Tabla9[#All],2,FALSE))</f>
        <v/>
      </c>
    </row>
    <row r="592" spans="1:25" x14ac:dyDescent="0.25">
      <c r="A592" s="6" t="str">
        <f>IF(LEN(Requerimiento_Cab!A592)&gt;0,Requerimiento_Cab!A592,"")</f>
        <v/>
      </c>
      <c r="B592" s="6" t="str">
        <f t="shared" si="110"/>
        <v/>
      </c>
      <c r="C592" s="6" t="str">
        <f>IF(ISBLANK(Requerimiento_Cab!B592),"",VLOOKUP(Requerimiento_Cab!B592,Tabla3[#All],2,FALSE))</f>
        <v/>
      </c>
      <c r="D592" s="6" t="str">
        <f>IF(ISBLANK(Requerimiento_Cab!C592),"",VLOOKUP(Requerimiento_Cab!C592,Tabla4[#All],2,FALSE))</f>
        <v/>
      </c>
      <c r="E592" s="6" t="str">
        <f>IF(ISBLANK(Requerimiento_Cab!D592),"",VLOOKUP(Requerimiento_Cab!D592,Tabla5[#All],2,FALSE))</f>
        <v/>
      </c>
      <c r="F592" s="6" t="str">
        <f>IF(ISBLANK(Requerimiento_Cab!E592),"",VLOOKUP(Requerimiento_Cab!E592,Tabla6[#All],2,FALSE))</f>
        <v/>
      </c>
      <c r="G592" s="6" t="str">
        <f t="shared" si="111"/>
        <v/>
      </c>
      <c r="H592" s="6" t="str">
        <f t="shared" si="112"/>
        <v/>
      </c>
      <c r="I592" s="6" t="str">
        <f>IF(ISBLANK(Requerimiento_Cab!F592),"",VLOOKUP(Requerimiento_Cab!F592,Tabla7[#All],2,FALSE))</f>
        <v/>
      </c>
      <c r="J592" s="6" t="str">
        <f t="shared" si="113"/>
        <v/>
      </c>
      <c r="K592" s="13" t="str">
        <f>IF(ISBLANK(Requerimiento_Cab!G592),"",VLOOKUP(Requerimiento_Cab!G592,Tabla8[#All],2,FALSE))</f>
        <v/>
      </c>
      <c r="L592" s="6" t="str">
        <f>IF(ISBLANK(Requerimiento_Cab!H592),"",VLOOKUP(Requerimiento_Cab!H592,Tabla1[#All],2,FALSE))</f>
        <v/>
      </c>
      <c r="M592" s="6" t="str">
        <f t="shared" si="114"/>
        <v/>
      </c>
      <c r="N592" s="6" t="str">
        <f>IF(ISBLANK(Requerimiento_Cab!J592),"",VLOOKUP(Requerimiento_Cab!J592,Tabla9[#All],2,FALSE))</f>
        <v/>
      </c>
      <c r="O592" s="6" t="str">
        <f t="shared" si="115"/>
        <v/>
      </c>
      <c r="P592" s="6" t="str">
        <f t="shared" si="116"/>
        <v/>
      </c>
      <c r="Q592" s="6" t="str">
        <f>IF(ISBLANK(Requerimiento_Cab!K592),"",VLOOKUP(Requerimiento_Cab!K592,Tabla10[#All],2,FALSE))</f>
        <v/>
      </c>
      <c r="R592" s="6" t="str">
        <f>IF(LEN(Requerimiento_Cab!L592)&gt;0,Requerimiento_Cab!L592,"")</f>
        <v/>
      </c>
      <c r="S592" s="6" t="str">
        <f t="shared" si="117"/>
        <v/>
      </c>
      <c r="T592" s="6" t="str">
        <f t="shared" si="118"/>
        <v/>
      </c>
      <c r="U592" s="6" t="str">
        <f t="shared" si="119"/>
        <v/>
      </c>
      <c r="V592" s="6" t="str">
        <f>IF(ISBLANK(Requerimiento_Cab!F592),"",VLOOKUP(Requerimiento_Cab!F592,Tabla7[#All],2,FALSE))</f>
        <v/>
      </c>
      <c r="W592" s="6" t="str">
        <f t="shared" si="120"/>
        <v/>
      </c>
      <c r="X592" s="6" t="str">
        <f>IF(ISBLANK(Requerimiento_Cab!M592),"",VLOOKUP(Requerimiento_Cab!M592,Tabla2[#All],2,FALSE))</f>
        <v/>
      </c>
      <c r="Y592" s="6" t="str">
        <f>IF(ISBLANK(Requerimiento_Cab!J592),"",VLOOKUP(Requerimiento_Cab!J592,Tabla9[#All],2,FALSE))</f>
        <v/>
      </c>
    </row>
    <row r="593" spans="1:25" x14ac:dyDescent="0.25">
      <c r="A593" s="6" t="str">
        <f>IF(LEN(Requerimiento_Cab!A593)&gt;0,Requerimiento_Cab!A593,"")</f>
        <v/>
      </c>
      <c r="B593" s="6" t="str">
        <f t="shared" si="110"/>
        <v/>
      </c>
      <c r="C593" s="6" t="str">
        <f>IF(ISBLANK(Requerimiento_Cab!B593),"",VLOOKUP(Requerimiento_Cab!B593,Tabla3[#All],2,FALSE))</f>
        <v/>
      </c>
      <c r="D593" s="6" t="str">
        <f>IF(ISBLANK(Requerimiento_Cab!C593),"",VLOOKUP(Requerimiento_Cab!C593,Tabla4[#All],2,FALSE))</f>
        <v/>
      </c>
      <c r="E593" s="6" t="str">
        <f>IF(ISBLANK(Requerimiento_Cab!D593),"",VLOOKUP(Requerimiento_Cab!D593,Tabla5[#All],2,FALSE))</f>
        <v/>
      </c>
      <c r="F593" s="6" t="str">
        <f>IF(ISBLANK(Requerimiento_Cab!E593),"",VLOOKUP(Requerimiento_Cab!E593,Tabla6[#All],2,FALSE))</f>
        <v/>
      </c>
      <c r="G593" s="6" t="str">
        <f t="shared" si="111"/>
        <v/>
      </c>
      <c r="H593" s="6" t="str">
        <f t="shared" si="112"/>
        <v/>
      </c>
      <c r="I593" s="6" t="str">
        <f>IF(ISBLANK(Requerimiento_Cab!F593),"",VLOOKUP(Requerimiento_Cab!F593,Tabla7[#All],2,FALSE))</f>
        <v/>
      </c>
      <c r="J593" s="6" t="str">
        <f t="shared" si="113"/>
        <v/>
      </c>
      <c r="K593" s="13" t="str">
        <f>IF(ISBLANK(Requerimiento_Cab!G593),"",VLOOKUP(Requerimiento_Cab!G593,Tabla8[#All],2,FALSE))</f>
        <v/>
      </c>
      <c r="L593" s="6" t="str">
        <f>IF(ISBLANK(Requerimiento_Cab!H593),"",VLOOKUP(Requerimiento_Cab!H593,Tabla1[#All],2,FALSE))</f>
        <v/>
      </c>
      <c r="M593" s="6" t="str">
        <f t="shared" si="114"/>
        <v/>
      </c>
      <c r="N593" s="6" t="str">
        <f>IF(ISBLANK(Requerimiento_Cab!J593),"",VLOOKUP(Requerimiento_Cab!J593,Tabla9[#All],2,FALSE))</f>
        <v/>
      </c>
      <c r="O593" s="6" t="str">
        <f t="shared" si="115"/>
        <v/>
      </c>
      <c r="P593" s="6" t="str">
        <f t="shared" si="116"/>
        <v/>
      </c>
      <c r="Q593" s="6" t="str">
        <f>IF(ISBLANK(Requerimiento_Cab!K593),"",VLOOKUP(Requerimiento_Cab!K593,Tabla10[#All],2,FALSE))</f>
        <v/>
      </c>
      <c r="R593" s="6" t="str">
        <f>IF(LEN(Requerimiento_Cab!L593)&gt;0,Requerimiento_Cab!L593,"")</f>
        <v/>
      </c>
      <c r="S593" s="6" t="str">
        <f t="shared" si="117"/>
        <v/>
      </c>
      <c r="T593" s="6" t="str">
        <f t="shared" si="118"/>
        <v/>
      </c>
      <c r="U593" s="6" t="str">
        <f t="shared" si="119"/>
        <v/>
      </c>
      <c r="V593" s="6" t="str">
        <f>IF(ISBLANK(Requerimiento_Cab!F593),"",VLOOKUP(Requerimiento_Cab!F593,Tabla7[#All],2,FALSE))</f>
        <v/>
      </c>
      <c r="W593" s="6" t="str">
        <f t="shared" si="120"/>
        <v/>
      </c>
      <c r="X593" s="6" t="str">
        <f>IF(ISBLANK(Requerimiento_Cab!M593),"",VLOOKUP(Requerimiento_Cab!M593,Tabla2[#All],2,FALSE))</f>
        <v/>
      </c>
      <c r="Y593" s="6" t="str">
        <f>IF(ISBLANK(Requerimiento_Cab!J593),"",VLOOKUP(Requerimiento_Cab!J593,Tabla9[#All],2,FALSE))</f>
        <v/>
      </c>
    </row>
    <row r="594" spans="1:25" x14ac:dyDescent="0.25">
      <c r="A594" s="6" t="str">
        <f>IF(LEN(Requerimiento_Cab!A594)&gt;0,Requerimiento_Cab!A594,"")</f>
        <v/>
      </c>
      <c r="B594" s="6" t="str">
        <f t="shared" si="110"/>
        <v/>
      </c>
      <c r="C594" s="6" t="str">
        <f>IF(ISBLANK(Requerimiento_Cab!B594),"",VLOOKUP(Requerimiento_Cab!B594,Tabla3[#All],2,FALSE))</f>
        <v/>
      </c>
      <c r="D594" s="6" t="str">
        <f>IF(ISBLANK(Requerimiento_Cab!C594),"",VLOOKUP(Requerimiento_Cab!C594,Tabla4[#All],2,FALSE))</f>
        <v/>
      </c>
      <c r="E594" s="6" t="str">
        <f>IF(ISBLANK(Requerimiento_Cab!D594),"",VLOOKUP(Requerimiento_Cab!D594,Tabla5[#All],2,FALSE))</f>
        <v/>
      </c>
      <c r="F594" s="6" t="str">
        <f>IF(ISBLANK(Requerimiento_Cab!E594),"",VLOOKUP(Requerimiento_Cab!E594,Tabla6[#All],2,FALSE))</f>
        <v/>
      </c>
      <c r="G594" s="6" t="str">
        <f t="shared" si="111"/>
        <v/>
      </c>
      <c r="H594" s="6" t="str">
        <f t="shared" si="112"/>
        <v/>
      </c>
      <c r="I594" s="6" t="str">
        <f>IF(ISBLANK(Requerimiento_Cab!F594),"",VLOOKUP(Requerimiento_Cab!F594,Tabla7[#All],2,FALSE))</f>
        <v/>
      </c>
      <c r="J594" s="6" t="str">
        <f t="shared" si="113"/>
        <v/>
      </c>
      <c r="K594" s="13" t="str">
        <f>IF(ISBLANK(Requerimiento_Cab!G594),"",VLOOKUP(Requerimiento_Cab!G594,Tabla8[#All],2,FALSE))</f>
        <v/>
      </c>
      <c r="L594" s="6" t="str">
        <f>IF(ISBLANK(Requerimiento_Cab!H594),"",VLOOKUP(Requerimiento_Cab!H594,Tabla1[#All],2,FALSE))</f>
        <v/>
      </c>
      <c r="M594" s="6" t="str">
        <f t="shared" si="114"/>
        <v/>
      </c>
      <c r="N594" s="6" t="str">
        <f>IF(ISBLANK(Requerimiento_Cab!J594),"",VLOOKUP(Requerimiento_Cab!J594,Tabla9[#All],2,FALSE))</f>
        <v/>
      </c>
      <c r="O594" s="6" t="str">
        <f t="shared" si="115"/>
        <v/>
      </c>
      <c r="P594" s="6" t="str">
        <f t="shared" si="116"/>
        <v/>
      </c>
      <c r="Q594" s="6" t="str">
        <f>IF(ISBLANK(Requerimiento_Cab!K594),"",VLOOKUP(Requerimiento_Cab!K594,Tabla10[#All],2,FALSE))</f>
        <v/>
      </c>
      <c r="R594" s="6" t="str">
        <f>IF(LEN(Requerimiento_Cab!L594)&gt;0,Requerimiento_Cab!L594,"")</f>
        <v/>
      </c>
      <c r="S594" s="6" t="str">
        <f t="shared" si="117"/>
        <v/>
      </c>
      <c r="T594" s="6" t="str">
        <f t="shared" si="118"/>
        <v/>
      </c>
      <c r="U594" s="6" t="str">
        <f t="shared" si="119"/>
        <v/>
      </c>
      <c r="V594" s="6" t="str">
        <f>IF(ISBLANK(Requerimiento_Cab!F594),"",VLOOKUP(Requerimiento_Cab!F594,Tabla7[#All],2,FALSE))</f>
        <v/>
      </c>
      <c r="W594" s="6" t="str">
        <f t="shared" si="120"/>
        <v/>
      </c>
      <c r="X594" s="6" t="str">
        <f>IF(ISBLANK(Requerimiento_Cab!M594),"",VLOOKUP(Requerimiento_Cab!M594,Tabla2[#All],2,FALSE))</f>
        <v/>
      </c>
      <c r="Y594" s="6" t="str">
        <f>IF(ISBLANK(Requerimiento_Cab!J594),"",VLOOKUP(Requerimiento_Cab!J594,Tabla9[#All],2,FALSE))</f>
        <v/>
      </c>
    </row>
    <row r="595" spans="1:25" x14ac:dyDescent="0.25">
      <c r="A595" s="6" t="str">
        <f>IF(LEN(Requerimiento_Cab!A595)&gt;0,Requerimiento_Cab!A595,"")</f>
        <v/>
      </c>
      <c r="B595" s="6" t="str">
        <f t="shared" si="110"/>
        <v/>
      </c>
      <c r="C595" s="6" t="str">
        <f>IF(ISBLANK(Requerimiento_Cab!B595),"",VLOOKUP(Requerimiento_Cab!B595,Tabla3[#All],2,FALSE))</f>
        <v/>
      </c>
      <c r="D595" s="6" t="str">
        <f>IF(ISBLANK(Requerimiento_Cab!C595),"",VLOOKUP(Requerimiento_Cab!C595,Tabla4[#All],2,FALSE))</f>
        <v/>
      </c>
      <c r="E595" s="6" t="str">
        <f>IF(ISBLANK(Requerimiento_Cab!D595),"",VLOOKUP(Requerimiento_Cab!D595,Tabla5[#All],2,FALSE))</f>
        <v/>
      </c>
      <c r="F595" s="6" t="str">
        <f>IF(ISBLANK(Requerimiento_Cab!E595),"",VLOOKUP(Requerimiento_Cab!E595,Tabla6[#All],2,FALSE))</f>
        <v/>
      </c>
      <c r="G595" s="6" t="str">
        <f t="shared" si="111"/>
        <v/>
      </c>
      <c r="H595" s="6" t="str">
        <f t="shared" si="112"/>
        <v/>
      </c>
      <c r="I595" s="6" t="str">
        <f>IF(ISBLANK(Requerimiento_Cab!F595),"",VLOOKUP(Requerimiento_Cab!F595,Tabla7[#All],2,FALSE))</f>
        <v/>
      </c>
      <c r="J595" s="6" t="str">
        <f t="shared" si="113"/>
        <v/>
      </c>
      <c r="K595" s="13" t="str">
        <f>IF(ISBLANK(Requerimiento_Cab!G595),"",VLOOKUP(Requerimiento_Cab!G595,Tabla8[#All],2,FALSE))</f>
        <v/>
      </c>
      <c r="L595" s="6" t="str">
        <f>IF(ISBLANK(Requerimiento_Cab!H595),"",VLOOKUP(Requerimiento_Cab!H595,Tabla1[#All],2,FALSE))</f>
        <v/>
      </c>
      <c r="M595" s="6" t="str">
        <f t="shared" si="114"/>
        <v/>
      </c>
      <c r="N595" s="6" t="str">
        <f>IF(ISBLANK(Requerimiento_Cab!J595),"",VLOOKUP(Requerimiento_Cab!J595,Tabla9[#All],2,FALSE))</f>
        <v/>
      </c>
      <c r="O595" s="6" t="str">
        <f t="shared" si="115"/>
        <v/>
      </c>
      <c r="P595" s="6" t="str">
        <f t="shared" si="116"/>
        <v/>
      </c>
      <c r="Q595" s="6" t="str">
        <f>IF(ISBLANK(Requerimiento_Cab!K595),"",VLOOKUP(Requerimiento_Cab!K595,Tabla10[#All],2,FALSE))</f>
        <v/>
      </c>
      <c r="R595" s="6" t="str">
        <f>IF(LEN(Requerimiento_Cab!L595)&gt;0,Requerimiento_Cab!L595,"")</f>
        <v/>
      </c>
      <c r="S595" s="6" t="str">
        <f t="shared" si="117"/>
        <v/>
      </c>
      <c r="T595" s="6" t="str">
        <f t="shared" si="118"/>
        <v/>
      </c>
      <c r="U595" s="6" t="str">
        <f t="shared" si="119"/>
        <v/>
      </c>
      <c r="V595" s="6" t="str">
        <f>IF(ISBLANK(Requerimiento_Cab!F595),"",VLOOKUP(Requerimiento_Cab!F595,Tabla7[#All],2,FALSE))</f>
        <v/>
      </c>
      <c r="W595" s="6" t="str">
        <f t="shared" si="120"/>
        <v/>
      </c>
      <c r="X595" s="6" t="str">
        <f>IF(ISBLANK(Requerimiento_Cab!M595),"",VLOOKUP(Requerimiento_Cab!M595,Tabla2[#All],2,FALSE))</f>
        <v/>
      </c>
      <c r="Y595" s="6" t="str">
        <f>IF(ISBLANK(Requerimiento_Cab!J595),"",VLOOKUP(Requerimiento_Cab!J595,Tabla9[#All],2,FALSE))</f>
        <v/>
      </c>
    </row>
    <row r="596" spans="1:25" x14ac:dyDescent="0.25">
      <c r="A596" s="6" t="str">
        <f>IF(LEN(Requerimiento_Cab!A596)&gt;0,Requerimiento_Cab!A596,"")</f>
        <v/>
      </c>
      <c r="B596" s="6" t="str">
        <f t="shared" si="110"/>
        <v/>
      </c>
      <c r="C596" s="6" t="str">
        <f>IF(ISBLANK(Requerimiento_Cab!B596),"",VLOOKUP(Requerimiento_Cab!B596,Tabla3[#All],2,FALSE))</f>
        <v/>
      </c>
      <c r="D596" s="6" t="str">
        <f>IF(ISBLANK(Requerimiento_Cab!C596),"",VLOOKUP(Requerimiento_Cab!C596,Tabla4[#All],2,FALSE))</f>
        <v/>
      </c>
      <c r="E596" s="6" t="str">
        <f>IF(ISBLANK(Requerimiento_Cab!D596),"",VLOOKUP(Requerimiento_Cab!D596,Tabla5[#All],2,FALSE))</f>
        <v/>
      </c>
      <c r="F596" s="6" t="str">
        <f>IF(ISBLANK(Requerimiento_Cab!E596),"",VLOOKUP(Requerimiento_Cab!E596,Tabla6[#All],2,FALSE))</f>
        <v/>
      </c>
      <c r="G596" s="6" t="str">
        <f t="shared" si="111"/>
        <v/>
      </c>
      <c r="H596" s="6" t="str">
        <f t="shared" si="112"/>
        <v/>
      </c>
      <c r="I596" s="6" t="str">
        <f>IF(ISBLANK(Requerimiento_Cab!F596),"",VLOOKUP(Requerimiento_Cab!F596,Tabla7[#All],2,FALSE))</f>
        <v/>
      </c>
      <c r="J596" s="6" t="str">
        <f t="shared" si="113"/>
        <v/>
      </c>
      <c r="K596" s="13" t="str">
        <f>IF(ISBLANK(Requerimiento_Cab!G596),"",VLOOKUP(Requerimiento_Cab!G596,Tabla8[#All],2,FALSE))</f>
        <v/>
      </c>
      <c r="L596" s="6" t="str">
        <f>IF(ISBLANK(Requerimiento_Cab!H596),"",VLOOKUP(Requerimiento_Cab!H596,Tabla1[#All],2,FALSE))</f>
        <v/>
      </c>
      <c r="M596" s="6" t="str">
        <f t="shared" si="114"/>
        <v/>
      </c>
      <c r="N596" s="6" t="str">
        <f>IF(ISBLANK(Requerimiento_Cab!J596),"",VLOOKUP(Requerimiento_Cab!J596,Tabla9[#All],2,FALSE))</f>
        <v/>
      </c>
      <c r="O596" s="6" t="str">
        <f t="shared" si="115"/>
        <v/>
      </c>
      <c r="P596" s="6" t="str">
        <f t="shared" si="116"/>
        <v/>
      </c>
      <c r="Q596" s="6" t="str">
        <f>IF(ISBLANK(Requerimiento_Cab!K596),"",VLOOKUP(Requerimiento_Cab!K596,Tabla10[#All],2,FALSE))</f>
        <v/>
      </c>
      <c r="R596" s="6" t="str">
        <f>IF(LEN(Requerimiento_Cab!L596)&gt;0,Requerimiento_Cab!L596,"")</f>
        <v/>
      </c>
      <c r="S596" s="6" t="str">
        <f t="shared" si="117"/>
        <v/>
      </c>
      <c r="T596" s="6" t="str">
        <f t="shared" si="118"/>
        <v/>
      </c>
      <c r="U596" s="6" t="str">
        <f t="shared" si="119"/>
        <v/>
      </c>
      <c r="V596" s="6" t="str">
        <f>IF(ISBLANK(Requerimiento_Cab!F596),"",VLOOKUP(Requerimiento_Cab!F596,Tabla7[#All],2,FALSE))</f>
        <v/>
      </c>
      <c r="W596" s="6" t="str">
        <f t="shared" si="120"/>
        <v/>
      </c>
      <c r="X596" s="6" t="str">
        <f>IF(ISBLANK(Requerimiento_Cab!M596),"",VLOOKUP(Requerimiento_Cab!M596,Tabla2[#All],2,FALSE))</f>
        <v/>
      </c>
      <c r="Y596" s="6" t="str">
        <f>IF(ISBLANK(Requerimiento_Cab!J596),"",VLOOKUP(Requerimiento_Cab!J596,Tabla9[#All],2,FALSE))</f>
        <v/>
      </c>
    </row>
    <row r="597" spans="1:25" x14ac:dyDescent="0.25">
      <c r="A597" s="6" t="str">
        <f>IF(LEN(Requerimiento_Cab!A597)&gt;0,Requerimiento_Cab!A597,"")</f>
        <v/>
      </c>
      <c r="B597" s="6" t="str">
        <f t="shared" si="110"/>
        <v/>
      </c>
      <c r="C597" s="6" t="str">
        <f>IF(ISBLANK(Requerimiento_Cab!B597),"",VLOOKUP(Requerimiento_Cab!B597,Tabla3[#All],2,FALSE))</f>
        <v/>
      </c>
      <c r="D597" s="6" t="str">
        <f>IF(ISBLANK(Requerimiento_Cab!C597),"",VLOOKUP(Requerimiento_Cab!C597,Tabla4[#All],2,FALSE))</f>
        <v/>
      </c>
      <c r="E597" s="6" t="str">
        <f>IF(ISBLANK(Requerimiento_Cab!D597),"",VLOOKUP(Requerimiento_Cab!D597,Tabla5[#All],2,FALSE))</f>
        <v/>
      </c>
      <c r="F597" s="6" t="str">
        <f>IF(ISBLANK(Requerimiento_Cab!E597),"",VLOOKUP(Requerimiento_Cab!E597,Tabla6[#All],2,FALSE))</f>
        <v/>
      </c>
      <c r="G597" s="6" t="str">
        <f t="shared" si="111"/>
        <v/>
      </c>
      <c r="H597" s="6" t="str">
        <f t="shared" si="112"/>
        <v/>
      </c>
      <c r="I597" s="6" t="str">
        <f>IF(ISBLANK(Requerimiento_Cab!F597),"",VLOOKUP(Requerimiento_Cab!F597,Tabla7[#All],2,FALSE))</f>
        <v/>
      </c>
      <c r="J597" s="6" t="str">
        <f t="shared" si="113"/>
        <v/>
      </c>
      <c r="K597" s="13" t="str">
        <f>IF(ISBLANK(Requerimiento_Cab!G597),"",VLOOKUP(Requerimiento_Cab!G597,Tabla8[#All],2,FALSE))</f>
        <v/>
      </c>
      <c r="L597" s="6" t="str">
        <f>IF(ISBLANK(Requerimiento_Cab!H597),"",VLOOKUP(Requerimiento_Cab!H597,Tabla1[#All],2,FALSE))</f>
        <v/>
      </c>
      <c r="M597" s="6" t="str">
        <f t="shared" si="114"/>
        <v/>
      </c>
      <c r="N597" s="6" t="str">
        <f>IF(ISBLANK(Requerimiento_Cab!J597),"",VLOOKUP(Requerimiento_Cab!J597,Tabla9[#All],2,FALSE))</f>
        <v/>
      </c>
      <c r="O597" s="6" t="str">
        <f t="shared" si="115"/>
        <v/>
      </c>
      <c r="P597" s="6" t="str">
        <f t="shared" si="116"/>
        <v/>
      </c>
      <c r="Q597" s="6" t="str">
        <f>IF(ISBLANK(Requerimiento_Cab!K597),"",VLOOKUP(Requerimiento_Cab!K597,Tabla10[#All],2,FALSE))</f>
        <v/>
      </c>
      <c r="R597" s="6" t="str">
        <f>IF(LEN(Requerimiento_Cab!L597)&gt;0,Requerimiento_Cab!L597,"")</f>
        <v/>
      </c>
      <c r="S597" s="6" t="str">
        <f t="shared" si="117"/>
        <v/>
      </c>
      <c r="T597" s="6" t="str">
        <f t="shared" si="118"/>
        <v/>
      </c>
      <c r="U597" s="6" t="str">
        <f t="shared" si="119"/>
        <v/>
      </c>
      <c r="V597" s="6" t="str">
        <f>IF(ISBLANK(Requerimiento_Cab!F597),"",VLOOKUP(Requerimiento_Cab!F597,Tabla7[#All],2,FALSE))</f>
        <v/>
      </c>
      <c r="W597" s="6" t="str">
        <f t="shared" si="120"/>
        <v/>
      </c>
      <c r="X597" s="6" t="str">
        <f>IF(ISBLANK(Requerimiento_Cab!M597),"",VLOOKUP(Requerimiento_Cab!M597,Tabla2[#All],2,FALSE))</f>
        <v/>
      </c>
      <c r="Y597" s="6" t="str">
        <f>IF(ISBLANK(Requerimiento_Cab!J597),"",VLOOKUP(Requerimiento_Cab!J597,Tabla9[#All],2,FALSE))</f>
        <v/>
      </c>
    </row>
    <row r="598" spans="1:25" x14ac:dyDescent="0.25">
      <c r="A598" s="6" t="str">
        <f>IF(LEN(Requerimiento_Cab!A598)&gt;0,Requerimiento_Cab!A598,"")</f>
        <v/>
      </c>
      <c r="B598" s="6" t="str">
        <f t="shared" si="110"/>
        <v/>
      </c>
      <c r="C598" s="6" t="str">
        <f>IF(ISBLANK(Requerimiento_Cab!B598),"",VLOOKUP(Requerimiento_Cab!B598,Tabla3[#All],2,FALSE))</f>
        <v/>
      </c>
      <c r="D598" s="6" t="str">
        <f>IF(ISBLANK(Requerimiento_Cab!C598),"",VLOOKUP(Requerimiento_Cab!C598,Tabla4[#All],2,FALSE))</f>
        <v/>
      </c>
      <c r="E598" s="6" t="str">
        <f>IF(ISBLANK(Requerimiento_Cab!D598),"",VLOOKUP(Requerimiento_Cab!D598,Tabla5[#All],2,FALSE))</f>
        <v/>
      </c>
      <c r="F598" s="6" t="str">
        <f>IF(ISBLANK(Requerimiento_Cab!E598),"",VLOOKUP(Requerimiento_Cab!E598,Tabla6[#All],2,FALSE))</f>
        <v/>
      </c>
      <c r="G598" s="6" t="str">
        <f t="shared" si="111"/>
        <v/>
      </c>
      <c r="H598" s="6" t="str">
        <f t="shared" si="112"/>
        <v/>
      </c>
      <c r="I598" s="6" t="str">
        <f>IF(ISBLANK(Requerimiento_Cab!F598),"",VLOOKUP(Requerimiento_Cab!F598,Tabla7[#All],2,FALSE))</f>
        <v/>
      </c>
      <c r="J598" s="6" t="str">
        <f t="shared" si="113"/>
        <v/>
      </c>
      <c r="K598" s="13" t="str">
        <f>IF(ISBLANK(Requerimiento_Cab!G598),"",VLOOKUP(Requerimiento_Cab!G598,Tabla8[#All],2,FALSE))</f>
        <v/>
      </c>
      <c r="L598" s="6" t="str">
        <f>IF(ISBLANK(Requerimiento_Cab!H598),"",VLOOKUP(Requerimiento_Cab!H598,Tabla1[#All],2,FALSE))</f>
        <v/>
      </c>
      <c r="M598" s="6" t="str">
        <f t="shared" si="114"/>
        <v/>
      </c>
      <c r="N598" s="6" t="str">
        <f>IF(ISBLANK(Requerimiento_Cab!J598),"",VLOOKUP(Requerimiento_Cab!J598,Tabla9[#All],2,FALSE))</f>
        <v/>
      </c>
      <c r="O598" s="6" t="str">
        <f t="shared" si="115"/>
        <v/>
      </c>
      <c r="P598" s="6" t="str">
        <f t="shared" si="116"/>
        <v/>
      </c>
      <c r="Q598" s="6" t="str">
        <f>IF(ISBLANK(Requerimiento_Cab!K598),"",VLOOKUP(Requerimiento_Cab!K598,Tabla10[#All],2,FALSE))</f>
        <v/>
      </c>
      <c r="R598" s="6" t="str">
        <f>IF(LEN(Requerimiento_Cab!L598)&gt;0,Requerimiento_Cab!L598,"")</f>
        <v/>
      </c>
      <c r="S598" s="6" t="str">
        <f t="shared" si="117"/>
        <v/>
      </c>
      <c r="T598" s="6" t="str">
        <f t="shared" si="118"/>
        <v/>
      </c>
      <c r="U598" s="6" t="str">
        <f t="shared" si="119"/>
        <v/>
      </c>
      <c r="V598" s="6" t="str">
        <f>IF(ISBLANK(Requerimiento_Cab!F598),"",VLOOKUP(Requerimiento_Cab!F598,Tabla7[#All],2,FALSE))</f>
        <v/>
      </c>
      <c r="W598" s="6" t="str">
        <f t="shared" si="120"/>
        <v/>
      </c>
      <c r="X598" s="6" t="str">
        <f>IF(ISBLANK(Requerimiento_Cab!M598),"",VLOOKUP(Requerimiento_Cab!M598,Tabla2[#All],2,FALSE))</f>
        <v/>
      </c>
      <c r="Y598" s="6" t="str">
        <f>IF(ISBLANK(Requerimiento_Cab!J598),"",VLOOKUP(Requerimiento_Cab!J598,Tabla9[#All],2,FALSE))</f>
        <v/>
      </c>
    </row>
    <row r="599" spans="1:25" x14ac:dyDescent="0.25">
      <c r="A599" s="6" t="str">
        <f>IF(LEN(Requerimiento_Cab!A599)&gt;0,Requerimiento_Cab!A599,"")</f>
        <v/>
      </c>
      <c r="B599" s="6" t="str">
        <f t="shared" si="110"/>
        <v/>
      </c>
      <c r="C599" s="6" t="str">
        <f>IF(ISBLANK(Requerimiento_Cab!B599),"",VLOOKUP(Requerimiento_Cab!B599,Tabla3[#All],2,FALSE))</f>
        <v/>
      </c>
      <c r="D599" s="6" t="str">
        <f>IF(ISBLANK(Requerimiento_Cab!C599),"",VLOOKUP(Requerimiento_Cab!C599,Tabla4[#All],2,FALSE))</f>
        <v/>
      </c>
      <c r="E599" s="6" t="str">
        <f>IF(ISBLANK(Requerimiento_Cab!D599),"",VLOOKUP(Requerimiento_Cab!D599,Tabla5[#All],2,FALSE))</f>
        <v/>
      </c>
      <c r="F599" s="6" t="str">
        <f>IF(ISBLANK(Requerimiento_Cab!E599),"",VLOOKUP(Requerimiento_Cab!E599,Tabla6[#All],2,FALSE))</f>
        <v/>
      </c>
      <c r="G599" s="6" t="str">
        <f t="shared" si="111"/>
        <v/>
      </c>
      <c r="H599" s="6" t="str">
        <f t="shared" si="112"/>
        <v/>
      </c>
      <c r="I599" s="6" t="str">
        <f>IF(ISBLANK(Requerimiento_Cab!F599),"",VLOOKUP(Requerimiento_Cab!F599,Tabla7[#All],2,FALSE))</f>
        <v/>
      </c>
      <c r="J599" s="6" t="str">
        <f t="shared" si="113"/>
        <v/>
      </c>
      <c r="K599" s="13" t="str">
        <f>IF(ISBLANK(Requerimiento_Cab!G599),"",VLOOKUP(Requerimiento_Cab!G599,Tabla8[#All],2,FALSE))</f>
        <v/>
      </c>
      <c r="L599" s="6" t="str">
        <f>IF(ISBLANK(Requerimiento_Cab!H599),"",VLOOKUP(Requerimiento_Cab!H599,Tabla1[#All],2,FALSE))</f>
        <v/>
      </c>
      <c r="M599" s="6" t="str">
        <f t="shared" si="114"/>
        <v/>
      </c>
      <c r="N599" s="6" t="str">
        <f>IF(ISBLANK(Requerimiento_Cab!J599),"",VLOOKUP(Requerimiento_Cab!J599,Tabla9[#All],2,FALSE))</f>
        <v/>
      </c>
      <c r="O599" s="6" t="str">
        <f t="shared" si="115"/>
        <v/>
      </c>
      <c r="P599" s="6" t="str">
        <f t="shared" si="116"/>
        <v/>
      </c>
      <c r="Q599" s="6" t="str">
        <f>IF(ISBLANK(Requerimiento_Cab!K599),"",VLOOKUP(Requerimiento_Cab!K599,Tabla10[#All],2,FALSE))</f>
        <v/>
      </c>
      <c r="R599" s="6" t="str">
        <f>IF(LEN(Requerimiento_Cab!L599)&gt;0,Requerimiento_Cab!L599,"")</f>
        <v/>
      </c>
      <c r="S599" s="6" t="str">
        <f t="shared" si="117"/>
        <v/>
      </c>
      <c r="T599" s="6" t="str">
        <f t="shared" si="118"/>
        <v/>
      </c>
      <c r="U599" s="6" t="str">
        <f t="shared" si="119"/>
        <v/>
      </c>
      <c r="V599" s="6" t="str">
        <f>IF(ISBLANK(Requerimiento_Cab!F599),"",VLOOKUP(Requerimiento_Cab!F599,Tabla7[#All],2,FALSE))</f>
        <v/>
      </c>
      <c r="W599" s="6" t="str">
        <f t="shared" si="120"/>
        <v/>
      </c>
      <c r="X599" s="6" t="str">
        <f>IF(ISBLANK(Requerimiento_Cab!M599),"",VLOOKUP(Requerimiento_Cab!M599,Tabla2[#All],2,FALSE))</f>
        <v/>
      </c>
      <c r="Y599" s="6" t="str">
        <f>IF(ISBLANK(Requerimiento_Cab!J599),"",VLOOKUP(Requerimiento_Cab!J599,Tabla9[#All],2,FALSE))</f>
        <v/>
      </c>
    </row>
    <row r="600" spans="1:25" x14ac:dyDescent="0.25">
      <c r="A600" s="6" t="str">
        <f>IF(LEN(Requerimiento_Cab!A600)&gt;0,Requerimiento_Cab!A600,"")</f>
        <v/>
      </c>
      <c r="B600" s="6" t="str">
        <f t="shared" si="110"/>
        <v/>
      </c>
      <c r="C600" s="6" t="str">
        <f>IF(ISBLANK(Requerimiento_Cab!B600),"",VLOOKUP(Requerimiento_Cab!B600,Tabla3[#All],2,FALSE))</f>
        <v/>
      </c>
      <c r="D600" s="6" t="str">
        <f>IF(ISBLANK(Requerimiento_Cab!C600),"",VLOOKUP(Requerimiento_Cab!C600,Tabla4[#All],2,FALSE))</f>
        <v/>
      </c>
      <c r="E600" s="6" t="str">
        <f>IF(ISBLANK(Requerimiento_Cab!D600),"",VLOOKUP(Requerimiento_Cab!D600,Tabla5[#All],2,FALSE))</f>
        <v/>
      </c>
      <c r="F600" s="6" t="str">
        <f>IF(ISBLANK(Requerimiento_Cab!E600),"",VLOOKUP(Requerimiento_Cab!E600,Tabla6[#All],2,FALSE))</f>
        <v/>
      </c>
      <c r="G600" s="6" t="str">
        <f t="shared" si="111"/>
        <v/>
      </c>
      <c r="H600" s="6" t="str">
        <f t="shared" si="112"/>
        <v/>
      </c>
      <c r="I600" s="6" t="str">
        <f>IF(ISBLANK(Requerimiento_Cab!F600),"",VLOOKUP(Requerimiento_Cab!F600,Tabla7[#All],2,FALSE))</f>
        <v/>
      </c>
      <c r="J600" s="6" t="str">
        <f t="shared" si="113"/>
        <v/>
      </c>
      <c r="K600" s="13" t="str">
        <f>IF(ISBLANK(Requerimiento_Cab!G600),"",VLOOKUP(Requerimiento_Cab!G600,Tabla8[#All],2,FALSE))</f>
        <v/>
      </c>
      <c r="L600" s="6" t="str">
        <f>IF(ISBLANK(Requerimiento_Cab!H600),"",VLOOKUP(Requerimiento_Cab!H600,Tabla1[#All],2,FALSE))</f>
        <v/>
      </c>
      <c r="M600" s="6" t="str">
        <f t="shared" si="114"/>
        <v/>
      </c>
      <c r="N600" s="6" t="str">
        <f>IF(ISBLANK(Requerimiento_Cab!J600),"",VLOOKUP(Requerimiento_Cab!J600,Tabla9[#All],2,FALSE))</f>
        <v/>
      </c>
      <c r="O600" s="6" t="str">
        <f t="shared" si="115"/>
        <v/>
      </c>
      <c r="P600" s="6" t="str">
        <f t="shared" si="116"/>
        <v/>
      </c>
      <c r="Q600" s="6" t="str">
        <f>IF(ISBLANK(Requerimiento_Cab!K600),"",VLOOKUP(Requerimiento_Cab!K600,Tabla10[#All],2,FALSE))</f>
        <v/>
      </c>
      <c r="R600" s="6" t="str">
        <f>IF(LEN(Requerimiento_Cab!L600)&gt;0,Requerimiento_Cab!L600,"")</f>
        <v/>
      </c>
      <c r="S600" s="6" t="str">
        <f t="shared" si="117"/>
        <v/>
      </c>
      <c r="T600" s="6" t="str">
        <f t="shared" si="118"/>
        <v/>
      </c>
      <c r="U600" s="6" t="str">
        <f t="shared" si="119"/>
        <v/>
      </c>
      <c r="V600" s="6" t="str">
        <f>IF(ISBLANK(Requerimiento_Cab!F600),"",VLOOKUP(Requerimiento_Cab!F600,Tabla7[#All],2,FALSE))</f>
        <v/>
      </c>
      <c r="W600" s="6" t="str">
        <f t="shared" si="120"/>
        <v/>
      </c>
      <c r="X600" s="6" t="str">
        <f>IF(ISBLANK(Requerimiento_Cab!M600),"",VLOOKUP(Requerimiento_Cab!M600,Tabla2[#All],2,FALSE))</f>
        <v/>
      </c>
      <c r="Y600" s="6" t="str">
        <f>IF(ISBLANK(Requerimiento_Cab!J600),"",VLOOKUP(Requerimiento_Cab!J600,Tabla9[#All],2,FALSE))</f>
        <v/>
      </c>
    </row>
    <row r="601" spans="1:25" x14ac:dyDescent="0.25">
      <c r="A601" s="6" t="str">
        <f>IF(LEN(Requerimiento_Cab!A601)&gt;0,Requerimiento_Cab!A601,"")</f>
        <v/>
      </c>
      <c r="B601" s="6" t="str">
        <f t="shared" si="110"/>
        <v/>
      </c>
      <c r="C601" s="6" t="str">
        <f>IF(ISBLANK(Requerimiento_Cab!B601),"",VLOOKUP(Requerimiento_Cab!B601,Tabla3[#All],2,FALSE))</f>
        <v/>
      </c>
      <c r="D601" s="6" t="str">
        <f>IF(ISBLANK(Requerimiento_Cab!C601),"",VLOOKUP(Requerimiento_Cab!C601,Tabla4[#All],2,FALSE))</f>
        <v/>
      </c>
      <c r="E601" s="6" t="str">
        <f>IF(ISBLANK(Requerimiento_Cab!D601),"",VLOOKUP(Requerimiento_Cab!D601,Tabla5[#All],2,FALSE))</f>
        <v/>
      </c>
      <c r="F601" s="6" t="str">
        <f>IF(ISBLANK(Requerimiento_Cab!E601),"",VLOOKUP(Requerimiento_Cab!E601,Tabla6[#All],2,FALSE))</f>
        <v/>
      </c>
      <c r="G601" s="6" t="str">
        <f t="shared" si="111"/>
        <v/>
      </c>
      <c r="H601" s="6" t="str">
        <f t="shared" si="112"/>
        <v/>
      </c>
      <c r="I601" s="6" t="str">
        <f>IF(ISBLANK(Requerimiento_Cab!F601),"",VLOOKUP(Requerimiento_Cab!F601,Tabla7[#All],2,FALSE))</f>
        <v/>
      </c>
      <c r="J601" s="6" t="str">
        <f t="shared" si="113"/>
        <v/>
      </c>
      <c r="K601" s="13" t="str">
        <f>IF(ISBLANK(Requerimiento_Cab!G601),"",VLOOKUP(Requerimiento_Cab!G601,Tabla8[#All],2,FALSE))</f>
        <v/>
      </c>
      <c r="L601" s="6" t="str">
        <f>IF(ISBLANK(Requerimiento_Cab!H601),"",VLOOKUP(Requerimiento_Cab!H601,Tabla1[#All],2,FALSE))</f>
        <v/>
      </c>
      <c r="M601" s="6" t="str">
        <f t="shared" si="114"/>
        <v/>
      </c>
      <c r="N601" s="6" t="str">
        <f>IF(ISBLANK(Requerimiento_Cab!J601),"",VLOOKUP(Requerimiento_Cab!J601,Tabla9[#All],2,FALSE))</f>
        <v/>
      </c>
      <c r="O601" s="6" t="str">
        <f t="shared" si="115"/>
        <v/>
      </c>
      <c r="P601" s="6" t="str">
        <f t="shared" si="116"/>
        <v/>
      </c>
      <c r="Q601" s="6" t="str">
        <f>IF(ISBLANK(Requerimiento_Cab!K601),"",VLOOKUP(Requerimiento_Cab!K601,Tabla10[#All],2,FALSE))</f>
        <v/>
      </c>
      <c r="R601" s="6" t="str">
        <f>IF(LEN(Requerimiento_Cab!L601)&gt;0,Requerimiento_Cab!L601,"")</f>
        <v/>
      </c>
      <c r="S601" s="6" t="str">
        <f t="shared" si="117"/>
        <v/>
      </c>
      <c r="T601" s="6" t="str">
        <f t="shared" si="118"/>
        <v/>
      </c>
      <c r="U601" s="6" t="str">
        <f t="shared" si="119"/>
        <v/>
      </c>
      <c r="V601" s="6" t="str">
        <f>IF(ISBLANK(Requerimiento_Cab!F601),"",VLOOKUP(Requerimiento_Cab!F601,Tabla7[#All],2,FALSE))</f>
        <v/>
      </c>
      <c r="W601" s="6" t="str">
        <f t="shared" si="120"/>
        <v/>
      </c>
      <c r="X601" s="6" t="str">
        <f>IF(ISBLANK(Requerimiento_Cab!M601),"",VLOOKUP(Requerimiento_Cab!M601,Tabla2[#All],2,FALSE))</f>
        <v/>
      </c>
      <c r="Y601" s="6" t="str">
        <f>IF(ISBLANK(Requerimiento_Cab!J601),"",VLOOKUP(Requerimiento_Cab!J601,Tabla9[#All],2,FALSE))</f>
        <v/>
      </c>
    </row>
    <row r="602" spans="1:25" x14ac:dyDescent="0.25">
      <c r="A602" s="6" t="str">
        <f>IF(LEN(Requerimiento_Cab!A602)&gt;0,Requerimiento_Cab!A602,"")</f>
        <v/>
      </c>
      <c r="B602" s="6" t="str">
        <f t="shared" si="110"/>
        <v/>
      </c>
      <c r="C602" s="6" t="str">
        <f>IF(ISBLANK(Requerimiento_Cab!B602),"",VLOOKUP(Requerimiento_Cab!B602,Tabla3[#All],2,FALSE))</f>
        <v/>
      </c>
      <c r="D602" s="6" t="str">
        <f>IF(ISBLANK(Requerimiento_Cab!C602),"",VLOOKUP(Requerimiento_Cab!C602,Tabla4[#All],2,FALSE))</f>
        <v/>
      </c>
      <c r="E602" s="6" t="str">
        <f>IF(ISBLANK(Requerimiento_Cab!D602),"",VLOOKUP(Requerimiento_Cab!D602,Tabla5[#All],2,FALSE))</f>
        <v/>
      </c>
      <c r="F602" s="6" t="str">
        <f>IF(ISBLANK(Requerimiento_Cab!E602),"",VLOOKUP(Requerimiento_Cab!E602,Tabla6[#All],2,FALSE))</f>
        <v/>
      </c>
      <c r="G602" s="6" t="str">
        <f t="shared" si="111"/>
        <v/>
      </c>
      <c r="H602" s="6" t="str">
        <f t="shared" si="112"/>
        <v/>
      </c>
      <c r="I602" s="6" t="str">
        <f>IF(ISBLANK(Requerimiento_Cab!F602),"",VLOOKUP(Requerimiento_Cab!F602,Tabla7[#All],2,FALSE))</f>
        <v/>
      </c>
      <c r="J602" s="6" t="str">
        <f t="shared" si="113"/>
        <v/>
      </c>
      <c r="K602" s="13" t="str">
        <f>IF(ISBLANK(Requerimiento_Cab!G602),"",VLOOKUP(Requerimiento_Cab!G602,Tabla8[#All],2,FALSE))</f>
        <v/>
      </c>
      <c r="L602" s="6" t="str">
        <f>IF(ISBLANK(Requerimiento_Cab!H602),"",VLOOKUP(Requerimiento_Cab!H602,Tabla1[#All],2,FALSE))</f>
        <v/>
      </c>
      <c r="M602" s="6" t="str">
        <f t="shared" si="114"/>
        <v/>
      </c>
      <c r="N602" s="6" t="str">
        <f>IF(ISBLANK(Requerimiento_Cab!J602),"",VLOOKUP(Requerimiento_Cab!J602,Tabla9[#All],2,FALSE))</f>
        <v/>
      </c>
      <c r="O602" s="6" t="str">
        <f t="shared" si="115"/>
        <v/>
      </c>
      <c r="P602" s="6" t="str">
        <f t="shared" si="116"/>
        <v/>
      </c>
      <c r="Q602" s="6" t="str">
        <f>IF(ISBLANK(Requerimiento_Cab!K602),"",VLOOKUP(Requerimiento_Cab!K602,Tabla10[#All],2,FALSE))</f>
        <v/>
      </c>
      <c r="R602" s="6" t="str">
        <f>IF(LEN(Requerimiento_Cab!L602)&gt;0,Requerimiento_Cab!L602,"")</f>
        <v/>
      </c>
      <c r="S602" s="6" t="str">
        <f t="shared" si="117"/>
        <v/>
      </c>
      <c r="T602" s="6" t="str">
        <f t="shared" si="118"/>
        <v/>
      </c>
      <c r="U602" s="6" t="str">
        <f t="shared" si="119"/>
        <v/>
      </c>
      <c r="V602" s="6" t="str">
        <f>IF(ISBLANK(Requerimiento_Cab!F602),"",VLOOKUP(Requerimiento_Cab!F602,Tabla7[#All],2,FALSE))</f>
        <v/>
      </c>
      <c r="W602" s="6" t="str">
        <f t="shared" si="120"/>
        <v/>
      </c>
      <c r="X602" s="6" t="str">
        <f>IF(ISBLANK(Requerimiento_Cab!M602),"",VLOOKUP(Requerimiento_Cab!M602,Tabla2[#All],2,FALSE))</f>
        <v/>
      </c>
      <c r="Y602" s="6" t="str">
        <f>IF(ISBLANK(Requerimiento_Cab!J602),"",VLOOKUP(Requerimiento_Cab!J602,Tabla9[#All],2,FALSE))</f>
        <v/>
      </c>
    </row>
    <row r="603" spans="1:25" x14ac:dyDescent="0.25">
      <c r="A603" s="6" t="str">
        <f>IF(LEN(Requerimiento_Cab!A603)&gt;0,Requerimiento_Cab!A603,"")</f>
        <v/>
      </c>
      <c r="B603" s="6" t="str">
        <f t="shared" si="110"/>
        <v/>
      </c>
      <c r="C603" s="6" t="str">
        <f>IF(ISBLANK(Requerimiento_Cab!B603),"",VLOOKUP(Requerimiento_Cab!B603,Tabla3[#All],2,FALSE))</f>
        <v/>
      </c>
      <c r="D603" s="6" t="str">
        <f>IF(ISBLANK(Requerimiento_Cab!C603),"",VLOOKUP(Requerimiento_Cab!C603,Tabla4[#All],2,FALSE))</f>
        <v/>
      </c>
      <c r="E603" s="6" t="str">
        <f>IF(ISBLANK(Requerimiento_Cab!D603),"",VLOOKUP(Requerimiento_Cab!D603,Tabla5[#All],2,FALSE))</f>
        <v/>
      </c>
      <c r="F603" s="6" t="str">
        <f>IF(ISBLANK(Requerimiento_Cab!E603),"",VLOOKUP(Requerimiento_Cab!E603,Tabla6[#All],2,FALSE))</f>
        <v/>
      </c>
      <c r="G603" s="6" t="str">
        <f t="shared" si="111"/>
        <v/>
      </c>
      <c r="H603" s="6" t="str">
        <f t="shared" si="112"/>
        <v/>
      </c>
      <c r="I603" s="6" t="str">
        <f>IF(ISBLANK(Requerimiento_Cab!F603),"",VLOOKUP(Requerimiento_Cab!F603,Tabla7[#All],2,FALSE))</f>
        <v/>
      </c>
      <c r="J603" s="6" t="str">
        <f t="shared" si="113"/>
        <v/>
      </c>
      <c r="K603" s="13" t="str">
        <f>IF(ISBLANK(Requerimiento_Cab!G603),"",VLOOKUP(Requerimiento_Cab!G603,Tabla8[#All],2,FALSE))</f>
        <v/>
      </c>
      <c r="L603" s="6" t="str">
        <f>IF(ISBLANK(Requerimiento_Cab!H603),"",VLOOKUP(Requerimiento_Cab!H603,Tabla1[#All],2,FALSE))</f>
        <v/>
      </c>
      <c r="M603" s="6" t="str">
        <f t="shared" si="114"/>
        <v/>
      </c>
      <c r="N603" s="6" t="str">
        <f>IF(ISBLANK(Requerimiento_Cab!J603),"",VLOOKUP(Requerimiento_Cab!J603,Tabla9[#All],2,FALSE))</f>
        <v/>
      </c>
      <c r="O603" s="6" t="str">
        <f t="shared" si="115"/>
        <v/>
      </c>
      <c r="P603" s="6" t="str">
        <f t="shared" si="116"/>
        <v/>
      </c>
      <c r="Q603" s="6" t="str">
        <f>IF(ISBLANK(Requerimiento_Cab!K603),"",VLOOKUP(Requerimiento_Cab!K603,Tabla10[#All],2,FALSE))</f>
        <v/>
      </c>
      <c r="R603" s="6" t="str">
        <f>IF(LEN(Requerimiento_Cab!L603)&gt;0,Requerimiento_Cab!L603,"")</f>
        <v/>
      </c>
      <c r="S603" s="6" t="str">
        <f t="shared" si="117"/>
        <v/>
      </c>
      <c r="T603" s="6" t="str">
        <f t="shared" si="118"/>
        <v/>
      </c>
      <c r="U603" s="6" t="str">
        <f t="shared" si="119"/>
        <v/>
      </c>
      <c r="V603" s="6" t="str">
        <f>IF(ISBLANK(Requerimiento_Cab!F603),"",VLOOKUP(Requerimiento_Cab!F603,Tabla7[#All],2,FALSE))</f>
        <v/>
      </c>
      <c r="W603" s="6" t="str">
        <f t="shared" si="120"/>
        <v/>
      </c>
      <c r="X603" s="6" t="str">
        <f>IF(ISBLANK(Requerimiento_Cab!M603),"",VLOOKUP(Requerimiento_Cab!M603,Tabla2[#All],2,FALSE))</f>
        <v/>
      </c>
      <c r="Y603" s="6" t="str">
        <f>IF(ISBLANK(Requerimiento_Cab!J603),"",VLOOKUP(Requerimiento_Cab!J603,Tabla9[#All],2,FALSE))</f>
        <v/>
      </c>
    </row>
    <row r="604" spans="1:25" x14ac:dyDescent="0.25">
      <c r="A604" s="6" t="str">
        <f>IF(LEN(Requerimiento_Cab!A604)&gt;0,Requerimiento_Cab!A604,"")</f>
        <v/>
      </c>
      <c r="B604" s="6" t="str">
        <f t="shared" si="110"/>
        <v/>
      </c>
      <c r="C604" s="6" t="str">
        <f>IF(ISBLANK(Requerimiento_Cab!B604),"",VLOOKUP(Requerimiento_Cab!B604,Tabla3[#All],2,FALSE))</f>
        <v/>
      </c>
      <c r="D604" s="6" t="str">
        <f>IF(ISBLANK(Requerimiento_Cab!C604),"",VLOOKUP(Requerimiento_Cab!C604,Tabla4[#All],2,FALSE))</f>
        <v/>
      </c>
      <c r="E604" s="6" t="str">
        <f>IF(ISBLANK(Requerimiento_Cab!D604),"",VLOOKUP(Requerimiento_Cab!D604,Tabla5[#All],2,FALSE))</f>
        <v/>
      </c>
      <c r="F604" s="6" t="str">
        <f>IF(ISBLANK(Requerimiento_Cab!E604),"",VLOOKUP(Requerimiento_Cab!E604,Tabla6[#All],2,FALSE))</f>
        <v/>
      </c>
      <c r="G604" s="6" t="str">
        <f t="shared" si="111"/>
        <v/>
      </c>
      <c r="H604" s="6" t="str">
        <f t="shared" si="112"/>
        <v/>
      </c>
      <c r="I604" s="6" t="str">
        <f>IF(ISBLANK(Requerimiento_Cab!F604),"",VLOOKUP(Requerimiento_Cab!F604,Tabla7[#All],2,FALSE))</f>
        <v/>
      </c>
      <c r="J604" s="6" t="str">
        <f t="shared" si="113"/>
        <v/>
      </c>
      <c r="K604" s="13" t="str">
        <f>IF(ISBLANK(Requerimiento_Cab!G604),"",VLOOKUP(Requerimiento_Cab!G604,Tabla8[#All],2,FALSE))</f>
        <v/>
      </c>
      <c r="L604" s="6" t="str">
        <f>IF(ISBLANK(Requerimiento_Cab!H604),"",VLOOKUP(Requerimiento_Cab!H604,Tabla1[#All],2,FALSE))</f>
        <v/>
      </c>
      <c r="M604" s="6" t="str">
        <f t="shared" si="114"/>
        <v/>
      </c>
      <c r="N604" s="6" t="str">
        <f>IF(ISBLANK(Requerimiento_Cab!J604),"",VLOOKUP(Requerimiento_Cab!J604,Tabla9[#All],2,FALSE))</f>
        <v/>
      </c>
      <c r="O604" s="6" t="str">
        <f t="shared" si="115"/>
        <v/>
      </c>
      <c r="P604" s="6" t="str">
        <f t="shared" si="116"/>
        <v/>
      </c>
      <c r="Q604" s="6" t="str">
        <f>IF(ISBLANK(Requerimiento_Cab!K604),"",VLOOKUP(Requerimiento_Cab!K604,Tabla10[#All],2,FALSE))</f>
        <v/>
      </c>
      <c r="R604" s="6" t="str">
        <f>IF(LEN(Requerimiento_Cab!L604)&gt;0,Requerimiento_Cab!L604,"")</f>
        <v/>
      </c>
      <c r="S604" s="6" t="str">
        <f t="shared" si="117"/>
        <v/>
      </c>
      <c r="T604" s="6" t="str">
        <f t="shared" si="118"/>
        <v/>
      </c>
      <c r="U604" s="6" t="str">
        <f t="shared" si="119"/>
        <v/>
      </c>
      <c r="V604" s="6" t="str">
        <f>IF(ISBLANK(Requerimiento_Cab!F604),"",VLOOKUP(Requerimiento_Cab!F604,Tabla7[#All],2,FALSE))</f>
        <v/>
      </c>
      <c r="W604" s="6" t="str">
        <f t="shared" si="120"/>
        <v/>
      </c>
      <c r="X604" s="6" t="str">
        <f>IF(ISBLANK(Requerimiento_Cab!M604),"",VLOOKUP(Requerimiento_Cab!M604,Tabla2[#All],2,FALSE))</f>
        <v/>
      </c>
      <c r="Y604" s="6" t="str">
        <f>IF(ISBLANK(Requerimiento_Cab!J604),"",VLOOKUP(Requerimiento_Cab!J604,Tabla9[#All],2,FALSE))</f>
        <v/>
      </c>
    </row>
    <row r="605" spans="1:25" x14ac:dyDescent="0.25">
      <c r="A605" s="6" t="str">
        <f>IF(LEN(Requerimiento_Cab!A605)&gt;0,Requerimiento_Cab!A605,"")</f>
        <v/>
      </c>
      <c r="B605" s="6" t="str">
        <f t="shared" si="110"/>
        <v/>
      </c>
      <c r="C605" s="6" t="str">
        <f>IF(ISBLANK(Requerimiento_Cab!B605),"",VLOOKUP(Requerimiento_Cab!B605,Tabla3[#All],2,FALSE))</f>
        <v/>
      </c>
      <c r="D605" s="6" t="str">
        <f>IF(ISBLANK(Requerimiento_Cab!C605),"",VLOOKUP(Requerimiento_Cab!C605,Tabla4[#All],2,FALSE))</f>
        <v/>
      </c>
      <c r="E605" s="6" t="str">
        <f>IF(ISBLANK(Requerimiento_Cab!D605),"",VLOOKUP(Requerimiento_Cab!D605,Tabla5[#All],2,FALSE))</f>
        <v/>
      </c>
      <c r="F605" s="6" t="str">
        <f>IF(ISBLANK(Requerimiento_Cab!E605),"",VLOOKUP(Requerimiento_Cab!E605,Tabla6[#All],2,FALSE))</f>
        <v/>
      </c>
      <c r="G605" s="6" t="str">
        <f t="shared" si="111"/>
        <v/>
      </c>
      <c r="H605" s="6" t="str">
        <f t="shared" si="112"/>
        <v/>
      </c>
      <c r="I605" s="6" t="str">
        <f>IF(ISBLANK(Requerimiento_Cab!F605),"",VLOOKUP(Requerimiento_Cab!F605,Tabla7[#All],2,FALSE))</f>
        <v/>
      </c>
      <c r="J605" s="6" t="str">
        <f t="shared" si="113"/>
        <v/>
      </c>
      <c r="K605" s="13" t="str">
        <f>IF(ISBLANK(Requerimiento_Cab!G605),"",VLOOKUP(Requerimiento_Cab!G605,Tabla8[#All],2,FALSE))</f>
        <v/>
      </c>
      <c r="L605" s="6" t="str">
        <f>IF(ISBLANK(Requerimiento_Cab!H605),"",VLOOKUP(Requerimiento_Cab!H605,Tabla1[#All],2,FALSE))</f>
        <v/>
      </c>
      <c r="M605" s="6" t="str">
        <f t="shared" si="114"/>
        <v/>
      </c>
      <c r="N605" s="6" t="str">
        <f>IF(ISBLANK(Requerimiento_Cab!J605),"",VLOOKUP(Requerimiento_Cab!J605,Tabla9[#All],2,FALSE))</f>
        <v/>
      </c>
      <c r="O605" s="6" t="str">
        <f t="shared" si="115"/>
        <v/>
      </c>
      <c r="P605" s="6" t="str">
        <f t="shared" si="116"/>
        <v/>
      </c>
      <c r="Q605" s="6" t="str">
        <f>IF(ISBLANK(Requerimiento_Cab!K605),"",VLOOKUP(Requerimiento_Cab!K605,Tabla10[#All],2,FALSE))</f>
        <v/>
      </c>
      <c r="R605" s="6" t="str">
        <f>IF(LEN(Requerimiento_Cab!L605)&gt;0,Requerimiento_Cab!L605,"")</f>
        <v/>
      </c>
      <c r="S605" s="6" t="str">
        <f t="shared" si="117"/>
        <v/>
      </c>
      <c r="T605" s="6" t="str">
        <f t="shared" si="118"/>
        <v/>
      </c>
      <c r="U605" s="6" t="str">
        <f t="shared" si="119"/>
        <v/>
      </c>
      <c r="V605" s="6" t="str">
        <f>IF(ISBLANK(Requerimiento_Cab!F605),"",VLOOKUP(Requerimiento_Cab!F605,Tabla7[#All],2,FALSE))</f>
        <v/>
      </c>
      <c r="W605" s="6" t="str">
        <f t="shared" si="120"/>
        <v/>
      </c>
      <c r="X605" s="6" t="str">
        <f>IF(ISBLANK(Requerimiento_Cab!M605),"",VLOOKUP(Requerimiento_Cab!M605,Tabla2[#All],2,FALSE))</f>
        <v/>
      </c>
      <c r="Y605" s="6" t="str">
        <f>IF(ISBLANK(Requerimiento_Cab!J605),"",VLOOKUP(Requerimiento_Cab!J605,Tabla9[#All],2,FALSE))</f>
        <v/>
      </c>
    </row>
    <row r="606" spans="1:25" x14ac:dyDescent="0.25">
      <c r="A606" s="6" t="str">
        <f>IF(LEN(Requerimiento_Cab!A606)&gt;0,Requerimiento_Cab!A606,"")</f>
        <v/>
      </c>
      <c r="B606" s="6" t="str">
        <f t="shared" si="110"/>
        <v/>
      </c>
      <c r="C606" s="6" t="str">
        <f>IF(ISBLANK(Requerimiento_Cab!B606),"",VLOOKUP(Requerimiento_Cab!B606,Tabla3[#All],2,FALSE))</f>
        <v/>
      </c>
      <c r="D606" s="6" t="str">
        <f>IF(ISBLANK(Requerimiento_Cab!C606),"",VLOOKUP(Requerimiento_Cab!C606,Tabla4[#All],2,FALSE))</f>
        <v/>
      </c>
      <c r="E606" s="6" t="str">
        <f>IF(ISBLANK(Requerimiento_Cab!D606),"",VLOOKUP(Requerimiento_Cab!D606,Tabla5[#All],2,FALSE))</f>
        <v/>
      </c>
      <c r="F606" s="6" t="str">
        <f>IF(ISBLANK(Requerimiento_Cab!E606),"",VLOOKUP(Requerimiento_Cab!E606,Tabla6[#All],2,FALSE))</f>
        <v/>
      </c>
      <c r="G606" s="6" t="str">
        <f t="shared" si="111"/>
        <v/>
      </c>
      <c r="H606" s="6" t="str">
        <f t="shared" si="112"/>
        <v/>
      </c>
      <c r="I606" s="6" t="str">
        <f>IF(ISBLANK(Requerimiento_Cab!F606),"",VLOOKUP(Requerimiento_Cab!F606,Tabla7[#All],2,FALSE))</f>
        <v/>
      </c>
      <c r="J606" s="6" t="str">
        <f t="shared" si="113"/>
        <v/>
      </c>
      <c r="K606" s="13" t="str">
        <f>IF(ISBLANK(Requerimiento_Cab!G606),"",VLOOKUP(Requerimiento_Cab!G606,Tabla8[#All],2,FALSE))</f>
        <v/>
      </c>
      <c r="L606" s="6" t="str">
        <f>IF(ISBLANK(Requerimiento_Cab!H606),"",VLOOKUP(Requerimiento_Cab!H606,Tabla1[#All],2,FALSE))</f>
        <v/>
      </c>
      <c r="M606" s="6" t="str">
        <f t="shared" si="114"/>
        <v/>
      </c>
      <c r="N606" s="6" t="str">
        <f>IF(ISBLANK(Requerimiento_Cab!J606),"",VLOOKUP(Requerimiento_Cab!J606,Tabla9[#All],2,FALSE))</f>
        <v/>
      </c>
      <c r="O606" s="6" t="str">
        <f t="shared" si="115"/>
        <v/>
      </c>
      <c r="P606" s="6" t="str">
        <f t="shared" si="116"/>
        <v/>
      </c>
      <c r="Q606" s="6" t="str">
        <f>IF(ISBLANK(Requerimiento_Cab!K606),"",VLOOKUP(Requerimiento_Cab!K606,Tabla10[#All],2,FALSE))</f>
        <v/>
      </c>
      <c r="R606" s="6" t="str">
        <f>IF(LEN(Requerimiento_Cab!L606)&gt;0,Requerimiento_Cab!L606,"")</f>
        <v/>
      </c>
      <c r="S606" s="6" t="str">
        <f t="shared" si="117"/>
        <v/>
      </c>
      <c r="T606" s="6" t="str">
        <f t="shared" si="118"/>
        <v/>
      </c>
      <c r="U606" s="6" t="str">
        <f t="shared" si="119"/>
        <v/>
      </c>
      <c r="V606" s="6" t="str">
        <f>IF(ISBLANK(Requerimiento_Cab!F606),"",VLOOKUP(Requerimiento_Cab!F606,Tabla7[#All],2,FALSE))</f>
        <v/>
      </c>
      <c r="W606" s="6" t="str">
        <f t="shared" si="120"/>
        <v/>
      </c>
      <c r="X606" s="6" t="str">
        <f>IF(ISBLANK(Requerimiento_Cab!M606),"",VLOOKUP(Requerimiento_Cab!M606,Tabla2[#All],2,FALSE))</f>
        <v/>
      </c>
      <c r="Y606" s="6" t="str">
        <f>IF(ISBLANK(Requerimiento_Cab!J606),"",VLOOKUP(Requerimiento_Cab!J606,Tabla9[#All],2,FALSE))</f>
        <v/>
      </c>
    </row>
    <row r="607" spans="1:25" x14ac:dyDescent="0.25">
      <c r="A607" s="6" t="str">
        <f>IF(LEN(Requerimiento_Cab!A607)&gt;0,Requerimiento_Cab!A607,"")</f>
        <v/>
      </c>
      <c r="B607" s="6" t="str">
        <f t="shared" si="110"/>
        <v/>
      </c>
      <c r="C607" s="6" t="str">
        <f>IF(ISBLANK(Requerimiento_Cab!B607),"",VLOOKUP(Requerimiento_Cab!B607,Tabla3[#All],2,FALSE))</f>
        <v/>
      </c>
      <c r="D607" s="6" t="str">
        <f>IF(ISBLANK(Requerimiento_Cab!C607),"",VLOOKUP(Requerimiento_Cab!C607,Tabla4[#All],2,FALSE))</f>
        <v/>
      </c>
      <c r="E607" s="6" t="str">
        <f>IF(ISBLANK(Requerimiento_Cab!D607),"",VLOOKUP(Requerimiento_Cab!D607,Tabla5[#All],2,FALSE))</f>
        <v/>
      </c>
      <c r="F607" s="6" t="str">
        <f>IF(ISBLANK(Requerimiento_Cab!E607),"",VLOOKUP(Requerimiento_Cab!E607,Tabla6[#All],2,FALSE))</f>
        <v/>
      </c>
      <c r="G607" s="6" t="str">
        <f t="shared" si="111"/>
        <v/>
      </c>
      <c r="H607" s="6" t="str">
        <f t="shared" si="112"/>
        <v/>
      </c>
      <c r="I607" s="6" t="str">
        <f>IF(ISBLANK(Requerimiento_Cab!F607),"",VLOOKUP(Requerimiento_Cab!F607,Tabla7[#All],2,FALSE))</f>
        <v/>
      </c>
      <c r="J607" s="6" t="str">
        <f t="shared" si="113"/>
        <v/>
      </c>
      <c r="K607" s="13" t="str">
        <f>IF(ISBLANK(Requerimiento_Cab!G607),"",VLOOKUP(Requerimiento_Cab!G607,Tabla8[#All],2,FALSE))</f>
        <v/>
      </c>
      <c r="L607" s="6" t="str">
        <f>IF(ISBLANK(Requerimiento_Cab!H607),"",VLOOKUP(Requerimiento_Cab!H607,Tabla1[#All],2,FALSE))</f>
        <v/>
      </c>
      <c r="M607" s="6" t="str">
        <f t="shared" si="114"/>
        <v/>
      </c>
      <c r="N607" s="6" t="str">
        <f>IF(ISBLANK(Requerimiento_Cab!J607),"",VLOOKUP(Requerimiento_Cab!J607,Tabla9[#All],2,FALSE))</f>
        <v/>
      </c>
      <c r="O607" s="6" t="str">
        <f t="shared" si="115"/>
        <v/>
      </c>
      <c r="P607" s="6" t="str">
        <f t="shared" si="116"/>
        <v/>
      </c>
      <c r="Q607" s="6" t="str">
        <f>IF(ISBLANK(Requerimiento_Cab!K607),"",VLOOKUP(Requerimiento_Cab!K607,Tabla10[#All],2,FALSE))</f>
        <v/>
      </c>
      <c r="R607" s="6" t="str">
        <f>IF(LEN(Requerimiento_Cab!L607)&gt;0,Requerimiento_Cab!L607,"")</f>
        <v/>
      </c>
      <c r="S607" s="6" t="str">
        <f t="shared" si="117"/>
        <v/>
      </c>
      <c r="T607" s="6" t="str">
        <f t="shared" si="118"/>
        <v/>
      </c>
      <c r="U607" s="6" t="str">
        <f t="shared" si="119"/>
        <v/>
      </c>
      <c r="V607" s="6" t="str">
        <f>IF(ISBLANK(Requerimiento_Cab!F607),"",VLOOKUP(Requerimiento_Cab!F607,Tabla7[#All],2,FALSE))</f>
        <v/>
      </c>
      <c r="W607" s="6" t="str">
        <f t="shared" si="120"/>
        <v/>
      </c>
      <c r="X607" s="6" t="str">
        <f>IF(ISBLANK(Requerimiento_Cab!M607),"",VLOOKUP(Requerimiento_Cab!M607,Tabla2[#All],2,FALSE))</f>
        <v/>
      </c>
      <c r="Y607" s="6" t="str">
        <f>IF(ISBLANK(Requerimiento_Cab!J607),"",VLOOKUP(Requerimiento_Cab!J607,Tabla9[#All],2,FALSE))</f>
        <v/>
      </c>
    </row>
    <row r="608" spans="1:25" x14ac:dyDescent="0.25">
      <c r="A608" s="6" t="str">
        <f>IF(LEN(Requerimiento_Cab!A608)&gt;0,Requerimiento_Cab!A608,"")</f>
        <v/>
      </c>
      <c r="B608" s="6" t="str">
        <f t="shared" si="110"/>
        <v/>
      </c>
      <c r="C608" s="6" t="str">
        <f>IF(ISBLANK(Requerimiento_Cab!B608),"",VLOOKUP(Requerimiento_Cab!B608,Tabla3[#All],2,FALSE))</f>
        <v/>
      </c>
      <c r="D608" s="6" t="str">
        <f>IF(ISBLANK(Requerimiento_Cab!C608),"",VLOOKUP(Requerimiento_Cab!C608,Tabla4[#All],2,FALSE))</f>
        <v/>
      </c>
      <c r="E608" s="6" t="str">
        <f>IF(ISBLANK(Requerimiento_Cab!D608),"",VLOOKUP(Requerimiento_Cab!D608,Tabla5[#All],2,FALSE))</f>
        <v/>
      </c>
      <c r="F608" s="6" t="str">
        <f>IF(ISBLANK(Requerimiento_Cab!E608),"",VLOOKUP(Requerimiento_Cab!E608,Tabla6[#All],2,FALSE))</f>
        <v/>
      </c>
      <c r="G608" s="6" t="str">
        <f t="shared" si="111"/>
        <v/>
      </c>
      <c r="H608" s="6" t="str">
        <f t="shared" si="112"/>
        <v/>
      </c>
      <c r="I608" s="6" t="str">
        <f>IF(ISBLANK(Requerimiento_Cab!F608),"",VLOOKUP(Requerimiento_Cab!F608,Tabla7[#All],2,FALSE))</f>
        <v/>
      </c>
      <c r="J608" s="6" t="str">
        <f t="shared" si="113"/>
        <v/>
      </c>
      <c r="K608" s="13" t="str">
        <f>IF(ISBLANK(Requerimiento_Cab!G608),"",VLOOKUP(Requerimiento_Cab!G608,Tabla8[#All],2,FALSE))</f>
        <v/>
      </c>
      <c r="L608" s="6" t="str">
        <f>IF(ISBLANK(Requerimiento_Cab!H608),"",VLOOKUP(Requerimiento_Cab!H608,Tabla1[#All],2,FALSE))</f>
        <v/>
      </c>
      <c r="M608" s="6" t="str">
        <f t="shared" si="114"/>
        <v/>
      </c>
      <c r="N608" s="6" t="str">
        <f>IF(ISBLANK(Requerimiento_Cab!J608),"",VLOOKUP(Requerimiento_Cab!J608,Tabla9[#All],2,FALSE))</f>
        <v/>
      </c>
      <c r="O608" s="6" t="str">
        <f t="shared" si="115"/>
        <v/>
      </c>
      <c r="P608" s="6" t="str">
        <f t="shared" si="116"/>
        <v/>
      </c>
      <c r="Q608" s="6" t="str">
        <f>IF(ISBLANK(Requerimiento_Cab!K608),"",VLOOKUP(Requerimiento_Cab!K608,Tabla10[#All],2,FALSE))</f>
        <v/>
      </c>
      <c r="R608" s="6" t="str">
        <f>IF(LEN(Requerimiento_Cab!L608)&gt;0,Requerimiento_Cab!L608,"")</f>
        <v/>
      </c>
      <c r="S608" s="6" t="str">
        <f t="shared" si="117"/>
        <v/>
      </c>
      <c r="T608" s="6" t="str">
        <f t="shared" si="118"/>
        <v/>
      </c>
      <c r="U608" s="6" t="str">
        <f t="shared" si="119"/>
        <v/>
      </c>
      <c r="V608" s="6" t="str">
        <f>IF(ISBLANK(Requerimiento_Cab!F608),"",VLOOKUP(Requerimiento_Cab!F608,Tabla7[#All],2,FALSE))</f>
        <v/>
      </c>
      <c r="W608" s="6" t="str">
        <f t="shared" si="120"/>
        <v/>
      </c>
      <c r="X608" s="6" t="str">
        <f>IF(ISBLANK(Requerimiento_Cab!M608),"",VLOOKUP(Requerimiento_Cab!M608,Tabla2[#All],2,FALSE))</f>
        <v/>
      </c>
      <c r="Y608" s="6" t="str">
        <f>IF(ISBLANK(Requerimiento_Cab!J608),"",VLOOKUP(Requerimiento_Cab!J608,Tabla9[#All],2,FALSE))</f>
        <v/>
      </c>
    </row>
    <row r="609" spans="1:25" x14ac:dyDescent="0.25">
      <c r="A609" s="6" t="str">
        <f>IF(LEN(Requerimiento_Cab!A609)&gt;0,Requerimiento_Cab!A609,"")</f>
        <v/>
      </c>
      <c r="B609" s="6" t="str">
        <f t="shared" si="110"/>
        <v/>
      </c>
      <c r="C609" s="6" t="str">
        <f>IF(ISBLANK(Requerimiento_Cab!B609),"",VLOOKUP(Requerimiento_Cab!B609,Tabla3[#All],2,FALSE))</f>
        <v/>
      </c>
      <c r="D609" s="6" t="str">
        <f>IF(ISBLANK(Requerimiento_Cab!C609),"",VLOOKUP(Requerimiento_Cab!C609,Tabla4[#All],2,FALSE))</f>
        <v/>
      </c>
      <c r="E609" s="6" t="str">
        <f>IF(ISBLANK(Requerimiento_Cab!D609),"",VLOOKUP(Requerimiento_Cab!D609,Tabla5[#All],2,FALSE))</f>
        <v/>
      </c>
      <c r="F609" s="6" t="str">
        <f>IF(ISBLANK(Requerimiento_Cab!E609),"",VLOOKUP(Requerimiento_Cab!E609,Tabla6[#All],2,FALSE))</f>
        <v/>
      </c>
      <c r="G609" s="6" t="str">
        <f t="shared" si="111"/>
        <v/>
      </c>
      <c r="H609" s="6" t="str">
        <f t="shared" si="112"/>
        <v/>
      </c>
      <c r="I609" s="6" t="str">
        <f>IF(ISBLANK(Requerimiento_Cab!F609),"",VLOOKUP(Requerimiento_Cab!F609,Tabla7[#All],2,FALSE))</f>
        <v/>
      </c>
      <c r="J609" s="6" t="str">
        <f t="shared" si="113"/>
        <v/>
      </c>
      <c r="K609" s="13" t="str">
        <f>IF(ISBLANK(Requerimiento_Cab!G609),"",VLOOKUP(Requerimiento_Cab!G609,Tabla8[#All],2,FALSE))</f>
        <v/>
      </c>
      <c r="L609" s="6" t="str">
        <f>IF(ISBLANK(Requerimiento_Cab!H609),"",VLOOKUP(Requerimiento_Cab!H609,Tabla1[#All],2,FALSE))</f>
        <v/>
      </c>
      <c r="M609" s="6" t="str">
        <f t="shared" si="114"/>
        <v/>
      </c>
      <c r="N609" s="6" t="str">
        <f>IF(ISBLANK(Requerimiento_Cab!J609),"",VLOOKUP(Requerimiento_Cab!J609,Tabla9[#All],2,FALSE))</f>
        <v/>
      </c>
      <c r="O609" s="6" t="str">
        <f t="shared" si="115"/>
        <v/>
      </c>
      <c r="P609" s="6" t="str">
        <f t="shared" si="116"/>
        <v/>
      </c>
      <c r="Q609" s="6" t="str">
        <f>IF(ISBLANK(Requerimiento_Cab!K609),"",VLOOKUP(Requerimiento_Cab!K609,Tabla10[#All],2,FALSE))</f>
        <v/>
      </c>
      <c r="R609" s="6" t="str">
        <f>IF(LEN(Requerimiento_Cab!L609)&gt;0,Requerimiento_Cab!L609,"")</f>
        <v/>
      </c>
      <c r="S609" s="6" t="str">
        <f t="shared" si="117"/>
        <v/>
      </c>
      <c r="T609" s="6" t="str">
        <f t="shared" si="118"/>
        <v/>
      </c>
      <c r="U609" s="6" t="str">
        <f t="shared" si="119"/>
        <v/>
      </c>
      <c r="V609" s="6" t="str">
        <f>IF(ISBLANK(Requerimiento_Cab!F609),"",VLOOKUP(Requerimiento_Cab!F609,Tabla7[#All],2,FALSE))</f>
        <v/>
      </c>
      <c r="W609" s="6" t="str">
        <f t="shared" si="120"/>
        <v/>
      </c>
      <c r="X609" s="6" t="str">
        <f>IF(ISBLANK(Requerimiento_Cab!M609),"",VLOOKUP(Requerimiento_Cab!M609,Tabla2[#All],2,FALSE))</f>
        <v/>
      </c>
      <c r="Y609" s="6" t="str">
        <f>IF(ISBLANK(Requerimiento_Cab!J609),"",VLOOKUP(Requerimiento_Cab!J609,Tabla9[#All],2,FALSE))</f>
        <v/>
      </c>
    </row>
    <row r="610" spans="1:25" x14ac:dyDescent="0.25">
      <c r="A610" s="6" t="str">
        <f>IF(LEN(Requerimiento_Cab!A610)&gt;0,Requerimiento_Cab!A610,"")</f>
        <v/>
      </c>
      <c r="B610" s="6" t="str">
        <f t="shared" si="110"/>
        <v/>
      </c>
      <c r="C610" s="6" t="str">
        <f>IF(ISBLANK(Requerimiento_Cab!B610),"",VLOOKUP(Requerimiento_Cab!B610,Tabla3[#All],2,FALSE))</f>
        <v/>
      </c>
      <c r="D610" s="6" t="str">
        <f>IF(ISBLANK(Requerimiento_Cab!C610),"",VLOOKUP(Requerimiento_Cab!C610,Tabla4[#All],2,FALSE))</f>
        <v/>
      </c>
      <c r="E610" s="6" t="str">
        <f>IF(ISBLANK(Requerimiento_Cab!D610),"",VLOOKUP(Requerimiento_Cab!D610,Tabla5[#All],2,FALSE))</f>
        <v/>
      </c>
      <c r="F610" s="6" t="str">
        <f>IF(ISBLANK(Requerimiento_Cab!E610),"",VLOOKUP(Requerimiento_Cab!E610,Tabla6[#All],2,FALSE))</f>
        <v/>
      </c>
      <c r="G610" s="6" t="str">
        <f t="shared" si="111"/>
        <v/>
      </c>
      <c r="H610" s="6" t="str">
        <f t="shared" si="112"/>
        <v/>
      </c>
      <c r="I610" s="6" t="str">
        <f>IF(ISBLANK(Requerimiento_Cab!F610),"",VLOOKUP(Requerimiento_Cab!F610,Tabla7[#All],2,FALSE))</f>
        <v/>
      </c>
      <c r="J610" s="6" t="str">
        <f t="shared" si="113"/>
        <v/>
      </c>
      <c r="K610" s="13" t="str">
        <f>IF(ISBLANK(Requerimiento_Cab!G610),"",VLOOKUP(Requerimiento_Cab!G610,Tabla8[#All],2,FALSE))</f>
        <v/>
      </c>
      <c r="L610" s="6" t="str">
        <f>IF(ISBLANK(Requerimiento_Cab!H610),"",VLOOKUP(Requerimiento_Cab!H610,Tabla1[#All],2,FALSE))</f>
        <v/>
      </c>
      <c r="M610" s="6" t="str">
        <f t="shared" si="114"/>
        <v/>
      </c>
      <c r="N610" s="6" t="str">
        <f>IF(ISBLANK(Requerimiento_Cab!J610),"",VLOOKUP(Requerimiento_Cab!J610,Tabla9[#All],2,FALSE))</f>
        <v/>
      </c>
      <c r="O610" s="6" t="str">
        <f t="shared" si="115"/>
        <v/>
      </c>
      <c r="P610" s="6" t="str">
        <f t="shared" si="116"/>
        <v/>
      </c>
      <c r="Q610" s="6" t="str">
        <f>IF(ISBLANK(Requerimiento_Cab!K610),"",VLOOKUP(Requerimiento_Cab!K610,Tabla10[#All],2,FALSE))</f>
        <v/>
      </c>
      <c r="R610" s="6" t="str">
        <f>IF(LEN(Requerimiento_Cab!L610)&gt;0,Requerimiento_Cab!L610,"")</f>
        <v/>
      </c>
      <c r="S610" s="6" t="str">
        <f t="shared" si="117"/>
        <v/>
      </c>
      <c r="T610" s="6" t="str">
        <f t="shared" si="118"/>
        <v/>
      </c>
      <c r="U610" s="6" t="str">
        <f t="shared" si="119"/>
        <v/>
      </c>
      <c r="V610" s="6" t="str">
        <f>IF(ISBLANK(Requerimiento_Cab!F610),"",VLOOKUP(Requerimiento_Cab!F610,Tabla7[#All],2,FALSE))</f>
        <v/>
      </c>
      <c r="W610" s="6" t="str">
        <f t="shared" si="120"/>
        <v/>
      </c>
      <c r="X610" s="6" t="str">
        <f>IF(ISBLANK(Requerimiento_Cab!M610),"",VLOOKUP(Requerimiento_Cab!M610,Tabla2[#All],2,FALSE))</f>
        <v/>
      </c>
      <c r="Y610" s="6" t="str">
        <f>IF(ISBLANK(Requerimiento_Cab!J610),"",VLOOKUP(Requerimiento_Cab!J610,Tabla9[#All],2,FALSE))</f>
        <v/>
      </c>
    </row>
    <row r="611" spans="1:25" x14ac:dyDescent="0.25">
      <c r="A611" s="6" t="str">
        <f>IF(LEN(Requerimiento_Cab!A611)&gt;0,Requerimiento_Cab!A611,"")</f>
        <v/>
      </c>
      <c r="B611" s="6" t="str">
        <f t="shared" si="110"/>
        <v/>
      </c>
      <c r="C611" s="6" t="str">
        <f>IF(ISBLANK(Requerimiento_Cab!B611),"",VLOOKUP(Requerimiento_Cab!B611,Tabla3[#All],2,FALSE))</f>
        <v/>
      </c>
      <c r="D611" s="6" t="str">
        <f>IF(ISBLANK(Requerimiento_Cab!C611),"",VLOOKUP(Requerimiento_Cab!C611,Tabla4[#All],2,FALSE))</f>
        <v/>
      </c>
      <c r="E611" s="6" t="str">
        <f>IF(ISBLANK(Requerimiento_Cab!D611),"",VLOOKUP(Requerimiento_Cab!D611,Tabla5[#All],2,FALSE))</f>
        <v/>
      </c>
      <c r="F611" s="6" t="str">
        <f>IF(ISBLANK(Requerimiento_Cab!E611),"",VLOOKUP(Requerimiento_Cab!E611,Tabla6[#All],2,FALSE))</f>
        <v/>
      </c>
      <c r="G611" s="6" t="str">
        <f t="shared" si="111"/>
        <v/>
      </c>
      <c r="H611" s="6" t="str">
        <f t="shared" si="112"/>
        <v/>
      </c>
      <c r="I611" s="6" t="str">
        <f>IF(ISBLANK(Requerimiento_Cab!F611),"",VLOOKUP(Requerimiento_Cab!F611,Tabla7[#All],2,FALSE))</f>
        <v/>
      </c>
      <c r="J611" s="6" t="str">
        <f t="shared" si="113"/>
        <v/>
      </c>
      <c r="K611" s="13" t="str">
        <f>IF(ISBLANK(Requerimiento_Cab!G611),"",VLOOKUP(Requerimiento_Cab!G611,Tabla8[#All],2,FALSE))</f>
        <v/>
      </c>
      <c r="L611" s="6" t="str">
        <f>IF(ISBLANK(Requerimiento_Cab!H611),"",VLOOKUP(Requerimiento_Cab!H611,Tabla1[#All],2,FALSE))</f>
        <v/>
      </c>
      <c r="M611" s="6" t="str">
        <f t="shared" si="114"/>
        <v/>
      </c>
      <c r="N611" s="6" t="str">
        <f>IF(ISBLANK(Requerimiento_Cab!J611),"",VLOOKUP(Requerimiento_Cab!J611,Tabla9[#All],2,FALSE))</f>
        <v/>
      </c>
      <c r="O611" s="6" t="str">
        <f t="shared" si="115"/>
        <v/>
      </c>
      <c r="P611" s="6" t="str">
        <f t="shared" si="116"/>
        <v/>
      </c>
      <c r="Q611" s="6" t="str">
        <f>IF(ISBLANK(Requerimiento_Cab!K611),"",VLOOKUP(Requerimiento_Cab!K611,Tabla10[#All],2,FALSE))</f>
        <v/>
      </c>
      <c r="R611" s="6" t="str">
        <f>IF(LEN(Requerimiento_Cab!L611)&gt;0,Requerimiento_Cab!L611,"")</f>
        <v/>
      </c>
      <c r="S611" s="6" t="str">
        <f t="shared" si="117"/>
        <v/>
      </c>
      <c r="T611" s="6" t="str">
        <f t="shared" si="118"/>
        <v/>
      </c>
      <c r="U611" s="6" t="str">
        <f t="shared" si="119"/>
        <v/>
      </c>
      <c r="V611" s="6" t="str">
        <f>IF(ISBLANK(Requerimiento_Cab!F611),"",VLOOKUP(Requerimiento_Cab!F611,Tabla7[#All],2,FALSE))</f>
        <v/>
      </c>
      <c r="W611" s="6" t="str">
        <f t="shared" si="120"/>
        <v/>
      </c>
      <c r="X611" s="6" t="str">
        <f>IF(ISBLANK(Requerimiento_Cab!M611),"",VLOOKUP(Requerimiento_Cab!M611,Tabla2[#All],2,FALSE))</f>
        <v/>
      </c>
      <c r="Y611" s="6" t="str">
        <f>IF(ISBLANK(Requerimiento_Cab!J611),"",VLOOKUP(Requerimiento_Cab!J611,Tabla9[#All],2,FALSE))</f>
        <v/>
      </c>
    </row>
    <row r="612" spans="1:25" x14ac:dyDescent="0.25">
      <c r="A612" s="6" t="str">
        <f>IF(LEN(Requerimiento_Cab!A612)&gt;0,Requerimiento_Cab!A612,"")</f>
        <v/>
      </c>
      <c r="B612" s="6" t="str">
        <f t="shared" si="110"/>
        <v/>
      </c>
      <c r="C612" s="6" t="str">
        <f>IF(ISBLANK(Requerimiento_Cab!B612),"",VLOOKUP(Requerimiento_Cab!B612,Tabla3[#All],2,FALSE))</f>
        <v/>
      </c>
      <c r="D612" s="6" t="str">
        <f>IF(ISBLANK(Requerimiento_Cab!C612),"",VLOOKUP(Requerimiento_Cab!C612,Tabla4[#All],2,FALSE))</f>
        <v/>
      </c>
      <c r="E612" s="6" t="str">
        <f>IF(ISBLANK(Requerimiento_Cab!D612),"",VLOOKUP(Requerimiento_Cab!D612,Tabla5[#All],2,FALSE))</f>
        <v/>
      </c>
      <c r="F612" s="6" t="str">
        <f>IF(ISBLANK(Requerimiento_Cab!E612),"",VLOOKUP(Requerimiento_Cab!E612,Tabla6[#All],2,FALSE))</f>
        <v/>
      </c>
      <c r="G612" s="6" t="str">
        <f t="shared" si="111"/>
        <v/>
      </c>
      <c r="H612" s="6" t="str">
        <f t="shared" si="112"/>
        <v/>
      </c>
      <c r="I612" s="6" t="str">
        <f>IF(ISBLANK(Requerimiento_Cab!F612),"",VLOOKUP(Requerimiento_Cab!F612,Tabla7[#All],2,FALSE))</f>
        <v/>
      </c>
      <c r="J612" s="6" t="str">
        <f t="shared" si="113"/>
        <v/>
      </c>
      <c r="K612" s="13" t="str">
        <f>IF(ISBLANK(Requerimiento_Cab!G612),"",VLOOKUP(Requerimiento_Cab!G612,Tabla8[#All],2,FALSE))</f>
        <v/>
      </c>
      <c r="L612" s="6" t="str">
        <f>IF(ISBLANK(Requerimiento_Cab!H612),"",VLOOKUP(Requerimiento_Cab!H612,Tabla1[#All],2,FALSE))</f>
        <v/>
      </c>
      <c r="M612" s="6" t="str">
        <f t="shared" si="114"/>
        <v/>
      </c>
      <c r="N612" s="6" t="str">
        <f>IF(ISBLANK(Requerimiento_Cab!J612),"",VLOOKUP(Requerimiento_Cab!J612,Tabla9[#All],2,FALSE))</f>
        <v/>
      </c>
      <c r="O612" s="6" t="str">
        <f t="shared" si="115"/>
        <v/>
      </c>
      <c r="P612" s="6" t="str">
        <f t="shared" si="116"/>
        <v/>
      </c>
      <c r="Q612" s="6" t="str">
        <f>IF(ISBLANK(Requerimiento_Cab!K612),"",VLOOKUP(Requerimiento_Cab!K612,Tabla10[#All],2,FALSE))</f>
        <v/>
      </c>
      <c r="R612" s="6" t="str">
        <f>IF(LEN(Requerimiento_Cab!L612)&gt;0,Requerimiento_Cab!L612,"")</f>
        <v/>
      </c>
      <c r="S612" s="6" t="str">
        <f t="shared" si="117"/>
        <v/>
      </c>
      <c r="T612" s="6" t="str">
        <f t="shared" si="118"/>
        <v/>
      </c>
      <c r="U612" s="6" t="str">
        <f t="shared" si="119"/>
        <v/>
      </c>
      <c r="V612" s="6" t="str">
        <f>IF(ISBLANK(Requerimiento_Cab!F612),"",VLOOKUP(Requerimiento_Cab!F612,Tabla7[#All],2,FALSE))</f>
        <v/>
      </c>
      <c r="W612" s="6" t="str">
        <f t="shared" si="120"/>
        <v/>
      </c>
      <c r="X612" s="6" t="str">
        <f>IF(ISBLANK(Requerimiento_Cab!M612),"",VLOOKUP(Requerimiento_Cab!M612,Tabla2[#All],2,FALSE))</f>
        <v/>
      </c>
      <c r="Y612" s="6" t="str">
        <f>IF(ISBLANK(Requerimiento_Cab!J612),"",VLOOKUP(Requerimiento_Cab!J612,Tabla9[#All],2,FALSE))</f>
        <v/>
      </c>
    </row>
    <row r="613" spans="1:25" x14ac:dyDescent="0.25">
      <c r="A613" s="6" t="str">
        <f>IF(LEN(Requerimiento_Cab!A613)&gt;0,Requerimiento_Cab!A613,"")</f>
        <v/>
      </c>
      <c r="B613" s="6" t="str">
        <f t="shared" si="110"/>
        <v/>
      </c>
      <c r="C613" s="6" t="str">
        <f>IF(ISBLANK(Requerimiento_Cab!B613),"",VLOOKUP(Requerimiento_Cab!B613,Tabla3[#All],2,FALSE))</f>
        <v/>
      </c>
      <c r="D613" s="6" t="str">
        <f>IF(ISBLANK(Requerimiento_Cab!C613),"",VLOOKUP(Requerimiento_Cab!C613,Tabla4[#All],2,FALSE))</f>
        <v/>
      </c>
      <c r="E613" s="6" t="str">
        <f>IF(ISBLANK(Requerimiento_Cab!D613),"",VLOOKUP(Requerimiento_Cab!D613,Tabla5[#All],2,FALSE))</f>
        <v/>
      </c>
      <c r="F613" s="6" t="str">
        <f>IF(ISBLANK(Requerimiento_Cab!E613),"",VLOOKUP(Requerimiento_Cab!E613,Tabla6[#All],2,FALSE))</f>
        <v/>
      </c>
      <c r="G613" s="6" t="str">
        <f t="shared" si="111"/>
        <v/>
      </c>
      <c r="H613" s="6" t="str">
        <f t="shared" si="112"/>
        <v/>
      </c>
      <c r="I613" s="6" t="str">
        <f>IF(ISBLANK(Requerimiento_Cab!F613),"",VLOOKUP(Requerimiento_Cab!F613,Tabla7[#All],2,FALSE))</f>
        <v/>
      </c>
      <c r="J613" s="6" t="str">
        <f t="shared" si="113"/>
        <v/>
      </c>
      <c r="K613" s="13" t="str">
        <f>IF(ISBLANK(Requerimiento_Cab!G613),"",VLOOKUP(Requerimiento_Cab!G613,Tabla8[#All],2,FALSE))</f>
        <v/>
      </c>
      <c r="L613" s="6" t="str">
        <f>IF(ISBLANK(Requerimiento_Cab!H613),"",VLOOKUP(Requerimiento_Cab!H613,Tabla1[#All],2,FALSE))</f>
        <v/>
      </c>
      <c r="M613" s="6" t="str">
        <f t="shared" si="114"/>
        <v/>
      </c>
      <c r="N613" s="6" t="str">
        <f>IF(ISBLANK(Requerimiento_Cab!J613),"",VLOOKUP(Requerimiento_Cab!J613,Tabla9[#All],2,FALSE))</f>
        <v/>
      </c>
      <c r="O613" s="6" t="str">
        <f t="shared" si="115"/>
        <v/>
      </c>
      <c r="P613" s="6" t="str">
        <f t="shared" si="116"/>
        <v/>
      </c>
      <c r="Q613" s="6" t="str">
        <f>IF(ISBLANK(Requerimiento_Cab!K613),"",VLOOKUP(Requerimiento_Cab!K613,Tabla10[#All],2,FALSE))</f>
        <v/>
      </c>
      <c r="R613" s="6" t="str">
        <f>IF(LEN(Requerimiento_Cab!L613)&gt;0,Requerimiento_Cab!L613,"")</f>
        <v/>
      </c>
      <c r="S613" s="6" t="str">
        <f t="shared" si="117"/>
        <v/>
      </c>
      <c r="T613" s="6" t="str">
        <f t="shared" si="118"/>
        <v/>
      </c>
      <c r="U613" s="6" t="str">
        <f t="shared" si="119"/>
        <v/>
      </c>
      <c r="V613" s="6" t="str">
        <f>IF(ISBLANK(Requerimiento_Cab!F613),"",VLOOKUP(Requerimiento_Cab!F613,Tabla7[#All],2,FALSE))</f>
        <v/>
      </c>
      <c r="W613" s="6" t="str">
        <f t="shared" si="120"/>
        <v/>
      </c>
      <c r="X613" s="6" t="str">
        <f>IF(ISBLANK(Requerimiento_Cab!M613),"",VLOOKUP(Requerimiento_Cab!M613,Tabla2[#All],2,FALSE))</f>
        <v/>
      </c>
      <c r="Y613" s="6" t="str">
        <f>IF(ISBLANK(Requerimiento_Cab!J613),"",VLOOKUP(Requerimiento_Cab!J613,Tabla9[#All],2,FALSE))</f>
        <v/>
      </c>
    </row>
    <row r="614" spans="1:25" x14ac:dyDescent="0.25">
      <c r="A614" s="6" t="str">
        <f>IF(LEN(Requerimiento_Cab!A614)&gt;0,Requerimiento_Cab!A614,"")</f>
        <v/>
      </c>
      <c r="B614" s="6" t="str">
        <f t="shared" si="110"/>
        <v/>
      </c>
      <c r="C614" s="6" t="str">
        <f>IF(ISBLANK(Requerimiento_Cab!B614),"",VLOOKUP(Requerimiento_Cab!B614,Tabla3[#All],2,FALSE))</f>
        <v/>
      </c>
      <c r="D614" s="6" t="str">
        <f>IF(ISBLANK(Requerimiento_Cab!C614),"",VLOOKUP(Requerimiento_Cab!C614,Tabla4[#All],2,FALSE))</f>
        <v/>
      </c>
      <c r="E614" s="6" t="str">
        <f>IF(ISBLANK(Requerimiento_Cab!D614),"",VLOOKUP(Requerimiento_Cab!D614,Tabla5[#All],2,FALSE))</f>
        <v/>
      </c>
      <c r="F614" s="6" t="str">
        <f>IF(ISBLANK(Requerimiento_Cab!E614),"",VLOOKUP(Requerimiento_Cab!E614,Tabla6[#All],2,FALSE))</f>
        <v/>
      </c>
      <c r="G614" s="6" t="str">
        <f t="shared" si="111"/>
        <v/>
      </c>
      <c r="H614" s="6" t="str">
        <f t="shared" si="112"/>
        <v/>
      </c>
      <c r="I614" s="6" t="str">
        <f>IF(ISBLANK(Requerimiento_Cab!F614),"",VLOOKUP(Requerimiento_Cab!F614,Tabla7[#All],2,FALSE))</f>
        <v/>
      </c>
      <c r="J614" s="6" t="str">
        <f t="shared" si="113"/>
        <v/>
      </c>
      <c r="K614" s="13" t="str">
        <f>IF(ISBLANK(Requerimiento_Cab!G614),"",VLOOKUP(Requerimiento_Cab!G614,Tabla8[#All],2,FALSE))</f>
        <v/>
      </c>
      <c r="L614" s="6" t="str">
        <f>IF(ISBLANK(Requerimiento_Cab!H614),"",VLOOKUP(Requerimiento_Cab!H614,Tabla1[#All],2,FALSE))</f>
        <v/>
      </c>
      <c r="M614" s="6" t="str">
        <f t="shared" si="114"/>
        <v/>
      </c>
      <c r="N614" s="6" t="str">
        <f>IF(ISBLANK(Requerimiento_Cab!J614),"",VLOOKUP(Requerimiento_Cab!J614,Tabla9[#All],2,FALSE))</f>
        <v/>
      </c>
      <c r="O614" s="6" t="str">
        <f t="shared" si="115"/>
        <v/>
      </c>
      <c r="P614" s="6" t="str">
        <f t="shared" si="116"/>
        <v/>
      </c>
      <c r="Q614" s="6" t="str">
        <f>IF(ISBLANK(Requerimiento_Cab!K614),"",VLOOKUP(Requerimiento_Cab!K614,Tabla10[#All],2,FALSE))</f>
        <v/>
      </c>
      <c r="R614" s="6" t="str">
        <f>IF(LEN(Requerimiento_Cab!L614)&gt;0,Requerimiento_Cab!L614,"")</f>
        <v/>
      </c>
      <c r="S614" s="6" t="str">
        <f t="shared" si="117"/>
        <v/>
      </c>
      <c r="T614" s="6" t="str">
        <f t="shared" si="118"/>
        <v/>
      </c>
      <c r="U614" s="6" t="str">
        <f t="shared" si="119"/>
        <v/>
      </c>
      <c r="V614" s="6" t="str">
        <f>IF(ISBLANK(Requerimiento_Cab!F614),"",VLOOKUP(Requerimiento_Cab!F614,Tabla7[#All],2,FALSE))</f>
        <v/>
      </c>
      <c r="W614" s="6" t="str">
        <f t="shared" si="120"/>
        <v/>
      </c>
      <c r="X614" s="6" t="str">
        <f>IF(ISBLANK(Requerimiento_Cab!M614),"",VLOOKUP(Requerimiento_Cab!M614,Tabla2[#All],2,FALSE))</f>
        <v/>
      </c>
      <c r="Y614" s="6" t="str">
        <f>IF(ISBLANK(Requerimiento_Cab!J614),"",VLOOKUP(Requerimiento_Cab!J614,Tabla9[#All],2,FALSE))</f>
        <v/>
      </c>
    </row>
    <row r="615" spans="1:25" x14ac:dyDescent="0.25">
      <c r="A615" s="6" t="str">
        <f>IF(LEN(Requerimiento_Cab!A615)&gt;0,Requerimiento_Cab!A615,"")</f>
        <v/>
      </c>
      <c r="B615" s="6" t="str">
        <f t="shared" si="110"/>
        <v/>
      </c>
      <c r="C615" s="6" t="str">
        <f>IF(ISBLANK(Requerimiento_Cab!B615),"",VLOOKUP(Requerimiento_Cab!B615,Tabla3[#All],2,FALSE))</f>
        <v/>
      </c>
      <c r="D615" s="6" t="str">
        <f>IF(ISBLANK(Requerimiento_Cab!C615),"",VLOOKUP(Requerimiento_Cab!C615,Tabla4[#All],2,FALSE))</f>
        <v/>
      </c>
      <c r="E615" s="6" t="str">
        <f>IF(ISBLANK(Requerimiento_Cab!D615),"",VLOOKUP(Requerimiento_Cab!D615,Tabla5[#All],2,FALSE))</f>
        <v/>
      </c>
      <c r="F615" s="6" t="str">
        <f>IF(ISBLANK(Requerimiento_Cab!E615),"",VLOOKUP(Requerimiento_Cab!E615,Tabla6[#All],2,FALSE))</f>
        <v/>
      </c>
      <c r="G615" s="6" t="str">
        <f t="shared" si="111"/>
        <v/>
      </c>
      <c r="H615" s="6" t="str">
        <f t="shared" si="112"/>
        <v/>
      </c>
      <c r="I615" s="6" t="str">
        <f>IF(ISBLANK(Requerimiento_Cab!F615),"",VLOOKUP(Requerimiento_Cab!F615,Tabla7[#All],2,FALSE))</f>
        <v/>
      </c>
      <c r="J615" s="6" t="str">
        <f t="shared" si="113"/>
        <v/>
      </c>
      <c r="K615" s="13" t="str">
        <f>IF(ISBLANK(Requerimiento_Cab!G615),"",VLOOKUP(Requerimiento_Cab!G615,Tabla8[#All],2,FALSE))</f>
        <v/>
      </c>
      <c r="L615" s="6" t="str">
        <f>IF(ISBLANK(Requerimiento_Cab!H615),"",VLOOKUP(Requerimiento_Cab!H615,Tabla1[#All],2,FALSE))</f>
        <v/>
      </c>
      <c r="M615" s="6" t="str">
        <f t="shared" si="114"/>
        <v/>
      </c>
      <c r="N615" s="6" t="str">
        <f>IF(ISBLANK(Requerimiento_Cab!J615),"",VLOOKUP(Requerimiento_Cab!J615,Tabla9[#All],2,FALSE))</f>
        <v/>
      </c>
      <c r="O615" s="6" t="str">
        <f t="shared" si="115"/>
        <v/>
      </c>
      <c r="P615" s="6" t="str">
        <f t="shared" si="116"/>
        <v/>
      </c>
      <c r="Q615" s="6" t="str">
        <f>IF(ISBLANK(Requerimiento_Cab!K615),"",VLOOKUP(Requerimiento_Cab!K615,Tabla10[#All],2,FALSE))</f>
        <v/>
      </c>
      <c r="R615" s="6" t="str">
        <f>IF(LEN(Requerimiento_Cab!L615)&gt;0,Requerimiento_Cab!L615,"")</f>
        <v/>
      </c>
      <c r="S615" s="6" t="str">
        <f t="shared" si="117"/>
        <v/>
      </c>
      <c r="T615" s="6" t="str">
        <f t="shared" si="118"/>
        <v/>
      </c>
      <c r="U615" s="6" t="str">
        <f t="shared" si="119"/>
        <v/>
      </c>
      <c r="V615" s="6" t="str">
        <f>IF(ISBLANK(Requerimiento_Cab!F615),"",VLOOKUP(Requerimiento_Cab!F615,Tabla7[#All],2,FALSE))</f>
        <v/>
      </c>
      <c r="W615" s="6" t="str">
        <f t="shared" si="120"/>
        <v/>
      </c>
      <c r="X615" s="6" t="str">
        <f>IF(ISBLANK(Requerimiento_Cab!M615),"",VLOOKUP(Requerimiento_Cab!M615,Tabla2[#All],2,FALSE))</f>
        <v/>
      </c>
      <c r="Y615" s="6" t="str">
        <f>IF(ISBLANK(Requerimiento_Cab!J615),"",VLOOKUP(Requerimiento_Cab!J615,Tabla9[#All],2,FALSE))</f>
        <v/>
      </c>
    </row>
    <row r="616" spans="1:25" x14ac:dyDescent="0.25">
      <c r="A616" s="6" t="str">
        <f>IF(LEN(Requerimiento_Cab!A616)&gt;0,Requerimiento_Cab!A616,"")</f>
        <v/>
      </c>
      <c r="B616" s="6" t="str">
        <f t="shared" si="110"/>
        <v/>
      </c>
      <c r="C616" s="6" t="str">
        <f>IF(ISBLANK(Requerimiento_Cab!B616),"",VLOOKUP(Requerimiento_Cab!B616,Tabla3[#All],2,FALSE))</f>
        <v/>
      </c>
      <c r="D616" s="6" t="str">
        <f>IF(ISBLANK(Requerimiento_Cab!C616),"",VLOOKUP(Requerimiento_Cab!C616,Tabla4[#All],2,FALSE))</f>
        <v/>
      </c>
      <c r="E616" s="6" t="str">
        <f>IF(ISBLANK(Requerimiento_Cab!D616),"",VLOOKUP(Requerimiento_Cab!D616,Tabla5[#All],2,FALSE))</f>
        <v/>
      </c>
      <c r="F616" s="6" t="str">
        <f>IF(ISBLANK(Requerimiento_Cab!E616),"",VLOOKUP(Requerimiento_Cab!E616,Tabla6[#All],2,FALSE))</f>
        <v/>
      </c>
      <c r="G616" s="6" t="str">
        <f t="shared" si="111"/>
        <v/>
      </c>
      <c r="H616" s="6" t="str">
        <f t="shared" si="112"/>
        <v/>
      </c>
      <c r="I616" s="6" t="str">
        <f>IF(ISBLANK(Requerimiento_Cab!F616),"",VLOOKUP(Requerimiento_Cab!F616,Tabla7[#All],2,FALSE))</f>
        <v/>
      </c>
      <c r="J616" s="6" t="str">
        <f t="shared" si="113"/>
        <v/>
      </c>
      <c r="K616" s="13" t="str">
        <f>IF(ISBLANK(Requerimiento_Cab!G616),"",VLOOKUP(Requerimiento_Cab!G616,Tabla8[#All],2,FALSE))</f>
        <v/>
      </c>
      <c r="L616" s="6" t="str">
        <f>IF(ISBLANK(Requerimiento_Cab!H616),"",VLOOKUP(Requerimiento_Cab!H616,Tabla1[#All],2,FALSE))</f>
        <v/>
      </c>
      <c r="M616" s="6" t="str">
        <f t="shared" si="114"/>
        <v/>
      </c>
      <c r="N616" s="6" t="str">
        <f>IF(ISBLANK(Requerimiento_Cab!J616),"",VLOOKUP(Requerimiento_Cab!J616,Tabla9[#All],2,FALSE))</f>
        <v/>
      </c>
      <c r="O616" s="6" t="str">
        <f t="shared" si="115"/>
        <v/>
      </c>
      <c r="P616" s="6" t="str">
        <f t="shared" si="116"/>
        <v/>
      </c>
      <c r="Q616" s="6" t="str">
        <f>IF(ISBLANK(Requerimiento_Cab!K616),"",VLOOKUP(Requerimiento_Cab!K616,Tabla10[#All],2,FALSE))</f>
        <v/>
      </c>
      <c r="R616" s="6" t="str">
        <f>IF(LEN(Requerimiento_Cab!L616)&gt;0,Requerimiento_Cab!L616,"")</f>
        <v/>
      </c>
      <c r="S616" s="6" t="str">
        <f t="shared" si="117"/>
        <v/>
      </c>
      <c r="T616" s="6" t="str">
        <f t="shared" si="118"/>
        <v/>
      </c>
      <c r="U616" s="6" t="str">
        <f t="shared" si="119"/>
        <v/>
      </c>
      <c r="V616" s="6" t="str">
        <f>IF(ISBLANK(Requerimiento_Cab!F616),"",VLOOKUP(Requerimiento_Cab!F616,Tabla7[#All],2,FALSE))</f>
        <v/>
      </c>
      <c r="W616" s="6" t="str">
        <f t="shared" si="120"/>
        <v/>
      </c>
      <c r="X616" s="6" t="str">
        <f>IF(ISBLANK(Requerimiento_Cab!M616),"",VLOOKUP(Requerimiento_Cab!M616,Tabla2[#All],2,FALSE))</f>
        <v/>
      </c>
      <c r="Y616" s="6" t="str">
        <f>IF(ISBLANK(Requerimiento_Cab!J616),"",VLOOKUP(Requerimiento_Cab!J616,Tabla9[#All],2,FALSE))</f>
        <v/>
      </c>
    </row>
    <row r="617" spans="1:25" x14ac:dyDescent="0.25">
      <c r="A617" s="6" t="str">
        <f>IF(LEN(Requerimiento_Cab!A617)&gt;0,Requerimiento_Cab!A617,"")</f>
        <v/>
      </c>
      <c r="B617" s="6" t="str">
        <f t="shared" si="110"/>
        <v/>
      </c>
      <c r="C617" s="6" t="str">
        <f>IF(ISBLANK(Requerimiento_Cab!B617),"",VLOOKUP(Requerimiento_Cab!B617,Tabla3[#All],2,FALSE))</f>
        <v/>
      </c>
      <c r="D617" s="6" t="str">
        <f>IF(ISBLANK(Requerimiento_Cab!C617),"",VLOOKUP(Requerimiento_Cab!C617,Tabla4[#All],2,FALSE))</f>
        <v/>
      </c>
      <c r="E617" s="6" t="str">
        <f>IF(ISBLANK(Requerimiento_Cab!D617),"",VLOOKUP(Requerimiento_Cab!D617,Tabla5[#All],2,FALSE))</f>
        <v/>
      </c>
      <c r="F617" s="6" t="str">
        <f>IF(ISBLANK(Requerimiento_Cab!E617),"",VLOOKUP(Requerimiento_Cab!E617,Tabla6[#All],2,FALSE))</f>
        <v/>
      </c>
      <c r="G617" s="6" t="str">
        <f t="shared" si="111"/>
        <v/>
      </c>
      <c r="H617" s="6" t="str">
        <f t="shared" si="112"/>
        <v/>
      </c>
      <c r="I617" s="6" t="str">
        <f>IF(ISBLANK(Requerimiento_Cab!F617),"",VLOOKUP(Requerimiento_Cab!F617,Tabla7[#All],2,FALSE))</f>
        <v/>
      </c>
      <c r="J617" s="6" t="str">
        <f t="shared" si="113"/>
        <v/>
      </c>
      <c r="K617" s="13" t="str">
        <f>IF(ISBLANK(Requerimiento_Cab!G617),"",VLOOKUP(Requerimiento_Cab!G617,Tabla8[#All],2,FALSE))</f>
        <v/>
      </c>
      <c r="L617" s="6" t="str">
        <f>IF(ISBLANK(Requerimiento_Cab!H617),"",VLOOKUP(Requerimiento_Cab!H617,Tabla1[#All],2,FALSE))</f>
        <v/>
      </c>
      <c r="M617" s="6" t="str">
        <f t="shared" si="114"/>
        <v/>
      </c>
      <c r="N617" s="6" t="str">
        <f>IF(ISBLANK(Requerimiento_Cab!J617),"",VLOOKUP(Requerimiento_Cab!J617,Tabla9[#All],2,FALSE))</f>
        <v/>
      </c>
      <c r="O617" s="6" t="str">
        <f t="shared" si="115"/>
        <v/>
      </c>
      <c r="P617" s="6" t="str">
        <f t="shared" si="116"/>
        <v/>
      </c>
      <c r="Q617" s="6" t="str">
        <f>IF(ISBLANK(Requerimiento_Cab!K617),"",VLOOKUP(Requerimiento_Cab!K617,Tabla10[#All],2,FALSE))</f>
        <v/>
      </c>
      <c r="R617" s="6" t="str">
        <f>IF(LEN(Requerimiento_Cab!L617)&gt;0,Requerimiento_Cab!L617,"")</f>
        <v/>
      </c>
      <c r="S617" s="6" t="str">
        <f t="shared" si="117"/>
        <v/>
      </c>
      <c r="T617" s="6" t="str">
        <f t="shared" si="118"/>
        <v/>
      </c>
      <c r="U617" s="6" t="str">
        <f t="shared" si="119"/>
        <v/>
      </c>
      <c r="V617" s="6" t="str">
        <f>IF(ISBLANK(Requerimiento_Cab!F617),"",VLOOKUP(Requerimiento_Cab!F617,Tabla7[#All],2,FALSE))</f>
        <v/>
      </c>
      <c r="W617" s="6" t="str">
        <f t="shared" si="120"/>
        <v/>
      </c>
      <c r="X617" s="6" t="str">
        <f>IF(ISBLANK(Requerimiento_Cab!M617),"",VLOOKUP(Requerimiento_Cab!M617,Tabla2[#All],2,FALSE))</f>
        <v/>
      </c>
      <c r="Y617" s="6" t="str">
        <f>IF(ISBLANK(Requerimiento_Cab!J617),"",VLOOKUP(Requerimiento_Cab!J617,Tabla9[#All],2,FALSE))</f>
        <v/>
      </c>
    </row>
    <row r="618" spans="1:25" x14ac:dyDescent="0.25">
      <c r="A618" s="6" t="str">
        <f>IF(LEN(Requerimiento_Cab!A618)&gt;0,Requerimiento_Cab!A618,"")</f>
        <v/>
      </c>
      <c r="B618" s="6" t="str">
        <f t="shared" si="110"/>
        <v/>
      </c>
      <c r="C618" s="6" t="str">
        <f>IF(ISBLANK(Requerimiento_Cab!B618),"",VLOOKUP(Requerimiento_Cab!B618,Tabla3[#All],2,FALSE))</f>
        <v/>
      </c>
      <c r="D618" s="6" t="str">
        <f>IF(ISBLANK(Requerimiento_Cab!C618),"",VLOOKUP(Requerimiento_Cab!C618,Tabla4[#All],2,FALSE))</f>
        <v/>
      </c>
      <c r="E618" s="6" t="str">
        <f>IF(ISBLANK(Requerimiento_Cab!D618),"",VLOOKUP(Requerimiento_Cab!D618,Tabla5[#All],2,FALSE))</f>
        <v/>
      </c>
      <c r="F618" s="6" t="str">
        <f>IF(ISBLANK(Requerimiento_Cab!E618),"",VLOOKUP(Requerimiento_Cab!E618,Tabla6[#All],2,FALSE))</f>
        <v/>
      </c>
      <c r="G618" s="6" t="str">
        <f t="shared" si="111"/>
        <v/>
      </c>
      <c r="H618" s="6" t="str">
        <f t="shared" si="112"/>
        <v/>
      </c>
      <c r="I618" s="6" t="str">
        <f>IF(ISBLANK(Requerimiento_Cab!F618),"",VLOOKUP(Requerimiento_Cab!F618,Tabla7[#All],2,FALSE))</f>
        <v/>
      </c>
      <c r="J618" s="6" t="str">
        <f t="shared" si="113"/>
        <v/>
      </c>
      <c r="K618" s="13" t="str">
        <f>IF(ISBLANK(Requerimiento_Cab!G618),"",VLOOKUP(Requerimiento_Cab!G618,Tabla8[#All],2,FALSE))</f>
        <v/>
      </c>
      <c r="L618" s="6" t="str">
        <f>IF(ISBLANK(Requerimiento_Cab!H618),"",VLOOKUP(Requerimiento_Cab!H618,Tabla1[#All],2,FALSE))</f>
        <v/>
      </c>
      <c r="M618" s="6" t="str">
        <f t="shared" si="114"/>
        <v/>
      </c>
      <c r="N618" s="6" t="str">
        <f>IF(ISBLANK(Requerimiento_Cab!J618),"",VLOOKUP(Requerimiento_Cab!J618,Tabla9[#All],2,FALSE))</f>
        <v/>
      </c>
      <c r="O618" s="6" t="str">
        <f t="shared" si="115"/>
        <v/>
      </c>
      <c r="P618" s="6" t="str">
        <f t="shared" si="116"/>
        <v/>
      </c>
      <c r="Q618" s="6" t="str">
        <f>IF(ISBLANK(Requerimiento_Cab!K618),"",VLOOKUP(Requerimiento_Cab!K618,Tabla10[#All],2,FALSE))</f>
        <v/>
      </c>
      <c r="R618" s="6" t="str">
        <f>IF(LEN(Requerimiento_Cab!L618)&gt;0,Requerimiento_Cab!L618,"")</f>
        <v/>
      </c>
      <c r="S618" s="6" t="str">
        <f t="shared" si="117"/>
        <v/>
      </c>
      <c r="T618" s="6" t="str">
        <f t="shared" si="118"/>
        <v/>
      </c>
      <c r="U618" s="6" t="str">
        <f t="shared" si="119"/>
        <v/>
      </c>
      <c r="V618" s="6" t="str">
        <f>IF(ISBLANK(Requerimiento_Cab!F618),"",VLOOKUP(Requerimiento_Cab!F618,Tabla7[#All],2,FALSE))</f>
        <v/>
      </c>
      <c r="W618" s="6" t="str">
        <f t="shared" si="120"/>
        <v/>
      </c>
      <c r="X618" s="6" t="str">
        <f>IF(ISBLANK(Requerimiento_Cab!M618),"",VLOOKUP(Requerimiento_Cab!M618,Tabla2[#All],2,FALSE))</f>
        <v/>
      </c>
      <c r="Y618" s="6" t="str">
        <f>IF(ISBLANK(Requerimiento_Cab!J618),"",VLOOKUP(Requerimiento_Cab!J618,Tabla9[#All],2,FALSE))</f>
        <v/>
      </c>
    </row>
    <row r="619" spans="1:25" x14ac:dyDescent="0.25">
      <c r="A619" s="6" t="str">
        <f>IF(LEN(Requerimiento_Cab!A619)&gt;0,Requerimiento_Cab!A619,"")</f>
        <v/>
      </c>
      <c r="B619" s="6" t="str">
        <f t="shared" si="110"/>
        <v/>
      </c>
      <c r="C619" s="6" t="str">
        <f>IF(ISBLANK(Requerimiento_Cab!B619),"",VLOOKUP(Requerimiento_Cab!B619,Tabla3[#All],2,FALSE))</f>
        <v/>
      </c>
      <c r="D619" s="6" t="str">
        <f>IF(ISBLANK(Requerimiento_Cab!C619),"",VLOOKUP(Requerimiento_Cab!C619,Tabla4[#All],2,FALSE))</f>
        <v/>
      </c>
      <c r="E619" s="6" t="str">
        <f>IF(ISBLANK(Requerimiento_Cab!D619),"",VLOOKUP(Requerimiento_Cab!D619,Tabla5[#All],2,FALSE))</f>
        <v/>
      </c>
      <c r="F619" s="6" t="str">
        <f>IF(ISBLANK(Requerimiento_Cab!E619),"",VLOOKUP(Requerimiento_Cab!E619,Tabla6[#All],2,FALSE))</f>
        <v/>
      </c>
      <c r="G619" s="6" t="str">
        <f t="shared" si="111"/>
        <v/>
      </c>
      <c r="H619" s="6" t="str">
        <f t="shared" si="112"/>
        <v/>
      </c>
      <c r="I619" s="6" t="str">
        <f>IF(ISBLANK(Requerimiento_Cab!F619),"",VLOOKUP(Requerimiento_Cab!F619,Tabla7[#All],2,FALSE))</f>
        <v/>
      </c>
      <c r="J619" s="6" t="str">
        <f t="shared" si="113"/>
        <v/>
      </c>
      <c r="K619" s="13" t="str">
        <f>IF(ISBLANK(Requerimiento_Cab!G619),"",VLOOKUP(Requerimiento_Cab!G619,Tabla8[#All],2,FALSE))</f>
        <v/>
      </c>
      <c r="L619" s="6" t="str">
        <f>IF(ISBLANK(Requerimiento_Cab!H619),"",VLOOKUP(Requerimiento_Cab!H619,Tabla1[#All],2,FALSE))</f>
        <v/>
      </c>
      <c r="M619" s="6" t="str">
        <f t="shared" si="114"/>
        <v/>
      </c>
      <c r="N619" s="6" t="str">
        <f>IF(ISBLANK(Requerimiento_Cab!J619),"",VLOOKUP(Requerimiento_Cab!J619,Tabla9[#All],2,FALSE))</f>
        <v/>
      </c>
      <c r="O619" s="6" t="str">
        <f t="shared" si="115"/>
        <v/>
      </c>
      <c r="P619" s="6" t="str">
        <f t="shared" si="116"/>
        <v/>
      </c>
      <c r="Q619" s="6" t="str">
        <f>IF(ISBLANK(Requerimiento_Cab!K619),"",VLOOKUP(Requerimiento_Cab!K619,Tabla10[#All],2,FALSE))</f>
        <v/>
      </c>
      <c r="R619" s="6" t="str">
        <f>IF(LEN(Requerimiento_Cab!L619)&gt;0,Requerimiento_Cab!L619,"")</f>
        <v/>
      </c>
      <c r="S619" s="6" t="str">
        <f t="shared" si="117"/>
        <v/>
      </c>
      <c r="T619" s="6" t="str">
        <f t="shared" si="118"/>
        <v/>
      </c>
      <c r="U619" s="6" t="str">
        <f t="shared" si="119"/>
        <v/>
      </c>
      <c r="V619" s="6" t="str">
        <f>IF(ISBLANK(Requerimiento_Cab!F619),"",VLOOKUP(Requerimiento_Cab!F619,Tabla7[#All],2,FALSE))</f>
        <v/>
      </c>
      <c r="W619" s="6" t="str">
        <f t="shared" si="120"/>
        <v/>
      </c>
      <c r="X619" s="6" t="str">
        <f>IF(ISBLANK(Requerimiento_Cab!M619),"",VLOOKUP(Requerimiento_Cab!M619,Tabla2[#All],2,FALSE))</f>
        <v/>
      </c>
      <c r="Y619" s="6" t="str">
        <f>IF(ISBLANK(Requerimiento_Cab!J619),"",VLOOKUP(Requerimiento_Cab!J619,Tabla9[#All],2,FALSE))</f>
        <v/>
      </c>
    </row>
    <row r="620" spans="1:25" x14ac:dyDescent="0.25">
      <c r="A620" s="6" t="str">
        <f>IF(LEN(Requerimiento_Cab!A620)&gt;0,Requerimiento_Cab!A620,"")</f>
        <v/>
      </c>
      <c r="B620" s="6" t="str">
        <f t="shared" si="110"/>
        <v/>
      </c>
      <c r="C620" s="6" t="str">
        <f>IF(ISBLANK(Requerimiento_Cab!B620),"",VLOOKUP(Requerimiento_Cab!B620,Tabla3[#All],2,FALSE))</f>
        <v/>
      </c>
      <c r="D620" s="6" t="str">
        <f>IF(ISBLANK(Requerimiento_Cab!C620),"",VLOOKUP(Requerimiento_Cab!C620,Tabla4[#All],2,FALSE))</f>
        <v/>
      </c>
      <c r="E620" s="6" t="str">
        <f>IF(ISBLANK(Requerimiento_Cab!D620),"",VLOOKUP(Requerimiento_Cab!D620,Tabla5[#All],2,FALSE))</f>
        <v/>
      </c>
      <c r="F620" s="6" t="str">
        <f>IF(ISBLANK(Requerimiento_Cab!E620),"",VLOOKUP(Requerimiento_Cab!E620,Tabla6[#All],2,FALSE))</f>
        <v/>
      </c>
      <c r="G620" s="6" t="str">
        <f t="shared" si="111"/>
        <v/>
      </c>
      <c r="H620" s="6" t="str">
        <f t="shared" si="112"/>
        <v/>
      </c>
      <c r="I620" s="6" t="str">
        <f>IF(ISBLANK(Requerimiento_Cab!F620),"",VLOOKUP(Requerimiento_Cab!F620,Tabla7[#All],2,FALSE))</f>
        <v/>
      </c>
      <c r="J620" s="6" t="str">
        <f t="shared" si="113"/>
        <v/>
      </c>
      <c r="K620" s="13" t="str">
        <f>IF(ISBLANK(Requerimiento_Cab!G620),"",VLOOKUP(Requerimiento_Cab!G620,Tabla8[#All],2,FALSE))</f>
        <v/>
      </c>
      <c r="L620" s="6" t="str">
        <f>IF(ISBLANK(Requerimiento_Cab!H620),"",VLOOKUP(Requerimiento_Cab!H620,Tabla1[#All],2,FALSE))</f>
        <v/>
      </c>
      <c r="M620" s="6" t="str">
        <f t="shared" si="114"/>
        <v/>
      </c>
      <c r="N620" s="6" t="str">
        <f>IF(ISBLANK(Requerimiento_Cab!J620),"",VLOOKUP(Requerimiento_Cab!J620,Tabla9[#All],2,FALSE))</f>
        <v/>
      </c>
      <c r="O620" s="6" t="str">
        <f t="shared" si="115"/>
        <v/>
      </c>
      <c r="P620" s="6" t="str">
        <f t="shared" si="116"/>
        <v/>
      </c>
      <c r="Q620" s="6" t="str">
        <f>IF(ISBLANK(Requerimiento_Cab!K620),"",VLOOKUP(Requerimiento_Cab!K620,Tabla10[#All],2,FALSE))</f>
        <v/>
      </c>
      <c r="R620" s="6" t="str">
        <f>IF(LEN(Requerimiento_Cab!L620)&gt;0,Requerimiento_Cab!L620,"")</f>
        <v/>
      </c>
      <c r="S620" s="6" t="str">
        <f t="shared" si="117"/>
        <v/>
      </c>
      <c r="T620" s="6" t="str">
        <f t="shared" si="118"/>
        <v/>
      </c>
      <c r="U620" s="6" t="str">
        <f t="shared" si="119"/>
        <v/>
      </c>
      <c r="V620" s="6" t="str">
        <f>IF(ISBLANK(Requerimiento_Cab!F620),"",VLOOKUP(Requerimiento_Cab!F620,Tabla7[#All],2,FALSE))</f>
        <v/>
      </c>
      <c r="W620" s="6" t="str">
        <f t="shared" si="120"/>
        <v/>
      </c>
      <c r="X620" s="6" t="str">
        <f>IF(ISBLANK(Requerimiento_Cab!M620),"",VLOOKUP(Requerimiento_Cab!M620,Tabla2[#All],2,FALSE))</f>
        <v/>
      </c>
      <c r="Y620" s="6" t="str">
        <f>IF(ISBLANK(Requerimiento_Cab!J620),"",VLOOKUP(Requerimiento_Cab!J620,Tabla9[#All],2,FALSE))</f>
        <v/>
      </c>
    </row>
    <row r="621" spans="1:25" x14ac:dyDescent="0.25">
      <c r="A621" s="6" t="str">
        <f>IF(LEN(Requerimiento_Cab!A621)&gt;0,Requerimiento_Cab!A621,"")</f>
        <v/>
      </c>
      <c r="B621" s="6" t="str">
        <f t="shared" si="110"/>
        <v/>
      </c>
      <c r="C621" s="6" t="str">
        <f>IF(ISBLANK(Requerimiento_Cab!B621),"",VLOOKUP(Requerimiento_Cab!B621,Tabla3[#All],2,FALSE))</f>
        <v/>
      </c>
      <c r="D621" s="6" t="str">
        <f>IF(ISBLANK(Requerimiento_Cab!C621),"",VLOOKUP(Requerimiento_Cab!C621,Tabla4[#All],2,FALSE))</f>
        <v/>
      </c>
      <c r="E621" s="6" t="str">
        <f>IF(ISBLANK(Requerimiento_Cab!D621),"",VLOOKUP(Requerimiento_Cab!D621,Tabla5[#All],2,FALSE))</f>
        <v/>
      </c>
      <c r="F621" s="6" t="str">
        <f>IF(ISBLANK(Requerimiento_Cab!E621),"",VLOOKUP(Requerimiento_Cab!E621,Tabla6[#All],2,FALSE))</f>
        <v/>
      </c>
      <c r="G621" s="6" t="str">
        <f t="shared" si="111"/>
        <v/>
      </c>
      <c r="H621" s="6" t="str">
        <f t="shared" si="112"/>
        <v/>
      </c>
      <c r="I621" s="6" t="str">
        <f>IF(ISBLANK(Requerimiento_Cab!F621),"",VLOOKUP(Requerimiento_Cab!F621,Tabla7[#All],2,FALSE))</f>
        <v/>
      </c>
      <c r="J621" s="6" t="str">
        <f t="shared" si="113"/>
        <v/>
      </c>
      <c r="K621" s="13" t="str">
        <f>IF(ISBLANK(Requerimiento_Cab!G621),"",VLOOKUP(Requerimiento_Cab!G621,Tabla8[#All],2,FALSE))</f>
        <v/>
      </c>
      <c r="L621" s="6" t="str">
        <f>IF(ISBLANK(Requerimiento_Cab!H621),"",VLOOKUP(Requerimiento_Cab!H621,Tabla1[#All],2,FALSE))</f>
        <v/>
      </c>
      <c r="M621" s="6" t="str">
        <f t="shared" si="114"/>
        <v/>
      </c>
      <c r="N621" s="6" t="str">
        <f>IF(ISBLANK(Requerimiento_Cab!J621),"",VLOOKUP(Requerimiento_Cab!J621,Tabla9[#All],2,FALSE))</f>
        <v/>
      </c>
      <c r="O621" s="6" t="str">
        <f t="shared" si="115"/>
        <v/>
      </c>
      <c r="P621" s="6" t="str">
        <f t="shared" si="116"/>
        <v/>
      </c>
      <c r="Q621" s="6" t="str">
        <f>IF(ISBLANK(Requerimiento_Cab!K621),"",VLOOKUP(Requerimiento_Cab!K621,Tabla10[#All],2,FALSE))</f>
        <v/>
      </c>
      <c r="R621" s="6" t="str">
        <f>IF(LEN(Requerimiento_Cab!L621)&gt;0,Requerimiento_Cab!L621,"")</f>
        <v/>
      </c>
      <c r="S621" s="6" t="str">
        <f t="shared" si="117"/>
        <v/>
      </c>
      <c r="T621" s="6" t="str">
        <f t="shared" si="118"/>
        <v/>
      </c>
      <c r="U621" s="6" t="str">
        <f t="shared" si="119"/>
        <v/>
      </c>
      <c r="V621" s="6" t="str">
        <f>IF(ISBLANK(Requerimiento_Cab!F621),"",VLOOKUP(Requerimiento_Cab!F621,Tabla7[#All],2,FALSE))</f>
        <v/>
      </c>
      <c r="W621" s="6" t="str">
        <f t="shared" si="120"/>
        <v/>
      </c>
      <c r="X621" s="6" t="str">
        <f>IF(ISBLANK(Requerimiento_Cab!M621),"",VLOOKUP(Requerimiento_Cab!M621,Tabla2[#All],2,FALSE))</f>
        <v/>
      </c>
      <c r="Y621" s="6" t="str">
        <f>IF(ISBLANK(Requerimiento_Cab!J621),"",VLOOKUP(Requerimiento_Cab!J621,Tabla9[#All],2,FALSE))</f>
        <v/>
      </c>
    </row>
    <row r="622" spans="1:25" x14ac:dyDescent="0.25">
      <c r="A622" s="6" t="str">
        <f>IF(LEN(Requerimiento_Cab!A622)&gt;0,Requerimiento_Cab!A622,"")</f>
        <v/>
      </c>
      <c r="B622" s="6" t="str">
        <f t="shared" si="110"/>
        <v/>
      </c>
      <c r="C622" s="6" t="str">
        <f>IF(ISBLANK(Requerimiento_Cab!B622),"",VLOOKUP(Requerimiento_Cab!B622,Tabla3[#All],2,FALSE))</f>
        <v/>
      </c>
      <c r="D622" s="6" t="str">
        <f>IF(ISBLANK(Requerimiento_Cab!C622),"",VLOOKUP(Requerimiento_Cab!C622,Tabla4[#All],2,FALSE))</f>
        <v/>
      </c>
      <c r="E622" s="6" t="str">
        <f>IF(ISBLANK(Requerimiento_Cab!D622),"",VLOOKUP(Requerimiento_Cab!D622,Tabla5[#All],2,FALSE))</f>
        <v/>
      </c>
      <c r="F622" s="6" t="str">
        <f>IF(ISBLANK(Requerimiento_Cab!E622),"",VLOOKUP(Requerimiento_Cab!E622,Tabla6[#All],2,FALSE))</f>
        <v/>
      </c>
      <c r="G622" s="6" t="str">
        <f t="shared" si="111"/>
        <v/>
      </c>
      <c r="H622" s="6" t="str">
        <f t="shared" si="112"/>
        <v/>
      </c>
      <c r="I622" s="6" t="str">
        <f>IF(ISBLANK(Requerimiento_Cab!F622),"",VLOOKUP(Requerimiento_Cab!F622,Tabla7[#All],2,FALSE))</f>
        <v/>
      </c>
      <c r="J622" s="6" t="str">
        <f t="shared" si="113"/>
        <v/>
      </c>
      <c r="K622" s="13" t="str">
        <f>IF(ISBLANK(Requerimiento_Cab!G622),"",VLOOKUP(Requerimiento_Cab!G622,Tabla8[#All],2,FALSE))</f>
        <v/>
      </c>
      <c r="L622" s="6" t="str">
        <f>IF(ISBLANK(Requerimiento_Cab!H622),"",VLOOKUP(Requerimiento_Cab!H622,Tabla1[#All],2,FALSE))</f>
        <v/>
      </c>
      <c r="M622" s="6" t="str">
        <f t="shared" si="114"/>
        <v/>
      </c>
      <c r="N622" s="6" t="str">
        <f>IF(ISBLANK(Requerimiento_Cab!J622),"",VLOOKUP(Requerimiento_Cab!J622,Tabla9[#All],2,FALSE))</f>
        <v/>
      </c>
      <c r="O622" s="6" t="str">
        <f t="shared" si="115"/>
        <v/>
      </c>
      <c r="P622" s="6" t="str">
        <f t="shared" si="116"/>
        <v/>
      </c>
      <c r="Q622" s="6" t="str">
        <f>IF(ISBLANK(Requerimiento_Cab!K622),"",VLOOKUP(Requerimiento_Cab!K622,Tabla10[#All],2,FALSE))</f>
        <v/>
      </c>
      <c r="R622" s="6" t="str">
        <f>IF(LEN(Requerimiento_Cab!L622)&gt;0,Requerimiento_Cab!L622,"")</f>
        <v/>
      </c>
      <c r="S622" s="6" t="str">
        <f t="shared" si="117"/>
        <v/>
      </c>
      <c r="T622" s="6" t="str">
        <f t="shared" si="118"/>
        <v/>
      </c>
      <c r="U622" s="6" t="str">
        <f t="shared" si="119"/>
        <v/>
      </c>
      <c r="V622" s="6" t="str">
        <f>IF(ISBLANK(Requerimiento_Cab!F622),"",VLOOKUP(Requerimiento_Cab!F622,Tabla7[#All],2,FALSE))</f>
        <v/>
      </c>
      <c r="W622" s="6" t="str">
        <f t="shared" si="120"/>
        <v/>
      </c>
      <c r="X622" s="6" t="str">
        <f>IF(ISBLANK(Requerimiento_Cab!M622),"",VLOOKUP(Requerimiento_Cab!M622,Tabla2[#All],2,FALSE))</f>
        <v/>
      </c>
      <c r="Y622" s="6" t="str">
        <f>IF(ISBLANK(Requerimiento_Cab!J622),"",VLOOKUP(Requerimiento_Cab!J622,Tabla9[#All],2,FALSE))</f>
        <v/>
      </c>
    </row>
    <row r="623" spans="1:25" x14ac:dyDescent="0.25">
      <c r="A623" s="6" t="str">
        <f>IF(LEN(Requerimiento_Cab!A623)&gt;0,Requerimiento_Cab!A623,"")</f>
        <v/>
      </c>
      <c r="B623" s="6" t="str">
        <f t="shared" si="110"/>
        <v/>
      </c>
      <c r="C623" s="6" t="str">
        <f>IF(ISBLANK(Requerimiento_Cab!B623),"",VLOOKUP(Requerimiento_Cab!B623,Tabla3[#All],2,FALSE))</f>
        <v/>
      </c>
      <c r="D623" s="6" t="str">
        <f>IF(ISBLANK(Requerimiento_Cab!C623),"",VLOOKUP(Requerimiento_Cab!C623,Tabla4[#All],2,FALSE))</f>
        <v/>
      </c>
      <c r="E623" s="6" t="str">
        <f>IF(ISBLANK(Requerimiento_Cab!D623),"",VLOOKUP(Requerimiento_Cab!D623,Tabla5[#All],2,FALSE))</f>
        <v/>
      </c>
      <c r="F623" s="6" t="str">
        <f>IF(ISBLANK(Requerimiento_Cab!E623),"",VLOOKUP(Requerimiento_Cab!E623,Tabla6[#All],2,FALSE))</f>
        <v/>
      </c>
      <c r="G623" s="6" t="str">
        <f t="shared" si="111"/>
        <v/>
      </c>
      <c r="H623" s="6" t="str">
        <f t="shared" si="112"/>
        <v/>
      </c>
      <c r="I623" s="6" t="str">
        <f>IF(ISBLANK(Requerimiento_Cab!F623),"",VLOOKUP(Requerimiento_Cab!F623,Tabla7[#All],2,FALSE))</f>
        <v/>
      </c>
      <c r="J623" s="6" t="str">
        <f t="shared" si="113"/>
        <v/>
      </c>
      <c r="K623" s="13" t="str">
        <f>IF(ISBLANK(Requerimiento_Cab!G623),"",VLOOKUP(Requerimiento_Cab!G623,Tabla8[#All],2,FALSE))</f>
        <v/>
      </c>
      <c r="L623" s="6" t="str">
        <f>IF(ISBLANK(Requerimiento_Cab!H623),"",VLOOKUP(Requerimiento_Cab!H623,Tabla1[#All],2,FALSE))</f>
        <v/>
      </c>
      <c r="M623" s="6" t="str">
        <f t="shared" si="114"/>
        <v/>
      </c>
      <c r="N623" s="6" t="str">
        <f>IF(ISBLANK(Requerimiento_Cab!J623),"",VLOOKUP(Requerimiento_Cab!J623,Tabla9[#All],2,FALSE))</f>
        <v/>
      </c>
      <c r="O623" s="6" t="str">
        <f t="shared" si="115"/>
        <v/>
      </c>
      <c r="P623" s="6" t="str">
        <f t="shared" si="116"/>
        <v/>
      </c>
      <c r="Q623" s="6" t="str">
        <f>IF(ISBLANK(Requerimiento_Cab!K623),"",VLOOKUP(Requerimiento_Cab!K623,Tabla10[#All],2,FALSE))</f>
        <v/>
      </c>
      <c r="R623" s="6" t="str">
        <f>IF(LEN(Requerimiento_Cab!L623)&gt;0,Requerimiento_Cab!L623,"")</f>
        <v/>
      </c>
      <c r="S623" s="6" t="str">
        <f t="shared" si="117"/>
        <v/>
      </c>
      <c r="T623" s="6" t="str">
        <f t="shared" si="118"/>
        <v/>
      </c>
      <c r="U623" s="6" t="str">
        <f t="shared" si="119"/>
        <v/>
      </c>
      <c r="V623" s="6" t="str">
        <f>IF(ISBLANK(Requerimiento_Cab!F623),"",VLOOKUP(Requerimiento_Cab!F623,Tabla7[#All],2,FALSE))</f>
        <v/>
      </c>
      <c r="W623" s="6" t="str">
        <f t="shared" si="120"/>
        <v/>
      </c>
      <c r="X623" s="6" t="str">
        <f>IF(ISBLANK(Requerimiento_Cab!M623),"",VLOOKUP(Requerimiento_Cab!M623,Tabla2[#All],2,FALSE))</f>
        <v/>
      </c>
      <c r="Y623" s="6" t="str">
        <f>IF(ISBLANK(Requerimiento_Cab!J623),"",VLOOKUP(Requerimiento_Cab!J623,Tabla9[#All],2,FALSE))</f>
        <v/>
      </c>
    </row>
    <row r="624" spans="1:25" x14ac:dyDescent="0.25">
      <c r="A624" s="6" t="str">
        <f>IF(LEN(Requerimiento_Cab!A624)&gt;0,Requerimiento_Cab!A624,"")</f>
        <v/>
      </c>
      <c r="B624" s="6" t="str">
        <f t="shared" si="110"/>
        <v/>
      </c>
      <c r="C624" s="6" t="str">
        <f>IF(ISBLANK(Requerimiento_Cab!B624),"",VLOOKUP(Requerimiento_Cab!B624,Tabla3[#All],2,FALSE))</f>
        <v/>
      </c>
      <c r="D624" s="6" t="str">
        <f>IF(ISBLANK(Requerimiento_Cab!C624),"",VLOOKUP(Requerimiento_Cab!C624,Tabla4[#All],2,FALSE))</f>
        <v/>
      </c>
      <c r="E624" s="6" t="str">
        <f>IF(ISBLANK(Requerimiento_Cab!D624),"",VLOOKUP(Requerimiento_Cab!D624,Tabla5[#All],2,FALSE))</f>
        <v/>
      </c>
      <c r="F624" s="6" t="str">
        <f>IF(ISBLANK(Requerimiento_Cab!E624),"",VLOOKUP(Requerimiento_Cab!E624,Tabla6[#All],2,FALSE))</f>
        <v/>
      </c>
      <c r="G624" s="6" t="str">
        <f t="shared" si="111"/>
        <v/>
      </c>
      <c r="H624" s="6" t="str">
        <f t="shared" si="112"/>
        <v/>
      </c>
      <c r="I624" s="6" t="str">
        <f>IF(ISBLANK(Requerimiento_Cab!F624),"",VLOOKUP(Requerimiento_Cab!F624,Tabla7[#All],2,FALSE))</f>
        <v/>
      </c>
      <c r="J624" s="6" t="str">
        <f t="shared" si="113"/>
        <v/>
      </c>
      <c r="K624" s="13" t="str">
        <f>IF(ISBLANK(Requerimiento_Cab!G624),"",VLOOKUP(Requerimiento_Cab!G624,Tabla8[#All],2,FALSE))</f>
        <v/>
      </c>
      <c r="L624" s="6" t="str">
        <f>IF(ISBLANK(Requerimiento_Cab!H624),"",VLOOKUP(Requerimiento_Cab!H624,Tabla1[#All],2,FALSE))</f>
        <v/>
      </c>
      <c r="M624" s="6" t="str">
        <f t="shared" si="114"/>
        <v/>
      </c>
      <c r="N624" s="6" t="str">
        <f>IF(ISBLANK(Requerimiento_Cab!J624),"",VLOOKUP(Requerimiento_Cab!J624,Tabla9[#All],2,FALSE))</f>
        <v/>
      </c>
      <c r="O624" s="6" t="str">
        <f t="shared" si="115"/>
        <v/>
      </c>
      <c r="P624" s="6" t="str">
        <f t="shared" si="116"/>
        <v/>
      </c>
      <c r="Q624" s="6" t="str">
        <f>IF(ISBLANK(Requerimiento_Cab!K624),"",VLOOKUP(Requerimiento_Cab!K624,Tabla10[#All],2,FALSE))</f>
        <v/>
      </c>
      <c r="R624" s="6" t="str">
        <f>IF(LEN(Requerimiento_Cab!L624)&gt;0,Requerimiento_Cab!L624,"")</f>
        <v/>
      </c>
      <c r="S624" s="6" t="str">
        <f t="shared" si="117"/>
        <v/>
      </c>
      <c r="T624" s="6" t="str">
        <f t="shared" si="118"/>
        <v/>
      </c>
      <c r="U624" s="6" t="str">
        <f t="shared" si="119"/>
        <v/>
      </c>
      <c r="V624" s="6" t="str">
        <f>IF(ISBLANK(Requerimiento_Cab!F624),"",VLOOKUP(Requerimiento_Cab!F624,Tabla7[#All],2,FALSE))</f>
        <v/>
      </c>
      <c r="W624" s="6" t="str">
        <f t="shared" si="120"/>
        <v/>
      </c>
      <c r="X624" s="6" t="str">
        <f>IF(ISBLANK(Requerimiento_Cab!M624),"",VLOOKUP(Requerimiento_Cab!M624,Tabla2[#All],2,FALSE))</f>
        <v/>
      </c>
      <c r="Y624" s="6" t="str">
        <f>IF(ISBLANK(Requerimiento_Cab!J624),"",VLOOKUP(Requerimiento_Cab!J624,Tabla9[#All],2,FALSE))</f>
        <v/>
      </c>
    </row>
    <row r="625" spans="1:25" x14ac:dyDescent="0.25">
      <c r="A625" s="6" t="str">
        <f>IF(LEN(Requerimiento_Cab!A625)&gt;0,Requerimiento_Cab!A625,"")</f>
        <v/>
      </c>
      <c r="B625" s="6" t="str">
        <f t="shared" si="110"/>
        <v/>
      </c>
      <c r="C625" s="6" t="str">
        <f>IF(ISBLANK(Requerimiento_Cab!B625),"",VLOOKUP(Requerimiento_Cab!B625,Tabla3[#All],2,FALSE))</f>
        <v/>
      </c>
      <c r="D625" s="6" t="str">
        <f>IF(ISBLANK(Requerimiento_Cab!C625),"",VLOOKUP(Requerimiento_Cab!C625,Tabla4[#All],2,FALSE))</f>
        <v/>
      </c>
      <c r="E625" s="6" t="str">
        <f>IF(ISBLANK(Requerimiento_Cab!D625),"",VLOOKUP(Requerimiento_Cab!D625,Tabla5[#All],2,FALSE))</f>
        <v/>
      </c>
      <c r="F625" s="6" t="str">
        <f>IF(ISBLANK(Requerimiento_Cab!E625),"",VLOOKUP(Requerimiento_Cab!E625,Tabla6[#All],2,FALSE))</f>
        <v/>
      </c>
      <c r="G625" s="6" t="str">
        <f t="shared" si="111"/>
        <v/>
      </c>
      <c r="H625" s="6" t="str">
        <f t="shared" si="112"/>
        <v/>
      </c>
      <c r="I625" s="6" t="str">
        <f>IF(ISBLANK(Requerimiento_Cab!F625),"",VLOOKUP(Requerimiento_Cab!F625,Tabla7[#All],2,FALSE))</f>
        <v/>
      </c>
      <c r="J625" s="6" t="str">
        <f t="shared" si="113"/>
        <v/>
      </c>
      <c r="K625" s="13" t="str">
        <f>IF(ISBLANK(Requerimiento_Cab!G625),"",VLOOKUP(Requerimiento_Cab!G625,Tabla8[#All],2,FALSE))</f>
        <v/>
      </c>
      <c r="L625" s="6" t="str">
        <f>IF(ISBLANK(Requerimiento_Cab!H625),"",VLOOKUP(Requerimiento_Cab!H625,Tabla1[#All],2,FALSE))</f>
        <v/>
      </c>
      <c r="M625" s="6" t="str">
        <f t="shared" si="114"/>
        <v/>
      </c>
      <c r="N625" s="6" t="str">
        <f>IF(ISBLANK(Requerimiento_Cab!J625),"",VLOOKUP(Requerimiento_Cab!J625,Tabla9[#All],2,FALSE))</f>
        <v/>
      </c>
      <c r="O625" s="6" t="str">
        <f t="shared" si="115"/>
        <v/>
      </c>
      <c r="P625" s="6" t="str">
        <f t="shared" si="116"/>
        <v/>
      </c>
      <c r="Q625" s="6" t="str">
        <f>IF(ISBLANK(Requerimiento_Cab!K625),"",VLOOKUP(Requerimiento_Cab!K625,Tabla10[#All],2,FALSE))</f>
        <v/>
      </c>
      <c r="R625" s="6" t="str">
        <f>IF(LEN(Requerimiento_Cab!L625)&gt;0,Requerimiento_Cab!L625,"")</f>
        <v/>
      </c>
      <c r="S625" s="6" t="str">
        <f t="shared" si="117"/>
        <v/>
      </c>
      <c r="T625" s="6" t="str">
        <f t="shared" si="118"/>
        <v/>
      </c>
      <c r="U625" s="6" t="str">
        <f t="shared" si="119"/>
        <v/>
      </c>
      <c r="V625" s="6" t="str">
        <f>IF(ISBLANK(Requerimiento_Cab!F625),"",VLOOKUP(Requerimiento_Cab!F625,Tabla7[#All],2,FALSE))</f>
        <v/>
      </c>
      <c r="W625" s="6" t="str">
        <f t="shared" si="120"/>
        <v/>
      </c>
      <c r="X625" s="6" t="str">
        <f>IF(ISBLANK(Requerimiento_Cab!M625),"",VLOOKUP(Requerimiento_Cab!M625,Tabla2[#All],2,FALSE))</f>
        <v/>
      </c>
      <c r="Y625" s="6" t="str">
        <f>IF(ISBLANK(Requerimiento_Cab!J625),"",VLOOKUP(Requerimiento_Cab!J625,Tabla9[#All],2,FALSE))</f>
        <v/>
      </c>
    </row>
    <row r="626" spans="1:25" x14ac:dyDescent="0.25">
      <c r="A626" s="6" t="str">
        <f>IF(LEN(Requerimiento_Cab!A626)&gt;0,Requerimiento_Cab!A626,"")</f>
        <v/>
      </c>
      <c r="B626" s="6" t="str">
        <f t="shared" si="110"/>
        <v/>
      </c>
      <c r="C626" s="6" t="str">
        <f>IF(ISBLANK(Requerimiento_Cab!B626),"",VLOOKUP(Requerimiento_Cab!B626,Tabla3[#All],2,FALSE))</f>
        <v/>
      </c>
      <c r="D626" s="6" t="str">
        <f>IF(ISBLANK(Requerimiento_Cab!C626),"",VLOOKUP(Requerimiento_Cab!C626,Tabla4[#All],2,FALSE))</f>
        <v/>
      </c>
      <c r="E626" s="6" t="str">
        <f>IF(ISBLANK(Requerimiento_Cab!D626),"",VLOOKUP(Requerimiento_Cab!D626,Tabla5[#All],2,FALSE))</f>
        <v/>
      </c>
      <c r="F626" s="6" t="str">
        <f>IF(ISBLANK(Requerimiento_Cab!E626),"",VLOOKUP(Requerimiento_Cab!E626,Tabla6[#All],2,FALSE))</f>
        <v/>
      </c>
      <c r="G626" s="6" t="str">
        <f t="shared" si="111"/>
        <v/>
      </c>
      <c r="H626" s="6" t="str">
        <f t="shared" si="112"/>
        <v/>
      </c>
      <c r="I626" s="6" t="str">
        <f>IF(ISBLANK(Requerimiento_Cab!F626),"",VLOOKUP(Requerimiento_Cab!F626,Tabla7[#All],2,FALSE))</f>
        <v/>
      </c>
      <c r="J626" s="6" t="str">
        <f t="shared" si="113"/>
        <v/>
      </c>
      <c r="K626" s="13" t="str">
        <f>IF(ISBLANK(Requerimiento_Cab!G626),"",VLOOKUP(Requerimiento_Cab!G626,Tabla8[#All],2,FALSE))</f>
        <v/>
      </c>
      <c r="L626" s="6" t="str">
        <f>IF(ISBLANK(Requerimiento_Cab!H626),"",VLOOKUP(Requerimiento_Cab!H626,Tabla1[#All],2,FALSE))</f>
        <v/>
      </c>
      <c r="M626" s="6" t="str">
        <f t="shared" si="114"/>
        <v/>
      </c>
      <c r="N626" s="6" t="str">
        <f>IF(ISBLANK(Requerimiento_Cab!J626),"",VLOOKUP(Requerimiento_Cab!J626,Tabla9[#All],2,FALSE))</f>
        <v/>
      </c>
      <c r="O626" s="6" t="str">
        <f t="shared" si="115"/>
        <v/>
      </c>
      <c r="P626" s="6" t="str">
        <f t="shared" si="116"/>
        <v/>
      </c>
      <c r="Q626" s="6" t="str">
        <f>IF(ISBLANK(Requerimiento_Cab!K626),"",VLOOKUP(Requerimiento_Cab!K626,Tabla10[#All],2,FALSE))</f>
        <v/>
      </c>
      <c r="R626" s="6" t="str">
        <f>IF(LEN(Requerimiento_Cab!L626)&gt;0,Requerimiento_Cab!L626,"")</f>
        <v/>
      </c>
      <c r="S626" s="6" t="str">
        <f t="shared" si="117"/>
        <v/>
      </c>
      <c r="T626" s="6" t="str">
        <f t="shared" si="118"/>
        <v/>
      </c>
      <c r="U626" s="6" t="str">
        <f t="shared" si="119"/>
        <v/>
      </c>
      <c r="V626" s="6" t="str">
        <f>IF(ISBLANK(Requerimiento_Cab!F626),"",VLOOKUP(Requerimiento_Cab!F626,Tabla7[#All],2,FALSE))</f>
        <v/>
      </c>
      <c r="W626" s="6" t="str">
        <f t="shared" si="120"/>
        <v/>
      </c>
      <c r="X626" s="6" t="str">
        <f>IF(ISBLANK(Requerimiento_Cab!M626),"",VLOOKUP(Requerimiento_Cab!M626,Tabla2[#All],2,FALSE))</f>
        <v/>
      </c>
      <c r="Y626" s="6" t="str">
        <f>IF(ISBLANK(Requerimiento_Cab!J626),"",VLOOKUP(Requerimiento_Cab!J626,Tabla9[#All],2,FALSE))</f>
        <v/>
      </c>
    </row>
    <row r="627" spans="1:25" x14ac:dyDescent="0.25">
      <c r="A627" s="6" t="str">
        <f>IF(LEN(Requerimiento_Cab!A627)&gt;0,Requerimiento_Cab!A627,"")</f>
        <v/>
      </c>
      <c r="B627" s="6" t="str">
        <f t="shared" si="110"/>
        <v/>
      </c>
      <c r="C627" s="6" t="str">
        <f>IF(ISBLANK(Requerimiento_Cab!B627),"",VLOOKUP(Requerimiento_Cab!B627,Tabla3[#All],2,FALSE))</f>
        <v/>
      </c>
      <c r="D627" s="6" t="str">
        <f>IF(ISBLANK(Requerimiento_Cab!C627),"",VLOOKUP(Requerimiento_Cab!C627,Tabla4[#All],2,FALSE))</f>
        <v/>
      </c>
      <c r="E627" s="6" t="str">
        <f>IF(ISBLANK(Requerimiento_Cab!D627),"",VLOOKUP(Requerimiento_Cab!D627,Tabla5[#All],2,FALSE))</f>
        <v/>
      </c>
      <c r="F627" s="6" t="str">
        <f>IF(ISBLANK(Requerimiento_Cab!E627),"",VLOOKUP(Requerimiento_Cab!E627,Tabla6[#All],2,FALSE))</f>
        <v/>
      </c>
      <c r="G627" s="6" t="str">
        <f t="shared" si="111"/>
        <v/>
      </c>
      <c r="H627" s="6" t="str">
        <f t="shared" si="112"/>
        <v/>
      </c>
      <c r="I627" s="6" t="str">
        <f>IF(ISBLANK(Requerimiento_Cab!F627),"",VLOOKUP(Requerimiento_Cab!F627,Tabla7[#All],2,FALSE))</f>
        <v/>
      </c>
      <c r="J627" s="6" t="str">
        <f t="shared" si="113"/>
        <v/>
      </c>
      <c r="K627" s="13" t="str">
        <f>IF(ISBLANK(Requerimiento_Cab!G627),"",VLOOKUP(Requerimiento_Cab!G627,Tabla8[#All],2,FALSE))</f>
        <v/>
      </c>
      <c r="L627" s="6" t="str">
        <f>IF(ISBLANK(Requerimiento_Cab!H627),"",VLOOKUP(Requerimiento_Cab!H627,Tabla1[#All],2,FALSE))</f>
        <v/>
      </c>
      <c r="M627" s="6" t="str">
        <f t="shared" si="114"/>
        <v/>
      </c>
      <c r="N627" s="6" t="str">
        <f>IF(ISBLANK(Requerimiento_Cab!J627),"",VLOOKUP(Requerimiento_Cab!J627,Tabla9[#All],2,FALSE))</f>
        <v/>
      </c>
      <c r="O627" s="6" t="str">
        <f t="shared" si="115"/>
        <v/>
      </c>
      <c r="P627" s="6" t="str">
        <f t="shared" si="116"/>
        <v/>
      </c>
      <c r="Q627" s="6" t="str">
        <f>IF(ISBLANK(Requerimiento_Cab!K627),"",VLOOKUP(Requerimiento_Cab!K627,Tabla10[#All],2,FALSE))</f>
        <v/>
      </c>
      <c r="R627" s="6" t="str">
        <f>IF(LEN(Requerimiento_Cab!L627)&gt;0,Requerimiento_Cab!L627,"")</f>
        <v/>
      </c>
      <c r="S627" s="6" t="str">
        <f t="shared" si="117"/>
        <v/>
      </c>
      <c r="T627" s="6" t="str">
        <f t="shared" si="118"/>
        <v/>
      </c>
      <c r="U627" s="6" t="str">
        <f t="shared" si="119"/>
        <v/>
      </c>
      <c r="V627" s="6" t="str">
        <f>IF(ISBLANK(Requerimiento_Cab!F627),"",VLOOKUP(Requerimiento_Cab!F627,Tabla7[#All],2,FALSE))</f>
        <v/>
      </c>
      <c r="W627" s="6" t="str">
        <f t="shared" si="120"/>
        <v/>
      </c>
      <c r="X627" s="6" t="str">
        <f>IF(ISBLANK(Requerimiento_Cab!M627),"",VLOOKUP(Requerimiento_Cab!M627,Tabla2[#All],2,FALSE))</f>
        <v/>
      </c>
      <c r="Y627" s="6" t="str">
        <f>IF(ISBLANK(Requerimiento_Cab!J627),"",VLOOKUP(Requerimiento_Cab!J627,Tabla9[#All],2,FALSE))</f>
        <v/>
      </c>
    </row>
    <row r="628" spans="1:25" x14ac:dyDescent="0.25">
      <c r="A628" s="6" t="str">
        <f>IF(LEN(Requerimiento_Cab!A628)&gt;0,Requerimiento_Cab!A628,"")</f>
        <v/>
      </c>
      <c r="B628" s="6" t="str">
        <f t="shared" si="110"/>
        <v/>
      </c>
      <c r="C628" s="6" t="str">
        <f>IF(ISBLANK(Requerimiento_Cab!B628),"",VLOOKUP(Requerimiento_Cab!B628,Tabla3[#All],2,FALSE))</f>
        <v/>
      </c>
      <c r="D628" s="6" t="str">
        <f>IF(ISBLANK(Requerimiento_Cab!C628),"",VLOOKUP(Requerimiento_Cab!C628,Tabla4[#All],2,FALSE))</f>
        <v/>
      </c>
      <c r="E628" s="6" t="str">
        <f>IF(ISBLANK(Requerimiento_Cab!D628),"",VLOOKUP(Requerimiento_Cab!D628,Tabla5[#All],2,FALSE))</f>
        <v/>
      </c>
      <c r="F628" s="6" t="str">
        <f>IF(ISBLANK(Requerimiento_Cab!E628),"",VLOOKUP(Requerimiento_Cab!E628,Tabla6[#All],2,FALSE))</f>
        <v/>
      </c>
      <c r="G628" s="6" t="str">
        <f t="shared" si="111"/>
        <v/>
      </c>
      <c r="H628" s="6" t="str">
        <f t="shared" si="112"/>
        <v/>
      </c>
      <c r="I628" s="6" t="str">
        <f>IF(ISBLANK(Requerimiento_Cab!F628),"",VLOOKUP(Requerimiento_Cab!F628,Tabla7[#All],2,FALSE))</f>
        <v/>
      </c>
      <c r="J628" s="6" t="str">
        <f t="shared" si="113"/>
        <v/>
      </c>
      <c r="K628" s="13" t="str">
        <f>IF(ISBLANK(Requerimiento_Cab!G628),"",VLOOKUP(Requerimiento_Cab!G628,Tabla8[#All],2,FALSE))</f>
        <v/>
      </c>
      <c r="L628" s="6" t="str">
        <f>IF(ISBLANK(Requerimiento_Cab!H628),"",VLOOKUP(Requerimiento_Cab!H628,Tabla1[#All],2,FALSE))</f>
        <v/>
      </c>
      <c r="M628" s="6" t="str">
        <f t="shared" si="114"/>
        <v/>
      </c>
      <c r="N628" s="6" t="str">
        <f>IF(ISBLANK(Requerimiento_Cab!J628),"",VLOOKUP(Requerimiento_Cab!J628,Tabla9[#All],2,FALSE))</f>
        <v/>
      </c>
      <c r="O628" s="6" t="str">
        <f t="shared" si="115"/>
        <v/>
      </c>
      <c r="P628" s="6" t="str">
        <f t="shared" si="116"/>
        <v/>
      </c>
      <c r="Q628" s="6" t="str">
        <f>IF(ISBLANK(Requerimiento_Cab!K628),"",VLOOKUP(Requerimiento_Cab!K628,Tabla10[#All],2,FALSE))</f>
        <v/>
      </c>
      <c r="R628" s="6" t="str">
        <f>IF(LEN(Requerimiento_Cab!L628)&gt;0,Requerimiento_Cab!L628,"")</f>
        <v/>
      </c>
      <c r="S628" s="6" t="str">
        <f t="shared" si="117"/>
        <v/>
      </c>
      <c r="T628" s="6" t="str">
        <f t="shared" si="118"/>
        <v/>
      </c>
      <c r="U628" s="6" t="str">
        <f t="shared" si="119"/>
        <v/>
      </c>
      <c r="V628" s="6" t="str">
        <f>IF(ISBLANK(Requerimiento_Cab!F628),"",VLOOKUP(Requerimiento_Cab!F628,Tabla7[#All],2,FALSE))</f>
        <v/>
      </c>
      <c r="W628" s="6" t="str">
        <f t="shared" si="120"/>
        <v/>
      </c>
      <c r="X628" s="6" t="str">
        <f>IF(ISBLANK(Requerimiento_Cab!M628),"",VLOOKUP(Requerimiento_Cab!M628,Tabla2[#All],2,FALSE))</f>
        <v/>
      </c>
      <c r="Y628" s="6" t="str">
        <f>IF(ISBLANK(Requerimiento_Cab!J628),"",VLOOKUP(Requerimiento_Cab!J628,Tabla9[#All],2,FALSE))</f>
        <v/>
      </c>
    </row>
    <row r="629" spans="1:25" x14ac:dyDescent="0.25">
      <c r="A629" s="6" t="str">
        <f>IF(LEN(Requerimiento_Cab!A629)&gt;0,Requerimiento_Cab!A629,"")</f>
        <v/>
      </c>
      <c r="B629" s="6" t="str">
        <f t="shared" ref="B629:B692" si="121">(IF(LEN(C629)&gt;0,ROW(B629)-1,""))</f>
        <v/>
      </c>
      <c r="C629" s="6" t="str">
        <f>IF(ISBLANK(Requerimiento_Cab!B629),"",VLOOKUP(Requerimiento_Cab!B629,Tabla3[#All],2,FALSE))</f>
        <v/>
      </c>
      <c r="D629" s="6" t="str">
        <f>IF(ISBLANK(Requerimiento_Cab!C629),"",VLOOKUP(Requerimiento_Cab!C629,Tabla4[#All],2,FALSE))</f>
        <v/>
      </c>
      <c r="E629" s="6" t="str">
        <f>IF(ISBLANK(Requerimiento_Cab!D629),"",VLOOKUP(Requerimiento_Cab!D629,Tabla5[#All],2,FALSE))</f>
        <v/>
      </c>
      <c r="F629" s="6" t="str">
        <f>IF(ISBLANK(Requerimiento_Cab!E629),"",VLOOKUP(Requerimiento_Cab!E629,Tabla6[#All],2,FALSE))</f>
        <v/>
      </c>
      <c r="G629" s="6" t="str">
        <f t="shared" ref="G629:G692" si="122">IF(LEN(C629)&gt;0,"LO","")</f>
        <v/>
      </c>
      <c r="H629" s="6" t="str">
        <f t="shared" ref="H629:H692" si="123">IF(LEN(C629)&gt;0,"0","")</f>
        <v/>
      </c>
      <c r="I629" s="6" t="str">
        <f>IF(ISBLANK(Requerimiento_Cab!F629),"",VLOOKUP(Requerimiento_Cab!F629,Tabla7[#All],2,FALSE))</f>
        <v/>
      </c>
      <c r="J629" s="6" t="str">
        <f t="shared" ref="J629:J692" si="124">IF(LEN(C629)&gt;0,"1","")</f>
        <v/>
      </c>
      <c r="K629" s="13" t="str">
        <f>IF(ISBLANK(Requerimiento_Cab!G629),"",VLOOKUP(Requerimiento_Cab!G629,Tabla8[#All],2,FALSE))</f>
        <v/>
      </c>
      <c r="L629" s="6" t="str">
        <f>IF(ISBLANK(Requerimiento_Cab!H629),"",VLOOKUP(Requerimiento_Cab!H629,Tabla1[#All],2,FALSE))</f>
        <v/>
      </c>
      <c r="M629" s="6" t="str">
        <f t="shared" ref="M629:M692" si="125">IF(LEN(C629)&gt;0,"N","")</f>
        <v/>
      </c>
      <c r="N629" s="6" t="str">
        <f>IF(ISBLANK(Requerimiento_Cab!J629),"",VLOOKUP(Requerimiento_Cab!J629,Tabla9[#All],2,FALSE))</f>
        <v/>
      </c>
      <c r="O629" s="6" t="str">
        <f t="shared" ref="O629:O692" si="126">IF(LEN(C629)&gt;0,"TRUJ","")</f>
        <v/>
      </c>
      <c r="P629" s="6" t="str">
        <f t="shared" ref="P629:P692" si="127">IF(LEN(C629)&gt;0,"L","")</f>
        <v/>
      </c>
      <c r="Q629" s="6" t="str">
        <f>IF(ISBLANK(Requerimiento_Cab!K629),"",VLOOKUP(Requerimiento_Cab!K629,Tabla10[#All],2,FALSE))</f>
        <v/>
      </c>
      <c r="R629" s="6" t="str">
        <f>IF(LEN(Requerimiento_Cab!L629)&gt;0,Requerimiento_Cab!L629,"")</f>
        <v/>
      </c>
      <c r="S629" s="6" t="str">
        <f t="shared" ref="S629:S692" si="128">IF(LEN(C629)&gt;0,"RV","")</f>
        <v/>
      </c>
      <c r="T629" s="6" t="str">
        <f t="shared" ref="T629:T692" si="129">IF(LEN(C629)&gt;0,"DEMO","")</f>
        <v/>
      </c>
      <c r="U629" s="6" t="str">
        <f t="shared" ref="U629:U692" si="130">IF(LEN(C629)&gt;0,"0","")</f>
        <v/>
      </c>
      <c r="V629" s="6" t="str">
        <f>IF(ISBLANK(Requerimiento_Cab!F629),"",VLOOKUP(Requerimiento_Cab!F629,Tabla7[#All],2,FALSE))</f>
        <v/>
      </c>
      <c r="W629" s="6" t="str">
        <f t="shared" ref="W629:W692" si="131">IF(LEN(C629)&gt;0,"N","")</f>
        <v/>
      </c>
      <c r="X629" s="6" t="str">
        <f>IF(ISBLANK(Requerimiento_Cab!M629),"",VLOOKUP(Requerimiento_Cab!M629,Tabla2[#All],2,FALSE))</f>
        <v/>
      </c>
      <c r="Y629" s="6" t="str">
        <f>IF(ISBLANK(Requerimiento_Cab!J629),"",VLOOKUP(Requerimiento_Cab!J629,Tabla9[#All],2,FALSE))</f>
        <v/>
      </c>
    </row>
    <row r="630" spans="1:25" x14ac:dyDescent="0.25">
      <c r="A630" s="6" t="str">
        <f>IF(LEN(Requerimiento_Cab!A630)&gt;0,Requerimiento_Cab!A630,"")</f>
        <v/>
      </c>
      <c r="B630" s="6" t="str">
        <f t="shared" si="121"/>
        <v/>
      </c>
      <c r="C630" s="6" t="str">
        <f>IF(ISBLANK(Requerimiento_Cab!B630),"",VLOOKUP(Requerimiento_Cab!B630,Tabla3[#All],2,FALSE))</f>
        <v/>
      </c>
      <c r="D630" s="6" t="str">
        <f>IF(ISBLANK(Requerimiento_Cab!C630),"",VLOOKUP(Requerimiento_Cab!C630,Tabla4[#All],2,FALSE))</f>
        <v/>
      </c>
      <c r="E630" s="6" t="str">
        <f>IF(ISBLANK(Requerimiento_Cab!D630),"",VLOOKUP(Requerimiento_Cab!D630,Tabla5[#All],2,FALSE))</f>
        <v/>
      </c>
      <c r="F630" s="6" t="str">
        <f>IF(ISBLANK(Requerimiento_Cab!E630),"",VLOOKUP(Requerimiento_Cab!E630,Tabla6[#All],2,FALSE))</f>
        <v/>
      </c>
      <c r="G630" s="6" t="str">
        <f t="shared" si="122"/>
        <v/>
      </c>
      <c r="H630" s="6" t="str">
        <f t="shared" si="123"/>
        <v/>
      </c>
      <c r="I630" s="6" t="str">
        <f>IF(ISBLANK(Requerimiento_Cab!F630),"",VLOOKUP(Requerimiento_Cab!F630,Tabla7[#All],2,FALSE))</f>
        <v/>
      </c>
      <c r="J630" s="6" t="str">
        <f t="shared" si="124"/>
        <v/>
      </c>
      <c r="K630" s="13" t="str">
        <f>IF(ISBLANK(Requerimiento_Cab!G630),"",VLOOKUP(Requerimiento_Cab!G630,Tabla8[#All],2,FALSE))</f>
        <v/>
      </c>
      <c r="L630" s="6" t="str">
        <f>IF(ISBLANK(Requerimiento_Cab!H630),"",VLOOKUP(Requerimiento_Cab!H630,Tabla1[#All],2,FALSE))</f>
        <v/>
      </c>
      <c r="M630" s="6" t="str">
        <f t="shared" si="125"/>
        <v/>
      </c>
      <c r="N630" s="6" t="str">
        <f>IF(ISBLANK(Requerimiento_Cab!J630),"",VLOOKUP(Requerimiento_Cab!J630,Tabla9[#All],2,FALSE))</f>
        <v/>
      </c>
      <c r="O630" s="6" t="str">
        <f t="shared" si="126"/>
        <v/>
      </c>
      <c r="P630" s="6" t="str">
        <f t="shared" si="127"/>
        <v/>
      </c>
      <c r="Q630" s="6" t="str">
        <f>IF(ISBLANK(Requerimiento_Cab!K630),"",VLOOKUP(Requerimiento_Cab!K630,Tabla10[#All],2,FALSE))</f>
        <v/>
      </c>
      <c r="R630" s="6" t="str">
        <f>IF(LEN(Requerimiento_Cab!L630)&gt;0,Requerimiento_Cab!L630,"")</f>
        <v/>
      </c>
      <c r="S630" s="6" t="str">
        <f t="shared" si="128"/>
        <v/>
      </c>
      <c r="T630" s="6" t="str">
        <f t="shared" si="129"/>
        <v/>
      </c>
      <c r="U630" s="6" t="str">
        <f t="shared" si="130"/>
        <v/>
      </c>
      <c r="V630" s="6" t="str">
        <f>IF(ISBLANK(Requerimiento_Cab!F630),"",VLOOKUP(Requerimiento_Cab!F630,Tabla7[#All],2,FALSE))</f>
        <v/>
      </c>
      <c r="W630" s="6" t="str">
        <f t="shared" si="131"/>
        <v/>
      </c>
      <c r="X630" s="6" t="str">
        <f>IF(ISBLANK(Requerimiento_Cab!M630),"",VLOOKUP(Requerimiento_Cab!M630,Tabla2[#All],2,FALSE))</f>
        <v/>
      </c>
      <c r="Y630" s="6" t="str">
        <f>IF(ISBLANK(Requerimiento_Cab!J630),"",VLOOKUP(Requerimiento_Cab!J630,Tabla9[#All],2,FALSE))</f>
        <v/>
      </c>
    </row>
    <row r="631" spans="1:25" x14ac:dyDescent="0.25">
      <c r="A631" s="6" t="str">
        <f>IF(LEN(Requerimiento_Cab!A631)&gt;0,Requerimiento_Cab!A631,"")</f>
        <v/>
      </c>
      <c r="B631" s="6" t="str">
        <f t="shared" si="121"/>
        <v/>
      </c>
      <c r="C631" s="6" t="str">
        <f>IF(ISBLANK(Requerimiento_Cab!B631),"",VLOOKUP(Requerimiento_Cab!B631,Tabla3[#All],2,FALSE))</f>
        <v/>
      </c>
      <c r="D631" s="6" t="str">
        <f>IF(ISBLANK(Requerimiento_Cab!C631),"",VLOOKUP(Requerimiento_Cab!C631,Tabla4[#All],2,FALSE))</f>
        <v/>
      </c>
      <c r="E631" s="6" t="str">
        <f>IF(ISBLANK(Requerimiento_Cab!D631),"",VLOOKUP(Requerimiento_Cab!D631,Tabla5[#All],2,FALSE))</f>
        <v/>
      </c>
      <c r="F631" s="6" t="str">
        <f>IF(ISBLANK(Requerimiento_Cab!E631),"",VLOOKUP(Requerimiento_Cab!E631,Tabla6[#All],2,FALSE))</f>
        <v/>
      </c>
      <c r="G631" s="6" t="str">
        <f t="shared" si="122"/>
        <v/>
      </c>
      <c r="H631" s="6" t="str">
        <f t="shared" si="123"/>
        <v/>
      </c>
      <c r="I631" s="6" t="str">
        <f>IF(ISBLANK(Requerimiento_Cab!F631),"",VLOOKUP(Requerimiento_Cab!F631,Tabla7[#All],2,FALSE))</f>
        <v/>
      </c>
      <c r="J631" s="6" t="str">
        <f t="shared" si="124"/>
        <v/>
      </c>
      <c r="K631" s="13" t="str">
        <f>IF(ISBLANK(Requerimiento_Cab!G631),"",VLOOKUP(Requerimiento_Cab!G631,Tabla8[#All],2,FALSE))</f>
        <v/>
      </c>
      <c r="L631" s="6" t="str">
        <f>IF(ISBLANK(Requerimiento_Cab!H631),"",VLOOKUP(Requerimiento_Cab!H631,Tabla1[#All],2,FALSE))</f>
        <v/>
      </c>
      <c r="M631" s="6" t="str">
        <f t="shared" si="125"/>
        <v/>
      </c>
      <c r="N631" s="6" t="str">
        <f>IF(ISBLANK(Requerimiento_Cab!J631),"",VLOOKUP(Requerimiento_Cab!J631,Tabla9[#All],2,FALSE))</f>
        <v/>
      </c>
      <c r="O631" s="6" t="str">
        <f t="shared" si="126"/>
        <v/>
      </c>
      <c r="P631" s="6" t="str">
        <f t="shared" si="127"/>
        <v/>
      </c>
      <c r="Q631" s="6" t="str">
        <f>IF(ISBLANK(Requerimiento_Cab!K631),"",VLOOKUP(Requerimiento_Cab!K631,Tabla10[#All],2,FALSE))</f>
        <v/>
      </c>
      <c r="R631" s="6" t="str">
        <f>IF(LEN(Requerimiento_Cab!L631)&gt;0,Requerimiento_Cab!L631,"")</f>
        <v/>
      </c>
      <c r="S631" s="6" t="str">
        <f t="shared" si="128"/>
        <v/>
      </c>
      <c r="T631" s="6" t="str">
        <f t="shared" si="129"/>
        <v/>
      </c>
      <c r="U631" s="6" t="str">
        <f t="shared" si="130"/>
        <v/>
      </c>
      <c r="V631" s="6" t="str">
        <f>IF(ISBLANK(Requerimiento_Cab!F631),"",VLOOKUP(Requerimiento_Cab!F631,Tabla7[#All],2,FALSE))</f>
        <v/>
      </c>
      <c r="W631" s="6" t="str">
        <f t="shared" si="131"/>
        <v/>
      </c>
      <c r="X631" s="6" t="str">
        <f>IF(ISBLANK(Requerimiento_Cab!M631),"",VLOOKUP(Requerimiento_Cab!M631,Tabla2[#All],2,FALSE))</f>
        <v/>
      </c>
      <c r="Y631" s="6" t="str">
        <f>IF(ISBLANK(Requerimiento_Cab!J631),"",VLOOKUP(Requerimiento_Cab!J631,Tabla9[#All],2,FALSE))</f>
        <v/>
      </c>
    </row>
    <row r="632" spans="1:25" x14ac:dyDescent="0.25">
      <c r="A632" s="6" t="str">
        <f>IF(LEN(Requerimiento_Cab!A632)&gt;0,Requerimiento_Cab!A632,"")</f>
        <v/>
      </c>
      <c r="B632" s="6" t="str">
        <f t="shared" si="121"/>
        <v/>
      </c>
      <c r="C632" s="6" t="str">
        <f>IF(ISBLANK(Requerimiento_Cab!B632),"",VLOOKUP(Requerimiento_Cab!B632,Tabla3[#All],2,FALSE))</f>
        <v/>
      </c>
      <c r="D632" s="6" t="str">
        <f>IF(ISBLANK(Requerimiento_Cab!C632),"",VLOOKUP(Requerimiento_Cab!C632,Tabla4[#All],2,FALSE))</f>
        <v/>
      </c>
      <c r="E632" s="6" t="str">
        <f>IF(ISBLANK(Requerimiento_Cab!D632),"",VLOOKUP(Requerimiento_Cab!D632,Tabla5[#All],2,FALSE))</f>
        <v/>
      </c>
      <c r="F632" s="6" t="str">
        <f>IF(ISBLANK(Requerimiento_Cab!E632),"",VLOOKUP(Requerimiento_Cab!E632,Tabla6[#All],2,FALSE))</f>
        <v/>
      </c>
      <c r="G632" s="6" t="str">
        <f t="shared" si="122"/>
        <v/>
      </c>
      <c r="H632" s="6" t="str">
        <f t="shared" si="123"/>
        <v/>
      </c>
      <c r="I632" s="6" t="str">
        <f>IF(ISBLANK(Requerimiento_Cab!F632),"",VLOOKUP(Requerimiento_Cab!F632,Tabla7[#All],2,FALSE))</f>
        <v/>
      </c>
      <c r="J632" s="6" t="str">
        <f t="shared" si="124"/>
        <v/>
      </c>
      <c r="K632" s="13" t="str">
        <f>IF(ISBLANK(Requerimiento_Cab!G632),"",VLOOKUP(Requerimiento_Cab!G632,Tabla8[#All],2,FALSE))</f>
        <v/>
      </c>
      <c r="L632" s="6" t="str">
        <f>IF(ISBLANK(Requerimiento_Cab!H632),"",VLOOKUP(Requerimiento_Cab!H632,Tabla1[#All],2,FALSE))</f>
        <v/>
      </c>
      <c r="M632" s="6" t="str">
        <f t="shared" si="125"/>
        <v/>
      </c>
      <c r="N632" s="6" t="str">
        <f>IF(ISBLANK(Requerimiento_Cab!J632),"",VLOOKUP(Requerimiento_Cab!J632,Tabla9[#All],2,FALSE))</f>
        <v/>
      </c>
      <c r="O632" s="6" t="str">
        <f t="shared" si="126"/>
        <v/>
      </c>
      <c r="P632" s="6" t="str">
        <f t="shared" si="127"/>
        <v/>
      </c>
      <c r="Q632" s="6" t="str">
        <f>IF(ISBLANK(Requerimiento_Cab!K632),"",VLOOKUP(Requerimiento_Cab!K632,Tabla10[#All],2,FALSE))</f>
        <v/>
      </c>
      <c r="R632" s="6" t="str">
        <f>IF(LEN(Requerimiento_Cab!L632)&gt;0,Requerimiento_Cab!L632,"")</f>
        <v/>
      </c>
      <c r="S632" s="6" t="str">
        <f t="shared" si="128"/>
        <v/>
      </c>
      <c r="T632" s="6" t="str">
        <f t="shared" si="129"/>
        <v/>
      </c>
      <c r="U632" s="6" t="str">
        <f t="shared" si="130"/>
        <v/>
      </c>
      <c r="V632" s="6" t="str">
        <f>IF(ISBLANK(Requerimiento_Cab!F632),"",VLOOKUP(Requerimiento_Cab!F632,Tabla7[#All],2,FALSE))</f>
        <v/>
      </c>
      <c r="W632" s="6" t="str">
        <f t="shared" si="131"/>
        <v/>
      </c>
      <c r="X632" s="6" t="str">
        <f>IF(ISBLANK(Requerimiento_Cab!M632),"",VLOOKUP(Requerimiento_Cab!M632,Tabla2[#All],2,FALSE))</f>
        <v/>
      </c>
      <c r="Y632" s="6" t="str">
        <f>IF(ISBLANK(Requerimiento_Cab!J632),"",VLOOKUP(Requerimiento_Cab!J632,Tabla9[#All],2,FALSE))</f>
        <v/>
      </c>
    </row>
    <row r="633" spans="1:25" x14ac:dyDescent="0.25">
      <c r="A633" s="6" t="str">
        <f>IF(LEN(Requerimiento_Cab!A633)&gt;0,Requerimiento_Cab!A633,"")</f>
        <v/>
      </c>
      <c r="B633" s="6" t="str">
        <f t="shared" si="121"/>
        <v/>
      </c>
      <c r="C633" s="6" t="str">
        <f>IF(ISBLANK(Requerimiento_Cab!B633),"",VLOOKUP(Requerimiento_Cab!B633,Tabla3[#All],2,FALSE))</f>
        <v/>
      </c>
      <c r="D633" s="6" t="str">
        <f>IF(ISBLANK(Requerimiento_Cab!C633),"",VLOOKUP(Requerimiento_Cab!C633,Tabla4[#All],2,FALSE))</f>
        <v/>
      </c>
      <c r="E633" s="6" t="str">
        <f>IF(ISBLANK(Requerimiento_Cab!D633),"",VLOOKUP(Requerimiento_Cab!D633,Tabla5[#All],2,FALSE))</f>
        <v/>
      </c>
      <c r="F633" s="6" t="str">
        <f>IF(ISBLANK(Requerimiento_Cab!E633),"",VLOOKUP(Requerimiento_Cab!E633,Tabla6[#All],2,FALSE))</f>
        <v/>
      </c>
      <c r="G633" s="6" t="str">
        <f t="shared" si="122"/>
        <v/>
      </c>
      <c r="H633" s="6" t="str">
        <f t="shared" si="123"/>
        <v/>
      </c>
      <c r="I633" s="6" t="str">
        <f>IF(ISBLANK(Requerimiento_Cab!F633),"",VLOOKUP(Requerimiento_Cab!F633,Tabla7[#All],2,FALSE))</f>
        <v/>
      </c>
      <c r="J633" s="6" t="str">
        <f t="shared" si="124"/>
        <v/>
      </c>
      <c r="K633" s="13" t="str">
        <f>IF(ISBLANK(Requerimiento_Cab!G633),"",VLOOKUP(Requerimiento_Cab!G633,Tabla8[#All],2,FALSE))</f>
        <v/>
      </c>
      <c r="L633" s="6" t="str">
        <f>IF(ISBLANK(Requerimiento_Cab!H633),"",VLOOKUP(Requerimiento_Cab!H633,Tabla1[#All],2,FALSE))</f>
        <v/>
      </c>
      <c r="M633" s="6" t="str">
        <f t="shared" si="125"/>
        <v/>
      </c>
      <c r="N633" s="6" t="str">
        <f>IF(ISBLANK(Requerimiento_Cab!J633),"",VLOOKUP(Requerimiento_Cab!J633,Tabla9[#All],2,FALSE))</f>
        <v/>
      </c>
      <c r="O633" s="6" t="str">
        <f t="shared" si="126"/>
        <v/>
      </c>
      <c r="P633" s="6" t="str">
        <f t="shared" si="127"/>
        <v/>
      </c>
      <c r="Q633" s="6" t="str">
        <f>IF(ISBLANK(Requerimiento_Cab!K633),"",VLOOKUP(Requerimiento_Cab!K633,Tabla10[#All],2,FALSE))</f>
        <v/>
      </c>
      <c r="R633" s="6" t="str">
        <f>IF(LEN(Requerimiento_Cab!L633)&gt;0,Requerimiento_Cab!L633,"")</f>
        <v/>
      </c>
      <c r="S633" s="6" t="str">
        <f t="shared" si="128"/>
        <v/>
      </c>
      <c r="T633" s="6" t="str">
        <f t="shared" si="129"/>
        <v/>
      </c>
      <c r="U633" s="6" t="str">
        <f t="shared" si="130"/>
        <v/>
      </c>
      <c r="V633" s="6" t="str">
        <f>IF(ISBLANK(Requerimiento_Cab!F633),"",VLOOKUP(Requerimiento_Cab!F633,Tabla7[#All],2,FALSE))</f>
        <v/>
      </c>
      <c r="W633" s="6" t="str">
        <f t="shared" si="131"/>
        <v/>
      </c>
      <c r="X633" s="6" t="str">
        <f>IF(ISBLANK(Requerimiento_Cab!M633),"",VLOOKUP(Requerimiento_Cab!M633,Tabla2[#All],2,FALSE))</f>
        <v/>
      </c>
      <c r="Y633" s="6" t="str">
        <f>IF(ISBLANK(Requerimiento_Cab!J633),"",VLOOKUP(Requerimiento_Cab!J633,Tabla9[#All],2,FALSE))</f>
        <v/>
      </c>
    </row>
    <row r="634" spans="1:25" x14ac:dyDescent="0.25">
      <c r="A634" s="6" t="str">
        <f>IF(LEN(Requerimiento_Cab!A634)&gt;0,Requerimiento_Cab!A634,"")</f>
        <v/>
      </c>
      <c r="B634" s="6" t="str">
        <f t="shared" si="121"/>
        <v/>
      </c>
      <c r="C634" s="6" t="str">
        <f>IF(ISBLANK(Requerimiento_Cab!B634),"",VLOOKUP(Requerimiento_Cab!B634,Tabla3[#All],2,FALSE))</f>
        <v/>
      </c>
      <c r="D634" s="6" t="str">
        <f>IF(ISBLANK(Requerimiento_Cab!C634),"",VLOOKUP(Requerimiento_Cab!C634,Tabla4[#All],2,FALSE))</f>
        <v/>
      </c>
      <c r="E634" s="6" t="str">
        <f>IF(ISBLANK(Requerimiento_Cab!D634),"",VLOOKUP(Requerimiento_Cab!D634,Tabla5[#All],2,FALSE))</f>
        <v/>
      </c>
      <c r="F634" s="6" t="str">
        <f>IF(ISBLANK(Requerimiento_Cab!E634),"",VLOOKUP(Requerimiento_Cab!E634,Tabla6[#All],2,FALSE))</f>
        <v/>
      </c>
      <c r="G634" s="6" t="str">
        <f t="shared" si="122"/>
        <v/>
      </c>
      <c r="H634" s="6" t="str">
        <f t="shared" si="123"/>
        <v/>
      </c>
      <c r="I634" s="6" t="str">
        <f>IF(ISBLANK(Requerimiento_Cab!F634),"",VLOOKUP(Requerimiento_Cab!F634,Tabla7[#All],2,FALSE))</f>
        <v/>
      </c>
      <c r="J634" s="6" t="str">
        <f t="shared" si="124"/>
        <v/>
      </c>
      <c r="K634" s="13" t="str">
        <f>IF(ISBLANK(Requerimiento_Cab!G634),"",VLOOKUP(Requerimiento_Cab!G634,Tabla8[#All],2,FALSE))</f>
        <v/>
      </c>
      <c r="L634" s="6" t="str">
        <f>IF(ISBLANK(Requerimiento_Cab!H634),"",VLOOKUP(Requerimiento_Cab!H634,Tabla1[#All],2,FALSE))</f>
        <v/>
      </c>
      <c r="M634" s="6" t="str">
        <f t="shared" si="125"/>
        <v/>
      </c>
      <c r="N634" s="6" t="str">
        <f>IF(ISBLANK(Requerimiento_Cab!J634),"",VLOOKUP(Requerimiento_Cab!J634,Tabla9[#All],2,FALSE))</f>
        <v/>
      </c>
      <c r="O634" s="6" t="str">
        <f t="shared" si="126"/>
        <v/>
      </c>
      <c r="P634" s="6" t="str">
        <f t="shared" si="127"/>
        <v/>
      </c>
      <c r="Q634" s="6" t="str">
        <f>IF(ISBLANK(Requerimiento_Cab!K634),"",VLOOKUP(Requerimiento_Cab!K634,Tabla10[#All],2,FALSE))</f>
        <v/>
      </c>
      <c r="R634" s="6" t="str">
        <f>IF(LEN(Requerimiento_Cab!L634)&gt;0,Requerimiento_Cab!L634,"")</f>
        <v/>
      </c>
      <c r="S634" s="6" t="str">
        <f t="shared" si="128"/>
        <v/>
      </c>
      <c r="T634" s="6" t="str">
        <f t="shared" si="129"/>
        <v/>
      </c>
      <c r="U634" s="6" t="str">
        <f t="shared" si="130"/>
        <v/>
      </c>
      <c r="V634" s="6" t="str">
        <f>IF(ISBLANK(Requerimiento_Cab!F634),"",VLOOKUP(Requerimiento_Cab!F634,Tabla7[#All],2,FALSE))</f>
        <v/>
      </c>
      <c r="W634" s="6" t="str">
        <f t="shared" si="131"/>
        <v/>
      </c>
      <c r="X634" s="6" t="str">
        <f>IF(ISBLANK(Requerimiento_Cab!M634),"",VLOOKUP(Requerimiento_Cab!M634,Tabla2[#All],2,FALSE))</f>
        <v/>
      </c>
      <c r="Y634" s="6" t="str">
        <f>IF(ISBLANK(Requerimiento_Cab!J634),"",VLOOKUP(Requerimiento_Cab!J634,Tabla9[#All],2,FALSE))</f>
        <v/>
      </c>
    </row>
    <row r="635" spans="1:25" x14ac:dyDescent="0.25">
      <c r="A635" s="6" t="str">
        <f>IF(LEN(Requerimiento_Cab!A635)&gt;0,Requerimiento_Cab!A635,"")</f>
        <v/>
      </c>
      <c r="B635" s="6" t="str">
        <f t="shared" si="121"/>
        <v/>
      </c>
      <c r="C635" s="6" t="str">
        <f>IF(ISBLANK(Requerimiento_Cab!B635),"",VLOOKUP(Requerimiento_Cab!B635,Tabla3[#All],2,FALSE))</f>
        <v/>
      </c>
      <c r="D635" s="6" t="str">
        <f>IF(ISBLANK(Requerimiento_Cab!C635),"",VLOOKUP(Requerimiento_Cab!C635,Tabla4[#All],2,FALSE))</f>
        <v/>
      </c>
      <c r="E635" s="6" t="str">
        <f>IF(ISBLANK(Requerimiento_Cab!D635),"",VLOOKUP(Requerimiento_Cab!D635,Tabla5[#All],2,FALSE))</f>
        <v/>
      </c>
      <c r="F635" s="6" t="str">
        <f>IF(ISBLANK(Requerimiento_Cab!E635),"",VLOOKUP(Requerimiento_Cab!E635,Tabla6[#All],2,FALSE))</f>
        <v/>
      </c>
      <c r="G635" s="6" t="str">
        <f t="shared" si="122"/>
        <v/>
      </c>
      <c r="H635" s="6" t="str">
        <f t="shared" si="123"/>
        <v/>
      </c>
      <c r="I635" s="6" t="str">
        <f>IF(ISBLANK(Requerimiento_Cab!F635),"",VLOOKUP(Requerimiento_Cab!F635,Tabla7[#All],2,FALSE))</f>
        <v/>
      </c>
      <c r="J635" s="6" t="str">
        <f t="shared" si="124"/>
        <v/>
      </c>
      <c r="K635" s="13" t="str">
        <f>IF(ISBLANK(Requerimiento_Cab!G635),"",VLOOKUP(Requerimiento_Cab!G635,Tabla8[#All],2,FALSE))</f>
        <v/>
      </c>
      <c r="L635" s="6" t="str">
        <f>IF(ISBLANK(Requerimiento_Cab!H635),"",VLOOKUP(Requerimiento_Cab!H635,Tabla1[#All],2,FALSE))</f>
        <v/>
      </c>
      <c r="M635" s="6" t="str">
        <f t="shared" si="125"/>
        <v/>
      </c>
      <c r="N635" s="6" t="str">
        <f>IF(ISBLANK(Requerimiento_Cab!J635),"",VLOOKUP(Requerimiento_Cab!J635,Tabla9[#All],2,FALSE))</f>
        <v/>
      </c>
      <c r="O635" s="6" t="str">
        <f t="shared" si="126"/>
        <v/>
      </c>
      <c r="P635" s="6" t="str">
        <f t="shared" si="127"/>
        <v/>
      </c>
      <c r="Q635" s="6" t="str">
        <f>IF(ISBLANK(Requerimiento_Cab!K635),"",VLOOKUP(Requerimiento_Cab!K635,Tabla10[#All],2,FALSE))</f>
        <v/>
      </c>
      <c r="R635" s="6" t="str">
        <f>IF(LEN(Requerimiento_Cab!L635)&gt;0,Requerimiento_Cab!L635,"")</f>
        <v/>
      </c>
      <c r="S635" s="6" t="str">
        <f t="shared" si="128"/>
        <v/>
      </c>
      <c r="T635" s="6" t="str">
        <f t="shared" si="129"/>
        <v/>
      </c>
      <c r="U635" s="6" t="str">
        <f t="shared" si="130"/>
        <v/>
      </c>
      <c r="V635" s="6" t="str">
        <f>IF(ISBLANK(Requerimiento_Cab!F635),"",VLOOKUP(Requerimiento_Cab!F635,Tabla7[#All],2,FALSE))</f>
        <v/>
      </c>
      <c r="W635" s="6" t="str">
        <f t="shared" si="131"/>
        <v/>
      </c>
      <c r="X635" s="6" t="str">
        <f>IF(ISBLANK(Requerimiento_Cab!M635),"",VLOOKUP(Requerimiento_Cab!M635,Tabla2[#All],2,FALSE))</f>
        <v/>
      </c>
      <c r="Y635" s="6" t="str">
        <f>IF(ISBLANK(Requerimiento_Cab!J635),"",VLOOKUP(Requerimiento_Cab!J635,Tabla9[#All],2,FALSE))</f>
        <v/>
      </c>
    </row>
    <row r="636" spans="1:25" x14ac:dyDescent="0.25">
      <c r="A636" s="6" t="str">
        <f>IF(LEN(Requerimiento_Cab!A636)&gt;0,Requerimiento_Cab!A636,"")</f>
        <v/>
      </c>
      <c r="B636" s="6" t="str">
        <f t="shared" si="121"/>
        <v/>
      </c>
      <c r="C636" s="6" t="str">
        <f>IF(ISBLANK(Requerimiento_Cab!B636),"",VLOOKUP(Requerimiento_Cab!B636,Tabla3[#All],2,FALSE))</f>
        <v/>
      </c>
      <c r="D636" s="6" t="str">
        <f>IF(ISBLANK(Requerimiento_Cab!C636),"",VLOOKUP(Requerimiento_Cab!C636,Tabla4[#All],2,FALSE))</f>
        <v/>
      </c>
      <c r="E636" s="6" t="str">
        <f>IF(ISBLANK(Requerimiento_Cab!D636),"",VLOOKUP(Requerimiento_Cab!D636,Tabla5[#All],2,FALSE))</f>
        <v/>
      </c>
      <c r="F636" s="6" t="str">
        <f>IF(ISBLANK(Requerimiento_Cab!E636),"",VLOOKUP(Requerimiento_Cab!E636,Tabla6[#All],2,FALSE))</f>
        <v/>
      </c>
      <c r="G636" s="6" t="str">
        <f t="shared" si="122"/>
        <v/>
      </c>
      <c r="H636" s="6" t="str">
        <f t="shared" si="123"/>
        <v/>
      </c>
      <c r="I636" s="6" t="str">
        <f>IF(ISBLANK(Requerimiento_Cab!F636),"",VLOOKUP(Requerimiento_Cab!F636,Tabla7[#All],2,FALSE))</f>
        <v/>
      </c>
      <c r="J636" s="6" t="str">
        <f t="shared" si="124"/>
        <v/>
      </c>
      <c r="K636" s="13" t="str">
        <f>IF(ISBLANK(Requerimiento_Cab!G636),"",VLOOKUP(Requerimiento_Cab!G636,Tabla8[#All],2,FALSE))</f>
        <v/>
      </c>
      <c r="L636" s="6" t="str">
        <f>IF(ISBLANK(Requerimiento_Cab!H636),"",VLOOKUP(Requerimiento_Cab!H636,Tabla1[#All],2,FALSE))</f>
        <v/>
      </c>
      <c r="M636" s="6" t="str">
        <f t="shared" si="125"/>
        <v/>
      </c>
      <c r="N636" s="6" t="str">
        <f>IF(ISBLANK(Requerimiento_Cab!J636),"",VLOOKUP(Requerimiento_Cab!J636,Tabla9[#All],2,FALSE))</f>
        <v/>
      </c>
      <c r="O636" s="6" t="str">
        <f t="shared" si="126"/>
        <v/>
      </c>
      <c r="P636" s="6" t="str">
        <f t="shared" si="127"/>
        <v/>
      </c>
      <c r="Q636" s="6" t="str">
        <f>IF(ISBLANK(Requerimiento_Cab!K636),"",VLOOKUP(Requerimiento_Cab!K636,Tabla10[#All],2,FALSE))</f>
        <v/>
      </c>
      <c r="R636" s="6" t="str">
        <f>IF(LEN(Requerimiento_Cab!L636)&gt;0,Requerimiento_Cab!L636,"")</f>
        <v/>
      </c>
      <c r="S636" s="6" t="str">
        <f t="shared" si="128"/>
        <v/>
      </c>
      <c r="T636" s="6" t="str">
        <f t="shared" si="129"/>
        <v/>
      </c>
      <c r="U636" s="6" t="str">
        <f t="shared" si="130"/>
        <v/>
      </c>
      <c r="V636" s="6" t="str">
        <f>IF(ISBLANK(Requerimiento_Cab!F636),"",VLOOKUP(Requerimiento_Cab!F636,Tabla7[#All],2,FALSE))</f>
        <v/>
      </c>
      <c r="W636" s="6" t="str">
        <f t="shared" si="131"/>
        <v/>
      </c>
      <c r="X636" s="6" t="str">
        <f>IF(ISBLANK(Requerimiento_Cab!M636),"",VLOOKUP(Requerimiento_Cab!M636,Tabla2[#All],2,FALSE))</f>
        <v/>
      </c>
      <c r="Y636" s="6" t="str">
        <f>IF(ISBLANK(Requerimiento_Cab!J636),"",VLOOKUP(Requerimiento_Cab!J636,Tabla9[#All],2,FALSE))</f>
        <v/>
      </c>
    </row>
    <row r="637" spans="1:25" x14ac:dyDescent="0.25">
      <c r="A637" s="6" t="str">
        <f>IF(LEN(Requerimiento_Cab!A637)&gt;0,Requerimiento_Cab!A637,"")</f>
        <v/>
      </c>
      <c r="B637" s="6" t="str">
        <f t="shared" si="121"/>
        <v/>
      </c>
      <c r="C637" s="6" t="str">
        <f>IF(ISBLANK(Requerimiento_Cab!B637),"",VLOOKUP(Requerimiento_Cab!B637,Tabla3[#All],2,FALSE))</f>
        <v/>
      </c>
      <c r="D637" s="6" t="str">
        <f>IF(ISBLANK(Requerimiento_Cab!C637),"",VLOOKUP(Requerimiento_Cab!C637,Tabla4[#All],2,FALSE))</f>
        <v/>
      </c>
      <c r="E637" s="6" t="str">
        <f>IF(ISBLANK(Requerimiento_Cab!D637),"",VLOOKUP(Requerimiento_Cab!D637,Tabla5[#All],2,FALSE))</f>
        <v/>
      </c>
      <c r="F637" s="6" t="str">
        <f>IF(ISBLANK(Requerimiento_Cab!E637),"",VLOOKUP(Requerimiento_Cab!E637,Tabla6[#All],2,FALSE))</f>
        <v/>
      </c>
      <c r="G637" s="6" t="str">
        <f t="shared" si="122"/>
        <v/>
      </c>
      <c r="H637" s="6" t="str">
        <f t="shared" si="123"/>
        <v/>
      </c>
      <c r="I637" s="6" t="str">
        <f>IF(ISBLANK(Requerimiento_Cab!F637),"",VLOOKUP(Requerimiento_Cab!F637,Tabla7[#All],2,FALSE))</f>
        <v/>
      </c>
      <c r="J637" s="6" t="str">
        <f t="shared" si="124"/>
        <v/>
      </c>
      <c r="K637" s="13" t="str">
        <f>IF(ISBLANK(Requerimiento_Cab!G637),"",VLOOKUP(Requerimiento_Cab!G637,Tabla8[#All],2,FALSE))</f>
        <v/>
      </c>
      <c r="L637" s="6" t="str">
        <f>IF(ISBLANK(Requerimiento_Cab!H637),"",VLOOKUP(Requerimiento_Cab!H637,Tabla1[#All],2,FALSE))</f>
        <v/>
      </c>
      <c r="M637" s="6" t="str">
        <f t="shared" si="125"/>
        <v/>
      </c>
      <c r="N637" s="6" t="str">
        <f>IF(ISBLANK(Requerimiento_Cab!J637),"",VLOOKUP(Requerimiento_Cab!J637,Tabla9[#All],2,FALSE))</f>
        <v/>
      </c>
      <c r="O637" s="6" t="str">
        <f t="shared" si="126"/>
        <v/>
      </c>
      <c r="P637" s="6" t="str">
        <f t="shared" si="127"/>
        <v/>
      </c>
      <c r="Q637" s="6" t="str">
        <f>IF(ISBLANK(Requerimiento_Cab!K637),"",VLOOKUP(Requerimiento_Cab!K637,Tabla10[#All],2,FALSE))</f>
        <v/>
      </c>
      <c r="R637" s="6" t="str">
        <f>IF(LEN(Requerimiento_Cab!L637)&gt;0,Requerimiento_Cab!L637,"")</f>
        <v/>
      </c>
      <c r="S637" s="6" t="str">
        <f t="shared" si="128"/>
        <v/>
      </c>
      <c r="T637" s="6" t="str">
        <f t="shared" si="129"/>
        <v/>
      </c>
      <c r="U637" s="6" t="str">
        <f t="shared" si="130"/>
        <v/>
      </c>
      <c r="V637" s="6" t="str">
        <f>IF(ISBLANK(Requerimiento_Cab!F637),"",VLOOKUP(Requerimiento_Cab!F637,Tabla7[#All],2,FALSE))</f>
        <v/>
      </c>
      <c r="W637" s="6" t="str">
        <f t="shared" si="131"/>
        <v/>
      </c>
      <c r="X637" s="6" t="str">
        <f>IF(ISBLANK(Requerimiento_Cab!M637),"",VLOOKUP(Requerimiento_Cab!M637,Tabla2[#All],2,FALSE))</f>
        <v/>
      </c>
      <c r="Y637" s="6" t="str">
        <f>IF(ISBLANK(Requerimiento_Cab!J637),"",VLOOKUP(Requerimiento_Cab!J637,Tabla9[#All],2,FALSE))</f>
        <v/>
      </c>
    </row>
    <row r="638" spans="1:25" x14ac:dyDescent="0.25">
      <c r="A638" s="6" t="str">
        <f>IF(LEN(Requerimiento_Cab!A638)&gt;0,Requerimiento_Cab!A638,"")</f>
        <v/>
      </c>
      <c r="B638" s="6" t="str">
        <f t="shared" si="121"/>
        <v/>
      </c>
      <c r="C638" s="6" t="str">
        <f>IF(ISBLANK(Requerimiento_Cab!B638),"",VLOOKUP(Requerimiento_Cab!B638,Tabla3[#All],2,FALSE))</f>
        <v/>
      </c>
      <c r="D638" s="6" t="str">
        <f>IF(ISBLANK(Requerimiento_Cab!C638),"",VLOOKUP(Requerimiento_Cab!C638,Tabla4[#All],2,FALSE))</f>
        <v/>
      </c>
      <c r="E638" s="6" t="str">
        <f>IF(ISBLANK(Requerimiento_Cab!D638),"",VLOOKUP(Requerimiento_Cab!D638,Tabla5[#All],2,FALSE))</f>
        <v/>
      </c>
      <c r="F638" s="6" t="str">
        <f>IF(ISBLANK(Requerimiento_Cab!E638),"",VLOOKUP(Requerimiento_Cab!E638,Tabla6[#All],2,FALSE))</f>
        <v/>
      </c>
      <c r="G638" s="6" t="str">
        <f t="shared" si="122"/>
        <v/>
      </c>
      <c r="H638" s="6" t="str">
        <f t="shared" si="123"/>
        <v/>
      </c>
      <c r="I638" s="6" t="str">
        <f>IF(ISBLANK(Requerimiento_Cab!F638),"",VLOOKUP(Requerimiento_Cab!F638,Tabla7[#All],2,FALSE))</f>
        <v/>
      </c>
      <c r="J638" s="6" t="str">
        <f t="shared" si="124"/>
        <v/>
      </c>
      <c r="K638" s="13" t="str">
        <f>IF(ISBLANK(Requerimiento_Cab!G638),"",VLOOKUP(Requerimiento_Cab!G638,Tabla8[#All],2,FALSE))</f>
        <v/>
      </c>
      <c r="L638" s="6" t="str">
        <f>IF(ISBLANK(Requerimiento_Cab!H638),"",VLOOKUP(Requerimiento_Cab!H638,Tabla1[#All],2,FALSE))</f>
        <v/>
      </c>
      <c r="M638" s="6" t="str">
        <f t="shared" si="125"/>
        <v/>
      </c>
      <c r="N638" s="6" t="str">
        <f>IF(ISBLANK(Requerimiento_Cab!J638),"",VLOOKUP(Requerimiento_Cab!J638,Tabla9[#All],2,FALSE))</f>
        <v/>
      </c>
      <c r="O638" s="6" t="str">
        <f t="shared" si="126"/>
        <v/>
      </c>
      <c r="P638" s="6" t="str">
        <f t="shared" si="127"/>
        <v/>
      </c>
      <c r="Q638" s="6" t="str">
        <f>IF(ISBLANK(Requerimiento_Cab!K638),"",VLOOKUP(Requerimiento_Cab!K638,Tabla10[#All],2,FALSE))</f>
        <v/>
      </c>
      <c r="R638" s="6" t="str">
        <f>IF(LEN(Requerimiento_Cab!L638)&gt;0,Requerimiento_Cab!L638,"")</f>
        <v/>
      </c>
      <c r="S638" s="6" t="str">
        <f t="shared" si="128"/>
        <v/>
      </c>
      <c r="T638" s="6" t="str">
        <f t="shared" si="129"/>
        <v/>
      </c>
      <c r="U638" s="6" t="str">
        <f t="shared" si="130"/>
        <v/>
      </c>
      <c r="V638" s="6" t="str">
        <f>IF(ISBLANK(Requerimiento_Cab!F638),"",VLOOKUP(Requerimiento_Cab!F638,Tabla7[#All],2,FALSE))</f>
        <v/>
      </c>
      <c r="W638" s="6" t="str">
        <f t="shared" si="131"/>
        <v/>
      </c>
      <c r="X638" s="6" t="str">
        <f>IF(ISBLANK(Requerimiento_Cab!M638),"",VLOOKUP(Requerimiento_Cab!M638,Tabla2[#All],2,FALSE))</f>
        <v/>
      </c>
      <c r="Y638" s="6" t="str">
        <f>IF(ISBLANK(Requerimiento_Cab!J638),"",VLOOKUP(Requerimiento_Cab!J638,Tabla9[#All],2,FALSE))</f>
        <v/>
      </c>
    </row>
    <row r="639" spans="1:25" x14ac:dyDescent="0.25">
      <c r="A639" s="6" t="str">
        <f>IF(LEN(Requerimiento_Cab!A639)&gt;0,Requerimiento_Cab!A639,"")</f>
        <v/>
      </c>
      <c r="B639" s="6" t="str">
        <f t="shared" si="121"/>
        <v/>
      </c>
      <c r="C639" s="6" t="str">
        <f>IF(ISBLANK(Requerimiento_Cab!B639),"",VLOOKUP(Requerimiento_Cab!B639,Tabla3[#All],2,FALSE))</f>
        <v/>
      </c>
      <c r="D639" s="6" t="str">
        <f>IF(ISBLANK(Requerimiento_Cab!C639),"",VLOOKUP(Requerimiento_Cab!C639,Tabla4[#All],2,FALSE))</f>
        <v/>
      </c>
      <c r="E639" s="6" t="str">
        <f>IF(ISBLANK(Requerimiento_Cab!D639),"",VLOOKUP(Requerimiento_Cab!D639,Tabla5[#All],2,FALSE))</f>
        <v/>
      </c>
      <c r="F639" s="6" t="str">
        <f>IF(ISBLANK(Requerimiento_Cab!E639),"",VLOOKUP(Requerimiento_Cab!E639,Tabla6[#All],2,FALSE))</f>
        <v/>
      </c>
      <c r="G639" s="6" t="str">
        <f t="shared" si="122"/>
        <v/>
      </c>
      <c r="H639" s="6" t="str">
        <f t="shared" si="123"/>
        <v/>
      </c>
      <c r="I639" s="6" t="str">
        <f>IF(ISBLANK(Requerimiento_Cab!F639),"",VLOOKUP(Requerimiento_Cab!F639,Tabla7[#All],2,FALSE))</f>
        <v/>
      </c>
      <c r="J639" s="6" t="str">
        <f t="shared" si="124"/>
        <v/>
      </c>
      <c r="K639" s="13" t="str">
        <f>IF(ISBLANK(Requerimiento_Cab!G639),"",VLOOKUP(Requerimiento_Cab!G639,Tabla8[#All],2,FALSE))</f>
        <v/>
      </c>
      <c r="L639" s="6" t="str">
        <f>IF(ISBLANK(Requerimiento_Cab!H639),"",VLOOKUP(Requerimiento_Cab!H639,Tabla1[#All],2,FALSE))</f>
        <v/>
      </c>
      <c r="M639" s="6" t="str">
        <f t="shared" si="125"/>
        <v/>
      </c>
      <c r="N639" s="6" t="str">
        <f>IF(ISBLANK(Requerimiento_Cab!J639),"",VLOOKUP(Requerimiento_Cab!J639,Tabla9[#All],2,FALSE))</f>
        <v/>
      </c>
      <c r="O639" s="6" t="str">
        <f t="shared" si="126"/>
        <v/>
      </c>
      <c r="P639" s="6" t="str">
        <f t="shared" si="127"/>
        <v/>
      </c>
      <c r="Q639" s="6" t="str">
        <f>IF(ISBLANK(Requerimiento_Cab!K639),"",VLOOKUP(Requerimiento_Cab!K639,Tabla10[#All],2,FALSE))</f>
        <v/>
      </c>
      <c r="R639" s="6" t="str">
        <f>IF(LEN(Requerimiento_Cab!L639)&gt;0,Requerimiento_Cab!L639,"")</f>
        <v/>
      </c>
      <c r="S639" s="6" t="str">
        <f t="shared" si="128"/>
        <v/>
      </c>
      <c r="T639" s="6" t="str">
        <f t="shared" si="129"/>
        <v/>
      </c>
      <c r="U639" s="6" t="str">
        <f t="shared" si="130"/>
        <v/>
      </c>
      <c r="V639" s="6" t="str">
        <f>IF(ISBLANK(Requerimiento_Cab!F639),"",VLOOKUP(Requerimiento_Cab!F639,Tabla7[#All],2,FALSE))</f>
        <v/>
      </c>
      <c r="W639" s="6" t="str">
        <f t="shared" si="131"/>
        <v/>
      </c>
      <c r="X639" s="6" t="str">
        <f>IF(ISBLANK(Requerimiento_Cab!M639),"",VLOOKUP(Requerimiento_Cab!M639,Tabla2[#All],2,FALSE))</f>
        <v/>
      </c>
      <c r="Y639" s="6" t="str">
        <f>IF(ISBLANK(Requerimiento_Cab!J639),"",VLOOKUP(Requerimiento_Cab!J639,Tabla9[#All],2,FALSE))</f>
        <v/>
      </c>
    </row>
    <row r="640" spans="1:25" x14ac:dyDescent="0.25">
      <c r="A640" s="6" t="str">
        <f>IF(LEN(Requerimiento_Cab!A640)&gt;0,Requerimiento_Cab!A640,"")</f>
        <v/>
      </c>
      <c r="B640" s="6" t="str">
        <f t="shared" si="121"/>
        <v/>
      </c>
      <c r="C640" s="6" t="str">
        <f>IF(ISBLANK(Requerimiento_Cab!B640),"",VLOOKUP(Requerimiento_Cab!B640,Tabla3[#All],2,FALSE))</f>
        <v/>
      </c>
      <c r="D640" s="6" t="str">
        <f>IF(ISBLANK(Requerimiento_Cab!C640),"",VLOOKUP(Requerimiento_Cab!C640,Tabla4[#All],2,FALSE))</f>
        <v/>
      </c>
      <c r="E640" s="6" t="str">
        <f>IF(ISBLANK(Requerimiento_Cab!D640),"",VLOOKUP(Requerimiento_Cab!D640,Tabla5[#All],2,FALSE))</f>
        <v/>
      </c>
      <c r="F640" s="6" t="str">
        <f>IF(ISBLANK(Requerimiento_Cab!E640),"",VLOOKUP(Requerimiento_Cab!E640,Tabla6[#All],2,FALSE))</f>
        <v/>
      </c>
      <c r="G640" s="6" t="str">
        <f t="shared" si="122"/>
        <v/>
      </c>
      <c r="H640" s="6" t="str">
        <f t="shared" si="123"/>
        <v/>
      </c>
      <c r="I640" s="6" t="str">
        <f>IF(ISBLANK(Requerimiento_Cab!F640),"",VLOOKUP(Requerimiento_Cab!F640,Tabla7[#All],2,FALSE))</f>
        <v/>
      </c>
      <c r="J640" s="6" t="str">
        <f t="shared" si="124"/>
        <v/>
      </c>
      <c r="K640" s="13" t="str">
        <f>IF(ISBLANK(Requerimiento_Cab!G640),"",VLOOKUP(Requerimiento_Cab!G640,Tabla8[#All],2,FALSE))</f>
        <v/>
      </c>
      <c r="L640" s="6" t="str">
        <f>IF(ISBLANK(Requerimiento_Cab!H640),"",VLOOKUP(Requerimiento_Cab!H640,Tabla1[#All],2,FALSE))</f>
        <v/>
      </c>
      <c r="M640" s="6" t="str">
        <f t="shared" si="125"/>
        <v/>
      </c>
      <c r="N640" s="6" t="str">
        <f>IF(ISBLANK(Requerimiento_Cab!J640),"",VLOOKUP(Requerimiento_Cab!J640,Tabla9[#All],2,FALSE))</f>
        <v/>
      </c>
      <c r="O640" s="6" t="str">
        <f t="shared" si="126"/>
        <v/>
      </c>
      <c r="P640" s="6" t="str">
        <f t="shared" si="127"/>
        <v/>
      </c>
      <c r="Q640" s="6" t="str">
        <f>IF(ISBLANK(Requerimiento_Cab!K640),"",VLOOKUP(Requerimiento_Cab!K640,Tabla10[#All],2,FALSE))</f>
        <v/>
      </c>
      <c r="R640" s="6" t="str">
        <f>IF(LEN(Requerimiento_Cab!L640)&gt;0,Requerimiento_Cab!L640,"")</f>
        <v/>
      </c>
      <c r="S640" s="6" t="str">
        <f t="shared" si="128"/>
        <v/>
      </c>
      <c r="T640" s="6" t="str">
        <f t="shared" si="129"/>
        <v/>
      </c>
      <c r="U640" s="6" t="str">
        <f t="shared" si="130"/>
        <v/>
      </c>
      <c r="V640" s="6" t="str">
        <f>IF(ISBLANK(Requerimiento_Cab!F640),"",VLOOKUP(Requerimiento_Cab!F640,Tabla7[#All],2,FALSE))</f>
        <v/>
      </c>
      <c r="W640" s="6" t="str">
        <f t="shared" si="131"/>
        <v/>
      </c>
      <c r="X640" s="6" t="str">
        <f>IF(ISBLANK(Requerimiento_Cab!M640),"",VLOOKUP(Requerimiento_Cab!M640,Tabla2[#All],2,FALSE))</f>
        <v/>
      </c>
      <c r="Y640" s="6" t="str">
        <f>IF(ISBLANK(Requerimiento_Cab!J640),"",VLOOKUP(Requerimiento_Cab!J640,Tabla9[#All],2,FALSE))</f>
        <v/>
      </c>
    </row>
    <row r="641" spans="1:25" x14ac:dyDescent="0.25">
      <c r="A641" s="6" t="str">
        <f>IF(LEN(Requerimiento_Cab!A641)&gt;0,Requerimiento_Cab!A641,"")</f>
        <v/>
      </c>
      <c r="B641" s="6" t="str">
        <f t="shared" si="121"/>
        <v/>
      </c>
      <c r="C641" s="6" t="str">
        <f>IF(ISBLANK(Requerimiento_Cab!B641),"",VLOOKUP(Requerimiento_Cab!B641,Tabla3[#All],2,FALSE))</f>
        <v/>
      </c>
      <c r="D641" s="6" t="str">
        <f>IF(ISBLANK(Requerimiento_Cab!C641),"",VLOOKUP(Requerimiento_Cab!C641,Tabla4[#All],2,FALSE))</f>
        <v/>
      </c>
      <c r="E641" s="6" t="str">
        <f>IF(ISBLANK(Requerimiento_Cab!D641),"",VLOOKUP(Requerimiento_Cab!D641,Tabla5[#All],2,FALSE))</f>
        <v/>
      </c>
      <c r="F641" s="6" t="str">
        <f>IF(ISBLANK(Requerimiento_Cab!E641),"",VLOOKUP(Requerimiento_Cab!E641,Tabla6[#All],2,FALSE))</f>
        <v/>
      </c>
      <c r="G641" s="6" t="str">
        <f t="shared" si="122"/>
        <v/>
      </c>
      <c r="H641" s="6" t="str">
        <f t="shared" si="123"/>
        <v/>
      </c>
      <c r="I641" s="6" t="str">
        <f>IF(ISBLANK(Requerimiento_Cab!F641),"",VLOOKUP(Requerimiento_Cab!F641,Tabla7[#All],2,FALSE))</f>
        <v/>
      </c>
      <c r="J641" s="6" t="str">
        <f t="shared" si="124"/>
        <v/>
      </c>
      <c r="K641" s="13" t="str">
        <f>IF(ISBLANK(Requerimiento_Cab!G641),"",VLOOKUP(Requerimiento_Cab!G641,Tabla8[#All],2,FALSE))</f>
        <v/>
      </c>
      <c r="L641" s="6" t="str">
        <f>IF(ISBLANK(Requerimiento_Cab!H641),"",VLOOKUP(Requerimiento_Cab!H641,Tabla1[#All],2,FALSE))</f>
        <v/>
      </c>
      <c r="M641" s="6" t="str">
        <f t="shared" si="125"/>
        <v/>
      </c>
      <c r="N641" s="6" t="str">
        <f>IF(ISBLANK(Requerimiento_Cab!J641),"",VLOOKUP(Requerimiento_Cab!J641,Tabla9[#All],2,FALSE))</f>
        <v/>
      </c>
      <c r="O641" s="6" t="str">
        <f t="shared" si="126"/>
        <v/>
      </c>
      <c r="P641" s="6" t="str">
        <f t="shared" si="127"/>
        <v/>
      </c>
      <c r="Q641" s="6" t="str">
        <f>IF(ISBLANK(Requerimiento_Cab!K641),"",VLOOKUP(Requerimiento_Cab!K641,Tabla10[#All],2,FALSE))</f>
        <v/>
      </c>
      <c r="R641" s="6" t="str">
        <f>IF(LEN(Requerimiento_Cab!L641)&gt;0,Requerimiento_Cab!L641,"")</f>
        <v/>
      </c>
      <c r="S641" s="6" t="str">
        <f t="shared" si="128"/>
        <v/>
      </c>
      <c r="T641" s="6" t="str">
        <f t="shared" si="129"/>
        <v/>
      </c>
      <c r="U641" s="6" t="str">
        <f t="shared" si="130"/>
        <v/>
      </c>
      <c r="V641" s="6" t="str">
        <f>IF(ISBLANK(Requerimiento_Cab!F641),"",VLOOKUP(Requerimiento_Cab!F641,Tabla7[#All],2,FALSE))</f>
        <v/>
      </c>
      <c r="W641" s="6" t="str">
        <f t="shared" si="131"/>
        <v/>
      </c>
      <c r="X641" s="6" t="str">
        <f>IF(ISBLANK(Requerimiento_Cab!M641),"",VLOOKUP(Requerimiento_Cab!M641,Tabla2[#All],2,FALSE))</f>
        <v/>
      </c>
      <c r="Y641" s="6" t="str">
        <f>IF(ISBLANK(Requerimiento_Cab!J641),"",VLOOKUP(Requerimiento_Cab!J641,Tabla9[#All],2,FALSE))</f>
        <v/>
      </c>
    </row>
    <row r="642" spans="1:25" x14ac:dyDescent="0.25">
      <c r="A642" s="6" t="str">
        <f>IF(LEN(Requerimiento_Cab!A642)&gt;0,Requerimiento_Cab!A642,"")</f>
        <v/>
      </c>
      <c r="B642" s="6" t="str">
        <f t="shared" si="121"/>
        <v/>
      </c>
      <c r="C642" s="6" t="str">
        <f>IF(ISBLANK(Requerimiento_Cab!B642),"",VLOOKUP(Requerimiento_Cab!B642,Tabla3[#All],2,FALSE))</f>
        <v/>
      </c>
      <c r="D642" s="6" t="str">
        <f>IF(ISBLANK(Requerimiento_Cab!C642),"",VLOOKUP(Requerimiento_Cab!C642,Tabla4[#All],2,FALSE))</f>
        <v/>
      </c>
      <c r="E642" s="6" t="str">
        <f>IF(ISBLANK(Requerimiento_Cab!D642),"",VLOOKUP(Requerimiento_Cab!D642,Tabla5[#All],2,FALSE))</f>
        <v/>
      </c>
      <c r="F642" s="6" t="str">
        <f>IF(ISBLANK(Requerimiento_Cab!E642),"",VLOOKUP(Requerimiento_Cab!E642,Tabla6[#All],2,FALSE))</f>
        <v/>
      </c>
      <c r="G642" s="6" t="str">
        <f t="shared" si="122"/>
        <v/>
      </c>
      <c r="H642" s="6" t="str">
        <f t="shared" si="123"/>
        <v/>
      </c>
      <c r="I642" s="6" t="str">
        <f>IF(ISBLANK(Requerimiento_Cab!F642),"",VLOOKUP(Requerimiento_Cab!F642,Tabla7[#All],2,FALSE))</f>
        <v/>
      </c>
      <c r="J642" s="6" t="str">
        <f t="shared" si="124"/>
        <v/>
      </c>
      <c r="K642" s="13" t="str">
        <f>IF(ISBLANK(Requerimiento_Cab!G642),"",VLOOKUP(Requerimiento_Cab!G642,Tabla8[#All],2,FALSE))</f>
        <v/>
      </c>
      <c r="L642" s="6" t="str">
        <f>IF(ISBLANK(Requerimiento_Cab!H642),"",VLOOKUP(Requerimiento_Cab!H642,Tabla1[#All],2,FALSE))</f>
        <v/>
      </c>
      <c r="M642" s="6" t="str">
        <f t="shared" si="125"/>
        <v/>
      </c>
      <c r="N642" s="6" t="str">
        <f>IF(ISBLANK(Requerimiento_Cab!J642),"",VLOOKUP(Requerimiento_Cab!J642,Tabla9[#All],2,FALSE))</f>
        <v/>
      </c>
      <c r="O642" s="6" t="str">
        <f t="shared" si="126"/>
        <v/>
      </c>
      <c r="P642" s="6" t="str">
        <f t="shared" si="127"/>
        <v/>
      </c>
      <c r="Q642" s="6" t="str">
        <f>IF(ISBLANK(Requerimiento_Cab!K642),"",VLOOKUP(Requerimiento_Cab!K642,Tabla10[#All],2,FALSE))</f>
        <v/>
      </c>
      <c r="R642" s="6" t="str">
        <f>IF(LEN(Requerimiento_Cab!L642)&gt;0,Requerimiento_Cab!L642,"")</f>
        <v/>
      </c>
      <c r="S642" s="6" t="str">
        <f t="shared" si="128"/>
        <v/>
      </c>
      <c r="T642" s="6" t="str">
        <f t="shared" si="129"/>
        <v/>
      </c>
      <c r="U642" s="6" t="str">
        <f t="shared" si="130"/>
        <v/>
      </c>
      <c r="V642" s="6" t="str">
        <f>IF(ISBLANK(Requerimiento_Cab!F642),"",VLOOKUP(Requerimiento_Cab!F642,Tabla7[#All],2,FALSE))</f>
        <v/>
      </c>
      <c r="W642" s="6" t="str">
        <f t="shared" si="131"/>
        <v/>
      </c>
      <c r="X642" s="6" t="str">
        <f>IF(ISBLANK(Requerimiento_Cab!M642),"",VLOOKUP(Requerimiento_Cab!M642,Tabla2[#All],2,FALSE))</f>
        <v/>
      </c>
      <c r="Y642" s="6" t="str">
        <f>IF(ISBLANK(Requerimiento_Cab!J642),"",VLOOKUP(Requerimiento_Cab!J642,Tabla9[#All],2,FALSE))</f>
        <v/>
      </c>
    </row>
    <row r="643" spans="1:25" x14ac:dyDescent="0.25">
      <c r="A643" s="6" t="str">
        <f>IF(LEN(Requerimiento_Cab!A643)&gt;0,Requerimiento_Cab!A643,"")</f>
        <v/>
      </c>
      <c r="B643" s="6" t="str">
        <f t="shared" si="121"/>
        <v/>
      </c>
      <c r="C643" s="6" t="str">
        <f>IF(ISBLANK(Requerimiento_Cab!B643),"",VLOOKUP(Requerimiento_Cab!B643,Tabla3[#All],2,FALSE))</f>
        <v/>
      </c>
      <c r="D643" s="6" t="str">
        <f>IF(ISBLANK(Requerimiento_Cab!C643),"",VLOOKUP(Requerimiento_Cab!C643,Tabla4[#All],2,FALSE))</f>
        <v/>
      </c>
      <c r="E643" s="6" t="str">
        <f>IF(ISBLANK(Requerimiento_Cab!D643),"",VLOOKUP(Requerimiento_Cab!D643,Tabla5[#All],2,FALSE))</f>
        <v/>
      </c>
      <c r="F643" s="6" t="str">
        <f>IF(ISBLANK(Requerimiento_Cab!E643),"",VLOOKUP(Requerimiento_Cab!E643,Tabla6[#All],2,FALSE))</f>
        <v/>
      </c>
      <c r="G643" s="6" t="str">
        <f t="shared" si="122"/>
        <v/>
      </c>
      <c r="H643" s="6" t="str">
        <f t="shared" si="123"/>
        <v/>
      </c>
      <c r="I643" s="6" t="str">
        <f>IF(ISBLANK(Requerimiento_Cab!F643),"",VLOOKUP(Requerimiento_Cab!F643,Tabla7[#All],2,FALSE))</f>
        <v/>
      </c>
      <c r="J643" s="6" t="str">
        <f t="shared" si="124"/>
        <v/>
      </c>
      <c r="K643" s="13" t="str">
        <f>IF(ISBLANK(Requerimiento_Cab!G643),"",VLOOKUP(Requerimiento_Cab!G643,Tabla8[#All],2,FALSE))</f>
        <v/>
      </c>
      <c r="L643" s="6" t="str">
        <f>IF(ISBLANK(Requerimiento_Cab!H643),"",VLOOKUP(Requerimiento_Cab!H643,Tabla1[#All],2,FALSE))</f>
        <v/>
      </c>
      <c r="M643" s="6" t="str">
        <f t="shared" si="125"/>
        <v/>
      </c>
      <c r="N643" s="6" t="str">
        <f>IF(ISBLANK(Requerimiento_Cab!J643),"",VLOOKUP(Requerimiento_Cab!J643,Tabla9[#All],2,FALSE))</f>
        <v/>
      </c>
      <c r="O643" s="6" t="str">
        <f t="shared" si="126"/>
        <v/>
      </c>
      <c r="P643" s="6" t="str">
        <f t="shared" si="127"/>
        <v/>
      </c>
      <c r="Q643" s="6" t="str">
        <f>IF(ISBLANK(Requerimiento_Cab!K643),"",VLOOKUP(Requerimiento_Cab!K643,Tabla10[#All],2,FALSE))</f>
        <v/>
      </c>
      <c r="R643" s="6" t="str">
        <f>IF(LEN(Requerimiento_Cab!L643)&gt;0,Requerimiento_Cab!L643,"")</f>
        <v/>
      </c>
      <c r="S643" s="6" t="str">
        <f t="shared" si="128"/>
        <v/>
      </c>
      <c r="T643" s="6" t="str">
        <f t="shared" si="129"/>
        <v/>
      </c>
      <c r="U643" s="6" t="str">
        <f t="shared" si="130"/>
        <v/>
      </c>
      <c r="V643" s="6" t="str">
        <f>IF(ISBLANK(Requerimiento_Cab!F643),"",VLOOKUP(Requerimiento_Cab!F643,Tabla7[#All],2,FALSE))</f>
        <v/>
      </c>
      <c r="W643" s="6" t="str">
        <f t="shared" si="131"/>
        <v/>
      </c>
      <c r="X643" s="6" t="str">
        <f>IF(ISBLANK(Requerimiento_Cab!M643),"",VLOOKUP(Requerimiento_Cab!M643,Tabla2[#All],2,FALSE))</f>
        <v/>
      </c>
      <c r="Y643" s="6" t="str">
        <f>IF(ISBLANK(Requerimiento_Cab!J643),"",VLOOKUP(Requerimiento_Cab!J643,Tabla9[#All],2,FALSE))</f>
        <v/>
      </c>
    </row>
    <row r="644" spans="1:25" x14ac:dyDescent="0.25">
      <c r="A644" s="6" t="str">
        <f>IF(LEN(Requerimiento_Cab!A644)&gt;0,Requerimiento_Cab!A644,"")</f>
        <v/>
      </c>
      <c r="B644" s="6" t="str">
        <f t="shared" si="121"/>
        <v/>
      </c>
      <c r="C644" s="6" t="str">
        <f>IF(ISBLANK(Requerimiento_Cab!B644),"",VLOOKUP(Requerimiento_Cab!B644,Tabla3[#All],2,FALSE))</f>
        <v/>
      </c>
      <c r="D644" s="6" t="str">
        <f>IF(ISBLANK(Requerimiento_Cab!C644),"",VLOOKUP(Requerimiento_Cab!C644,Tabla4[#All],2,FALSE))</f>
        <v/>
      </c>
      <c r="E644" s="6" t="str">
        <f>IF(ISBLANK(Requerimiento_Cab!D644),"",VLOOKUP(Requerimiento_Cab!D644,Tabla5[#All],2,FALSE))</f>
        <v/>
      </c>
      <c r="F644" s="6" t="str">
        <f>IF(ISBLANK(Requerimiento_Cab!E644),"",VLOOKUP(Requerimiento_Cab!E644,Tabla6[#All],2,FALSE))</f>
        <v/>
      </c>
      <c r="G644" s="6" t="str">
        <f t="shared" si="122"/>
        <v/>
      </c>
      <c r="H644" s="6" t="str">
        <f t="shared" si="123"/>
        <v/>
      </c>
      <c r="I644" s="6" t="str">
        <f>IF(ISBLANK(Requerimiento_Cab!F644),"",VLOOKUP(Requerimiento_Cab!F644,Tabla7[#All],2,FALSE))</f>
        <v/>
      </c>
      <c r="J644" s="6" t="str">
        <f t="shared" si="124"/>
        <v/>
      </c>
      <c r="K644" s="13" t="str">
        <f>IF(ISBLANK(Requerimiento_Cab!G644),"",VLOOKUP(Requerimiento_Cab!G644,Tabla8[#All],2,FALSE))</f>
        <v/>
      </c>
      <c r="L644" s="6" t="str">
        <f>IF(ISBLANK(Requerimiento_Cab!H644),"",VLOOKUP(Requerimiento_Cab!H644,Tabla1[#All],2,FALSE))</f>
        <v/>
      </c>
      <c r="M644" s="6" t="str">
        <f t="shared" si="125"/>
        <v/>
      </c>
      <c r="N644" s="6" t="str">
        <f>IF(ISBLANK(Requerimiento_Cab!J644),"",VLOOKUP(Requerimiento_Cab!J644,Tabla9[#All],2,FALSE))</f>
        <v/>
      </c>
      <c r="O644" s="6" t="str">
        <f t="shared" si="126"/>
        <v/>
      </c>
      <c r="P644" s="6" t="str">
        <f t="shared" si="127"/>
        <v/>
      </c>
      <c r="Q644" s="6" t="str">
        <f>IF(ISBLANK(Requerimiento_Cab!K644),"",VLOOKUP(Requerimiento_Cab!K644,Tabla10[#All],2,FALSE))</f>
        <v/>
      </c>
      <c r="R644" s="6" t="str">
        <f>IF(LEN(Requerimiento_Cab!L644)&gt;0,Requerimiento_Cab!L644,"")</f>
        <v/>
      </c>
      <c r="S644" s="6" t="str">
        <f t="shared" si="128"/>
        <v/>
      </c>
      <c r="T644" s="6" t="str">
        <f t="shared" si="129"/>
        <v/>
      </c>
      <c r="U644" s="6" t="str">
        <f t="shared" si="130"/>
        <v/>
      </c>
      <c r="V644" s="6" t="str">
        <f>IF(ISBLANK(Requerimiento_Cab!F644),"",VLOOKUP(Requerimiento_Cab!F644,Tabla7[#All],2,FALSE))</f>
        <v/>
      </c>
      <c r="W644" s="6" t="str">
        <f t="shared" si="131"/>
        <v/>
      </c>
      <c r="X644" s="6" t="str">
        <f>IF(ISBLANK(Requerimiento_Cab!M644),"",VLOOKUP(Requerimiento_Cab!M644,Tabla2[#All],2,FALSE))</f>
        <v/>
      </c>
      <c r="Y644" s="6" t="str">
        <f>IF(ISBLANK(Requerimiento_Cab!J644),"",VLOOKUP(Requerimiento_Cab!J644,Tabla9[#All],2,FALSE))</f>
        <v/>
      </c>
    </row>
    <row r="645" spans="1:25" x14ac:dyDescent="0.25">
      <c r="A645" s="6" t="str">
        <f>IF(LEN(Requerimiento_Cab!A645)&gt;0,Requerimiento_Cab!A645,"")</f>
        <v/>
      </c>
      <c r="B645" s="6" t="str">
        <f t="shared" si="121"/>
        <v/>
      </c>
      <c r="C645" s="6" t="str">
        <f>IF(ISBLANK(Requerimiento_Cab!B645),"",VLOOKUP(Requerimiento_Cab!B645,Tabla3[#All],2,FALSE))</f>
        <v/>
      </c>
      <c r="D645" s="6" t="str">
        <f>IF(ISBLANK(Requerimiento_Cab!C645),"",VLOOKUP(Requerimiento_Cab!C645,Tabla4[#All],2,FALSE))</f>
        <v/>
      </c>
      <c r="E645" s="6" t="str">
        <f>IF(ISBLANK(Requerimiento_Cab!D645),"",VLOOKUP(Requerimiento_Cab!D645,Tabla5[#All],2,FALSE))</f>
        <v/>
      </c>
      <c r="F645" s="6" t="str">
        <f>IF(ISBLANK(Requerimiento_Cab!E645),"",VLOOKUP(Requerimiento_Cab!E645,Tabla6[#All],2,FALSE))</f>
        <v/>
      </c>
      <c r="G645" s="6" t="str">
        <f t="shared" si="122"/>
        <v/>
      </c>
      <c r="H645" s="6" t="str">
        <f t="shared" si="123"/>
        <v/>
      </c>
      <c r="I645" s="6" t="str">
        <f>IF(ISBLANK(Requerimiento_Cab!F645),"",VLOOKUP(Requerimiento_Cab!F645,Tabla7[#All],2,FALSE))</f>
        <v/>
      </c>
      <c r="J645" s="6" t="str">
        <f t="shared" si="124"/>
        <v/>
      </c>
      <c r="K645" s="13" t="str">
        <f>IF(ISBLANK(Requerimiento_Cab!G645),"",VLOOKUP(Requerimiento_Cab!G645,Tabla8[#All],2,FALSE))</f>
        <v/>
      </c>
      <c r="L645" s="6" t="str">
        <f>IF(ISBLANK(Requerimiento_Cab!H645),"",VLOOKUP(Requerimiento_Cab!H645,Tabla1[#All],2,FALSE))</f>
        <v/>
      </c>
      <c r="M645" s="6" t="str">
        <f t="shared" si="125"/>
        <v/>
      </c>
      <c r="N645" s="6" t="str">
        <f>IF(ISBLANK(Requerimiento_Cab!J645),"",VLOOKUP(Requerimiento_Cab!J645,Tabla9[#All],2,FALSE))</f>
        <v/>
      </c>
      <c r="O645" s="6" t="str">
        <f t="shared" si="126"/>
        <v/>
      </c>
      <c r="P645" s="6" t="str">
        <f t="shared" si="127"/>
        <v/>
      </c>
      <c r="Q645" s="6" t="str">
        <f>IF(ISBLANK(Requerimiento_Cab!K645),"",VLOOKUP(Requerimiento_Cab!K645,Tabla10[#All],2,FALSE))</f>
        <v/>
      </c>
      <c r="R645" s="6" t="str">
        <f>IF(LEN(Requerimiento_Cab!L645)&gt;0,Requerimiento_Cab!L645,"")</f>
        <v/>
      </c>
      <c r="S645" s="6" t="str">
        <f t="shared" si="128"/>
        <v/>
      </c>
      <c r="T645" s="6" t="str">
        <f t="shared" si="129"/>
        <v/>
      </c>
      <c r="U645" s="6" t="str">
        <f t="shared" si="130"/>
        <v/>
      </c>
      <c r="V645" s="6" t="str">
        <f>IF(ISBLANK(Requerimiento_Cab!F645),"",VLOOKUP(Requerimiento_Cab!F645,Tabla7[#All],2,FALSE))</f>
        <v/>
      </c>
      <c r="W645" s="6" t="str">
        <f t="shared" si="131"/>
        <v/>
      </c>
      <c r="X645" s="6" t="str">
        <f>IF(ISBLANK(Requerimiento_Cab!M645),"",VLOOKUP(Requerimiento_Cab!M645,Tabla2[#All],2,FALSE))</f>
        <v/>
      </c>
      <c r="Y645" s="6" t="str">
        <f>IF(ISBLANK(Requerimiento_Cab!J645),"",VLOOKUP(Requerimiento_Cab!J645,Tabla9[#All],2,FALSE))</f>
        <v/>
      </c>
    </row>
    <row r="646" spans="1:25" x14ac:dyDescent="0.25">
      <c r="A646" s="6" t="str">
        <f>IF(LEN(Requerimiento_Cab!A646)&gt;0,Requerimiento_Cab!A646,"")</f>
        <v/>
      </c>
      <c r="B646" s="6" t="str">
        <f t="shared" si="121"/>
        <v/>
      </c>
      <c r="C646" s="6" t="str">
        <f>IF(ISBLANK(Requerimiento_Cab!B646),"",VLOOKUP(Requerimiento_Cab!B646,Tabla3[#All],2,FALSE))</f>
        <v/>
      </c>
      <c r="D646" s="6" t="str">
        <f>IF(ISBLANK(Requerimiento_Cab!C646),"",VLOOKUP(Requerimiento_Cab!C646,Tabla4[#All],2,FALSE))</f>
        <v/>
      </c>
      <c r="E646" s="6" t="str">
        <f>IF(ISBLANK(Requerimiento_Cab!D646),"",VLOOKUP(Requerimiento_Cab!D646,Tabla5[#All],2,FALSE))</f>
        <v/>
      </c>
      <c r="F646" s="6" t="str">
        <f>IF(ISBLANK(Requerimiento_Cab!E646),"",VLOOKUP(Requerimiento_Cab!E646,Tabla6[#All],2,FALSE))</f>
        <v/>
      </c>
      <c r="G646" s="6" t="str">
        <f t="shared" si="122"/>
        <v/>
      </c>
      <c r="H646" s="6" t="str">
        <f t="shared" si="123"/>
        <v/>
      </c>
      <c r="I646" s="6" t="str">
        <f>IF(ISBLANK(Requerimiento_Cab!F646),"",VLOOKUP(Requerimiento_Cab!F646,Tabla7[#All],2,FALSE))</f>
        <v/>
      </c>
      <c r="J646" s="6" t="str">
        <f t="shared" si="124"/>
        <v/>
      </c>
      <c r="K646" s="13" t="str">
        <f>IF(ISBLANK(Requerimiento_Cab!G646),"",VLOOKUP(Requerimiento_Cab!G646,Tabla8[#All],2,FALSE))</f>
        <v/>
      </c>
      <c r="L646" s="6" t="str">
        <f>IF(ISBLANK(Requerimiento_Cab!H646),"",VLOOKUP(Requerimiento_Cab!H646,Tabla1[#All],2,FALSE))</f>
        <v/>
      </c>
      <c r="M646" s="6" t="str">
        <f t="shared" si="125"/>
        <v/>
      </c>
      <c r="N646" s="6" t="str">
        <f>IF(ISBLANK(Requerimiento_Cab!J646),"",VLOOKUP(Requerimiento_Cab!J646,Tabla9[#All],2,FALSE))</f>
        <v/>
      </c>
      <c r="O646" s="6" t="str">
        <f t="shared" si="126"/>
        <v/>
      </c>
      <c r="P646" s="6" t="str">
        <f t="shared" si="127"/>
        <v/>
      </c>
      <c r="Q646" s="6" t="str">
        <f>IF(ISBLANK(Requerimiento_Cab!K646),"",VLOOKUP(Requerimiento_Cab!K646,Tabla10[#All],2,FALSE))</f>
        <v/>
      </c>
      <c r="R646" s="6" t="str">
        <f>IF(LEN(Requerimiento_Cab!L646)&gt;0,Requerimiento_Cab!L646,"")</f>
        <v/>
      </c>
      <c r="S646" s="6" t="str">
        <f t="shared" si="128"/>
        <v/>
      </c>
      <c r="T646" s="6" t="str">
        <f t="shared" si="129"/>
        <v/>
      </c>
      <c r="U646" s="6" t="str">
        <f t="shared" si="130"/>
        <v/>
      </c>
      <c r="V646" s="6" t="str">
        <f>IF(ISBLANK(Requerimiento_Cab!F646),"",VLOOKUP(Requerimiento_Cab!F646,Tabla7[#All],2,FALSE))</f>
        <v/>
      </c>
      <c r="W646" s="6" t="str">
        <f t="shared" si="131"/>
        <v/>
      </c>
      <c r="X646" s="6" t="str">
        <f>IF(ISBLANK(Requerimiento_Cab!M646),"",VLOOKUP(Requerimiento_Cab!M646,Tabla2[#All],2,FALSE))</f>
        <v/>
      </c>
      <c r="Y646" s="6" t="str">
        <f>IF(ISBLANK(Requerimiento_Cab!J646),"",VLOOKUP(Requerimiento_Cab!J646,Tabla9[#All],2,FALSE))</f>
        <v/>
      </c>
    </row>
    <row r="647" spans="1:25" x14ac:dyDescent="0.25">
      <c r="A647" s="6" t="str">
        <f>IF(LEN(Requerimiento_Cab!A647)&gt;0,Requerimiento_Cab!A647,"")</f>
        <v/>
      </c>
      <c r="B647" s="6" t="str">
        <f t="shared" si="121"/>
        <v/>
      </c>
      <c r="C647" s="6" t="str">
        <f>IF(ISBLANK(Requerimiento_Cab!B647),"",VLOOKUP(Requerimiento_Cab!B647,Tabla3[#All],2,FALSE))</f>
        <v/>
      </c>
      <c r="D647" s="6" t="str">
        <f>IF(ISBLANK(Requerimiento_Cab!C647),"",VLOOKUP(Requerimiento_Cab!C647,Tabla4[#All],2,FALSE))</f>
        <v/>
      </c>
      <c r="E647" s="6" t="str">
        <f>IF(ISBLANK(Requerimiento_Cab!D647),"",VLOOKUP(Requerimiento_Cab!D647,Tabla5[#All],2,FALSE))</f>
        <v/>
      </c>
      <c r="F647" s="6" t="str">
        <f>IF(ISBLANK(Requerimiento_Cab!E647),"",VLOOKUP(Requerimiento_Cab!E647,Tabla6[#All],2,FALSE))</f>
        <v/>
      </c>
      <c r="G647" s="6" t="str">
        <f t="shared" si="122"/>
        <v/>
      </c>
      <c r="H647" s="6" t="str">
        <f t="shared" si="123"/>
        <v/>
      </c>
      <c r="I647" s="6" t="str">
        <f>IF(ISBLANK(Requerimiento_Cab!F647),"",VLOOKUP(Requerimiento_Cab!F647,Tabla7[#All],2,FALSE))</f>
        <v/>
      </c>
      <c r="J647" s="6" t="str">
        <f t="shared" si="124"/>
        <v/>
      </c>
      <c r="K647" s="13" t="str">
        <f>IF(ISBLANK(Requerimiento_Cab!G647),"",VLOOKUP(Requerimiento_Cab!G647,Tabla8[#All],2,FALSE))</f>
        <v/>
      </c>
      <c r="L647" s="6" t="str">
        <f>IF(ISBLANK(Requerimiento_Cab!H647),"",VLOOKUP(Requerimiento_Cab!H647,Tabla1[#All],2,FALSE))</f>
        <v/>
      </c>
      <c r="M647" s="6" t="str">
        <f t="shared" si="125"/>
        <v/>
      </c>
      <c r="N647" s="6" t="str">
        <f>IF(ISBLANK(Requerimiento_Cab!J647),"",VLOOKUP(Requerimiento_Cab!J647,Tabla9[#All],2,FALSE))</f>
        <v/>
      </c>
      <c r="O647" s="6" t="str">
        <f t="shared" si="126"/>
        <v/>
      </c>
      <c r="P647" s="6" t="str">
        <f t="shared" si="127"/>
        <v/>
      </c>
      <c r="Q647" s="6" t="str">
        <f>IF(ISBLANK(Requerimiento_Cab!K647),"",VLOOKUP(Requerimiento_Cab!K647,Tabla10[#All],2,FALSE))</f>
        <v/>
      </c>
      <c r="R647" s="6" t="str">
        <f>IF(LEN(Requerimiento_Cab!L647)&gt;0,Requerimiento_Cab!L647,"")</f>
        <v/>
      </c>
      <c r="S647" s="6" t="str">
        <f t="shared" si="128"/>
        <v/>
      </c>
      <c r="T647" s="6" t="str">
        <f t="shared" si="129"/>
        <v/>
      </c>
      <c r="U647" s="6" t="str">
        <f t="shared" si="130"/>
        <v/>
      </c>
      <c r="V647" s="6" t="str">
        <f>IF(ISBLANK(Requerimiento_Cab!F647),"",VLOOKUP(Requerimiento_Cab!F647,Tabla7[#All],2,FALSE))</f>
        <v/>
      </c>
      <c r="W647" s="6" t="str">
        <f t="shared" si="131"/>
        <v/>
      </c>
      <c r="X647" s="6" t="str">
        <f>IF(ISBLANK(Requerimiento_Cab!M647),"",VLOOKUP(Requerimiento_Cab!M647,Tabla2[#All],2,FALSE))</f>
        <v/>
      </c>
      <c r="Y647" s="6" t="str">
        <f>IF(ISBLANK(Requerimiento_Cab!J647),"",VLOOKUP(Requerimiento_Cab!J647,Tabla9[#All],2,FALSE))</f>
        <v/>
      </c>
    </row>
    <row r="648" spans="1:25" x14ac:dyDescent="0.25">
      <c r="A648" s="6" t="str">
        <f>IF(LEN(Requerimiento_Cab!A648)&gt;0,Requerimiento_Cab!A648,"")</f>
        <v/>
      </c>
      <c r="B648" s="6" t="str">
        <f t="shared" si="121"/>
        <v/>
      </c>
      <c r="C648" s="6" t="str">
        <f>IF(ISBLANK(Requerimiento_Cab!B648),"",VLOOKUP(Requerimiento_Cab!B648,Tabla3[#All],2,FALSE))</f>
        <v/>
      </c>
      <c r="D648" s="6" t="str">
        <f>IF(ISBLANK(Requerimiento_Cab!C648),"",VLOOKUP(Requerimiento_Cab!C648,Tabla4[#All],2,FALSE))</f>
        <v/>
      </c>
      <c r="E648" s="6" t="str">
        <f>IF(ISBLANK(Requerimiento_Cab!D648),"",VLOOKUP(Requerimiento_Cab!D648,Tabla5[#All],2,FALSE))</f>
        <v/>
      </c>
      <c r="F648" s="6" t="str">
        <f>IF(ISBLANK(Requerimiento_Cab!E648),"",VLOOKUP(Requerimiento_Cab!E648,Tabla6[#All],2,FALSE))</f>
        <v/>
      </c>
      <c r="G648" s="6" t="str">
        <f t="shared" si="122"/>
        <v/>
      </c>
      <c r="H648" s="6" t="str">
        <f t="shared" si="123"/>
        <v/>
      </c>
      <c r="I648" s="6" t="str">
        <f>IF(ISBLANK(Requerimiento_Cab!F648),"",VLOOKUP(Requerimiento_Cab!F648,Tabla7[#All],2,FALSE))</f>
        <v/>
      </c>
      <c r="J648" s="6" t="str">
        <f t="shared" si="124"/>
        <v/>
      </c>
      <c r="K648" s="13" t="str">
        <f>IF(ISBLANK(Requerimiento_Cab!G648),"",VLOOKUP(Requerimiento_Cab!G648,Tabla8[#All],2,FALSE))</f>
        <v/>
      </c>
      <c r="L648" s="6" t="str">
        <f>IF(ISBLANK(Requerimiento_Cab!H648),"",VLOOKUP(Requerimiento_Cab!H648,Tabla1[#All],2,FALSE))</f>
        <v/>
      </c>
      <c r="M648" s="6" t="str">
        <f t="shared" si="125"/>
        <v/>
      </c>
      <c r="N648" s="6" t="str">
        <f>IF(ISBLANK(Requerimiento_Cab!J648),"",VLOOKUP(Requerimiento_Cab!J648,Tabla9[#All],2,FALSE))</f>
        <v/>
      </c>
      <c r="O648" s="6" t="str">
        <f t="shared" si="126"/>
        <v/>
      </c>
      <c r="P648" s="6" t="str">
        <f t="shared" si="127"/>
        <v/>
      </c>
      <c r="Q648" s="6" t="str">
        <f>IF(ISBLANK(Requerimiento_Cab!K648),"",VLOOKUP(Requerimiento_Cab!K648,Tabla10[#All],2,FALSE))</f>
        <v/>
      </c>
      <c r="R648" s="6" t="str">
        <f>IF(LEN(Requerimiento_Cab!L648)&gt;0,Requerimiento_Cab!L648,"")</f>
        <v/>
      </c>
      <c r="S648" s="6" t="str">
        <f t="shared" si="128"/>
        <v/>
      </c>
      <c r="T648" s="6" t="str">
        <f t="shared" si="129"/>
        <v/>
      </c>
      <c r="U648" s="6" t="str">
        <f t="shared" si="130"/>
        <v/>
      </c>
      <c r="V648" s="6" t="str">
        <f>IF(ISBLANK(Requerimiento_Cab!F648),"",VLOOKUP(Requerimiento_Cab!F648,Tabla7[#All],2,FALSE))</f>
        <v/>
      </c>
      <c r="W648" s="6" t="str">
        <f t="shared" si="131"/>
        <v/>
      </c>
      <c r="X648" s="6" t="str">
        <f>IF(ISBLANK(Requerimiento_Cab!M648),"",VLOOKUP(Requerimiento_Cab!M648,Tabla2[#All],2,FALSE))</f>
        <v/>
      </c>
      <c r="Y648" s="6" t="str">
        <f>IF(ISBLANK(Requerimiento_Cab!J648),"",VLOOKUP(Requerimiento_Cab!J648,Tabla9[#All],2,FALSE))</f>
        <v/>
      </c>
    </row>
    <row r="649" spans="1:25" x14ac:dyDescent="0.25">
      <c r="A649" s="6" t="str">
        <f>IF(LEN(Requerimiento_Cab!A649)&gt;0,Requerimiento_Cab!A649,"")</f>
        <v/>
      </c>
      <c r="B649" s="6" t="str">
        <f t="shared" si="121"/>
        <v/>
      </c>
      <c r="C649" s="6" t="str">
        <f>IF(ISBLANK(Requerimiento_Cab!B649),"",VLOOKUP(Requerimiento_Cab!B649,Tabla3[#All],2,FALSE))</f>
        <v/>
      </c>
      <c r="D649" s="6" t="str">
        <f>IF(ISBLANK(Requerimiento_Cab!C649),"",VLOOKUP(Requerimiento_Cab!C649,Tabla4[#All],2,FALSE))</f>
        <v/>
      </c>
      <c r="E649" s="6" t="str">
        <f>IF(ISBLANK(Requerimiento_Cab!D649),"",VLOOKUP(Requerimiento_Cab!D649,Tabla5[#All],2,FALSE))</f>
        <v/>
      </c>
      <c r="F649" s="6" t="str">
        <f>IF(ISBLANK(Requerimiento_Cab!E649),"",VLOOKUP(Requerimiento_Cab!E649,Tabla6[#All],2,FALSE))</f>
        <v/>
      </c>
      <c r="G649" s="6" t="str">
        <f t="shared" si="122"/>
        <v/>
      </c>
      <c r="H649" s="6" t="str">
        <f t="shared" si="123"/>
        <v/>
      </c>
      <c r="I649" s="6" t="str">
        <f>IF(ISBLANK(Requerimiento_Cab!F649),"",VLOOKUP(Requerimiento_Cab!F649,Tabla7[#All],2,FALSE))</f>
        <v/>
      </c>
      <c r="J649" s="6" t="str">
        <f t="shared" si="124"/>
        <v/>
      </c>
      <c r="K649" s="13" t="str">
        <f>IF(ISBLANK(Requerimiento_Cab!G649),"",VLOOKUP(Requerimiento_Cab!G649,Tabla8[#All],2,FALSE))</f>
        <v/>
      </c>
      <c r="L649" s="6" t="str">
        <f>IF(ISBLANK(Requerimiento_Cab!H649),"",VLOOKUP(Requerimiento_Cab!H649,Tabla1[#All],2,FALSE))</f>
        <v/>
      </c>
      <c r="M649" s="6" t="str">
        <f t="shared" si="125"/>
        <v/>
      </c>
      <c r="N649" s="6" t="str">
        <f>IF(ISBLANK(Requerimiento_Cab!J649),"",VLOOKUP(Requerimiento_Cab!J649,Tabla9[#All],2,FALSE))</f>
        <v/>
      </c>
      <c r="O649" s="6" t="str">
        <f t="shared" si="126"/>
        <v/>
      </c>
      <c r="P649" s="6" t="str">
        <f t="shared" si="127"/>
        <v/>
      </c>
      <c r="Q649" s="6" t="str">
        <f>IF(ISBLANK(Requerimiento_Cab!K649),"",VLOOKUP(Requerimiento_Cab!K649,Tabla10[#All],2,FALSE))</f>
        <v/>
      </c>
      <c r="R649" s="6" t="str">
        <f>IF(LEN(Requerimiento_Cab!L649)&gt;0,Requerimiento_Cab!L649,"")</f>
        <v/>
      </c>
      <c r="S649" s="6" t="str">
        <f t="shared" si="128"/>
        <v/>
      </c>
      <c r="T649" s="6" t="str">
        <f t="shared" si="129"/>
        <v/>
      </c>
      <c r="U649" s="6" t="str">
        <f t="shared" si="130"/>
        <v/>
      </c>
      <c r="V649" s="6" t="str">
        <f>IF(ISBLANK(Requerimiento_Cab!F649),"",VLOOKUP(Requerimiento_Cab!F649,Tabla7[#All],2,FALSE))</f>
        <v/>
      </c>
      <c r="W649" s="6" t="str">
        <f t="shared" si="131"/>
        <v/>
      </c>
      <c r="X649" s="6" t="str">
        <f>IF(ISBLANK(Requerimiento_Cab!M649),"",VLOOKUP(Requerimiento_Cab!M649,Tabla2[#All],2,FALSE))</f>
        <v/>
      </c>
      <c r="Y649" s="6" t="str">
        <f>IF(ISBLANK(Requerimiento_Cab!J649),"",VLOOKUP(Requerimiento_Cab!J649,Tabla9[#All],2,FALSE))</f>
        <v/>
      </c>
    </row>
    <row r="650" spans="1:25" x14ac:dyDescent="0.25">
      <c r="A650" s="6" t="str">
        <f>IF(LEN(Requerimiento_Cab!A650)&gt;0,Requerimiento_Cab!A650,"")</f>
        <v/>
      </c>
      <c r="B650" s="6" t="str">
        <f t="shared" si="121"/>
        <v/>
      </c>
      <c r="C650" s="6" t="str">
        <f>IF(ISBLANK(Requerimiento_Cab!B650),"",VLOOKUP(Requerimiento_Cab!B650,Tabla3[#All],2,FALSE))</f>
        <v/>
      </c>
      <c r="D650" s="6" t="str">
        <f>IF(ISBLANK(Requerimiento_Cab!C650),"",VLOOKUP(Requerimiento_Cab!C650,Tabla4[#All],2,FALSE))</f>
        <v/>
      </c>
      <c r="E650" s="6" t="str">
        <f>IF(ISBLANK(Requerimiento_Cab!D650),"",VLOOKUP(Requerimiento_Cab!D650,Tabla5[#All],2,FALSE))</f>
        <v/>
      </c>
      <c r="F650" s="6" t="str">
        <f>IF(ISBLANK(Requerimiento_Cab!E650),"",VLOOKUP(Requerimiento_Cab!E650,Tabla6[#All],2,FALSE))</f>
        <v/>
      </c>
      <c r="G650" s="6" t="str">
        <f t="shared" si="122"/>
        <v/>
      </c>
      <c r="H650" s="6" t="str">
        <f t="shared" si="123"/>
        <v/>
      </c>
      <c r="I650" s="6" t="str">
        <f>IF(ISBLANK(Requerimiento_Cab!F650),"",VLOOKUP(Requerimiento_Cab!F650,Tabla7[#All],2,FALSE))</f>
        <v/>
      </c>
      <c r="J650" s="6" t="str">
        <f t="shared" si="124"/>
        <v/>
      </c>
      <c r="K650" s="13" t="str">
        <f>IF(ISBLANK(Requerimiento_Cab!G650),"",VLOOKUP(Requerimiento_Cab!G650,Tabla8[#All],2,FALSE))</f>
        <v/>
      </c>
      <c r="L650" s="6" t="str">
        <f>IF(ISBLANK(Requerimiento_Cab!H650),"",VLOOKUP(Requerimiento_Cab!H650,Tabla1[#All],2,FALSE))</f>
        <v/>
      </c>
      <c r="M650" s="6" t="str">
        <f t="shared" si="125"/>
        <v/>
      </c>
      <c r="N650" s="6" t="str">
        <f>IF(ISBLANK(Requerimiento_Cab!J650),"",VLOOKUP(Requerimiento_Cab!J650,Tabla9[#All],2,FALSE))</f>
        <v/>
      </c>
      <c r="O650" s="6" t="str">
        <f t="shared" si="126"/>
        <v/>
      </c>
      <c r="P650" s="6" t="str">
        <f t="shared" si="127"/>
        <v/>
      </c>
      <c r="Q650" s="6" t="str">
        <f>IF(ISBLANK(Requerimiento_Cab!K650),"",VLOOKUP(Requerimiento_Cab!K650,Tabla10[#All],2,FALSE))</f>
        <v/>
      </c>
      <c r="R650" s="6" t="str">
        <f>IF(LEN(Requerimiento_Cab!L650)&gt;0,Requerimiento_Cab!L650,"")</f>
        <v/>
      </c>
      <c r="S650" s="6" t="str">
        <f t="shared" si="128"/>
        <v/>
      </c>
      <c r="T650" s="6" t="str">
        <f t="shared" si="129"/>
        <v/>
      </c>
      <c r="U650" s="6" t="str">
        <f t="shared" si="130"/>
        <v/>
      </c>
      <c r="V650" s="6" t="str">
        <f>IF(ISBLANK(Requerimiento_Cab!F650),"",VLOOKUP(Requerimiento_Cab!F650,Tabla7[#All],2,FALSE))</f>
        <v/>
      </c>
      <c r="W650" s="6" t="str">
        <f t="shared" si="131"/>
        <v/>
      </c>
      <c r="X650" s="6" t="str">
        <f>IF(ISBLANK(Requerimiento_Cab!M650),"",VLOOKUP(Requerimiento_Cab!M650,Tabla2[#All],2,FALSE))</f>
        <v/>
      </c>
      <c r="Y650" s="6" t="str">
        <f>IF(ISBLANK(Requerimiento_Cab!J650),"",VLOOKUP(Requerimiento_Cab!J650,Tabla9[#All],2,FALSE))</f>
        <v/>
      </c>
    </row>
    <row r="651" spans="1:25" x14ac:dyDescent="0.25">
      <c r="A651" s="6" t="str">
        <f>IF(LEN(Requerimiento_Cab!A651)&gt;0,Requerimiento_Cab!A651,"")</f>
        <v/>
      </c>
      <c r="B651" s="6" t="str">
        <f t="shared" si="121"/>
        <v/>
      </c>
      <c r="C651" s="6" t="str">
        <f>IF(ISBLANK(Requerimiento_Cab!B651),"",VLOOKUP(Requerimiento_Cab!B651,Tabla3[#All],2,FALSE))</f>
        <v/>
      </c>
      <c r="D651" s="6" t="str">
        <f>IF(ISBLANK(Requerimiento_Cab!C651),"",VLOOKUP(Requerimiento_Cab!C651,Tabla4[#All],2,FALSE))</f>
        <v/>
      </c>
      <c r="E651" s="6" t="str">
        <f>IF(ISBLANK(Requerimiento_Cab!D651),"",VLOOKUP(Requerimiento_Cab!D651,Tabla5[#All],2,FALSE))</f>
        <v/>
      </c>
      <c r="F651" s="6" t="str">
        <f>IF(ISBLANK(Requerimiento_Cab!E651),"",VLOOKUP(Requerimiento_Cab!E651,Tabla6[#All],2,FALSE))</f>
        <v/>
      </c>
      <c r="G651" s="6" t="str">
        <f t="shared" si="122"/>
        <v/>
      </c>
      <c r="H651" s="6" t="str">
        <f t="shared" si="123"/>
        <v/>
      </c>
      <c r="I651" s="6" t="str">
        <f>IF(ISBLANK(Requerimiento_Cab!F651),"",VLOOKUP(Requerimiento_Cab!F651,Tabla7[#All],2,FALSE))</f>
        <v/>
      </c>
      <c r="J651" s="6" t="str">
        <f t="shared" si="124"/>
        <v/>
      </c>
      <c r="K651" s="13" t="str">
        <f>IF(ISBLANK(Requerimiento_Cab!G651),"",VLOOKUP(Requerimiento_Cab!G651,Tabla8[#All],2,FALSE))</f>
        <v/>
      </c>
      <c r="L651" s="6" t="str">
        <f>IF(ISBLANK(Requerimiento_Cab!H651),"",VLOOKUP(Requerimiento_Cab!H651,Tabla1[#All],2,FALSE))</f>
        <v/>
      </c>
      <c r="M651" s="6" t="str">
        <f t="shared" si="125"/>
        <v/>
      </c>
      <c r="N651" s="6" t="str">
        <f>IF(ISBLANK(Requerimiento_Cab!J651),"",VLOOKUP(Requerimiento_Cab!J651,Tabla9[#All],2,FALSE))</f>
        <v/>
      </c>
      <c r="O651" s="6" t="str">
        <f t="shared" si="126"/>
        <v/>
      </c>
      <c r="P651" s="6" t="str">
        <f t="shared" si="127"/>
        <v/>
      </c>
      <c r="Q651" s="6" t="str">
        <f>IF(ISBLANK(Requerimiento_Cab!K651),"",VLOOKUP(Requerimiento_Cab!K651,Tabla10[#All],2,FALSE))</f>
        <v/>
      </c>
      <c r="R651" s="6" t="str">
        <f>IF(LEN(Requerimiento_Cab!L651)&gt;0,Requerimiento_Cab!L651,"")</f>
        <v/>
      </c>
      <c r="S651" s="6" t="str">
        <f t="shared" si="128"/>
        <v/>
      </c>
      <c r="T651" s="6" t="str">
        <f t="shared" si="129"/>
        <v/>
      </c>
      <c r="U651" s="6" t="str">
        <f t="shared" si="130"/>
        <v/>
      </c>
      <c r="V651" s="6" t="str">
        <f>IF(ISBLANK(Requerimiento_Cab!F651),"",VLOOKUP(Requerimiento_Cab!F651,Tabla7[#All],2,FALSE))</f>
        <v/>
      </c>
      <c r="W651" s="6" t="str">
        <f t="shared" si="131"/>
        <v/>
      </c>
      <c r="X651" s="6" t="str">
        <f>IF(ISBLANK(Requerimiento_Cab!M651),"",VLOOKUP(Requerimiento_Cab!M651,Tabla2[#All],2,FALSE))</f>
        <v/>
      </c>
      <c r="Y651" s="6" t="str">
        <f>IF(ISBLANK(Requerimiento_Cab!J651),"",VLOOKUP(Requerimiento_Cab!J651,Tabla9[#All],2,FALSE))</f>
        <v/>
      </c>
    </row>
    <row r="652" spans="1:25" x14ac:dyDescent="0.25">
      <c r="A652" s="6" t="str">
        <f>IF(LEN(Requerimiento_Cab!A652)&gt;0,Requerimiento_Cab!A652,"")</f>
        <v/>
      </c>
      <c r="B652" s="6" t="str">
        <f t="shared" si="121"/>
        <v/>
      </c>
      <c r="C652" s="6" t="str">
        <f>IF(ISBLANK(Requerimiento_Cab!B652),"",VLOOKUP(Requerimiento_Cab!B652,Tabla3[#All],2,FALSE))</f>
        <v/>
      </c>
      <c r="D652" s="6" t="str">
        <f>IF(ISBLANK(Requerimiento_Cab!C652),"",VLOOKUP(Requerimiento_Cab!C652,Tabla4[#All],2,FALSE))</f>
        <v/>
      </c>
      <c r="E652" s="6" t="str">
        <f>IF(ISBLANK(Requerimiento_Cab!D652),"",VLOOKUP(Requerimiento_Cab!D652,Tabla5[#All],2,FALSE))</f>
        <v/>
      </c>
      <c r="F652" s="6" t="str">
        <f>IF(ISBLANK(Requerimiento_Cab!E652),"",VLOOKUP(Requerimiento_Cab!E652,Tabla6[#All],2,FALSE))</f>
        <v/>
      </c>
      <c r="G652" s="6" t="str">
        <f t="shared" si="122"/>
        <v/>
      </c>
      <c r="H652" s="6" t="str">
        <f t="shared" si="123"/>
        <v/>
      </c>
      <c r="I652" s="6" t="str">
        <f>IF(ISBLANK(Requerimiento_Cab!F652),"",VLOOKUP(Requerimiento_Cab!F652,Tabla7[#All],2,FALSE))</f>
        <v/>
      </c>
      <c r="J652" s="6" t="str">
        <f t="shared" si="124"/>
        <v/>
      </c>
      <c r="K652" s="13" t="str">
        <f>IF(ISBLANK(Requerimiento_Cab!G652),"",VLOOKUP(Requerimiento_Cab!G652,Tabla8[#All],2,FALSE))</f>
        <v/>
      </c>
      <c r="L652" s="6" t="str">
        <f>IF(ISBLANK(Requerimiento_Cab!H652),"",VLOOKUP(Requerimiento_Cab!H652,Tabla1[#All],2,FALSE))</f>
        <v/>
      </c>
      <c r="M652" s="6" t="str">
        <f t="shared" si="125"/>
        <v/>
      </c>
      <c r="N652" s="6" t="str">
        <f>IF(ISBLANK(Requerimiento_Cab!J652),"",VLOOKUP(Requerimiento_Cab!J652,Tabla9[#All],2,FALSE))</f>
        <v/>
      </c>
      <c r="O652" s="6" t="str">
        <f t="shared" si="126"/>
        <v/>
      </c>
      <c r="P652" s="6" t="str">
        <f t="shared" si="127"/>
        <v/>
      </c>
      <c r="Q652" s="6" t="str">
        <f>IF(ISBLANK(Requerimiento_Cab!K652),"",VLOOKUP(Requerimiento_Cab!K652,Tabla10[#All],2,FALSE))</f>
        <v/>
      </c>
      <c r="R652" s="6" t="str">
        <f>IF(LEN(Requerimiento_Cab!L652)&gt;0,Requerimiento_Cab!L652,"")</f>
        <v/>
      </c>
      <c r="S652" s="6" t="str">
        <f t="shared" si="128"/>
        <v/>
      </c>
      <c r="T652" s="6" t="str">
        <f t="shared" si="129"/>
        <v/>
      </c>
      <c r="U652" s="6" t="str">
        <f t="shared" si="130"/>
        <v/>
      </c>
      <c r="V652" s="6" t="str">
        <f>IF(ISBLANK(Requerimiento_Cab!F652),"",VLOOKUP(Requerimiento_Cab!F652,Tabla7[#All],2,FALSE))</f>
        <v/>
      </c>
      <c r="W652" s="6" t="str">
        <f t="shared" si="131"/>
        <v/>
      </c>
      <c r="X652" s="6" t="str">
        <f>IF(ISBLANK(Requerimiento_Cab!M652),"",VLOOKUP(Requerimiento_Cab!M652,Tabla2[#All],2,FALSE))</f>
        <v/>
      </c>
      <c r="Y652" s="6" t="str">
        <f>IF(ISBLANK(Requerimiento_Cab!J652),"",VLOOKUP(Requerimiento_Cab!J652,Tabla9[#All],2,FALSE))</f>
        <v/>
      </c>
    </row>
    <row r="653" spans="1:25" x14ac:dyDescent="0.25">
      <c r="A653" s="6" t="str">
        <f>IF(LEN(Requerimiento_Cab!A653)&gt;0,Requerimiento_Cab!A653,"")</f>
        <v/>
      </c>
      <c r="B653" s="6" t="str">
        <f t="shared" si="121"/>
        <v/>
      </c>
      <c r="C653" s="6" t="str">
        <f>IF(ISBLANK(Requerimiento_Cab!B653),"",VLOOKUP(Requerimiento_Cab!B653,Tabla3[#All],2,FALSE))</f>
        <v/>
      </c>
      <c r="D653" s="6" t="str">
        <f>IF(ISBLANK(Requerimiento_Cab!C653),"",VLOOKUP(Requerimiento_Cab!C653,Tabla4[#All],2,FALSE))</f>
        <v/>
      </c>
      <c r="E653" s="6" t="str">
        <f>IF(ISBLANK(Requerimiento_Cab!D653),"",VLOOKUP(Requerimiento_Cab!D653,Tabla5[#All],2,FALSE))</f>
        <v/>
      </c>
      <c r="F653" s="6" t="str">
        <f>IF(ISBLANK(Requerimiento_Cab!E653),"",VLOOKUP(Requerimiento_Cab!E653,Tabla6[#All],2,FALSE))</f>
        <v/>
      </c>
      <c r="G653" s="6" t="str">
        <f t="shared" si="122"/>
        <v/>
      </c>
      <c r="H653" s="6" t="str">
        <f t="shared" si="123"/>
        <v/>
      </c>
      <c r="I653" s="6" t="str">
        <f>IF(ISBLANK(Requerimiento_Cab!F653),"",VLOOKUP(Requerimiento_Cab!F653,Tabla7[#All],2,FALSE))</f>
        <v/>
      </c>
      <c r="J653" s="6" t="str">
        <f t="shared" si="124"/>
        <v/>
      </c>
      <c r="K653" s="13" t="str">
        <f>IF(ISBLANK(Requerimiento_Cab!G653),"",VLOOKUP(Requerimiento_Cab!G653,Tabla8[#All],2,FALSE))</f>
        <v/>
      </c>
      <c r="L653" s="6" t="str">
        <f>IF(ISBLANK(Requerimiento_Cab!H653),"",VLOOKUP(Requerimiento_Cab!H653,Tabla1[#All],2,FALSE))</f>
        <v/>
      </c>
      <c r="M653" s="6" t="str">
        <f t="shared" si="125"/>
        <v/>
      </c>
      <c r="N653" s="6" t="str">
        <f>IF(ISBLANK(Requerimiento_Cab!J653),"",VLOOKUP(Requerimiento_Cab!J653,Tabla9[#All],2,FALSE))</f>
        <v/>
      </c>
      <c r="O653" s="6" t="str">
        <f t="shared" si="126"/>
        <v/>
      </c>
      <c r="P653" s="6" t="str">
        <f t="shared" si="127"/>
        <v/>
      </c>
      <c r="Q653" s="6" t="str">
        <f>IF(ISBLANK(Requerimiento_Cab!K653),"",VLOOKUP(Requerimiento_Cab!K653,Tabla10[#All],2,FALSE))</f>
        <v/>
      </c>
      <c r="R653" s="6" t="str">
        <f>IF(LEN(Requerimiento_Cab!L653)&gt;0,Requerimiento_Cab!L653,"")</f>
        <v/>
      </c>
      <c r="S653" s="6" t="str">
        <f t="shared" si="128"/>
        <v/>
      </c>
      <c r="T653" s="6" t="str">
        <f t="shared" si="129"/>
        <v/>
      </c>
      <c r="U653" s="6" t="str">
        <f t="shared" si="130"/>
        <v/>
      </c>
      <c r="V653" s="6" t="str">
        <f>IF(ISBLANK(Requerimiento_Cab!F653),"",VLOOKUP(Requerimiento_Cab!F653,Tabla7[#All],2,FALSE))</f>
        <v/>
      </c>
      <c r="W653" s="6" t="str">
        <f t="shared" si="131"/>
        <v/>
      </c>
      <c r="X653" s="6" t="str">
        <f>IF(ISBLANK(Requerimiento_Cab!M653),"",VLOOKUP(Requerimiento_Cab!M653,Tabla2[#All],2,FALSE))</f>
        <v/>
      </c>
      <c r="Y653" s="6" t="str">
        <f>IF(ISBLANK(Requerimiento_Cab!J653),"",VLOOKUP(Requerimiento_Cab!J653,Tabla9[#All],2,FALSE))</f>
        <v/>
      </c>
    </row>
    <row r="654" spans="1:25" x14ac:dyDescent="0.25">
      <c r="A654" s="6" t="str">
        <f>IF(LEN(Requerimiento_Cab!A654)&gt;0,Requerimiento_Cab!A654,"")</f>
        <v/>
      </c>
      <c r="B654" s="6" t="str">
        <f t="shared" si="121"/>
        <v/>
      </c>
      <c r="C654" s="6" t="str">
        <f>IF(ISBLANK(Requerimiento_Cab!B654),"",VLOOKUP(Requerimiento_Cab!B654,Tabla3[#All],2,FALSE))</f>
        <v/>
      </c>
      <c r="D654" s="6" t="str">
        <f>IF(ISBLANK(Requerimiento_Cab!C654),"",VLOOKUP(Requerimiento_Cab!C654,Tabla4[#All],2,FALSE))</f>
        <v/>
      </c>
      <c r="E654" s="6" t="str">
        <f>IF(ISBLANK(Requerimiento_Cab!D654),"",VLOOKUP(Requerimiento_Cab!D654,Tabla5[#All],2,FALSE))</f>
        <v/>
      </c>
      <c r="F654" s="6" t="str">
        <f>IF(ISBLANK(Requerimiento_Cab!E654),"",VLOOKUP(Requerimiento_Cab!E654,Tabla6[#All],2,FALSE))</f>
        <v/>
      </c>
      <c r="G654" s="6" t="str">
        <f t="shared" si="122"/>
        <v/>
      </c>
      <c r="H654" s="6" t="str">
        <f t="shared" si="123"/>
        <v/>
      </c>
      <c r="I654" s="6" t="str">
        <f>IF(ISBLANK(Requerimiento_Cab!F654),"",VLOOKUP(Requerimiento_Cab!F654,Tabla7[#All],2,FALSE))</f>
        <v/>
      </c>
      <c r="J654" s="6" t="str">
        <f t="shared" si="124"/>
        <v/>
      </c>
      <c r="K654" s="13" t="str">
        <f>IF(ISBLANK(Requerimiento_Cab!G654),"",VLOOKUP(Requerimiento_Cab!G654,Tabla8[#All],2,FALSE))</f>
        <v/>
      </c>
      <c r="L654" s="6" t="str">
        <f>IF(ISBLANK(Requerimiento_Cab!H654),"",VLOOKUP(Requerimiento_Cab!H654,Tabla1[#All],2,FALSE))</f>
        <v/>
      </c>
      <c r="M654" s="6" t="str">
        <f t="shared" si="125"/>
        <v/>
      </c>
      <c r="N654" s="6" t="str">
        <f>IF(ISBLANK(Requerimiento_Cab!J654),"",VLOOKUP(Requerimiento_Cab!J654,Tabla9[#All],2,FALSE))</f>
        <v/>
      </c>
      <c r="O654" s="6" t="str">
        <f t="shared" si="126"/>
        <v/>
      </c>
      <c r="P654" s="6" t="str">
        <f t="shared" si="127"/>
        <v/>
      </c>
      <c r="Q654" s="6" t="str">
        <f>IF(ISBLANK(Requerimiento_Cab!K654),"",VLOOKUP(Requerimiento_Cab!K654,Tabla10[#All],2,FALSE))</f>
        <v/>
      </c>
      <c r="R654" s="6" t="str">
        <f>IF(LEN(Requerimiento_Cab!L654)&gt;0,Requerimiento_Cab!L654,"")</f>
        <v/>
      </c>
      <c r="S654" s="6" t="str">
        <f t="shared" si="128"/>
        <v/>
      </c>
      <c r="T654" s="6" t="str">
        <f t="shared" si="129"/>
        <v/>
      </c>
      <c r="U654" s="6" t="str">
        <f t="shared" si="130"/>
        <v/>
      </c>
      <c r="V654" s="6" t="str">
        <f>IF(ISBLANK(Requerimiento_Cab!F654),"",VLOOKUP(Requerimiento_Cab!F654,Tabla7[#All],2,FALSE))</f>
        <v/>
      </c>
      <c r="W654" s="6" t="str">
        <f t="shared" si="131"/>
        <v/>
      </c>
      <c r="X654" s="6" t="str">
        <f>IF(ISBLANK(Requerimiento_Cab!M654),"",VLOOKUP(Requerimiento_Cab!M654,Tabla2[#All],2,FALSE))</f>
        <v/>
      </c>
      <c r="Y654" s="6" t="str">
        <f>IF(ISBLANK(Requerimiento_Cab!J654),"",VLOOKUP(Requerimiento_Cab!J654,Tabla9[#All],2,FALSE))</f>
        <v/>
      </c>
    </row>
    <row r="655" spans="1:25" x14ac:dyDescent="0.25">
      <c r="A655" s="6" t="str">
        <f>IF(LEN(Requerimiento_Cab!A655)&gt;0,Requerimiento_Cab!A655,"")</f>
        <v/>
      </c>
      <c r="B655" s="6" t="str">
        <f t="shared" si="121"/>
        <v/>
      </c>
      <c r="C655" s="6" t="str">
        <f>IF(ISBLANK(Requerimiento_Cab!B655),"",VLOOKUP(Requerimiento_Cab!B655,Tabla3[#All],2,FALSE))</f>
        <v/>
      </c>
      <c r="D655" s="6" t="str">
        <f>IF(ISBLANK(Requerimiento_Cab!C655),"",VLOOKUP(Requerimiento_Cab!C655,Tabla4[#All],2,FALSE))</f>
        <v/>
      </c>
      <c r="E655" s="6" t="str">
        <f>IF(ISBLANK(Requerimiento_Cab!D655),"",VLOOKUP(Requerimiento_Cab!D655,Tabla5[#All],2,FALSE))</f>
        <v/>
      </c>
      <c r="F655" s="6" t="str">
        <f>IF(ISBLANK(Requerimiento_Cab!E655),"",VLOOKUP(Requerimiento_Cab!E655,Tabla6[#All],2,FALSE))</f>
        <v/>
      </c>
      <c r="G655" s="6" t="str">
        <f t="shared" si="122"/>
        <v/>
      </c>
      <c r="H655" s="6" t="str">
        <f t="shared" si="123"/>
        <v/>
      </c>
      <c r="I655" s="6" t="str">
        <f>IF(ISBLANK(Requerimiento_Cab!F655),"",VLOOKUP(Requerimiento_Cab!F655,Tabla7[#All],2,FALSE))</f>
        <v/>
      </c>
      <c r="J655" s="6" t="str">
        <f t="shared" si="124"/>
        <v/>
      </c>
      <c r="K655" s="13" t="str">
        <f>IF(ISBLANK(Requerimiento_Cab!G655),"",VLOOKUP(Requerimiento_Cab!G655,Tabla8[#All],2,FALSE))</f>
        <v/>
      </c>
      <c r="L655" s="6" t="str">
        <f>IF(ISBLANK(Requerimiento_Cab!H655),"",VLOOKUP(Requerimiento_Cab!H655,Tabla1[#All],2,FALSE))</f>
        <v/>
      </c>
      <c r="M655" s="6" t="str">
        <f t="shared" si="125"/>
        <v/>
      </c>
      <c r="N655" s="6" t="str">
        <f>IF(ISBLANK(Requerimiento_Cab!J655),"",VLOOKUP(Requerimiento_Cab!J655,Tabla9[#All],2,FALSE))</f>
        <v/>
      </c>
      <c r="O655" s="6" t="str">
        <f t="shared" si="126"/>
        <v/>
      </c>
      <c r="P655" s="6" t="str">
        <f t="shared" si="127"/>
        <v/>
      </c>
      <c r="Q655" s="6" t="str">
        <f>IF(ISBLANK(Requerimiento_Cab!K655),"",VLOOKUP(Requerimiento_Cab!K655,Tabla10[#All],2,FALSE))</f>
        <v/>
      </c>
      <c r="R655" s="6" t="str">
        <f>IF(LEN(Requerimiento_Cab!L655)&gt;0,Requerimiento_Cab!L655,"")</f>
        <v/>
      </c>
      <c r="S655" s="6" t="str">
        <f t="shared" si="128"/>
        <v/>
      </c>
      <c r="T655" s="6" t="str">
        <f t="shared" si="129"/>
        <v/>
      </c>
      <c r="U655" s="6" t="str">
        <f t="shared" si="130"/>
        <v/>
      </c>
      <c r="V655" s="6" t="str">
        <f>IF(ISBLANK(Requerimiento_Cab!F655),"",VLOOKUP(Requerimiento_Cab!F655,Tabla7[#All],2,FALSE))</f>
        <v/>
      </c>
      <c r="W655" s="6" t="str">
        <f t="shared" si="131"/>
        <v/>
      </c>
      <c r="X655" s="6" t="str">
        <f>IF(ISBLANK(Requerimiento_Cab!M655),"",VLOOKUP(Requerimiento_Cab!M655,Tabla2[#All],2,FALSE))</f>
        <v/>
      </c>
      <c r="Y655" s="6" t="str">
        <f>IF(ISBLANK(Requerimiento_Cab!J655),"",VLOOKUP(Requerimiento_Cab!J655,Tabla9[#All],2,FALSE))</f>
        <v/>
      </c>
    </row>
    <row r="656" spans="1:25" x14ac:dyDescent="0.25">
      <c r="A656" s="6" t="str">
        <f>IF(LEN(Requerimiento_Cab!A656)&gt;0,Requerimiento_Cab!A656,"")</f>
        <v/>
      </c>
      <c r="B656" s="6" t="str">
        <f t="shared" si="121"/>
        <v/>
      </c>
      <c r="C656" s="6" t="str">
        <f>IF(ISBLANK(Requerimiento_Cab!B656),"",VLOOKUP(Requerimiento_Cab!B656,Tabla3[#All],2,FALSE))</f>
        <v/>
      </c>
      <c r="D656" s="6" t="str">
        <f>IF(ISBLANK(Requerimiento_Cab!C656),"",VLOOKUP(Requerimiento_Cab!C656,Tabla4[#All],2,FALSE))</f>
        <v/>
      </c>
      <c r="E656" s="6" t="str">
        <f>IF(ISBLANK(Requerimiento_Cab!D656),"",VLOOKUP(Requerimiento_Cab!D656,Tabla5[#All],2,FALSE))</f>
        <v/>
      </c>
      <c r="F656" s="6" t="str">
        <f>IF(ISBLANK(Requerimiento_Cab!E656),"",VLOOKUP(Requerimiento_Cab!E656,Tabla6[#All],2,FALSE))</f>
        <v/>
      </c>
      <c r="G656" s="6" t="str">
        <f t="shared" si="122"/>
        <v/>
      </c>
      <c r="H656" s="6" t="str">
        <f t="shared" si="123"/>
        <v/>
      </c>
      <c r="I656" s="6" t="str">
        <f>IF(ISBLANK(Requerimiento_Cab!F656),"",VLOOKUP(Requerimiento_Cab!F656,Tabla7[#All],2,FALSE))</f>
        <v/>
      </c>
      <c r="J656" s="6" t="str">
        <f t="shared" si="124"/>
        <v/>
      </c>
      <c r="K656" s="13" t="str">
        <f>IF(ISBLANK(Requerimiento_Cab!G656),"",VLOOKUP(Requerimiento_Cab!G656,Tabla8[#All],2,FALSE))</f>
        <v/>
      </c>
      <c r="L656" s="6" t="str">
        <f>IF(ISBLANK(Requerimiento_Cab!H656),"",VLOOKUP(Requerimiento_Cab!H656,Tabla1[#All],2,FALSE))</f>
        <v/>
      </c>
      <c r="M656" s="6" t="str">
        <f t="shared" si="125"/>
        <v/>
      </c>
      <c r="N656" s="6" t="str">
        <f>IF(ISBLANK(Requerimiento_Cab!J656),"",VLOOKUP(Requerimiento_Cab!J656,Tabla9[#All],2,FALSE))</f>
        <v/>
      </c>
      <c r="O656" s="6" t="str">
        <f t="shared" si="126"/>
        <v/>
      </c>
      <c r="P656" s="6" t="str">
        <f t="shared" si="127"/>
        <v/>
      </c>
      <c r="Q656" s="6" t="str">
        <f>IF(ISBLANK(Requerimiento_Cab!K656),"",VLOOKUP(Requerimiento_Cab!K656,Tabla10[#All],2,FALSE))</f>
        <v/>
      </c>
      <c r="R656" s="6" t="str">
        <f>IF(LEN(Requerimiento_Cab!L656)&gt;0,Requerimiento_Cab!L656,"")</f>
        <v/>
      </c>
      <c r="S656" s="6" t="str">
        <f t="shared" si="128"/>
        <v/>
      </c>
      <c r="T656" s="6" t="str">
        <f t="shared" si="129"/>
        <v/>
      </c>
      <c r="U656" s="6" t="str">
        <f t="shared" si="130"/>
        <v/>
      </c>
      <c r="V656" s="6" t="str">
        <f>IF(ISBLANK(Requerimiento_Cab!F656),"",VLOOKUP(Requerimiento_Cab!F656,Tabla7[#All],2,FALSE))</f>
        <v/>
      </c>
      <c r="W656" s="6" t="str">
        <f t="shared" si="131"/>
        <v/>
      </c>
      <c r="X656" s="6" t="str">
        <f>IF(ISBLANK(Requerimiento_Cab!M656),"",VLOOKUP(Requerimiento_Cab!M656,Tabla2[#All],2,FALSE))</f>
        <v/>
      </c>
      <c r="Y656" s="6" t="str">
        <f>IF(ISBLANK(Requerimiento_Cab!J656),"",VLOOKUP(Requerimiento_Cab!J656,Tabla9[#All],2,FALSE))</f>
        <v/>
      </c>
    </row>
    <row r="657" spans="1:25" x14ac:dyDescent="0.25">
      <c r="A657" s="6" t="str">
        <f>IF(LEN(Requerimiento_Cab!A657)&gt;0,Requerimiento_Cab!A657,"")</f>
        <v/>
      </c>
      <c r="B657" s="6" t="str">
        <f t="shared" si="121"/>
        <v/>
      </c>
      <c r="C657" s="6" t="str">
        <f>IF(ISBLANK(Requerimiento_Cab!B657),"",VLOOKUP(Requerimiento_Cab!B657,Tabla3[#All],2,FALSE))</f>
        <v/>
      </c>
      <c r="D657" s="6" t="str">
        <f>IF(ISBLANK(Requerimiento_Cab!C657),"",VLOOKUP(Requerimiento_Cab!C657,Tabla4[#All],2,FALSE))</f>
        <v/>
      </c>
      <c r="E657" s="6" t="str">
        <f>IF(ISBLANK(Requerimiento_Cab!D657),"",VLOOKUP(Requerimiento_Cab!D657,Tabla5[#All],2,FALSE))</f>
        <v/>
      </c>
      <c r="F657" s="6" t="str">
        <f>IF(ISBLANK(Requerimiento_Cab!E657),"",VLOOKUP(Requerimiento_Cab!E657,Tabla6[#All],2,FALSE))</f>
        <v/>
      </c>
      <c r="G657" s="6" t="str">
        <f t="shared" si="122"/>
        <v/>
      </c>
      <c r="H657" s="6" t="str">
        <f t="shared" si="123"/>
        <v/>
      </c>
      <c r="I657" s="6" t="str">
        <f>IF(ISBLANK(Requerimiento_Cab!F657),"",VLOOKUP(Requerimiento_Cab!F657,Tabla7[#All],2,FALSE))</f>
        <v/>
      </c>
      <c r="J657" s="6" t="str">
        <f t="shared" si="124"/>
        <v/>
      </c>
      <c r="K657" s="13" t="str">
        <f>IF(ISBLANK(Requerimiento_Cab!G657),"",VLOOKUP(Requerimiento_Cab!G657,Tabla8[#All],2,FALSE))</f>
        <v/>
      </c>
      <c r="L657" s="6" t="str">
        <f>IF(ISBLANK(Requerimiento_Cab!H657),"",VLOOKUP(Requerimiento_Cab!H657,Tabla1[#All],2,FALSE))</f>
        <v/>
      </c>
      <c r="M657" s="6" t="str">
        <f t="shared" si="125"/>
        <v/>
      </c>
      <c r="N657" s="6" t="str">
        <f>IF(ISBLANK(Requerimiento_Cab!J657),"",VLOOKUP(Requerimiento_Cab!J657,Tabla9[#All],2,FALSE))</f>
        <v/>
      </c>
      <c r="O657" s="6" t="str">
        <f t="shared" si="126"/>
        <v/>
      </c>
      <c r="P657" s="6" t="str">
        <f t="shared" si="127"/>
        <v/>
      </c>
      <c r="Q657" s="6" t="str">
        <f>IF(ISBLANK(Requerimiento_Cab!K657),"",VLOOKUP(Requerimiento_Cab!K657,Tabla10[#All],2,FALSE))</f>
        <v/>
      </c>
      <c r="R657" s="6" t="str">
        <f>IF(LEN(Requerimiento_Cab!L657)&gt;0,Requerimiento_Cab!L657,"")</f>
        <v/>
      </c>
      <c r="S657" s="6" t="str">
        <f t="shared" si="128"/>
        <v/>
      </c>
      <c r="T657" s="6" t="str">
        <f t="shared" si="129"/>
        <v/>
      </c>
      <c r="U657" s="6" t="str">
        <f t="shared" si="130"/>
        <v/>
      </c>
      <c r="V657" s="6" t="str">
        <f>IF(ISBLANK(Requerimiento_Cab!F657),"",VLOOKUP(Requerimiento_Cab!F657,Tabla7[#All],2,FALSE))</f>
        <v/>
      </c>
      <c r="W657" s="6" t="str">
        <f t="shared" si="131"/>
        <v/>
      </c>
      <c r="X657" s="6" t="str">
        <f>IF(ISBLANK(Requerimiento_Cab!M657),"",VLOOKUP(Requerimiento_Cab!M657,Tabla2[#All],2,FALSE))</f>
        <v/>
      </c>
      <c r="Y657" s="6" t="str">
        <f>IF(ISBLANK(Requerimiento_Cab!J657),"",VLOOKUP(Requerimiento_Cab!J657,Tabla9[#All],2,FALSE))</f>
        <v/>
      </c>
    </row>
    <row r="658" spans="1:25" x14ac:dyDescent="0.25">
      <c r="A658" s="6" t="str">
        <f>IF(LEN(Requerimiento_Cab!A658)&gt;0,Requerimiento_Cab!A658,"")</f>
        <v/>
      </c>
      <c r="B658" s="6" t="str">
        <f t="shared" si="121"/>
        <v/>
      </c>
      <c r="C658" s="6" t="str">
        <f>IF(ISBLANK(Requerimiento_Cab!B658),"",VLOOKUP(Requerimiento_Cab!B658,Tabla3[#All],2,FALSE))</f>
        <v/>
      </c>
      <c r="D658" s="6" t="str">
        <f>IF(ISBLANK(Requerimiento_Cab!C658),"",VLOOKUP(Requerimiento_Cab!C658,Tabla4[#All],2,FALSE))</f>
        <v/>
      </c>
      <c r="E658" s="6" t="str">
        <f>IF(ISBLANK(Requerimiento_Cab!D658),"",VLOOKUP(Requerimiento_Cab!D658,Tabla5[#All],2,FALSE))</f>
        <v/>
      </c>
      <c r="F658" s="6" t="str">
        <f>IF(ISBLANK(Requerimiento_Cab!E658),"",VLOOKUP(Requerimiento_Cab!E658,Tabla6[#All],2,FALSE))</f>
        <v/>
      </c>
      <c r="G658" s="6" t="str">
        <f t="shared" si="122"/>
        <v/>
      </c>
      <c r="H658" s="6" t="str">
        <f t="shared" si="123"/>
        <v/>
      </c>
      <c r="I658" s="6" t="str">
        <f>IF(ISBLANK(Requerimiento_Cab!F658),"",VLOOKUP(Requerimiento_Cab!F658,Tabla7[#All],2,FALSE))</f>
        <v/>
      </c>
      <c r="J658" s="6" t="str">
        <f t="shared" si="124"/>
        <v/>
      </c>
      <c r="K658" s="13" t="str">
        <f>IF(ISBLANK(Requerimiento_Cab!G658),"",VLOOKUP(Requerimiento_Cab!G658,Tabla8[#All],2,FALSE))</f>
        <v/>
      </c>
      <c r="L658" s="6" t="str">
        <f>IF(ISBLANK(Requerimiento_Cab!H658),"",VLOOKUP(Requerimiento_Cab!H658,Tabla1[#All],2,FALSE))</f>
        <v/>
      </c>
      <c r="M658" s="6" t="str">
        <f t="shared" si="125"/>
        <v/>
      </c>
      <c r="N658" s="6" t="str">
        <f>IF(ISBLANK(Requerimiento_Cab!J658),"",VLOOKUP(Requerimiento_Cab!J658,Tabla9[#All],2,FALSE))</f>
        <v/>
      </c>
      <c r="O658" s="6" t="str">
        <f t="shared" si="126"/>
        <v/>
      </c>
      <c r="P658" s="6" t="str">
        <f t="shared" si="127"/>
        <v/>
      </c>
      <c r="Q658" s="6" t="str">
        <f>IF(ISBLANK(Requerimiento_Cab!K658),"",VLOOKUP(Requerimiento_Cab!K658,Tabla10[#All],2,FALSE))</f>
        <v/>
      </c>
      <c r="R658" s="6" t="str">
        <f>IF(LEN(Requerimiento_Cab!L658)&gt;0,Requerimiento_Cab!L658,"")</f>
        <v/>
      </c>
      <c r="S658" s="6" t="str">
        <f t="shared" si="128"/>
        <v/>
      </c>
      <c r="T658" s="6" t="str">
        <f t="shared" si="129"/>
        <v/>
      </c>
      <c r="U658" s="6" t="str">
        <f t="shared" si="130"/>
        <v/>
      </c>
      <c r="V658" s="6" t="str">
        <f>IF(ISBLANK(Requerimiento_Cab!F658),"",VLOOKUP(Requerimiento_Cab!F658,Tabla7[#All],2,FALSE))</f>
        <v/>
      </c>
      <c r="W658" s="6" t="str">
        <f t="shared" si="131"/>
        <v/>
      </c>
      <c r="X658" s="6" t="str">
        <f>IF(ISBLANK(Requerimiento_Cab!M658),"",VLOOKUP(Requerimiento_Cab!M658,Tabla2[#All],2,FALSE))</f>
        <v/>
      </c>
      <c r="Y658" s="6" t="str">
        <f>IF(ISBLANK(Requerimiento_Cab!J658),"",VLOOKUP(Requerimiento_Cab!J658,Tabla9[#All],2,FALSE))</f>
        <v/>
      </c>
    </row>
    <row r="659" spans="1:25" x14ac:dyDescent="0.25">
      <c r="A659" s="6" t="str">
        <f>IF(LEN(Requerimiento_Cab!A659)&gt;0,Requerimiento_Cab!A659,"")</f>
        <v/>
      </c>
      <c r="B659" s="6" t="str">
        <f t="shared" si="121"/>
        <v/>
      </c>
      <c r="C659" s="6" t="str">
        <f>IF(ISBLANK(Requerimiento_Cab!B659),"",VLOOKUP(Requerimiento_Cab!B659,Tabla3[#All],2,FALSE))</f>
        <v/>
      </c>
      <c r="D659" s="6" t="str">
        <f>IF(ISBLANK(Requerimiento_Cab!C659),"",VLOOKUP(Requerimiento_Cab!C659,Tabla4[#All],2,FALSE))</f>
        <v/>
      </c>
      <c r="E659" s="6" t="str">
        <f>IF(ISBLANK(Requerimiento_Cab!D659),"",VLOOKUP(Requerimiento_Cab!D659,Tabla5[#All],2,FALSE))</f>
        <v/>
      </c>
      <c r="F659" s="6" t="str">
        <f>IF(ISBLANK(Requerimiento_Cab!E659),"",VLOOKUP(Requerimiento_Cab!E659,Tabla6[#All],2,FALSE))</f>
        <v/>
      </c>
      <c r="G659" s="6" t="str">
        <f t="shared" si="122"/>
        <v/>
      </c>
      <c r="H659" s="6" t="str">
        <f t="shared" si="123"/>
        <v/>
      </c>
      <c r="I659" s="6" t="str">
        <f>IF(ISBLANK(Requerimiento_Cab!F659),"",VLOOKUP(Requerimiento_Cab!F659,Tabla7[#All],2,FALSE))</f>
        <v/>
      </c>
      <c r="J659" s="6" t="str">
        <f t="shared" si="124"/>
        <v/>
      </c>
      <c r="K659" s="13" t="str">
        <f>IF(ISBLANK(Requerimiento_Cab!G659),"",VLOOKUP(Requerimiento_Cab!G659,Tabla8[#All],2,FALSE))</f>
        <v/>
      </c>
      <c r="L659" s="6" t="str">
        <f>IF(ISBLANK(Requerimiento_Cab!H659),"",VLOOKUP(Requerimiento_Cab!H659,Tabla1[#All],2,FALSE))</f>
        <v/>
      </c>
      <c r="M659" s="6" t="str">
        <f t="shared" si="125"/>
        <v/>
      </c>
      <c r="N659" s="6" t="str">
        <f>IF(ISBLANK(Requerimiento_Cab!J659),"",VLOOKUP(Requerimiento_Cab!J659,Tabla9[#All],2,FALSE))</f>
        <v/>
      </c>
      <c r="O659" s="6" t="str">
        <f t="shared" si="126"/>
        <v/>
      </c>
      <c r="P659" s="6" t="str">
        <f t="shared" si="127"/>
        <v/>
      </c>
      <c r="Q659" s="6" t="str">
        <f>IF(ISBLANK(Requerimiento_Cab!K659),"",VLOOKUP(Requerimiento_Cab!K659,Tabla10[#All],2,FALSE))</f>
        <v/>
      </c>
      <c r="R659" s="6" t="str">
        <f>IF(LEN(Requerimiento_Cab!L659)&gt;0,Requerimiento_Cab!L659,"")</f>
        <v/>
      </c>
      <c r="S659" s="6" t="str">
        <f t="shared" si="128"/>
        <v/>
      </c>
      <c r="T659" s="6" t="str">
        <f t="shared" si="129"/>
        <v/>
      </c>
      <c r="U659" s="6" t="str">
        <f t="shared" si="130"/>
        <v/>
      </c>
      <c r="V659" s="6" t="str">
        <f>IF(ISBLANK(Requerimiento_Cab!F659),"",VLOOKUP(Requerimiento_Cab!F659,Tabla7[#All],2,FALSE))</f>
        <v/>
      </c>
      <c r="W659" s="6" t="str">
        <f t="shared" si="131"/>
        <v/>
      </c>
      <c r="X659" s="6" t="str">
        <f>IF(ISBLANK(Requerimiento_Cab!M659),"",VLOOKUP(Requerimiento_Cab!M659,Tabla2[#All],2,FALSE))</f>
        <v/>
      </c>
      <c r="Y659" s="6" t="str">
        <f>IF(ISBLANK(Requerimiento_Cab!J659),"",VLOOKUP(Requerimiento_Cab!J659,Tabla9[#All],2,FALSE))</f>
        <v/>
      </c>
    </row>
    <row r="660" spans="1:25" x14ac:dyDescent="0.25">
      <c r="A660" s="6" t="str">
        <f>IF(LEN(Requerimiento_Cab!A660)&gt;0,Requerimiento_Cab!A660,"")</f>
        <v/>
      </c>
      <c r="B660" s="6" t="str">
        <f t="shared" si="121"/>
        <v/>
      </c>
      <c r="C660" s="6" t="str">
        <f>IF(ISBLANK(Requerimiento_Cab!B660),"",VLOOKUP(Requerimiento_Cab!B660,Tabla3[#All],2,FALSE))</f>
        <v/>
      </c>
      <c r="D660" s="6" t="str">
        <f>IF(ISBLANK(Requerimiento_Cab!C660),"",VLOOKUP(Requerimiento_Cab!C660,Tabla4[#All],2,FALSE))</f>
        <v/>
      </c>
      <c r="E660" s="6" t="str">
        <f>IF(ISBLANK(Requerimiento_Cab!D660),"",VLOOKUP(Requerimiento_Cab!D660,Tabla5[#All],2,FALSE))</f>
        <v/>
      </c>
      <c r="F660" s="6" t="str">
        <f>IF(ISBLANK(Requerimiento_Cab!E660),"",VLOOKUP(Requerimiento_Cab!E660,Tabla6[#All],2,FALSE))</f>
        <v/>
      </c>
      <c r="G660" s="6" t="str">
        <f t="shared" si="122"/>
        <v/>
      </c>
      <c r="H660" s="6" t="str">
        <f t="shared" si="123"/>
        <v/>
      </c>
      <c r="I660" s="6" t="str">
        <f>IF(ISBLANK(Requerimiento_Cab!F660),"",VLOOKUP(Requerimiento_Cab!F660,Tabla7[#All],2,FALSE))</f>
        <v/>
      </c>
      <c r="J660" s="6" t="str">
        <f t="shared" si="124"/>
        <v/>
      </c>
      <c r="K660" s="13" t="str">
        <f>IF(ISBLANK(Requerimiento_Cab!G660),"",VLOOKUP(Requerimiento_Cab!G660,Tabla8[#All],2,FALSE))</f>
        <v/>
      </c>
      <c r="L660" s="6" t="str">
        <f>IF(ISBLANK(Requerimiento_Cab!H660),"",VLOOKUP(Requerimiento_Cab!H660,Tabla1[#All],2,FALSE))</f>
        <v/>
      </c>
      <c r="M660" s="6" t="str">
        <f t="shared" si="125"/>
        <v/>
      </c>
      <c r="N660" s="6" t="str">
        <f>IF(ISBLANK(Requerimiento_Cab!J660),"",VLOOKUP(Requerimiento_Cab!J660,Tabla9[#All],2,FALSE))</f>
        <v/>
      </c>
      <c r="O660" s="6" t="str">
        <f t="shared" si="126"/>
        <v/>
      </c>
      <c r="P660" s="6" t="str">
        <f t="shared" si="127"/>
        <v/>
      </c>
      <c r="Q660" s="6" t="str">
        <f>IF(ISBLANK(Requerimiento_Cab!K660),"",VLOOKUP(Requerimiento_Cab!K660,Tabla10[#All],2,FALSE))</f>
        <v/>
      </c>
      <c r="R660" s="6" t="str">
        <f>IF(LEN(Requerimiento_Cab!L660)&gt;0,Requerimiento_Cab!L660,"")</f>
        <v/>
      </c>
      <c r="S660" s="6" t="str">
        <f t="shared" si="128"/>
        <v/>
      </c>
      <c r="T660" s="6" t="str">
        <f t="shared" si="129"/>
        <v/>
      </c>
      <c r="U660" s="6" t="str">
        <f t="shared" si="130"/>
        <v/>
      </c>
      <c r="V660" s="6" t="str">
        <f>IF(ISBLANK(Requerimiento_Cab!F660),"",VLOOKUP(Requerimiento_Cab!F660,Tabla7[#All],2,FALSE))</f>
        <v/>
      </c>
      <c r="W660" s="6" t="str">
        <f t="shared" si="131"/>
        <v/>
      </c>
      <c r="X660" s="6" t="str">
        <f>IF(ISBLANK(Requerimiento_Cab!M660),"",VLOOKUP(Requerimiento_Cab!M660,Tabla2[#All],2,FALSE))</f>
        <v/>
      </c>
      <c r="Y660" s="6" t="str">
        <f>IF(ISBLANK(Requerimiento_Cab!J660),"",VLOOKUP(Requerimiento_Cab!J660,Tabla9[#All],2,FALSE))</f>
        <v/>
      </c>
    </row>
    <row r="661" spans="1:25" x14ac:dyDescent="0.25">
      <c r="A661" s="6" t="str">
        <f>IF(LEN(Requerimiento_Cab!A661)&gt;0,Requerimiento_Cab!A661,"")</f>
        <v/>
      </c>
      <c r="B661" s="6" t="str">
        <f t="shared" si="121"/>
        <v/>
      </c>
      <c r="C661" s="6" t="str">
        <f>IF(ISBLANK(Requerimiento_Cab!B661),"",VLOOKUP(Requerimiento_Cab!B661,Tabla3[#All],2,FALSE))</f>
        <v/>
      </c>
      <c r="D661" s="6" t="str">
        <f>IF(ISBLANK(Requerimiento_Cab!C661),"",VLOOKUP(Requerimiento_Cab!C661,Tabla4[#All],2,FALSE))</f>
        <v/>
      </c>
      <c r="E661" s="6" t="str">
        <f>IF(ISBLANK(Requerimiento_Cab!D661),"",VLOOKUP(Requerimiento_Cab!D661,Tabla5[#All],2,FALSE))</f>
        <v/>
      </c>
      <c r="F661" s="6" t="str">
        <f>IF(ISBLANK(Requerimiento_Cab!E661),"",VLOOKUP(Requerimiento_Cab!E661,Tabla6[#All],2,FALSE))</f>
        <v/>
      </c>
      <c r="G661" s="6" t="str">
        <f t="shared" si="122"/>
        <v/>
      </c>
      <c r="H661" s="6" t="str">
        <f t="shared" si="123"/>
        <v/>
      </c>
      <c r="I661" s="6" t="str">
        <f>IF(ISBLANK(Requerimiento_Cab!F661),"",VLOOKUP(Requerimiento_Cab!F661,Tabla7[#All],2,FALSE))</f>
        <v/>
      </c>
      <c r="J661" s="6" t="str">
        <f t="shared" si="124"/>
        <v/>
      </c>
      <c r="K661" s="13" t="str">
        <f>IF(ISBLANK(Requerimiento_Cab!G661),"",VLOOKUP(Requerimiento_Cab!G661,Tabla8[#All],2,FALSE))</f>
        <v/>
      </c>
      <c r="L661" s="6" t="str">
        <f>IF(ISBLANK(Requerimiento_Cab!H661),"",VLOOKUP(Requerimiento_Cab!H661,Tabla1[#All],2,FALSE))</f>
        <v/>
      </c>
      <c r="M661" s="6" t="str">
        <f t="shared" si="125"/>
        <v/>
      </c>
      <c r="N661" s="6" t="str">
        <f>IF(ISBLANK(Requerimiento_Cab!J661),"",VLOOKUP(Requerimiento_Cab!J661,Tabla9[#All],2,FALSE))</f>
        <v/>
      </c>
      <c r="O661" s="6" t="str">
        <f t="shared" si="126"/>
        <v/>
      </c>
      <c r="P661" s="6" t="str">
        <f t="shared" si="127"/>
        <v/>
      </c>
      <c r="Q661" s="6" t="str">
        <f>IF(ISBLANK(Requerimiento_Cab!K661),"",VLOOKUP(Requerimiento_Cab!K661,Tabla10[#All],2,FALSE))</f>
        <v/>
      </c>
      <c r="R661" s="6" t="str">
        <f>IF(LEN(Requerimiento_Cab!L661)&gt;0,Requerimiento_Cab!L661,"")</f>
        <v/>
      </c>
      <c r="S661" s="6" t="str">
        <f t="shared" si="128"/>
        <v/>
      </c>
      <c r="T661" s="6" t="str">
        <f t="shared" si="129"/>
        <v/>
      </c>
      <c r="U661" s="6" t="str">
        <f t="shared" si="130"/>
        <v/>
      </c>
      <c r="V661" s="6" t="str">
        <f>IF(ISBLANK(Requerimiento_Cab!F661),"",VLOOKUP(Requerimiento_Cab!F661,Tabla7[#All],2,FALSE))</f>
        <v/>
      </c>
      <c r="W661" s="6" t="str">
        <f t="shared" si="131"/>
        <v/>
      </c>
      <c r="X661" s="6" t="str">
        <f>IF(ISBLANK(Requerimiento_Cab!M661),"",VLOOKUP(Requerimiento_Cab!M661,Tabla2[#All],2,FALSE))</f>
        <v/>
      </c>
      <c r="Y661" s="6" t="str">
        <f>IF(ISBLANK(Requerimiento_Cab!J661),"",VLOOKUP(Requerimiento_Cab!J661,Tabla9[#All],2,FALSE))</f>
        <v/>
      </c>
    </row>
    <row r="662" spans="1:25" x14ac:dyDescent="0.25">
      <c r="A662" s="6" t="str">
        <f>IF(LEN(Requerimiento_Cab!A662)&gt;0,Requerimiento_Cab!A662,"")</f>
        <v/>
      </c>
      <c r="B662" s="6" t="str">
        <f t="shared" si="121"/>
        <v/>
      </c>
      <c r="C662" s="6" t="str">
        <f>IF(ISBLANK(Requerimiento_Cab!B662),"",VLOOKUP(Requerimiento_Cab!B662,Tabla3[#All],2,FALSE))</f>
        <v/>
      </c>
      <c r="D662" s="6" t="str">
        <f>IF(ISBLANK(Requerimiento_Cab!C662),"",VLOOKUP(Requerimiento_Cab!C662,Tabla4[#All],2,FALSE))</f>
        <v/>
      </c>
      <c r="E662" s="6" t="str">
        <f>IF(ISBLANK(Requerimiento_Cab!D662),"",VLOOKUP(Requerimiento_Cab!D662,Tabla5[#All],2,FALSE))</f>
        <v/>
      </c>
      <c r="F662" s="6" t="str">
        <f>IF(ISBLANK(Requerimiento_Cab!E662),"",VLOOKUP(Requerimiento_Cab!E662,Tabla6[#All],2,FALSE))</f>
        <v/>
      </c>
      <c r="G662" s="6" t="str">
        <f t="shared" si="122"/>
        <v/>
      </c>
      <c r="H662" s="6" t="str">
        <f t="shared" si="123"/>
        <v/>
      </c>
      <c r="I662" s="6" t="str">
        <f>IF(ISBLANK(Requerimiento_Cab!F662),"",VLOOKUP(Requerimiento_Cab!F662,Tabla7[#All],2,FALSE))</f>
        <v/>
      </c>
      <c r="J662" s="6" t="str">
        <f t="shared" si="124"/>
        <v/>
      </c>
      <c r="K662" s="13" t="str">
        <f>IF(ISBLANK(Requerimiento_Cab!G662),"",VLOOKUP(Requerimiento_Cab!G662,Tabla8[#All],2,FALSE))</f>
        <v/>
      </c>
      <c r="L662" s="6" t="str">
        <f>IF(ISBLANK(Requerimiento_Cab!H662),"",VLOOKUP(Requerimiento_Cab!H662,Tabla1[#All],2,FALSE))</f>
        <v/>
      </c>
      <c r="M662" s="6" t="str">
        <f t="shared" si="125"/>
        <v/>
      </c>
      <c r="N662" s="6" t="str">
        <f>IF(ISBLANK(Requerimiento_Cab!J662),"",VLOOKUP(Requerimiento_Cab!J662,Tabla9[#All],2,FALSE))</f>
        <v/>
      </c>
      <c r="O662" s="6" t="str">
        <f t="shared" si="126"/>
        <v/>
      </c>
      <c r="P662" s="6" t="str">
        <f t="shared" si="127"/>
        <v/>
      </c>
      <c r="Q662" s="6" t="str">
        <f>IF(ISBLANK(Requerimiento_Cab!K662),"",VLOOKUP(Requerimiento_Cab!K662,Tabla10[#All],2,FALSE))</f>
        <v/>
      </c>
      <c r="R662" s="6" t="str">
        <f>IF(LEN(Requerimiento_Cab!L662)&gt;0,Requerimiento_Cab!L662,"")</f>
        <v/>
      </c>
      <c r="S662" s="6" t="str">
        <f t="shared" si="128"/>
        <v/>
      </c>
      <c r="T662" s="6" t="str">
        <f t="shared" si="129"/>
        <v/>
      </c>
      <c r="U662" s="6" t="str">
        <f t="shared" si="130"/>
        <v/>
      </c>
      <c r="V662" s="6" t="str">
        <f>IF(ISBLANK(Requerimiento_Cab!F662),"",VLOOKUP(Requerimiento_Cab!F662,Tabla7[#All],2,FALSE))</f>
        <v/>
      </c>
      <c r="W662" s="6" t="str">
        <f t="shared" si="131"/>
        <v/>
      </c>
      <c r="X662" s="6" t="str">
        <f>IF(ISBLANK(Requerimiento_Cab!M662),"",VLOOKUP(Requerimiento_Cab!M662,Tabla2[#All],2,FALSE))</f>
        <v/>
      </c>
      <c r="Y662" s="6" t="str">
        <f>IF(ISBLANK(Requerimiento_Cab!J662),"",VLOOKUP(Requerimiento_Cab!J662,Tabla9[#All],2,FALSE))</f>
        <v/>
      </c>
    </row>
    <row r="663" spans="1:25" x14ac:dyDescent="0.25">
      <c r="A663" s="6" t="str">
        <f>IF(LEN(Requerimiento_Cab!A663)&gt;0,Requerimiento_Cab!A663,"")</f>
        <v/>
      </c>
      <c r="B663" s="6" t="str">
        <f t="shared" si="121"/>
        <v/>
      </c>
      <c r="C663" s="6" t="str">
        <f>IF(ISBLANK(Requerimiento_Cab!B663),"",VLOOKUP(Requerimiento_Cab!B663,Tabla3[#All],2,FALSE))</f>
        <v/>
      </c>
      <c r="D663" s="6" t="str">
        <f>IF(ISBLANK(Requerimiento_Cab!C663),"",VLOOKUP(Requerimiento_Cab!C663,Tabla4[#All],2,FALSE))</f>
        <v/>
      </c>
      <c r="E663" s="6" t="str">
        <f>IF(ISBLANK(Requerimiento_Cab!D663),"",VLOOKUP(Requerimiento_Cab!D663,Tabla5[#All],2,FALSE))</f>
        <v/>
      </c>
      <c r="F663" s="6" t="str">
        <f>IF(ISBLANK(Requerimiento_Cab!E663),"",VLOOKUP(Requerimiento_Cab!E663,Tabla6[#All],2,FALSE))</f>
        <v/>
      </c>
      <c r="G663" s="6" t="str">
        <f t="shared" si="122"/>
        <v/>
      </c>
      <c r="H663" s="6" t="str">
        <f t="shared" si="123"/>
        <v/>
      </c>
      <c r="I663" s="6" t="str">
        <f>IF(ISBLANK(Requerimiento_Cab!F663),"",VLOOKUP(Requerimiento_Cab!F663,Tabla7[#All],2,FALSE))</f>
        <v/>
      </c>
      <c r="J663" s="6" t="str">
        <f t="shared" si="124"/>
        <v/>
      </c>
      <c r="K663" s="13" t="str">
        <f>IF(ISBLANK(Requerimiento_Cab!G663),"",VLOOKUP(Requerimiento_Cab!G663,Tabla8[#All],2,FALSE))</f>
        <v/>
      </c>
      <c r="L663" s="6" t="str">
        <f>IF(ISBLANK(Requerimiento_Cab!H663),"",VLOOKUP(Requerimiento_Cab!H663,Tabla1[#All],2,FALSE))</f>
        <v/>
      </c>
      <c r="M663" s="6" t="str">
        <f t="shared" si="125"/>
        <v/>
      </c>
      <c r="N663" s="6" t="str">
        <f>IF(ISBLANK(Requerimiento_Cab!J663),"",VLOOKUP(Requerimiento_Cab!J663,Tabla9[#All],2,FALSE))</f>
        <v/>
      </c>
      <c r="O663" s="6" t="str">
        <f t="shared" si="126"/>
        <v/>
      </c>
      <c r="P663" s="6" t="str">
        <f t="shared" si="127"/>
        <v/>
      </c>
      <c r="Q663" s="6" t="str">
        <f>IF(ISBLANK(Requerimiento_Cab!K663),"",VLOOKUP(Requerimiento_Cab!K663,Tabla10[#All],2,FALSE))</f>
        <v/>
      </c>
      <c r="R663" s="6" t="str">
        <f>IF(LEN(Requerimiento_Cab!L663)&gt;0,Requerimiento_Cab!L663,"")</f>
        <v/>
      </c>
      <c r="S663" s="6" t="str">
        <f t="shared" si="128"/>
        <v/>
      </c>
      <c r="T663" s="6" t="str">
        <f t="shared" si="129"/>
        <v/>
      </c>
      <c r="U663" s="6" t="str">
        <f t="shared" si="130"/>
        <v/>
      </c>
      <c r="V663" s="6" t="str">
        <f>IF(ISBLANK(Requerimiento_Cab!F663),"",VLOOKUP(Requerimiento_Cab!F663,Tabla7[#All],2,FALSE))</f>
        <v/>
      </c>
      <c r="W663" s="6" t="str">
        <f t="shared" si="131"/>
        <v/>
      </c>
      <c r="X663" s="6" t="str">
        <f>IF(ISBLANK(Requerimiento_Cab!M663),"",VLOOKUP(Requerimiento_Cab!M663,Tabla2[#All],2,FALSE))</f>
        <v/>
      </c>
      <c r="Y663" s="6" t="str">
        <f>IF(ISBLANK(Requerimiento_Cab!J663),"",VLOOKUP(Requerimiento_Cab!J663,Tabla9[#All],2,FALSE))</f>
        <v/>
      </c>
    </row>
    <row r="664" spans="1:25" x14ac:dyDescent="0.25">
      <c r="A664" s="6" t="str">
        <f>IF(LEN(Requerimiento_Cab!A664)&gt;0,Requerimiento_Cab!A664,"")</f>
        <v/>
      </c>
      <c r="B664" s="6" t="str">
        <f t="shared" si="121"/>
        <v/>
      </c>
      <c r="C664" s="6" t="str">
        <f>IF(ISBLANK(Requerimiento_Cab!B664),"",VLOOKUP(Requerimiento_Cab!B664,Tabla3[#All],2,FALSE))</f>
        <v/>
      </c>
      <c r="D664" s="6" t="str">
        <f>IF(ISBLANK(Requerimiento_Cab!C664),"",VLOOKUP(Requerimiento_Cab!C664,Tabla4[#All],2,FALSE))</f>
        <v/>
      </c>
      <c r="E664" s="6" t="str">
        <f>IF(ISBLANK(Requerimiento_Cab!D664),"",VLOOKUP(Requerimiento_Cab!D664,Tabla5[#All],2,FALSE))</f>
        <v/>
      </c>
      <c r="F664" s="6" t="str">
        <f>IF(ISBLANK(Requerimiento_Cab!E664),"",VLOOKUP(Requerimiento_Cab!E664,Tabla6[#All],2,FALSE))</f>
        <v/>
      </c>
      <c r="G664" s="6" t="str">
        <f t="shared" si="122"/>
        <v/>
      </c>
      <c r="H664" s="6" t="str">
        <f t="shared" si="123"/>
        <v/>
      </c>
      <c r="I664" s="6" t="str">
        <f>IF(ISBLANK(Requerimiento_Cab!F664),"",VLOOKUP(Requerimiento_Cab!F664,Tabla7[#All],2,FALSE))</f>
        <v/>
      </c>
      <c r="J664" s="6" t="str">
        <f t="shared" si="124"/>
        <v/>
      </c>
      <c r="K664" s="13" t="str">
        <f>IF(ISBLANK(Requerimiento_Cab!G664),"",VLOOKUP(Requerimiento_Cab!G664,Tabla8[#All],2,FALSE))</f>
        <v/>
      </c>
      <c r="L664" s="6" t="str">
        <f>IF(ISBLANK(Requerimiento_Cab!H664),"",VLOOKUP(Requerimiento_Cab!H664,Tabla1[#All],2,FALSE))</f>
        <v/>
      </c>
      <c r="M664" s="6" t="str">
        <f t="shared" si="125"/>
        <v/>
      </c>
      <c r="N664" s="6" t="str">
        <f>IF(ISBLANK(Requerimiento_Cab!J664),"",VLOOKUP(Requerimiento_Cab!J664,Tabla9[#All],2,FALSE))</f>
        <v/>
      </c>
      <c r="O664" s="6" t="str">
        <f t="shared" si="126"/>
        <v/>
      </c>
      <c r="P664" s="6" t="str">
        <f t="shared" si="127"/>
        <v/>
      </c>
      <c r="Q664" s="6" t="str">
        <f>IF(ISBLANK(Requerimiento_Cab!K664),"",VLOOKUP(Requerimiento_Cab!K664,Tabla10[#All],2,FALSE))</f>
        <v/>
      </c>
      <c r="R664" s="6" t="str">
        <f>IF(LEN(Requerimiento_Cab!L664)&gt;0,Requerimiento_Cab!L664,"")</f>
        <v/>
      </c>
      <c r="S664" s="6" t="str">
        <f t="shared" si="128"/>
        <v/>
      </c>
      <c r="T664" s="6" t="str">
        <f t="shared" si="129"/>
        <v/>
      </c>
      <c r="U664" s="6" t="str">
        <f t="shared" si="130"/>
        <v/>
      </c>
      <c r="V664" s="6" t="str">
        <f>IF(ISBLANK(Requerimiento_Cab!F664),"",VLOOKUP(Requerimiento_Cab!F664,Tabla7[#All],2,FALSE))</f>
        <v/>
      </c>
      <c r="W664" s="6" t="str">
        <f t="shared" si="131"/>
        <v/>
      </c>
      <c r="X664" s="6" t="str">
        <f>IF(ISBLANK(Requerimiento_Cab!M664),"",VLOOKUP(Requerimiento_Cab!M664,Tabla2[#All],2,FALSE))</f>
        <v/>
      </c>
      <c r="Y664" s="6" t="str">
        <f>IF(ISBLANK(Requerimiento_Cab!J664),"",VLOOKUP(Requerimiento_Cab!J664,Tabla9[#All],2,FALSE))</f>
        <v/>
      </c>
    </row>
    <row r="665" spans="1:25" x14ac:dyDescent="0.25">
      <c r="A665" s="6" t="str">
        <f>IF(LEN(Requerimiento_Cab!A665)&gt;0,Requerimiento_Cab!A665,"")</f>
        <v/>
      </c>
      <c r="B665" s="6" t="str">
        <f t="shared" si="121"/>
        <v/>
      </c>
      <c r="C665" s="6" t="str">
        <f>IF(ISBLANK(Requerimiento_Cab!B665),"",VLOOKUP(Requerimiento_Cab!B665,Tabla3[#All],2,FALSE))</f>
        <v/>
      </c>
      <c r="D665" s="6" t="str">
        <f>IF(ISBLANK(Requerimiento_Cab!C665),"",VLOOKUP(Requerimiento_Cab!C665,Tabla4[#All],2,FALSE))</f>
        <v/>
      </c>
      <c r="E665" s="6" t="str">
        <f>IF(ISBLANK(Requerimiento_Cab!D665),"",VLOOKUP(Requerimiento_Cab!D665,Tabla5[#All],2,FALSE))</f>
        <v/>
      </c>
      <c r="F665" s="6" t="str">
        <f>IF(ISBLANK(Requerimiento_Cab!E665),"",VLOOKUP(Requerimiento_Cab!E665,Tabla6[#All],2,FALSE))</f>
        <v/>
      </c>
      <c r="G665" s="6" t="str">
        <f t="shared" si="122"/>
        <v/>
      </c>
      <c r="H665" s="6" t="str">
        <f t="shared" si="123"/>
        <v/>
      </c>
      <c r="I665" s="6" t="str">
        <f>IF(ISBLANK(Requerimiento_Cab!F665),"",VLOOKUP(Requerimiento_Cab!F665,Tabla7[#All],2,FALSE))</f>
        <v/>
      </c>
      <c r="J665" s="6" t="str">
        <f t="shared" si="124"/>
        <v/>
      </c>
      <c r="K665" s="13" t="str">
        <f>IF(ISBLANK(Requerimiento_Cab!G665),"",VLOOKUP(Requerimiento_Cab!G665,Tabla8[#All],2,FALSE))</f>
        <v/>
      </c>
      <c r="L665" s="6" t="str">
        <f>IF(ISBLANK(Requerimiento_Cab!H665),"",VLOOKUP(Requerimiento_Cab!H665,Tabla1[#All],2,FALSE))</f>
        <v/>
      </c>
      <c r="M665" s="6" t="str">
        <f t="shared" si="125"/>
        <v/>
      </c>
      <c r="N665" s="6" t="str">
        <f>IF(ISBLANK(Requerimiento_Cab!J665),"",VLOOKUP(Requerimiento_Cab!J665,Tabla9[#All],2,FALSE))</f>
        <v/>
      </c>
      <c r="O665" s="6" t="str">
        <f t="shared" si="126"/>
        <v/>
      </c>
      <c r="P665" s="6" t="str">
        <f t="shared" si="127"/>
        <v/>
      </c>
      <c r="Q665" s="6" t="str">
        <f>IF(ISBLANK(Requerimiento_Cab!K665),"",VLOOKUP(Requerimiento_Cab!K665,Tabla10[#All],2,FALSE))</f>
        <v/>
      </c>
      <c r="R665" s="6" t="str">
        <f>IF(LEN(Requerimiento_Cab!L665)&gt;0,Requerimiento_Cab!L665,"")</f>
        <v/>
      </c>
      <c r="S665" s="6" t="str">
        <f t="shared" si="128"/>
        <v/>
      </c>
      <c r="T665" s="6" t="str">
        <f t="shared" si="129"/>
        <v/>
      </c>
      <c r="U665" s="6" t="str">
        <f t="shared" si="130"/>
        <v/>
      </c>
      <c r="V665" s="6" t="str">
        <f>IF(ISBLANK(Requerimiento_Cab!F665),"",VLOOKUP(Requerimiento_Cab!F665,Tabla7[#All],2,FALSE))</f>
        <v/>
      </c>
      <c r="W665" s="6" t="str">
        <f t="shared" si="131"/>
        <v/>
      </c>
      <c r="X665" s="6" t="str">
        <f>IF(ISBLANK(Requerimiento_Cab!M665),"",VLOOKUP(Requerimiento_Cab!M665,Tabla2[#All],2,FALSE))</f>
        <v/>
      </c>
      <c r="Y665" s="6" t="str">
        <f>IF(ISBLANK(Requerimiento_Cab!J665),"",VLOOKUP(Requerimiento_Cab!J665,Tabla9[#All],2,FALSE))</f>
        <v/>
      </c>
    </row>
    <row r="666" spans="1:25" x14ac:dyDescent="0.25">
      <c r="A666" s="6" t="str">
        <f>IF(LEN(Requerimiento_Cab!A666)&gt;0,Requerimiento_Cab!A666,"")</f>
        <v/>
      </c>
      <c r="B666" s="6" t="str">
        <f t="shared" si="121"/>
        <v/>
      </c>
      <c r="C666" s="6" t="str">
        <f>IF(ISBLANK(Requerimiento_Cab!B666),"",VLOOKUP(Requerimiento_Cab!B666,Tabla3[#All],2,FALSE))</f>
        <v/>
      </c>
      <c r="D666" s="6" t="str">
        <f>IF(ISBLANK(Requerimiento_Cab!C666),"",VLOOKUP(Requerimiento_Cab!C666,Tabla4[#All],2,FALSE))</f>
        <v/>
      </c>
      <c r="E666" s="6" t="str">
        <f>IF(ISBLANK(Requerimiento_Cab!D666),"",VLOOKUP(Requerimiento_Cab!D666,Tabla5[#All],2,FALSE))</f>
        <v/>
      </c>
      <c r="F666" s="6" t="str">
        <f>IF(ISBLANK(Requerimiento_Cab!E666),"",VLOOKUP(Requerimiento_Cab!E666,Tabla6[#All],2,FALSE))</f>
        <v/>
      </c>
      <c r="G666" s="6" t="str">
        <f t="shared" si="122"/>
        <v/>
      </c>
      <c r="H666" s="6" t="str">
        <f t="shared" si="123"/>
        <v/>
      </c>
      <c r="I666" s="6" t="str">
        <f>IF(ISBLANK(Requerimiento_Cab!F666),"",VLOOKUP(Requerimiento_Cab!F666,Tabla7[#All],2,FALSE))</f>
        <v/>
      </c>
      <c r="J666" s="6" t="str">
        <f t="shared" si="124"/>
        <v/>
      </c>
      <c r="K666" s="13" t="str">
        <f>IF(ISBLANK(Requerimiento_Cab!G666),"",VLOOKUP(Requerimiento_Cab!G666,Tabla8[#All],2,FALSE))</f>
        <v/>
      </c>
      <c r="L666" s="6" t="str">
        <f>IF(ISBLANK(Requerimiento_Cab!H666),"",VLOOKUP(Requerimiento_Cab!H666,Tabla1[#All],2,FALSE))</f>
        <v/>
      </c>
      <c r="M666" s="6" t="str">
        <f t="shared" si="125"/>
        <v/>
      </c>
      <c r="N666" s="6" t="str">
        <f>IF(ISBLANK(Requerimiento_Cab!J666),"",VLOOKUP(Requerimiento_Cab!J666,Tabla9[#All],2,FALSE))</f>
        <v/>
      </c>
      <c r="O666" s="6" t="str">
        <f t="shared" si="126"/>
        <v/>
      </c>
      <c r="P666" s="6" t="str">
        <f t="shared" si="127"/>
        <v/>
      </c>
      <c r="Q666" s="6" t="str">
        <f>IF(ISBLANK(Requerimiento_Cab!K666),"",VLOOKUP(Requerimiento_Cab!K666,Tabla10[#All],2,FALSE))</f>
        <v/>
      </c>
      <c r="R666" s="6" t="str">
        <f>IF(LEN(Requerimiento_Cab!L666)&gt;0,Requerimiento_Cab!L666,"")</f>
        <v/>
      </c>
      <c r="S666" s="6" t="str">
        <f t="shared" si="128"/>
        <v/>
      </c>
      <c r="T666" s="6" t="str">
        <f t="shared" si="129"/>
        <v/>
      </c>
      <c r="U666" s="6" t="str">
        <f t="shared" si="130"/>
        <v/>
      </c>
      <c r="V666" s="6" t="str">
        <f>IF(ISBLANK(Requerimiento_Cab!F666),"",VLOOKUP(Requerimiento_Cab!F666,Tabla7[#All],2,FALSE))</f>
        <v/>
      </c>
      <c r="W666" s="6" t="str">
        <f t="shared" si="131"/>
        <v/>
      </c>
      <c r="X666" s="6" t="str">
        <f>IF(ISBLANK(Requerimiento_Cab!M666),"",VLOOKUP(Requerimiento_Cab!M666,Tabla2[#All],2,FALSE))</f>
        <v/>
      </c>
      <c r="Y666" s="6" t="str">
        <f>IF(ISBLANK(Requerimiento_Cab!J666),"",VLOOKUP(Requerimiento_Cab!J666,Tabla9[#All],2,FALSE))</f>
        <v/>
      </c>
    </row>
    <row r="667" spans="1:25" x14ac:dyDescent="0.25">
      <c r="A667" s="6" t="str">
        <f>IF(LEN(Requerimiento_Cab!A667)&gt;0,Requerimiento_Cab!A667,"")</f>
        <v/>
      </c>
      <c r="B667" s="6" t="str">
        <f t="shared" si="121"/>
        <v/>
      </c>
      <c r="C667" s="6" t="str">
        <f>IF(ISBLANK(Requerimiento_Cab!B667),"",VLOOKUP(Requerimiento_Cab!B667,Tabla3[#All],2,FALSE))</f>
        <v/>
      </c>
      <c r="D667" s="6" t="str">
        <f>IF(ISBLANK(Requerimiento_Cab!C667),"",VLOOKUP(Requerimiento_Cab!C667,Tabla4[#All],2,FALSE))</f>
        <v/>
      </c>
      <c r="E667" s="6" t="str">
        <f>IF(ISBLANK(Requerimiento_Cab!D667),"",VLOOKUP(Requerimiento_Cab!D667,Tabla5[#All],2,FALSE))</f>
        <v/>
      </c>
      <c r="F667" s="6" t="str">
        <f>IF(ISBLANK(Requerimiento_Cab!E667),"",VLOOKUP(Requerimiento_Cab!E667,Tabla6[#All],2,FALSE))</f>
        <v/>
      </c>
      <c r="G667" s="6" t="str">
        <f t="shared" si="122"/>
        <v/>
      </c>
      <c r="H667" s="6" t="str">
        <f t="shared" si="123"/>
        <v/>
      </c>
      <c r="I667" s="6" t="str">
        <f>IF(ISBLANK(Requerimiento_Cab!F667),"",VLOOKUP(Requerimiento_Cab!F667,Tabla7[#All],2,FALSE))</f>
        <v/>
      </c>
      <c r="J667" s="6" t="str">
        <f t="shared" si="124"/>
        <v/>
      </c>
      <c r="K667" s="13" t="str">
        <f>IF(ISBLANK(Requerimiento_Cab!G667),"",VLOOKUP(Requerimiento_Cab!G667,Tabla8[#All],2,FALSE))</f>
        <v/>
      </c>
      <c r="L667" s="6" t="str">
        <f>IF(ISBLANK(Requerimiento_Cab!H667),"",VLOOKUP(Requerimiento_Cab!H667,Tabla1[#All],2,FALSE))</f>
        <v/>
      </c>
      <c r="M667" s="6" t="str">
        <f t="shared" si="125"/>
        <v/>
      </c>
      <c r="N667" s="6" t="str">
        <f>IF(ISBLANK(Requerimiento_Cab!J667),"",VLOOKUP(Requerimiento_Cab!J667,Tabla9[#All],2,FALSE))</f>
        <v/>
      </c>
      <c r="O667" s="6" t="str">
        <f t="shared" si="126"/>
        <v/>
      </c>
      <c r="P667" s="6" t="str">
        <f t="shared" si="127"/>
        <v/>
      </c>
      <c r="Q667" s="6" t="str">
        <f>IF(ISBLANK(Requerimiento_Cab!K667),"",VLOOKUP(Requerimiento_Cab!K667,Tabla10[#All],2,FALSE))</f>
        <v/>
      </c>
      <c r="R667" s="6" t="str">
        <f>IF(LEN(Requerimiento_Cab!L667)&gt;0,Requerimiento_Cab!L667,"")</f>
        <v/>
      </c>
      <c r="S667" s="6" t="str">
        <f t="shared" si="128"/>
        <v/>
      </c>
      <c r="T667" s="6" t="str">
        <f t="shared" si="129"/>
        <v/>
      </c>
      <c r="U667" s="6" t="str">
        <f t="shared" si="130"/>
        <v/>
      </c>
      <c r="V667" s="6" t="str">
        <f>IF(ISBLANK(Requerimiento_Cab!F667),"",VLOOKUP(Requerimiento_Cab!F667,Tabla7[#All],2,FALSE))</f>
        <v/>
      </c>
      <c r="W667" s="6" t="str">
        <f t="shared" si="131"/>
        <v/>
      </c>
      <c r="X667" s="6" t="str">
        <f>IF(ISBLANK(Requerimiento_Cab!M667),"",VLOOKUP(Requerimiento_Cab!M667,Tabla2[#All],2,FALSE))</f>
        <v/>
      </c>
      <c r="Y667" s="6" t="str">
        <f>IF(ISBLANK(Requerimiento_Cab!J667),"",VLOOKUP(Requerimiento_Cab!J667,Tabla9[#All],2,FALSE))</f>
        <v/>
      </c>
    </row>
    <row r="668" spans="1:25" x14ac:dyDescent="0.25">
      <c r="A668" s="6" t="str">
        <f>IF(LEN(Requerimiento_Cab!A668)&gt;0,Requerimiento_Cab!A668,"")</f>
        <v/>
      </c>
      <c r="B668" s="6" t="str">
        <f t="shared" si="121"/>
        <v/>
      </c>
      <c r="C668" s="6" t="str">
        <f>IF(ISBLANK(Requerimiento_Cab!B668),"",VLOOKUP(Requerimiento_Cab!B668,Tabla3[#All],2,FALSE))</f>
        <v/>
      </c>
      <c r="D668" s="6" t="str">
        <f>IF(ISBLANK(Requerimiento_Cab!C668),"",VLOOKUP(Requerimiento_Cab!C668,Tabla4[#All],2,FALSE))</f>
        <v/>
      </c>
      <c r="E668" s="6" t="str">
        <f>IF(ISBLANK(Requerimiento_Cab!D668),"",VLOOKUP(Requerimiento_Cab!D668,Tabla5[#All],2,FALSE))</f>
        <v/>
      </c>
      <c r="F668" s="6" t="str">
        <f>IF(ISBLANK(Requerimiento_Cab!E668),"",VLOOKUP(Requerimiento_Cab!E668,Tabla6[#All],2,FALSE))</f>
        <v/>
      </c>
      <c r="G668" s="6" t="str">
        <f t="shared" si="122"/>
        <v/>
      </c>
      <c r="H668" s="6" t="str">
        <f t="shared" si="123"/>
        <v/>
      </c>
      <c r="I668" s="6" t="str">
        <f>IF(ISBLANK(Requerimiento_Cab!F668),"",VLOOKUP(Requerimiento_Cab!F668,Tabla7[#All],2,FALSE))</f>
        <v/>
      </c>
      <c r="J668" s="6" t="str">
        <f t="shared" si="124"/>
        <v/>
      </c>
      <c r="K668" s="13" t="str">
        <f>IF(ISBLANK(Requerimiento_Cab!G668),"",VLOOKUP(Requerimiento_Cab!G668,Tabla8[#All],2,FALSE))</f>
        <v/>
      </c>
      <c r="L668" s="6" t="str">
        <f>IF(ISBLANK(Requerimiento_Cab!H668),"",VLOOKUP(Requerimiento_Cab!H668,Tabla1[#All],2,FALSE))</f>
        <v/>
      </c>
      <c r="M668" s="6" t="str">
        <f t="shared" si="125"/>
        <v/>
      </c>
      <c r="N668" s="6" t="str">
        <f>IF(ISBLANK(Requerimiento_Cab!J668),"",VLOOKUP(Requerimiento_Cab!J668,Tabla9[#All],2,FALSE))</f>
        <v/>
      </c>
      <c r="O668" s="6" t="str">
        <f t="shared" si="126"/>
        <v/>
      </c>
      <c r="P668" s="6" t="str">
        <f t="shared" si="127"/>
        <v/>
      </c>
      <c r="Q668" s="6" t="str">
        <f>IF(ISBLANK(Requerimiento_Cab!K668),"",VLOOKUP(Requerimiento_Cab!K668,Tabla10[#All],2,FALSE))</f>
        <v/>
      </c>
      <c r="R668" s="6" t="str">
        <f>IF(LEN(Requerimiento_Cab!L668)&gt;0,Requerimiento_Cab!L668,"")</f>
        <v/>
      </c>
      <c r="S668" s="6" t="str">
        <f t="shared" si="128"/>
        <v/>
      </c>
      <c r="T668" s="6" t="str">
        <f t="shared" si="129"/>
        <v/>
      </c>
      <c r="U668" s="6" t="str">
        <f t="shared" si="130"/>
        <v/>
      </c>
      <c r="V668" s="6" t="str">
        <f>IF(ISBLANK(Requerimiento_Cab!F668),"",VLOOKUP(Requerimiento_Cab!F668,Tabla7[#All],2,FALSE))</f>
        <v/>
      </c>
      <c r="W668" s="6" t="str">
        <f t="shared" si="131"/>
        <v/>
      </c>
      <c r="X668" s="6" t="str">
        <f>IF(ISBLANK(Requerimiento_Cab!M668),"",VLOOKUP(Requerimiento_Cab!M668,Tabla2[#All],2,FALSE))</f>
        <v/>
      </c>
      <c r="Y668" s="6" t="str">
        <f>IF(ISBLANK(Requerimiento_Cab!J668),"",VLOOKUP(Requerimiento_Cab!J668,Tabla9[#All],2,FALSE))</f>
        <v/>
      </c>
    </row>
    <row r="669" spans="1:25" x14ac:dyDescent="0.25">
      <c r="A669" s="6" t="str">
        <f>IF(LEN(Requerimiento_Cab!A669)&gt;0,Requerimiento_Cab!A669,"")</f>
        <v/>
      </c>
      <c r="B669" s="6" t="str">
        <f t="shared" si="121"/>
        <v/>
      </c>
      <c r="C669" s="6" t="str">
        <f>IF(ISBLANK(Requerimiento_Cab!B669),"",VLOOKUP(Requerimiento_Cab!B669,Tabla3[#All],2,FALSE))</f>
        <v/>
      </c>
      <c r="D669" s="6" t="str">
        <f>IF(ISBLANK(Requerimiento_Cab!C669),"",VLOOKUP(Requerimiento_Cab!C669,Tabla4[#All],2,FALSE))</f>
        <v/>
      </c>
      <c r="E669" s="6" t="str">
        <f>IF(ISBLANK(Requerimiento_Cab!D669),"",VLOOKUP(Requerimiento_Cab!D669,Tabla5[#All],2,FALSE))</f>
        <v/>
      </c>
      <c r="F669" s="6" t="str">
        <f>IF(ISBLANK(Requerimiento_Cab!E669),"",VLOOKUP(Requerimiento_Cab!E669,Tabla6[#All],2,FALSE))</f>
        <v/>
      </c>
      <c r="G669" s="6" t="str">
        <f t="shared" si="122"/>
        <v/>
      </c>
      <c r="H669" s="6" t="str">
        <f t="shared" si="123"/>
        <v/>
      </c>
      <c r="I669" s="6" t="str">
        <f>IF(ISBLANK(Requerimiento_Cab!F669),"",VLOOKUP(Requerimiento_Cab!F669,Tabla7[#All],2,FALSE))</f>
        <v/>
      </c>
      <c r="J669" s="6" t="str">
        <f t="shared" si="124"/>
        <v/>
      </c>
      <c r="K669" s="13" t="str">
        <f>IF(ISBLANK(Requerimiento_Cab!G669),"",VLOOKUP(Requerimiento_Cab!G669,Tabla8[#All],2,FALSE))</f>
        <v/>
      </c>
      <c r="L669" s="6" t="str">
        <f>IF(ISBLANK(Requerimiento_Cab!H669),"",VLOOKUP(Requerimiento_Cab!H669,Tabla1[#All],2,FALSE))</f>
        <v/>
      </c>
      <c r="M669" s="6" t="str">
        <f t="shared" si="125"/>
        <v/>
      </c>
      <c r="N669" s="6" t="str">
        <f>IF(ISBLANK(Requerimiento_Cab!J669),"",VLOOKUP(Requerimiento_Cab!J669,Tabla9[#All],2,FALSE))</f>
        <v/>
      </c>
      <c r="O669" s="6" t="str">
        <f t="shared" si="126"/>
        <v/>
      </c>
      <c r="P669" s="6" t="str">
        <f t="shared" si="127"/>
        <v/>
      </c>
      <c r="Q669" s="6" t="str">
        <f>IF(ISBLANK(Requerimiento_Cab!K669),"",VLOOKUP(Requerimiento_Cab!K669,Tabla10[#All],2,FALSE))</f>
        <v/>
      </c>
      <c r="R669" s="6" t="str">
        <f>IF(LEN(Requerimiento_Cab!L669)&gt;0,Requerimiento_Cab!L669,"")</f>
        <v/>
      </c>
      <c r="S669" s="6" t="str">
        <f t="shared" si="128"/>
        <v/>
      </c>
      <c r="T669" s="6" t="str">
        <f t="shared" si="129"/>
        <v/>
      </c>
      <c r="U669" s="6" t="str">
        <f t="shared" si="130"/>
        <v/>
      </c>
      <c r="V669" s="6" t="str">
        <f>IF(ISBLANK(Requerimiento_Cab!F669),"",VLOOKUP(Requerimiento_Cab!F669,Tabla7[#All],2,FALSE))</f>
        <v/>
      </c>
      <c r="W669" s="6" t="str">
        <f t="shared" si="131"/>
        <v/>
      </c>
      <c r="X669" s="6" t="str">
        <f>IF(ISBLANK(Requerimiento_Cab!M669),"",VLOOKUP(Requerimiento_Cab!M669,Tabla2[#All],2,FALSE))</f>
        <v/>
      </c>
      <c r="Y669" s="6" t="str">
        <f>IF(ISBLANK(Requerimiento_Cab!J669),"",VLOOKUP(Requerimiento_Cab!J669,Tabla9[#All],2,FALSE))</f>
        <v/>
      </c>
    </row>
    <row r="670" spans="1:25" x14ac:dyDescent="0.25">
      <c r="A670" s="6" t="str">
        <f>IF(LEN(Requerimiento_Cab!A670)&gt;0,Requerimiento_Cab!A670,"")</f>
        <v/>
      </c>
      <c r="B670" s="6" t="str">
        <f t="shared" si="121"/>
        <v/>
      </c>
      <c r="C670" s="6" t="str">
        <f>IF(ISBLANK(Requerimiento_Cab!B670),"",VLOOKUP(Requerimiento_Cab!B670,Tabla3[#All],2,FALSE))</f>
        <v/>
      </c>
      <c r="D670" s="6" t="str">
        <f>IF(ISBLANK(Requerimiento_Cab!C670),"",VLOOKUP(Requerimiento_Cab!C670,Tabla4[#All],2,FALSE))</f>
        <v/>
      </c>
      <c r="E670" s="6" t="str">
        <f>IF(ISBLANK(Requerimiento_Cab!D670),"",VLOOKUP(Requerimiento_Cab!D670,Tabla5[#All],2,FALSE))</f>
        <v/>
      </c>
      <c r="F670" s="6" t="str">
        <f>IF(ISBLANK(Requerimiento_Cab!E670),"",VLOOKUP(Requerimiento_Cab!E670,Tabla6[#All],2,FALSE))</f>
        <v/>
      </c>
      <c r="G670" s="6" t="str">
        <f t="shared" si="122"/>
        <v/>
      </c>
      <c r="H670" s="6" t="str">
        <f t="shared" si="123"/>
        <v/>
      </c>
      <c r="I670" s="6" t="str">
        <f>IF(ISBLANK(Requerimiento_Cab!F670),"",VLOOKUP(Requerimiento_Cab!F670,Tabla7[#All],2,FALSE))</f>
        <v/>
      </c>
      <c r="J670" s="6" t="str">
        <f t="shared" si="124"/>
        <v/>
      </c>
      <c r="K670" s="13" t="str">
        <f>IF(ISBLANK(Requerimiento_Cab!G670),"",VLOOKUP(Requerimiento_Cab!G670,Tabla8[#All],2,FALSE))</f>
        <v/>
      </c>
      <c r="L670" s="6" t="str">
        <f>IF(ISBLANK(Requerimiento_Cab!H670),"",VLOOKUP(Requerimiento_Cab!H670,Tabla1[#All],2,FALSE))</f>
        <v/>
      </c>
      <c r="M670" s="6" t="str">
        <f t="shared" si="125"/>
        <v/>
      </c>
      <c r="N670" s="6" t="str">
        <f>IF(ISBLANK(Requerimiento_Cab!J670),"",VLOOKUP(Requerimiento_Cab!J670,Tabla9[#All],2,FALSE))</f>
        <v/>
      </c>
      <c r="O670" s="6" t="str">
        <f t="shared" si="126"/>
        <v/>
      </c>
      <c r="P670" s="6" t="str">
        <f t="shared" si="127"/>
        <v/>
      </c>
      <c r="Q670" s="6" t="str">
        <f>IF(ISBLANK(Requerimiento_Cab!K670),"",VLOOKUP(Requerimiento_Cab!K670,Tabla10[#All],2,FALSE))</f>
        <v/>
      </c>
      <c r="R670" s="6" t="str">
        <f>IF(LEN(Requerimiento_Cab!L670)&gt;0,Requerimiento_Cab!L670,"")</f>
        <v/>
      </c>
      <c r="S670" s="6" t="str">
        <f t="shared" si="128"/>
        <v/>
      </c>
      <c r="T670" s="6" t="str">
        <f t="shared" si="129"/>
        <v/>
      </c>
      <c r="U670" s="6" t="str">
        <f t="shared" si="130"/>
        <v/>
      </c>
      <c r="V670" s="6" t="str">
        <f>IF(ISBLANK(Requerimiento_Cab!F670),"",VLOOKUP(Requerimiento_Cab!F670,Tabla7[#All],2,FALSE))</f>
        <v/>
      </c>
      <c r="W670" s="6" t="str">
        <f t="shared" si="131"/>
        <v/>
      </c>
      <c r="X670" s="6" t="str">
        <f>IF(ISBLANK(Requerimiento_Cab!M670),"",VLOOKUP(Requerimiento_Cab!M670,Tabla2[#All],2,FALSE))</f>
        <v/>
      </c>
      <c r="Y670" s="6" t="str">
        <f>IF(ISBLANK(Requerimiento_Cab!J670),"",VLOOKUP(Requerimiento_Cab!J670,Tabla9[#All],2,FALSE))</f>
        <v/>
      </c>
    </row>
    <row r="671" spans="1:25" x14ac:dyDescent="0.25">
      <c r="A671" s="6" t="str">
        <f>IF(LEN(Requerimiento_Cab!A671)&gt;0,Requerimiento_Cab!A671,"")</f>
        <v/>
      </c>
      <c r="B671" s="6" t="str">
        <f t="shared" si="121"/>
        <v/>
      </c>
      <c r="C671" s="6" t="str">
        <f>IF(ISBLANK(Requerimiento_Cab!B671),"",VLOOKUP(Requerimiento_Cab!B671,Tabla3[#All],2,FALSE))</f>
        <v/>
      </c>
      <c r="D671" s="6" t="str">
        <f>IF(ISBLANK(Requerimiento_Cab!C671),"",VLOOKUP(Requerimiento_Cab!C671,Tabla4[#All],2,FALSE))</f>
        <v/>
      </c>
      <c r="E671" s="6" t="str">
        <f>IF(ISBLANK(Requerimiento_Cab!D671),"",VLOOKUP(Requerimiento_Cab!D671,Tabla5[#All],2,FALSE))</f>
        <v/>
      </c>
      <c r="F671" s="6" t="str">
        <f>IF(ISBLANK(Requerimiento_Cab!E671),"",VLOOKUP(Requerimiento_Cab!E671,Tabla6[#All],2,FALSE))</f>
        <v/>
      </c>
      <c r="G671" s="6" t="str">
        <f t="shared" si="122"/>
        <v/>
      </c>
      <c r="H671" s="6" t="str">
        <f t="shared" si="123"/>
        <v/>
      </c>
      <c r="I671" s="6" t="str">
        <f>IF(ISBLANK(Requerimiento_Cab!F671),"",VLOOKUP(Requerimiento_Cab!F671,Tabla7[#All],2,FALSE))</f>
        <v/>
      </c>
      <c r="J671" s="6" t="str">
        <f t="shared" si="124"/>
        <v/>
      </c>
      <c r="K671" s="13" t="str">
        <f>IF(ISBLANK(Requerimiento_Cab!G671),"",VLOOKUP(Requerimiento_Cab!G671,Tabla8[#All],2,FALSE))</f>
        <v/>
      </c>
      <c r="L671" s="6" t="str">
        <f>IF(ISBLANK(Requerimiento_Cab!H671),"",VLOOKUP(Requerimiento_Cab!H671,Tabla1[#All],2,FALSE))</f>
        <v/>
      </c>
      <c r="M671" s="6" t="str">
        <f t="shared" si="125"/>
        <v/>
      </c>
      <c r="N671" s="6" t="str">
        <f>IF(ISBLANK(Requerimiento_Cab!J671),"",VLOOKUP(Requerimiento_Cab!J671,Tabla9[#All],2,FALSE))</f>
        <v/>
      </c>
      <c r="O671" s="6" t="str">
        <f t="shared" si="126"/>
        <v/>
      </c>
      <c r="P671" s="6" t="str">
        <f t="shared" si="127"/>
        <v/>
      </c>
      <c r="Q671" s="6" t="str">
        <f>IF(ISBLANK(Requerimiento_Cab!K671),"",VLOOKUP(Requerimiento_Cab!K671,Tabla10[#All],2,FALSE))</f>
        <v/>
      </c>
      <c r="R671" s="6" t="str">
        <f>IF(LEN(Requerimiento_Cab!L671)&gt;0,Requerimiento_Cab!L671,"")</f>
        <v/>
      </c>
      <c r="S671" s="6" t="str">
        <f t="shared" si="128"/>
        <v/>
      </c>
      <c r="T671" s="6" t="str">
        <f t="shared" si="129"/>
        <v/>
      </c>
      <c r="U671" s="6" t="str">
        <f t="shared" si="130"/>
        <v/>
      </c>
      <c r="V671" s="6" t="str">
        <f>IF(ISBLANK(Requerimiento_Cab!F671),"",VLOOKUP(Requerimiento_Cab!F671,Tabla7[#All],2,FALSE))</f>
        <v/>
      </c>
      <c r="W671" s="6" t="str">
        <f t="shared" si="131"/>
        <v/>
      </c>
      <c r="X671" s="6" t="str">
        <f>IF(ISBLANK(Requerimiento_Cab!M671),"",VLOOKUP(Requerimiento_Cab!M671,Tabla2[#All],2,FALSE))</f>
        <v/>
      </c>
      <c r="Y671" s="6" t="str">
        <f>IF(ISBLANK(Requerimiento_Cab!J671),"",VLOOKUP(Requerimiento_Cab!J671,Tabla9[#All],2,FALSE))</f>
        <v/>
      </c>
    </row>
    <row r="672" spans="1:25" x14ac:dyDescent="0.25">
      <c r="A672" s="6" t="str">
        <f>IF(LEN(Requerimiento_Cab!A672)&gt;0,Requerimiento_Cab!A672,"")</f>
        <v/>
      </c>
      <c r="B672" s="6" t="str">
        <f t="shared" si="121"/>
        <v/>
      </c>
      <c r="C672" s="6" t="str">
        <f>IF(ISBLANK(Requerimiento_Cab!B672),"",VLOOKUP(Requerimiento_Cab!B672,Tabla3[#All],2,FALSE))</f>
        <v/>
      </c>
      <c r="D672" s="6" t="str">
        <f>IF(ISBLANK(Requerimiento_Cab!C672),"",VLOOKUP(Requerimiento_Cab!C672,Tabla4[#All],2,FALSE))</f>
        <v/>
      </c>
      <c r="E672" s="6" t="str">
        <f>IF(ISBLANK(Requerimiento_Cab!D672),"",VLOOKUP(Requerimiento_Cab!D672,Tabla5[#All],2,FALSE))</f>
        <v/>
      </c>
      <c r="F672" s="6" t="str">
        <f>IF(ISBLANK(Requerimiento_Cab!E672),"",VLOOKUP(Requerimiento_Cab!E672,Tabla6[#All],2,FALSE))</f>
        <v/>
      </c>
      <c r="G672" s="6" t="str">
        <f t="shared" si="122"/>
        <v/>
      </c>
      <c r="H672" s="6" t="str">
        <f t="shared" si="123"/>
        <v/>
      </c>
      <c r="I672" s="6" t="str">
        <f>IF(ISBLANK(Requerimiento_Cab!F672),"",VLOOKUP(Requerimiento_Cab!F672,Tabla7[#All],2,FALSE))</f>
        <v/>
      </c>
      <c r="J672" s="6" t="str">
        <f t="shared" si="124"/>
        <v/>
      </c>
      <c r="K672" s="13" t="str">
        <f>IF(ISBLANK(Requerimiento_Cab!G672),"",VLOOKUP(Requerimiento_Cab!G672,Tabla8[#All],2,FALSE))</f>
        <v/>
      </c>
      <c r="L672" s="6" t="str">
        <f>IF(ISBLANK(Requerimiento_Cab!H672),"",VLOOKUP(Requerimiento_Cab!H672,Tabla1[#All],2,FALSE))</f>
        <v/>
      </c>
      <c r="M672" s="6" t="str">
        <f t="shared" si="125"/>
        <v/>
      </c>
      <c r="N672" s="6" t="str">
        <f>IF(ISBLANK(Requerimiento_Cab!J672),"",VLOOKUP(Requerimiento_Cab!J672,Tabla9[#All],2,FALSE))</f>
        <v/>
      </c>
      <c r="O672" s="6" t="str">
        <f t="shared" si="126"/>
        <v/>
      </c>
      <c r="P672" s="6" t="str">
        <f t="shared" si="127"/>
        <v/>
      </c>
      <c r="Q672" s="6" t="str">
        <f>IF(ISBLANK(Requerimiento_Cab!K672),"",VLOOKUP(Requerimiento_Cab!K672,Tabla10[#All],2,FALSE))</f>
        <v/>
      </c>
      <c r="R672" s="6" t="str">
        <f>IF(LEN(Requerimiento_Cab!L672)&gt;0,Requerimiento_Cab!L672,"")</f>
        <v/>
      </c>
      <c r="S672" s="6" t="str">
        <f t="shared" si="128"/>
        <v/>
      </c>
      <c r="T672" s="6" t="str">
        <f t="shared" si="129"/>
        <v/>
      </c>
      <c r="U672" s="6" t="str">
        <f t="shared" si="130"/>
        <v/>
      </c>
      <c r="V672" s="6" t="str">
        <f>IF(ISBLANK(Requerimiento_Cab!F672),"",VLOOKUP(Requerimiento_Cab!F672,Tabla7[#All],2,FALSE))</f>
        <v/>
      </c>
      <c r="W672" s="6" t="str">
        <f t="shared" si="131"/>
        <v/>
      </c>
      <c r="X672" s="6" t="str">
        <f>IF(ISBLANK(Requerimiento_Cab!M672),"",VLOOKUP(Requerimiento_Cab!M672,Tabla2[#All],2,FALSE))</f>
        <v/>
      </c>
      <c r="Y672" s="6" t="str">
        <f>IF(ISBLANK(Requerimiento_Cab!J672),"",VLOOKUP(Requerimiento_Cab!J672,Tabla9[#All],2,FALSE))</f>
        <v/>
      </c>
    </row>
    <row r="673" spans="1:25" x14ac:dyDescent="0.25">
      <c r="A673" s="6" t="str">
        <f>IF(LEN(Requerimiento_Cab!A673)&gt;0,Requerimiento_Cab!A673,"")</f>
        <v/>
      </c>
      <c r="B673" s="6" t="str">
        <f t="shared" si="121"/>
        <v/>
      </c>
      <c r="C673" s="6" t="str">
        <f>IF(ISBLANK(Requerimiento_Cab!B673),"",VLOOKUP(Requerimiento_Cab!B673,Tabla3[#All],2,FALSE))</f>
        <v/>
      </c>
      <c r="D673" s="6" t="str">
        <f>IF(ISBLANK(Requerimiento_Cab!C673),"",VLOOKUP(Requerimiento_Cab!C673,Tabla4[#All],2,FALSE))</f>
        <v/>
      </c>
      <c r="E673" s="6" t="str">
        <f>IF(ISBLANK(Requerimiento_Cab!D673),"",VLOOKUP(Requerimiento_Cab!D673,Tabla5[#All],2,FALSE))</f>
        <v/>
      </c>
      <c r="F673" s="6" t="str">
        <f>IF(ISBLANK(Requerimiento_Cab!E673),"",VLOOKUP(Requerimiento_Cab!E673,Tabla6[#All],2,FALSE))</f>
        <v/>
      </c>
      <c r="G673" s="6" t="str">
        <f t="shared" si="122"/>
        <v/>
      </c>
      <c r="H673" s="6" t="str">
        <f t="shared" si="123"/>
        <v/>
      </c>
      <c r="I673" s="6" t="str">
        <f>IF(ISBLANK(Requerimiento_Cab!F673),"",VLOOKUP(Requerimiento_Cab!F673,Tabla7[#All],2,FALSE))</f>
        <v/>
      </c>
      <c r="J673" s="6" t="str">
        <f t="shared" si="124"/>
        <v/>
      </c>
      <c r="K673" s="13" t="str">
        <f>IF(ISBLANK(Requerimiento_Cab!G673),"",VLOOKUP(Requerimiento_Cab!G673,Tabla8[#All],2,FALSE))</f>
        <v/>
      </c>
      <c r="L673" s="6" t="str">
        <f>IF(ISBLANK(Requerimiento_Cab!H673),"",VLOOKUP(Requerimiento_Cab!H673,Tabla1[#All],2,FALSE))</f>
        <v/>
      </c>
      <c r="M673" s="6" t="str">
        <f t="shared" si="125"/>
        <v/>
      </c>
      <c r="N673" s="6" t="str">
        <f>IF(ISBLANK(Requerimiento_Cab!J673),"",VLOOKUP(Requerimiento_Cab!J673,Tabla9[#All],2,FALSE))</f>
        <v/>
      </c>
      <c r="O673" s="6" t="str">
        <f t="shared" si="126"/>
        <v/>
      </c>
      <c r="P673" s="6" t="str">
        <f t="shared" si="127"/>
        <v/>
      </c>
      <c r="Q673" s="6" t="str">
        <f>IF(ISBLANK(Requerimiento_Cab!K673),"",VLOOKUP(Requerimiento_Cab!K673,Tabla10[#All],2,FALSE))</f>
        <v/>
      </c>
      <c r="R673" s="6" t="str">
        <f>IF(LEN(Requerimiento_Cab!L673)&gt;0,Requerimiento_Cab!L673,"")</f>
        <v/>
      </c>
      <c r="S673" s="6" t="str">
        <f t="shared" si="128"/>
        <v/>
      </c>
      <c r="T673" s="6" t="str">
        <f t="shared" si="129"/>
        <v/>
      </c>
      <c r="U673" s="6" t="str">
        <f t="shared" si="130"/>
        <v/>
      </c>
      <c r="V673" s="6" t="str">
        <f>IF(ISBLANK(Requerimiento_Cab!F673),"",VLOOKUP(Requerimiento_Cab!F673,Tabla7[#All],2,FALSE))</f>
        <v/>
      </c>
      <c r="W673" s="6" t="str">
        <f t="shared" si="131"/>
        <v/>
      </c>
      <c r="X673" s="6" t="str">
        <f>IF(ISBLANK(Requerimiento_Cab!M673),"",VLOOKUP(Requerimiento_Cab!M673,Tabla2[#All],2,FALSE))</f>
        <v/>
      </c>
      <c r="Y673" s="6" t="str">
        <f>IF(ISBLANK(Requerimiento_Cab!J673),"",VLOOKUP(Requerimiento_Cab!J673,Tabla9[#All],2,FALSE))</f>
        <v/>
      </c>
    </row>
    <row r="674" spans="1:25" x14ac:dyDescent="0.25">
      <c r="A674" s="6" t="str">
        <f>IF(LEN(Requerimiento_Cab!A674)&gt;0,Requerimiento_Cab!A674,"")</f>
        <v/>
      </c>
      <c r="B674" s="6" t="str">
        <f t="shared" si="121"/>
        <v/>
      </c>
      <c r="C674" s="6" t="str">
        <f>IF(ISBLANK(Requerimiento_Cab!B674),"",VLOOKUP(Requerimiento_Cab!B674,Tabla3[#All],2,FALSE))</f>
        <v/>
      </c>
      <c r="D674" s="6" t="str">
        <f>IF(ISBLANK(Requerimiento_Cab!C674),"",VLOOKUP(Requerimiento_Cab!C674,Tabla4[#All],2,FALSE))</f>
        <v/>
      </c>
      <c r="E674" s="6" t="str">
        <f>IF(ISBLANK(Requerimiento_Cab!D674),"",VLOOKUP(Requerimiento_Cab!D674,Tabla5[#All],2,FALSE))</f>
        <v/>
      </c>
      <c r="F674" s="6" t="str">
        <f>IF(ISBLANK(Requerimiento_Cab!E674),"",VLOOKUP(Requerimiento_Cab!E674,Tabla6[#All],2,FALSE))</f>
        <v/>
      </c>
      <c r="G674" s="6" t="str">
        <f t="shared" si="122"/>
        <v/>
      </c>
      <c r="H674" s="6" t="str">
        <f t="shared" si="123"/>
        <v/>
      </c>
      <c r="I674" s="6" t="str">
        <f>IF(ISBLANK(Requerimiento_Cab!F674),"",VLOOKUP(Requerimiento_Cab!F674,Tabla7[#All],2,FALSE))</f>
        <v/>
      </c>
      <c r="J674" s="6" t="str">
        <f t="shared" si="124"/>
        <v/>
      </c>
      <c r="K674" s="13" t="str">
        <f>IF(ISBLANK(Requerimiento_Cab!G674),"",VLOOKUP(Requerimiento_Cab!G674,Tabla8[#All],2,FALSE))</f>
        <v/>
      </c>
      <c r="L674" s="6" t="str">
        <f>IF(ISBLANK(Requerimiento_Cab!H674),"",VLOOKUP(Requerimiento_Cab!H674,Tabla1[#All],2,FALSE))</f>
        <v/>
      </c>
      <c r="M674" s="6" t="str">
        <f t="shared" si="125"/>
        <v/>
      </c>
      <c r="N674" s="6" t="str">
        <f>IF(ISBLANK(Requerimiento_Cab!J674),"",VLOOKUP(Requerimiento_Cab!J674,Tabla9[#All],2,FALSE))</f>
        <v/>
      </c>
      <c r="O674" s="6" t="str">
        <f t="shared" si="126"/>
        <v/>
      </c>
      <c r="P674" s="6" t="str">
        <f t="shared" si="127"/>
        <v/>
      </c>
      <c r="Q674" s="6" t="str">
        <f>IF(ISBLANK(Requerimiento_Cab!K674),"",VLOOKUP(Requerimiento_Cab!K674,Tabla10[#All],2,FALSE))</f>
        <v/>
      </c>
      <c r="R674" s="6" t="str">
        <f>IF(LEN(Requerimiento_Cab!L674)&gt;0,Requerimiento_Cab!L674,"")</f>
        <v/>
      </c>
      <c r="S674" s="6" t="str">
        <f t="shared" si="128"/>
        <v/>
      </c>
      <c r="T674" s="6" t="str">
        <f t="shared" si="129"/>
        <v/>
      </c>
      <c r="U674" s="6" t="str">
        <f t="shared" si="130"/>
        <v/>
      </c>
      <c r="V674" s="6" t="str">
        <f>IF(ISBLANK(Requerimiento_Cab!F674),"",VLOOKUP(Requerimiento_Cab!F674,Tabla7[#All],2,FALSE))</f>
        <v/>
      </c>
      <c r="W674" s="6" t="str">
        <f t="shared" si="131"/>
        <v/>
      </c>
      <c r="X674" s="6" t="str">
        <f>IF(ISBLANK(Requerimiento_Cab!M674),"",VLOOKUP(Requerimiento_Cab!M674,Tabla2[#All],2,FALSE))</f>
        <v/>
      </c>
      <c r="Y674" s="6" t="str">
        <f>IF(ISBLANK(Requerimiento_Cab!J674),"",VLOOKUP(Requerimiento_Cab!J674,Tabla9[#All],2,FALSE))</f>
        <v/>
      </c>
    </row>
    <row r="675" spans="1:25" x14ac:dyDescent="0.25">
      <c r="A675" s="6" t="str">
        <f>IF(LEN(Requerimiento_Cab!A675)&gt;0,Requerimiento_Cab!A675,"")</f>
        <v/>
      </c>
      <c r="B675" s="6" t="str">
        <f t="shared" si="121"/>
        <v/>
      </c>
      <c r="C675" s="6" t="str">
        <f>IF(ISBLANK(Requerimiento_Cab!B675),"",VLOOKUP(Requerimiento_Cab!B675,Tabla3[#All],2,FALSE))</f>
        <v/>
      </c>
      <c r="D675" s="6" t="str">
        <f>IF(ISBLANK(Requerimiento_Cab!C675),"",VLOOKUP(Requerimiento_Cab!C675,Tabla4[#All],2,FALSE))</f>
        <v/>
      </c>
      <c r="E675" s="6" t="str">
        <f>IF(ISBLANK(Requerimiento_Cab!D675),"",VLOOKUP(Requerimiento_Cab!D675,Tabla5[#All],2,FALSE))</f>
        <v/>
      </c>
      <c r="F675" s="6" t="str">
        <f>IF(ISBLANK(Requerimiento_Cab!E675),"",VLOOKUP(Requerimiento_Cab!E675,Tabla6[#All],2,FALSE))</f>
        <v/>
      </c>
      <c r="G675" s="6" t="str">
        <f t="shared" si="122"/>
        <v/>
      </c>
      <c r="H675" s="6" t="str">
        <f t="shared" si="123"/>
        <v/>
      </c>
      <c r="I675" s="6" t="str">
        <f>IF(ISBLANK(Requerimiento_Cab!F675),"",VLOOKUP(Requerimiento_Cab!F675,Tabla7[#All],2,FALSE))</f>
        <v/>
      </c>
      <c r="J675" s="6" t="str">
        <f t="shared" si="124"/>
        <v/>
      </c>
      <c r="K675" s="13" t="str">
        <f>IF(ISBLANK(Requerimiento_Cab!G675),"",VLOOKUP(Requerimiento_Cab!G675,Tabla8[#All],2,FALSE))</f>
        <v/>
      </c>
      <c r="L675" s="6" t="str">
        <f>IF(ISBLANK(Requerimiento_Cab!H675),"",VLOOKUP(Requerimiento_Cab!H675,Tabla1[#All],2,FALSE))</f>
        <v/>
      </c>
      <c r="M675" s="6" t="str">
        <f t="shared" si="125"/>
        <v/>
      </c>
      <c r="N675" s="6" t="str">
        <f>IF(ISBLANK(Requerimiento_Cab!J675),"",VLOOKUP(Requerimiento_Cab!J675,Tabla9[#All],2,FALSE))</f>
        <v/>
      </c>
      <c r="O675" s="6" t="str">
        <f t="shared" si="126"/>
        <v/>
      </c>
      <c r="P675" s="6" t="str">
        <f t="shared" si="127"/>
        <v/>
      </c>
      <c r="Q675" s="6" t="str">
        <f>IF(ISBLANK(Requerimiento_Cab!K675),"",VLOOKUP(Requerimiento_Cab!K675,Tabla10[#All],2,FALSE))</f>
        <v/>
      </c>
      <c r="R675" s="6" t="str">
        <f>IF(LEN(Requerimiento_Cab!L675)&gt;0,Requerimiento_Cab!L675,"")</f>
        <v/>
      </c>
      <c r="S675" s="6" t="str">
        <f t="shared" si="128"/>
        <v/>
      </c>
      <c r="T675" s="6" t="str">
        <f t="shared" si="129"/>
        <v/>
      </c>
      <c r="U675" s="6" t="str">
        <f t="shared" si="130"/>
        <v/>
      </c>
      <c r="V675" s="6" t="str">
        <f>IF(ISBLANK(Requerimiento_Cab!F675),"",VLOOKUP(Requerimiento_Cab!F675,Tabla7[#All],2,FALSE))</f>
        <v/>
      </c>
      <c r="W675" s="6" t="str">
        <f t="shared" si="131"/>
        <v/>
      </c>
      <c r="X675" s="6" t="str">
        <f>IF(ISBLANK(Requerimiento_Cab!M675),"",VLOOKUP(Requerimiento_Cab!M675,Tabla2[#All],2,FALSE))</f>
        <v/>
      </c>
      <c r="Y675" s="6" t="str">
        <f>IF(ISBLANK(Requerimiento_Cab!J675),"",VLOOKUP(Requerimiento_Cab!J675,Tabla9[#All],2,FALSE))</f>
        <v/>
      </c>
    </row>
    <row r="676" spans="1:25" x14ac:dyDescent="0.25">
      <c r="A676" s="6" t="str">
        <f>IF(LEN(Requerimiento_Cab!A676)&gt;0,Requerimiento_Cab!A676,"")</f>
        <v/>
      </c>
      <c r="B676" s="6" t="str">
        <f t="shared" si="121"/>
        <v/>
      </c>
      <c r="C676" s="6" t="str">
        <f>IF(ISBLANK(Requerimiento_Cab!B676),"",VLOOKUP(Requerimiento_Cab!B676,Tabla3[#All],2,FALSE))</f>
        <v/>
      </c>
      <c r="D676" s="6" t="str">
        <f>IF(ISBLANK(Requerimiento_Cab!C676),"",VLOOKUP(Requerimiento_Cab!C676,Tabla4[#All],2,FALSE))</f>
        <v/>
      </c>
      <c r="E676" s="6" t="str">
        <f>IF(ISBLANK(Requerimiento_Cab!D676),"",VLOOKUP(Requerimiento_Cab!D676,Tabla5[#All],2,FALSE))</f>
        <v/>
      </c>
      <c r="F676" s="6" t="str">
        <f>IF(ISBLANK(Requerimiento_Cab!E676),"",VLOOKUP(Requerimiento_Cab!E676,Tabla6[#All],2,FALSE))</f>
        <v/>
      </c>
      <c r="G676" s="6" t="str">
        <f t="shared" si="122"/>
        <v/>
      </c>
      <c r="H676" s="6" t="str">
        <f t="shared" si="123"/>
        <v/>
      </c>
      <c r="I676" s="6" t="str">
        <f>IF(ISBLANK(Requerimiento_Cab!F676),"",VLOOKUP(Requerimiento_Cab!F676,Tabla7[#All],2,FALSE))</f>
        <v/>
      </c>
      <c r="J676" s="6" t="str">
        <f t="shared" si="124"/>
        <v/>
      </c>
      <c r="K676" s="13" t="str">
        <f>IF(ISBLANK(Requerimiento_Cab!G676),"",VLOOKUP(Requerimiento_Cab!G676,Tabla8[#All],2,FALSE))</f>
        <v/>
      </c>
      <c r="L676" s="6" t="str">
        <f>IF(ISBLANK(Requerimiento_Cab!H676),"",VLOOKUP(Requerimiento_Cab!H676,Tabla1[#All],2,FALSE))</f>
        <v/>
      </c>
      <c r="M676" s="6" t="str">
        <f t="shared" si="125"/>
        <v/>
      </c>
      <c r="N676" s="6" t="str">
        <f>IF(ISBLANK(Requerimiento_Cab!J676),"",VLOOKUP(Requerimiento_Cab!J676,Tabla9[#All],2,FALSE))</f>
        <v/>
      </c>
      <c r="O676" s="6" t="str">
        <f t="shared" si="126"/>
        <v/>
      </c>
      <c r="P676" s="6" t="str">
        <f t="shared" si="127"/>
        <v/>
      </c>
      <c r="Q676" s="6" t="str">
        <f>IF(ISBLANK(Requerimiento_Cab!K676),"",VLOOKUP(Requerimiento_Cab!K676,Tabla10[#All],2,FALSE))</f>
        <v/>
      </c>
      <c r="R676" s="6" t="str">
        <f>IF(LEN(Requerimiento_Cab!L676)&gt;0,Requerimiento_Cab!L676,"")</f>
        <v/>
      </c>
      <c r="S676" s="6" t="str">
        <f t="shared" si="128"/>
        <v/>
      </c>
      <c r="T676" s="6" t="str">
        <f t="shared" si="129"/>
        <v/>
      </c>
      <c r="U676" s="6" t="str">
        <f t="shared" si="130"/>
        <v/>
      </c>
      <c r="V676" s="6" t="str">
        <f>IF(ISBLANK(Requerimiento_Cab!F676),"",VLOOKUP(Requerimiento_Cab!F676,Tabla7[#All],2,FALSE))</f>
        <v/>
      </c>
      <c r="W676" s="6" t="str">
        <f t="shared" si="131"/>
        <v/>
      </c>
      <c r="X676" s="6" t="str">
        <f>IF(ISBLANK(Requerimiento_Cab!M676),"",VLOOKUP(Requerimiento_Cab!M676,Tabla2[#All],2,FALSE))</f>
        <v/>
      </c>
      <c r="Y676" s="6" t="str">
        <f>IF(ISBLANK(Requerimiento_Cab!J676),"",VLOOKUP(Requerimiento_Cab!J676,Tabla9[#All],2,FALSE))</f>
        <v/>
      </c>
    </row>
    <row r="677" spans="1:25" x14ac:dyDescent="0.25">
      <c r="A677" s="6" t="str">
        <f>IF(LEN(Requerimiento_Cab!A677)&gt;0,Requerimiento_Cab!A677,"")</f>
        <v/>
      </c>
      <c r="B677" s="6" t="str">
        <f t="shared" si="121"/>
        <v/>
      </c>
      <c r="C677" s="6" t="str">
        <f>IF(ISBLANK(Requerimiento_Cab!B677),"",VLOOKUP(Requerimiento_Cab!B677,Tabla3[#All],2,FALSE))</f>
        <v/>
      </c>
      <c r="D677" s="6" t="str">
        <f>IF(ISBLANK(Requerimiento_Cab!C677),"",VLOOKUP(Requerimiento_Cab!C677,Tabla4[#All],2,FALSE))</f>
        <v/>
      </c>
      <c r="E677" s="6" t="str">
        <f>IF(ISBLANK(Requerimiento_Cab!D677),"",VLOOKUP(Requerimiento_Cab!D677,Tabla5[#All],2,FALSE))</f>
        <v/>
      </c>
      <c r="F677" s="6" t="str">
        <f>IF(ISBLANK(Requerimiento_Cab!E677),"",VLOOKUP(Requerimiento_Cab!E677,Tabla6[#All],2,FALSE))</f>
        <v/>
      </c>
      <c r="G677" s="6" t="str">
        <f t="shared" si="122"/>
        <v/>
      </c>
      <c r="H677" s="6" t="str">
        <f t="shared" si="123"/>
        <v/>
      </c>
      <c r="I677" s="6" t="str">
        <f>IF(ISBLANK(Requerimiento_Cab!F677),"",VLOOKUP(Requerimiento_Cab!F677,Tabla7[#All],2,FALSE))</f>
        <v/>
      </c>
      <c r="J677" s="6" t="str">
        <f t="shared" si="124"/>
        <v/>
      </c>
      <c r="K677" s="13" t="str">
        <f>IF(ISBLANK(Requerimiento_Cab!G677),"",VLOOKUP(Requerimiento_Cab!G677,Tabla8[#All],2,FALSE))</f>
        <v/>
      </c>
      <c r="L677" s="6" t="str">
        <f>IF(ISBLANK(Requerimiento_Cab!H677),"",VLOOKUP(Requerimiento_Cab!H677,Tabla1[#All],2,FALSE))</f>
        <v/>
      </c>
      <c r="M677" s="6" t="str">
        <f t="shared" si="125"/>
        <v/>
      </c>
      <c r="N677" s="6" t="str">
        <f>IF(ISBLANK(Requerimiento_Cab!J677),"",VLOOKUP(Requerimiento_Cab!J677,Tabla9[#All],2,FALSE))</f>
        <v/>
      </c>
      <c r="O677" s="6" t="str">
        <f t="shared" si="126"/>
        <v/>
      </c>
      <c r="P677" s="6" t="str">
        <f t="shared" si="127"/>
        <v/>
      </c>
      <c r="Q677" s="6" t="str">
        <f>IF(ISBLANK(Requerimiento_Cab!K677),"",VLOOKUP(Requerimiento_Cab!K677,Tabla10[#All],2,FALSE))</f>
        <v/>
      </c>
      <c r="R677" s="6" t="str">
        <f>IF(LEN(Requerimiento_Cab!L677)&gt;0,Requerimiento_Cab!L677,"")</f>
        <v/>
      </c>
      <c r="S677" s="6" t="str">
        <f t="shared" si="128"/>
        <v/>
      </c>
      <c r="T677" s="6" t="str">
        <f t="shared" si="129"/>
        <v/>
      </c>
      <c r="U677" s="6" t="str">
        <f t="shared" si="130"/>
        <v/>
      </c>
      <c r="V677" s="6" t="str">
        <f>IF(ISBLANK(Requerimiento_Cab!F677),"",VLOOKUP(Requerimiento_Cab!F677,Tabla7[#All],2,FALSE))</f>
        <v/>
      </c>
      <c r="W677" s="6" t="str">
        <f t="shared" si="131"/>
        <v/>
      </c>
      <c r="X677" s="6" t="str">
        <f>IF(ISBLANK(Requerimiento_Cab!M677),"",VLOOKUP(Requerimiento_Cab!M677,Tabla2[#All],2,FALSE))</f>
        <v/>
      </c>
      <c r="Y677" s="6" t="str">
        <f>IF(ISBLANK(Requerimiento_Cab!J677),"",VLOOKUP(Requerimiento_Cab!J677,Tabla9[#All],2,FALSE))</f>
        <v/>
      </c>
    </row>
    <row r="678" spans="1:25" x14ac:dyDescent="0.25">
      <c r="A678" s="6" t="str">
        <f>IF(LEN(Requerimiento_Cab!A678)&gt;0,Requerimiento_Cab!A678,"")</f>
        <v/>
      </c>
      <c r="B678" s="6" t="str">
        <f t="shared" si="121"/>
        <v/>
      </c>
      <c r="C678" s="6" t="str">
        <f>IF(ISBLANK(Requerimiento_Cab!B678),"",VLOOKUP(Requerimiento_Cab!B678,Tabla3[#All],2,FALSE))</f>
        <v/>
      </c>
      <c r="D678" s="6" t="str">
        <f>IF(ISBLANK(Requerimiento_Cab!C678),"",VLOOKUP(Requerimiento_Cab!C678,Tabla4[#All],2,FALSE))</f>
        <v/>
      </c>
      <c r="E678" s="6" t="str">
        <f>IF(ISBLANK(Requerimiento_Cab!D678),"",VLOOKUP(Requerimiento_Cab!D678,Tabla5[#All],2,FALSE))</f>
        <v/>
      </c>
      <c r="F678" s="6" t="str">
        <f>IF(ISBLANK(Requerimiento_Cab!E678),"",VLOOKUP(Requerimiento_Cab!E678,Tabla6[#All],2,FALSE))</f>
        <v/>
      </c>
      <c r="G678" s="6" t="str">
        <f t="shared" si="122"/>
        <v/>
      </c>
      <c r="H678" s="6" t="str">
        <f t="shared" si="123"/>
        <v/>
      </c>
      <c r="I678" s="6" t="str">
        <f>IF(ISBLANK(Requerimiento_Cab!F678),"",VLOOKUP(Requerimiento_Cab!F678,Tabla7[#All],2,FALSE))</f>
        <v/>
      </c>
      <c r="J678" s="6" t="str">
        <f t="shared" si="124"/>
        <v/>
      </c>
      <c r="K678" s="13" t="str">
        <f>IF(ISBLANK(Requerimiento_Cab!G678),"",VLOOKUP(Requerimiento_Cab!G678,Tabla8[#All],2,FALSE))</f>
        <v/>
      </c>
      <c r="L678" s="6" t="str">
        <f>IF(ISBLANK(Requerimiento_Cab!H678),"",VLOOKUP(Requerimiento_Cab!H678,Tabla1[#All],2,FALSE))</f>
        <v/>
      </c>
      <c r="M678" s="6" t="str">
        <f t="shared" si="125"/>
        <v/>
      </c>
      <c r="N678" s="6" t="str">
        <f>IF(ISBLANK(Requerimiento_Cab!J678),"",VLOOKUP(Requerimiento_Cab!J678,Tabla9[#All],2,FALSE))</f>
        <v/>
      </c>
      <c r="O678" s="6" t="str">
        <f t="shared" si="126"/>
        <v/>
      </c>
      <c r="P678" s="6" t="str">
        <f t="shared" si="127"/>
        <v/>
      </c>
      <c r="Q678" s="6" t="str">
        <f>IF(ISBLANK(Requerimiento_Cab!K678),"",VLOOKUP(Requerimiento_Cab!K678,Tabla10[#All],2,FALSE))</f>
        <v/>
      </c>
      <c r="R678" s="6" t="str">
        <f>IF(LEN(Requerimiento_Cab!L678)&gt;0,Requerimiento_Cab!L678,"")</f>
        <v/>
      </c>
      <c r="S678" s="6" t="str">
        <f t="shared" si="128"/>
        <v/>
      </c>
      <c r="T678" s="6" t="str">
        <f t="shared" si="129"/>
        <v/>
      </c>
      <c r="U678" s="6" t="str">
        <f t="shared" si="130"/>
        <v/>
      </c>
      <c r="V678" s="6" t="str">
        <f>IF(ISBLANK(Requerimiento_Cab!F678),"",VLOOKUP(Requerimiento_Cab!F678,Tabla7[#All],2,FALSE))</f>
        <v/>
      </c>
      <c r="W678" s="6" t="str">
        <f t="shared" si="131"/>
        <v/>
      </c>
      <c r="X678" s="6" t="str">
        <f>IF(ISBLANK(Requerimiento_Cab!M678),"",VLOOKUP(Requerimiento_Cab!M678,Tabla2[#All],2,FALSE))</f>
        <v/>
      </c>
      <c r="Y678" s="6" t="str">
        <f>IF(ISBLANK(Requerimiento_Cab!J678),"",VLOOKUP(Requerimiento_Cab!J678,Tabla9[#All],2,FALSE))</f>
        <v/>
      </c>
    </row>
    <row r="679" spans="1:25" x14ac:dyDescent="0.25">
      <c r="A679" s="6" t="str">
        <f>IF(LEN(Requerimiento_Cab!A679)&gt;0,Requerimiento_Cab!A679,"")</f>
        <v/>
      </c>
      <c r="B679" s="6" t="str">
        <f t="shared" si="121"/>
        <v/>
      </c>
      <c r="C679" s="6" t="str">
        <f>IF(ISBLANK(Requerimiento_Cab!B679),"",VLOOKUP(Requerimiento_Cab!B679,Tabla3[#All],2,FALSE))</f>
        <v/>
      </c>
      <c r="D679" s="6" t="str">
        <f>IF(ISBLANK(Requerimiento_Cab!C679),"",VLOOKUP(Requerimiento_Cab!C679,Tabla4[#All],2,FALSE))</f>
        <v/>
      </c>
      <c r="E679" s="6" t="str">
        <f>IF(ISBLANK(Requerimiento_Cab!D679),"",VLOOKUP(Requerimiento_Cab!D679,Tabla5[#All],2,FALSE))</f>
        <v/>
      </c>
      <c r="F679" s="6" t="str">
        <f>IF(ISBLANK(Requerimiento_Cab!E679),"",VLOOKUP(Requerimiento_Cab!E679,Tabla6[#All],2,FALSE))</f>
        <v/>
      </c>
      <c r="G679" s="6" t="str">
        <f t="shared" si="122"/>
        <v/>
      </c>
      <c r="H679" s="6" t="str">
        <f t="shared" si="123"/>
        <v/>
      </c>
      <c r="I679" s="6" t="str">
        <f>IF(ISBLANK(Requerimiento_Cab!F679),"",VLOOKUP(Requerimiento_Cab!F679,Tabla7[#All],2,FALSE))</f>
        <v/>
      </c>
      <c r="J679" s="6" t="str">
        <f t="shared" si="124"/>
        <v/>
      </c>
      <c r="K679" s="13" t="str">
        <f>IF(ISBLANK(Requerimiento_Cab!G679),"",VLOOKUP(Requerimiento_Cab!G679,Tabla8[#All],2,FALSE))</f>
        <v/>
      </c>
      <c r="L679" s="6" t="str">
        <f>IF(ISBLANK(Requerimiento_Cab!H679),"",VLOOKUP(Requerimiento_Cab!H679,Tabla1[#All],2,FALSE))</f>
        <v/>
      </c>
      <c r="M679" s="6" t="str">
        <f t="shared" si="125"/>
        <v/>
      </c>
      <c r="N679" s="6" t="str">
        <f>IF(ISBLANK(Requerimiento_Cab!J679),"",VLOOKUP(Requerimiento_Cab!J679,Tabla9[#All],2,FALSE))</f>
        <v/>
      </c>
      <c r="O679" s="6" t="str">
        <f t="shared" si="126"/>
        <v/>
      </c>
      <c r="P679" s="6" t="str">
        <f t="shared" si="127"/>
        <v/>
      </c>
      <c r="Q679" s="6" t="str">
        <f>IF(ISBLANK(Requerimiento_Cab!K679),"",VLOOKUP(Requerimiento_Cab!K679,Tabla10[#All],2,FALSE))</f>
        <v/>
      </c>
      <c r="R679" s="6" t="str">
        <f>IF(LEN(Requerimiento_Cab!L679)&gt;0,Requerimiento_Cab!L679,"")</f>
        <v/>
      </c>
      <c r="S679" s="6" t="str">
        <f t="shared" si="128"/>
        <v/>
      </c>
      <c r="T679" s="6" t="str">
        <f t="shared" si="129"/>
        <v/>
      </c>
      <c r="U679" s="6" t="str">
        <f t="shared" si="130"/>
        <v/>
      </c>
      <c r="V679" s="6" t="str">
        <f>IF(ISBLANK(Requerimiento_Cab!F679),"",VLOOKUP(Requerimiento_Cab!F679,Tabla7[#All],2,FALSE))</f>
        <v/>
      </c>
      <c r="W679" s="6" t="str">
        <f t="shared" si="131"/>
        <v/>
      </c>
      <c r="X679" s="6" t="str">
        <f>IF(ISBLANK(Requerimiento_Cab!M679),"",VLOOKUP(Requerimiento_Cab!M679,Tabla2[#All],2,FALSE))</f>
        <v/>
      </c>
      <c r="Y679" s="6" t="str">
        <f>IF(ISBLANK(Requerimiento_Cab!J679),"",VLOOKUP(Requerimiento_Cab!J679,Tabla9[#All],2,FALSE))</f>
        <v/>
      </c>
    </row>
    <row r="680" spans="1:25" x14ac:dyDescent="0.25">
      <c r="A680" s="6" t="str">
        <f>IF(LEN(Requerimiento_Cab!A680)&gt;0,Requerimiento_Cab!A680,"")</f>
        <v/>
      </c>
      <c r="B680" s="6" t="str">
        <f t="shared" si="121"/>
        <v/>
      </c>
      <c r="C680" s="6" t="str">
        <f>IF(ISBLANK(Requerimiento_Cab!B680),"",VLOOKUP(Requerimiento_Cab!B680,Tabla3[#All],2,FALSE))</f>
        <v/>
      </c>
      <c r="D680" s="6" t="str">
        <f>IF(ISBLANK(Requerimiento_Cab!C680),"",VLOOKUP(Requerimiento_Cab!C680,Tabla4[#All],2,FALSE))</f>
        <v/>
      </c>
      <c r="E680" s="6" t="str">
        <f>IF(ISBLANK(Requerimiento_Cab!D680),"",VLOOKUP(Requerimiento_Cab!D680,Tabla5[#All],2,FALSE))</f>
        <v/>
      </c>
      <c r="F680" s="6" t="str">
        <f>IF(ISBLANK(Requerimiento_Cab!E680),"",VLOOKUP(Requerimiento_Cab!E680,Tabla6[#All],2,FALSE))</f>
        <v/>
      </c>
      <c r="G680" s="6" t="str">
        <f t="shared" si="122"/>
        <v/>
      </c>
      <c r="H680" s="6" t="str">
        <f t="shared" si="123"/>
        <v/>
      </c>
      <c r="I680" s="6" t="str">
        <f>IF(ISBLANK(Requerimiento_Cab!F680),"",VLOOKUP(Requerimiento_Cab!F680,Tabla7[#All],2,FALSE))</f>
        <v/>
      </c>
      <c r="J680" s="6" t="str">
        <f t="shared" si="124"/>
        <v/>
      </c>
      <c r="K680" s="13" t="str">
        <f>IF(ISBLANK(Requerimiento_Cab!G680),"",VLOOKUP(Requerimiento_Cab!G680,Tabla8[#All],2,FALSE))</f>
        <v/>
      </c>
      <c r="L680" s="6" t="str">
        <f>IF(ISBLANK(Requerimiento_Cab!H680),"",VLOOKUP(Requerimiento_Cab!H680,Tabla1[#All],2,FALSE))</f>
        <v/>
      </c>
      <c r="M680" s="6" t="str">
        <f t="shared" si="125"/>
        <v/>
      </c>
      <c r="N680" s="6" t="str">
        <f>IF(ISBLANK(Requerimiento_Cab!J680),"",VLOOKUP(Requerimiento_Cab!J680,Tabla9[#All],2,FALSE))</f>
        <v/>
      </c>
      <c r="O680" s="6" t="str">
        <f t="shared" si="126"/>
        <v/>
      </c>
      <c r="P680" s="6" t="str">
        <f t="shared" si="127"/>
        <v/>
      </c>
      <c r="Q680" s="6" t="str">
        <f>IF(ISBLANK(Requerimiento_Cab!K680),"",VLOOKUP(Requerimiento_Cab!K680,Tabla10[#All],2,FALSE))</f>
        <v/>
      </c>
      <c r="R680" s="6" t="str">
        <f>IF(LEN(Requerimiento_Cab!L680)&gt;0,Requerimiento_Cab!L680,"")</f>
        <v/>
      </c>
      <c r="S680" s="6" t="str">
        <f t="shared" si="128"/>
        <v/>
      </c>
      <c r="T680" s="6" t="str">
        <f t="shared" si="129"/>
        <v/>
      </c>
      <c r="U680" s="6" t="str">
        <f t="shared" si="130"/>
        <v/>
      </c>
      <c r="V680" s="6" t="str">
        <f>IF(ISBLANK(Requerimiento_Cab!F680),"",VLOOKUP(Requerimiento_Cab!F680,Tabla7[#All],2,FALSE))</f>
        <v/>
      </c>
      <c r="W680" s="6" t="str">
        <f t="shared" si="131"/>
        <v/>
      </c>
      <c r="X680" s="6" t="str">
        <f>IF(ISBLANK(Requerimiento_Cab!M680),"",VLOOKUP(Requerimiento_Cab!M680,Tabla2[#All],2,FALSE))</f>
        <v/>
      </c>
      <c r="Y680" s="6" t="str">
        <f>IF(ISBLANK(Requerimiento_Cab!J680),"",VLOOKUP(Requerimiento_Cab!J680,Tabla9[#All],2,FALSE))</f>
        <v/>
      </c>
    </row>
    <row r="681" spans="1:25" x14ac:dyDescent="0.25">
      <c r="A681" s="6" t="str">
        <f>IF(LEN(Requerimiento_Cab!A681)&gt;0,Requerimiento_Cab!A681,"")</f>
        <v/>
      </c>
      <c r="B681" s="6" t="str">
        <f t="shared" si="121"/>
        <v/>
      </c>
      <c r="C681" s="6" t="str">
        <f>IF(ISBLANK(Requerimiento_Cab!B681),"",VLOOKUP(Requerimiento_Cab!B681,Tabla3[#All],2,FALSE))</f>
        <v/>
      </c>
      <c r="D681" s="6" t="str">
        <f>IF(ISBLANK(Requerimiento_Cab!C681),"",VLOOKUP(Requerimiento_Cab!C681,Tabla4[#All],2,FALSE))</f>
        <v/>
      </c>
      <c r="E681" s="6" t="str">
        <f>IF(ISBLANK(Requerimiento_Cab!D681),"",VLOOKUP(Requerimiento_Cab!D681,Tabla5[#All],2,FALSE))</f>
        <v/>
      </c>
      <c r="F681" s="6" t="str">
        <f>IF(ISBLANK(Requerimiento_Cab!E681),"",VLOOKUP(Requerimiento_Cab!E681,Tabla6[#All],2,FALSE))</f>
        <v/>
      </c>
      <c r="G681" s="6" t="str">
        <f t="shared" si="122"/>
        <v/>
      </c>
      <c r="H681" s="6" t="str">
        <f t="shared" si="123"/>
        <v/>
      </c>
      <c r="I681" s="6" t="str">
        <f>IF(ISBLANK(Requerimiento_Cab!F681),"",VLOOKUP(Requerimiento_Cab!F681,Tabla7[#All],2,FALSE))</f>
        <v/>
      </c>
      <c r="J681" s="6" t="str">
        <f t="shared" si="124"/>
        <v/>
      </c>
      <c r="K681" s="13" t="str">
        <f>IF(ISBLANK(Requerimiento_Cab!G681),"",VLOOKUP(Requerimiento_Cab!G681,Tabla8[#All],2,FALSE))</f>
        <v/>
      </c>
      <c r="L681" s="6" t="str">
        <f>IF(ISBLANK(Requerimiento_Cab!H681),"",VLOOKUP(Requerimiento_Cab!H681,Tabla1[#All],2,FALSE))</f>
        <v/>
      </c>
      <c r="M681" s="6" t="str">
        <f t="shared" si="125"/>
        <v/>
      </c>
      <c r="N681" s="6" t="str">
        <f>IF(ISBLANK(Requerimiento_Cab!J681),"",VLOOKUP(Requerimiento_Cab!J681,Tabla9[#All],2,FALSE))</f>
        <v/>
      </c>
      <c r="O681" s="6" t="str">
        <f t="shared" si="126"/>
        <v/>
      </c>
      <c r="P681" s="6" t="str">
        <f t="shared" si="127"/>
        <v/>
      </c>
      <c r="Q681" s="6" t="str">
        <f>IF(ISBLANK(Requerimiento_Cab!K681),"",VLOOKUP(Requerimiento_Cab!K681,Tabla10[#All],2,FALSE))</f>
        <v/>
      </c>
      <c r="R681" s="6" t="str">
        <f>IF(LEN(Requerimiento_Cab!L681)&gt;0,Requerimiento_Cab!L681,"")</f>
        <v/>
      </c>
      <c r="S681" s="6" t="str">
        <f t="shared" si="128"/>
        <v/>
      </c>
      <c r="T681" s="6" t="str">
        <f t="shared" si="129"/>
        <v/>
      </c>
      <c r="U681" s="6" t="str">
        <f t="shared" si="130"/>
        <v/>
      </c>
      <c r="V681" s="6" t="str">
        <f>IF(ISBLANK(Requerimiento_Cab!F681),"",VLOOKUP(Requerimiento_Cab!F681,Tabla7[#All],2,FALSE))</f>
        <v/>
      </c>
      <c r="W681" s="6" t="str">
        <f t="shared" si="131"/>
        <v/>
      </c>
      <c r="X681" s="6" t="str">
        <f>IF(ISBLANK(Requerimiento_Cab!M681),"",VLOOKUP(Requerimiento_Cab!M681,Tabla2[#All],2,FALSE))</f>
        <v/>
      </c>
      <c r="Y681" s="6" t="str">
        <f>IF(ISBLANK(Requerimiento_Cab!J681),"",VLOOKUP(Requerimiento_Cab!J681,Tabla9[#All],2,FALSE))</f>
        <v/>
      </c>
    </row>
    <row r="682" spans="1:25" x14ac:dyDescent="0.25">
      <c r="A682" s="6" t="str">
        <f>IF(LEN(Requerimiento_Cab!A682)&gt;0,Requerimiento_Cab!A682,"")</f>
        <v/>
      </c>
      <c r="B682" s="6" t="str">
        <f t="shared" si="121"/>
        <v/>
      </c>
      <c r="C682" s="6" t="str">
        <f>IF(ISBLANK(Requerimiento_Cab!B682),"",VLOOKUP(Requerimiento_Cab!B682,Tabla3[#All],2,FALSE))</f>
        <v/>
      </c>
      <c r="D682" s="6" t="str">
        <f>IF(ISBLANK(Requerimiento_Cab!C682),"",VLOOKUP(Requerimiento_Cab!C682,Tabla4[#All],2,FALSE))</f>
        <v/>
      </c>
      <c r="E682" s="6" t="str">
        <f>IF(ISBLANK(Requerimiento_Cab!D682),"",VLOOKUP(Requerimiento_Cab!D682,Tabla5[#All],2,FALSE))</f>
        <v/>
      </c>
      <c r="F682" s="6" t="str">
        <f>IF(ISBLANK(Requerimiento_Cab!E682),"",VLOOKUP(Requerimiento_Cab!E682,Tabla6[#All],2,FALSE))</f>
        <v/>
      </c>
      <c r="G682" s="6" t="str">
        <f t="shared" si="122"/>
        <v/>
      </c>
      <c r="H682" s="6" t="str">
        <f t="shared" si="123"/>
        <v/>
      </c>
      <c r="I682" s="6" t="str">
        <f>IF(ISBLANK(Requerimiento_Cab!F682),"",VLOOKUP(Requerimiento_Cab!F682,Tabla7[#All],2,FALSE))</f>
        <v/>
      </c>
      <c r="J682" s="6" t="str">
        <f t="shared" si="124"/>
        <v/>
      </c>
      <c r="K682" s="13" t="str">
        <f>IF(ISBLANK(Requerimiento_Cab!G682),"",VLOOKUP(Requerimiento_Cab!G682,Tabla8[#All],2,FALSE))</f>
        <v/>
      </c>
      <c r="L682" s="6" t="str">
        <f>IF(ISBLANK(Requerimiento_Cab!H682),"",VLOOKUP(Requerimiento_Cab!H682,Tabla1[#All],2,FALSE))</f>
        <v/>
      </c>
      <c r="M682" s="6" t="str">
        <f t="shared" si="125"/>
        <v/>
      </c>
      <c r="N682" s="6" t="str">
        <f>IF(ISBLANK(Requerimiento_Cab!J682),"",VLOOKUP(Requerimiento_Cab!J682,Tabla9[#All],2,FALSE))</f>
        <v/>
      </c>
      <c r="O682" s="6" t="str">
        <f t="shared" si="126"/>
        <v/>
      </c>
      <c r="P682" s="6" t="str">
        <f t="shared" si="127"/>
        <v/>
      </c>
      <c r="Q682" s="6" t="str">
        <f>IF(ISBLANK(Requerimiento_Cab!K682),"",VLOOKUP(Requerimiento_Cab!K682,Tabla10[#All],2,FALSE))</f>
        <v/>
      </c>
      <c r="R682" s="6" t="str">
        <f>IF(LEN(Requerimiento_Cab!L682)&gt;0,Requerimiento_Cab!L682,"")</f>
        <v/>
      </c>
      <c r="S682" s="6" t="str">
        <f t="shared" si="128"/>
        <v/>
      </c>
      <c r="T682" s="6" t="str">
        <f t="shared" si="129"/>
        <v/>
      </c>
      <c r="U682" s="6" t="str">
        <f t="shared" si="130"/>
        <v/>
      </c>
      <c r="V682" s="6" t="str">
        <f>IF(ISBLANK(Requerimiento_Cab!F682),"",VLOOKUP(Requerimiento_Cab!F682,Tabla7[#All],2,FALSE))</f>
        <v/>
      </c>
      <c r="W682" s="6" t="str">
        <f t="shared" si="131"/>
        <v/>
      </c>
      <c r="X682" s="6" t="str">
        <f>IF(ISBLANK(Requerimiento_Cab!M682),"",VLOOKUP(Requerimiento_Cab!M682,Tabla2[#All],2,FALSE))</f>
        <v/>
      </c>
      <c r="Y682" s="6" t="str">
        <f>IF(ISBLANK(Requerimiento_Cab!J682),"",VLOOKUP(Requerimiento_Cab!J682,Tabla9[#All],2,FALSE))</f>
        <v/>
      </c>
    </row>
    <row r="683" spans="1:25" x14ac:dyDescent="0.25">
      <c r="A683" s="6" t="str">
        <f>IF(LEN(Requerimiento_Cab!A683)&gt;0,Requerimiento_Cab!A683,"")</f>
        <v/>
      </c>
      <c r="B683" s="6" t="str">
        <f t="shared" si="121"/>
        <v/>
      </c>
      <c r="C683" s="6" t="str">
        <f>IF(ISBLANK(Requerimiento_Cab!B683),"",VLOOKUP(Requerimiento_Cab!B683,Tabla3[#All],2,FALSE))</f>
        <v/>
      </c>
      <c r="D683" s="6" t="str">
        <f>IF(ISBLANK(Requerimiento_Cab!C683),"",VLOOKUP(Requerimiento_Cab!C683,Tabla4[#All],2,FALSE))</f>
        <v/>
      </c>
      <c r="E683" s="6" t="str">
        <f>IF(ISBLANK(Requerimiento_Cab!D683),"",VLOOKUP(Requerimiento_Cab!D683,Tabla5[#All],2,FALSE))</f>
        <v/>
      </c>
      <c r="F683" s="6" t="str">
        <f>IF(ISBLANK(Requerimiento_Cab!E683),"",VLOOKUP(Requerimiento_Cab!E683,Tabla6[#All],2,FALSE))</f>
        <v/>
      </c>
      <c r="G683" s="6" t="str">
        <f t="shared" si="122"/>
        <v/>
      </c>
      <c r="H683" s="6" t="str">
        <f t="shared" si="123"/>
        <v/>
      </c>
      <c r="I683" s="6" t="str">
        <f>IF(ISBLANK(Requerimiento_Cab!F683),"",VLOOKUP(Requerimiento_Cab!F683,Tabla7[#All],2,FALSE))</f>
        <v/>
      </c>
      <c r="J683" s="6" t="str">
        <f t="shared" si="124"/>
        <v/>
      </c>
      <c r="K683" s="13" t="str">
        <f>IF(ISBLANK(Requerimiento_Cab!G683),"",VLOOKUP(Requerimiento_Cab!G683,Tabla8[#All],2,FALSE))</f>
        <v/>
      </c>
      <c r="L683" s="6" t="str">
        <f>IF(ISBLANK(Requerimiento_Cab!H683),"",VLOOKUP(Requerimiento_Cab!H683,Tabla1[#All],2,FALSE))</f>
        <v/>
      </c>
      <c r="M683" s="6" t="str">
        <f t="shared" si="125"/>
        <v/>
      </c>
      <c r="N683" s="6" t="str">
        <f>IF(ISBLANK(Requerimiento_Cab!J683),"",VLOOKUP(Requerimiento_Cab!J683,Tabla9[#All],2,FALSE))</f>
        <v/>
      </c>
      <c r="O683" s="6" t="str">
        <f t="shared" si="126"/>
        <v/>
      </c>
      <c r="P683" s="6" t="str">
        <f t="shared" si="127"/>
        <v/>
      </c>
      <c r="Q683" s="6" t="str">
        <f>IF(ISBLANK(Requerimiento_Cab!K683),"",VLOOKUP(Requerimiento_Cab!K683,Tabla10[#All],2,FALSE))</f>
        <v/>
      </c>
      <c r="R683" s="6" t="str">
        <f>IF(LEN(Requerimiento_Cab!L683)&gt;0,Requerimiento_Cab!L683,"")</f>
        <v/>
      </c>
      <c r="S683" s="6" t="str">
        <f t="shared" si="128"/>
        <v/>
      </c>
      <c r="T683" s="6" t="str">
        <f t="shared" si="129"/>
        <v/>
      </c>
      <c r="U683" s="6" t="str">
        <f t="shared" si="130"/>
        <v/>
      </c>
      <c r="V683" s="6" t="str">
        <f>IF(ISBLANK(Requerimiento_Cab!F683),"",VLOOKUP(Requerimiento_Cab!F683,Tabla7[#All],2,FALSE))</f>
        <v/>
      </c>
      <c r="W683" s="6" t="str">
        <f t="shared" si="131"/>
        <v/>
      </c>
      <c r="X683" s="6" t="str">
        <f>IF(ISBLANK(Requerimiento_Cab!M683),"",VLOOKUP(Requerimiento_Cab!M683,Tabla2[#All],2,FALSE))</f>
        <v/>
      </c>
      <c r="Y683" s="6" t="str">
        <f>IF(ISBLANK(Requerimiento_Cab!J683),"",VLOOKUP(Requerimiento_Cab!J683,Tabla9[#All],2,FALSE))</f>
        <v/>
      </c>
    </row>
    <row r="684" spans="1:25" x14ac:dyDescent="0.25">
      <c r="A684" s="6" t="str">
        <f>IF(LEN(Requerimiento_Cab!A684)&gt;0,Requerimiento_Cab!A684,"")</f>
        <v/>
      </c>
      <c r="B684" s="6" t="str">
        <f t="shared" si="121"/>
        <v/>
      </c>
      <c r="C684" s="6" t="str">
        <f>IF(ISBLANK(Requerimiento_Cab!B684),"",VLOOKUP(Requerimiento_Cab!B684,Tabla3[#All],2,FALSE))</f>
        <v/>
      </c>
      <c r="D684" s="6" t="str">
        <f>IF(ISBLANK(Requerimiento_Cab!C684),"",VLOOKUP(Requerimiento_Cab!C684,Tabla4[#All],2,FALSE))</f>
        <v/>
      </c>
      <c r="E684" s="6" t="str">
        <f>IF(ISBLANK(Requerimiento_Cab!D684),"",VLOOKUP(Requerimiento_Cab!D684,Tabla5[#All],2,FALSE))</f>
        <v/>
      </c>
      <c r="F684" s="6" t="str">
        <f>IF(ISBLANK(Requerimiento_Cab!E684),"",VLOOKUP(Requerimiento_Cab!E684,Tabla6[#All],2,FALSE))</f>
        <v/>
      </c>
      <c r="G684" s="6" t="str">
        <f t="shared" si="122"/>
        <v/>
      </c>
      <c r="H684" s="6" t="str">
        <f t="shared" si="123"/>
        <v/>
      </c>
      <c r="I684" s="6" t="str">
        <f>IF(ISBLANK(Requerimiento_Cab!F684),"",VLOOKUP(Requerimiento_Cab!F684,Tabla7[#All],2,FALSE))</f>
        <v/>
      </c>
      <c r="J684" s="6" t="str">
        <f t="shared" si="124"/>
        <v/>
      </c>
      <c r="K684" s="13" t="str">
        <f>IF(ISBLANK(Requerimiento_Cab!G684),"",VLOOKUP(Requerimiento_Cab!G684,Tabla8[#All],2,FALSE))</f>
        <v/>
      </c>
      <c r="L684" s="6" t="str">
        <f>IF(ISBLANK(Requerimiento_Cab!H684),"",VLOOKUP(Requerimiento_Cab!H684,Tabla1[#All],2,FALSE))</f>
        <v/>
      </c>
      <c r="M684" s="6" t="str">
        <f t="shared" si="125"/>
        <v/>
      </c>
      <c r="N684" s="6" t="str">
        <f>IF(ISBLANK(Requerimiento_Cab!J684),"",VLOOKUP(Requerimiento_Cab!J684,Tabla9[#All],2,FALSE))</f>
        <v/>
      </c>
      <c r="O684" s="6" t="str">
        <f t="shared" si="126"/>
        <v/>
      </c>
      <c r="P684" s="6" t="str">
        <f t="shared" si="127"/>
        <v/>
      </c>
      <c r="Q684" s="6" t="str">
        <f>IF(ISBLANK(Requerimiento_Cab!K684),"",VLOOKUP(Requerimiento_Cab!K684,Tabla10[#All],2,FALSE))</f>
        <v/>
      </c>
      <c r="R684" s="6" t="str">
        <f>IF(LEN(Requerimiento_Cab!L684)&gt;0,Requerimiento_Cab!L684,"")</f>
        <v/>
      </c>
      <c r="S684" s="6" t="str">
        <f t="shared" si="128"/>
        <v/>
      </c>
      <c r="T684" s="6" t="str">
        <f t="shared" si="129"/>
        <v/>
      </c>
      <c r="U684" s="6" t="str">
        <f t="shared" si="130"/>
        <v/>
      </c>
      <c r="V684" s="6" t="str">
        <f>IF(ISBLANK(Requerimiento_Cab!F684),"",VLOOKUP(Requerimiento_Cab!F684,Tabla7[#All],2,FALSE))</f>
        <v/>
      </c>
      <c r="W684" s="6" t="str">
        <f t="shared" si="131"/>
        <v/>
      </c>
      <c r="X684" s="6" t="str">
        <f>IF(ISBLANK(Requerimiento_Cab!M684),"",VLOOKUP(Requerimiento_Cab!M684,Tabla2[#All],2,FALSE))</f>
        <v/>
      </c>
      <c r="Y684" s="6" t="str">
        <f>IF(ISBLANK(Requerimiento_Cab!J684),"",VLOOKUP(Requerimiento_Cab!J684,Tabla9[#All],2,FALSE))</f>
        <v/>
      </c>
    </row>
    <row r="685" spans="1:25" x14ac:dyDescent="0.25">
      <c r="A685" s="6" t="str">
        <f>IF(LEN(Requerimiento_Cab!A685)&gt;0,Requerimiento_Cab!A685,"")</f>
        <v/>
      </c>
      <c r="B685" s="6" t="str">
        <f t="shared" si="121"/>
        <v/>
      </c>
      <c r="C685" s="6" t="str">
        <f>IF(ISBLANK(Requerimiento_Cab!B685),"",VLOOKUP(Requerimiento_Cab!B685,Tabla3[#All],2,FALSE))</f>
        <v/>
      </c>
      <c r="D685" s="6" t="str">
        <f>IF(ISBLANK(Requerimiento_Cab!C685),"",VLOOKUP(Requerimiento_Cab!C685,Tabla4[#All],2,FALSE))</f>
        <v/>
      </c>
      <c r="E685" s="6" t="str">
        <f>IF(ISBLANK(Requerimiento_Cab!D685),"",VLOOKUP(Requerimiento_Cab!D685,Tabla5[#All],2,FALSE))</f>
        <v/>
      </c>
      <c r="F685" s="6" t="str">
        <f>IF(ISBLANK(Requerimiento_Cab!E685),"",VLOOKUP(Requerimiento_Cab!E685,Tabla6[#All],2,FALSE))</f>
        <v/>
      </c>
      <c r="G685" s="6" t="str">
        <f t="shared" si="122"/>
        <v/>
      </c>
      <c r="H685" s="6" t="str">
        <f t="shared" si="123"/>
        <v/>
      </c>
      <c r="I685" s="6" t="str">
        <f>IF(ISBLANK(Requerimiento_Cab!F685),"",VLOOKUP(Requerimiento_Cab!F685,Tabla7[#All],2,FALSE))</f>
        <v/>
      </c>
      <c r="J685" s="6" t="str">
        <f t="shared" si="124"/>
        <v/>
      </c>
      <c r="K685" s="13" t="str">
        <f>IF(ISBLANK(Requerimiento_Cab!G685),"",VLOOKUP(Requerimiento_Cab!G685,Tabla8[#All],2,FALSE))</f>
        <v/>
      </c>
      <c r="L685" s="6" t="str">
        <f>IF(ISBLANK(Requerimiento_Cab!H685),"",VLOOKUP(Requerimiento_Cab!H685,Tabla1[#All],2,FALSE))</f>
        <v/>
      </c>
      <c r="M685" s="6" t="str">
        <f t="shared" si="125"/>
        <v/>
      </c>
      <c r="N685" s="6" t="str">
        <f>IF(ISBLANK(Requerimiento_Cab!J685),"",VLOOKUP(Requerimiento_Cab!J685,Tabla9[#All],2,FALSE))</f>
        <v/>
      </c>
      <c r="O685" s="6" t="str">
        <f t="shared" si="126"/>
        <v/>
      </c>
      <c r="P685" s="6" t="str">
        <f t="shared" si="127"/>
        <v/>
      </c>
      <c r="Q685" s="6" t="str">
        <f>IF(ISBLANK(Requerimiento_Cab!K685),"",VLOOKUP(Requerimiento_Cab!K685,Tabla10[#All],2,FALSE))</f>
        <v/>
      </c>
      <c r="R685" s="6" t="str">
        <f>IF(LEN(Requerimiento_Cab!L685)&gt;0,Requerimiento_Cab!L685,"")</f>
        <v/>
      </c>
      <c r="S685" s="6" t="str">
        <f t="shared" si="128"/>
        <v/>
      </c>
      <c r="T685" s="6" t="str">
        <f t="shared" si="129"/>
        <v/>
      </c>
      <c r="U685" s="6" t="str">
        <f t="shared" si="130"/>
        <v/>
      </c>
      <c r="V685" s="6" t="str">
        <f>IF(ISBLANK(Requerimiento_Cab!F685),"",VLOOKUP(Requerimiento_Cab!F685,Tabla7[#All],2,FALSE))</f>
        <v/>
      </c>
      <c r="W685" s="6" t="str">
        <f t="shared" si="131"/>
        <v/>
      </c>
      <c r="X685" s="6" t="str">
        <f>IF(ISBLANK(Requerimiento_Cab!M685),"",VLOOKUP(Requerimiento_Cab!M685,Tabla2[#All],2,FALSE))</f>
        <v/>
      </c>
      <c r="Y685" s="6" t="str">
        <f>IF(ISBLANK(Requerimiento_Cab!J685),"",VLOOKUP(Requerimiento_Cab!J685,Tabla9[#All],2,FALSE))</f>
        <v/>
      </c>
    </row>
    <row r="686" spans="1:25" x14ac:dyDescent="0.25">
      <c r="A686" s="6" t="str">
        <f>IF(LEN(Requerimiento_Cab!A686)&gt;0,Requerimiento_Cab!A686,"")</f>
        <v/>
      </c>
      <c r="B686" s="6" t="str">
        <f t="shared" si="121"/>
        <v/>
      </c>
      <c r="C686" s="6" t="str">
        <f>IF(ISBLANK(Requerimiento_Cab!B686),"",VLOOKUP(Requerimiento_Cab!B686,Tabla3[#All],2,FALSE))</f>
        <v/>
      </c>
      <c r="D686" s="6" t="str">
        <f>IF(ISBLANK(Requerimiento_Cab!C686),"",VLOOKUP(Requerimiento_Cab!C686,Tabla4[#All],2,FALSE))</f>
        <v/>
      </c>
      <c r="E686" s="6" t="str">
        <f>IF(ISBLANK(Requerimiento_Cab!D686),"",VLOOKUP(Requerimiento_Cab!D686,Tabla5[#All],2,FALSE))</f>
        <v/>
      </c>
      <c r="F686" s="6" t="str">
        <f>IF(ISBLANK(Requerimiento_Cab!E686),"",VLOOKUP(Requerimiento_Cab!E686,Tabla6[#All],2,FALSE))</f>
        <v/>
      </c>
      <c r="G686" s="6" t="str">
        <f t="shared" si="122"/>
        <v/>
      </c>
      <c r="H686" s="6" t="str">
        <f t="shared" si="123"/>
        <v/>
      </c>
      <c r="I686" s="6" t="str">
        <f>IF(ISBLANK(Requerimiento_Cab!F686),"",VLOOKUP(Requerimiento_Cab!F686,Tabla7[#All],2,FALSE))</f>
        <v/>
      </c>
      <c r="J686" s="6" t="str">
        <f t="shared" si="124"/>
        <v/>
      </c>
      <c r="K686" s="13" t="str">
        <f>IF(ISBLANK(Requerimiento_Cab!G686),"",VLOOKUP(Requerimiento_Cab!G686,Tabla8[#All],2,FALSE))</f>
        <v/>
      </c>
      <c r="L686" s="6" t="str">
        <f>IF(ISBLANK(Requerimiento_Cab!H686),"",VLOOKUP(Requerimiento_Cab!H686,Tabla1[#All],2,FALSE))</f>
        <v/>
      </c>
      <c r="M686" s="6" t="str">
        <f t="shared" si="125"/>
        <v/>
      </c>
      <c r="N686" s="6" t="str">
        <f>IF(ISBLANK(Requerimiento_Cab!J686),"",VLOOKUP(Requerimiento_Cab!J686,Tabla9[#All],2,FALSE))</f>
        <v/>
      </c>
      <c r="O686" s="6" t="str">
        <f t="shared" si="126"/>
        <v/>
      </c>
      <c r="P686" s="6" t="str">
        <f t="shared" si="127"/>
        <v/>
      </c>
      <c r="Q686" s="6" t="str">
        <f>IF(ISBLANK(Requerimiento_Cab!K686),"",VLOOKUP(Requerimiento_Cab!K686,Tabla10[#All],2,FALSE))</f>
        <v/>
      </c>
      <c r="R686" s="6" t="str">
        <f>IF(LEN(Requerimiento_Cab!L686)&gt;0,Requerimiento_Cab!L686,"")</f>
        <v/>
      </c>
      <c r="S686" s="6" t="str">
        <f t="shared" si="128"/>
        <v/>
      </c>
      <c r="T686" s="6" t="str">
        <f t="shared" si="129"/>
        <v/>
      </c>
      <c r="U686" s="6" t="str">
        <f t="shared" si="130"/>
        <v/>
      </c>
      <c r="V686" s="6" t="str">
        <f>IF(ISBLANK(Requerimiento_Cab!F686),"",VLOOKUP(Requerimiento_Cab!F686,Tabla7[#All],2,FALSE))</f>
        <v/>
      </c>
      <c r="W686" s="6" t="str">
        <f t="shared" si="131"/>
        <v/>
      </c>
      <c r="X686" s="6" t="str">
        <f>IF(ISBLANK(Requerimiento_Cab!M686),"",VLOOKUP(Requerimiento_Cab!M686,Tabla2[#All],2,FALSE))</f>
        <v/>
      </c>
      <c r="Y686" s="6" t="str">
        <f>IF(ISBLANK(Requerimiento_Cab!J686),"",VLOOKUP(Requerimiento_Cab!J686,Tabla9[#All],2,FALSE))</f>
        <v/>
      </c>
    </row>
    <row r="687" spans="1:25" x14ac:dyDescent="0.25">
      <c r="A687" s="6" t="str">
        <f>IF(LEN(Requerimiento_Cab!A687)&gt;0,Requerimiento_Cab!A687,"")</f>
        <v/>
      </c>
      <c r="B687" s="6" t="str">
        <f t="shared" si="121"/>
        <v/>
      </c>
      <c r="C687" s="6" t="str">
        <f>IF(ISBLANK(Requerimiento_Cab!B687),"",VLOOKUP(Requerimiento_Cab!B687,Tabla3[#All],2,FALSE))</f>
        <v/>
      </c>
      <c r="D687" s="6" t="str">
        <f>IF(ISBLANK(Requerimiento_Cab!C687),"",VLOOKUP(Requerimiento_Cab!C687,Tabla4[#All],2,FALSE))</f>
        <v/>
      </c>
      <c r="E687" s="6" t="str">
        <f>IF(ISBLANK(Requerimiento_Cab!D687),"",VLOOKUP(Requerimiento_Cab!D687,Tabla5[#All],2,FALSE))</f>
        <v/>
      </c>
      <c r="F687" s="6" t="str">
        <f>IF(ISBLANK(Requerimiento_Cab!E687),"",VLOOKUP(Requerimiento_Cab!E687,Tabla6[#All],2,FALSE))</f>
        <v/>
      </c>
      <c r="G687" s="6" t="str">
        <f t="shared" si="122"/>
        <v/>
      </c>
      <c r="H687" s="6" t="str">
        <f t="shared" si="123"/>
        <v/>
      </c>
      <c r="I687" s="6" t="str">
        <f>IF(ISBLANK(Requerimiento_Cab!F687),"",VLOOKUP(Requerimiento_Cab!F687,Tabla7[#All],2,FALSE))</f>
        <v/>
      </c>
      <c r="J687" s="6" t="str">
        <f t="shared" si="124"/>
        <v/>
      </c>
      <c r="K687" s="13" t="str">
        <f>IF(ISBLANK(Requerimiento_Cab!G687),"",VLOOKUP(Requerimiento_Cab!G687,Tabla8[#All],2,FALSE))</f>
        <v/>
      </c>
      <c r="L687" s="6" t="str">
        <f>IF(ISBLANK(Requerimiento_Cab!H687),"",VLOOKUP(Requerimiento_Cab!H687,Tabla1[#All],2,FALSE))</f>
        <v/>
      </c>
      <c r="M687" s="6" t="str">
        <f t="shared" si="125"/>
        <v/>
      </c>
      <c r="N687" s="6" t="str">
        <f>IF(ISBLANK(Requerimiento_Cab!J687),"",VLOOKUP(Requerimiento_Cab!J687,Tabla9[#All],2,FALSE))</f>
        <v/>
      </c>
      <c r="O687" s="6" t="str">
        <f t="shared" si="126"/>
        <v/>
      </c>
      <c r="P687" s="6" t="str">
        <f t="shared" si="127"/>
        <v/>
      </c>
      <c r="Q687" s="6" t="str">
        <f>IF(ISBLANK(Requerimiento_Cab!K687),"",VLOOKUP(Requerimiento_Cab!K687,Tabla10[#All],2,FALSE))</f>
        <v/>
      </c>
      <c r="R687" s="6" t="str">
        <f>IF(LEN(Requerimiento_Cab!L687)&gt;0,Requerimiento_Cab!L687,"")</f>
        <v/>
      </c>
      <c r="S687" s="6" t="str">
        <f t="shared" si="128"/>
        <v/>
      </c>
      <c r="T687" s="6" t="str">
        <f t="shared" si="129"/>
        <v/>
      </c>
      <c r="U687" s="6" t="str">
        <f t="shared" si="130"/>
        <v/>
      </c>
      <c r="V687" s="6" t="str">
        <f>IF(ISBLANK(Requerimiento_Cab!F687),"",VLOOKUP(Requerimiento_Cab!F687,Tabla7[#All],2,FALSE))</f>
        <v/>
      </c>
      <c r="W687" s="6" t="str">
        <f t="shared" si="131"/>
        <v/>
      </c>
      <c r="X687" s="6" t="str">
        <f>IF(ISBLANK(Requerimiento_Cab!M687),"",VLOOKUP(Requerimiento_Cab!M687,Tabla2[#All],2,FALSE))</f>
        <v/>
      </c>
      <c r="Y687" s="6" t="str">
        <f>IF(ISBLANK(Requerimiento_Cab!J687),"",VLOOKUP(Requerimiento_Cab!J687,Tabla9[#All],2,FALSE))</f>
        <v/>
      </c>
    </row>
    <row r="688" spans="1:25" x14ac:dyDescent="0.25">
      <c r="A688" s="6" t="str">
        <f>IF(LEN(Requerimiento_Cab!A688)&gt;0,Requerimiento_Cab!A688,"")</f>
        <v/>
      </c>
      <c r="B688" s="6" t="str">
        <f t="shared" si="121"/>
        <v/>
      </c>
      <c r="C688" s="6" t="str">
        <f>IF(ISBLANK(Requerimiento_Cab!B688),"",VLOOKUP(Requerimiento_Cab!B688,Tabla3[#All],2,FALSE))</f>
        <v/>
      </c>
      <c r="D688" s="6" t="str">
        <f>IF(ISBLANK(Requerimiento_Cab!C688),"",VLOOKUP(Requerimiento_Cab!C688,Tabla4[#All],2,FALSE))</f>
        <v/>
      </c>
      <c r="E688" s="6" t="str">
        <f>IF(ISBLANK(Requerimiento_Cab!D688),"",VLOOKUP(Requerimiento_Cab!D688,Tabla5[#All],2,FALSE))</f>
        <v/>
      </c>
      <c r="F688" s="6" t="str">
        <f>IF(ISBLANK(Requerimiento_Cab!E688),"",VLOOKUP(Requerimiento_Cab!E688,Tabla6[#All],2,FALSE))</f>
        <v/>
      </c>
      <c r="G688" s="6" t="str">
        <f t="shared" si="122"/>
        <v/>
      </c>
      <c r="H688" s="6" t="str">
        <f t="shared" si="123"/>
        <v/>
      </c>
      <c r="I688" s="6" t="str">
        <f>IF(ISBLANK(Requerimiento_Cab!F688),"",VLOOKUP(Requerimiento_Cab!F688,Tabla7[#All],2,FALSE))</f>
        <v/>
      </c>
      <c r="J688" s="6" t="str">
        <f t="shared" si="124"/>
        <v/>
      </c>
      <c r="K688" s="13" t="str">
        <f>IF(ISBLANK(Requerimiento_Cab!G688),"",VLOOKUP(Requerimiento_Cab!G688,Tabla8[#All],2,FALSE))</f>
        <v/>
      </c>
      <c r="L688" s="6" t="str">
        <f>IF(ISBLANK(Requerimiento_Cab!H688),"",VLOOKUP(Requerimiento_Cab!H688,Tabla1[#All],2,FALSE))</f>
        <v/>
      </c>
      <c r="M688" s="6" t="str">
        <f t="shared" si="125"/>
        <v/>
      </c>
      <c r="N688" s="6" t="str">
        <f>IF(ISBLANK(Requerimiento_Cab!J688),"",VLOOKUP(Requerimiento_Cab!J688,Tabla9[#All],2,FALSE))</f>
        <v/>
      </c>
      <c r="O688" s="6" t="str">
        <f t="shared" si="126"/>
        <v/>
      </c>
      <c r="P688" s="6" t="str">
        <f t="shared" si="127"/>
        <v/>
      </c>
      <c r="Q688" s="6" t="str">
        <f>IF(ISBLANK(Requerimiento_Cab!K688),"",VLOOKUP(Requerimiento_Cab!K688,Tabla10[#All],2,FALSE))</f>
        <v/>
      </c>
      <c r="R688" s="6" t="str">
        <f>IF(LEN(Requerimiento_Cab!L688)&gt;0,Requerimiento_Cab!L688,"")</f>
        <v/>
      </c>
      <c r="S688" s="6" t="str">
        <f t="shared" si="128"/>
        <v/>
      </c>
      <c r="T688" s="6" t="str">
        <f t="shared" si="129"/>
        <v/>
      </c>
      <c r="U688" s="6" t="str">
        <f t="shared" si="130"/>
        <v/>
      </c>
      <c r="V688" s="6" t="str">
        <f>IF(ISBLANK(Requerimiento_Cab!F688),"",VLOOKUP(Requerimiento_Cab!F688,Tabla7[#All],2,FALSE))</f>
        <v/>
      </c>
      <c r="W688" s="6" t="str">
        <f t="shared" si="131"/>
        <v/>
      </c>
      <c r="X688" s="6" t="str">
        <f>IF(ISBLANK(Requerimiento_Cab!M688),"",VLOOKUP(Requerimiento_Cab!M688,Tabla2[#All],2,FALSE))</f>
        <v/>
      </c>
      <c r="Y688" s="6" t="str">
        <f>IF(ISBLANK(Requerimiento_Cab!J688),"",VLOOKUP(Requerimiento_Cab!J688,Tabla9[#All],2,FALSE))</f>
        <v/>
      </c>
    </row>
    <row r="689" spans="1:25" x14ac:dyDescent="0.25">
      <c r="A689" s="6" t="str">
        <f>IF(LEN(Requerimiento_Cab!A689)&gt;0,Requerimiento_Cab!A689,"")</f>
        <v/>
      </c>
      <c r="B689" s="6" t="str">
        <f t="shared" si="121"/>
        <v/>
      </c>
      <c r="C689" s="6" t="str">
        <f>IF(ISBLANK(Requerimiento_Cab!B689),"",VLOOKUP(Requerimiento_Cab!B689,Tabla3[#All],2,FALSE))</f>
        <v/>
      </c>
      <c r="D689" s="6" t="str">
        <f>IF(ISBLANK(Requerimiento_Cab!C689),"",VLOOKUP(Requerimiento_Cab!C689,Tabla4[#All],2,FALSE))</f>
        <v/>
      </c>
      <c r="E689" s="6" t="str">
        <f>IF(ISBLANK(Requerimiento_Cab!D689),"",VLOOKUP(Requerimiento_Cab!D689,Tabla5[#All],2,FALSE))</f>
        <v/>
      </c>
      <c r="F689" s="6" t="str">
        <f>IF(ISBLANK(Requerimiento_Cab!E689),"",VLOOKUP(Requerimiento_Cab!E689,Tabla6[#All],2,FALSE))</f>
        <v/>
      </c>
      <c r="G689" s="6" t="str">
        <f t="shared" si="122"/>
        <v/>
      </c>
      <c r="H689" s="6" t="str">
        <f t="shared" si="123"/>
        <v/>
      </c>
      <c r="I689" s="6" t="str">
        <f>IF(ISBLANK(Requerimiento_Cab!F689),"",VLOOKUP(Requerimiento_Cab!F689,Tabla7[#All],2,FALSE))</f>
        <v/>
      </c>
      <c r="J689" s="6" t="str">
        <f t="shared" si="124"/>
        <v/>
      </c>
      <c r="K689" s="13" t="str">
        <f>IF(ISBLANK(Requerimiento_Cab!G689),"",VLOOKUP(Requerimiento_Cab!G689,Tabla8[#All],2,FALSE))</f>
        <v/>
      </c>
      <c r="L689" s="6" t="str">
        <f>IF(ISBLANK(Requerimiento_Cab!H689),"",VLOOKUP(Requerimiento_Cab!H689,Tabla1[#All],2,FALSE))</f>
        <v/>
      </c>
      <c r="M689" s="6" t="str">
        <f t="shared" si="125"/>
        <v/>
      </c>
      <c r="N689" s="6" t="str">
        <f>IF(ISBLANK(Requerimiento_Cab!J689),"",VLOOKUP(Requerimiento_Cab!J689,Tabla9[#All],2,FALSE))</f>
        <v/>
      </c>
      <c r="O689" s="6" t="str">
        <f t="shared" si="126"/>
        <v/>
      </c>
      <c r="P689" s="6" t="str">
        <f t="shared" si="127"/>
        <v/>
      </c>
      <c r="Q689" s="6" t="str">
        <f>IF(ISBLANK(Requerimiento_Cab!K689),"",VLOOKUP(Requerimiento_Cab!K689,Tabla10[#All],2,FALSE))</f>
        <v/>
      </c>
      <c r="R689" s="6" t="str">
        <f>IF(LEN(Requerimiento_Cab!L689)&gt;0,Requerimiento_Cab!L689,"")</f>
        <v/>
      </c>
      <c r="S689" s="6" t="str">
        <f t="shared" si="128"/>
        <v/>
      </c>
      <c r="T689" s="6" t="str">
        <f t="shared" si="129"/>
        <v/>
      </c>
      <c r="U689" s="6" t="str">
        <f t="shared" si="130"/>
        <v/>
      </c>
      <c r="V689" s="6" t="str">
        <f>IF(ISBLANK(Requerimiento_Cab!F689),"",VLOOKUP(Requerimiento_Cab!F689,Tabla7[#All],2,FALSE))</f>
        <v/>
      </c>
      <c r="W689" s="6" t="str">
        <f t="shared" si="131"/>
        <v/>
      </c>
      <c r="X689" s="6" t="str">
        <f>IF(ISBLANK(Requerimiento_Cab!M689),"",VLOOKUP(Requerimiento_Cab!M689,Tabla2[#All],2,FALSE))</f>
        <v/>
      </c>
      <c r="Y689" s="6" t="str">
        <f>IF(ISBLANK(Requerimiento_Cab!J689),"",VLOOKUP(Requerimiento_Cab!J689,Tabla9[#All],2,FALSE))</f>
        <v/>
      </c>
    </row>
    <row r="690" spans="1:25" x14ac:dyDescent="0.25">
      <c r="A690" s="6" t="str">
        <f>IF(LEN(Requerimiento_Cab!A690)&gt;0,Requerimiento_Cab!A690,"")</f>
        <v/>
      </c>
      <c r="B690" s="6" t="str">
        <f t="shared" si="121"/>
        <v/>
      </c>
      <c r="C690" s="6" t="str">
        <f>IF(ISBLANK(Requerimiento_Cab!B690),"",VLOOKUP(Requerimiento_Cab!B690,Tabla3[#All],2,FALSE))</f>
        <v/>
      </c>
      <c r="D690" s="6" t="str">
        <f>IF(ISBLANK(Requerimiento_Cab!C690),"",VLOOKUP(Requerimiento_Cab!C690,Tabla4[#All],2,FALSE))</f>
        <v/>
      </c>
      <c r="E690" s="6" t="str">
        <f>IF(ISBLANK(Requerimiento_Cab!D690),"",VLOOKUP(Requerimiento_Cab!D690,Tabla5[#All],2,FALSE))</f>
        <v/>
      </c>
      <c r="F690" s="6" t="str">
        <f>IF(ISBLANK(Requerimiento_Cab!E690),"",VLOOKUP(Requerimiento_Cab!E690,Tabla6[#All],2,FALSE))</f>
        <v/>
      </c>
      <c r="G690" s="6" t="str">
        <f t="shared" si="122"/>
        <v/>
      </c>
      <c r="H690" s="6" t="str">
        <f t="shared" si="123"/>
        <v/>
      </c>
      <c r="I690" s="6" t="str">
        <f>IF(ISBLANK(Requerimiento_Cab!F690),"",VLOOKUP(Requerimiento_Cab!F690,Tabla7[#All],2,FALSE))</f>
        <v/>
      </c>
      <c r="J690" s="6" t="str">
        <f t="shared" si="124"/>
        <v/>
      </c>
      <c r="K690" s="13" t="str">
        <f>IF(ISBLANK(Requerimiento_Cab!G690),"",VLOOKUP(Requerimiento_Cab!G690,Tabla8[#All],2,FALSE))</f>
        <v/>
      </c>
      <c r="L690" s="6" t="str">
        <f>IF(ISBLANK(Requerimiento_Cab!H690),"",VLOOKUP(Requerimiento_Cab!H690,Tabla1[#All],2,FALSE))</f>
        <v/>
      </c>
      <c r="M690" s="6" t="str">
        <f t="shared" si="125"/>
        <v/>
      </c>
      <c r="N690" s="6" t="str">
        <f>IF(ISBLANK(Requerimiento_Cab!J690),"",VLOOKUP(Requerimiento_Cab!J690,Tabla9[#All],2,FALSE))</f>
        <v/>
      </c>
      <c r="O690" s="6" t="str">
        <f t="shared" si="126"/>
        <v/>
      </c>
      <c r="P690" s="6" t="str">
        <f t="shared" si="127"/>
        <v/>
      </c>
      <c r="Q690" s="6" t="str">
        <f>IF(ISBLANK(Requerimiento_Cab!K690),"",VLOOKUP(Requerimiento_Cab!K690,Tabla10[#All],2,FALSE))</f>
        <v/>
      </c>
      <c r="R690" s="6" t="str">
        <f>IF(LEN(Requerimiento_Cab!L690)&gt;0,Requerimiento_Cab!L690,"")</f>
        <v/>
      </c>
      <c r="S690" s="6" t="str">
        <f t="shared" si="128"/>
        <v/>
      </c>
      <c r="T690" s="6" t="str">
        <f t="shared" si="129"/>
        <v/>
      </c>
      <c r="U690" s="6" t="str">
        <f t="shared" si="130"/>
        <v/>
      </c>
      <c r="V690" s="6" t="str">
        <f>IF(ISBLANK(Requerimiento_Cab!F690),"",VLOOKUP(Requerimiento_Cab!F690,Tabla7[#All],2,FALSE))</f>
        <v/>
      </c>
      <c r="W690" s="6" t="str">
        <f t="shared" si="131"/>
        <v/>
      </c>
      <c r="X690" s="6" t="str">
        <f>IF(ISBLANK(Requerimiento_Cab!M690),"",VLOOKUP(Requerimiento_Cab!M690,Tabla2[#All],2,FALSE))</f>
        <v/>
      </c>
      <c r="Y690" s="6" t="str">
        <f>IF(ISBLANK(Requerimiento_Cab!J690),"",VLOOKUP(Requerimiento_Cab!J690,Tabla9[#All],2,FALSE))</f>
        <v/>
      </c>
    </row>
    <row r="691" spans="1:25" x14ac:dyDescent="0.25">
      <c r="A691" s="6" t="str">
        <f>IF(LEN(Requerimiento_Cab!A691)&gt;0,Requerimiento_Cab!A691,"")</f>
        <v/>
      </c>
      <c r="B691" s="6" t="str">
        <f t="shared" si="121"/>
        <v/>
      </c>
      <c r="C691" s="6" t="str">
        <f>IF(ISBLANK(Requerimiento_Cab!B691),"",VLOOKUP(Requerimiento_Cab!B691,Tabla3[#All],2,FALSE))</f>
        <v/>
      </c>
      <c r="D691" s="6" t="str">
        <f>IF(ISBLANK(Requerimiento_Cab!C691),"",VLOOKUP(Requerimiento_Cab!C691,Tabla4[#All],2,FALSE))</f>
        <v/>
      </c>
      <c r="E691" s="6" t="str">
        <f>IF(ISBLANK(Requerimiento_Cab!D691),"",VLOOKUP(Requerimiento_Cab!D691,Tabla5[#All],2,FALSE))</f>
        <v/>
      </c>
      <c r="F691" s="6" t="str">
        <f>IF(ISBLANK(Requerimiento_Cab!E691),"",VLOOKUP(Requerimiento_Cab!E691,Tabla6[#All],2,FALSE))</f>
        <v/>
      </c>
      <c r="G691" s="6" t="str">
        <f t="shared" si="122"/>
        <v/>
      </c>
      <c r="H691" s="6" t="str">
        <f t="shared" si="123"/>
        <v/>
      </c>
      <c r="I691" s="6" t="str">
        <f>IF(ISBLANK(Requerimiento_Cab!F691),"",VLOOKUP(Requerimiento_Cab!F691,Tabla7[#All],2,FALSE))</f>
        <v/>
      </c>
      <c r="J691" s="6" t="str">
        <f t="shared" si="124"/>
        <v/>
      </c>
      <c r="K691" s="13" t="str">
        <f>IF(ISBLANK(Requerimiento_Cab!G691),"",VLOOKUP(Requerimiento_Cab!G691,Tabla8[#All],2,FALSE))</f>
        <v/>
      </c>
      <c r="L691" s="6" t="str">
        <f>IF(ISBLANK(Requerimiento_Cab!H691),"",VLOOKUP(Requerimiento_Cab!H691,Tabla1[#All],2,FALSE))</f>
        <v/>
      </c>
      <c r="M691" s="6" t="str">
        <f t="shared" si="125"/>
        <v/>
      </c>
      <c r="N691" s="6" t="str">
        <f>IF(ISBLANK(Requerimiento_Cab!J691),"",VLOOKUP(Requerimiento_Cab!J691,Tabla9[#All],2,FALSE))</f>
        <v/>
      </c>
      <c r="O691" s="6" t="str">
        <f t="shared" si="126"/>
        <v/>
      </c>
      <c r="P691" s="6" t="str">
        <f t="shared" si="127"/>
        <v/>
      </c>
      <c r="Q691" s="6" t="str">
        <f>IF(ISBLANK(Requerimiento_Cab!K691),"",VLOOKUP(Requerimiento_Cab!K691,Tabla10[#All],2,FALSE))</f>
        <v/>
      </c>
      <c r="R691" s="6" t="str">
        <f>IF(LEN(Requerimiento_Cab!L691)&gt;0,Requerimiento_Cab!L691,"")</f>
        <v/>
      </c>
      <c r="S691" s="6" t="str">
        <f t="shared" si="128"/>
        <v/>
      </c>
      <c r="T691" s="6" t="str">
        <f t="shared" si="129"/>
        <v/>
      </c>
      <c r="U691" s="6" t="str">
        <f t="shared" si="130"/>
        <v/>
      </c>
      <c r="V691" s="6" t="str">
        <f>IF(ISBLANK(Requerimiento_Cab!F691),"",VLOOKUP(Requerimiento_Cab!F691,Tabla7[#All],2,FALSE))</f>
        <v/>
      </c>
      <c r="W691" s="6" t="str">
        <f t="shared" si="131"/>
        <v/>
      </c>
      <c r="X691" s="6" t="str">
        <f>IF(ISBLANK(Requerimiento_Cab!M691),"",VLOOKUP(Requerimiento_Cab!M691,Tabla2[#All],2,FALSE))</f>
        <v/>
      </c>
      <c r="Y691" s="6" t="str">
        <f>IF(ISBLANK(Requerimiento_Cab!J691),"",VLOOKUP(Requerimiento_Cab!J691,Tabla9[#All],2,FALSE))</f>
        <v/>
      </c>
    </row>
    <row r="692" spans="1:25" x14ac:dyDescent="0.25">
      <c r="A692" s="6" t="str">
        <f>IF(LEN(Requerimiento_Cab!A692)&gt;0,Requerimiento_Cab!A692,"")</f>
        <v/>
      </c>
      <c r="B692" s="6" t="str">
        <f t="shared" si="121"/>
        <v/>
      </c>
      <c r="C692" s="6" t="str">
        <f>IF(ISBLANK(Requerimiento_Cab!B692),"",VLOOKUP(Requerimiento_Cab!B692,Tabla3[#All],2,FALSE))</f>
        <v/>
      </c>
      <c r="D692" s="6" t="str">
        <f>IF(ISBLANK(Requerimiento_Cab!C692),"",VLOOKUP(Requerimiento_Cab!C692,Tabla4[#All],2,FALSE))</f>
        <v/>
      </c>
      <c r="E692" s="6" t="str">
        <f>IF(ISBLANK(Requerimiento_Cab!D692),"",VLOOKUP(Requerimiento_Cab!D692,Tabla5[#All],2,FALSE))</f>
        <v/>
      </c>
      <c r="F692" s="6" t="str">
        <f>IF(ISBLANK(Requerimiento_Cab!E692),"",VLOOKUP(Requerimiento_Cab!E692,Tabla6[#All],2,FALSE))</f>
        <v/>
      </c>
      <c r="G692" s="6" t="str">
        <f t="shared" si="122"/>
        <v/>
      </c>
      <c r="H692" s="6" t="str">
        <f t="shared" si="123"/>
        <v/>
      </c>
      <c r="I692" s="6" t="str">
        <f>IF(ISBLANK(Requerimiento_Cab!F692),"",VLOOKUP(Requerimiento_Cab!F692,Tabla7[#All],2,FALSE))</f>
        <v/>
      </c>
      <c r="J692" s="6" t="str">
        <f t="shared" si="124"/>
        <v/>
      </c>
      <c r="K692" s="13" t="str">
        <f>IF(ISBLANK(Requerimiento_Cab!G692),"",VLOOKUP(Requerimiento_Cab!G692,Tabla8[#All],2,FALSE))</f>
        <v/>
      </c>
      <c r="L692" s="6" t="str">
        <f>IF(ISBLANK(Requerimiento_Cab!H692),"",VLOOKUP(Requerimiento_Cab!H692,Tabla1[#All],2,FALSE))</f>
        <v/>
      </c>
      <c r="M692" s="6" t="str">
        <f t="shared" si="125"/>
        <v/>
      </c>
      <c r="N692" s="6" t="str">
        <f>IF(ISBLANK(Requerimiento_Cab!J692),"",VLOOKUP(Requerimiento_Cab!J692,Tabla9[#All],2,FALSE))</f>
        <v/>
      </c>
      <c r="O692" s="6" t="str">
        <f t="shared" si="126"/>
        <v/>
      </c>
      <c r="P692" s="6" t="str">
        <f t="shared" si="127"/>
        <v/>
      </c>
      <c r="Q692" s="6" t="str">
        <f>IF(ISBLANK(Requerimiento_Cab!K692),"",VLOOKUP(Requerimiento_Cab!K692,Tabla10[#All],2,FALSE))</f>
        <v/>
      </c>
      <c r="R692" s="6" t="str">
        <f>IF(LEN(Requerimiento_Cab!L692)&gt;0,Requerimiento_Cab!L692,"")</f>
        <v/>
      </c>
      <c r="S692" s="6" t="str">
        <f t="shared" si="128"/>
        <v/>
      </c>
      <c r="T692" s="6" t="str">
        <f t="shared" si="129"/>
        <v/>
      </c>
      <c r="U692" s="6" t="str">
        <f t="shared" si="130"/>
        <v/>
      </c>
      <c r="V692" s="6" t="str">
        <f>IF(ISBLANK(Requerimiento_Cab!F692),"",VLOOKUP(Requerimiento_Cab!F692,Tabla7[#All],2,FALSE))</f>
        <v/>
      </c>
      <c r="W692" s="6" t="str">
        <f t="shared" si="131"/>
        <v/>
      </c>
      <c r="X692" s="6" t="str">
        <f>IF(ISBLANK(Requerimiento_Cab!M692),"",VLOOKUP(Requerimiento_Cab!M692,Tabla2[#All],2,FALSE))</f>
        <v/>
      </c>
      <c r="Y692" s="6" t="str">
        <f>IF(ISBLANK(Requerimiento_Cab!J692),"",VLOOKUP(Requerimiento_Cab!J692,Tabla9[#All],2,FALSE))</f>
        <v/>
      </c>
    </row>
    <row r="693" spans="1:25" x14ac:dyDescent="0.25">
      <c r="A693" s="6" t="str">
        <f>IF(LEN(Requerimiento_Cab!A693)&gt;0,Requerimiento_Cab!A693,"")</f>
        <v/>
      </c>
      <c r="B693" s="6" t="str">
        <f t="shared" ref="B693:B756" si="132">(IF(LEN(C693)&gt;0,ROW(B693)-1,""))</f>
        <v/>
      </c>
      <c r="C693" s="6" t="str">
        <f>IF(ISBLANK(Requerimiento_Cab!B693),"",VLOOKUP(Requerimiento_Cab!B693,Tabla3[#All],2,FALSE))</f>
        <v/>
      </c>
      <c r="D693" s="6" t="str">
        <f>IF(ISBLANK(Requerimiento_Cab!C693),"",VLOOKUP(Requerimiento_Cab!C693,Tabla4[#All],2,FALSE))</f>
        <v/>
      </c>
      <c r="E693" s="6" t="str">
        <f>IF(ISBLANK(Requerimiento_Cab!D693),"",VLOOKUP(Requerimiento_Cab!D693,Tabla5[#All],2,FALSE))</f>
        <v/>
      </c>
      <c r="F693" s="6" t="str">
        <f>IF(ISBLANK(Requerimiento_Cab!E693),"",VLOOKUP(Requerimiento_Cab!E693,Tabla6[#All],2,FALSE))</f>
        <v/>
      </c>
      <c r="G693" s="6" t="str">
        <f t="shared" ref="G693:G756" si="133">IF(LEN(C693)&gt;0,"LO","")</f>
        <v/>
      </c>
      <c r="H693" s="6" t="str">
        <f t="shared" ref="H693:H756" si="134">IF(LEN(C693)&gt;0,"0","")</f>
        <v/>
      </c>
      <c r="I693" s="6" t="str">
        <f>IF(ISBLANK(Requerimiento_Cab!F693),"",VLOOKUP(Requerimiento_Cab!F693,Tabla7[#All],2,FALSE))</f>
        <v/>
      </c>
      <c r="J693" s="6" t="str">
        <f t="shared" ref="J693:J756" si="135">IF(LEN(C693)&gt;0,"1","")</f>
        <v/>
      </c>
      <c r="K693" s="13" t="str">
        <f>IF(ISBLANK(Requerimiento_Cab!G693),"",VLOOKUP(Requerimiento_Cab!G693,Tabla8[#All],2,FALSE))</f>
        <v/>
      </c>
      <c r="L693" s="6" t="str">
        <f>IF(ISBLANK(Requerimiento_Cab!H693),"",VLOOKUP(Requerimiento_Cab!H693,Tabla1[#All],2,FALSE))</f>
        <v/>
      </c>
      <c r="M693" s="6" t="str">
        <f t="shared" ref="M693:M756" si="136">IF(LEN(C693)&gt;0,"N","")</f>
        <v/>
      </c>
      <c r="N693" s="6" t="str">
        <f>IF(ISBLANK(Requerimiento_Cab!J693),"",VLOOKUP(Requerimiento_Cab!J693,Tabla9[#All],2,FALSE))</f>
        <v/>
      </c>
      <c r="O693" s="6" t="str">
        <f t="shared" ref="O693:O756" si="137">IF(LEN(C693)&gt;0,"TRUJ","")</f>
        <v/>
      </c>
      <c r="P693" s="6" t="str">
        <f t="shared" ref="P693:P756" si="138">IF(LEN(C693)&gt;0,"L","")</f>
        <v/>
      </c>
      <c r="Q693" s="6" t="str">
        <f>IF(ISBLANK(Requerimiento_Cab!K693),"",VLOOKUP(Requerimiento_Cab!K693,Tabla10[#All],2,FALSE))</f>
        <v/>
      </c>
      <c r="R693" s="6" t="str">
        <f>IF(LEN(Requerimiento_Cab!L693)&gt;0,Requerimiento_Cab!L693,"")</f>
        <v/>
      </c>
      <c r="S693" s="6" t="str">
        <f t="shared" ref="S693:S756" si="139">IF(LEN(C693)&gt;0,"RV","")</f>
        <v/>
      </c>
      <c r="T693" s="6" t="str">
        <f t="shared" ref="T693:T756" si="140">IF(LEN(C693)&gt;0,"DEMO","")</f>
        <v/>
      </c>
      <c r="U693" s="6" t="str">
        <f t="shared" ref="U693:U756" si="141">IF(LEN(C693)&gt;0,"0","")</f>
        <v/>
      </c>
      <c r="V693" s="6" t="str">
        <f>IF(ISBLANK(Requerimiento_Cab!F693),"",VLOOKUP(Requerimiento_Cab!F693,Tabla7[#All],2,FALSE))</f>
        <v/>
      </c>
      <c r="W693" s="6" t="str">
        <f t="shared" ref="W693:W756" si="142">IF(LEN(C693)&gt;0,"N","")</f>
        <v/>
      </c>
      <c r="X693" s="6" t="str">
        <f>IF(ISBLANK(Requerimiento_Cab!M693),"",VLOOKUP(Requerimiento_Cab!M693,Tabla2[#All],2,FALSE))</f>
        <v/>
      </c>
      <c r="Y693" s="6" t="str">
        <f>IF(ISBLANK(Requerimiento_Cab!J693),"",VLOOKUP(Requerimiento_Cab!J693,Tabla9[#All],2,FALSE))</f>
        <v/>
      </c>
    </row>
    <row r="694" spans="1:25" x14ac:dyDescent="0.25">
      <c r="A694" s="6" t="str">
        <f>IF(LEN(Requerimiento_Cab!A694)&gt;0,Requerimiento_Cab!A694,"")</f>
        <v/>
      </c>
      <c r="B694" s="6" t="str">
        <f t="shared" si="132"/>
        <v/>
      </c>
      <c r="C694" s="6" t="str">
        <f>IF(ISBLANK(Requerimiento_Cab!B694),"",VLOOKUP(Requerimiento_Cab!B694,Tabla3[#All],2,FALSE))</f>
        <v/>
      </c>
      <c r="D694" s="6" t="str">
        <f>IF(ISBLANK(Requerimiento_Cab!C694),"",VLOOKUP(Requerimiento_Cab!C694,Tabla4[#All],2,FALSE))</f>
        <v/>
      </c>
      <c r="E694" s="6" t="str">
        <f>IF(ISBLANK(Requerimiento_Cab!D694),"",VLOOKUP(Requerimiento_Cab!D694,Tabla5[#All],2,FALSE))</f>
        <v/>
      </c>
      <c r="F694" s="6" t="str">
        <f>IF(ISBLANK(Requerimiento_Cab!E694),"",VLOOKUP(Requerimiento_Cab!E694,Tabla6[#All],2,FALSE))</f>
        <v/>
      </c>
      <c r="G694" s="6" t="str">
        <f t="shared" si="133"/>
        <v/>
      </c>
      <c r="H694" s="6" t="str">
        <f t="shared" si="134"/>
        <v/>
      </c>
      <c r="I694" s="6" t="str">
        <f>IF(ISBLANK(Requerimiento_Cab!F694),"",VLOOKUP(Requerimiento_Cab!F694,Tabla7[#All],2,FALSE))</f>
        <v/>
      </c>
      <c r="J694" s="6" t="str">
        <f t="shared" si="135"/>
        <v/>
      </c>
      <c r="K694" s="13" t="str">
        <f>IF(ISBLANK(Requerimiento_Cab!G694),"",VLOOKUP(Requerimiento_Cab!G694,Tabla8[#All],2,FALSE))</f>
        <v/>
      </c>
      <c r="L694" s="6" t="str">
        <f>IF(ISBLANK(Requerimiento_Cab!H694),"",VLOOKUP(Requerimiento_Cab!H694,Tabla1[#All],2,FALSE))</f>
        <v/>
      </c>
      <c r="M694" s="6" t="str">
        <f t="shared" si="136"/>
        <v/>
      </c>
      <c r="N694" s="6" t="str">
        <f>IF(ISBLANK(Requerimiento_Cab!J694),"",VLOOKUP(Requerimiento_Cab!J694,Tabla9[#All],2,FALSE))</f>
        <v/>
      </c>
      <c r="O694" s="6" t="str">
        <f t="shared" si="137"/>
        <v/>
      </c>
      <c r="P694" s="6" t="str">
        <f t="shared" si="138"/>
        <v/>
      </c>
      <c r="Q694" s="6" t="str">
        <f>IF(ISBLANK(Requerimiento_Cab!K694),"",VLOOKUP(Requerimiento_Cab!K694,Tabla10[#All],2,FALSE))</f>
        <v/>
      </c>
      <c r="R694" s="6" t="str">
        <f>IF(LEN(Requerimiento_Cab!L694)&gt;0,Requerimiento_Cab!L694,"")</f>
        <v/>
      </c>
      <c r="S694" s="6" t="str">
        <f t="shared" si="139"/>
        <v/>
      </c>
      <c r="T694" s="6" t="str">
        <f t="shared" si="140"/>
        <v/>
      </c>
      <c r="U694" s="6" t="str">
        <f t="shared" si="141"/>
        <v/>
      </c>
      <c r="V694" s="6" t="str">
        <f>IF(ISBLANK(Requerimiento_Cab!F694),"",VLOOKUP(Requerimiento_Cab!F694,Tabla7[#All],2,FALSE))</f>
        <v/>
      </c>
      <c r="W694" s="6" t="str">
        <f t="shared" si="142"/>
        <v/>
      </c>
      <c r="X694" s="6" t="str">
        <f>IF(ISBLANK(Requerimiento_Cab!M694),"",VLOOKUP(Requerimiento_Cab!M694,Tabla2[#All],2,FALSE))</f>
        <v/>
      </c>
      <c r="Y694" s="6" t="str">
        <f>IF(ISBLANK(Requerimiento_Cab!J694),"",VLOOKUP(Requerimiento_Cab!J694,Tabla9[#All],2,FALSE))</f>
        <v/>
      </c>
    </row>
    <row r="695" spans="1:25" x14ac:dyDescent="0.25">
      <c r="A695" s="6" t="str">
        <f>IF(LEN(Requerimiento_Cab!A695)&gt;0,Requerimiento_Cab!A695,"")</f>
        <v/>
      </c>
      <c r="B695" s="6" t="str">
        <f t="shared" si="132"/>
        <v/>
      </c>
      <c r="C695" s="6" t="str">
        <f>IF(ISBLANK(Requerimiento_Cab!B695),"",VLOOKUP(Requerimiento_Cab!B695,Tabla3[#All],2,FALSE))</f>
        <v/>
      </c>
      <c r="D695" s="6" t="str">
        <f>IF(ISBLANK(Requerimiento_Cab!C695),"",VLOOKUP(Requerimiento_Cab!C695,Tabla4[#All],2,FALSE))</f>
        <v/>
      </c>
      <c r="E695" s="6" t="str">
        <f>IF(ISBLANK(Requerimiento_Cab!D695),"",VLOOKUP(Requerimiento_Cab!D695,Tabla5[#All],2,FALSE))</f>
        <v/>
      </c>
      <c r="F695" s="6" t="str">
        <f>IF(ISBLANK(Requerimiento_Cab!E695),"",VLOOKUP(Requerimiento_Cab!E695,Tabla6[#All],2,FALSE))</f>
        <v/>
      </c>
      <c r="G695" s="6" t="str">
        <f t="shared" si="133"/>
        <v/>
      </c>
      <c r="H695" s="6" t="str">
        <f t="shared" si="134"/>
        <v/>
      </c>
      <c r="I695" s="6" t="str">
        <f>IF(ISBLANK(Requerimiento_Cab!F695),"",VLOOKUP(Requerimiento_Cab!F695,Tabla7[#All],2,FALSE))</f>
        <v/>
      </c>
      <c r="J695" s="6" t="str">
        <f t="shared" si="135"/>
        <v/>
      </c>
      <c r="K695" s="13" t="str">
        <f>IF(ISBLANK(Requerimiento_Cab!G695),"",VLOOKUP(Requerimiento_Cab!G695,Tabla8[#All],2,FALSE))</f>
        <v/>
      </c>
      <c r="L695" s="6" t="str">
        <f>IF(ISBLANK(Requerimiento_Cab!H695),"",VLOOKUP(Requerimiento_Cab!H695,Tabla1[#All],2,FALSE))</f>
        <v/>
      </c>
      <c r="M695" s="6" t="str">
        <f t="shared" si="136"/>
        <v/>
      </c>
      <c r="N695" s="6" t="str">
        <f>IF(ISBLANK(Requerimiento_Cab!J695),"",VLOOKUP(Requerimiento_Cab!J695,Tabla9[#All],2,FALSE))</f>
        <v/>
      </c>
      <c r="O695" s="6" t="str">
        <f t="shared" si="137"/>
        <v/>
      </c>
      <c r="P695" s="6" t="str">
        <f t="shared" si="138"/>
        <v/>
      </c>
      <c r="Q695" s="6" t="str">
        <f>IF(ISBLANK(Requerimiento_Cab!K695),"",VLOOKUP(Requerimiento_Cab!K695,Tabla10[#All],2,FALSE))</f>
        <v/>
      </c>
      <c r="R695" s="6" t="str">
        <f>IF(LEN(Requerimiento_Cab!L695)&gt;0,Requerimiento_Cab!L695,"")</f>
        <v/>
      </c>
      <c r="S695" s="6" t="str">
        <f t="shared" si="139"/>
        <v/>
      </c>
      <c r="T695" s="6" t="str">
        <f t="shared" si="140"/>
        <v/>
      </c>
      <c r="U695" s="6" t="str">
        <f t="shared" si="141"/>
        <v/>
      </c>
      <c r="V695" s="6" t="str">
        <f>IF(ISBLANK(Requerimiento_Cab!F695),"",VLOOKUP(Requerimiento_Cab!F695,Tabla7[#All],2,FALSE))</f>
        <v/>
      </c>
      <c r="W695" s="6" t="str">
        <f t="shared" si="142"/>
        <v/>
      </c>
      <c r="X695" s="6" t="str">
        <f>IF(ISBLANK(Requerimiento_Cab!M695),"",VLOOKUP(Requerimiento_Cab!M695,Tabla2[#All],2,FALSE))</f>
        <v/>
      </c>
      <c r="Y695" s="6" t="str">
        <f>IF(ISBLANK(Requerimiento_Cab!J695),"",VLOOKUP(Requerimiento_Cab!J695,Tabla9[#All],2,FALSE))</f>
        <v/>
      </c>
    </row>
    <row r="696" spans="1:25" x14ac:dyDescent="0.25">
      <c r="A696" s="6" t="str">
        <f>IF(LEN(Requerimiento_Cab!A696)&gt;0,Requerimiento_Cab!A696,"")</f>
        <v/>
      </c>
      <c r="B696" s="6" t="str">
        <f t="shared" si="132"/>
        <v/>
      </c>
      <c r="C696" s="6" t="str">
        <f>IF(ISBLANK(Requerimiento_Cab!B696),"",VLOOKUP(Requerimiento_Cab!B696,Tabla3[#All],2,FALSE))</f>
        <v/>
      </c>
      <c r="D696" s="6" t="str">
        <f>IF(ISBLANK(Requerimiento_Cab!C696),"",VLOOKUP(Requerimiento_Cab!C696,Tabla4[#All],2,FALSE))</f>
        <v/>
      </c>
      <c r="E696" s="6" t="str">
        <f>IF(ISBLANK(Requerimiento_Cab!D696),"",VLOOKUP(Requerimiento_Cab!D696,Tabla5[#All],2,FALSE))</f>
        <v/>
      </c>
      <c r="F696" s="6" t="str">
        <f>IF(ISBLANK(Requerimiento_Cab!E696),"",VLOOKUP(Requerimiento_Cab!E696,Tabla6[#All],2,FALSE))</f>
        <v/>
      </c>
      <c r="G696" s="6" t="str">
        <f t="shared" si="133"/>
        <v/>
      </c>
      <c r="H696" s="6" t="str">
        <f t="shared" si="134"/>
        <v/>
      </c>
      <c r="I696" s="6" t="str">
        <f>IF(ISBLANK(Requerimiento_Cab!F696),"",VLOOKUP(Requerimiento_Cab!F696,Tabla7[#All],2,FALSE))</f>
        <v/>
      </c>
      <c r="J696" s="6" t="str">
        <f t="shared" si="135"/>
        <v/>
      </c>
      <c r="K696" s="13" t="str">
        <f>IF(ISBLANK(Requerimiento_Cab!G696),"",VLOOKUP(Requerimiento_Cab!G696,Tabla8[#All],2,FALSE))</f>
        <v/>
      </c>
      <c r="L696" s="6" t="str">
        <f>IF(ISBLANK(Requerimiento_Cab!H696),"",VLOOKUP(Requerimiento_Cab!H696,Tabla1[#All],2,FALSE))</f>
        <v/>
      </c>
      <c r="M696" s="6" t="str">
        <f t="shared" si="136"/>
        <v/>
      </c>
      <c r="N696" s="6" t="str">
        <f>IF(ISBLANK(Requerimiento_Cab!J696),"",VLOOKUP(Requerimiento_Cab!J696,Tabla9[#All],2,FALSE))</f>
        <v/>
      </c>
      <c r="O696" s="6" t="str">
        <f t="shared" si="137"/>
        <v/>
      </c>
      <c r="P696" s="6" t="str">
        <f t="shared" si="138"/>
        <v/>
      </c>
      <c r="Q696" s="6" t="str">
        <f>IF(ISBLANK(Requerimiento_Cab!K696),"",VLOOKUP(Requerimiento_Cab!K696,Tabla10[#All],2,FALSE))</f>
        <v/>
      </c>
      <c r="R696" s="6" t="str">
        <f>IF(LEN(Requerimiento_Cab!L696)&gt;0,Requerimiento_Cab!L696,"")</f>
        <v/>
      </c>
      <c r="S696" s="6" t="str">
        <f t="shared" si="139"/>
        <v/>
      </c>
      <c r="T696" s="6" t="str">
        <f t="shared" si="140"/>
        <v/>
      </c>
      <c r="U696" s="6" t="str">
        <f t="shared" si="141"/>
        <v/>
      </c>
      <c r="V696" s="6" t="str">
        <f>IF(ISBLANK(Requerimiento_Cab!F696),"",VLOOKUP(Requerimiento_Cab!F696,Tabla7[#All],2,FALSE))</f>
        <v/>
      </c>
      <c r="W696" s="6" t="str">
        <f t="shared" si="142"/>
        <v/>
      </c>
      <c r="X696" s="6" t="str">
        <f>IF(ISBLANK(Requerimiento_Cab!M696),"",VLOOKUP(Requerimiento_Cab!M696,Tabla2[#All],2,FALSE))</f>
        <v/>
      </c>
      <c r="Y696" s="6" t="str">
        <f>IF(ISBLANK(Requerimiento_Cab!J696),"",VLOOKUP(Requerimiento_Cab!J696,Tabla9[#All],2,FALSE))</f>
        <v/>
      </c>
    </row>
    <row r="697" spans="1:25" x14ac:dyDescent="0.25">
      <c r="A697" s="6" t="str">
        <f>IF(LEN(Requerimiento_Cab!A697)&gt;0,Requerimiento_Cab!A697,"")</f>
        <v/>
      </c>
      <c r="B697" s="6" t="str">
        <f t="shared" si="132"/>
        <v/>
      </c>
      <c r="C697" s="6" t="str">
        <f>IF(ISBLANK(Requerimiento_Cab!B697),"",VLOOKUP(Requerimiento_Cab!B697,Tabla3[#All],2,FALSE))</f>
        <v/>
      </c>
      <c r="D697" s="6" t="str">
        <f>IF(ISBLANK(Requerimiento_Cab!C697),"",VLOOKUP(Requerimiento_Cab!C697,Tabla4[#All],2,FALSE))</f>
        <v/>
      </c>
      <c r="E697" s="6" t="str">
        <f>IF(ISBLANK(Requerimiento_Cab!D697),"",VLOOKUP(Requerimiento_Cab!D697,Tabla5[#All],2,FALSE))</f>
        <v/>
      </c>
      <c r="F697" s="6" t="str">
        <f>IF(ISBLANK(Requerimiento_Cab!E697),"",VLOOKUP(Requerimiento_Cab!E697,Tabla6[#All],2,FALSE))</f>
        <v/>
      </c>
      <c r="G697" s="6" t="str">
        <f t="shared" si="133"/>
        <v/>
      </c>
      <c r="H697" s="6" t="str">
        <f t="shared" si="134"/>
        <v/>
      </c>
      <c r="I697" s="6" t="str">
        <f>IF(ISBLANK(Requerimiento_Cab!F697),"",VLOOKUP(Requerimiento_Cab!F697,Tabla7[#All],2,FALSE))</f>
        <v/>
      </c>
      <c r="J697" s="6" t="str">
        <f t="shared" si="135"/>
        <v/>
      </c>
      <c r="K697" s="13" t="str">
        <f>IF(ISBLANK(Requerimiento_Cab!G697),"",VLOOKUP(Requerimiento_Cab!G697,Tabla8[#All],2,FALSE))</f>
        <v/>
      </c>
      <c r="L697" s="6" t="str">
        <f>IF(ISBLANK(Requerimiento_Cab!H697),"",VLOOKUP(Requerimiento_Cab!H697,Tabla1[#All],2,FALSE))</f>
        <v/>
      </c>
      <c r="M697" s="6" t="str">
        <f t="shared" si="136"/>
        <v/>
      </c>
      <c r="N697" s="6" t="str">
        <f>IF(ISBLANK(Requerimiento_Cab!J697),"",VLOOKUP(Requerimiento_Cab!J697,Tabla9[#All],2,FALSE))</f>
        <v/>
      </c>
      <c r="O697" s="6" t="str">
        <f t="shared" si="137"/>
        <v/>
      </c>
      <c r="P697" s="6" t="str">
        <f t="shared" si="138"/>
        <v/>
      </c>
      <c r="Q697" s="6" t="str">
        <f>IF(ISBLANK(Requerimiento_Cab!K697),"",VLOOKUP(Requerimiento_Cab!K697,Tabla10[#All],2,FALSE))</f>
        <v/>
      </c>
      <c r="R697" s="6" t="str">
        <f>IF(LEN(Requerimiento_Cab!L697)&gt;0,Requerimiento_Cab!L697,"")</f>
        <v/>
      </c>
      <c r="S697" s="6" t="str">
        <f t="shared" si="139"/>
        <v/>
      </c>
      <c r="T697" s="6" t="str">
        <f t="shared" si="140"/>
        <v/>
      </c>
      <c r="U697" s="6" t="str">
        <f t="shared" si="141"/>
        <v/>
      </c>
      <c r="V697" s="6" t="str">
        <f>IF(ISBLANK(Requerimiento_Cab!F697),"",VLOOKUP(Requerimiento_Cab!F697,Tabla7[#All],2,FALSE))</f>
        <v/>
      </c>
      <c r="W697" s="6" t="str">
        <f t="shared" si="142"/>
        <v/>
      </c>
      <c r="X697" s="6" t="str">
        <f>IF(ISBLANK(Requerimiento_Cab!M697),"",VLOOKUP(Requerimiento_Cab!M697,Tabla2[#All],2,FALSE))</f>
        <v/>
      </c>
      <c r="Y697" s="6" t="str">
        <f>IF(ISBLANK(Requerimiento_Cab!J697),"",VLOOKUP(Requerimiento_Cab!J697,Tabla9[#All],2,FALSE))</f>
        <v/>
      </c>
    </row>
    <row r="698" spans="1:25" x14ac:dyDescent="0.25">
      <c r="A698" s="6" t="str">
        <f>IF(LEN(Requerimiento_Cab!A698)&gt;0,Requerimiento_Cab!A698,"")</f>
        <v/>
      </c>
      <c r="B698" s="6" t="str">
        <f t="shared" si="132"/>
        <v/>
      </c>
      <c r="C698" s="6" t="str">
        <f>IF(ISBLANK(Requerimiento_Cab!B698),"",VLOOKUP(Requerimiento_Cab!B698,Tabla3[#All],2,FALSE))</f>
        <v/>
      </c>
      <c r="D698" s="6" t="str">
        <f>IF(ISBLANK(Requerimiento_Cab!C698),"",VLOOKUP(Requerimiento_Cab!C698,Tabla4[#All],2,FALSE))</f>
        <v/>
      </c>
      <c r="E698" s="6" t="str">
        <f>IF(ISBLANK(Requerimiento_Cab!D698),"",VLOOKUP(Requerimiento_Cab!D698,Tabla5[#All],2,FALSE))</f>
        <v/>
      </c>
      <c r="F698" s="6" t="str">
        <f>IF(ISBLANK(Requerimiento_Cab!E698),"",VLOOKUP(Requerimiento_Cab!E698,Tabla6[#All],2,FALSE))</f>
        <v/>
      </c>
      <c r="G698" s="6" t="str">
        <f t="shared" si="133"/>
        <v/>
      </c>
      <c r="H698" s="6" t="str">
        <f t="shared" si="134"/>
        <v/>
      </c>
      <c r="I698" s="6" t="str">
        <f>IF(ISBLANK(Requerimiento_Cab!F698),"",VLOOKUP(Requerimiento_Cab!F698,Tabla7[#All],2,FALSE))</f>
        <v/>
      </c>
      <c r="J698" s="6" t="str">
        <f t="shared" si="135"/>
        <v/>
      </c>
      <c r="K698" s="13" t="str">
        <f>IF(ISBLANK(Requerimiento_Cab!G698),"",VLOOKUP(Requerimiento_Cab!G698,Tabla8[#All],2,FALSE))</f>
        <v/>
      </c>
      <c r="L698" s="6" t="str">
        <f>IF(ISBLANK(Requerimiento_Cab!H698),"",VLOOKUP(Requerimiento_Cab!H698,Tabla1[#All],2,FALSE))</f>
        <v/>
      </c>
      <c r="M698" s="6" t="str">
        <f t="shared" si="136"/>
        <v/>
      </c>
      <c r="N698" s="6" t="str">
        <f>IF(ISBLANK(Requerimiento_Cab!J698),"",VLOOKUP(Requerimiento_Cab!J698,Tabla9[#All],2,FALSE))</f>
        <v/>
      </c>
      <c r="O698" s="6" t="str">
        <f t="shared" si="137"/>
        <v/>
      </c>
      <c r="P698" s="6" t="str">
        <f t="shared" si="138"/>
        <v/>
      </c>
      <c r="Q698" s="6" t="str">
        <f>IF(ISBLANK(Requerimiento_Cab!K698),"",VLOOKUP(Requerimiento_Cab!K698,Tabla10[#All],2,FALSE))</f>
        <v/>
      </c>
      <c r="R698" s="6" t="str">
        <f>IF(LEN(Requerimiento_Cab!L698)&gt;0,Requerimiento_Cab!L698,"")</f>
        <v/>
      </c>
      <c r="S698" s="6" t="str">
        <f t="shared" si="139"/>
        <v/>
      </c>
      <c r="T698" s="6" t="str">
        <f t="shared" si="140"/>
        <v/>
      </c>
      <c r="U698" s="6" t="str">
        <f t="shared" si="141"/>
        <v/>
      </c>
      <c r="V698" s="6" t="str">
        <f>IF(ISBLANK(Requerimiento_Cab!F698),"",VLOOKUP(Requerimiento_Cab!F698,Tabla7[#All],2,FALSE))</f>
        <v/>
      </c>
      <c r="W698" s="6" t="str">
        <f t="shared" si="142"/>
        <v/>
      </c>
      <c r="X698" s="6" t="str">
        <f>IF(ISBLANK(Requerimiento_Cab!M698),"",VLOOKUP(Requerimiento_Cab!M698,Tabla2[#All],2,FALSE))</f>
        <v/>
      </c>
      <c r="Y698" s="6" t="str">
        <f>IF(ISBLANK(Requerimiento_Cab!J698),"",VLOOKUP(Requerimiento_Cab!J698,Tabla9[#All],2,FALSE))</f>
        <v/>
      </c>
    </row>
    <row r="699" spans="1:25" x14ac:dyDescent="0.25">
      <c r="A699" s="6" t="str">
        <f>IF(LEN(Requerimiento_Cab!A699)&gt;0,Requerimiento_Cab!A699,"")</f>
        <v/>
      </c>
      <c r="B699" s="6" t="str">
        <f t="shared" si="132"/>
        <v/>
      </c>
      <c r="C699" s="6" t="str">
        <f>IF(ISBLANK(Requerimiento_Cab!B699),"",VLOOKUP(Requerimiento_Cab!B699,Tabla3[#All],2,FALSE))</f>
        <v/>
      </c>
      <c r="D699" s="6" t="str">
        <f>IF(ISBLANK(Requerimiento_Cab!C699),"",VLOOKUP(Requerimiento_Cab!C699,Tabla4[#All],2,FALSE))</f>
        <v/>
      </c>
      <c r="E699" s="6" t="str">
        <f>IF(ISBLANK(Requerimiento_Cab!D699),"",VLOOKUP(Requerimiento_Cab!D699,Tabla5[#All],2,FALSE))</f>
        <v/>
      </c>
      <c r="F699" s="6" t="str">
        <f>IF(ISBLANK(Requerimiento_Cab!E699),"",VLOOKUP(Requerimiento_Cab!E699,Tabla6[#All],2,FALSE))</f>
        <v/>
      </c>
      <c r="G699" s="6" t="str">
        <f t="shared" si="133"/>
        <v/>
      </c>
      <c r="H699" s="6" t="str">
        <f t="shared" si="134"/>
        <v/>
      </c>
      <c r="I699" s="6" t="str">
        <f>IF(ISBLANK(Requerimiento_Cab!F699),"",VLOOKUP(Requerimiento_Cab!F699,Tabla7[#All],2,FALSE))</f>
        <v/>
      </c>
      <c r="J699" s="6" t="str">
        <f t="shared" si="135"/>
        <v/>
      </c>
      <c r="K699" s="13" t="str">
        <f>IF(ISBLANK(Requerimiento_Cab!G699),"",VLOOKUP(Requerimiento_Cab!G699,Tabla8[#All],2,FALSE))</f>
        <v/>
      </c>
      <c r="L699" s="6" t="str">
        <f>IF(ISBLANK(Requerimiento_Cab!H699),"",VLOOKUP(Requerimiento_Cab!H699,Tabla1[#All],2,FALSE))</f>
        <v/>
      </c>
      <c r="M699" s="6" t="str">
        <f t="shared" si="136"/>
        <v/>
      </c>
      <c r="N699" s="6" t="str">
        <f>IF(ISBLANK(Requerimiento_Cab!J699),"",VLOOKUP(Requerimiento_Cab!J699,Tabla9[#All],2,FALSE))</f>
        <v/>
      </c>
      <c r="O699" s="6" t="str">
        <f t="shared" si="137"/>
        <v/>
      </c>
      <c r="P699" s="6" t="str">
        <f t="shared" si="138"/>
        <v/>
      </c>
      <c r="Q699" s="6" t="str">
        <f>IF(ISBLANK(Requerimiento_Cab!K699),"",VLOOKUP(Requerimiento_Cab!K699,Tabla10[#All],2,FALSE))</f>
        <v/>
      </c>
      <c r="R699" s="6" t="str">
        <f>IF(LEN(Requerimiento_Cab!L699)&gt;0,Requerimiento_Cab!L699,"")</f>
        <v/>
      </c>
      <c r="S699" s="6" t="str">
        <f t="shared" si="139"/>
        <v/>
      </c>
      <c r="T699" s="6" t="str">
        <f t="shared" si="140"/>
        <v/>
      </c>
      <c r="U699" s="6" t="str">
        <f t="shared" si="141"/>
        <v/>
      </c>
      <c r="V699" s="6" t="str">
        <f>IF(ISBLANK(Requerimiento_Cab!F699),"",VLOOKUP(Requerimiento_Cab!F699,Tabla7[#All],2,FALSE))</f>
        <v/>
      </c>
      <c r="W699" s="6" t="str">
        <f t="shared" si="142"/>
        <v/>
      </c>
      <c r="X699" s="6" t="str">
        <f>IF(ISBLANK(Requerimiento_Cab!M699),"",VLOOKUP(Requerimiento_Cab!M699,Tabla2[#All],2,FALSE))</f>
        <v/>
      </c>
      <c r="Y699" s="6" t="str">
        <f>IF(ISBLANK(Requerimiento_Cab!J699),"",VLOOKUP(Requerimiento_Cab!J699,Tabla9[#All],2,FALSE))</f>
        <v/>
      </c>
    </row>
    <row r="700" spans="1:25" x14ac:dyDescent="0.25">
      <c r="A700" s="6" t="str">
        <f>IF(LEN(Requerimiento_Cab!A700)&gt;0,Requerimiento_Cab!A700,"")</f>
        <v/>
      </c>
      <c r="B700" s="6" t="str">
        <f t="shared" si="132"/>
        <v/>
      </c>
      <c r="C700" s="6" t="str">
        <f>IF(ISBLANK(Requerimiento_Cab!B700),"",VLOOKUP(Requerimiento_Cab!B700,Tabla3[#All],2,FALSE))</f>
        <v/>
      </c>
      <c r="D700" s="6" t="str">
        <f>IF(ISBLANK(Requerimiento_Cab!C700),"",VLOOKUP(Requerimiento_Cab!C700,Tabla4[#All],2,FALSE))</f>
        <v/>
      </c>
      <c r="E700" s="6" t="str">
        <f>IF(ISBLANK(Requerimiento_Cab!D700),"",VLOOKUP(Requerimiento_Cab!D700,Tabla5[#All],2,FALSE))</f>
        <v/>
      </c>
      <c r="F700" s="6" t="str">
        <f>IF(ISBLANK(Requerimiento_Cab!E700),"",VLOOKUP(Requerimiento_Cab!E700,Tabla6[#All],2,FALSE))</f>
        <v/>
      </c>
      <c r="G700" s="6" t="str">
        <f t="shared" si="133"/>
        <v/>
      </c>
      <c r="H700" s="6" t="str">
        <f t="shared" si="134"/>
        <v/>
      </c>
      <c r="I700" s="6" t="str">
        <f>IF(ISBLANK(Requerimiento_Cab!F700),"",VLOOKUP(Requerimiento_Cab!F700,Tabla7[#All],2,FALSE))</f>
        <v/>
      </c>
      <c r="J700" s="6" t="str">
        <f t="shared" si="135"/>
        <v/>
      </c>
      <c r="K700" s="13" t="str">
        <f>IF(ISBLANK(Requerimiento_Cab!G700),"",VLOOKUP(Requerimiento_Cab!G700,Tabla8[#All],2,FALSE))</f>
        <v/>
      </c>
      <c r="L700" s="6" t="str">
        <f>IF(ISBLANK(Requerimiento_Cab!H700),"",VLOOKUP(Requerimiento_Cab!H700,Tabla1[#All],2,FALSE))</f>
        <v/>
      </c>
      <c r="M700" s="6" t="str">
        <f t="shared" si="136"/>
        <v/>
      </c>
      <c r="N700" s="6" t="str">
        <f>IF(ISBLANK(Requerimiento_Cab!J700),"",VLOOKUP(Requerimiento_Cab!J700,Tabla9[#All],2,FALSE))</f>
        <v/>
      </c>
      <c r="O700" s="6" t="str">
        <f t="shared" si="137"/>
        <v/>
      </c>
      <c r="P700" s="6" t="str">
        <f t="shared" si="138"/>
        <v/>
      </c>
      <c r="Q700" s="6" t="str">
        <f>IF(ISBLANK(Requerimiento_Cab!K700),"",VLOOKUP(Requerimiento_Cab!K700,Tabla10[#All],2,FALSE))</f>
        <v/>
      </c>
      <c r="R700" s="6" t="str">
        <f>IF(LEN(Requerimiento_Cab!L700)&gt;0,Requerimiento_Cab!L700,"")</f>
        <v/>
      </c>
      <c r="S700" s="6" t="str">
        <f t="shared" si="139"/>
        <v/>
      </c>
      <c r="T700" s="6" t="str">
        <f t="shared" si="140"/>
        <v/>
      </c>
      <c r="U700" s="6" t="str">
        <f t="shared" si="141"/>
        <v/>
      </c>
      <c r="V700" s="6" t="str">
        <f>IF(ISBLANK(Requerimiento_Cab!F700),"",VLOOKUP(Requerimiento_Cab!F700,Tabla7[#All],2,FALSE))</f>
        <v/>
      </c>
      <c r="W700" s="6" t="str">
        <f t="shared" si="142"/>
        <v/>
      </c>
      <c r="X700" s="6" t="str">
        <f>IF(ISBLANK(Requerimiento_Cab!M700),"",VLOOKUP(Requerimiento_Cab!M700,Tabla2[#All],2,FALSE))</f>
        <v/>
      </c>
      <c r="Y700" s="6" t="str">
        <f>IF(ISBLANK(Requerimiento_Cab!J700),"",VLOOKUP(Requerimiento_Cab!J700,Tabla9[#All],2,FALSE))</f>
        <v/>
      </c>
    </row>
    <row r="701" spans="1:25" x14ac:dyDescent="0.25">
      <c r="A701" s="6" t="str">
        <f>IF(LEN(Requerimiento_Cab!A701)&gt;0,Requerimiento_Cab!A701,"")</f>
        <v/>
      </c>
      <c r="B701" s="6" t="str">
        <f t="shared" si="132"/>
        <v/>
      </c>
      <c r="C701" s="6" t="str">
        <f>IF(ISBLANK(Requerimiento_Cab!B701),"",VLOOKUP(Requerimiento_Cab!B701,Tabla3[#All],2,FALSE))</f>
        <v/>
      </c>
      <c r="D701" s="6" t="str">
        <f>IF(ISBLANK(Requerimiento_Cab!C701),"",VLOOKUP(Requerimiento_Cab!C701,Tabla4[#All],2,FALSE))</f>
        <v/>
      </c>
      <c r="E701" s="6" t="str">
        <f>IF(ISBLANK(Requerimiento_Cab!D701),"",VLOOKUP(Requerimiento_Cab!D701,Tabla5[#All],2,FALSE))</f>
        <v/>
      </c>
      <c r="F701" s="6" t="str">
        <f>IF(ISBLANK(Requerimiento_Cab!E701),"",VLOOKUP(Requerimiento_Cab!E701,Tabla6[#All],2,FALSE))</f>
        <v/>
      </c>
      <c r="G701" s="6" t="str">
        <f t="shared" si="133"/>
        <v/>
      </c>
      <c r="H701" s="6" t="str">
        <f t="shared" si="134"/>
        <v/>
      </c>
      <c r="I701" s="6" t="str">
        <f>IF(ISBLANK(Requerimiento_Cab!F701),"",VLOOKUP(Requerimiento_Cab!F701,Tabla7[#All],2,FALSE))</f>
        <v/>
      </c>
      <c r="J701" s="6" t="str">
        <f t="shared" si="135"/>
        <v/>
      </c>
      <c r="K701" s="13" t="str">
        <f>IF(ISBLANK(Requerimiento_Cab!G701),"",VLOOKUP(Requerimiento_Cab!G701,Tabla8[#All],2,FALSE))</f>
        <v/>
      </c>
      <c r="L701" s="6" t="str">
        <f>IF(ISBLANK(Requerimiento_Cab!H701),"",VLOOKUP(Requerimiento_Cab!H701,Tabla1[#All],2,FALSE))</f>
        <v/>
      </c>
      <c r="M701" s="6" t="str">
        <f t="shared" si="136"/>
        <v/>
      </c>
      <c r="N701" s="6" t="str">
        <f>IF(ISBLANK(Requerimiento_Cab!J701),"",VLOOKUP(Requerimiento_Cab!J701,Tabla9[#All],2,FALSE))</f>
        <v/>
      </c>
      <c r="O701" s="6" t="str">
        <f t="shared" si="137"/>
        <v/>
      </c>
      <c r="P701" s="6" t="str">
        <f t="shared" si="138"/>
        <v/>
      </c>
      <c r="Q701" s="6" t="str">
        <f>IF(ISBLANK(Requerimiento_Cab!K701),"",VLOOKUP(Requerimiento_Cab!K701,Tabla10[#All],2,FALSE))</f>
        <v/>
      </c>
      <c r="R701" s="6" t="str">
        <f>IF(LEN(Requerimiento_Cab!L701)&gt;0,Requerimiento_Cab!L701,"")</f>
        <v/>
      </c>
      <c r="S701" s="6" t="str">
        <f t="shared" si="139"/>
        <v/>
      </c>
      <c r="T701" s="6" t="str">
        <f t="shared" si="140"/>
        <v/>
      </c>
      <c r="U701" s="6" t="str">
        <f t="shared" si="141"/>
        <v/>
      </c>
      <c r="V701" s="6" t="str">
        <f>IF(ISBLANK(Requerimiento_Cab!F701),"",VLOOKUP(Requerimiento_Cab!F701,Tabla7[#All],2,FALSE))</f>
        <v/>
      </c>
      <c r="W701" s="6" t="str">
        <f t="shared" si="142"/>
        <v/>
      </c>
      <c r="X701" s="6" t="str">
        <f>IF(ISBLANK(Requerimiento_Cab!M701),"",VLOOKUP(Requerimiento_Cab!M701,Tabla2[#All],2,FALSE))</f>
        <v/>
      </c>
      <c r="Y701" s="6" t="str">
        <f>IF(ISBLANK(Requerimiento_Cab!J701),"",VLOOKUP(Requerimiento_Cab!J701,Tabla9[#All],2,FALSE))</f>
        <v/>
      </c>
    </row>
    <row r="702" spans="1:25" x14ac:dyDescent="0.25">
      <c r="A702" s="6" t="str">
        <f>IF(LEN(Requerimiento_Cab!A702)&gt;0,Requerimiento_Cab!A702,"")</f>
        <v/>
      </c>
      <c r="B702" s="6" t="str">
        <f t="shared" si="132"/>
        <v/>
      </c>
      <c r="C702" s="6" t="str">
        <f>IF(ISBLANK(Requerimiento_Cab!B702),"",VLOOKUP(Requerimiento_Cab!B702,Tabla3[#All],2,FALSE))</f>
        <v/>
      </c>
      <c r="D702" s="6" t="str">
        <f>IF(ISBLANK(Requerimiento_Cab!C702),"",VLOOKUP(Requerimiento_Cab!C702,Tabla4[#All],2,FALSE))</f>
        <v/>
      </c>
      <c r="E702" s="6" t="str">
        <f>IF(ISBLANK(Requerimiento_Cab!D702),"",VLOOKUP(Requerimiento_Cab!D702,Tabla5[#All],2,FALSE))</f>
        <v/>
      </c>
      <c r="F702" s="6" t="str">
        <f>IF(ISBLANK(Requerimiento_Cab!E702),"",VLOOKUP(Requerimiento_Cab!E702,Tabla6[#All],2,FALSE))</f>
        <v/>
      </c>
      <c r="G702" s="6" t="str">
        <f t="shared" si="133"/>
        <v/>
      </c>
      <c r="H702" s="6" t="str">
        <f t="shared" si="134"/>
        <v/>
      </c>
      <c r="I702" s="6" t="str">
        <f>IF(ISBLANK(Requerimiento_Cab!F702),"",VLOOKUP(Requerimiento_Cab!F702,Tabla7[#All],2,FALSE))</f>
        <v/>
      </c>
      <c r="J702" s="6" t="str">
        <f t="shared" si="135"/>
        <v/>
      </c>
      <c r="K702" s="13" t="str">
        <f>IF(ISBLANK(Requerimiento_Cab!G702),"",VLOOKUP(Requerimiento_Cab!G702,Tabla8[#All],2,FALSE))</f>
        <v/>
      </c>
      <c r="L702" s="6" t="str">
        <f>IF(ISBLANK(Requerimiento_Cab!H702),"",VLOOKUP(Requerimiento_Cab!H702,Tabla1[#All],2,FALSE))</f>
        <v/>
      </c>
      <c r="M702" s="6" t="str">
        <f t="shared" si="136"/>
        <v/>
      </c>
      <c r="N702" s="6" t="str">
        <f>IF(ISBLANK(Requerimiento_Cab!J702),"",VLOOKUP(Requerimiento_Cab!J702,Tabla9[#All],2,FALSE))</f>
        <v/>
      </c>
      <c r="O702" s="6" t="str">
        <f t="shared" si="137"/>
        <v/>
      </c>
      <c r="P702" s="6" t="str">
        <f t="shared" si="138"/>
        <v/>
      </c>
      <c r="Q702" s="6" t="str">
        <f>IF(ISBLANK(Requerimiento_Cab!K702),"",VLOOKUP(Requerimiento_Cab!K702,Tabla10[#All],2,FALSE))</f>
        <v/>
      </c>
      <c r="R702" s="6" t="str">
        <f>IF(LEN(Requerimiento_Cab!L702)&gt;0,Requerimiento_Cab!L702,"")</f>
        <v/>
      </c>
      <c r="S702" s="6" t="str">
        <f t="shared" si="139"/>
        <v/>
      </c>
      <c r="T702" s="6" t="str">
        <f t="shared" si="140"/>
        <v/>
      </c>
      <c r="U702" s="6" t="str">
        <f t="shared" si="141"/>
        <v/>
      </c>
      <c r="V702" s="6" t="str">
        <f>IF(ISBLANK(Requerimiento_Cab!F702),"",VLOOKUP(Requerimiento_Cab!F702,Tabla7[#All],2,FALSE))</f>
        <v/>
      </c>
      <c r="W702" s="6" t="str">
        <f t="shared" si="142"/>
        <v/>
      </c>
      <c r="X702" s="6" t="str">
        <f>IF(ISBLANK(Requerimiento_Cab!M702),"",VLOOKUP(Requerimiento_Cab!M702,Tabla2[#All],2,FALSE))</f>
        <v/>
      </c>
      <c r="Y702" s="6" t="str">
        <f>IF(ISBLANK(Requerimiento_Cab!J702),"",VLOOKUP(Requerimiento_Cab!J702,Tabla9[#All],2,FALSE))</f>
        <v/>
      </c>
    </row>
    <row r="703" spans="1:25" x14ac:dyDescent="0.25">
      <c r="A703" s="6" t="str">
        <f>IF(LEN(Requerimiento_Cab!A703)&gt;0,Requerimiento_Cab!A703,"")</f>
        <v/>
      </c>
      <c r="B703" s="6" t="str">
        <f t="shared" si="132"/>
        <v/>
      </c>
      <c r="C703" s="6" t="str">
        <f>IF(ISBLANK(Requerimiento_Cab!B703),"",VLOOKUP(Requerimiento_Cab!B703,Tabla3[#All],2,FALSE))</f>
        <v/>
      </c>
      <c r="D703" s="6" t="str">
        <f>IF(ISBLANK(Requerimiento_Cab!C703),"",VLOOKUP(Requerimiento_Cab!C703,Tabla4[#All],2,FALSE))</f>
        <v/>
      </c>
      <c r="E703" s="6" t="str">
        <f>IF(ISBLANK(Requerimiento_Cab!D703),"",VLOOKUP(Requerimiento_Cab!D703,Tabla5[#All],2,FALSE))</f>
        <v/>
      </c>
      <c r="F703" s="6" t="str">
        <f>IF(ISBLANK(Requerimiento_Cab!E703),"",VLOOKUP(Requerimiento_Cab!E703,Tabla6[#All],2,FALSE))</f>
        <v/>
      </c>
      <c r="G703" s="6" t="str">
        <f t="shared" si="133"/>
        <v/>
      </c>
      <c r="H703" s="6" t="str">
        <f t="shared" si="134"/>
        <v/>
      </c>
      <c r="I703" s="6" t="str">
        <f>IF(ISBLANK(Requerimiento_Cab!F703),"",VLOOKUP(Requerimiento_Cab!F703,Tabla7[#All],2,FALSE))</f>
        <v/>
      </c>
      <c r="J703" s="6" t="str">
        <f t="shared" si="135"/>
        <v/>
      </c>
      <c r="K703" s="13" t="str">
        <f>IF(ISBLANK(Requerimiento_Cab!G703),"",VLOOKUP(Requerimiento_Cab!G703,Tabla8[#All],2,FALSE))</f>
        <v/>
      </c>
      <c r="L703" s="6" t="str">
        <f>IF(ISBLANK(Requerimiento_Cab!H703),"",VLOOKUP(Requerimiento_Cab!H703,Tabla1[#All],2,FALSE))</f>
        <v/>
      </c>
      <c r="M703" s="6" t="str">
        <f t="shared" si="136"/>
        <v/>
      </c>
      <c r="N703" s="6" t="str">
        <f>IF(ISBLANK(Requerimiento_Cab!J703),"",VLOOKUP(Requerimiento_Cab!J703,Tabla9[#All],2,FALSE))</f>
        <v/>
      </c>
      <c r="O703" s="6" t="str">
        <f t="shared" si="137"/>
        <v/>
      </c>
      <c r="P703" s="6" t="str">
        <f t="shared" si="138"/>
        <v/>
      </c>
      <c r="Q703" s="6" t="str">
        <f>IF(ISBLANK(Requerimiento_Cab!K703),"",VLOOKUP(Requerimiento_Cab!K703,Tabla10[#All],2,FALSE))</f>
        <v/>
      </c>
      <c r="R703" s="6" t="str">
        <f>IF(LEN(Requerimiento_Cab!L703)&gt;0,Requerimiento_Cab!L703,"")</f>
        <v/>
      </c>
      <c r="S703" s="6" t="str">
        <f t="shared" si="139"/>
        <v/>
      </c>
      <c r="T703" s="6" t="str">
        <f t="shared" si="140"/>
        <v/>
      </c>
      <c r="U703" s="6" t="str">
        <f t="shared" si="141"/>
        <v/>
      </c>
      <c r="V703" s="6" t="str">
        <f>IF(ISBLANK(Requerimiento_Cab!F703),"",VLOOKUP(Requerimiento_Cab!F703,Tabla7[#All],2,FALSE))</f>
        <v/>
      </c>
      <c r="W703" s="6" t="str">
        <f t="shared" si="142"/>
        <v/>
      </c>
      <c r="X703" s="6" t="str">
        <f>IF(ISBLANK(Requerimiento_Cab!M703),"",VLOOKUP(Requerimiento_Cab!M703,Tabla2[#All],2,FALSE))</f>
        <v/>
      </c>
      <c r="Y703" s="6" t="str">
        <f>IF(ISBLANK(Requerimiento_Cab!J703),"",VLOOKUP(Requerimiento_Cab!J703,Tabla9[#All],2,FALSE))</f>
        <v/>
      </c>
    </row>
    <row r="704" spans="1:25" x14ac:dyDescent="0.25">
      <c r="A704" s="6" t="str">
        <f>IF(LEN(Requerimiento_Cab!A704)&gt;0,Requerimiento_Cab!A704,"")</f>
        <v/>
      </c>
      <c r="B704" s="6" t="str">
        <f t="shared" si="132"/>
        <v/>
      </c>
      <c r="C704" s="6" t="str">
        <f>IF(ISBLANK(Requerimiento_Cab!B704),"",VLOOKUP(Requerimiento_Cab!B704,Tabla3[#All],2,FALSE))</f>
        <v/>
      </c>
      <c r="D704" s="6" t="str">
        <f>IF(ISBLANK(Requerimiento_Cab!C704),"",VLOOKUP(Requerimiento_Cab!C704,Tabla4[#All],2,FALSE))</f>
        <v/>
      </c>
      <c r="E704" s="6" t="str">
        <f>IF(ISBLANK(Requerimiento_Cab!D704),"",VLOOKUP(Requerimiento_Cab!D704,Tabla5[#All],2,FALSE))</f>
        <v/>
      </c>
      <c r="F704" s="6" t="str">
        <f>IF(ISBLANK(Requerimiento_Cab!E704),"",VLOOKUP(Requerimiento_Cab!E704,Tabla6[#All],2,FALSE))</f>
        <v/>
      </c>
      <c r="G704" s="6" t="str">
        <f t="shared" si="133"/>
        <v/>
      </c>
      <c r="H704" s="6" t="str">
        <f t="shared" si="134"/>
        <v/>
      </c>
      <c r="I704" s="6" t="str">
        <f>IF(ISBLANK(Requerimiento_Cab!F704),"",VLOOKUP(Requerimiento_Cab!F704,Tabla7[#All],2,FALSE))</f>
        <v/>
      </c>
      <c r="J704" s="6" t="str">
        <f t="shared" si="135"/>
        <v/>
      </c>
      <c r="K704" s="13" t="str">
        <f>IF(ISBLANK(Requerimiento_Cab!G704),"",VLOOKUP(Requerimiento_Cab!G704,Tabla8[#All],2,FALSE))</f>
        <v/>
      </c>
      <c r="L704" s="6" t="str">
        <f>IF(ISBLANK(Requerimiento_Cab!H704),"",VLOOKUP(Requerimiento_Cab!H704,Tabla1[#All],2,FALSE))</f>
        <v/>
      </c>
      <c r="M704" s="6" t="str">
        <f t="shared" si="136"/>
        <v/>
      </c>
      <c r="N704" s="6" t="str">
        <f>IF(ISBLANK(Requerimiento_Cab!J704),"",VLOOKUP(Requerimiento_Cab!J704,Tabla9[#All],2,FALSE))</f>
        <v/>
      </c>
      <c r="O704" s="6" t="str">
        <f t="shared" si="137"/>
        <v/>
      </c>
      <c r="P704" s="6" t="str">
        <f t="shared" si="138"/>
        <v/>
      </c>
      <c r="Q704" s="6" t="str">
        <f>IF(ISBLANK(Requerimiento_Cab!K704),"",VLOOKUP(Requerimiento_Cab!K704,Tabla10[#All],2,FALSE))</f>
        <v/>
      </c>
      <c r="R704" s="6" t="str">
        <f>IF(LEN(Requerimiento_Cab!L704)&gt;0,Requerimiento_Cab!L704,"")</f>
        <v/>
      </c>
      <c r="S704" s="6" t="str">
        <f t="shared" si="139"/>
        <v/>
      </c>
      <c r="T704" s="6" t="str">
        <f t="shared" si="140"/>
        <v/>
      </c>
      <c r="U704" s="6" t="str">
        <f t="shared" si="141"/>
        <v/>
      </c>
      <c r="V704" s="6" t="str">
        <f>IF(ISBLANK(Requerimiento_Cab!F704),"",VLOOKUP(Requerimiento_Cab!F704,Tabla7[#All],2,FALSE))</f>
        <v/>
      </c>
      <c r="W704" s="6" t="str">
        <f t="shared" si="142"/>
        <v/>
      </c>
      <c r="X704" s="6" t="str">
        <f>IF(ISBLANK(Requerimiento_Cab!M704),"",VLOOKUP(Requerimiento_Cab!M704,Tabla2[#All],2,FALSE))</f>
        <v/>
      </c>
      <c r="Y704" s="6" t="str">
        <f>IF(ISBLANK(Requerimiento_Cab!J704),"",VLOOKUP(Requerimiento_Cab!J704,Tabla9[#All],2,FALSE))</f>
        <v/>
      </c>
    </row>
    <row r="705" spans="1:25" x14ac:dyDescent="0.25">
      <c r="A705" s="6" t="str">
        <f>IF(LEN(Requerimiento_Cab!A705)&gt;0,Requerimiento_Cab!A705,"")</f>
        <v/>
      </c>
      <c r="B705" s="6" t="str">
        <f t="shared" si="132"/>
        <v/>
      </c>
      <c r="C705" s="6" t="str">
        <f>IF(ISBLANK(Requerimiento_Cab!B705),"",VLOOKUP(Requerimiento_Cab!B705,Tabla3[#All],2,FALSE))</f>
        <v/>
      </c>
      <c r="D705" s="6" t="str">
        <f>IF(ISBLANK(Requerimiento_Cab!C705),"",VLOOKUP(Requerimiento_Cab!C705,Tabla4[#All],2,FALSE))</f>
        <v/>
      </c>
      <c r="E705" s="6" t="str">
        <f>IF(ISBLANK(Requerimiento_Cab!D705),"",VLOOKUP(Requerimiento_Cab!D705,Tabla5[#All],2,FALSE))</f>
        <v/>
      </c>
      <c r="F705" s="6" t="str">
        <f>IF(ISBLANK(Requerimiento_Cab!E705),"",VLOOKUP(Requerimiento_Cab!E705,Tabla6[#All],2,FALSE))</f>
        <v/>
      </c>
      <c r="G705" s="6" t="str">
        <f t="shared" si="133"/>
        <v/>
      </c>
      <c r="H705" s="6" t="str">
        <f t="shared" si="134"/>
        <v/>
      </c>
      <c r="I705" s="6" t="str">
        <f>IF(ISBLANK(Requerimiento_Cab!F705),"",VLOOKUP(Requerimiento_Cab!F705,Tabla7[#All],2,FALSE))</f>
        <v/>
      </c>
      <c r="J705" s="6" t="str">
        <f t="shared" si="135"/>
        <v/>
      </c>
      <c r="K705" s="13" t="str">
        <f>IF(ISBLANK(Requerimiento_Cab!G705),"",VLOOKUP(Requerimiento_Cab!G705,Tabla8[#All],2,FALSE))</f>
        <v/>
      </c>
      <c r="L705" s="6" t="str">
        <f>IF(ISBLANK(Requerimiento_Cab!H705),"",VLOOKUP(Requerimiento_Cab!H705,Tabla1[#All],2,FALSE))</f>
        <v/>
      </c>
      <c r="M705" s="6" t="str">
        <f t="shared" si="136"/>
        <v/>
      </c>
      <c r="N705" s="6" t="str">
        <f>IF(ISBLANK(Requerimiento_Cab!J705),"",VLOOKUP(Requerimiento_Cab!J705,Tabla9[#All],2,FALSE))</f>
        <v/>
      </c>
      <c r="O705" s="6" t="str">
        <f t="shared" si="137"/>
        <v/>
      </c>
      <c r="P705" s="6" t="str">
        <f t="shared" si="138"/>
        <v/>
      </c>
      <c r="Q705" s="6" t="str">
        <f>IF(ISBLANK(Requerimiento_Cab!K705),"",VLOOKUP(Requerimiento_Cab!K705,Tabla10[#All],2,FALSE))</f>
        <v/>
      </c>
      <c r="R705" s="6" t="str">
        <f>IF(LEN(Requerimiento_Cab!L705)&gt;0,Requerimiento_Cab!L705,"")</f>
        <v/>
      </c>
      <c r="S705" s="6" t="str">
        <f t="shared" si="139"/>
        <v/>
      </c>
      <c r="T705" s="6" t="str">
        <f t="shared" si="140"/>
        <v/>
      </c>
      <c r="U705" s="6" t="str">
        <f t="shared" si="141"/>
        <v/>
      </c>
      <c r="V705" s="6" t="str">
        <f>IF(ISBLANK(Requerimiento_Cab!F705),"",VLOOKUP(Requerimiento_Cab!F705,Tabla7[#All],2,FALSE))</f>
        <v/>
      </c>
      <c r="W705" s="6" t="str">
        <f t="shared" si="142"/>
        <v/>
      </c>
      <c r="X705" s="6" t="str">
        <f>IF(ISBLANK(Requerimiento_Cab!M705),"",VLOOKUP(Requerimiento_Cab!M705,Tabla2[#All],2,FALSE))</f>
        <v/>
      </c>
      <c r="Y705" s="6" t="str">
        <f>IF(ISBLANK(Requerimiento_Cab!J705),"",VLOOKUP(Requerimiento_Cab!J705,Tabla9[#All],2,FALSE))</f>
        <v/>
      </c>
    </row>
    <row r="706" spans="1:25" x14ac:dyDescent="0.25">
      <c r="A706" s="6" t="str">
        <f>IF(LEN(Requerimiento_Cab!A706)&gt;0,Requerimiento_Cab!A706,"")</f>
        <v/>
      </c>
      <c r="B706" s="6" t="str">
        <f t="shared" si="132"/>
        <v/>
      </c>
      <c r="C706" s="6" t="str">
        <f>IF(ISBLANK(Requerimiento_Cab!B706),"",VLOOKUP(Requerimiento_Cab!B706,Tabla3[#All],2,FALSE))</f>
        <v/>
      </c>
      <c r="D706" s="6" t="str">
        <f>IF(ISBLANK(Requerimiento_Cab!C706),"",VLOOKUP(Requerimiento_Cab!C706,Tabla4[#All],2,FALSE))</f>
        <v/>
      </c>
      <c r="E706" s="6" t="str">
        <f>IF(ISBLANK(Requerimiento_Cab!D706),"",VLOOKUP(Requerimiento_Cab!D706,Tabla5[#All],2,FALSE))</f>
        <v/>
      </c>
      <c r="F706" s="6" t="str">
        <f>IF(ISBLANK(Requerimiento_Cab!E706),"",VLOOKUP(Requerimiento_Cab!E706,Tabla6[#All],2,FALSE))</f>
        <v/>
      </c>
      <c r="G706" s="6" t="str">
        <f t="shared" si="133"/>
        <v/>
      </c>
      <c r="H706" s="6" t="str">
        <f t="shared" si="134"/>
        <v/>
      </c>
      <c r="I706" s="6" t="str">
        <f>IF(ISBLANK(Requerimiento_Cab!F706),"",VLOOKUP(Requerimiento_Cab!F706,Tabla7[#All],2,FALSE))</f>
        <v/>
      </c>
      <c r="J706" s="6" t="str">
        <f t="shared" si="135"/>
        <v/>
      </c>
      <c r="K706" s="13" t="str">
        <f>IF(ISBLANK(Requerimiento_Cab!G706),"",VLOOKUP(Requerimiento_Cab!G706,Tabla8[#All],2,FALSE))</f>
        <v/>
      </c>
      <c r="L706" s="6" t="str">
        <f>IF(ISBLANK(Requerimiento_Cab!H706),"",VLOOKUP(Requerimiento_Cab!H706,Tabla1[#All],2,FALSE))</f>
        <v/>
      </c>
      <c r="M706" s="6" t="str">
        <f t="shared" si="136"/>
        <v/>
      </c>
      <c r="N706" s="6" t="str">
        <f>IF(ISBLANK(Requerimiento_Cab!J706),"",VLOOKUP(Requerimiento_Cab!J706,Tabla9[#All],2,FALSE))</f>
        <v/>
      </c>
      <c r="O706" s="6" t="str">
        <f t="shared" si="137"/>
        <v/>
      </c>
      <c r="P706" s="6" t="str">
        <f t="shared" si="138"/>
        <v/>
      </c>
      <c r="Q706" s="6" t="str">
        <f>IF(ISBLANK(Requerimiento_Cab!K706),"",VLOOKUP(Requerimiento_Cab!K706,Tabla10[#All],2,FALSE))</f>
        <v/>
      </c>
      <c r="R706" s="6" t="str">
        <f>IF(LEN(Requerimiento_Cab!L706)&gt;0,Requerimiento_Cab!L706,"")</f>
        <v/>
      </c>
      <c r="S706" s="6" t="str">
        <f t="shared" si="139"/>
        <v/>
      </c>
      <c r="T706" s="6" t="str">
        <f t="shared" si="140"/>
        <v/>
      </c>
      <c r="U706" s="6" t="str">
        <f t="shared" si="141"/>
        <v/>
      </c>
      <c r="V706" s="6" t="str">
        <f>IF(ISBLANK(Requerimiento_Cab!F706),"",VLOOKUP(Requerimiento_Cab!F706,Tabla7[#All],2,FALSE))</f>
        <v/>
      </c>
      <c r="W706" s="6" t="str">
        <f t="shared" si="142"/>
        <v/>
      </c>
      <c r="X706" s="6" t="str">
        <f>IF(ISBLANK(Requerimiento_Cab!M706),"",VLOOKUP(Requerimiento_Cab!M706,Tabla2[#All],2,FALSE))</f>
        <v/>
      </c>
      <c r="Y706" s="6" t="str">
        <f>IF(ISBLANK(Requerimiento_Cab!J706),"",VLOOKUP(Requerimiento_Cab!J706,Tabla9[#All],2,FALSE))</f>
        <v/>
      </c>
    </row>
    <row r="707" spans="1:25" x14ac:dyDescent="0.25">
      <c r="A707" s="6" t="str">
        <f>IF(LEN(Requerimiento_Cab!A707)&gt;0,Requerimiento_Cab!A707,"")</f>
        <v/>
      </c>
      <c r="B707" s="6" t="str">
        <f t="shared" si="132"/>
        <v/>
      </c>
      <c r="C707" s="6" t="str">
        <f>IF(ISBLANK(Requerimiento_Cab!B707),"",VLOOKUP(Requerimiento_Cab!B707,Tabla3[#All],2,FALSE))</f>
        <v/>
      </c>
      <c r="D707" s="6" t="str">
        <f>IF(ISBLANK(Requerimiento_Cab!C707),"",VLOOKUP(Requerimiento_Cab!C707,Tabla4[#All],2,FALSE))</f>
        <v/>
      </c>
      <c r="E707" s="6" t="str">
        <f>IF(ISBLANK(Requerimiento_Cab!D707),"",VLOOKUP(Requerimiento_Cab!D707,Tabla5[#All],2,FALSE))</f>
        <v/>
      </c>
      <c r="F707" s="6" t="str">
        <f>IF(ISBLANK(Requerimiento_Cab!E707),"",VLOOKUP(Requerimiento_Cab!E707,Tabla6[#All],2,FALSE))</f>
        <v/>
      </c>
      <c r="G707" s="6" t="str">
        <f t="shared" si="133"/>
        <v/>
      </c>
      <c r="H707" s="6" t="str">
        <f t="shared" si="134"/>
        <v/>
      </c>
      <c r="I707" s="6" t="str">
        <f>IF(ISBLANK(Requerimiento_Cab!F707),"",VLOOKUP(Requerimiento_Cab!F707,Tabla7[#All],2,FALSE))</f>
        <v/>
      </c>
      <c r="J707" s="6" t="str">
        <f t="shared" si="135"/>
        <v/>
      </c>
      <c r="K707" s="13" t="str">
        <f>IF(ISBLANK(Requerimiento_Cab!G707),"",VLOOKUP(Requerimiento_Cab!G707,Tabla8[#All],2,FALSE))</f>
        <v/>
      </c>
      <c r="L707" s="6" t="str">
        <f>IF(ISBLANK(Requerimiento_Cab!H707),"",VLOOKUP(Requerimiento_Cab!H707,Tabla1[#All],2,FALSE))</f>
        <v/>
      </c>
      <c r="M707" s="6" t="str">
        <f t="shared" si="136"/>
        <v/>
      </c>
      <c r="N707" s="6" t="str">
        <f>IF(ISBLANK(Requerimiento_Cab!J707),"",VLOOKUP(Requerimiento_Cab!J707,Tabla9[#All],2,FALSE))</f>
        <v/>
      </c>
      <c r="O707" s="6" t="str">
        <f t="shared" si="137"/>
        <v/>
      </c>
      <c r="P707" s="6" t="str">
        <f t="shared" si="138"/>
        <v/>
      </c>
      <c r="Q707" s="6" t="str">
        <f>IF(ISBLANK(Requerimiento_Cab!K707),"",VLOOKUP(Requerimiento_Cab!K707,Tabla10[#All],2,FALSE))</f>
        <v/>
      </c>
      <c r="R707" s="6" t="str">
        <f>IF(LEN(Requerimiento_Cab!L707)&gt;0,Requerimiento_Cab!L707,"")</f>
        <v/>
      </c>
      <c r="S707" s="6" t="str">
        <f t="shared" si="139"/>
        <v/>
      </c>
      <c r="T707" s="6" t="str">
        <f t="shared" si="140"/>
        <v/>
      </c>
      <c r="U707" s="6" t="str">
        <f t="shared" si="141"/>
        <v/>
      </c>
      <c r="V707" s="6" t="str">
        <f>IF(ISBLANK(Requerimiento_Cab!F707),"",VLOOKUP(Requerimiento_Cab!F707,Tabla7[#All],2,FALSE))</f>
        <v/>
      </c>
      <c r="W707" s="6" t="str">
        <f t="shared" si="142"/>
        <v/>
      </c>
      <c r="X707" s="6" t="str">
        <f>IF(ISBLANK(Requerimiento_Cab!M707),"",VLOOKUP(Requerimiento_Cab!M707,Tabla2[#All],2,FALSE))</f>
        <v/>
      </c>
      <c r="Y707" s="6" t="str">
        <f>IF(ISBLANK(Requerimiento_Cab!J707),"",VLOOKUP(Requerimiento_Cab!J707,Tabla9[#All],2,FALSE))</f>
        <v/>
      </c>
    </row>
    <row r="708" spans="1:25" x14ac:dyDescent="0.25">
      <c r="A708" s="6" t="str">
        <f>IF(LEN(Requerimiento_Cab!A708)&gt;0,Requerimiento_Cab!A708,"")</f>
        <v/>
      </c>
      <c r="B708" s="6" t="str">
        <f t="shared" si="132"/>
        <v/>
      </c>
      <c r="C708" s="6" t="str">
        <f>IF(ISBLANK(Requerimiento_Cab!B708),"",VLOOKUP(Requerimiento_Cab!B708,Tabla3[#All],2,FALSE))</f>
        <v/>
      </c>
      <c r="D708" s="6" t="str">
        <f>IF(ISBLANK(Requerimiento_Cab!C708),"",VLOOKUP(Requerimiento_Cab!C708,Tabla4[#All],2,FALSE))</f>
        <v/>
      </c>
      <c r="E708" s="6" t="str">
        <f>IF(ISBLANK(Requerimiento_Cab!D708),"",VLOOKUP(Requerimiento_Cab!D708,Tabla5[#All],2,FALSE))</f>
        <v/>
      </c>
      <c r="F708" s="6" t="str">
        <f>IF(ISBLANK(Requerimiento_Cab!E708),"",VLOOKUP(Requerimiento_Cab!E708,Tabla6[#All],2,FALSE))</f>
        <v/>
      </c>
      <c r="G708" s="6" t="str">
        <f t="shared" si="133"/>
        <v/>
      </c>
      <c r="H708" s="6" t="str">
        <f t="shared" si="134"/>
        <v/>
      </c>
      <c r="I708" s="6" t="str">
        <f>IF(ISBLANK(Requerimiento_Cab!F708),"",VLOOKUP(Requerimiento_Cab!F708,Tabla7[#All],2,FALSE))</f>
        <v/>
      </c>
      <c r="J708" s="6" t="str">
        <f t="shared" si="135"/>
        <v/>
      </c>
      <c r="K708" s="13" t="str">
        <f>IF(ISBLANK(Requerimiento_Cab!G708),"",VLOOKUP(Requerimiento_Cab!G708,Tabla8[#All],2,FALSE))</f>
        <v/>
      </c>
      <c r="L708" s="6" t="str">
        <f>IF(ISBLANK(Requerimiento_Cab!H708),"",VLOOKUP(Requerimiento_Cab!H708,Tabla1[#All],2,FALSE))</f>
        <v/>
      </c>
      <c r="M708" s="6" t="str">
        <f t="shared" si="136"/>
        <v/>
      </c>
      <c r="N708" s="6" t="str">
        <f>IF(ISBLANK(Requerimiento_Cab!J708),"",VLOOKUP(Requerimiento_Cab!J708,Tabla9[#All],2,FALSE))</f>
        <v/>
      </c>
      <c r="O708" s="6" t="str">
        <f t="shared" si="137"/>
        <v/>
      </c>
      <c r="P708" s="6" t="str">
        <f t="shared" si="138"/>
        <v/>
      </c>
      <c r="Q708" s="6" t="str">
        <f>IF(ISBLANK(Requerimiento_Cab!K708),"",VLOOKUP(Requerimiento_Cab!K708,Tabla10[#All],2,FALSE))</f>
        <v/>
      </c>
      <c r="R708" s="6" t="str">
        <f>IF(LEN(Requerimiento_Cab!L708)&gt;0,Requerimiento_Cab!L708,"")</f>
        <v/>
      </c>
      <c r="S708" s="6" t="str">
        <f t="shared" si="139"/>
        <v/>
      </c>
      <c r="T708" s="6" t="str">
        <f t="shared" si="140"/>
        <v/>
      </c>
      <c r="U708" s="6" t="str">
        <f t="shared" si="141"/>
        <v/>
      </c>
      <c r="V708" s="6" t="str">
        <f>IF(ISBLANK(Requerimiento_Cab!F708),"",VLOOKUP(Requerimiento_Cab!F708,Tabla7[#All],2,FALSE))</f>
        <v/>
      </c>
      <c r="W708" s="6" t="str">
        <f t="shared" si="142"/>
        <v/>
      </c>
      <c r="X708" s="6" t="str">
        <f>IF(ISBLANK(Requerimiento_Cab!M708),"",VLOOKUP(Requerimiento_Cab!M708,Tabla2[#All],2,FALSE))</f>
        <v/>
      </c>
      <c r="Y708" s="6" t="str">
        <f>IF(ISBLANK(Requerimiento_Cab!J708),"",VLOOKUP(Requerimiento_Cab!J708,Tabla9[#All],2,FALSE))</f>
        <v/>
      </c>
    </row>
    <row r="709" spans="1:25" x14ac:dyDescent="0.25">
      <c r="A709" s="6" t="str">
        <f>IF(LEN(Requerimiento_Cab!A709)&gt;0,Requerimiento_Cab!A709,"")</f>
        <v/>
      </c>
      <c r="B709" s="6" t="str">
        <f t="shared" si="132"/>
        <v/>
      </c>
      <c r="C709" s="6" t="str">
        <f>IF(ISBLANK(Requerimiento_Cab!B709),"",VLOOKUP(Requerimiento_Cab!B709,Tabla3[#All],2,FALSE))</f>
        <v/>
      </c>
      <c r="D709" s="6" t="str">
        <f>IF(ISBLANK(Requerimiento_Cab!C709),"",VLOOKUP(Requerimiento_Cab!C709,Tabla4[#All],2,FALSE))</f>
        <v/>
      </c>
      <c r="E709" s="6" t="str">
        <f>IF(ISBLANK(Requerimiento_Cab!D709),"",VLOOKUP(Requerimiento_Cab!D709,Tabla5[#All],2,FALSE))</f>
        <v/>
      </c>
      <c r="F709" s="6" t="str">
        <f>IF(ISBLANK(Requerimiento_Cab!E709),"",VLOOKUP(Requerimiento_Cab!E709,Tabla6[#All],2,FALSE))</f>
        <v/>
      </c>
      <c r="G709" s="6" t="str">
        <f t="shared" si="133"/>
        <v/>
      </c>
      <c r="H709" s="6" t="str">
        <f t="shared" si="134"/>
        <v/>
      </c>
      <c r="I709" s="6" t="str">
        <f>IF(ISBLANK(Requerimiento_Cab!F709),"",VLOOKUP(Requerimiento_Cab!F709,Tabla7[#All],2,FALSE))</f>
        <v/>
      </c>
      <c r="J709" s="6" t="str">
        <f t="shared" si="135"/>
        <v/>
      </c>
      <c r="K709" s="13" t="str">
        <f>IF(ISBLANK(Requerimiento_Cab!G709),"",VLOOKUP(Requerimiento_Cab!G709,Tabla8[#All],2,FALSE))</f>
        <v/>
      </c>
      <c r="L709" s="6" t="str">
        <f>IF(ISBLANK(Requerimiento_Cab!H709),"",VLOOKUP(Requerimiento_Cab!H709,Tabla1[#All],2,FALSE))</f>
        <v/>
      </c>
      <c r="M709" s="6" t="str">
        <f t="shared" si="136"/>
        <v/>
      </c>
      <c r="N709" s="6" t="str">
        <f>IF(ISBLANK(Requerimiento_Cab!J709),"",VLOOKUP(Requerimiento_Cab!J709,Tabla9[#All],2,FALSE))</f>
        <v/>
      </c>
      <c r="O709" s="6" t="str">
        <f t="shared" si="137"/>
        <v/>
      </c>
      <c r="P709" s="6" t="str">
        <f t="shared" si="138"/>
        <v/>
      </c>
      <c r="Q709" s="6" t="str">
        <f>IF(ISBLANK(Requerimiento_Cab!K709),"",VLOOKUP(Requerimiento_Cab!K709,Tabla10[#All],2,FALSE))</f>
        <v/>
      </c>
      <c r="R709" s="6" t="str">
        <f>IF(LEN(Requerimiento_Cab!L709)&gt;0,Requerimiento_Cab!L709,"")</f>
        <v/>
      </c>
      <c r="S709" s="6" t="str">
        <f t="shared" si="139"/>
        <v/>
      </c>
      <c r="T709" s="6" t="str">
        <f t="shared" si="140"/>
        <v/>
      </c>
      <c r="U709" s="6" t="str">
        <f t="shared" si="141"/>
        <v/>
      </c>
      <c r="V709" s="6" t="str">
        <f>IF(ISBLANK(Requerimiento_Cab!F709),"",VLOOKUP(Requerimiento_Cab!F709,Tabla7[#All],2,FALSE))</f>
        <v/>
      </c>
      <c r="W709" s="6" t="str">
        <f t="shared" si="142"/>
        <v/>
      </c>
      <c r="X709" s="6" t="str">
        <f>IF(ISBLANK(Requerimiento_Cab!M709),"",VLOOKUP(Requerimiento_Cab!M709,Tabla2[#All],2,FALSE))</f>
        <v/>
      </c>
      <c r="Y709" s="6" t="str">
        <f>IF(ISBLANK(Requerimiento_Cab!J709),"",VLOOKUP(Requerimiento_Cab!J709,Tabla9[#All],2,FALSE))</f>
        <v/>
      </c>
    </row>
    <row r="710" spans="1:25" x14ac:dyDescent="0.25">
      <c r="A710" s="6" t="str">
        <f>IF(LEN(Requerimiento_Cab!A710)&gt;0,Requerimiento_Cab!A710,"")</f>
        <v/>
      </c>
      <c r="B710" s="6" t="str">
        <f t="shared" si="132"/>
        <v/>
      </c>
      <c r="C710" s="6" t="str">
        <f>IF(ISBLANK(Requerimiento_Cab!B710),"",VLOOKUP(Requerimiento_Cab!B710,Tabla3[#All],2,FALSE))</f>
        <v/>
      </c>
      <c r="D710" s="6" t="str">
        <f>IF(ISBLANK(Requerimiento_Cab!C710),"",VLOOKUP(Requerimiento_Cab!C710,Tabla4[#All],2,FALSE))</f>
        <v/>
      </c>
      <c r="E710" s="6" t="str">
        <f>IF(ISBLANK(Requerimiento_Cab!D710),"",VLOOKUP(Requerimiento_Cab!D710,Tabla5[#All],2,FALSE))</f>
        <v/>
      </c>
      <c r="F710" s="6" t="str">
        <f>IF(ISBLANK(Requerimiento_Cab!E710),"",VLOOKUP(Requerimiento_Cab!E710,Tabla6[#All],2,FALSE))</f>
        <v/>
      </c>
      <c r="G710" s="6" t="str">
        <f t="shared" si="133"/>
        <v/>
      </c>
      <c r="H710" s="6" t="str">
        <f t="shared" si="134"/>
        <v/>
      </c>
      <c r="I710" s="6" t="str">
        <f>IF(ISBLANK(Requerimiento_Cab!F710),"",VLOOKUP(Requerimiento_Cab!F710,Tabla7[#All],2,FALSE))</f>
        <v/>
      </c>
      <c r="J710" s="6" t="str">
        <f t="shared" si="135"/>
        <v/>
      </c>
      <c r="K710" s="13" t="str">
        <f>IF(ISBLANK(Requerimiento_Cab!G710),"",VLOOKUP(Requerimiento_Cab!G710,Tabla8[#All],2,FALSE))</f>
        <v/>
      </c>
      <c r="L710" s="6" t="str">
        <f>IF(ISBLANK(Requerimiento_Cab!H710),"",VLOOKUP(Requerimiento_Cab!H710,Tabla1[#All],2,FALSE))</f>
        <v/>
      </c>
      <c r="M710" s="6" t="str">
        <f t="shared" si="136"/>
        <v/>
      </c>
      <c r="N710" s="6" t="str">
        <f>IF(ISBLANK(Requerimiento_Cab!J710),"",VLOOKUP(Requerimiento_Cab!J710,Tabla9[#All],2,FALSE))</f>
        <v/>
      </c>
      <c r="O710" s="6" t="str">
        <f t="shared" si="137"/>
        <v/>
      </c>
      <c r="P710" s="6" t="str">
        <f t="shared" si="138"/>
        <v/>
      </c>
      <c r="Q710" s="6" t="str">
        <f>IF(ISBLANK(Requerimiento_Cab!K710),"",VLOOKUP(Requerimiento_Cab!K710,Tabla10[#All],2,FALSE))</f>
        <v/>
      </c>
      <c r="R710" s="6" t="str">
        <f>IF(LEN(Requerimiento_Cab!L710)&gt;0,Requerimiento_Cab!L710,"")</f>
        <v/>
      </c>
      <c r="S710" s="6" t="str">
        <f t="shared" si="139"/>
        <v/>
      </c>
      <c r="T710" s="6" t="str">
        <f t="shared" si="140"/>
        <v/>
      </c>
      <c r="U710" s="6" t="str">
        <f t="shared" si="141"/>
        <v/>
      </c>
      <c r="V710" s="6" t="str">
        <f>IF(ISBLANK(Requerimiento_Cab!F710),"",VLOOKUP(Requerimiento_Cab!F710,Tabla7[#All],2,FALSE))</f>
        <v/>
      </c>
      <c r="W710" s="6" t="str">
        <f t="shared" si="142"/>
        <v/>
      </c>
      <c r="X710" s="6" t="str">
        <f>IF(ISBLANK(Requerimiento_Cab!M710),"",VLOOKUP(Requerimiento_Cab!M710,Tabla2[#All],2,FALSE))</f>
        <v/>
      </c>
      <c r="Y710" s="6" t="str">
        <f>IF(ISBLANK(Requerimiento_Cab!J710),"",VLOOKUP(Requerimiento_Cab!J710,Tabla9[#All],2,FALSE))</f>
        <v/>
      </c>
    </row>
    <row r="711" spans="1:25" x14ac:dyDescent="0.25">
      <c r="A711" s="6" t="str">
        <f>IF(LEN(Requerimiento_Cab!A711)&gt;0,Requerimiento_Cab!A711,"")</f>
        <v/>
      </c>
      <c r="B711" s="6" t="str">
        <f t="shared" si="132"/>
        <v/>
      </c>
      <c r="C711" s="6" t="str">
        <f>IF(ISBLANK(Requerimiento_Cab!B711),"",VLOOKUP(Requerimiento_Cab!B711,Tabla3[#All],2,FALSE))</f>
        <v/>
      </c>
      <c r="D711" s="6" t="str">
        <f>IF(ISBLANK(Requerimiento_Cab!C711),"",VLOOKUP(Requerimiento_Cab!C711,Tabla4[#All],2,FALSE))</f>
        <v/>
      </c>
      <c r="E711" s="6" t="str">
        <f>IF(ISBLANK(Requerimiento_Cab!D711),"",VLOOKUP(Requerimiento_Cab!D711,Tabla5[#All],2,FALSE))</f>
        <v/>
      </c>
      <c r="F711" s="6" t="str">
        <f>IF(ISBLANK(Requerimiento_Cab!E711),"",VLOOKUP(Requerimiento_Cab!E711,Tabla6[#All],2,FALSE))</f>
        <v/>
      </c>
      <c r="G711" s="6" t="str">
        <f t="shared" si="133"/>
        <v/>
      </c>
      <c r="H711" s="6" t="str">
        <f t="shared" si="134"/>
        <v/>
      </c>
      <c r="I711" s="6" t="str">
        <f>IF(ISBLANK(Requerimiento_Cab!F711),"",VLOOKUP(Requerimiento_Cab!F711,Tabla7[#All],2,FALSE))</f>
        <v/>
      </c>
      <c r="J711" s="6" t="str">
        <f t="shared" si="135"/>
        <v/>
      </c>
      <c r="K711" s="13" t="str">
        <f>IF(ISBLANK(Requerimiento_Cab!G711),"",VLOOKUP(Requerimiento_Cab!G711,Tabla8[#All],2,FALSE))</f>
        <v/>
      </c>
      <c r="L711" s="6" t="str">
        <f>IF(ISBLANK(Requerimiento_Cab!H711),"",VLOOKUP(Requerimiento_Cab!H711,Tabla1[#All],2,FALSE))</f>
        <v/>
      </c>
      <c r="M711" s="6" t="str">
        <f t="shared" si="136"/>
        <v/>
      </c>
      <c r="N711" s="6" t="str">
        <f>IF(ISBLANK(Requerimiento_Cab!J711),"",VLOOKUP(Requerimiento_Cab!J711,Tabla9[#All],2,FALSE))</f>
        <v/>
      </c>
      <c r="O711" s="6" t="str">
        <f t="shared" si="137"/>
        <v/>
      </c>
      <c r="P711" s="6" t="str">
        <f t="shared" si="138"/>
        <v/>
      </c>
      <c r="Q711" s="6" t="str">
        <f>IF(ISBLANK(Requerimiento_Cab!K711),"",VLOOKUP(Requerimiento_Cab!K711,Tabla10[#All],2,FALSE))</f>
        <v/>
      </c>
      <c r="R711" s="6" t="str">
        <f>IF(LEN(Requerimiento_Cab!L711)&gt;0,Requerimiento_Cab!L711,"")</f>
        <v/>
      </c>
      <c r="S711" s="6" t="str">
        <f t="shared" si="139"/>
        <v/>
      </c>
      <c r="T711" s="6" t="str">
        <f t="shared" si="140"/>
        <v/>
      </c>
      <c r="U711" s="6" t="str">
        <f t="shared" si="141"/>
        <v/>
      </c>
      <c r="V711" s="6" t="str">
        <f>IF(ISBLANK(Requerimiento_Cab!F711),"",VLOOKUP(Requerimiento_Cab!F711,Tabla7[#All],2,FALSE))</f>
        <v/>
      </c>
      <c r="W711" s="6" t="str">
        <f t="shared" si="142"/>
        <v/>
      </c>
      <c r="X711" s="6" t="str">
        <f>IF(ISBLANK(Requerimiento_Cab!M711),"",VLOOKUP(Requerimiento_Cab!M711,Tabla2[#All],2,FALSE))</f>
        <v/>
      </c>
      <c r="Y711" s="6" t="str">
        <f>IF(ISBLANK(Requerimiento_Cab!J711),"",VLOOKUP(Requerimiento_Cab!J711,Tabla9[#All],2,FALSE))</f>
        <v/>
      </c>
    </row>
    <row r="712" spans="1:25" x14ac:dyDescent="0.25">
      <c r="A712" s="6" t="str">
        <f>IF(LEN(Requerimiento_Cab!A712)&gt;0,Requerimiento_Cab!A712,"")</f>
        <v/>
      </c>
      <c r="B712" s="6" t="str">
        <f t="shared" si="132"/>
        <v/>
      </c>
      <c r="C712" s="6" t="str">
        <f>IF(ISBLANK(Requerimiento_Cab!B712),"",VLOOKUP(Requerimiento_Cab!B712,Tabla3[#All],2,FALSE))</f>
        <v/>
      </c>
      <c r="D712" s="6" t="str">
        <f>IF(ISBLANK(Requerimiento_Cab!C712),"",VLOOKUP(Requerimiento_Cab!C712,Tabla4[#All],2,FALSE))</f>
        <v/>
      </c>
      <c r="E712" s="6" t="str">
        <f>IF(ISBLANK(Requerimiento_Cab!D712),"",VLOOKUP(Requerimiento_Cab!D712,Tabla5[#All],2,FALSE))</f>
        <v/>
      </c>
      <c r="F712" s="6" t="str">
        <f>IF(ISBLANK(Requerimiento_Cab!E712),"",VLOOKUP(Requerimiento_Cab!E712,Tabla6[#All],2,FALSE))</f>
        <v/>
      </c>
      <c r="G712" s="6" t="str">
        <f t="shared" si="133"/>
        <v/>
      </c>
      <c r="H712" s="6" t="str">
        <f t="shared" si="134"/>
        <v/>
      </c>
      <c r="I712" s="6" t="str">
        <f>IF(ISBLANK(Requerimiento_Cab!F712),"",VLOOKUP(Requerimiento_Cab!F712,Tabla7[#All],2,FALSE))</f>
        <v/>
      </c>
      <c r="J712" s="6" t="str">
        <f t="shared" si="135"/>
        <v/>
      </c>
      <c r="K712" s="13" t="str">
        <f>IF(ISBLANK(Requerimiento_Cab!G712),"",VLOOKUP(Requerimiento_Cab!G712,Tabla8[#All],2,FALSE))</f>
        <v/>
      </c>
      <c r="L712" s="6" t="str">
        <f>IF(ISBLANK(Requerimiento_Cab!H712),"",VLOOKUP(Requerimiento_Cab!H712,Tabla1[#All],2,FALSE))</f>
        <v/>
      </c>
      <c r="M712" s="6" t="str">
        <f t="shared" si="136"/>
        <v/>
      </c>
      <c r="N712" s="6" t="str">
        <f>IF(ISBLANK(Requerimiento_Cab!J712),"",VLOOKUP(Requerimiento_Cab!J712,Tabla9[#All],2,FALSE))</f>
        <v/>
      </c>
      <c r="O712" s="6" t="str">
        <f t="shared" si="137"/>
        <v/>
      </c>
      <c r="P712" s="6" t="str">
        <f t="shared" si="138"/>
        <v/>
      </c>
      <c r="Q712" s="6" t="str">
        <f>IF(ISBLANK(Requerimiento_Cab!K712),"",VLOOKUP(Requerimiento_Cab!K712,Tabla10[#All],2,FALSE))</f>
        <v/>
      </c>
      <c r="R712" s="6" t="str">
        <f>IF(LEN(Requerimiento_Cab!L712)&gt;0,Requerimiento_Cab!L712,"")</f>
        <v/>
      </c>
      <c r="S712" s="6" t="str">
        <f t="shared" si="139"/>
        <v/>
      </c>
      <c r="T712" s="6" t="str">
        <f t="shared" si="140"/>
        <v/>
      </c>
      <c r="U712" s="6" t="str">
        <f t="shared" si="141"/>
        <v/>
      </c>
      <c r="V712" s="6" t="str">
        <f>IF(ISBLANK(Requerimiento_Cab!F712),"",VLOOKUP(Requerimiento_Cab!F712,Tabla7[#All],2,FALSE))</f>
        <v/>
      </c>
      <c r="W712" s="6" t="str">
        <f t="shared" si="142"/>
        <v/>
      </c>
      <c r="X712" s="6" t="str">
        <f>IF(ISBLANK(Requerimiento_Cab!M712),"",VLOOKUP(Requerimiento_Cab!M712,Tabla2[#All],2,FALSE))</f>
        <v/>
      </c>
      <c r="Y712" s="6" t="str">
        <f>IF(ISBLANK(Requerimiento_Cab!J712),"",VLOOKUP(Requerimiento_Cab!J712,Tabla9[#All],2,FALSE))</f>
        <v/>
      </c>
    </row>
    <row r="713" spans="1:25" x14ac:dyDescent="0.25">
      <c r="A713" s="6" t="str">
        <f>IF(LEN(Requerimiento_Cab!A713)&gt;0,Requerimiento_Cab!A713,"")</f>
        <v/>
      </c>
      <c r="B713" s="6" t="str">
        <f t="shared" si="132"/>
        <v/>
      </c>
      <c r="C713" s="6" t="str">
        <f>IF(ISBLANK(Requerimiento_Cab!B713),"",VLOOKUP(Requerimiento_Cab!B713,Tabla3[#All],2,FALSE))</f>
        <v/>
      </c>
      <c r="D713" s="6" t="str">
        <f>IF(ISBLANK(Requerimiento_Cab!C713),"",VLOOKUP(Requerimiento_Cab!C713,Tabla4[#All],2,FALSE))</f>
        <v/>
      </c>
      <c r="E713" s="6" t="str">
        <f>IF(ISBLANK(Requerimiento_Cab!D713),"",VLOOKUP(Requerimiento_Cab!D713,Tabla5[#All],2,FALSE))</f>
        <v/>
      </c>
      <c r="F713" s="6" t="str">
        <f>IF(ISBLANK(Requerimiento_Cab!E713),"",VLOOKUP(Requerimiento_Cab!E713,Tabla6[#All],2,FALSE))</f>
        <v/>
      </c>
      <c r="G713" s="6" t="str">
        <f t="shared" si="133"/>
        <v/>
      </c>
      <c r="H713" s="6" t="str">
        <f t="shared" si="134"/>
        <v/>
      </c>
      <c r="I713" s="6" t="str">
        <f>IF(ISBLANK(Requerimiento_Cab!F713),"",VLOOKUP(Requerimiento_Cab!F713,Tabla7[#All],2,FALSE))</f>
        <v/>
      </c>
      <c r="J713" s="6" t="str">
        <f t="shared" si="135"/>
        <v/>
      </c>
      <c r="K713" s="13" t="str">
        <f>IF(ISBLANK(Requerimiento_Cab!G713),"",VLOOKUP(Requerimiento_Cab!G713,Tabla8[#All],2,FALSE))</f>
        <v/>
      </c>
      <c r="L713" s="6" t="str">
        <f>IF(ISBLANK(Requerimiento_Cab!H713),"",VLOOKUP(Requerimiento_Cab!H713,Tabla1[#All],2,FALSE))</f>
        <v/>
      </c>
      <c r="M713" s="6" t="str">
        <f t="shared" si="136"/>
        <v/>
      </c>
      <c r="N713" s="6" t="str">
        <f>IF(ISBLANK(Requerimiento_Cab!J713),"",VLOOKUP(Requerimiento_Cab!J713,Tabla9[#All],2,FALSE))</f>
        <v/>
      </c>
      <c r="O713" s="6" t="str">
        <f t="shared" si="137"/>
        <v/>
      </c>
      <c r="P713" s="6" t="str">
        <f t="shared" si="138"/>
        <v/>
      </c>
      <c r="Q713" s="6" t="str">
        <f>IF(ISBLANK(Requerimiento_Cab!K713),"",VLOOKUP(Requerimiento_Cab!K713,Tabla10[#All],2,FALSE))</f>
        <v/>
      </c>
      <c r="R713" s="6" t="str">
        <f>IF(LEN(Requerimiento_Cab!L713)&gt;0,Requerimiento_Cab!L713,"")</f>
        <v/>
      </c>
      <c r="S713" s="6" t="str">
        <f t="shared" si="139"/>
        <v/>
      </c>
      <c r="T713" s="6" t="str">
        <f t="shared" si="140"/>
        <v/>
      </c>
      <c r="U713" s="6" t="str">
        <f t="shared" si="141"/>
        <v/>
      </c>
      <c r="V713" s="6" t="str">
        <f>IF(ISBLANK(Requerimiento_Cab!F713),"",VLOOKUP(Requerimiento_Cab!F713,Tabla7[#All],2,FALSE))</f>
        <v/>
      </c>
      <c r="W713" s="6" t="str">
        <f t="shared" si="142"/>
        <v/>
      </c>
      <c r="X713" s="6" t="str">
        <f>IF(ISBLANK(Requerimiento_Cab!M713),"",VLOOKUP(Requerimiento_Cab!M713,Tabla2[#All],2,FALSE))</f>
        <v/>
      </c>
      <c r="Y713" s="6" t="str">
        <f>IF(ISBLANK(Requerimiento_Cab!J713),"",VLOOKUP(Requerimiento_Cab!J713,Tabla9[#All],2,FALSE))</f>
        <v/>
      </c>
    </row>
    <row r="714" spans="1:25" x14ac:dyDescent="0.25">
      <c r="A714" s="6" t="str">
        <f>IF(LEN(Requerimiento_Cab!A714)&gt;0,Requerimiento_Cab!A714,"")</f>
        <v/>
      </c>
      <c r="B714" s="6" t="str">
        <f t="shared" si="132"/>
        <v/>
      </c>
      <c r="C714" s="6" t="str">
        <f>IF(ISBLANK(Requerimiento_Cab!B714),"",VLOOKUP(Requerimiento_Cab!B714,Tabla3[#All],2,FALSE))</f>
        <v/>
      </c>
      <c r="D714" s="6" t="str">
        <f>IF(ISBLANK(Requerimiento_Cab!C714),"",VLOOKUP(Requerimiento_Cab!C714,Tabla4[#All],2,FALSE))</f>
        <v/>
      </c>
      <c r="E714" s="6" t="str">
        <f>IF(ISBLANK(Requerimiento_Cab!D714),"",VLOOKUP(Requerimiento_Cab!D714,Tabla5[#All],2,FALSE))</f>
        <v/>
      </c>
      <c r="F714" s="6" t="str">
        <f>IF(ISBLANK(Requerimiento_Cab!E714),"",VLOOKUP(Requerimiento_Cab!E714,Tabla6[#All],2,FALSE))</f>
        <v/>
      </c>
      <c r="G714" s="6" t="str">
        <f t="shared" si="133"/>
        <v/>
      </c>
      <c r="H714" s="6" t="str">
        <f t="shared" si="134"/>
        <v/>
      </c>
      <c r="I714" s="6" t="str">
        <f>IF(ISBLANK(Requerimiento_Cab!F714),"",VLOOKUP(Requerimiento_Cab!F714,Tabla7[#All],2,FALSE))</f>
        <v/>
      </c>
      <c r="J714" s="6" t="str">
        <f t="shared" si="135"/>
        <v/>
      </c>
      <c r="K714" s="13" t="str">
        <f>IF(ISBLANK(Requerimiento_Cab!G714),"",VLOOKUP(Requerimiento_Cab!G714,Tabla8[#All],2,FALSE))</f>
        <v/>
      </c>
      <c r="L714" s="6" t="str">
        <f>IF(ISBLANK(Requerimiento_Cab!H714),"",VLOOKUP(Requerimiento_Cab!H714,Tabla1[#All],2,FALSE))</f>
        <v/>
      </c>
      <c r="M714" s="6" t="str">
        <f t="shared" si="136"/>
        <v/>
      </c>
      <c r="N714" s="6" t="str">
        <f>IF(ISBLANK(Requerimiento_Cab!J714),"",VLOOKUP(Requerimiento_Cab!J714,Tabla9[#All],2,FALSE))</f>
        <v/>
      </c>
      <c r="O714" s="6" t="str">
        <f t="shared" si="137"/>
        <v/>
      </c>
      <c r="P714" s="6" t="str">
        <f t="shared" si="138"/>
        <v/>
      </c>
      <c r="Q714" s="6" t="str">
        <f>IF(ISBLANK(Requerimiento_Cab!K714),"",VLOOKUP(Requerimiento_Cab!K714,Tabla10[#All],2,FALSE))</f>
        <v/>
      </c>
      <c r="R714" s="6" t="str">
        <f>IF(LEN(Requerimiento_Cab!L714)&gt;0,Requerimiento_Cab!L714,"")</f>
        <v/>
      </c>
      <c r="S714" s="6" t="str">
        <f t="shared" si="139"/>
        <v/>
      </c>
      <c r="T714" s="6" t="str">
        <f t="shared" si="140"/>
        <v/>
      </c>
      <c r="U714" s="6" t="str">
        <f t="shared" si="141"/>
        <v/>
      </c>
      <c r="V714" s="6" t="str">
        <f>IF(ISBLANK(Requerimiento_Cab!F714),"",VLOOKUP(Requerimiento_Cab!F714,Tabla7[#All],2,FALSE))</f>
        <v/>
      </c>
      <c r="W714" s="6" t="str">
        <f t="shared" si="142"/>
        <v/>
      </c>
      <c r="X714" s="6" t="str">
        <f>IF(ISBLANK(Requerimiento_Cab!M714),"",VLOOKUP(Requerimiento_Cab!M714,Tabla2[#All],2,FALSE))</f>
        <v/>
      </c>
      <c r="Y714" s="6" t="str">
        <f>IF(ISBLANK(Requerimiento_Cab!J714),"",VLOOKUP(Requerimiento_Cab!J714,Tabla9[#All],2,FALSE))</f>
        <v/>
      </c>
    </row>
    <row r="715" spans="1:25" x14ac:dyDescent="0.25">
      <c r="A715" s="6" t="str">
        <f>IF(LEN(Requerimiento_Cab!A715)&gt;0,Requerimiento_Cab!A715,"")</f>
        <v/>
      </c>
      <c r="B715" s="6" t="str">
        <f t="shared" si="132"/>
        <v/>
      </c>
      <c r="C715" s="6" t="str">
        <f>IF(ISBLANK(Requerimiento_Cab!B715),"",VLOOKUP(Requerimiento_Cab!B715,Tabla3[#All],2,FALSE))</f>
        <v/>
      </c>
      <c r="D715" s="6" t="str">
        <f>IF(ISBLANK(Requerimiento_Cab!C715),"",VLOOKUP(Requerimiento_Cab!C715,Tabla4[#All],2,FALSE))</f>
        <v/>
      </c>
      <c r="E715" s="6" t="str">
        <f>IF(ISBLANK(Requerimiento_Cab!D715),"",VLOOKUP(Requerimiento_Cab!D715,Tabla5[#All],2,FALSE))</f>
        <v/>
      </c>
      <c r="F715" s="6" t="str">
        <f>IF(ISBLANK(Requerimiento_Cab!E715),"",VLOOKUP(Requerimiento_Cab!E715,Tabla6[#All],2,FALSE))</f>
        <v/>
      </c>
      <c r="G715" s="6" t="str">
        <f t="shared" si="133"/>
        <v/>
      </c>
      <c r="H715" s="6" t="str">
        <f t="shared" si="134"/>
        <v/>
      </c>
      <c r="I715" s="6" t="str">
        <f>IF(ISBLANK(Requerimiento_Cab!F715),"",VLOOKUP(Requerimiento_Cab!F715,Tabla7[#All],2,FALSE))</f>
        <v/>
      </c>
      <c r="J715" s="6" t="str">
        <f t="shared" si="135"/>
        <v/>
      </c>
      <c r="K715" s="13" t="str">
        <f>IF(ISBLANK(Requerimiento_Cab!G715),"",VLOOKUP(Requerimiento_Cab!G715,Tabla8[#All],2,FALSE))</f>
        <v/>
      </c>
      <c r="L715" s="6" t="str">
        <f>IF(ISBLANK(Requerimiento_Cab!H715),"",VLOOKUP(Requerimiento_Cab!H715,Tabla1[#All],2,FALSE))</f>
        <v/>
      </c>
      <c r="M715" s="6" t="str">
        <f t="shared" si="136"/>
        <v/>
      </c>
      <c r="N715" s="6" t="str">
        <f>IF(ISBLANK(Requerimiento_Cab!J715),"",VLOOKUP(Requerimiento_Cab!J715,Tabla9[#All],2,FALSE))</f>
        <v/>
      </c>
      <c r="O715" s="6" t="str">
        <f t="shared" si="137"/>
        <v/>
      </c>
      <c r="P715" s="6" t="str">
        <f t="shared" si="138"/>
        <v/>
      </c>
      <c r="Q715" s="6" t="str">
        <f>IF(ISBLANK(Requerimiento_Cab!K715),"",VLOOKUP(Requerimiento_Cab!K715,Tabla10[#All],2,FALSE))</f>
        <v/>
      </c>
      <c r="R715" s="6" t="str">
        <f>IF(LEN(Requerimiento_Cab!L715)&gt;0,Requerimiento_Cab!L715,"")</f>
        <v/>
      </c>
      <c r="S715" s="6" t="str">
        <f t="shared" si="139"/>
        <v/>
      </c>
      <c r="T715" s="6" t="str">
        <f t="shared" si="140"/>
        <v/>
      </c>
      <c r="U715" s="6" t="str">
        <f t="shared" si="141"/>
        <v/>
      </c>
      <c r="V715" s="6" t="str">
        <f>IF(ISBLANK(Requerimiento_Cab!F715),"",VLOOKUP(Requerimiento_Cab!F715,Tabla7[#All],2,FALSE))</f>
        <v/>
      </c>
      <c r="W715" s="6" t="str">
        <f t="shared" si="142"/>
        <v/>
      </c>
      <c r="X715" s="6" t="str">
        <f>IF(ISBLANK(Requerimiento_Cab!M715),"",VLOOKUP(Requerimiento_Cab!M715,Tabla2[#All],2,FALSE))</f>
        <v/>
      </c>
      <c r="Y715" s="6" t="str">
        <f>IF(ISBLANK(Requerimiento_Cab!J715),"",VLOOKUP(Requerimiento_Cab!J715,Tabla9[#All],2,FALSE))</f>
        <v/>
      </c>
    </row>
    <row r="716" spans="1:25" x14ac:dyDescent="0.25">
      <c r="A716" s="6" t="str">
        <f>IF(LEN(Requerimiento_Cab!A716)&gt;0,Requerimiento_Cab!A716,"")</f>
        <v/>
      </c>
      <c r="B716" s="6" t="str">
        <f t="shared" si="132"/>
        <v/>
      </c>
      <c r="C716" s="6" t="str">
        <f>IF(ISBLANK(Requerimiento_Cab!B716),"",VLOOKUP(Requerimiento_Cab!B716,Tabla3[#All],2,FALSE))</f>
        <v/>
      </c>
      <c r="D716" s="6" t="str">
        <f>IF(ISBLANK(Requerimiento_Cab!C716),"",VLOOKUP(Requerimiento_Cab!C716,Tabla4[#All],2,FALSE))</f>
        <v/>
      </c>
      <c r="E716" s="6" t="str">
        <f>IF(ISBLANK(Requerimiento_Cab!D716),"",VLOOKUP(Requerimiento_Cab!D716,Tabla5[#All],2,FALSE))</f>
        <v/>
      </c>
      <c r="F716" s="6" t="str">
        <f>IF(ISBLANK(Requerimiento_Cab!E716),"",VLOOKUP(Requerimiento_Cab!E716,Tabla6[#All],2,FALSE))</f>
        <v/>
      </c>
      <c r="G716" s="6" t="str">
        <f t="shared" si="133"/>
        <v/>
      </c>
      <c r="H716" s="6" t="str">
        <f t="shared" si="134"/>
        <v/>
      </c>
      <c r="I716" s="6" t="str">
        <f>IF(ISBLANK(Requerimiento_Cab!F716),"",VLOOKUP(Requerimiento_Cab!F716,Tabla7[#All],2,FALSE))</f>
        <v/>
      </c>
      <c r="J716" s="6" t="str">
        <f t="shared" si="135"/>
        <v/>
      </c>
      <c r="K716" s="13" t="str">
        <f>IF(ISBLANK(Requerimiento_Cab!G716),"",VLOOKUP(Requerimiento_Cab!G716,Tabla8[#All],2,FALSE))</f>
        <v/>
      </c>
      <c r="L716" s="6" t="str">
        <f>IF(ISBLANK(Requerimiento_Cab!H716),"",VLOOKUP(Requerimiento_Cab!H716,Tabla1[#All],2,FALSE))</f>
        <v/>
      </c>
      <c r="M716" s="6" t="str">
        <f t="shared" si="136"/>
        <v/>
      </c>
      <c r="N716" s="6" t="str">
        <f>IF(ISBLANK(Requerimiento_Cab!J716),"",VLOOKUP(Requerimiento_Cab!J716,Tabla9[#All],2,FALSE))</f>
        <v/>
      </c>
      <c r="O716" s="6" t="str">
        <f t="shared" si="137"/>
        <v/>
      </c>
      <c r="P716" s="6" t="str">
        <f t="shared" si="138"/>
        <v/>
      </c>
      <c r="Q716" s="6" t="str">
        <f>IF(ISBLANK(Requerimiento_Cab!K716),"",VLOOKUP(Requerimiento_Cab!K716,Tabla10[#All],2,FALSE))</f>
        <v/>
      </c>
      <c r="R716" s="6" t="str">
        <f>IF(LEN(Requerimiento_Cab!L716)&gt;0,Requerimiento_Cab!L716,"")</f>
        <v/>
      </c>
      <c r="S716" s="6" t="str">
        <f t="shared" si="139"/>
        <v/>
      </c>
      <c r="T716" s="6" t="str">
        <f t="shared" si="140"/>
        <v/>
      </c>
      <c r="U716" s="6" t="str">
        <f t="shared" si="141"/>
        <v/>
      </c>
      <c r="V716" s="6" t="str">
        <f>IF(ISBLANK(Requerimiento_Cab!F716),"",VLOOKUP(Requerimiento_Cab!F716,Tabla7[#All],2,FALSE))</f>
        <v/>
      </c>
      <c r="W716" s="6" t="str">
        <f t="shared" si="142"/>
        <v/>
      </c>
      <c r="X716" s="6" t="str">
        <f>IF(ISBLANK(Requerimiento_Cab!M716),"",VLOOKUP(Requerimiento_Cab!M716,Tabla2[#All],2,FALSE))</f>
        <v/>
      </c>
      <c r="Y716" s="6" t="str">
        <f>IF(ISBLANK(Requerimiento_Cab!J716),"",VLOOKUP(Requerimiento_Cab!J716,Tabla9[#All],2,FALSE))</f>
        <v/>
      </c>
    </row>
    <row r="717" spans="1:25" x14ac:dyDescent="0.25">
      <c r="A717" s="6" t="str">
        <f>IF(LEN(Requerimiento_Cab!A717)&gt;0,Requerimiento_Cab!A717,"")</f>
        <v/>
      </c>
      <c r="B717" s="6" t="str">
        <f t="shared" si="132"/>
        <v/>
      </c>
      <c r="C717" s="6" t="str">
        <f>IF(ISBLANK(Requerimiento_Cab!B717),"",VLOOKUP(Requerimiento_Cab!B717,Tabla3[#All],2,FALSE))</f>
        <v/>
      </c>
      <c r="D717" s="6" t="str">
        <f>IF(ISBLANK(Requerimiento_Cab!C717),"",VLOOKUP(Requerimiento_Cab!C717,Tabla4[#All],2,FALSE))</f>
        <v/>
      </c>
      <c r="E717" s="6" t="str">
        <f>IF(ISBLANK(Requerimiento_Cab!D717),"",VLOOKUP(Requerimiento_Cab!D717,Tabla5[#All],2,FALSE))</f>
        <v/>
      </c>
      <c r="F717" s="6" t="str">
        <f>IF(ISBLANK(Requerimiento_Cab!E717),"",VLOOKUP(Requerimiento_Cab!E717,Tabla6[#All],2,FALSE))</f>
        <v/>
      </c>
      <c r="G717" s="6" t="str">
        <f t="shared" si="133"/>
        <v/>
      </c>
      <c r="H717" s="6" t="str">
        <f t="shared" si="134"/>
        <v/>
      </c>
      <c r="I717" s="6" t="str">
        <f>IF(ISBLANK(Requerimiento_Cab!F717),"",VLOOKUP(Requerimiento_Cab!F717,Tabla7[#All],2,FALSE))</f>
        <v/>
      </c>
      <c r="J717" s="6" t="str">
        <f t="shared" si="135"/>
        <v/>
      </c>
      <c r="K717" s="13" t="str">
        <f>IF(ISBLANK(Requerimiento_Cab!G717),"",VLOOKUP(Requerimiento_Cab!G717,Tabla8[#All],2,FALSE))</f>
        <v/>
      </c>
      <c r="L717" s="6" t="str">
        <f>IF(ISBLANK(Requerimiento_Cab!H717),"",VLOOKUP(Requerimiento_Cab!H717,Tabla1[#All],2,FALSE))</f>
        <v/>
      </c>
      <c r="M717" s="6" t="str">
        <f t="shared" si="136"/>
        <v/>
      </c>
      <c r="N717" s="6" t="str">
        <f>IF(ISBLANK(Requerimiento_Cab!J717),"",VLOOKUP(Requerimiento_Cab!J717,Tabla9[#All],2,FALSE))</f>
        <v/>
      </c>
      <c r="O717" s="6" t="str">
        <f t="shared" si="137"/>
        <v/>
      </c>
      <c r="P717" s="6" t="str">
        <f t="shared" si="138"/>
        <v/>
      </c>
      <c r="Q717" s="6" t="str">
        <f>IF(ISBLANK(Requerimiento_Cab!K717),"",VLOOKUP(Requerimiento_Cab!K717,Tabla10[#All],2,FALSE))</f>
        <v/>
      </c>
      <c r="R717" s="6" t="str">
        <f>IF(LEN(Requerimiento_Cab!L717)&gt;0,Requerimiento_Cab!L717,"")</f>
        <v/>
      </c>
      <c r="S717" s="6" t="str">
        <f t="shared" si="139"/>
        <v/>
      </c>
      <c r="T717" s="6" t="str">
        <f t="shared" si="140"/>
        <v/>
      </c>
      <c r="U717" s="6" t="str">
        <f t="shared" si="141"/>
        <v/>
      </c>
      <c r="V717" s="6" t="str">
        <f>IF(ISBLANK(Requerimiento_Cab!F717),"",VLOOKUP(Requerimiento_Cab!F717,Tabla7[#All],2,FALSE))</f>
        <v/>
      </c>
      <c r="W717" s="6" t="str">
        <f t="shared" si="142"/>
        <v/>
      </c>
      <c r="X717" s="6" t="str">
        <f>IF(ISBLANK(Requerimiento_Cab!M717),"",VLOOKUP(Requerimiento_Cab!M717,Tabla2[#All],2,FALSE))</f>
        <v/>
      </c>
      <c r="Y717" s="6" t="str">
        <f>IF(ISBLANK(Requerimiento_Cab!J717),"",VLOOKUP(Requerimiento_Cab!J717,Tabla9[#All],2,FALSE))</f>
        <v/>
      </c>
    </row>
    <row r="718" spans="1:25" x14ac:dyDescent="0.25">
      <c r="A718" s="6" t="str">
        <f>IF(LEN(Requerimiento_Cab!A718)&gt;0,Requerimiento_Cab!A718,"")</f>
        <v/>
      </c>
      <c r="B718" s="6" t="str">
        <f t="shared" si="132"/>
        <v/>
      </c>
      <c r="C718" s="6" t="str">
        <f>IF(ISBLANK(Requerimiento_Cab!B718),"",VLOOKUP(Requerimiento_Cab!B718,Tabla3[#All],2,FALSE))</f>
        <v/>
      </c>
      <c r="D718" s="6" t="str">
        <f>IF(ISBLANK(Requerimiento_Cab!C718),"",VLOOKUP(Requerimiento_Cab!C718,Tabla4[#All],2,FALSE))</f>
        <v/>
      </c>
      <c r="E718" s="6" t="str">
        <f>IF(ISBLANK(Requerimiento_Cab!D718),"",VLOOKUP(Requerimiento_Cab!D718,Tabla5[#All],2,FALSE))</f>
        <v/>
      </c>
      <c r="F718" s="6" t="str">
        <f>IF(ISBLANK(Requerimiento_Cab!E718),"",VLOOKUP(Requerimiento_Cab!E718,Tabla6[#All],2,FALSE))</f>
        <v/>
      </c>
      <c r="G718" s="6" t="str">
        <f t="shared" si="133"/>
        <v/>
      </c>
      <c r="H718" s="6" t="str">
        <f t="shared" si="134"/>
        <v/>
      </c>
      <c r="I718" s="6" t="str">
        <f>IF(ISBLANK(Requerimiento_Cab!F718),"",VLOOKUP(Requerimiento_Cab!F718,Tabla7[#All],2,FALSE))</f>
        <v/>
      </c>
      <c r="J718" s="6" t="str">
        <f t="shared" si="135"/>
        <v/>
      </c>
      <c r="K718" s="13" t="str">
        <f>IF(ISBLANK(Requerimiento_Cab!G718),"",VLOOKUP(Requerimiento_Cab!G718,Tabla8[#All],2,FALSE))</f>
        <v/>
      </c>
      <c r="L718" s="6" t="str">
        <f>IF(ISBLANK(Requerimiento_Cab!H718),"",VLOOKUP(Requerimiento_Cab!H718,Tabla1[#All],2,FALSE))</f>
        <v/>
      </c>
      <c r="M718" s="6" t="str">
        <f t="shared" si="136"/>
        <v/>
      </c>
      <c r="N718" s="6" t="str">
        <f>IF(ISBLANK(Requerimiento_Cab!J718),"",VLOOKUP(Requerimiento_Cab!J718,Tabla9[#All],2,FALSE))</f>
        <v/>
      </c>
      <c r="O718" s="6" t="str">
        <f t="shared" si="137"/>
        <v/>
      </c>
      <c r="P718" s="6" t="str">
        <f t="shared" si="138"/>
        <v/>
      </c>
      <c r="Q718" s="6" t="str">
        <f>IF(ISBLANK(Requerimiento_Cab!K718),"",VLOOKUP(Requerimiento_Cab!K718,Tabla10[#All],2,FALSE))</f>
        <v/>
      </c>
      <c r="R718" s="6" t="str">
        <f>IF(LEN(Requerimiento_Cab!L718)&gt;0,Requerimiento_Cab!L718,"")</f>
        <v/>
      </c>
      <c r="S718" s="6" t="str">
        <f t="shared" si="139"/>
        <v/>
      </c>
      <c r="T718" s="6" t="str">
        <f t="shared" si="140"/>
        <v/>
      </c>
      <c r="U718" s="6" t="str">
        <f t="shared" si="141"/>
        <v/>
      </c>
      <c r="V718" s="6" t="str">
        <f>IF(ISBLANK(Requerimiento_Cab!F718),"",VLOOKUP(Requerimiento_Cab!F718,Tabla7[#All],2,FALSE))</f>
        <v/>
      </c>
      <c r="W718" s="6" t="str">
        <f t="shared" si="142"/>
        <v/>
      </c>
      <c r="X718" s="6" t="str">
        <f>IF(ISBLANK(Requerimiento_Cab!M718),"",VLOOKUP(Requerimiento_Cab!M718,Tabla2[#All],2,FALSE))</f>
        <v/>
      </c>
      <c r="Y718" s="6" t="str">
        <f>IF(ISBLANK(Requerimiento_Cab!J718),"",VLOOKUP(Requerimiento_Cab!J718,Tabla9[#All],2,FALSE))</f>
        <v/>
      </c>
    </row>
    <row r="719" spans="1:25" x14ac:dyDescent="0.25">
      <c r="A719" s="6" t="str">
        <f>IF(LEN(Requerimiento_Cab!A719)&gt;0,Requerimiento_Cab!A719,"")</f>
        <v/>
      </c>
      <c r="B719" s="6" t="str">
        <f t="shared" si="132"/>
        <v/>
      </c>
      <c r="C719" s="6" t="str">
        <f>IF(ISBLANK(Requerimiento_Cab!B719),"",VLOOKUP(Requerimiento_Cab!B719,Tabla3[#All],2,FALSE))</f>
        <v/>
      </c>
      <c r="D719" s="6" t="str">
        <f>IF(ISBLANK(Requerimiento_Cab!C719),"",VLOOKUP(Requerimiento_Cab!C719,Tabla4[#All],2,FALSE))</f>
        <v/>
      </c>
      <c r="E719" s="6" t="str">
        <f>IF(ISBLANK(Requerimiento_Cab!D719),"",VLOOKUP(Requerimiento_Cab!D719,Tabla5[#All],2,FALSE))</f>
        <v/>
      </c>
      <c r="F719" s="6" t="str">
        <f>IF(ISBLANK(Requerimiento_Cab!E719),"",VLOOKUP(Requerimiento_Cab!E719,Tabla6[#All],2,FALSE))</f>
        <v/>
      </c>
      <c r="G719" s="6" t="str">
        <f t="shared" si="133"/>
        <v/>
      </c>
      <c r="H719" s="6" t="str">
        <f t="shared" si="134"/>
        <v/>
      </c>
      <c r="I719" s="6" t="str">
        <f>IF(ISBLANK(Requerimiento_Cab!F719),"",VLOOKUP(Requerimiento_Cab!F719,Tabla7[#All],2,FALSE))</f>
        <v/>
      </c>
      <c r="J719" s="6" t="str">
        <f t="shared" si="135"/>
        <v/>
      </c>
      <c r="K719" s="13" t="str">
        <f>IF(ISBLANK(Requerimiento_Cab!G719),"",VLOOKUP(Requerimiento_Cab!G719,Tabla8[#All],2,FALSE))</f>
        <v/>
      </c>
      <c r="L719" s="6" t="str">
        <f>IF(ISBLANK(Requerimiento_Cab!H719),"",VLOOKUP(Requerimiento_Cab!H719,Tabla1[#All],2,FALSE))</f>
        <v/>
      </c>
      <c r="M719" s="6" t="str">
        <f t="shared" si="136"/>
        <v/>
      </c>
      <c r="N719" s="6" t="str">
        <f>IF(ISBLANK(Requerimiento_Cab!J719),"",VLOOKUP(Requerimiento_Cab!J719,Tabla9[#All],2,FALSE))</f>
        <v/>
      </c>
      <c r="O719" s="6" t="str">
        <f t="shared" si="137"/>
        <v/>
      </c>
      <c r="P719" s="6" t="str">
        <f t="shared" si="138"/>
        <v/>
      </c>
      <c r="Q719" s="6" t="str">
        <f>IF(ISBLANK(Requerimiento_Cab!K719),"",VLOOKUP(Requerimiento_Cab!K719,Tabla10[#All],2,FALSE))</f>
        <v/>
      </c>
      <c r="R719" s="6" t="str">
        <f>IF(LEN(Requerimiento_Cab!L719)&gt;0,Requerimiento_Cab!L719,"")</f>
        <v/>
      </c>
      <c r="S719" s="6" t="str">
        <f t="shared" si="139"/>
        <v/>
      </c>
      <c r="T719" s="6" t="str">
        <f t="shared" si="140"/>
        <v/>
      </c>
      <c r="U719" s="6" t="str">
        <f t="shared" si="141"/>
        <v/>
      </c>
      <c r="V719" s="6" t="str">
        <f>IF(ISBLANK(Requerimiento_Cab!F719),"",VLOOKUP(Requerimiento_Cab!F719,Tabla7[#All],2,FALSE))</f>
        <v/>
      </c>
      <c r="W719" s="6" t="str">
        <f t="shared" si="142"/>
        <v/>
      </c>
      <c r="X719" s="6" t="str">
        <f>IF(ISBLANK(Requerimiento_Cab!M719),"",VLOOKUP(Requerimiento_Cab!M719,Tabla2[#All],2,FALSE))</f>
        <v/>
      </c>
      <c r="Y719" s="6" t="str">
        <f>IF(ISBLANK(Requerimiento_Cab!J719),"",VLOOKUP(Requerimiento_Cab!J719,Tabla9[#All],2,FALSE))</f>
        <v/>
      </c>
    </row>
    <row r="720" spans="1:25" x14ac:dyDescent="0.25">
      <c r="A720" s="6" t="str">
        <f>IF(LEN(Requerimiento_Cab!A720)&gt;0,Requerimiento_Cab!A720,"")</f>
        <v/>
      </c>
      <c r="B720" s="6" t="str">
        <f t="shared" si="132"/>
        <v/>
      </c>
      <c r="C720" s="6" t="str">
        <f>IF(ISBLANK(Requerimiento_Cab!B720),"",VLOOKUP(Requerimiento_Cab!B720,Tabla3[#All],2,FALSE))</f>
        <v/>
      </c>
      <c r="D720" s="6" t="str">
        <f>IF(ISBLANK(Requerimiento_Cab!C720),"",VLOOKUP(Requerimiento_Cab!C720,Tabla4[#All],2,FALSE))</f>
        <v/>
      </c>
      <c r="E720" s="6" t="str">
        <f>IF(ISBLANK(Requerimiento_Cab!D720),"",VLOOKUP(Requerimiento_Cab!D720,Tabla5[#All],2,FALSE))</f>
        <v/>
      </c>
      <c r="F720" s="6" t="str">
        <f>IF(ISBLANK(Requerimiento_Cab!E720),"",VLOOKUP(Requerimiento_Cab!E720,Tabla6[#All],2,FALSE))</f>
        <v/>
      </c>
      <c r="G720" s="6" t="str">
        <f t="shared" si="133"/>
        <v/>
      </c>
      <c r="H720" s="6" t="str">
        <f t="shared" si="134"/>
        <v/>
      </c>
      <c r="I720" s="6" t="str">
        <f>IF(ISBLANK(Requerimiento_Cab!F720),"",VLOOKUP(Requerimiento_Cab!F720,Tabla7[#All],2,FALSE))</f>
        <v/>
      </c>
      <c r="J720" s="6" t="str">
        <f t="shared" si="135"/>
        <v/>
      </c>
      <c r="K720" s="13" t="str">
        <f>IF(ISBLANK(Requerimiento_Cab!G720),"",VLOOKUP(Requerimiento_Cab!G720,Tabla8[#All],2,FALSE))</f>
        <v/>
      </c>
      <c r="L720" s="6" t="str">
        <f>IF(ISBLANK(Requerimiento_Cab!H720),"",VLOOKUP(Requerimiento_Cab!H720,Tabla1[#All],2,FALSE))</f>
        <v/>
      </c>
      <c r="M720" s="6" t="str">
        <f t="shared" si="136"/>
        <v/>
      </c>
      <c r="N720" s="6" t="str">
        <f>IF(ISBLANK(Requerimiento_Cab!J720),"",VLOOKUP(Requerimiento_Cab!J720,Tabla9[#All],2,FALSE))</f>
        <v/>
      </c>
      <c r="O720" s="6" t="str">
        <f t="shared" si="137"/>
        <v/>
      </c>
      <c r="P720" s="6" t="str">
        <f t="shared" si="138"/>
        <v/>
      </c>
      <c r="Q720" s="6" t="str">
        <f>IF(ISBLANK(Requerimiento_Cab!K720),"",VLOOKUP(Requerimiento_Cab!K720,Tabla10[#All],2,FALSE))</f>
        <v/>
      </c>
      <c r="R720" s="6" t="str">
        <f>IF(LEN(Requerimiento_Cab!L720)&gt;0,Requerimiento_Cab!L720,"")</f>
        <v/>
      </c>
      <c r="S720" s="6" t="str">
        <f t="shared" si="139"/>
        <v/>
      </c>
      <c r="T720" s="6" t="str">
        <f t="shared" si="140"/>
        <v/>
      </c>
      <c r="U720" s="6" t="str">
        <f t="shared" si="141"/>
        <v/>
      </c>
      <c r="V720" s="6" t="str">
        <f>IF(ISBLANK(Requerimiento_Cab!F720),"",VLOOKUP(Requerimiento_Cab!F720,Tabla7[#All],2,FALSE))</f>
        <v/>
      </c>
      <c r="W720" s="6" t="str">
        <f t="shared" si="142"/>
        <v/>
      </c>
      <c r="X720" s="6" t="str">
        <f>IF(ISBLANK(Requerimiento_Cab!M720),"",VLOOKUP(Requerimiento_Cab!M720,Tabla2[#All],2,FALSE))</f>
        <v/>
      </c>
      <c r="Y720" s="6" t="str">
        <f>IF(ISBLANK(Requerimiento_Cab!J720),"",VLOOKUP(Requerimiento_Cab!J720,Tabla9[#All],2,FALSE))</f>
        <v/>
      </c>
    </row>
    <row r="721" spans="1:25" x14ac:dyDescent="0.25">
      <c r="A721" s="6" t="str">
        <f>IF(LEN(Requerimiento_Cab!A721)&gt;0,Requerimiento_Cab!A721,"")</f>
        <v/>
      </c>
      <c r="B721" s="6" t="str">
        <f t="shared" si="132"/>
        <v/>
      </c>
      <c r="C721" s="6" t="str">
        <f>IF(ISBLANK(Requerimiento_Cab!B721),"",VLOOKUP(Requerimiento_Cab!B721,Tabla3[#All],2,FALSE))</f>
        <v/>
      </c>
      <c r="D721" s="6" t="str">
        <f>IF(ISBLANK(Requerimiento_Cab!C721),"",VLOOKUP(Requerimiento_Cab!C721,Tabla4[#All],2,FALSE))</f>
        <v/>
      </c>
      <c r="E721" s="6" t="str">
        <f>IF(ISBLANK(Requerimiento_Cab!D721),"",VLOOKUP(Requerimiento_Cab!D721,Tabla5[#All],2,FALSE))</f>
        <v/>
      </c>
      <c r="F721" s="6" t="str">
        <f>IF(ISBLANK(Requerimiento_Cab!E721),"",VLOOKUP(Requerimiento_Cab!E721,Tabla6[#All],2,FALSE))</f>
        <v/>
      </c>
      <c r="G721" s="6" t="str">
        <f t="shared" si="133"/>
        <v/>
      </c>
      <c r="H721" s="6" t="str">
        <f t="shared" si="134"/>
        <v/>
      </c>
      <c r="I721" s="6" t="str">
        <f>IF(ISBLANK(Requerimiento_Cab!F721),"",VLOOKUP(Requerimiento_Cab!F721,Tabla7[#All],2,FALSE))</f>
        <v/>
      </c>
      <c r="J721" s="6" t="str">
        <f t="shared" si="135"/>
        <v/>
      </c>
      <c r="K721" s="13" t="str">
        <f>IF(ISBLANK(Requerimiento_Cab!G721),"",VLOOKUP(Requerimiento_Cab!G721,Tabla8[#All],2,FALSE))</f>
        <v/>
      </c>
      <c r="L721" s="6" t="str">
        <f>IF(ISBLANK(Requerimiento_Cab!H721),"",VLOOKUP(Requerimiento_Cab!H721,Tabla1[#All],2,FALSE))</f>
        <v/>
      </c>
      <c r="M721" s="6" t="str">
        <f t="shared" si="136"/>
        <v/>
      </c>
      <c r="N721" s="6" t="str">
        <f>IF(ISBLANK(Requerimiento_Cab!J721),"",VLOOKUP(Requerimiento_Cab!J721,Tabla9[#All],2,FALSE))</f>
        <v/>
      </c>
      <c r="O721" s="6" t="str">
        <f t="shared" si="137"/>
        <v/>
      </c>
      <c r="P721" s="6" t="str">
        <f t="shared" si="138"/>
        <v/>
      </c>
      <c r="Q721" s="6" t="str">
        <f>IF(ISBLANK(Requerimiento_Cab!K721),"",VLOOKUP(Requerimiento_Cab!K721,Tabla10[#All],2,FALSE))</f>
        <v/>
      </c>
      <c r="R721" s="6" t="str">
        <f>IF(LEN(Requerimiento_Cab!L721)&gt;0,Requerimiento_Cab!L721,"")</f>
        <v/>
      </c>
      <c r="S721" s="6" t="str">
        <f t="shared" si="139"/>
        <v/>
      </c>
      <c r="T721" s="6" t="str">
        <f t="shared" si="140"/>
        <v/>
      </c>
      <c r="U721" s="6" t="str">
        <f t="shared" si="141"/>
        <v/>
      </c>
      <c r="V721" s="6" t="str">
        <f>IF(ISBLANK(Requerimiento_Cab!F721),"",VLOOKUP(Requerimiento_Cab!F721,Tabla7[#All],2,FALSE))</f>
        <v/>
      </c>
      <c r="W721" s="6" t="str">
        <f t="shared" si="142"/>
        <v/>
      </c>
      <c r="X721" s="6" t="str">
        <f>IF(ISBLANK(Requerimiento_Cab!M721),"",VLOOKUP(Requerimiento_Cab!M721,Tabla2[#All],2,FALSE))</f>
        <v/>
      </c>
      <c r="Y721" s="6" t="str">
        <f>IF(ISBLANK(Requerimiento_Cab!J721),"",VLOOKUP(Requerimiento_Cab!J721,Tabla9[#All],2,FALSE))</f>
        <v/>
      </c>
    </row>
    <row r="722" spans="1:25" x14ac:dyDescent="0.25">
      <c r="A722" s="6" t="str">
        <f>IF(LEN(Requerimiento_Cab!A722)&gt;0,Requerimiento_Cab!A722,"")</f>
        <v/>
      </c>
      <c r="B722" s="6" t="str">
        <f t="shared" si="132"/>
        <v/>
      </c>
      <c r="C722" s="6" t="str">
        <f>IF(ISBLANK(Requerimiento_Cab!B722),"",VLOOKUP(Requerimiento_Cab!B722,Tabla3[#All],2,FALSE))</f>
        <v/>
      </c>
      <c r="D722" s="6" t="str">
        <f>IF(ISBLANK(Requerimiento_Cab!C722),"",VLOOKUP(Requerimiento_Cab!C722,Tabla4[#All],2,FALSE))</f>
        <v/>
      </c>
      <c r="E722" s="6" t="str">
        <f>IF(ISBLANK(Requerimiento_Cab!D722),"",VLOOKUP(Requerimiento_Cab!D722,Tabla5[#All],2,FALSE))</f>
        <v/>
      </c>
      <c r="F722" s="6" t="str">
        <f>IF(ISBLANK(Requerimiento_Cab!E722),"",VLOOKUP(Requerimiento_Cab!E722,Tabla6[#All],2,FALSE))</f>
        <v/>
      </c>
      <c r="G722" s="6" t="str">
        <f t="shared" si="133"/>
        <v/>
      </c>
      <c r="H722" s="6" t="str">
        <f t="shared" si="134"/>
        <v/>
      </c>
      <c r="I722" s="6" t="str">
        <f>IF(ISBLANK(Requerimiento_Cab!F722),"",VLOOKUP(Requerimiento_Cab!F722,Tabla7[#All],2,FALSE))</f>
        <v/>
      </c>
      <c r="J722" s="6" t="str">
        <f t="shared" si="135"/>
        <v/>
      </c>
      <c r="K722" s="13" t="str">
        <f>IF(ISBLANK(Requerimiento_Cab!G722),"",VLOOKUP(Requerimiento_Cab!G722,Tabla8[#All],2,FALSE))</f>
        <v/>
      </c>
      <c r="L722" s="6" t="str">
        <f>IF(ISBLANK(Requerimiento_Cab!H722),"",VLOOKUP(Requerimiento_Cab!H722,Tabla1[#All],2,FALSE))</f>
        <v/>
      </c>
      <c r="M722" s="6" t="str">
        <f t="shared" si="136"/>
        <v/>
      </c>
      <c r="N722" s="6" t="str">
        <f>IF(ISBLANK(Requerimiento_Cab!J722),"",VLOOKUP(Requerimiento_Cab!J722,Tabla9[#All],2,FALSE))</f>
        <v/>
      </c>
      <c r="O722" s="6" t="str">
        <f t="shared" si="137"/>
        <v/>
      </c>
      <c r="P722" s="6" t="str">
        <f t="shared" si="138"/>
        <v/>
      </c>
      <c r="Q722" s="6" t="str">
        <f>IF(ISBLANK(Requerimiento_Cab!K722),"",VLOOKUP(Requerimiento_Cab!K722,Tabla10[#All],2,FALSE))</f>
        <v/>
      </c>
      <c r="R722" s="6" t="str">
        <f>IF(LEN(Requerimiento_Cab!L722)&gt;0,Requerimiento_Cab!L722,"")</f>
        <v/>
      </c>
      <c r="S722" s="6" t="str">
        <f t="shared" si="139"/>
        <v/>
      </c>
      <c r="T722" s="6" t="str">
        <f t="shared" si="140"/>
        <v/>
      </c>
      <c r="U722" s="6" t="str">
        <f t="shared" si="141"/>
        <v/>
      </c>
      <c r="V722" s="6" t="str">
        <f>IF(ISBLANK(Requerimiento_Cab!F722),"",VLOOKUP(Requerimiento_Cab!F722,Tabla7[#All],2,FALSE))</f>
        <v/>
      </c>
      <c r="W722" s="6" t="str">
        <f t="shared" si="142"/>
        <v/>
      </c>
      <c r="X722" s="6" t="str">
        <f>IF(ISBLANK(Requerimiento_Cab!M722),"",VLOOKUP(Requerimiento_Cab!M722,Tabla2[#All],2,FALSE))</f>
        <v/>
      </c>
      <c r="Y722" s="6" t="str">
        <f>IF(ISBLANK(Requerimiento_Cab!J722),"",VLOOKUP(Requerimiento_Cab!J722,Tabla9[#All],2,FALSE))</f>
        <v/>
      </c>
    </row>
    <row r="723" spans="1:25" x14ac:dyDescent="0.25">
      <c r="A723" s="6" t="str">
        <f>IF(LEN(Requerimiento_Cab!A723)&gt;0,Requerimiento_Cab!A723,"")</f>
        <v/>
      </c>
      <c r="B723" s="6" t="str">
        <f t="shared" si="132"/>
        <v/>
      </c>
      <c r="C723" s="6" t="str">
        <f>IF(ISBLANK(Requerimiento_Cab!B723),"",VLOOKUP(Requerimiento_Cab!B723,Tabla3[#All],2,FALSE))</f>
        <v/>
      </c>
      <c r="D723" s="6" t="str">
        <f>IF(ISBLANK(Requerimiento_Cab!C723),"",VLOOKUP(Requerimiento_Cab!C723,Tabla4[#All],2,FALSE))</f>
        <v/>
      </c>
      <c r="E723" s="6" t="str">
        <f>IF(ISBLANK(Requerimiento_Cab!D723),"",VLOOKUP(Requerimiento_Cab!D723,Tabla5[#All],2,FALSE))</f>
        <v/>
      </c>
      <c r="F723" s="6" t="str">
        <f>IF(ISBLANK(Requerimiento_Cab!E723),"",VLOOKUP(Requerimiento_Cab!E723,Tabla6[#All],2,FALSE))</f>
        <v/>
      </c>
      <c r="G723" s="6" t="str">
        <f t="shared" si="133"/>
        <v/>
      </c>
      <c r="H723" s="6" t="str">
        <f t="shared" si="134"/>
        <v/>
      </c>
      <c r="I723" s="6" t="str">
        <f>IF(ISBLANK(Requerimiento_Cab!F723),"",VLOOKUP(Requerimiento_Cab!F723,Tabla7[#All],2,FALSE))</f>
        <v/>
      </c>
      <c r="J723" s="6" t="str">
        <f t="shared" si="135"/>
        <v/>
      </c>
      <c r="K723" s="13" t="str">
        <f>IF(ISBLANK(Requerimiento_Cab!G723),"",VLOOKUP(Requerimiento_Cab!G723,Tabla8[#All],2,FALSE))</f>
        <v/>
      </c>
      <c r="L723" s="6" t="str">
        <f>IF(ISBLANK(Requerimiento_Cab!H723),"",VLOOKUP(Requerimiento_Cab!H723,Tabla1[#All],2,FALSE))</f>
        <v/>
      </c>
      <c r="M723" s="6" t="str">
        <f t="shared" si="136"/>
        <v/>
      </c>
      <c r="N723" s="6" t="str">
        <f>IF(ISBLANK(Requerimiento_Cab!J723),"",VLOOKUP(Requerimiento_Cab!J723,Tabla9[#All],2,FALSE))</f>
        <v/>
      </c>
      <c r="O723" s="6" t="str">
        <f t="shared" si="137"/>
        <v/>
      </c>
      <c r="P723" s="6" t="str">
        <f t="shared" si="138"/>
        <v/>
      </c>
      <c r="Q723" s="6" t="str">
        <f>IF(ISBLANK(Requerimiento_Cab!K723),"",VLOOKUP(Requerimiento_Cab!K723,Tabla10[#All],2,FALSE))</f>
        <v/>
      </c>
      <c r="R723" s="6" t="str">
        <f>IF(LEN(Requerimiento_Cab!L723)&gt;0,Requerimiento_Cab!L723,"")</f>
        <v/>
      </c>
      <c r="S723" s="6" t="str">
        <f t="shared" si="139"/>
        <v/>
      </c>
      <c r="T723" s="6" t="str">
        <f t="shared" si="140"/>
        <v/>
      </c>
      <c r="U723" s="6" t="str">
        <f t="shared" si="141"/>
        <v/>
      </c>
      <c r="V723" s="6" t="str">
        <f>IF(ISBLANK(Requerimiento_Cab!F723),"",VLOOKUP(Requerimiento_Cab!F723,Tabla7[#All],2,FALSE))</f>
        <v/>
      </c>
      <c r="W723" s="6" t="str">
        <f t="shared" si="142"/>
        <v/>
      </c>
      <c r="X723" s="6" t="str">
        <f>IF(ISBLANK(Requerimiento_Cab!M723),"",VLOOKUP(Requerimiento_Cab!M723,Tabla2[#All],2,FALSE))</f>
        <v/>
      </c>
      <c r="Y723" s="6" t="str">
        <f>IF(ISBLANK(Requerimiento_Cab!J723),"",VLOOKUP(Requerimiento_Cab!J723,Tabla9[#All],2,FALSE))</f>
        <v/>
      </c>
    </row>
    <row r="724" spans="1:25" x14ac:dyDescent="0.25">
      <c r="A724" s="6" t="str">
        <f>IF(LEN(Requerimiento_Cab!A724)&gt;0,Requerimiento_Cab!A724,"")</f>
        <v/>
      </c>
      <c r="B724" s="6" t="str">
        <f t="shared" si="132"/>
        <v/>
      </c>
      <c r="C724" s="6" t="str">
        <f>IF(ISBLANK(Requerimiento_Cab!B724),"",VLOOKUP(Requerimiento_Cab!B724,Tabla3[#All],2,FALSE))</f>
        <v/>
      </c>
      <c r="D724" s="6" t="str">
        <f>IF(ISBLANK(Requerimiento_Cab!C724),"",VLOOKUP(Requerimiento_Cab!C724,Tabla4[#All],2,FALSE))</f>
        <v/>
      </c>
      <c r="E724" s="6" t="str">
        <f>IF(ISBLANK(Requerimiento_Cab!D724),"",VLOOKUP(Requerimiento_Cab!D724,Tabla5[#All],2,FALSE))</f>
        <v/>
      </c>
      <c r="F724" s="6" t="str">
        <f>IF(ISBLANK(Requerimiento_Cab!E724),"",VLOOKUP(Requerimiento_Cab!E724,Tabla6[#All],2,FALSE))</f>
        <v/>
      </c>
      <c r="G724" s="6" t="str">
        <f t="shared" si="133"/>
        <v/>
      </c>
      <c r="H724" s="6" t="str">
        <f t="shared" si="134"/>
        <v/>
      </c>
      <c r="I724" s="6" t="str">
        <f>IF(ISBLANK(Requerimiento_Cab!F724),"",VLOOKUP(Requerimiento_Cab!F724,Tabla7[#All],2,FALSE))</f>
        <v/>
      </c>
      <c r="J724" s="6" t="str">
        <f t="shared" si="135"/>
        <v/>
      </c>
      <c r="K724" s="13" t="str">
        <f>IF(ISBLANK(Requerimiento_Cab!G724),"",VLOOKUP(Requerimiento_Cab!G724,Tabla8[#All],2,FALSE))</f>
        <v/>
      </c>
      <c r="L724" s="6" t="str">
        <f>IF(ISBLANK(Requerimiento_Cab!H724),"",VLOOKUP(Requerimiento_Cab!H724,Tabla1[#All],2,FALSE))</f>
        <v/>
      </c>
      <c r="M724" s="6" t="str">
        <f t="shared" si="136"/>
        <v/>
      </c>
      <c r="N724" s="6" t="str">
        <f>IF(ISBLANK(Requerimiento_Cab!J724),"",VLOOKUP(Requerimiento_Cab!J724,Tabla9[#All],2,FALSE))</f>
        <v/>
      </c>
      <c r="O724" s="6" t="str">
        <f t="shared" si="137"/>
        <v/>
      </c>
      <c r="P724" s="6" t="str">
        <f t="shared" si="138"/>
        <v/>
      </c>
      <c r="Q724" s="6" t="str">
        <f>IF(ISBLANK(Requerimiento_Cab!K724),"",VLOOKUP(Requerimiento_Cab!K724,Tabla10[#All],2,FALSE))</f>
        <v/>
      </c>
      <c r="R724" s="6" t="str">
        <f>IF(LEN(Requerimiento_Cab!L724)&gt;0,Requerimiento_Cab!L724,"")</f>
        <v/>
      </c>
      <c r="S724" s="6" t="str">
        <f t="shared" si="139"/>
        <v/>
      </c>
      <c r="T724" s="6" t="str">
        <f t="shared" si="140"/>
        <v/>
      </c>
      <c r="U724" s="6" t="str">
        <f t="shared" si="141"/>
        <v/>
      </c>
      <c r="V724" s="6" t="str">
        <f>IF(ISBLANK(Requerimiento_Cab!F724),"",VLOOKUP(Requerimiento_Cab!F724,Tabla7[#All],2,FALSE))</f>
        <v/>
      </c>
      <c r="W724" s="6" t="str">
        <f t="shared" si="142"/>
        <v/>
      </c>
      <c r="X724" s="6" t="str">
        <f>IF(ISBLANK(Requerimiento_Cab!M724),"",VLOOKUP(Requerimiento_Cab!M724,Tabla2[#All],2,FALSE))</f>
        <v/>
      </c>
      <c r="Y724" s="6" t="str">
        <f>IF(ISBLANK(Requerimiento_Cab!J724),"",VLOOKUP(Requerimiento_Cab!J724,Tabla9[#All],2,FALSE))</f>
        <v/>
      </c>
    </row>
    <row r="725" spans="1:25" x14ac:dyDescent="0.25">
      <c r="A725" s="6" t="str">
        <f>IF(LEN(Requerimiento_Cab!A725)&gt;0,Requerimiento_Cab!A725,"")</f>
        <v/>
      </c>
      <c r="B725" s="6" t="str">
        <f t="shared" si="132"/>
        <v/>
      </c>
      <c r="C725" s="6" t="str">
        <f>IF(ISBLANK(Requerimiento_Cab!B725),"",VLOOKUP(Requerimiento_Cab!B725,Tabla3[#All],2,FALSE))</f>
        <v/>
      </c>
      <c r="D725" s="6" t="str">
        <f>IF(ISBLANK(Requerimiento_Cab!C725),"",VLOOKUP(Requerimiento_Cab!C725,Tabla4[#All],2,FALSE))</f>
        <v/>
      </c>
      <c r="E725" s="6" t="str">
        <f>IF(ISBLANK(Requerimiento_Cab!D725),"",VLOOKUP(Requerimiento_Cab!D725,Tabla5[#All],2,FALSE))</f>
        <v/>
      </c>
      <c r="F725" s="6" t="str">
        <f>IF(ISBLANK(Requerimiento_Cab!E725),"",VLOOKUP(Requerimiento_Cab!E725,Tabla6[#All],2,FALSE))</f>
        <v/>
      </c>
      <c r="G725" s="6" t="str">
        <f t="shared" si="133"/>
        <v/>
      </c>
      <c r="H725" s="6" t="str">
        <f t="shared" si="134"/>
        <v/>
      </c>
      <c r="I725" s="6" t="str">
        <f>IF(ISBLANK(Requerimiento_Cab!F725),"",VLOOKUP(Requerimiento_Cab!F725,Tabla7[#All],2,FALSE))</f>
        <v/>
      </c>
      <c r="J725" s="6" t="str">
        <f t="shared" si="135"/>
        <v/>
      </c>
      <c r="K725" s="13" t="str">
        <f>IF(ISBLANK(Requerimiento_Cab!G725),"",VLOOKUP(Requerimiento_Cab!G725,Tabla8[#All],2,FALSE))</f>
        <v/>
      </c>
      <c r="L725" s="6" t="str">
        <f>IF(ISBLANK(Requerimiento_Cab!H725),"",VLOOKUP(Requerimiento_Cab!H725,Tabla1[#All],2,FALSE))</f>
        <v/>
      </c>
      <c r="M725" s="6" t="str">
        <f t="shared" si="136"/>
        <v/>
      </c>
      <c r="N725" s="6" t="str">
        <f>IF(ISBLANK(Requerimiento_Cab!J725),"",VLOOKUP(Requerimiento_Cab!J725,Tabla9[#All],2,FALSE))</f>
        <v/>
      </c>
      <c r="O725" s="6" t="str">
        <f t="shared" si="137"/>
        <v/>
      </c>
      <c r="P725" s="6" t="str">
        <f t="shared" si="138"/>
        <v/>
      </c>
      <c r="Q725" s="6" t="str">
        <f>IF(ISBLANK(Requerimiento_Cab!K725),"",VLOOKUP(Requerimiento_Cab!K725,Tabla10[#All],2,FALSE))</f>
        <v/>
      </c>
      <c r="R725" s="6" t="str">
        <f>IF(LEN(Requerimiento_Cab!L725)&gt;0,Requerimiento_Cab!L725,"")</f>
        <v/>
      </c>
      <c r="S725" s="6" t="str">
        <f t="shared" si="139"/>
        <v/>
      </c>
      <c r="T725" s="6" t="str">
        <f t="shared" si="140"/>
        <v/>
      </c>
      <c r="U725" s="6" t="str">
        <f t="shared" si="141"/>
        <v/>
      </c>
      <c r="V725" s="6" t="str">
        <f>IF(ISBLANK(Requerimiento_Cab!F725),"",VLOOKUP(Requerimiento_Cab!F725,Tabla7[#All],2,FALSE))</f>
        <v/>
      </c>
      <c r="W725" s="6" t="str">
        <f t="shared" si="142"/>
        <v/>
      </c>
      <c r="X725" s="6" t="str">
        <f>IF(ISBLANK(Requerimiento_Cab!M725),"",VLOOKUP(Requerimiento_Cab!M725,Tabla2[#All],2,FALSE))</f>
        <v/>
      </c>
      <c r="Y725" s="6" t="str">
        <f>IF(ISBLANK(Requerimiento_Cab!J725),"",VLOOKUP(Requerimiento_Cab!J725,Tabla9[#All],2,FALSE))</f>
        <v/>
      </c>
    </row>
    <row r="726" spans="1:25" x14ac:dyDescent="0.25">
      <c r="A726" s="6" t="str">
        <f>IF(LEN(Requerimiento_Cab!A726)&gt;0,Requerimiento_Cab!A726,"")</f>
        <v/>
      </c>
      <c r="B726" s="6" t="str">
        <f t="shared" si="132"/>
        <v/>
      </c>
      <c r="C726" s="6" t="str">
        <f>IF(ISBLANK(Requerimiento_Cab!B726),"",VLOOKUP(Requerimiento_Cab!B726,Tabla3[#All],2,FALSE))</f>
        <v/>
      </c>
      <c r="D726" s="6" t="str">
        <f>IF(ISBLANK(Requerimiento_Cab!C726),"",VLOOKUP(Requerimiento_Cab!C726,Tabla4[#All],2,FALSE))</f>
        <v/>
      </c>
      <c r="E726" s="6" t="str">
        <f>IF(ISBLANK(Requerimiento_Cab!D726),"",VLOOKUP(Requerimiento_Cab!D726,Tabla5[#All],2,FALSE))</f>
        <v/>
      </c>
      <c r="F726" s="6" t="str">
        <f>IF(ISBLANK(Requerimiento_Cab!E726),"",VLOOKUP(Requerimiento_Cab!E726,Tabla6[#All],2,FALSE))</f>
        <v/>
      </c>
      <c r="G726" s="6" t="str">
        <f t="shared" si="133"/>
        <v/>
      </c>
      <c r="H726" s="6" t="str">
        <f t="shared" si="134"/>
        <v/>
      </c>
      <c r="I726" s="6" t="str">
        <f>IF(ISBLANK(Requerimiento_Cab!F726),"",VLOOKUP(Requerimiento_Cab!F726,Tabla7[#All],2,FALSE))</f>
        <v/>
      </c>
      <c r="J726" s="6" t="str">
        <f t="shared" si="135"/>
        <v/>
      </c>
      <c r="K726" s="13" t="str">
        <f>IF(ISBLANK(Requerimiento_Cab!G726),"",VLOOKUP(Requerimiento_Cab!G726,Tabla8[#All],2,FALSE))</f>
        <v/>
      </c>
      <c r="L726" s="6" t="str">
        <f>IF(ISBLANK(Requerimiento_Cab!H726),"",VLOOKUP(Requerimiento_Cab!H726,Tabla1[#All],2,FALSE))</f>
        <v/>
      </c>
      <c r="M726" s="6" t="str">
        <f t="shared" si="136"/>
        <v/>
      </c>
      <c r="N726" s="6" t="str">
        <f>IF(ISBLANK(Requerimiento_Cab!J726),"",VLOOKUP(Requerimiento_Cab!J726,Tabla9[#All],2,FALSE))</f>
        <v/>
      </c>
      <c r="O726" s="6" t="str">
        <f t="shared" si="137"/>
        <v/>
      </c>
      <c r="P726" s="6" t="str">
        <f t="shared" si="138"/>
        <v/>
      </c>
      <c r="Q726" s="6" t="str">
        <f>IF(ISBLANK(Requerimiento_Cab!K726),"",VLOOKUP(Requerimiento_Cab!K726,Tabla10[#All],2,FALSE))</f>
        <v/>
      </c>
      <c r="R726" s="6" t="str">
        <f>IF(LEN(Requerimiento_Cab!L726)&gt;0,Requerimiento_Cab!L726,"")</f>
        <v/>
      </c>
      <c r="S726" s="6" t="str">
        <f t="shared" si="139"/>
        <v/>
      </c>
      <c r="T726" s="6" t="str">
        <f t="shared" si="140"/>
        <v/>
      </c>
      <c r="U726" s="6" t="str">
        <f t="shared" si="141"/>
        <v/>
      </c>
      <c r="V726" s="6" t="str">
        <f>IF(ISBLANK(Requerimiento_Cab!F726),"",VLOOKUP(Requerimiento_Cab!F726,Tabla7[#All],2,FALSE))</f>
        <v/>
      </c>
      <c r="W726" s="6" t="str">
        <f t="shared" si="142"/>
        <v/>
      </c>
      <c r="X726" s="6" t="str">
        <f>IF(ISBLANK(Requerimiento_Cab!M726),"",VLOOKUP(Requerimiento_Cab!M726,Tabla2[#All],2,FALSE))</f>
        <v/>
      </c>
      <c r="Y726" s="6" t="str">
        <f>IF(ISBLANK(Requerimiento_Cab!J726),"",VLOOKUP(Requerimiento_Cab!J726,Tabla9[#All],2,FALSE))</f>
        <v/>
      </c>
    </row>
    <row r="727" spans="1:25" x14ac:dyDescent="0.25">
      <c r="A727" s="6" t="str">
        <f>IF(LEN(Requerimiento_Cab!A727)&gt;0,Requerimiento_Cab!A727,"")</f>
        <v/>
      </c>
      <c r="B727" s="6" t="str">
        <f t="shared" si="132"/>
        <v/>
      </c>
      <c r="C727" s="6" t="str">
        <f>IF(ISBLANK(Requerimiento_Cab!B727),"",VLOOKUP(Requerimiento_Cab!B727,Tabla3[#All],2,FALSE))</f>
        <v/>
      </c>
      <c r="D727" s="6" t="str">
        <f>IF(ISBLANK(Requerimiento_Cab!C727),"",VLOOKUP(Requerimiento_Cab!C727,Tabla4[#All],2,FALSE))</f>
        <v/>
      </c>
      <c r="E727" s="6" t="str">
        <f>IF(ISBLANK(Requerimiento_Cab!D727),"",VLOOKUP(Requerimiento_Cab!D727,Tabla5[#All],2,FALSE))</f>
        <v/>
      </c>
      <c r="F727" s="6" t="str">
        <f>IF(ISBLANK(Requerimiento_Cab!E727),"",VLOOKUP(Requerimiento_Cab!E727,Tabla6[#All],2,FALSE))</f>
        <v/>
      </c>
      <c r="G727" s="6" t="str">
        <f t="shared" si="133"/>
        <v/>
      </c>
      <c r="H727" s="6" t="str">
        <f t="shared" si="134"/>
        <v/>
      </c>
      <c r="I727" s="6" t="str">
        <f>IF(ISBLANK(Requerimiento_Cab!F727),"",VLOOKUP(Requerimiento_Cab!F727,Tabla7[#All],2,FALSE))</f>
        <v/>
      </c>
      <c r="J727" s="6" t="str">
        <f t="shared" si="135"/>
        <v/>
      </c>
      <c r="K727" s="13" t="str">
        <f>IF(ISBLANK(Requerimiento_Cab!G727),"",VLOOKUP(Requerimiento_Cab!G727,Tabla8[#All],2,FALSE))</f>
        <v/>
      </c>
      <c r="L727" s="6" t="str">
        <f>IF(ISBLANK(Requerimiento_Cab!H727),"",VLOOKUP(Requerimiento_Cab!H727,Tabla1[#All],2,FALSE))</f>
        <v/>
      </c>
      <c r="M727" s="6" t="str">
        <f t="shared" si="136"/>
        <v/>
      </c>
      <c r="N727" s="6" t="str">
        <f>IF(ISBLANK(Requerimiento_Cab!J727),"",VLOOKUP(Requerimiento_Cab!J727,Tabla9[#All],2,FALSE))</f>
        <v/>
      </c>
      <c r="O727" s="6" t="str">
        <f t="shared" si="137"/>
        <v/>
      </c>
      <c r="P727" s="6" t="str">
        <f t="shared" si="138"/>
        <v/>
      </c>
      <c r="Q727" s="6" t="str">
        <f>IF(ISBLANK(Requerimiento_Cab!K727),"",VLOOKUP(Requerimiento_Cab!K727,Tabla10[#All],2,FALSE))</f>
        <v/>
      </c>
      <c r="R727" s="6" t="str">
        <f>IF(LEN(Requerimiento_Cab!L727)&gt;0,Requerimiento_Cab!L727,"")</f>
        <v/>
      </c>
      <c r="S727" s="6" t="str">
        <f t="shared" si="139"/>
        <v/>
      </c>
      <c r="T727" s="6" t="str">
        <f t="shared" si="140"/>
        <v/>
      </c>
      <c r="U727" s="6" t="str">
        <f t="shared" si="141"/>
        <v/>
      </c>
      <c r="V727" s="6" t="str">
        <f>IF(ISBLANK(Requerimiento_Cab!F727),"",VLOOKUP(Requerimiento_Cab!F727,Tabla7[#All],2,FALSE))</f>
        <v/>
      </c>
      <c r="W727" s="6" t="str">
        <f t="shared" si="142"/>
        <v/>
      </c>
      <c r="X727" s="6" t="str">
        <f>IF(ISBLANK(Requerimiento_Cab!M727),"",VLOOKUP(Requerimiento_Cab!M727,Tabla2[#All],2,FALSE))</f>
        <v/>
      </c>
      <c r="Y727" s="6" t="str">
        <f>IF(ISBLANK(Requerimiento_Cab!J727),"",VLOOKUP(Requerimiento_Cab!J727,Tabla9[#All],2,FALSE))</f>
        <v/>
      </c>
    </row>
    <row r="728" spans="1:25" x14ac:dyDescent="0.25">
      <c r="A728" s="6" t="str">
        <f>IF(LEN(Requerimiento_Cab!A728)&gt;0,Requerimiento_Cab!A728,"")</f>
        <v/>
      </c>
      <c r="B728" s="6" t="str">
        <f t="shared" si="132"/>
        <v/>
      </c>
      <c r="C728" s="6" t="str">
        <f>IF(ISBLANK(Requerimiento_Cab!B728),"",VLOOKUP(Requerimiento_Cab!B728,Tabla3[#All],2,FALSE))</f>
        <v/>
      </c>
      <c r="D728" s="6" t="str">
        <f>IF(ISBLANK(Requerimiento_Cab!C728),"",VLOOKUP(Requerimiento_Cab!C728,Tabla4[#All],2,FALSE))</f>
        <v/>
      </c>
      <c r="E728" s="6" t="str">
        <f>IF(ISBLANK(Requerimiento_Cab!D728),"",VLOOKUP(Requerimiento_Cab!D728,Tabla5[#All],2,FALSE))</f>
        <v/>
      </c>
      <c r="F728" s="6" t="str">
        <f>IF(ISBLANK(Requerimiento_Cab!E728),"",VLOOKUP(Requerimiento_Cab!E728,Tabla6[#All],2,FALSE))</f>
        <v/>
      </c>
      <c r="G728" s="6" t="str">
        <f t="shared" si="133"/>
        <v/>
      </c>
      <c r="H728" s="6" t="str">
        <f t="shared" si="134"/>
        <v/>
      </c>
      <c r="I728" s="6" t="str">
        <f>IF(ISBLANK(Requerimiento_Cab!F728),"",VLOOKUP(Requerimiento_Cab!F728,Tabla7[#All],2,FALSE))</f>
        <v/>
      </c>
      <c r="J728" s="6" t="str">
        <f t="shared" si="135"/>
        <v/>
      </c>
      <c r="K728" s="13" t="str">
        <f>IF(ISBLANK(Requerimiento_Cab!G728),"",VLOOKUP(Requerimiento_Cab!G728,Tabla8[#All],2,FALSE))</f>
        <v/>
      </c>
      <c r="L728" s="6" t="str">
        <f>IF(ISBLANK(Requerimiento_Cab!H728),"",VLOOKUP(Requerimiento_Cab!H728,Tabla1[#All],2,FALSE))</f>
        <v/>
      </c>
      <c r="M728" s="6" t="str">
        <f t="shared" si="136"/>
        <v/>
      </c>
      <c r="N728" s="6" t="str">
        <f>IF(ISBLANK(Requerimiento_Cab!J728),"",VLOOKUP(Requerimiento_Cab!J728,Tabla9[#All],2,FALSE))</f>
        <v/>
      </c>
      <c r="O728" s="6" t="str">
        <f t="shared" si="137"/>
        <v/>
      </c>
      <c r="P728" s="6" t="str">
        <f t="shared" si="138"/>
        <v/>
      </c>
      <c r="Q728" s="6" t="str">
        <f>IF(ISBLANK(Requerimiento_Cab!K728),"",VLOOKUP(Requerimiento_Cab!K728,Tabla10[#All],2,FALSE))</f>
        <v/>
      </c>
      <c r="R728" s="6" t="str">
        <f>IF(LEN(Requerimiento_Cab!L728)&gt;0,Requerimiento_Cab!L728,"")</f>
        <v/>
      </c>
      <c r="S728" s="6" t="str">
        <f t="shared" si="139"/>
        <v/>
      </c>
      <c r="T728" s="6" t="str">
        <f t="shared" si="140"/>
        <v/>
      </c>
      <c r="U728" s="6" t="str">
        <f t="shared" si="141"/>
        <v/>
      </c>
      <c r="V728" s="6" t="str">
        <f>IF(ISBLANK(Requerimiento_Cab!F728),"",VLOOKUP(Requerimiento_Cab!F728,Tabla7[#All],2,FALSE))</f>
        <v/>
      </c>
      <c r="W728" s="6" t="str">
        <f t="shared" si="142"/>
        <v/>
      </c>
      <c r="X728" s="6" t="str">
        <f>IF(ISBLANK(Requerimiento_Cab!M728),"",VLOOKUP(Requerimiento_Cab!M728,Tabla2[#All],2,FALSE))</f>
        <v/>
      </c>
      <c r="Y728" s="6" t="str">
        <f>IF(ISBLANK(Requerimiento_Cab!J728),"",VLOOKUP(Requerimiento_Cab!J728,Tabla9[#All],2,FALSE))</f>
        <v/>
      </c>
    </row>
    <row r="729" spans="1:25" x14ac:dyDescent="0.25">
      <c r="A729" s="6" t="str">
        <f>IF(LEN(Requerimiento_Cab!A729)&gt;0,Requerimiento_Cab!A729,"")</f>
        <v/>
      </c>
      <c r="B729" s="6" t="str">
        <f t="shared" si="132"/>
        <v/>
      </c>
      <c r="C729" s="6" t="str">
        <f>IF(ISBLANK(Requerimiento_Cab!B729),"",VLOOKUP(Requerimiento_Cab!B729,Tabla3[#All],2,FALSE))</f>
        <v/>
      </c>
      <c r="D729" s="6" t="str">
        <f>IF(ISBLANK(Requerimiento_Cab!C729),"",VLOOKUP(Requerimiento_Cab!C729,Tabla4[#All],2,FALSE))</f>
        <v/>
      </c>
      <c r="E729" s="6" t="str">
        <f>IF(ISBLANK(Requerimiento_Cab!D729),"",VLOOKUP(Requerimiento_Cab!D729,Tabla5[#All],2,FALSE))</f>
        <v/>
      </c>
      <c r="F729" s="6" t="str">
        <f>IF(ISBLANK(Requerimiento_Cab!E729),"",VLOOKUP(Requerimiento_Cab!E729,Tabla6[#All],2,FALSE))</f>
        <v/>
      </c>
      <c r="G729" s="6" t="str">
        <f t="shared" si="133"/>
        <v/>
      </c>
      <c r="H729" s="6" t="str">
        <f t="shared" si="134"/>
        <v/>
      </c>
      <c r="I729" s="6" t="str">
        <f>IF(ISBLANK(Requerimiento_Cab!F729),"",VLOOKUP(Requerimiento_Cab!F729,Tabla7[#All],2,FALSE))</f>
        <v/>
      </c>
      <c r="J729" s="6" t="str">
        <f t="shared" si="135"/>
        <v/>
      </c>
      <c r="K729" s="13" t="str">
        <f>IF(ISBLANK(Requerimiento_Cab!G729),"",VLOOKUP(Requerimiento_Cab!G729,Tabla8[#All],2,FALSE))</f>
        <v/>
      </c>
      <c r="L729" s="6" t="str">
        <f>IF(ISBLANK(Requerimiento_Cab!H729),"",VLOOKUP(Requerimiento_Cab!H729,Tabla1[#All],2,FALSE))</f>
        <v/>
      </c>
      <c r="M729" s="6" t="str">
        <f t="shared" si="136"/>
        <v/>
      </c>
      <c r="N729" s="6" t="str">
        <f>IF(ISBLANK(Requerimiento_Cab!J729),"",VLOOKUP(Requerimiento_Cab!J729,Tabla9[#All],2,FALSE))</f>
        <v/>
      </c>
      <c r="O729" s="6" t="str">
        <f t="shared" si="137"/>
        <v/>
      </c>
      <c r="P729" s="6" t="str">
        <f t="shared" si="138"/>
        <v/>
      </c>
      <c r="Q729" s="6" t="str">
        <f>IF(ISBLANK(Requerimiento_Cab!K729),"",VLOOKUP(Requerimiento_Cab!K729,Tabla10[#All],2,FALSE))</f>
        <v/>
      </c>
      <c r="R729" s="6" t="str">
        <f>IF(LEN(Requerimiento_Cab!L729)&gt;0,Requerimiento_Cab!L729,"")</f>
        <v/>
      </c>
      <c r="S729" s="6" t="str">
        <f t="shared" si="139"/>
        <v/>
      </c>
      <c r="T729" s="6" t="str">
        <f t="shared" si="140"/>
        <v/>
      </c>
      <c r="U729" s="6" t="str">
        <f t="shared" si="141"/>
        <v/>
      </c>
      <c r="V729" s="6" t="str">
        <f>IF(ISBLANK(Requerimiento_Cab!F729),"",VLOOKUP(Requerimiento_Cab!F729,Tabla7[#All],2,FALSE))</f>
        <v/>
      </c>
      <c r="W729" s="6" t="str">
        <f t="shared" si="142"/>
        <v/>
      </c>
      <c r="X729" s="6" t="str">
        <f>IF(ISBLANK(Requerimiento_Cab!M729),"",VLOOKUP(Requerimiento_Cab!M729,Tabla2[#All],2,FALSE))</f>
        <v/>
      </c>
      <c r="Y729" s="6" t="str">
        <f>IF(ISBLANK(Requerimiento_Cab!J729),"",VLOOKUP(Requerimiento_Cab!J729,Tabla9[#All],2,FALSE))</f>
        <v/>
      </c>
    </row>
    <row r="730" spans="1:25" x14ac:dyDescent="0.25">
      <c r="A730" s="6" t="str">
        <f>IF(LEN(Requerimiento_Cab!A730)&gt;0,Requerimiento_Cab!A730,"")</f>
        <v/>
      </c>
      <c r="B730" s="6" t="str">
        <f t="shared" si="132"/>
        <v/>
      </c>
      <c r="C730" s="6" t="str">
        <f>IF(ISBLANK(Requerimiento_Cab!B730),"",VLOOKUP(Requerimiento_Cab!B730,Tabla3[#All],2,FALSE))</f>
        <v/>
      </c>
      <c r="D730" s="6" t="str">
        <f>IF(ISBLANK(Requerimiento_Cab!C730),"",VLOOKUP(Requerimiento_Cab!C730,Tabla4[#All],2,FALSE))</f>
        <v/>
      </c>
      <c r="E730" s="6" t="str">
        <f>IF(ISBLANK(Requerimiento_Cab!D730),"",VLOOKUP(Requerimiento_Cab!D730,Tabla5[#All],2,FALSE))</f>
        <v/>
      </c>
      <c r="F730" s="6" t="str">
        <f>IF(ISBLANK(Requerimiento_Cab!E730),"",VLOOKUP(Requerimiento_Cab!E730,Tabla6[#All],2,FALSE))</f>
        <v/>
      </c>
      <c r="G730" s="6" t="str">
        <f t="shared" si="133"/>
        <v/>
      </c>
      <c r="H730" s="6" t="str">
        <f t="shared" si="134"/>
        <v/>
      </c>
      <c r="I730" s="6" t="str">
        <f>IF(ISBLANK(Requerimiento_Cab!F730),"",VLOOKUP(Requerimiento_Cab!F730,Tabla7[#All],2,FALSE))</f>
        <v/>
      </c>
      <c r="J730" s="6" t="str">
        <f t="shared" si="135"/>
        <v/>
      </c>
      <c r="K730" s="13" t="str">
        <f>IF(ISBLANK(Requerimiento_Cab!G730),"",VLOOKUP(Requerimiento_Cab!G730,Tabla8[#All],2,FALSE))</f>
        <v/>
      </c>
      <c r="L730" s="6" t="str">
        <f>IF(ISBLANK(Requerimiento_Cab!H730),"",VLOOKUP(Requerimiento_Cab!H730,Tabla1[#All],2,FALSE))</f>
        <v/>
      </c>
      <c r="M730" s="6" t="str">
        <f t="shared" si="136"/>
        <v/>
      </c>
      <c r="N730" s="6" t="str">
        <f>IF(ISBLANK(Requerimiento_Cab!J730),"",VLOOKUP(Requerimiento_Cab!J730,Tabla9[#All],2,FALSE))</f>
        <v/>
      </c>
      <c r="O730" s="6" t="str">
        <f t="shared" si="137"/>
        <v/>
      </c>
      <c r="P730" s="6" t="str">
        <f t="shared" si="138"/>
        <v/>
      </c>
      <c r="Q730" s="6" t="str">
        <f>IF(ISBLANK(Requerimiento_Cab!K730),"",VLOOKUP(Requerimiento_Cab!K730,Tabla10[#All],2,FALSE))</f>
        <v/>
      </c>
      <c r="R730" s="6" t="str">
        <f>IF(LEN(Requerimiento_Cab!L730)&gt;0,Requerimiento_Cab!L730,"")</f>
        <v/>
      </c>
      <c r="S730" s="6" t="str">
        <f t="shared" si="139"/>
        <v/>
      </c>
      <c r="T730" s="6" t="str">
        <f t="shared" si="140"/>
        <v/>
      </c>
      <c r="U730" s="6" t="str">
        <f t="shared" si="141"/>
        <v/>
      </c>
      <c r="V730" s="6" t="str">
        <f>IF(ISBLANK(Requerimiento_Cab!F730),"",VLOOKUP(Requerimiento_Cab!F730,Tabla7[#All],2,FALSE))</f>
        <v/>
      </c>
      <c r="W730" s="6" t="str">
        <f t="shared" si="142"/>
        <v/>
      </c>
      <c r="X730" s="6" t="str">
        <f>IF(ISBLANK(Requerimiento_Cab!M730),"",VLOOKUP(Requerimiento_Cab!M730,Tabla2[#All],2,FALSE))</f>
        <v/>
      </c>
      <c r="Y730" s="6" t="str">
        <f>IF(ISBLANK(Requerimiento_Cab!J730),"",VLOOKUP(Requerimiento_Cab!J730,Tabla9[#All],2,FALSE))</f>
        <v/>
      </c>
    </row>
    <row r="731" spans="1:25" x14ac:dyDescent="0.25">
      <c r="A731" s="6" t="str">
        <f>IF(LEN(Requerimiento_Cab!A731)&gt;0,Requerimiento_Cab!A731,"")</f>
        <v/>
      </c>
      <c r="B731" s="6" t="str">
        <f t="shared" si="132"/>
        <v/>
      </c>
      <c r="C731" s="6" t="str">
        <f>IF(ISBLANK(Requerimiento_Cab!B731),"",VLOOKUP(Requerimiento_Cab!B731,Tabla3[#All],2,FALSE))</f>
        <v/>
      </c>
      <c r="D731" s="6" t="str">
        <f>IF(ISBLANK(Requerimiento_Cab!C731),"",VLOOKUP(Requerimiento_Cab!C731,Tabla4[#All],2,FALSE))</f>
        <v/>
      </c>
      <c r="E731" s="6" t="str">
        <f>IF(ISBLANK(Requerimiento_Cab!D731),"",VLOOKUP(Requerimiento_Cab!D731,Tabla5[#All],2,FALSE))</f>
        <v/>
      </c>
      <c r="F731" s="6" t="str">
        <f>IF(ISBLANK(Requerimiento_Cab!E731),"",VLOOKUP(Requerimiento_Cab!E731,Tabla6[#All],2,FALSE))</f>
        <v/>
      </c>
      <c r="G731" s="6" t="str">
        <f t="shared" si="133"/>
        <v/>
      </c>
      <c r="H731" s="6" t="str">
        <f t="shared" si="134"/>
        <v/>
      </c>
      <c r="I731" s="6" t="str">
        <f>IF(ISBLANK(Requerimiento_Cab!F731),"",VLOOKUP(Requerimiento_Cab!F731,Tabla7[#All],2,FALSE))</f>
        <v/>
      </c>
      <c r="J731" s="6" t="str">
        <f t="shared" si="135"/>
        <v/>
      </c>
      <c r="K731" s="13" t="str">
        <f>IF(ISBLANK(Requerimiento_Cab!G731),"",VLOOKUP(Requerimiento_Cab!G731,Tabla8[#All],2,FALSE))</f>
        <v/>
      </c>
      <c r="L731" s="6" t="str">
        <f>IF(ISBLANK(Requerimiento_Cab!H731),"",VLOOKUP(Requerimiento_Cab!H731,Tabla1[#All],2,FALSE))</f>
        <v/>
      </c>
      <c r="M731" s="6" t="str">
        <f t="shared" si="136"/>
        <v/>
      </c>
      <c r="N731" s="6" t="str">
        <f>IF(ISBLANK(Requerimiento_Cab!J731),"",VLOOKUP(Requerimiento_Cab!J731,Tabla9[#All],2,FALSE))</f>
        <v/>
      </c>
      <c r="O731" s="6" t="str">
        <f t="shared" si="137"/>
        <v/>
      </c>
      <c r="P731" s="6" t="str">
        <f t="shared" si="138"/>
        <v/>
      </c>
      <c r="Q731" s="6" t="str">
        <f>IF(ISBLANK(Requerimiento_Cab!K731),"",VLOOKUP(Requerimiento_Cab!K731,Tabla10[#All],2,FALSE))</f>
        <v/>
      </c>
      <c r="R731" s="6" t="str">
        <f>IF(LEN(Requerimiento_Cab!L731)&gt;0,Requerimiento_Cab!L731,"")</f>
        <v/>
      </c>
      <c r="S731" s="6" t="str">
        <f t="shared" si="139"/>
        <v/>
      </c>
      <c r="T731" s="6" t="str">
        <f t="shared" si="140"/>
        <v/>
      </c>
      <c r="U731" s="6" t="str">
        <f t="shared" si="141"/>
        <v/>
      </c>
      <c r="V731" s="6" t="str">
        <f>IF(ISBLANK(Requerimiento_Cab!F731),"",VLOOKUP(Requerimiento_Cab!F731,Tabla7[#All],2,FALSE))</f>
        <v/>
      </c>
      <c r="W731" s="6" t="str">
        <f t="shared" si="142"/>
        <v/>
      </c>
      <c r="X731" s="6" t="str">
        <f>IF(ISBLANK(Requerimiento_Cab!M731),"",VLOOKUP(Requerimiento_Cab!M731,Tabla2[#All],2,FALSE))</f>
        <v/>
      </c>
      <c r="Y731" s="6" t="str">
        <f>IF(ISBLANK(Requerimiento_Cab!J731),"",VLOOKUP(Requerimiento_Cab!J731,Tabla9[#All],2,FALSE))</f>
        <v/>
      </c>
    </row>
    <row r="732" spans="1:25" x14ac:dyDescent="0.25">
      <c r="A732" s="6" t="str">
        <f>IF(LEN(Requerimiento_Cab!A732)&gt;0,Requerimiento_Cab!A732,"")</f>
        <v/>
      </c>
      <c r="B732" s="6" t="str">
        <f t="shared" si="132"/>
        <v/>
      </c>
      <c r="C732" s="6" t="str">
        <f>IF(ISBLANK(Requerimiento_Cab!B732),"",VLOOKUP(Requerimiento_Cab!B732,Tabla3[#All],2,FALSE))</f>
        <v/>
      </c>
      <c r="D732" s="6" t="str">
        <f>IF(ISBLANK(Requerimiento_Cab!C732),"",VLOOKUP(Requerimiento_Cab!C732,Tabla4[#All],2,FALSE))</f>
        <v/>
      </c>
      <c r="E732" s="6" t="str">
        <f>IF(ISBLANK(Requerimiento_Cab!D732),"",VLOOKUP(Requerimiento_Cab!D732,Tabla5[#All],2,FALSE))</f>
        <v/>
      </c>
      <c r="F732" s="6" t="str">
        <f>IF(ISBLANK(Requerimiento_Cab!E732),"",VLOOKUP(Requerimiento_Cab!E732,Tabla6[#All],2,FALSE))</f>
        <v/>
      </c>
      <c r="G732" s="6" t="str">
        <f t="shared" si="133"/>
        <v/>
      </c>
      <c r="H732" s="6" t="str">
        <f t="shared" si="134"/>
        <v/>
      </c>
      <c r="I732" s="6" t="str">
        <f>IF(ISBLANK(Requerimiento_Cab!F732),"",VLOOKUP(Requerimiento_Cab!F732,Tabla7[#All],2,FALSE))</f>
        <v/>
      </c>
      <c r="J732" s="6" t="str">
        <f t="shared" si="135"/>
        <v/>
      </c>
      <c r="K732" s="13" t="str">
        <f>IF(ISBLANK(Requerimiento_Cab!G732),"",VLOOKUP(Requerimiento_Cab!G732,Tabla8[#All],2,FALSE))</f>
        <v/>
      </c>
      <c r="L732" s="6" t="str">
        <f>IF(ISBLANK(Requerimiento_Cab!H732),"",VLOOKUP(Requerimiento_Cab!H732,Tabla1[#All],2,FALSE))</f>
        <v/>
      </c>
      <c r="M732" s="6" t="str">
        <f t="shared" si="136"/>
        <v/>
      </c>
      <c r="N732" s="6" t="str">
        <f>IF(ISBLANK(Requerimiento_Cab!J732),"",VLOOKUP(Requerimiento_Cab!J732,Tabla9[#All],2,FALSE))</f>
        <v/>
      </c>
      <c r="O732" s="6" t="str">
        <f t="shared" si="137"/>
        <v/>
      </c>
      <c r="P732" s="6" t="str">
        <f t="shared" si="138"/>
        <v/>
      </c>
      <c r="Q732" s="6" t="str">
        <f>IF(ISBLANK(Requerimiento_Cab!K732),"",VLOOKUP(Requerimiento_Cab!K732,Tabla10[#All],2,FALSE))</f>
        <v/>
      </c>
      <c r="R732" s="6" t="str">
        <f>IF(LEN(Requerimiento_Cab!L732)&gt;0,Requerimiento_Cab!L732,"")</f>
        <v/>
      </c>
      <c r="S732" s="6" t="str">
        <f t="shared" si="139"/>
        <v/>
      </c>
      <c r="T732" s="6" t="str">
        <f t="shared" si="140"/>
        <v/>
      </c>
      <c r="U732" s="6" t="str">
        <f t="shared" si="141"/>
        <v/>
      </c>
      <c r="V732" s="6" t="str">
        <f>IF(ISBLANK(Requerimiento_Cab!F732),"",VLOOKUP(Requerimiento_Cab!F732,Tabla7[#All],2,FALSE))</f>
        <v/>
      </c>
      <c r="W732" s="6" t="str">
        <f t="shared" si="142"/>
        <v/>
      </c>
      <c r="X732" s="6" t="str">
        <f>IF(ISBLANK(Requerimiento_Cab!M732),"",VLOOKUP(Requerimiento_Cab!M732,Tabla2[#All],2,FALSE))</f>
        <v/>
      </c>
      <c r="Y732" s="6" t="str">
        <f>IF(ISBLANK(Requerimiento_Cab!J732),"",VLOOKUP(Requerimiento_Cab!J732,Tabla9[#All],2,FALSE))</f>
        <v/>
      </c>
    </row>
    <row r="733" spans="1:25" x14ac:dyDescent="0.25">
      <c r="A733" s="6" t="str">
        <f>IF(LEN(Requerimiento_Cab!A733)&gt;0,Requerimiento_Cab!A733,"")</f>
        <v/>
      </c>
      <c r="B733" s="6" t="str">
        <f t="shared" si="132"/>
        <v/>
      </c>
      <c r="C733" s="6" t="str">
        <f>IF(ISBLANK(Requerimiento_Cab!B733),"",VLOOKUP(Requerimiento_Cab!B733,Tabla3[#All],2,FALSE))</f>
        <v/>
      </c>
      <c r="D733" s="6" t="str">
        <f>IF(ISBLANK(Requerimiento_Cab!C733),"",VLOOKUP(Requerimiento_Cab!C733,Tabla4[#All],2,FALSE))</f>
        <v/>
      </c>
      <c r="E733" s="6" t="str">
        <f>IF(ISBLANK(Requerimiento_Cab!D733),"",VLOOKUP(Requerimiento_Cab!D733,Tabla5[#All],2,FALSE))</f>
        <v/>
      </c>
      <c r="F733" s="6" t="str">
        <f>IF(ISBLANK(Requerimiento_Cab!E733),"",VLOOKUP(Requerimiento_Cab!E733,Tabla6[#All],2,FALSE))</f>
        <v/>
      </c>
      <c r="G733" s="6" t="str">
        <f t="shared" si="133"/>
        <v/>
      </c>
      <c r="H733" s="6" t="str">
        <f t="shared" si="134"/>
        <v/>
      </c>
      <c r="I733" s="6" t="str">
        <f>IF(ISBLANK(Requerimiento_Cab!F733),"",VLOOKUP(Requerimiento_Cab!F733,Tabla7[#All],2,FALSE))</f>
        <v/>
      </c>
      <c r="J733" s="6" t="str">
        <f t="shared" si="135"/>
        <v/>
      </c>
      <c r="K733" s="13" t="str">
        <f>IF(ISBLANK(Requerimiento_Cab!G733),"",VLOOKUP(Requerimiento_Cab!G733,Tabla8[#All],2,FALSE))</f>
        <v/>
      </c>
      <c r="L733" s="6" t="str">
        <f>IF(ISBLANK(Requerimiento_Cab!H733),"",VLOOKUP(Requerimiento_Cab!H733,Tabla1[#All],2,FALSE))</f>
        <v/>
      </c>
      <c r="M733" s="6" t="str">
        <f t="shared" si="136"/>
        <v/>
      </c>
      <c r="N733" s="6" t="str">
        <f>IF(ISBLANK(Requerimiento_Cab!J733),"",VLOOKUP(Requerimiento_Cab!J733,Tabla9[#All],2,FALSE))</f>
        <v/>
      </c>
      <c r="O733" s="6" t="str">
        <f t="shared" si="137"/>
        <v/>
      </c>
      <c r="P733" s="6" t="str">
        <f t="shared" si="138"/>
        <v/>
      </c>
      <c r="Q733" s="6" t="str">
        <f>IF(ISBLANK(Requerimiento_Cab!K733),"",VLOOKUP(Requerimiento_Cab!K733,Tabla10[#All],2,FALSE))</f>
        <v/>
      </c>
      <c r="R733" s="6" t="str">
        <f>IF(LEN(Requerimiento_Cab!L733)&gt;0,Requerimiento_Cab!L733,"")</f>
        <v/>
      </c>
      <c r="S733" s="6" t="str">
        <f t="shared" si="139"/>
        <v/>
      </c>
      <c r="T733" s="6" t="str">
        <f t="shared" si="140"/>
        <v/>
      </c>
      <c r="U733" s="6" t="str">
        <f t="shared" si="141"/>
        <v/>
      </c>
      <c r="V733" s="6" t="str">
        <f>IF(ISBLANK(Requerimiento_Cab!F733),"",VLOOKUP(Requerimiento_Cab!F733,Tabla7[#All],2,FALSE))</f>
        <v/>
      </c>
      <c r="W733" s="6" t="str">
        <f t="shared" si="142"/>
        <v/>
      </c>
      <c r="X733" s="6" t="str">
        <f>IF(ISBLANK(Requerimiento_Cab!M733),"",VLOOKUP(Requerimiento_Cab!M733,Tabla2[#All],2,FALSE))</f>
        <v/>
      </c>
      <c r="Y733" s="6" t="str">
        <f>IF(ISBLANK(Requerimiento_Cab!J733),"",VLOOKUP(Requerimiento_Cab!J733,Tabla9[#All],2,FALSE))</f>
        <v/>
      </c>
    </row>
    <row r="734" spans="1:25" x14ac:dyDescent="0.25">
      <c r="A734" s="6" t="str">
        <f>IF(LEN(Requerimiento_Cab!A734)&gt;0,Requerimiento_Cab!A734,"")</f>
        <v/>
      </c>
      <c r="B734" s="6" t="str">
        <f t="shared" si="132"/>
        <v/>
      </c>
      <c r="C734" s="6" t="str">
        <f>IF(ISBLANK(Requerimiento_Cab!B734),"",VLOOKUP(Requerimiento_Cab!B734,Tabla3[#All],2,FALSE))</f>
        <v/>
      </c>
      <c r="D734" s="6" t="str">
        <f>IF(ISBLANK(Requerimiento_Cab!C734),"",VLOOKUP(Requerimiento_Cab!C734,Tabla4[#All],2,FALSE))</f>
        <v/>
      </c>
      <c r="E734" s="6" t="str">
        <f>IF(ISBLANK(Requerimiento_Cab!D734),"",VLOOKUP(Requerimiento_Cab!D734,Tabla5[#All],2,FALSE))</f>
        <v/>
      </c>
      <c r="F734" s="6" t="str">
        <f>IF(ISBLANK(Requerimiento_Cab!E734),"",VLOOKUP(Requerimiento_Cab!E734,Tabla6[#All],2,FALSE))</f>
        <v/>
      </c>
      <c r="G734" s="6" t="str">
        <f t="shared" si="133"/>
        <v/>
      </c>
      <c r="H734" s="6" t="str">
        <f t="shared" si="134"/>
        <v/>
      </c>
      <c r="I734" s="6" t="str">
        <f>IF(ISBLANK(Requerimiento_Cab!F734),"",VLOOKUP(Requerimiento_Cab!F734,Tabla7[#All],2,FALSE))</f>
        <v/>
      </c>
      <c r="J734" s="6" t="str">
        <f t="shared" si="135"/>
        <v/>
      </c>
      <c r="K734" s="13" t="str">
        <f>IF(ISBLANK(Requerimiento_Cab!G734),"",VLOOKUP(Requerimiento_Cab!G734,Tabla8[#All],2,FALSE))</f>
        <v/>
      </c>
      <c r="L734" s="6" t="str">
        <f>IF(ISBLANK(Requerimiento_Cab!H734),"",VLOOKUP(Requerimiento_Cab!H734,Tabla1[#All],2,FALSE))</f>
        <v/>
      </c>
      <c r="M734" s="6" t="str">
        <f t="shared" si="136"/>
        <v/>
      </c>
      <c r="N734" s="6" t="str">
        <f>IF(ISBLANK(Requerimiento_Cab!J734),"",VLOOKUP(Requerimiento_Cab!J734,Tabla9[#All],2,FALSE))</f>
        <v/>
      </c>
      <c r="O734" s="6" t="str">
        <f t="shared" si="137"/>
        <v/>
      </c>
      <c r="P734" s="6" t="str">
        <f t="shared" si="138"/>
        <v/>
      </c>
      <c r="Q734" s="6" t="str">
        <f>IF(ISBLANK(Requerimiento_Cab!K734),"",VLOOKUP(Requerimiento_Cab!K734,Tabla10[#All],2,FALSE))</f>
        <v/>
      </c>
      <c r="R734" s="6" t="str">
        <f>IF(LEN(Requerimiento_Cab!L734)&gt;0,Requerimiento_Cab!L734,"")</f>
        <v/>
      </c>
      <c r="S734" s="6" t="str">
        <f t="shared" si="139"/>
        <v/>
      </c>
      <c r="T734" s="6" t="str">
        <f t="shared" si="140"/>
        <v/>
      </c>
      <c r="U734" s="6" t="str">
        <f t="shared" si="141"/>
        <v/>
      </c>
      <c r="V734" s="6" t="str">
        <f>IF(ISBLANK(Requerimiento_Cab!F734),"",VLOOKUP(Requerimiento_Cab!F734,Tabla7[#All],2,FALSE))</f>
        <v/>
      </c>
      <c r="W734" s="6" t="str">
        <f t="shared" si="142"/>
        <v/>
      </c>
      <c r="X734" s="6" t="str">
        <f>IF(ISBLANK(Requerimiento_Cab!M734),"",VLOOKUP(Requerimiento_Cab!M734,Tabla2[#All],2,FALSE))</f>
        <v/>
      </c>
      <c r="Y734" s="6" t="str">
        <f>IF(ISBLANK(Requerimiento_Cab!J734),"",VLOOKUP(Requerimiento_Cab!J734,Tabla9[#All],2,FALSE))</f>
        <v/>
      </c>
    </row>
    <row r="735" spans="1:25" x14ac:dyDescent="0.25">
      <c r="A735" s="6" t="str">
        <f>IF(LEN(Requerimiento_Cab!A735)&gt;0,Requerimiento_Cab!A735,"")</f>
        <v/>
      </c>
      <c r="B735" s="6" t="str">
        <f t="shared" si="132"/>
        <v/>
      </c>
      <c r="C735" s="6" t="str">
        <f>IF(ISBLANK(Requerimiento_Cab!B735),"",VLOOKUP(Requerimiento_Cab!B735,Tabla3[#All],2,FALSE))</f>
        <v/>
      </c>
      <c r="D735" s="6" t="str">
        <f>IF(ISBLANK(Requerimiento_Cab!C735),"",VLOOKUP(Requerimiento_Cab!C735,Tabla4[#All],2,FALSE))</f>
        <v/>
      </c>
      <c r="E735" s="6" t="str">
        <f>IF(ISBLANK(Requerimiento_Cab!D735),"",VLOOKUP(Requerimiento_Cab!D735,Tabla5[#All],2,FALSE))</f>
        <v/>
      </c>
      <c r="F735" s="6" t="str">
        <f>IF(ISBLANK(Requerimiento_Cab!E735),"",VLOOKUP(Requerimiento_Cab!E735,Tabla6[#All],2,FALSE))</f>
        <v/>
      </c>
      <c r="G735" s="6" t="str">
        <f t="shared" si="133"/>
        <v/>
      </c>
      <c r="H735" s="6" t="str">
        <f t="shared" si="134"/>
        <v/>
      </c>
      <c r="I735" s="6" t="str">
        <f>IF(ISBLANK(Requerimiento_Cab!F735),"",VLOOKUP(Requerimiento_Cab!F735,Tabla7[#All],2,FALSE))</f>
        <v/>
      </c>
      <c r="J735" s="6" t="str">
        <f t="shared" si="135"/>
        <v/>
      </c>
      <c r="K735" s="13" t="str">
        <f>IF(ISBLANK(Requerimiento_Cab!G735),"",VLOOKUP(Requerimiento_Cab!G735,Tabla8[#All],2,FALSE))</f>
        <v/>
      </c>
      <c r="L735" s="6" t="str">
        <f>IF(ISBLANK(Requerimiento_Cab!H735),"",VLOOKUP(Requerimiento_Cab!H735,Tabla1[#All],2,FALSE))</f>
        <v/>
      </c>
      <c r="M735" s="6" t="str">
        <f t="shared" si="136"/>
        <v/>
      </c>
      <c r="N735" s="6" t="str">
        <f>IF(ISBLANK(Requerimiento_Cab!J735),"",VLOOKUP(Requerimiento_Cab!J735,Tabla9[#All],2,FALSE))</f>
        <v/>
      </c>
      <c r="O735" s="6" t="str">
        <f t="shared" si="137"/>
        <v/>
      </c>
      <c r="P735" s="6" t="str">
        <f t="shared" si="138"/>
        <v/>
      </c>
      <c r="Q735" s="6" t="str">
        <f>IF(ISBLANK(Requerimiento_Cab!K735),"",VLOOKUP(Requerimiento_Cab!K735,Tabla10[#All],2,FALSE))</f>
        <v/>
      </c>
      <c r="R735" s="6" t="str">
        <f>IF(LEN(Requerimiento_Cab!L735)&gt;0,Requerimiento_Cab!L735,"")</f>
        <v/>
      </c>
      <c r="S735" s="6" t="str">
        <f t="shared" si="139"/>
        <v/>
      </c>
      <c r="T735" s="6" t="str">
        <f t="shared" si="140"/>
        <v/>
      </c>
      <c r="U735" s="6" t="str">
        <f t="shared" si="141"/>
        <v/>
      </c>
      <c r="V735" s="6" t="str">
        <f>IF(ISBLANK(Requerimiento_Cab!F735),"",VLOOKUP(Requerimiento_Cab!F735,Tabla7[#All],2,FALSE))</f>
        <v/>
      </c>
      <c r="W735" s="6" t="str">
        <f t="shared" si="142"/>
        <v/>
      </c>
      <c r="X735" s="6" t="str">
        <f>IF(ISBLANK(Requerimiento_Cab!M735),"",VLOOKUP(Requerimiento_Cab!M735,Tabla2[#All],2,FALSE))</f>
        <v/>
      </c>
      <c r="Y735" s="6" t="str">
        <f>IF(ISBLANK(Requerimiento_Cab!J735),"",VLOOKUP(Requerimiento_Cab!J735,Tabla9[#All],2,FALSE))</f>
        <v/>
      </c>
    </row>
    <row r="736" spans="1:25" x14ac:dyDescent="0.25">
      <c r="A736" s="6" t="str">
        <f>IF(LEN(Requerimiento_Cab!A736)&gt;0,Requerimiento_Cab!A736,"")</f>
        <v/>
      </c>
      <c r="B736" s="6" t="str">
        <f t="shared" si="132"/>
        <v/>
      </c>
      <c r="C736" s="6" t="str">
        <f>IF(ISBLANK(Requerimiento_Cab!B736),"",VLOOKUP(Requerimiento_Cab!B736,Tabla3[#All],2,FALSE))</f>
        <v/>
      </c>
      <c r="D736" s="6" t="str">
        <f>IF(ISBLANK(Requerimiento_Cab!C736),"",VLOOKUP(Requerimiento_Cab!C736,Tabla4[#All],2,FALSE))</f>
        <v/>
      </c>
      <c r="E736" s="6" t="str">
        <f>IF(ISBLANK(Requerimiento_Cab!D736),"",VLOOKUP(Requerimiento_Cab!D736,Tabla5[#All],2,FALSE))</f>
        <v/>
      </c>
      <c r="F736" s="6" t="str">
        <f>IF(ISBLANK(Requerimiento_Cab!E736),"",VLOOKUP(Requerimiento_Cab!E736,Tabla6[#All],2,FALSE))</f>
        <v/>
      </c>
      <c r="G736" s="6" t="str">
        <f t="shared" si="133"/>
        <v/>
      </c>
      <c r="H736" s="6" t="str">
        <f t="shared" si="134"/>
        <v/>
      </c>
      <c r="I736" s="6" t="str">
        <f>IF(ISBLANK(Requerimiento_Cab!F736),"",VLOOKUP(Requerimiento_Cab!F736,Tabla7[#All],2,FALSE))</f>
        <v/>
      </c>
      <c r="J736" s="6" t="str">
        <f t="shared" si="135"/>
        <v/>
      </c>
      <c r="K736" s="13" t="str">
        <f>IF(ISBLANK(Requerimiento_Cab!G736),"",VLOOKUP(Requerimiento_Cab!G736,Tabla8[#All],2,FALSE))</f>
        <v/>
      </c>
      <c r="L736" s="6" t="str">
        <f>IF(ISBLANK(Requerimiento_Cab!H736),"",VLOOKUP(Requerimiento_Cab!H736,Tabla1[#All],2,FALSE))</f>
        <v/>
      </c>
      <c r="M736" s="6" t="str">
        <f t="shared" si="136"/>
        <v/>
      </c>
      <c r="N736" s="6" t="str">
        <f>IF(ISBLANK(Requerimiento_Cab!J736),"",VLOOKUP(Requerimiento_Cab!J736,Tabla9[#All],2,FALSE))</f>
        <v/>
      </c>
      <c r="O736" s="6" t="str">
        <f t="shared" si="137"/>
        <v/>
      </c>
      <c r="P736" s="6" t="str">
        <f t="shared" si="138"/>
        <v/>
      </c>
      <c r="Q736" s="6" t="str">
        <f>IF(ISBLANK(Requerimiento_Cab!K736),"",VLOOKUP(Requerimiento_Cab!K736,Tabla10[#All],2,FALSE))</f>
        <v/>
      </c>
      <c r="R736" s="6" t="str">
        <f>IF(LEN(Requerimiento_Cab!L736)&gt;0,Requerimiento_Cab!L736,"")</f>
        <v/>
      </c>
      <c r="S736" s="6" t="str">
        <f t="shared" si="139"/>
        <v/>
      </c>
      <c r="T736" s="6" t="str">
        <f t="shared" si="140"/>
        <v/>
      </c>
      <c r="U736" s="6" t="str">
        <f t="shared" si="141"/>
        <v/>
      </c>
      <c r="V736" s="6" t="str">
        <f>IF(ISBLANK(Requerimiento_Cab!F736),"",VLOOKUP(Requerimiento_Cab!F736,Tabla7[#All],2,FALSE))</f>
        <v/>
      </c>
      <c r="W736" s="6" t="str">
        <f t="shared" si="142"/>
        <v/>
      </c>
      <c r="X736" s="6" t="str">
        <f>IF(ISBLANK(Requerimiento_Cab!M736),"",VLOOKUP(Requerimiento_Cab!M736,Tabla2[#All],2,FALSE))</f>
        <v/>
      </c>
      <c r="Y736" s="6" t="str">
        <f>IF(ISBLANK(Requerimiento_Cab!J736),"",VLOOKUP(Requerimiento_Cab!J736,Tabla9[#All],2,FALSE))</f>
        <v/>
      </c>
    </row>
    <row r="737" spans="1:25" x14ac:dyDescent="0.25">
      <c r="A737" s="6" t="str">
        <f>IF(LEN(Requerimiento_Cab!A737)&gt;0,Requerimiento_Cab!A737,"")</f>
        <v/>
      </c>
      <c r="B737" s="6" t="str">
        <f t="shared" si="132"/>
        <v/>
      </c>
      <c r="C737" s="6" t="str">
        <f>IF(ISBLANK(Requerimiento_Cab!B737),"",VLOOKUP(Requerimiento_Cab!B737,Tabla3[#All],2,FALSE))</f>
        <v/>
      </c>
      <c r="D737" s="6" t="str">
        <f>IF(ISBLANK(Requerimiento_Cab!C737),"",VLOOKUP(Requerimiento_Cab!C737,Tabla4[#All],2,FALSE))</f>
        <v/>
      </c>
      <c r="E737" s="6" t="str">
        <f>IF(ISBLANK(Requerimiento_Cab!D737),"",VLOOKUP(Requerimiento_Cab!D737,Tabla5[#All],2,FALSE))</f>
        <v/>
      </c>
      <c r="F737" s="6" t="str">
        <f>IF(ISBLANK(Requerimiento_Cab!E737),"",VLOOKUP(Requerimiento_Cab!E737,Tabla6[#All],2,FALSE))</f>
        <v/>
      </c>
      <c r="G737" s="6" t="str">
        <f t="shared" si="133"/>
        <v/>
      </c>
      <c r="H737" s="6" t="str">
        <f t="shared" si="134"/>
        <v/>
      </c>
      <c r="I737" s="6" t="str">
        <f>IF(ISBLANK(Requerimiento_Cab!F737),"",VLOOKUP(Requerimiento_Cab!F737,Tabla7[#All],2,FALSE))</f>
        <v/>
      </c>
      <c r="J737" s="6" t="str">
        <f t="shared" si="135"/>
        <v/>
      </c>
      <c r="K737" s="13" t="str">
        <f>IF(ISBLANK(Requerimiento_Cab!G737),"",VLOOKUP(Requerimiento_Cab!G737,Tabla8[#All],2,FALSE))</f>
        <v/>
      </c>
      <c r="L737" s="6" t="str">
        <f>IF(ISBLANK(Requerimiento_Cab!H737),"",VLOOKUP(Requerimiento_Cab!H737,Tabla1[#All],2,FALSE))</f>
        <v/>
      </c>
      <c r="M737" s="6" t="str">
        <f t="shared" si="136"/>
        <v/>
      </c>
      <c r="N737" s="6" t="str">
        <f>IF(ISBLANK(Requerimiento_Cab!J737),"",VLOOKUP(Requerimiento_Cab!J737,Tabla9[#All],2,FALSE))</f>
        <v/>
      </c>
      <c r="O737" s="6" t="str">
        <f t="shared" si="137"/>
        <v/>
      </c>
      <c r="P737" s="6" t="str">
        <f t="shared" si="138"/>
        <v/>
      </c>
      <c r="Q737" s="6" t="str">
        <f>IF(ISBLANK(Requerimiento_Cab!K737),"",VLOOKUP(Requerimiento_Cab!K737,Tabla10[#All],2,FALSE))</f>
        <v/>
      </c>
      <c r="R737" s="6" t="str">
        <f>IF(LEN(Requerimiento_Cab!L737)&gt;0,Requerimiento_Cab!L737,"")</f>
        <v/>
      </c>
      <c r="S737" s="6" t="str">
        <f t="shared" si="139"/>
        <v/>
      </c>
      <c r="T737" s="6" t="str">
        <f t="shared" si="140"/>
        <v/>
      </c>
      <c r="U737" s="6" t="str">
        <f t="shared" si="141"/>
        <v/>
      </c>
      <c r="V737" s="6" t="str">
        <f>IF(ISBLANK(Requerimiento_Cab!F737),"",VLOOKUP(Requerimiento_Cab!F737,Tabla7[#All],2,FALSE))</f>
        <v/>
      </c>
      <c r="W737" s="6" t="str">
        <f t="shared" si="142"/>
        <v/>
      </c>
      <c r="X737" s="6" t="str">
        <f>IF(ISBLANK(Requerimiento_Cab!M737),"",VLOOKUP(Requerimiento_Cab!M737,Tabla2[#All],2,FALSE))</f>
        <v/>
      </c>
      <c r="Y737" s="6" t="str">
        <f>IF(ISBLANK(Requerimiento_Cab!J737),"",VLOOKUP(Requerimiento_Cab!J737,Tabla9[#All],2,FALSE))</f>
        <v/>
      </c>
    </row>
    <row r="738" spans="1:25" x14ac:dyDescent="0.25">
      <c r="A738" s="6" t="str">
        <f>IF(LEN(Requerimiento_Cab!A738)&gt;0,Requerimiento_Cab!A738,"")</f>
        <v/>
      </c>
      <c r="B738" s="6" t="str">
        <f t="shared" si="132"/>
        <v/>
      </c>
      <c r="C738" s="6" t="str">
        <f>IF(ISBLANK(Requerimiento_Cab!B738),"",VLOOKUP(Requerimiento_Cab!B738,Tabla3[#All],2,FALSE))</f>
        <v/>
      </c>
      <c r="D738" s="6" t="str">
        <f>IF(ISBLANK(Requerimiento_Cab!C738),"",VLOOKUP(Requerimiento_Cab!C738,Tabla4[#All],2,FALSE))</f>
        <v/>
      </c>
      <c r="E738" s="6" t="str">
        <f>IF(ISBLANK(Requerimiento_Cab!D738),"",VLOOKUP(Requerimiento_Cab!D738,Tabla5[#All],2,FALSE))</f>
        <v/>
      </c>
      <c r="F738" s="6" t="str">
        <f>IF(ISBLANK(Requerimiento_Cab!E738),"",VLOOKUP(Requerimiento_Cab!E738,Tabla6[#All],2,FALSE))</f>
        <v/>
      </c>
      <c r="G738" s="6" t="str">
        <f t="shared" si="133"/>
        <v/>
      </c>
      <c r="H738" s="6" t="str">
        <f t="shared" si="134"/>
        <v/>
      </c>
      <c r="I738" s="6" t="str">
        <f>IF(ISBLANK(Requerimiento_Cab!F738),"",VLOOKUP(Requerimiento_Cab!F738,Tabla7[#All],2,FALSE))</f>
        <v/>
      </c>
      <c r="J738" s="6" t="str">
        <f t="shared" si="135"/>
        <v/>
      </c>
      <c r="K738" s="13" t="str">
        <f>IF(ISBLANK(Requerimiento_Cab!G738),"",VLOOKUP(Requerimiento_Cab!G738,Tabla8[#All],2,FALSE))</f>
        <v/>
      </c>
      <c r="L738" s="6" t="str">
        <f>IF(ISBLANK(Requerimiento_Cab!H738),"",VLOOKUP(Requerimiento_Cab!H738,Tabla1[#All],2,FALSE))</f>
        <v/>
      </c>
      <c r="M738" s="6" t="str">
        <f t="shared" si="136"/>
        <v/>
      </c>
      <c r="N738" s="6" t="str">
        <f>IF(ISBLANK(Requerimiento_Cab!J738),"",VLOOKUP(Requerimiento_Cab!J738,Tabla9[#All],2,FALSE))</f>
        <v/>
      </c>
      <c r="O738" s="6" t="str">
        <f t="shared" si="137"/>
        <v/>
      </c>
      <c r="P738" s="6" t="str">
        <f t="shared" si="138"/>
        <v/>
      </c>
      <c r="Q738" s="6" t="str">
        <f>IF(ISBLANK(Requerimiento_Cab!K738),"",VLOOKUP(Requerimiento_Cab!K738,Tabla10[#All],2,FALSE))</f>
        <v/>
      </c>
      <c r="R738" s="6" t="str">
        <f>IF(LEN(Requerimiento_Cab!L738)&gt;0,Requerimiento_Cab!L738,"")</f>
        <v/>
      </c>
      <c r="S738" s="6" t="str">
        <f t="shared" si="139"/>
        <v/>
      </c>
      <c r="T738" s="6" t="str">
        <f t="shared" si="140"/>
        <v/>
      </c>
      <c r="U738" s="6" t="str">
        <f t="shared" si="141"/>
        <v/>
      </c>
      <c r="V738" s="6" t="str">
        <f>IF(ISBLANK(Requerimiento_Cab!F738),"",VLOOKUP(Requerimiento_Cab!F738,Tabla7[#All],2,FALSE))</f>
        <v/>
      </c>
      <c r="W738" s="6" t="str">
        <f t="shared" si="142"/>
        <v/>
      </c>
      <c r="X738" s="6" t="str">
        <f>IF(ISBLANK(Requerimiento_Cab!M738),"",VLOOKUP(Requerimiento_Cab!M738,Tabla2[#All],2,FALSE))</f>
        <v/>
      </c>
      <c r="Y738" s="6" t="str">
        <f>IF(ISBLANK(Requerimiento_Cab!J738),"",VLOOKUP(Requerimiento_Cab!J738,Tabla9[#All],2,FALSE))</f>
        <v/>
      </c>
    </row>
    <row r="739" spans="1:25" x14ac:dyDescent="0.25">
      <c r="A739" s="6" t="str">
        <f>IF(LEN(Requerimiento_Cab!A739)&gt;0,Requerimiento_Cab!A739,"")</f>
        <v/>
      </c>
      <c r="B739" s="6" t="str">
        <f t="shared" si="132"/>
        <v/>
      </c>
      <c r="C739" s="6" t="str">
        <f>IF(ISBLANK(Requerimiento_Cab!B739),"",VLOOKUP(Requerimiento_Cab!B739,Tabla3[#All],2,FALSE))</f>
        <v/>
      </c>
      <c r="D739" s="6" t="str">
        <f>IF(ISBLANK(Requerimiento_Cab!C739),"",VLOOKUP(Requerimiento_Cab!C739,Tabla4[#All],2,FALSE))</f>
        <v/>
      </c>
      <c r="E739" s="6" t="str">
        <f>IF(ISBLANK(Requerimiento_Cab!D739),"",VLOOKUP(Requerimiento_Cab!D739,Tabla5[#All],2,FALSE))</f>
        <v/>
      </c>
      <c r="F739" s="6" t="str">
        <f>IF(ISBLANK(Requerimiento_Cab!E739),"",VLOOKUP(Requerimiento_Cab!E739,Tabla6[#All],2,FALSE))</f>
        <v/>
      </c>
      <c r="G739" s="6" t="str">
        <f t="shared" si="133"/>
        <v/>
      </c>
      <c r="H739" s="6" t="str">
        <f t="shared" si="134"/>
        <v/>
      </c>
      <c r="I739" s="6" t="str">
        <f>IF(ISBLANK(Requerimiento_Cab!F739),"",VLOOKUP(Requerimiento_Cab!F739,Tabla7[#All],2,FALSE))</f>
        <v/>
      </c>
      <c r="J739" s="6" t="str">
        <f t="shared" si="135"/>
        <v/>
      </c>
      <c r="K739" s="13" t="str">
        <f>IF(ISBLANK(Requerimiento_Cab!G739),"",VLOOKUP(Requerimiento_Cab!G739,Tabla8[#All],2,FALSE))</f>
        <v/>
      </c>
      <c r="L739" s="6" t="str">
        <f>IF(ISBLANK(Requerimiento_Cab!H739),"",VLOOKUP(Requerimiento_Cab!H739,Tabla1[#All],2,FALSE))</f>
        <v/>
      </c>
      <c r="M739" s="6" t="str">
        <f t="shared" si="136"/>
        <v/>
      </c>
      <c r="N739" s="6" t="str">
        <f>IF(ISBLANK(Requerimiento_Cab!J739),"",VLOOKUP(Requerimiento_Cab!J739,Tabla9[#All],2,FALSE))</f>
        <v/>
      </c>
      <c r="O739" s="6" t="str">
        <f t="shared" si="137"/>
        <v/>
      </c>
      <c r="P739" s="6" t="str">
        <f t="shared" si="138"/>
        <v/>
      </c>
      <c r="Q739" s="6" t="str">
        <f>IF(ISBLANK(Requerimiento_Cab!K739),"",VLOOKUP(Requerimiento_Cab!K739,Tabla10[#All],2,FALSE))</f>
        <v/>
      </c>
      <c r="R739" s="6" t="str">
        <f>IF(LEN(Requerimiento_Cab!L739)&gt;0,Requerimiento_Cab!L739,"")</f>
        <v/>
      </c>
      <c r="S739" s="6" t="str">
        <f t="shared" si="139"/>
        <v/>
      </c>
      <c r="T739" s="6" t="str">
        <f t="shared" si="140"/>
        <v/>
      </c>
      <c r="U739" s="6" t="str">
        <f t="shared" si="141"/>
        <v/>
      </c>
      <c r="V739" s="6" t="str">
        <f>IF(ISBLANK(Requerimiento_Cab!F739),"",VLOOKUP(Requerimiento_Cab!F739,Tabla7[#All],2,FALSE))</f>
        <v/>
      </c>
      <c r="W739" s="6" t="str">
        <f t="shared" si="142"/>
        <v/>
      </c>
      <c r="X739" s="6" t="str">
        <f>IF(ISBLANK(Requerimiento_Cab!M739),"",VLOOKUP(Requerimiento_Cab!M739,Tabla2[#All],2,FALSE))</f>
        <v/>
      </c>
      <c r="Y739" s="6" t="str">
        <f>IF(ISBLANK(Requerimiento_Cab!J739),"",VLOOKUP(Requerimiento_Cab!J739,Tabla9[#All],2,FALSE))</f>
        <v/>
      </c>
    </row>
    <row r="740" spans="1:25" x14ac:dyDescent="0.25">
      <c r="A740" s="6" t="str">
        <f>IF(LEN(Requerimiento_Cab!A740)&gt;0,Requerimiento_Cab!A740,"")</f>
        <v/>
      </c>
      <c r="B740" s="6" t="str">
        <f t="shared" si="132"/>
        <v/>
      </c>
      <c r="C740" s="6" t="str">
        <f>IF(ISBLANK(Requerimiento_Cab!B740),"",VLOOKUP(Requerimiento_Cab!B740,Tabla3[#All],2,FALSE))</f>
        <v/>
      </c>
      <c r="D740" s="6" t="str">
        <f>IF(ISBLANK(Requerimiento_Cab!C740),"",VLOOKUP(Requerimiento_Cab!C740,Tabla4[#All],2,FALSE))</f>
        <v/>
      </c>
      <c r="E740" s="6" t="str">
        <f>IF(ISBLANK(Requerimiento_Cab!D740),"",VLOOKUP(Requerimiento_Cab!D740,Tabla5[#All],2,FALSE))</f>
        <v/>
      </c>
      <c r="F740" s="6" t="str">
        <f>IF(ISBLANK(Requerimiento_Cab!E740),"",VLOOKUP(Requerimiento_Cab!E740,Tabla6[#All],2,FALSE))</f>
        <v/>
      </c>
      <c r="G740" s="6" t="str">
        <f t="shared" si="133"/>
        <v/>
      </c>
      <c r="H740" s="6" t="str">
        <f t="shared" si="134"/>
        <v/>
      </c>
      <c r="I740" s="6" t="str">
        <f>IF(ISBLANK(Requerimiento_Cab!F740),"",VLOOKUP(Requerimiento_Cab!F740,Tabla7[#All],2,FALSE))</f>
        <v/>
      </c>
      <c r="J740" s="6" t="str">
        <f t="shared" si="135"/>
        <v/>
      </c>
      <c r="K740" s="13" t="str">
        <f>IF(ISBLANK(Requerimiento_Cab!G740),"",VLOOKUP(Requerimiento_Cab!G740,Tabla8[#All],2,FALSE))</f>
        <v/>
      </c>
      <c r="L740" s="6" t="str">
        <f>IF(ISBLANK(Requerimiento_Cab!H740),"",VLOOKUP(Requerimiento_Cab!H740,Tabla1[#All],2,FALSE))</f>
        <v/>
      </c>
      <c r="M740" s="6" t="str">
        <f t="shared" si="136"/>
        <v/>
      </c>
      <c r="N740" s="6" t="str">
        <f>IF(ISBLANK(Requerimiento_Cab!J740),"",VLOOKUP(Requerimiento_Cab!J740,Tabla9[#All],2,FALSE))</f>
        <v/>
      </c>
      <c r="O740" s="6" t="str">
        <f t="shared" si="137"/>
        <v/>
      </c>
      <c r="P740" s="6" t="str">
        <f t="shared" si="138"/>
        <v/>
      </c>
      <c r="Q740" s="6" t="str">
        <f>IF(ISBLANK(Requerimiento_Cab!K740),"",VLOOKUP(Requerimiento_Cab!K740,Tabla10[#All],2,FALSE))</f>
        <v/>
      </c>
      <c r="R740" s="6" t="str">
        <f>IF(LEN(Requerimiento_Cab!L740)&gt;0,Requerimiento_Cab!L740,"")</f>
        <v/>
      </c>
      <c r="S740" s="6" t="str">
        <f t="shared" si="139"/>
        <v/>
      </c>
      <c r="T740" s="6" t="str">
        <f t="shared" si="140"/>
        <v/>
      </c>
      <c r="U740" s="6" t="str">
        <f t="shared" si="141"/>
        <v/>
      </c>
      <c r="V740" s="6" t="str">
        <f>IF(ISBLANK(Requerimiento_Cab!F740),"",VLOOKUP(Requerimiento_Cab!F740,Tabla7[#All],2,FALSE))</f>
        <v/>
      </c>
      <c r="W740" s="6" t="str">
        <f t="shared" si="142"/>
        <v/>
      </c>
      <c r="X740" s="6" t="str">
        <f>IF(ISBLANK(Requerimiento_Cab!M740),"",VLOOKUP(Requerimiento_Cab!M740,Tabla2[#All],2,FALSE))</f>
        <v/>
      </c>
      <c r="Y740" s="6" t="str">
        <f>IF(ISBLANK(Requerimiento_Cab!J740),"",VLOOKUP(Requerimiento_Cab!J740,Tabla9[#All],2,FALSE))</f>
        <v/>
      </c>
    </row>
    <row r="741" spans="1:25" x14ac:dyDescent="0.25">
      <c r="A741" s="6" t="str">
        <f>IF(LEN(Requerimiento_Cab!A741)&gt;0,Requerimiento_Cab!A741,"")</f>
        <v/>
      </c>
      <c r="B741" s="6" t="str">
        <f t="shared" si="132"/>
        <v/>
      </c>
      <c r="C741" s="6" t="str">
        <f>IF(ISBLANK(Requerimiento_Cab!B741),"",VLOOKUP(Requerimiento_Cab!B741,Tabla3[#All],2,FALSE))</f>
        <v/>
      </c>
      <c r="D741" s="6" t="str">
        <f>IF(ISBLANK(Requerimiento_Cab!C741),"",VLOOKUP(Requerimiento_Cab!C741,Tabla4[#All],2,FALSE))</f>
        <v/>
      </c>
      <c r="E741" s="6" t="str">
        <f>IF(ISBLANK(Requerimiento_Cab!D741),"",VLOOKUP(Requerimiento_Cab!D741,Tabla5[#All],2,FALSE))</f>
        <v/>
      </c>
      <c r="F741" s="6" t="str">
        <f>IF(ISBLANK(Requerimiento_Cab!E741),"",VLOOKUP(Requerimiento_Cab!E741,Tabla6[#All],2,FALSE))</f>
        <v/>
      </c>
      <c r="G741" s="6" t="str">
        <f t="shared" si="133"/>
        <v/>
      </c>
      <c r="H741" s="6" t="str">
        <f t="shared" si="134"/>
        <v/>
      </c>
      <c r="I741" s="6" t="str">
        <f>IF(ISBLANK(Requerimiento_Cab!F741),"",VLOOKUP(Requerimiento_Cab!F741,Tabla7[#All],2,FALSE))</f>
        <v/>
      </c>
      <c r="J741" s="6" t="str">
        <f t="shared" si="135"/>
        <v/>
      </c>
      <c r="K741" s="13" t="str">
        <f>IF(ISBLANK(Requerimiento_Cab!G741),"",VLOOKUP(Requerimiento_Cab!G741,Tabla8[#All],2,FALSE))</f>
        <v/>
      </c>
      <c r="L741" s="6" t="str">
        <f>IF(ISBLANK(Requerimiento_Cab!H741),"",VLOOKUP(Requerimiento_Cab!H741,Tabla1[#All],2,FALSE))</f>
        <v/>
      </c>
      <c r="M741" s="6" t="str">
        <f t="shared" si="136"/>
        <v/>
      </c>
      <c r="N741" s="6" t="str">
        <f>IF(ISBLANK(Requerimiento_Cab!J741),"",VLOOKUP(Requerimiento_Cab!J741,Tabla9[#All],2,FALSE))</f>
        <v/>
      </c>
      <c r="O741" s="6" t="str">
        <f t="shared" si="137"/>
        <v/>
      </c>
      <c r="P741" s="6" t="str">
        <f t="shared" si="138"/>
        <v/>
      </c>
      <c r="Q741" s="6" t="str">
        <f>IF(ISBLANK(Requerimiento_Cab!K741),"",VLOOKUP(Requerimiento_Cab!K741,Tabla10[#All],2,FALSE))</f>
        <v/>
      </c>
      <c r="R741" s="6" t="str">
        <f>IF(LEN(Requerimiento_Cab!L741)&gt;0,Requerimiento_Cab!L741,"")</f>
        <v/>
      </c>
      <c r="S741" s="6" t="str">
        <f t="shared" si="139"/>
        <v/>
      </c>
      <c r="T741" s="6" t="str">
        <f t="shared" si="140"/>
        <v/>
      </c>
      <c r="U741" s="6" t="str">
        <f t="shared" si="141"/>
        <v/>
      </c>
      <c r="V741" s="6" t="str">
        <f>IF(ISBLANK(Requerimiento_Cab!F741),"",VLOOKUP(Requerimiento_Cab!F741,Tabla7[#All],2,FALSE))</f>
        <v/>
      </c>
      <c r="W741" s="6" t="str">
        <f t="shared" si="142"/>
        <v/>
      </c>
      <c r="X741" s="6" t="str">
        <f>IF(ISBLANK(Requerimiento_Cab!M741),"",VLOOKUP(Requerimiento_Cab!M741,Tabla2[#All],2,FALSE))</f>
        <v/>
      </c>
      <c r="Y741" s="6" t="str">
        <f>IF(ISBLANK(Requerimiento_Cab!J741),"",VLOOKUP(Requerimiento_Cab!J741,Tabla9[#All],2,FALSE))</f>
        <v/>
      </c>
    </row>
    <row r="742" spans="1:25" x14ac:dyDescent="0.25">
      <c r="A742" s="6" t="str">
        <f>IF(LEN(Requerimiento_Cab!A742)&gt;0,Requerimiento_Cab!A742,"")</f>
        <v/>
      </c>
      <c r="B742" s="6" t="str">
        <f t="shared" si="132"/>
        <v/>
      </c>
      <c r="C742" s="6" t="str">
        <f>IF(ISBLANK(Requerimiento_Cab!B742),"",VLOOKUP(Requerimiento_Cab!B742,Tabla3[#All],2,FALSE))</f>
        <v/>
      </c>
      <c r="D742" s="6" t="str">
        <f>IF(ISBLANK(Requerimiento_Cab!C742),"",VLOOKUP(Requerimiento_Cab!C742,Tabla4[#All],2,FALSE))</f>
        <v/>
      </c>
      <c r="E742" s="6" t="str">
        <f>IF(ISBLANK(Requerimiento_Cab!D742),"",VLOOKUP(Requerimiento_Cab!D742,Tabla5[#All],2,FALSE))</f>
        <v/>
      </c>
      <c r="F742" s="6" t="str">
        <f>IF(ISBLANK(Requerimiento_Cab!E742),"",VLOOKUP(Requerimiento_Cab!E742,Tabla6[#All],2,FALSE))</f>
        <v/>
      </c>
      <c r="G742" s="6" t="str">
        <f t="shared" si="133"/>
        <v/>
      </c>
      <c r="H742" s="6" t="str">
        <f t="shared" si="134"/>
        <v/>
      </c>
      <c r="I742" s="6" t="str">
        <f>IF(ISBLANK(Requerimiento_Cab!F742),"",VLOOKUP(Requerimiento_Cab!F742,Tabla7[#All],2,FALSE))</f>
        <v/>
      </c>
      <c r="J742" s="6" t="str">
        <f t="shared" si="135"/>
        <v/>
      </c>
      <c r="K742" s="13" t="str">
        <f>IF(ISBLANK(Requerimiento_Cab!G742),"",VLOOKUP(Requerimiento_Cab!G742,Tabla8[#All],2,FALSE))</f>
        <v/>
      </c>
      <c r="L742" s="6" t="str">
        <f>IF(ISBLANK(Requerimiento_Cab!H742),"",VLOOKUP(Requerimiento_Cab!H742,Tabla1[#All],2,FALSE))</f>
        <v/>
      </c>
      <c r="M742" s="6" t="str">
        <f t="shared" si="136"/>
        <v/>
      </c>
      <c r="N742" s="6" t="str">
        <f>IF(ISBLANK(Requerimiento_Cab!J742),"",VLOOKUP(Requerimiento_Cab!J742,Tabla9[#All],2,FALSE))</f>
        <v/>
      </c>
      <c r="O742" s="6" t="str">
        <f t="shared" si="137"/>
        <v/>
      </c>
      <c r="P742" s="6" t="str">
        <f t="shared" si="138"/>
        <v/>
      </c>
      <c r="Q742" s="6" t="str">
        <f>IF(ISBLANK(Requerimiento_Cab!K742),"",VLOOKUP(Requerimiento_Cab!K742,Tabla10[#All],2,FALSE))</f>
        <v/>
      </c>
      <c r="R742" s="6" t="str">
        <f>IF(LEN(Requerimiento_Cab!L742)&gt;0,Requerimiento_Cab!L742,"")</f>
        <v/>
      </c>
      <c r="S742" s="6" t="str">
        <f t="shared" si="139"/>
        <v/>
      </c>
      <c r="T742" s="6" t="str">
        <f t="shared" si="140"/>
        <v/>
      </c>
      <c r="U742" s="6" t="str">
        <f t="shared" si="141"/>
        <v/>
      </c>
      <c r="V742" s="6" t="str">
        <f>IF(ISBLANK(Requerimiento_Cab!F742),"",VLOOKUP(Requerimiento_Cab!F742,Tabla7[#All],2,FALSE))</f>
        <v/>
      </c>
      <c r="W742" s="6" t="str">
        <f t="shared" si="142"/>
        <v/>
      </c>
      <c r="X742" s="6" t="str">
        <f>IF(ISBLANK(Requerimiento_Cab!M742),"",VLOOKUP(Requerimiento_Cab!M742,Tabla2[#All],2,FALSE))</f>
        <v/>
      </c>
      <c r="Y742" s="6" t="str">
        <f>IF(ISBLANK(Requerimiento_Cab!J742),"",VLOOKUP(Requerimiento_Cab!J742,Tabla9[#All],2,FALSE))</f>
        <v/>
      </c>
    </row>
    <row r="743" spans="1:25" x14ac:dyDescent="0.25">
      <c r="A743" s="6" t="str">
        <f>IF(LEN(Requerimiento_Cab!A743)&gt;0,Requerimiento_Cab!A743,"")</f>
        <v/>
      </c>
      <c r="B743" s="6" t="str">
        <f t="shared" si="132"/>
        <v/>
      </c>
      <c r="C743" s="6" t="str">
        <f>IF(ISBLANK(Requerimiento_Cab!B743),"",VLOOKUP(Requerimiento_Cab!B743,Tabla3[#All],2,FALSE))</f>
        <v/>
      </c>
      <c r="D743" s="6" t="str">
        <f>IF(ISBLANK(Requerimiento_Cab!C743),"",VLOOKUP(Requerimiento_Cab!C743,Tabla4[#All],2,FALSE))</f>
        <v/>
      </c>
      <c r="E743" s="6" t="str">
        <f>IF(ISBLANK(Requerimiento_Cab!D743),"",VLOOKUP(Requerimiento_Cab!D743,Tabla5[#All],2,FALSE))</f>
        <v/>
      </c>
      <c r="F743" s="6" t="str">
        <f>IF(ISBLANK(Requerimiento_Cab!E743),"",VLOOKUP(Requerimiento_Cab!E743,Tabla6[#All],2,FALSE))</f>
        <v/>
      </c>
      <c r="G743" s="6" t="str">
        <f t="shared" si="133"/>
        <v/>
      </c>
      <c r="H743" s="6" t="str">
        <f t="shared" si="134"/>
        <v/>
      </c>
      <c r="I743" s="6" t="str">
        <f>IF(ISBLANK(Requerimiento_Cab!F743),"",VLOOKUP(Requerimiento_Cab!F743,Tabla7[#All],2,FALSE))</f>
        <v/>
      </c>
      <c r="J743" s="6" t="str">
        <f t="shared" si="135"/>
        <v/>
      </c>
      <c r="K743" s="13" t="str">
        <f>IF(ISBLANK(Requerimiento_Cab!G743),"",VLOOKUP(Requerimiento_Cab!G743,Tabla8[#All],2,FALSE))</f>
        <v/>
      </c>
      <c r="L743" s="6" t="str">
        <f>IF(ISBLANK(Requerimiento_Cab!H743),"",VLOOKUP(Requerimiento_Cab!H743,Tabla1[#All],2,FALSE))</f>
        <v/>
      </c>
      <c r="M743" s="6" t="str">
        <f t="shared" si="136"/>
        <v/>
      </c>
      <c r="N743" s="6" t="str">
        <f>IF(ISBLANK(Requerimiento_Cab!J743),"",VLOOKUP(Requerimiento_Cab!J743,Tabla9[#All],2,FALSE))</f>
        <v/>
      </c>
      <c r="O743" s="6" t="str">
        <f t="shared" si="137"/>
        <v/>
      </c>
      <c r="P743" s="6" t="str">
        <f t="shared" si="138"/>
        <v/>
      </c>
      <c r="Q743" s="6" t="str">
        <f>IF(ISBLANK(Requerimiento_Cab!K743),"",VLOOKUP(Requerimiento_Cab!K743,Tabla10[#All],2,FALSE))</f>
        <v/>
      </c>
      <c r="R743" s="6" t="str">
        <f>IF(LEN(Requerimiento_Cab!L743)&gt;0,Requerimiento_Cab!L743,"")</f>
        <v/>
      </c>
      <c r="S743" s="6" t="str">
        <f t="shared" si="139"/>
        <v/>
      </c>
      <c r="T743" s="6" t="str">
        <f t="shared" si="140"/>
        <v/>
      </c>
      <c r="U743" s="6" t="str">
        <f t="shared" si="141"/>
        <v/>
      </c>
      <c r="V743" s="6" t="str">
        <f>IF(ISBLANK(Requerimiento_Cab!F743),"",VLOOKUP(Requerimiento_Cab!F743,Tabla7[#All],2,FALSE))</f>
        <v/>
      </c>
      <c r="W743" s="6" t="str">
        <f t="shared" si="142"/>
        <v/>
      </c>
      <c r="X743" s="6" t="str">
        <f>IF(ISBLANK(Requerimiento_Cab!M743),"",VLOOKUP(Requerimiento_Cab!M743,Tabla2[#All],2,FALSE))</f>
        <v/>
      </c>
      <c r="Y743" s="6" t="str">
        <f>IF(ISBLANK(Requerimiento_Cab!J743),"",VLOOKUP(Requerimiento_Cab!J743,Tabla9[#All],2,FALSE))</f>
        <v/>
      </c>
    </row>
    <row r="744" spans="1:25" x14ac:dyDescent="0.25">
      <c r="A744" s="6" t="str">
        <f>IF(LEN(Requerimiento_Cab!A744)&gt;0,Requerimiento_Cab!A744,"")</f>
        <v/>
      </c>
      <c r="B744" s="6" t="str">
        <f t="shared" si="132"/>
        <v/>
      </c>
      <c r="C744" s="6" t="str">
        <f>IF(ISBLANK(Requerimiento_Cab!B744),"",VLOOKUP(Requerimiento_Cab!B744,Tabla3[#All],2,FALSE))</f>
        <v/>
      </c>
      <c r="D744" s="6" t="str">
        <f>IF(ISBLANK(Requerimiento_Cab!C744),"",VLOOKUP(Requerimiento_Cab!C744,Tabla4[#All],2,FALSE))</f>
        <v/>
      </c>
      <c r="E744" s="6" t="str">
        <f>IF(ISBLANK(Requerimiento_Cab!D744),"",VLOOKUP(Requerimiento_Cab!D744,Tabla5[#All],2,FALSE))</f>
        <v/>
      </c>
      <c r="F744" s="6" t="str">
        <f>IF(ISBLANK(Requerimiento_Cab!E744),"",VLOOKUP(Requerimiento_Cab!E744,Tabla6[#All],2,FALSE))</f>
        <v/>
      </c>
      <c r="G744" s="6" t="str">
        <f t="shared" si="133"/>
        <v/>
      </c>
      <c r="H744" s="6" t="str">
        <f t="shared" si="134"/>
        <v/>
      </c>
      <c r="I744" s="6" t="str">
        <f>IF(ISBLANK(Requerimiento_Cab!F744),"",VLOOKUP(Requerimiento_Cab!F744,Tabla7[#All],2,FALSE))</f>
        <v/>
      </c>
      <c r="J744" s="6" t="str">
        <f t="shared" si="135"/>
        <v/>
      </c>
      <c r="K744" s="13" t="str">
        <f>IF(ISBLANK(Requerimiento_Cab!G744),"",VLOOKUP(Requerimiento_Cab!G744,Tabla8[#All],2,FALSE))</f>
        <v/>
      </c>
      <c r="L744" s="6" t="str">
        <f>IF(ISBLANK(Requerimiento_Cab!H744),"",VLOOKUP(Requerimiento_Cab!H744,Tabla1[#All],2,FALSE))</f>
        <v/>
      </c>
      <c r="M744" s="6" t="str">
        <f t="shared" si="136"/>
        <v/>
      </c>
      <c r="N744" s="6" t="str">
        <f>IF(ISBLANK(Requerimiento_Cab!J744),"",VLOOKUP(Requerimiento_Cab!J744,Tabla9[#All],2,FALSE))</f>
        <v/>
      </c>
      <c r="O744" s="6" t="str">
        <f t="shared" si="137"/>
        <v/>
      </c>
      <c r="P744" s="6" t="str">
        <f t="shared" si="138"/>
        <v/>
      </c>
      <c r="Q744" s="6" t="str">
        <f>IF(ISBLANK(Requerimiento_Cab!K744),"",VLOOKUP(Requerimiento_Cab!K744,Tabla10[#All],2,FALSE))</f>
        <v/>
      </c>
      <c r="R744" s="6" t="str">
        <f>IF(LEN(Requerimiento_Cab!L744)&gt;0,Requerimiento_Cab!L744,"")</f>
        <v/>
      </c>
      <c r="S744" s="6" t="str">
        <f t="shared" si="139"/>
        <v/>
      </c>
      <c r="T744" s="6" t="str">
        <f t="shared" si="140"/>
        <v/>
      </c>
      <c r="U744" s="6" t="str">
        <f t="shared" si="141"/>
        <v/>
      </c>
      <c r="V744" s="6" t="str">
        <f>IF(ISBLANK(Requerimiento_Cab!F744),"",VLOOKUP(Requerimiento_Cab!F744,Tabla7[#All],2,FALSE))</f>
        <v/>
      </c>
      <c r="W744" s="6" t="str">
        <f t="shared" si="142"/>
        <v/>
      </c>
      <c r="X744" s="6" t="str">
        <f>IF(ISBLANK(Requerimiento_Cab!M744),"",VLOOKUP(Requerimiento_Cab!M744,Tabla2[#All],2,FALSE))</f>
        <v/>
      </c>
      <c r="Y744" s="6" t="str">
        <f>IF(ISBLANK(Requerimiento_Cab!J744),"",VLOOKUP(Requerimiento_Cab!J744,Tabla9[#All],2,FALSE))</f>
        <v/>
      </c>
    </row>
    <row r="745" spans="1:25" x14ac:dyDescent="0.25">
      <c r="A745" s="6" t="str">
        <f>IF(LEN(Requerimiento_Cab!A745)&gt;0,Requerimiento_Cab!A745,"")</f>
        <v/>
      </c>
      <c r="B745" s="6" t="str">
        <f t="shared" si="132"/>
        <v/>
      </c>
      <c r="C745" s="6" t="str">
        <f>IF(ISBLANK(Requerimiento_Cab!B745),"",VLOOKUP(Requerimiento_Cab!B745,Tabla3[#All],2,FALSE))</f>
        <v/>
      </c>
      <c r="D745" s="6" t="str">
        <f>IF(ISBLANK(Requerimiento_Cab!C745),"",VLOOKUP(Requerimiento_Cab!C745,Tabla4[#All],2,FALSE))</f>
        <v/>
      </c>
      <c r="E745" s="6" t="str">
        <f>IF(ISBLANK(Requerimiento_Cab!D745),"",VLOOKUP(Requerimiento_Cab!D745,Tabla5[#All],2,FALSE))</f>
        <v/>
      </c>
      <c r="F745" s="6" t="str">
        <f>IF(ISBLANK(Requerimiento_Cab!E745),"",VLOOKUP(Requerimiento_Cab!E745,Tabla6[#All],2,FALSE))</f>
        <v/>
      </c>
      <c r="G745" s="6" t="str">
        <f t="shared" si="133"/>
        <v/>
      </c>
      <c r="H745" s="6" t="str">
        <f t="shared" si="134"/>
        <v/>
      </c>
      <c r="I745" s="6" t="str">
        <f>IF(ISBLANK(Requerimiento_Cab!F745),"",VLOOKUP(Requerimiento_Cab!F745,Tabla7[#All],2,FALSE))</f>
        <v/>
      </c>
      <c r="J745" s="6" t="str">
        <f t="shared" si="135"/>
        <v/>
      </c>
      <c r="K745" s="13" t="str">
        <f>IF(ISBLANK(Requerimiento_Cab!G745),"",VLOOKUP(Requerimiento_Cab!G745,Tabla8[#All],2,FALSE))</f>
        <v/>
      </c>
      <c r="L745" s="6" t="str">
        <f>IF(ISBLANK(Requerimiento_Cab!H745),"",VLOOKUP(Requerimiento_Cab!H745,Tabla1[#All],2,FALSE))</f>
        <v/>
      </c>
      <c r="M745" s="6" t="str">
        <f t="shared" si="136"/>
        <v/>
      </c>
      <c r="N745" s="6" t="str">
        <f>IF(ISBLANK(Requerimiento_Cab!J745),"",VLOOKUP(Requerimiento_Cab!J745,Tabla9[#All],2,FALSE))</f>
        <v/>
      </c>
      <c r="O745" s="6" t="str">
        <f t="shared" si="137"/>
        <v/>
      </c>
      <c r="P745" s="6" t="str">
        <f t="shared" si="138"/>
        <v/>
      </c>
      <c r="Q745" s="6" t="str">
        <f>IF(ISBLANK(Requerimiento_Cab!K745),"",VLOOKUP(Requerimiento_Cab!K745,Tabla10[#All],2,FALSE))</f>
        <v/>
      </c>
      <c r="R745" s="6" t="str">
        <f>IF(LEN(Requerimiento_Cab!L745)&gt;0,Requerimiento_Cab!L745,"")</f>
        <v/>
      </c>
      <c r="S745" s="6" t="str">
        <f t="shared" si="139"/>
        <v/>
      </c>
      <c r="T745" s="6" t="str">
        <f t="shared" si="140"/>
        <v/>
      </c>
      <c r="U745" s="6" t="str">
        <f t="shared" si="141"/>
        <v/>
      </c>
      <c r="V745" s="6" t="str">
        <f>IF(ISBLANK(Requerimiento_Cab!F745),"",VLOOKUP(Requerimiento_Cab!F745,Tabla7[#All],2,FALSE))</f>
        <v/>
      </c>
      <c r="W745" s="6" t="str">
        <f t="shared" si="142"/>
        <v/>
      </c>
      <c r="X745" s="6" t="str">
        <f>IF(ISBLANK(Requerimiento_Cab!M745),"",VLOOKUP(Requerimiento_Cab!M745,Tabla2[#All],2,FALSE))</f>
        <v/>
      </c>
      <c r="Y745" s="6" t="str">
        <f>IF(ISBLANK(Requerimiento_Cab!J745),"",VLOOKUP(Requerimiento_Cab!J745,Tabla9[#All],2,FALSE))</f>
        <v/>
      </c>
    </row>
    <row r="746" spans="1:25" x14ac:dyDescent="0.25">
      <c r="A746" s="6" t="str">
        <f>IF(LEN(Requerimiento_Cab!A746)&gt;0,Requerimiento_Cab!A746,"")</f>
        <v/>
      </c>
      <c r="B746" s="6" t="str">
        <f t="shared" si="132"/>
        <v/>
      </c>
      <c r="C746" s="6" t="str">
        <f>IF(ISBLANK(Requerimiento_Cab!B746),"",VLOOKUP(Requerimiento_Cab!B746,Tabla3[#All],2,FALSE))</f>
        <v/>
      </c>
      <c r="D746" s="6" t="str">
        <f>IF(ISBLANK(Requerimiento_Cab!C746),"",VLOOKUP(Requerimiento_Cab!C746,Tabla4[#All],2,FALSE))</f>
        <v/>
      </c>
      <c r="E746" s="6" t="str">
        <f>IF(ISBLANK(Requerimiento_Cab!D746),"",VLOOKUP(Requerimiento_Cab!D746,Tabla5[#All],2,FALSE))</f>
        <v/>
      </c>
      <c r="F746" s="6" t="str">
        <f>IF(ISBLANK(Requerimiento_Cab!E746),"",VLOOKUP(Requerimiento_Cab!E746,Tabla6[#All],2,FALSE))</f>
        <v/>
      </c>
      <c r="G746" s="6" t="str">
        <f t="shared" si="133"/>
        <v/>
      </c>
      <c r="H746" s="6" t="str">
        <f t="shared" si="134"/>
        <v/>
      </c>
      <c r="I746" s="6" t="str">
        <f>IF(ISBLANK(Requerimiento_Cab!F746),"",VLOOKUP(Requerimiento_Cab!F746,Tabla7[#All],2,FALSE))</f>
        <v/>
      </c>
      <c r="J746" s="6" t="str">
        <f t="shared" si="135"/>
        <v/>
      </c>
      <c r="K746" s="13" t="str">
        <f>IF(ISBLANK(Requerimiento_Cab!G746),"",VLOOKUP(Requerimiento_Cab!G746,Tabla8[#All],2,FALSE))</f>
        <v/>
      </c>
      <c r="L746" s="6" t="str">
        <f>IF(ISBLANK(Requerimiento_Cab!H746),"",VLOOKUP(Requerimiento_Cab!H746,Tabla1[#All],2,FALSE))</f>
        <v/>
      </c>
      <c r="M746" s="6" t="str">
        <f t="shared" si="136"/>
        <v/>
      </c>
      <c r="N746" s="6" t="str">
        <f>IF(ISBLANK(Requerimiento_Cab!J746),"",VLOOKUP(Requerimiento_Cab!J746,Tabla9[#All],2,FALSE))</f>
        <v/>
      </c>
      <c r="O746" s="6" t="str">
        <f t="shared" si="137"/>
        <v/>
      </c>
      <c r="P746" s="6" t="str">
        <f t="shared" si="138"/>
        <v/>
      </c>
      <c r="Q746" s="6" t="str">
        <f>IF(ISBLANK(Requerimiento_Cab!K746),"",VLOOKUP(Requerimiento_Cab!K746,Tabla10[#All],2,FALSE))</f>
        <v/>
      </c>
      <c r="R746" s="6" t="str">
        <f>IF(LEN(Requerimiento_Cab!L746)&gt;0,Requerimiento_Cab!L746,"")</f>
        <v/>
      </c>
      <c r="S746" s="6" t="str">
        <f t="shared" si="139"/>
        <v/>
      </c>
      <c r="T746" s="6" t="str">
        <f t="shared" si="140"/>
        <v/>
      </c>
      <c r="U746" s="6" t="str">
        <f t="shared" si="141"/>
        <v/>
      </c>
      <c r="V746" s="6" t="str">
        <f>IF(ISBLANK(Requerimiento_Cab!F746),"",VLOOKUP(Requerimiento_Cab!F746,Tabla7[#All],2,FALSE))</f>
        <v/>
      </c>
      <c r="W746" s="6" t="str">
        <f t="shared" si="142"/>
        <v/>
      </c>
      <c r="X746" s="6" t="str">
        <f>IF(ISBLANK(Requerimiento_Cab!M746),"",VLOOKUP(Requerimiento_Cab!M746,Tabla2[#All],2,FALSE))</f>
        <v/>
      </c>
      <c r="Y746" s="6" t="str">
        <f>IF(ISBLANK(Requerimiento_Cab!J746),"",VLOOKUP(Requerimiento_Cab!J746,Tabla9[#All],2,FALSE))</f>
        <v/>
      </c>
    </row>
    <row r="747" spans="1:25" x14ac:dyDescent="0.25">
      <c r="A747" s="6" t="str">
        <f>IF(LEN(Requerimiento_Cab!A747)&gt;0,Requerimiento_Cab!A747,"")</f>
        <v/>
      </c>
      <c r="B747" s="6" t="str">
        <f t="shared" si="132"/>
        <v/>
      </c>
      <c r="C747" s="6" t="str">
        <f>IF(ISBLANK(Requerimiento_Cab!B747),"",VLOOKUP(Requerimiento_Cab!B747,Tabla3[#All],2,FALSE))</f>
        <v/>
      </c>
      <c r="D747" s="6" t="str">
        <f>IF(ISBLANK(Requerimiento_Cab!C747),"",VLOOKUP(Requerimiento_Cab!C747,Tabla4[#All],2,FALSE))</f>
        <v/>
      </c>
      <c r="E747" s="6" t="str">
        <f>IF(ISBLANK(Requerimiento_Cab!D747),"",VLOOKUP(Requerimiento_Cab!D747,Tabla5[#All],2,FALSE))</f>
        <v/>
      </c>
      <c r="F747" s="6" t="str">
        <f>IF(ISBLANK(Requerimiento_Cab!E747),"",VLOOKUP(Requerimiento_Cab!E747,Tabla6[#All],2,FALSE))</f>
        <v/>
      </c>
      <c r="G747" s="6" t="str">
        <f t="shared" si="133"/>
        <v/>
      </c>
      <c r="H747" s="6" t="str">
        <f t="shared" si="134"/>
        <v/>
      </c>
      <c r="I747" s="6" t="str">
        <f>IF(ISBLANK(Requerimiento_Cab!F747),"",VLOOKUP(Requerimiento_Cab!F747,Tabla7[#All],2,FALSE))</f>
        <v/>
      </c>
      <c r="J747" s="6" t="str">
        <f t="shared" si="135"/>
        <v/>
      </c>
      <c r="K747" s="13" t="str">
        <f>IF(ISBLANK(Requerimiento_Cab!G747),"",VLOOKUP(Requerimiento_Cab!G747,Tabla8[#All],2,FALSE))</f>
        <v/>
      </c>
      <c r="L747" s="6" t="str">
        <f>IF(ISBLANK(Requerimiento_Cab!H747),"",VLOOKUP(Requerimiento_Cab!H747,Tabla1[#All],2,FALSE))</f>
        <v/>
      </c>
      <c r="M747" s="6" t="str">
        <f t="shared" si="136"/>
        <v/>
      </c>
      <c r="N747" s="6" t="str">
        <f>IF(ISBLANK(Requerimiento_Cab!J747),"",VLOOKUP(Requerimiento_Cab!J747,Tabla9[#All],2,FALSE))</f>
        <v/>
      </c>
      <c r="O747" s="6" t="str">
        <f t="shared" si="137"/>
        <v/>
      </c>
      <c r="P747" s="6" t="str">
        <f t="shared" si="138"/>
        <v/>
      </c>
      <c r="Q747" s="6" t="str">
        <f>IF(ISBLANK(Requerimiento_Cab!K747),"",VLOOKUP(Requerimiento_Cab!K747,Tabla10[#All],2,FALSE))</f>
        <v/>
      </c>
      <c r="R747" s="6" t="str">
        <f>IF(LEN(Requerimiento_Cab!L747)&gt;0,Requerimiento_Cab!L747,"")</f>
        <v/>
      </c>
      <c r="S747" s="6" t="str">
        <f t="shared" si="139"/>
        <v/>
      </c>
      <c r="T747" s="6" t="str">
        <f t="shared" si="140"/>
        <v/>
      </c>
      <c r="U747" s="6" t="str">
        <f t="shared" si="141"/>
        <v/>
      </c>
      <c r="V747" s="6" t="str">
        <f>IF(ISBLANK(Requerimiento_Cab!F747),"",VLOOKUP(Requerimiento_Cab!F747,Tabla7[#All],2,FALSE))</f>
        <v/>
      </c>
      <c r="W747" s="6" t="str">
        <f t="shared" si="142"/>
        <v/>
      </c>
      <c r="X747" s="6" t="str">
        <f>IF(ISBLANK(Requerimiento_Cab!M747),"",VLOOKUP(Requerimiento_Cab!M747,Tabla2[#All],2,FALSE))</f>
        <v/>
      </c>
      <c r="Y747" s="6" t="str">
        <f>IF(ISBLANK(Requerimiento_Cab!J747),"",VLOOKUP(Requerimiento_Cab!J747,Tabla9[#All],2,FALSE))</f>
        <v/>
      </c>
    </row>
    <row r="748" spans="1:25" x14ac:dyDescent="0.25">
      <c r="A748" s="6" t="str">
        <f>IF(LEN(Requerimiento_Cab!A748)&gt;0,Requerimiento_Cab!A748,"")</f>
        <v/>
      </c>
      <c r="B748" s="6" t="str">
        <f t="shared" si="132"/>
        <v/>
      </c>
      <c r="C748" s="6" t="str">
        <f>IF(ISBLANK(Requerimiento_Cab!B748),"",VLOOKUP(Requerimiento_Cab!B748,Tabla3[#All],2,FALSE))</f>
        <v/>
      </c>
      <c r="D748" s="6" t="str">
        <f>IF(ISBLANK(Requerimiento_Cab!C748),"",VLOOKUP(Requerimiento_Cab!C748,Tabla4[#All],2,FALSE))</f>
        <v/>
      </c>
      <c r="E748" s="6" t="str">
        <f>IF(ISBLANK(Requerimiento_Cab!D748),"",VLOOKUP(Requerimiento_Cab!D748,Tabla5[#All],2,FALSE))</f>
        <v/>
      </c>
      <c r="F748" s="6" t="str">
        <f>IF(ISBLANK(Requerimiento_Cab!E748),"",VLOOKUP(Requerimiento_Cab!E748,Tabla6[#All],2,FALSE))</f>
        <v/>
      </c>
      <c r="G748" s="6" t="str">
        <f t="shared" si="133"/>
        <v/>
      </c>
      <c r="H748" s="6" t="str">
        <f t="shared" si="134"/>
        <v/>
      </c>
      <c r="I748" s="6" t="str">
        <f>IF(ISBLANK(Requerimiento_Cab!F748),"",VLOOKUP(Requerimiento_Cab!F748,Tabla7[#All],2,FALSE))</f>
        <v/>
      </c>
      <c r="J748" s="6" t="str">
        <f t="shared" si="135"/>
        <v/>
      </c>
      <c r="K748" s="13" t="str">
        <f>IF(ISBLANK(Requerimiento_Cab!G748),"",VLOOKUP(Requerimiento_Cab!G748,Tabla8[#All],2,FALSE))</f>
        <v/>
      </c>
      <c r="L748" s="6" t="str">
        <f>IF(ISBLANK(Requerimiento_Cab!H748),"",VLOOKUP(Requerimiento_Cab!H748,Tabla1[#All],2,FALSE))</f>
        <v/>
      </c>
      <c r="M748" s="6" t="str">
        <f t="shared" si="136"/>
        <v/>
      </c>
      <c r="N748" s="6" t="str">
        <f>IF(ISBLANK(Requerimiento_Cab!J748),"",VLOOKUP(Requerimiento_Cab!J748,Tabla9[#All],2,FALSE))</f>
        <v/>
      </c>
      <c r="O748" s="6" t="str">
        <f t="shared" si="137"/>
        <v/>
      </c>
      <c r="P748" s="6" t="str">
        <f t="shared" si="138"/>
        <v/>
      </c>
      <c r="Q748" s="6" t="str">
        <f>IF(ISBLANK(Requerimiento_Cab!K748),"",VLOOKUP(Requerimiento_Cab!K748,Tabla10[#All],2,FALSE))</f>
        <v/>
      </c>
      <c r="R748" s="6" t="str">
        <f>IF(LEN(Requerimiento_Cab!L748)&gt;0,Requerimiento_Cab!L748,"")</f>
        <v/>
      </c>
      <c r="S748" s="6" t="str">
        <f t="shared" si="139"/>
        <v/>
      </c>
      <c r="T748" s="6" t="str">
        <f t="shared" si="140"/>
        <v/>
      </c>
      <c r="U748" s="6" t="str">
        <f t="shared" si="141"/>
        <v/>
      </c>
      <c r="V748" s="6" t="str">
        <f>IF(ISBLANK(Requerimiento_Cab!F748),"",VLOOKUP(Requerimiento_Cab!F748,Tabla7[#All],2,FALSE))</f>
        <v/>
      </c>
      <c r="W748" s="6" t="str">
        <f t="shared" si="142"/>
        <v/>
      </c>
      <c r="X748" s="6" t="str">
        <f>IF(ISBLANK(Requerimiento_Cab!M748),"",VLOOKUP(Requerimiento_Cab!M748,Tabla2[#All],2,FALSE))</f>
        <v/>
      </c>
      <c r="Y748" s="6" t="str">
        <f>IF(ISBLANK(Requerimiento_Cab!J748),"",VLOOKUP(Requerimiento_Cab!J748,Tabla9[#All],2,FALSE))</f>
        <v/>
      </c>
    </row>
    <row r="749" spans="1:25" x14ac:dyDescent="0.25">
      <c r="A749" s="6" t="str">
        <f>IF(LEN(Requerimiento_Cab!A749)&gt;0,Requerimiento_Cab!A749,"")</f>
        <v/>
      </c>
      <c r="B749" s="6" t="str">
        <f t="shared" si="132"/>
        <v/>
      </c>
      <c r="C749" s="6" t="str">
        <f>IF(ISBLANK(Requerimiento_Cab!B749),"",VLOOKUP(Requerimiento_Cab!B749,Tabla3[#All],2,FALSE))</f>
        <v/>
      </c>
      <c r="D749" s="6" t="str">
        <f>IF(ISBLANK(Requerimiento_Cab!C749),"",VLOOKUP(Requerimiento_Cab!C749,Tabla4[#All],2,FALSE))</f>
        <v/>
      </c>
      <c r="E749" s="6" t="str">
        <f>IF(ISBLANK(Requerimiento_Cab!D749),"",VLOOKUP(Requerimiento_Cab!D749,Tabla5[#All],2,FALSE))</f>
        <v/>
      </c>
      <c r="F749" s="6" t="str">
        <f>IF(ISBLANK(Requerimiento_Cab!E749),"",VLOOKUP(Requerimiento_Cab!E749,Tabla6[#All],2,FALSE))</f>
        <v/>
      </c>
      <c r="G749" s="6" t="str">
        <f t="shared" si="133"/>
        <v/>
      </c>
      <c r="H749" s="6" t="str">
        <f t="shared" si="134"/>
        <v/>
      </c>
      <c r="I749" s="6" t="str">
        <f>IF(ISBLANK(Requerimiento_Cab!F749),"",VLOOKUP(Requerimiento_Cab!F749,Tabla7[#All],2,FALSE))</f>
        <v/>
      </c>
      <c r="J749" s="6" t="str">
        <f t="shared" si="135"/>
        <v/>
      </c>
      <c r="K749" s="13" t="str">
        <f>IF(ISBLANK(Requerimiento_Cab!G749),"",VLOOKUP(Requerimiento_Cab!G749,Tabla8[#All],2,FALSE))</f>
        <v/>
      </c>
      <c r="L749" s="6" t="str">
        <f>IF(ISBLANK(Requerimiento_Cab!H749),"",VLOOKUP(Requerimiento_Cab!H749,Tabla1[#All],2,FALSE))</f>
        <v/>
      </c>
      <c r="M749" s="6" t="str">
        <f t="shared" si="136"/>
        <v/>
      </c>
      <c r="N749" s="6" t="str">
        <f>IF(ISBLANK(Requerimiento_Cab!J749),"",VLOOKUP(Requerimiento_Cab!J749,Tabla9[#All],2,FALSE))</f>
        <v/>
      </c>
      <c r="O749" s="6" t="str">
        <f t="shared" si="137"/>
        <v/>
      </c>
      <c r="P749" s="6" t="str">
        <f t="shared" si="138"/>
        <v/>
      </c>
      <c r="Q749" s="6" t="str">
        <f>IF(ISBLANK(Requerimiento_Cab!K749),"",VLOOKUP(Requerimiento_Cab!K749,Tabla10[#All],2,FALSE))</f>
        <v/>
      </c>
      <c r="R749" s="6" t="str">
        <f>IF(LEN(Requerimiento_Cab!L749)&gt;0,Requerimiento_Cab!L749,"")</f>
        <v/>
      </c>
      <c r="S749" s="6" t="str">
        <f t="shared" si="139"/>
        <v/>
      </c>
      <c r="T749" s="6" t="str">
        <f t="shared" si="140"/>
        <v/>
      </c>
      <c r="U749" s="6" t="str">
        <f t="shared" si="141"/>
        <v/>
      </c>
      <c r="V749" s="6" t="str">
        <f>IF(ISBLANK(Requerimiento_Cab!F749),"",VLOOKUP(Requerimiento_Cab!F749,Tabla7[#All],2,FALSE))</f>
        <v/>
      </c>
      <c r="W749" s="6" t="str">
        <f t="shared" si="142"/>
        <v/>
      </c>
      <c r="X749" s="6" t="str">
        <f>IF(ISBLANK(Requerimiento_Cab!M749),"",VLOOKUP(Requerimiento_Cab!M749,Tabla2[#All],2,FALSE))</f>
        <v/>
      </c>
      <c r="Y749" s="6" t="str">
        <f>IF(ISBLANK(Requerimiento_Cab!J749),"",VLOOKUP(Requerimiento_Cab!J749,Tabla9[#All],2,FALSE))</f>
        <v/>
      </c>
    </row>
    <row r="750" spans="1:25" x14ac:dyDescent="0.25">
      <c r="A750" s="6" t="str">
        <f>IF(LEN(Requerimiento_Cab!A750)&gt;0,Requerimiento_Cab!A750,"")</f>
        <v/>
      </c>
      <c r="B750" s="6" t="str">
        <f t="shared" si="132"/>
        <v/>
      </c>
      <c r="C750" s="6" t="str">
        <f>IF(ISBLANK(Requerimiento_Cab!B750),"",VLOOKUP(Requerimiento_Cab!B750,Tabla3[#All],2,FALSE))</f>
        <v/>
      </c>
      <c r="D750" s="6" t="str">
        <f>IF(ISBLANK(Requerimiento_Cab!C750),"",VLOOKUP(Requerimiento_Cab!C750,Tabla4[#All],2,FALSE))</f>
        <v/>
      </c>
      <c r="E750" s="6" t="str">
        <f>IF(ISBLANK(Requerimiento_Cab!D750),"",VLOOKUP(Requerimiento_Cab!D750,Tabla5[#All],2,FALSE))</f>
        <v/>
      </c>
      <c r="F750" s="6" t="str">
        <f>IF(ISBLANK(Requerimiento_Cab!E750),"",VLOOKUP(Requerimiento_Cab!E750,Tabla6[#All],2,FALSE))</f>
        <v/>
      </c>
      <c r="G750" s="6" t="str">
        <f t="shared" si="133"/>
        <v/>
      </c>
      <c r="H750" s="6" t="str">
        <f t="shared" si="134"/>
        <v/>
      </c>
      <c r="I750" s="6" t="str">
        <f>IF(ISBLANK(Requerimiento_Cab!F750),"",VLOOKUP(Requerimiento_Cab!F750,Tabla7[#All],2,FALSE))</f>
        <v/>
      </c>
      <c r="J750" s="6" t="str">
        <f t="shared" si="135"/>
        <v/>
      </c>
      <c r="K750" s="13" t="str">
        <f>IF(ISBLANK(Requerimiento_Cab!G750),"",VLOOKUP(Requerimiento_Cab!G750,Tabla8[#All],2,FALSE))</f>
        <v/>
      </c>
      <c r="L750" s="6" t="str">
        <f>IF(ISBLANK(Requerimiento_Cab!H750),"",VLOOKUP(Requerimiento_Cab!H750,Tabla1[#All],2,FALSE))</f>
        <v/>
      </c>
      <c r="M750" s="6" t="str">
        <f t="shared" si="136"/>
        <v/>
      </c>
      <c r="N750" s="6" t="str">
        <f>IF(ISBLANK(Requerimiento_Cab!J750),"",VLOOKUP(Requerimiento_Cab!J750,Tabla9[#All],2,FALSE))</f>
        <v/>
      </c>
      <c r="O750" s="6" t="str">
        <f t="shared" si="137"/>
        <v/>
      </c>
      <c r="P750" s="6" t="str">
        <f t="shared" si="138"/>
        <v/>
      </c>
      <c r="Q750" s="6" t="str">
        <f>IF(ISBLANK(Requerimiento_Cab!K750),"",VLOOKUP(Requerimiento_Cab!K750,Tabla10[#All],2,FALSE))</f>
        <v/>
      </c>
      <c r="R750" s="6" t="str">
        <f>IF(LEN(Requerimiento_Cab!L750)&gt;0,Requerimiento_Cab!L750,"")</f>
        <v/>
      </c>
      <c r="S750" s="6" t="str">
        <f t="shared" si="139"/>
        <v/>
      </c>
      <c r="T750" s="6" t="str">
        <f t="shared" si="140"/>
        <v/>
      </c>
      <c r="U750" s="6" t="str">
        <f t="shared" si="141"/>
        <v/>
      </c>
      <c r="V750" s="6" t="str">
        <f>IF(ISBLANK(Requerimiento_Cab!F750),"",VLOOKUP(Requerimiento_Cab!F750,Tabla7[#All],2,FALSE))</f>
        <v/>
      </c>
      <c r="W750" s="6" t="str">
        <f t="shared" si="142"/>
        <v/>
      </c>
      <c r="X750" s="6" t="str">
        <f>IF(ISBLANK(Requerimiento_Cab!M750),"",VLOOKUP(Requerimiento_Cab!M750,Tabla2[#All],2,FALSE))</f>
        <v/>
      </c>
      <c r="Y750" s="6" t="str">
        <f>IF(ISBLANK(Requerimiento_Cab!J750),"",VLOOKUP(Requerimiento_Cab!J750,Tabla9[#All],2,FALSE))</f>
        <v/>
      </c>
    </row>
    <row r="751" spans="1:25" x14ac:dyDescent="0.25">
      <c r="A751" s="6" t="str">
        <f>IF(LEN(Requerimiento_Cab!A751)&gt;0,Requerimiento_Cab!A751,"")</f>
        <v/>
      </c>
      <c r="B751" s="6" t="str">
        <f t="shared" si="132"/>
        <v/>
      </c>
      <c r="C751" s="6" t="str">
        <f>IF(ISBLANK(Requerimiento_Cab!B751),"",VLOOKUP(Requerimiento_Cab!B751,Tabla3[#All],2,FALSE))</f>
        <v/>
      </c>
      <c r="D751" s="6" t="str">
        <f>IF(ISBLANK(Requerimiento_Cab!C751),"",VLOOKUP(Requerimiento_Cab!C751,Tabla4[#All],2,FALSE))</f>
        <v/>
      </c>
      <c r="E751" s="6" t="str">
        <f>IF(ISBLANK(Requerimiento_Cab!D751),"",VLOOKUP(Requerimiento_Cab!D751,Tabla5[#All],2,FALSE))</f>
        <v/>
      </c>
      <c r="F751" s="6" t="str">
        <f>IF(ISBLANK(Requerimiento_Cab!E751),"",VLOOKUP(Requerimiento_Cab!E751,Tabla6[#All],2,FALSE))</f>
        <v/>
      </c>
      <c r="G751" s="6" t="str">
        <f t="shared" si="133"/>
        <v/>
      </c>
      <c r="H751" s="6" t="str">
        <f t="shared" si="134"/>
        <v/>
      </c>
      <c r="I751" s="6" t="str">
        <f>IF(ISBLANK(Requerimiento_Cab!F751),"",VLOOKUP(Requerimiento_Cab!F751,Tabla7[#All],2,FALSE))</f>
        <v/>
      </c>
      <c r="J751" s="6" t="str">
        <f t="shared" si="135"/>
        <v/>
      </c>
      <c r="K751" s="13" t="str">
        <f>IF(ISBLANK(Requerimiento_Cab!G751),"",VLOOKUP(Requerimiento_Cab!G751,Tabla8[#All],2,FALSE))</f>
        <v/>
      </c>
      <c r="L751" s="6" t="str">
        <f>IF(ISBLANK(Requerimiento_Cab!H751),"",VLOOKUP(Requerimiento_Cab!H751,Tabla1[#All],2,FALSE))</f>
        <v/>
      </c>
      <c r="M751" s="6" t="str">
        <f t="shared" si="136"/>
        <v/>
      </c>
      <c r="N751" s="6" t="str">
        <f>IF(ISBLANK(Requerimiento_Cab!J751),"",VLOOKUP(Requerimiento_Cab!J751,Tabla9[#All],2,FALSE))</f>
        <v/>
      </c>
      <c r="O751" s="6" t="str">
        <f t="shared" si="137"/>
        <v/>
      </c>
      <c r="P751" s="6" t="str">
        <f t="shared" si="138"/>
        <v/>
      </c>
      <c r="Q751" s="6" t="str">
        <f>IF(ISBLANK(Requerimiento_Cab!K751),"",VLOOKUP(Requerimiento_Cab!K751,Tabla10[#All],2,FALSE))</f>
        <v/>
      </c>
      <c r="R751" s="6" t="str">
        <f>IF(LEN(Requerimiento_Cab!L751)&gt;0,Requerimiento_Cab!L751,"")</f>
        <v/>
      </c>
      <c r="S751" s="6" t="str">
        <f t="shared" si="139"/>
        <v/>
      </c>
      <c r="T751" s="6" t="str">
        <f t="shared" si="140"/>
        <v/>
      </c>
      <c r="U751" s="6" t="str">
        <f t="shared" si="141"/>
        <v/>
      </c>
      <c r="V751" s="6" t="str">
        <f>IF(ISBLANK(Requerimiento_Cab!F751),"",VLOOKUP(Requerimiento_Cab!F751,Tabla7[#All],2,FALSE))</f>
        <v/>
      </c>
      <c r="W751" s="6" t="str">
        <f t="shared" si="142"/>
        <v/>
      </c>
      <c r="X751" s="6" t="str">
        <f>IF(ISBLANK(Requerimiento_Cab!M751),"",VLOOKUP(Requerimiento_Cab!M751,Tabla2[#All],2,FALSE))</f>
        <v/>
      </c>
      <c r="Y751" s="6" t="str">
        <f>IF(ISBLANK(Requerimiento_Cab!J751),"",VLOOKUP(Requerimiento_Cab!J751,Tabla9[#All],2,FALSE))</f>
        <v/>
      </c>
    </row>
    <row r="752" spans="1:25" x14ac:dyDescent="0.25">
      <c r="A752" s="6" t="str">
        <f>IF(LEN(Requerimiento_Cab!A752)&gt;0,Requerimiento_Cab!A752,"")</f>
        <v/>
      </c>
      <c r="B752" s="6" t="str">
        <f t="shared" si="132"/>
        <v/>
      </c>
      <c r="C752" s="6" t="str">
        <f>IF(ISBLANK(Requerimiento_Cab!B752),"",VLOOKUP(Requerimiento_Cab!B752,Tabla3[#All],2,FALSE))</f>
        <v/>
      </c>
      <c r="D752" s="6" t="str">
        <f>IF(ISBLANK(Requerimiento_Cab!C752),"",VLOOKUP(Requerimiento_Cab!C752,Tabla4[#All],2,FALSE))</f>
        <v/>
      </c>
      <c r="E752" s="6" t="str">
        <f>IF(ISBLANK(Requerimiento_Cab!D752),"",VLOOKUP(Requerimiento_Cab!D752,Tabla5[#All],2,FALSE))</f>
        <v/>
      </c>
      <c r="F752" s="6" t="str">
        <f>IF(ISBLANK(Requerimiento_Cab!E752),"",VLOOKUP(Requerimiento_Cab!E752,Tabla6[#All],2,FALSE))</f>
        <v/>
      </c>
      <c r="G752" s="6" t="str">
        <f t="shared" si="133"/>
        <v/>
      </c>
      <c r="H752" s="6" t="str">
        <f t="shared" si="134"/>
        <v/>
      </c>
      <c r="I752" s="6" t="str">
        <f>IF(ISBLANK(Requerimiento_Cab!F752),"",VLOOKUP(Requerimiento_Cab!F752,Tabla7[#All],2,FALSE))</f>
        <v/>
      </c>
      <c r="J752" s="6" t="str">
        <f t="shared" si="135"/>
        <v/>
      </c>
      <c r="K752" s="13" t="str">
        <f>IF(ISBLANK(Requerimiento_Cab!G752),"",VLOOKUP(Requerimiento_Cab!G752,Tabla8[#All],2,FALSE))</f>
        <v/>
      </c>
      <c r="L752" s="6" t="str">
        <f>IF(ISBLANK(Requerimiento_Cab!H752),"",VLOOKUP(Requerimiento_Cab!H752,Tabla1[#All],2,FALSE))</f>
        <v/>
      </c>
      <c r="M752" s="6" t="str">
        <f t="shared" si="136"/>
        <v/>
      </c>
      <c r="N752" s="6" t="str">
        <f>IF(ISBLANK(Requerimiento_Cab!J752),"",VLOOKUP(Requerimiento_Cab!J752,Tabla9[#All],2,FALSE))</f>
        <v/>
      </c>
      <c r="O752" s="6" t="str">
        <f t="shared" si="137"/>
        <v/>
      </c>
      <c r="P752" s="6" t="str">
        <f t="shared" si="138"/>
        <v/>
      </c>
      <c r="Q752" s="6" t="str">
        <f>IF(ISBLANK(Requerimiento_Cab!K752),"",VLOOKUP(Requerimiento_Cab!K752,Tabla10[#All],2,FALSE))</f>
        <v/>
      </c>
      <c r="R752" s="6" t="str">
        <f>IF(LEN(Requerimiento_Cab!L752)&gt;0,Requerimiento_Cab!L752,"")</f>
        <v/>
      </c>
      <c r="S752" s="6" t="str">
        <f t="shared" si="139"/>
        <v/>
      </c>
      <c r="T752" s="6" t="str">
        <f t="shared" si="140"/>
        <v/>
      </c>
      <c r="U752" s="6" t="str">
        <f t="shared" si="141"/>
        <v/>
      </c>
      <c r="V752" s="6" t="str">
        <f>IF(ISBLANK(Requerimiento_Cab!F752),"",VLOOKUP(Requerimiento_Cab!F752,Tabla7[#All],2,FALSE))</f>
        <v/>
      </c>
      <c r="W752" s="6" t="str">
        <f t="shared" si="142"/>
        <v/>
      </c>
      <c r="X752" s="6" t="str">
        <f>IF(ISBLANK(Requerimiento_Cab!M752),"",VLOOKUP(Requerimiento_Cab!M752,Tabla2[#All],2,FALSE))</f>
        <v/>
      </c>
      <c r="Y752" s="6" t="str">
        <f>IF(ISBLANK(Requerimiento_Cab!J752),"",VLOOKUP(Requerimiento_Cab!J752,Tabla9[#All],2,FALSE))</f>
        <v/>
      </c>
    </row>
    <row r="753" spans="1:25" x14ac:dyDescent="0.25">
      <c r="A753" s="6" t="str">
        <f>IF(LEN(Requerimiento_Cab!A753)&gt;0,Requerimiento_Cab!A753,"")</f>
        <v/>
      </c>
      <c r="B753" s="6" t="str">
        <f t="shared" si="132"/>
        <v/>
      </c>
      <c r="C753" s="6" t="str">
        <f>IF(ISBLANK(Requerimiento_Cab!B753),"",VLOOKUP(Requerimiento_Cab!B753,Tabla3[#All],2,FALSE))</f>
        <v/>
      </c>
      <c r="D753" s="6" t="str">
        <f>IF(ISBLANK(Requerimiento_Cab!C753),"",VLOOKUP(Requerimiento_Cab!C753,Tabla4[#All],2,FALSE))</f>
        <v/>
      </c>
      <c r="E753" s="6" t="str">
        <f>IF(ISBLANK(Requerimiento_Cab!D753),"",VLOOKUP(Requerimiento_Cab!D753,Tabla5[#All],2,FALSE))</f>
        <v/>
      </c>
      <c r="F753" s="6" t="str">
        <f>IF(ISBLANK(Requerimiento_Cab!E753),"",VLOOKUP(Requerimiento_Cab!E753,Tabla6[#All],2,FALSE))</f>
        <v/>
      </c>
      <c r="G753" s="6" t="str">
        <f t="shared" si="133"/>
        <v/>
      </c>
      <c r="H753" s="6" t="str">
        <f t="shared" si="134"/>
        <v/>
      </c>
      <c r="I753" s="6" t="str">
        <f>IF(ISBLANK(Requerimiento_Cab!F753),"",VLOOKUP(Requerimiento_Cab!F753,Tabla7[#All],2,FALSE))</f>
        <v/>
      </c>
      <c r="J753" s="6" t="str">
        <f t="shared" si="135"/>
        <v/>
      </c>
      <c r="K753" s="13" t="str">
        <f>IF(ISBLANK(Requerimiento_Cab!G753),"",VLOOKUP(Requerimiento_Cab!G753,Tabla8[#All],2,FALSE))</f>
        <v/>
      </c>
      <c r="L753" s="6" t="str">
        <f>IF(ISBLANK(Requerimiento_Cab!H753),"",VLOOKUP(Requerimiento_Cab!H753,Tabla1[#All],2,FALSE))</f>
        <v/>
      </c>
      <c r="M753" s="6" t="str">
        <f t="shared" si="136"/>
        <v/>
      </c>
      <c r="N753" s="6" t="str">
        <f>IF(ISBLANK(Requerimiento_Cab!J753),"",VLOOKUP(Requerimiento_Cab!J753,Tabla9[#All],2,FALSE))</f>
        <v/>
      </c>
      <c r="O753" s="6" t="str">
        <f t="shared" si="137"/>
        <v/>
      </c>
      <c r="P753" s="6" t="str">
        <f t="shared" si="138"/>
        <v/>
      </c>
      <c r="Q753" s="6" t="str">
        <f>IF(ISBLANK(Requerimiento_Cab!K753),"",VLOOKUP(Requerimiento_Cab!K753,Tabla10[#All],2,FALSE))</f>
        <v/>
      </c>
      <c r="R753" s="6" t="str">
        <f>IF(LEN(Requerimiento_Cab!L753)&gt;0,Requerimiento_Cab!L753,"")</f>
        <v/>
      </c>
      <c r="S753" s="6" t="str">
        <f t="shared" si="139"/>
        <v/>
      </c>
      <c r="T753" s="6" t="str">
        <f t="shared" si="140"/>
        <v/>
      </c>
      <c r="U753" s="6" t="str">
        <f t="shared" si="141"/>
        <v/>
      </c>
      <c r="V753" s="6" t="str">
        <f>IF(ISBLANK(Requerimiento_Cab!F753),"",VLOOKUP(Requerimiento_Cab!F753,Tabla7[#All],2,FALSE))</f>
        <v/>
      </c>
      <c r="W753" s="6" t="str">
        <f t="shared" si="142"/>
        <v/>
      </c>
      <c r="X753" s="6" t="str">
        <f>IF(ISBLANK(Requerimiento_Cab!M753),"",VLOOKUP(Requerimiento_Cab!M753,Tabla2[#All],2,FALSE))</f>
        <v/>
      </c>
      <c r="Y753" s="6" t="str">
        <f>IF(ISBLANK(Requerimiento_Cab!J753),"",VLOOKUP(Requerimiento_Cab!J753,Tabla9[#All],2,FALSE))</f>
        <v/>
      </c>
    </row>
    <row r="754" spans="1:25" x14ac:dyDescent="0.25">
      <c r="A754" s="6" t="str">
        <f>IF(LEN(Requerimiento_Cab!A754)&gt;0,Requerimiento_Cab!A754,"")</f>
        <v/>
      </c>
      <c r="B754" s="6" t="str">
        <f t="shared" si="132"/>
        <v/>
      </c>
      <c r="C754" s="6" t="str">
        <f>IF(ISBLANK(Requerimiento_Cab!B754),"",VLOOKUP(Requerimiento_Cab!B754,Tabla3[#All],2,FALSE))</f>
        <v/>
      </c>
      <c r="D754" s="6" t="str">
        <f>IF(ISBLANK(Requerimiento_Cab!C754),"",VLOOKUP(Requerimiento_Cab!C754,Tabla4[#All],2,FALSE))</f>
        <v/>
      </c>
      <c r="E754" s="6" t="str">
        <f>IF(ISBLANK(Requerimiento_Cab!D754),"",VLOOKUP(Requerimiento_Cab!D754,Tabla5[#All],2,FALSE))</f>
        <v/>
      </c>
      <c r="F754" s="6" t="str">
        <f>IF(ISBLANK(Requerimiento_Cab!E754),"",VLOOKUP(Requerimiento_Cab!E754,Tabla6[#All],2,FALSE))</f>
        <v/>
      </c>
      <c r="G754" s="6" t="str">
        <f t="shared" si="133"/>
        <v/>
      </c>
      <c r="H754" s="6" t="str">
        <f t="shared" si="134"/>
        <v/>
      </c>
      <c r="I754" s="6" t="str">
        <f>IF(ISBLANK(Requerimiento_Cab!F754),"",VLOOKUP(Requerimiento_Cab!F754,Tabla7[#All],2,FALSE))</f>
        <v/>
      </c>
      <c r="J754" s="6" t="str">
        <f t="shared" si="135"/>
        <v/>
      </c>
      <c r="K754" s="13" t="str">
        <f>IF(ISBLANK(Requerimiento_Cab!G754),"",VLOOKUP(Requerimiento_Cab!G754,Tabla8[#All],2,FALSE))</f>
        <v/>
      </c>
      <c r="L754" s="6" t="str">
        <f>IF(ISBLANK(Requerimiento_Cab!H754),"",VLOOKUP(Requerimiento_Cab!H754,Tabla1[#All],2,FALSE))</f>
        <v/>
      </c>
      <c r="M754" s="6" t="str">
        <f t="shared" si="136"/>
        <v/>
      </c>
      <c r="N754" s="6" t="str">
        <f>IF(ISBLANK(Requerimiento_Cab!J754),"",VLOOKUP(Requerimiento_Cab!J754,Tabla9[#All],2,FALSE))</f>
        <v/>
      </c>
      <c r="O754" s="6" t="str">
        <f t="shared" si="137"/>
        <v/>
      </c>
      <c r="P754" s="6" t="str">
        <f t="shared" si="138"/>
        <v/>
      </c>
      <c r="Q754" s="6" t="str">
        <f>IF(ISBLANK(Requerimiento_Cab!K754),"",VLOOKUP(Requerimiento_Cab!K754,Tabla10[#All],2,FALSE))</f>
        <v/>
      </c>
      <c r="R754" s="6" t="str">
        <f>IF(LEN(Requerimiento_Cab!L754)&gt;0,Requerimiento_Cab!L754,"")</f>
        <v/>
      </c>
      <c r="S754" s="6" t="str">
        <f t="shared" si="139"/>
        <v/>
      </c>
      <c r="T754" s="6" t="str">
        <f t="shared" si="140"/>
        <v/>
      </c>
      <c r="U754" s="6" t="str">
        <f t="shared" si="141"/>
        <v/>
      </c>
      <c r="V754" s="6" t="str">
        <f>IF(ISBLANK(Requerimiento_Cab!F754),"",VLOOKUP(Requerimiento_Cab!F754,Tabla7[#All],2,FALSE))</f>
        <v/>
      </c>
      <c r="W754" s="6" t="str">
        <f t="shared" si="142"/>
        <v/>
      </c>
      <c r="X754" s="6" t="str">
        <f>IF(ISBLANK(Requerimiento_Cab!M754),"",VLOOKUP(Requerimiento_Cab!M754,Tabla2[#All],2,FALSE))</f>
        <v/>
      </c>
      <c r="Y754" s="6" t="str">
        <f>IF(ISBLANK(Requerimiento_Cab!J754),"",VLOOKUP(Requerimiento_Cab!J754,Tabla9[#All],2,FALSE))</f>
        <v/>
      </c>
    </row>
    <row r="755" spans="1:25" x14ac:dyDescent="0.25">
      <c r="A755" s="6" t="str">
        <f>IF(LEN(Requerimiento_Cab!A755)&gt;0,Requerimiento_Cab!A755,"")</f>
        <v/>
      </c>
      <c r="B755" s="6" t="str">
        <f t="shared" si="132"/>
        <v/>
      </c>
      <c r="C755" s="6" t="str">
        <f>IF(ISBLANK(Requerimiento_Cab!B755),"",VLOOKUP(Requerimiento_Cab!B755,Tabla3[#All],2,FALSE))</f>
        <v/>
      </c>
      <c r="D755" s="6" t="str">
        <f>IF(ISBLANK(Requerimiento_Cab!C755),"",VLOOKUP(Requerimiento_Cab!C755,Tabla4[#All],2,FALSE))</f>
        <v/>
      </c>
      <c r="E755" s="6" t="str">
        <f>IF(ISBLANK(Requerimiento_Cab!D755),"",VLOOKUP(Requerimiento_Cab!D755,Tabla5[#All],2,FALSE))</f>
        <v/>
      </c>
      <c r="F755" s="6" t="str">
        <f>IF(ISBLANK(Requerimiento_Cab!E755),"",VLOOKUP(Requerimiento_Cab!E755,Tabla6[#All],2,FALSE))</f>
        <v/>
      </c>
      <c r="G755" s="6" t="str">
        <f t="shared" si="133"/>
        <v/>
      </c>
      <c r="H755" s="6" t="str">
        <f t="shared" si="134"/>
        <v/>
      </c>
      <c r="I755" s="6" t="str">
        <f>IF(ISBLANK(Requerimiento_Cab!F755),"",VLOOKUP(Requerimiento_Cab!F755,Tabla7[#All],2,FALSE))</f>
        <v/>
      </c>
      <c r="J755" s="6" t="str">
        <f t="shared" si="135"/>
        <v/>
      </c>
      <c r="K755" s="13" t="str">
        <f>IF(ISBLANK(Requerimiento_Cab!G755),"",VLOOKUP(Requerimiento_Cab!G755,Tabla8[#All],2,FALSE))</f>
        <v/>
      </c>
      <c r="L755" s="6" t="str">
        <f>IF(ISBLANK(Requerimiento_Cab!H755),"",VLOOKUP(Requerimiento_Cab!H755,Tabla1[#All],2,FALSE))</f>
        <v/>
      </c>
      <c r="M755" s="6" t="str">
        <f t="shared" si="136"/>
        <v/>
      </c>
      <c r="N755" s="6" t="str">
        <f>IF(ISBLANK(Requerimiento_Cab!J755),"",VLOOKUP(Requerimiento_Cab!J755,Tabla9[#All],2,FALSE))</f>
        <v/>
      </c>
      <c r="O755" s="6" t="str">
        <f t="shared" si="137"/>
        <v/>
      </c>
      <c r="P755" s="6" t="str">
        <f t="shared" si="138"/>
        <v/>
      </c>
      <c r="Q755" s="6" t="str">
        <f>IF(ISBLANK(Requerimiento_Cab!K755),"",VLOOKUP(Requerimiento_Cab!K755,Tabla10[#All],2,FALSE))</f>
        <v/>
      </c>
      <c r="R755" s="6" t="str">
        <f>IF(LEN(Requerimiento_Cab!L755)&gt;0,Requerimiento_Cab!L755,"")</f>
        <v/>
      </c>
      <c r="S755" s="6" t="str">
        <f t="shared" si="139"/>
        <v/>
      </c>
      <c r="T755" s="6" t="str">
        <f t="shared" si="140"/>
        <v/>
      </c>
      <c r="U755" s="6" t="str">
        <f t="shared" si="141"/>
        <v/>
      </c>
      <c r="V755" s="6" t="str">
        <f>IF(ISBLANK(Requerimiento_Cab!F755),"",VLOOKUP(Requerimiento_Cab!F755,Tabla7[#All],2,FALSE))</f>
        <v/>
      </c>
      <c r="W755" s="6" t="str">
        <f t="shared" si="142"/>
        <v/>
      </c>
      <c r="X755" s="6" t="str">
        <f>IF(ISBLANK(Requerimiento_Cab!M755),"",VLOOKUP(Requerimiento_Cab!M755,Tabla2[#All],2,FALSE))</f>
        <v/>
      </c>
      <c r="Y755" s="6" t="str">
        <f>IF(ISBLANK(Requerimiento_Cab!J755),"",VLOOKUP(Requerimiento_Cab!J755,Tabla9[#All],2,FALSE))</f>
        <v/>
      </c>
    </row>
    <row r="756" spans="1:25" x14ac:dyDescent="0.25">
      <c r="A756" s="6" t="str">
        <f>IF(LEN(Requerimiento_Cab!A756)&gt;0,Requerimiento_Cab!A756,"")</f>
        <v/>
      </c>
      <c r="B756" s="6" t="str">
        <f t="shared" si="132"/>
        <v/>
      </c>
      <c r="C756" s="6" t="str">
        <f>IF(ISBLANK(Requerimiento_Cab!B756),"",VLOOKUP(Requerimiento_Cab!B756,Tabla3[#All],2,FALSE))</f>
        <v/>
      </c>
      <c r="D756" s="6" t="str">
        <f>IF(ISBLANK(Requerimiento_Cab!C756),"",VLOOKUP(Requerimiento_Cab!C756,Tabla4[#All],2,FALSE))</f>
        <v/>
      </c>
      <c r="E756" s="6" t="str">
        <f>IF(ISBLANK(Requerimiento_Cab!D756),"",VLOOKUP(Requerimiento_Cab!D756,Tabla5[#All],2,FALSE))</f>
        <v/>
      </c>
      <c r="F756" s="6" t="str">
        <f>IF(ISBLANK(Requerimiento_Cab!E756),"",VLOOKUP(Requerimiento_Cab!E756,Tabla6[#All],2,FALSE))</f>
        <v/>
      </c>
      <c r="G756" s="6" t="str">
        <f t="shared" si="133"/>
        <v/>
      </c>
      <c r="H756" s="6" t="str">
        <f t="shared" si="134"/>
        <v/>
      </c>
      <c r="I756" s="6" t="str">
        <f>IF(ISBLANK(Requerimiento_Cab!F756),"",VLOOKUP(Requerimiento_Cab!F756,Tabla7[#All],2,FALSE))</f>
        <v/>
      </c>
      <c r="J756" s="6" t="str">
        <f t="shared" si="135"/>
        <v/>
      </c>
      <c r="K756" s="13" t="str">
        <f>IF(ISBLANK(Requerimiento_Cab!G756),"",VLOOKUP(Requerimiento_Cab!G756,Tabla8[#All],2,FALSE))</f>
        <v/>
      </c>
      <c r="L756" s="6" t="str">
        <f>IF(ISBLANK(Requerimiento_Cab!H756),"",VLOOKUP(Requerimiento_Cab!H756,Tabla1[#All],2,FALSE))</f>
        <v/>
      </c>
      <c r="M756" s="6" t="str">
        <f t="shared" si="136"/>
        <v/>
      </c>
      <c r="N756" s="6" t="str">
        <f>IF(ISBLANK(Requerimiento_Cab!J756),"",VLOOKUP(Requerimiento_Cab!J756,Tabla9[#All],2,FALSE))</f>
        <v/>
      </c>
      <c r="O756" s="6" t="str">
        <f t="shared" si="137"/>
        <v/>
      </c>
      <c r="P756" s="6" t="str">
        <f t="shared" si="138"/>
        <v/>
      </c>
      <c r="Q756" s="6" t="str">
        <f>IF(ISBLANK(Requerimiento_Cab!K756),"",VLOOKUP(Requerimiento_Cab!K756,Tabla10[#All],2,FALSE))</f>
        <v/>
      </c>
      <c r="R756" s="6" t="str">
        <f>IF(LEN(Requerimiento_Cab!L756)&gt;0,Requerimiento_Cab!L756,"")</f>
        <v/>
      </c>
      <c r="S756" s="6" t="str">
        <f t="shared" si="139"/>
        <v/>
      </c>
      <c r="T756" s="6" t="str">
        <f t="shared" si="140"/>
        <v/>
      </c>
      <c r="U756" s="6" t="str">
        <f t="shared" si="141"/>
        <v/>
      </c>
      <c r="V756" s="6" t="str">
        <f>IF(ISBLANK(Requerimiento_Cab!F756),"",VLOOKUP(Requerimiento_Cab!F756,Tabla7[#All],2,FALSE))</f>
        <v/>
      </c>
      <c r="W756" s="6" t="str">
        <f t="shared" si="142"/>
        <v/>
      </c>
      <c r="X756" s="6" t="str">
        <f>IF(ISBLANK(Requerimiento_Cab!M756),"",VLOOKUP(Requerimiento_Cab!M756,Tabla2[#All],2,FALSE))</f>
        <v/>
      </c>
      <c r="Y756" s="6" t="str">
        <f>IF(ISBLANK(Requerimiento_Cab!J756),"",VLOOKUP(Requerimiento_Cab!J756,Tabla9[#All],2,FALSE))</f>
        <v/>
      </c>
    </row>
    <row r="757" spans="1:25" x14ac:dyDescent="0.25">
      <c r="A757" s="6" t="str">
        <f>IF(LEN(Requerimiento_Cab!A757)&gt;0,Requerimiento_Cab!A757,"")</f>
        <v/>
      </c>
      <c r="B757" s="6" t="str">
        <f t="shared" ref="B757:B800" si="143">(IF(LEN(C757)&gt;0,ROW(B757)-1,""))</f>
        <v/>
      </c>
      <c r="C757" s="6" t="str">
        <f>IF(ISBLANK(Requerimiento_Cab!B757),"",VLOOKUP(Requerimiento_Cab!B757,Tabla3[#All],2,FALSE))</f>
        <v/>
      </c>
      <c r="D757" s="6" t="str">
        <f>IF(ISBLANK(Requerimiento_Cab!C757),"",VLOOKUP(Requerimiento_Cab!C757,Tabla4[#All],2,FALSE))</f>
        <v/>
      </c>
      <c r="E757" s="6" t="str">
        <f>IF(ISBLANK(Requerimiento_Cab!D757),"",VLOOKUP(Requerimiento_Cab!D757,Tabla5[#All],2,FALSE))</f>
        <v/>
      </c>
      <c r="F757" s="6" t="str">
        <f>IF(ISBLANK(Requerimiento_Cab!E757),"",VLOOKUP(Requerimiento_Cab!E757,Tabla6[#All],2,FALSE))</f>
        <v/>
      </c>
      <c r="G757" s="6" t="str">
        <f t="shared" ref="G757:G800" si="144">IF(LEN(C757)&gt;0,"LO","")</f>
        <v/>
      </c>
      <c r="H757" s="6" t="str">
        <f t="shared" ref="H757:H800" si="145">IF(LEN(C757)&gt;0,"0","")</f>
        <v/>
      </c>
      <c r="I757" s="6" t="str">
        <f>IF(ISBLANK(Requerimiento_Cab!F757),"",VLOOKUP(Requerimiento_Cab!F757,Tabla7[#All],2,FALSE))</f>
        <v/>
      </c>
      <c r="J757" s="6" t="str">
        <f t="shared" ref="J757:J800" si="146">IF(LEN(C757)&gt;0,"1","")</f>
        <v/>
      </c>
      <c r="K757" s="13" t="str">
        <f>IF(ISBLANK(Requerimiento_Cab!G757),"",VLOOKUP(Requerimiento_Cab!G757,Tabla8[#All],2,FALSE))</f>
        <v/>
      </c>
      <c r="L757" s="6" t="str">
        <f>IF(ISBLANK(Requerimiento_Cab!H757),"",VLOOKUP(Requerimiento_Cab!H757,Tabla1[#All],2,FALSE))</f>
        <v/>
      </c>
      <c r="M757" s="6" t="str">
        <f t="shared" ref="M757:M800" si="147">IF(LEN(C757)&gt;0,"N","")</f>
        <v/>
      </c>
      <c r="N757" s="6" t="str">
        <f>IF(ISBLANK(Requerimiento_Cab!J757),"",VLOOKUP(Requerimiento_Cab!J757,Tabla9[#All],2,FALSE))</f>
        <v/>
      </c>
      <c r="O757" s="6" t="str">
        <f t="shared" ref="O757:O800" si="148">IF(LEN(C757)&gt;0,"TRUJ","")</f>
        <v/>
      </c>
      <c r="P757" s="6" t="str">
        <f t="shared" ref="P757:P800" si="149">IF(LEN(C757)&gt;0,"L","")</f>
        <v/>
      </c>
      <c r="Q757" s="6" t="str">
        <f>IF(ISBLANK(Requerimiento_Cab!K757),"",VLOOKUP(Requerimiento_Cab!K757,Tabla10[#All],2,FALSE))</f>
        <v/>
      </c>
      <c r="R757" s="6" t="str">
        <f>IF(LEN(Requerimiento_Cab!L757)&gt;0,Requerimiento_Cab!L757,"")</f>
        <v/>
      </c>
      <c r="S757" s="6" t="str">
        <f t="shared" ref="S757:S800" si="150">IF(LEN(C757)&gt;0,"RV","")</f>
        <v/>
      </c>
      <c r="T757" s="6" t="str">
        <f t="shared" ref="T757:T800" si="151">IF(LEN(C757)&gt;0,"DEMO","")</f>
        <v/>
      </c>
      <c r="U757" s="6" t="str">
        <f t="shared" ref="U757:U800" si="152">IF(LEN(C757)&gt;0,"0","")</f>
        <v/>
      </c>
      <c r="V757" s="6" t="str">
        <f>IF(ISBLANK(Requerimiento_Cab!F757),"",VLOOKUP(Requerimiento_Cab!F757,Tabla7[#All],2,FALSE))</f>
        <v/>
      </c>
      <c r="W757" s="6" t="str">
        <f t="shared" ref="W757:W800" si="153">IF(LEN(C757)&gt;0,"N","")</f>
        <v/>
      </c>
      <c r="X757" s="6" t="str">
        <f>IF(ISBLANK(Requerimiento_Cab!M757),"",VLOOKUP(Requerimiento_Cab!M757,Tabla2[#All],2,FALSE))</f>
        <v/>
      </c>
      <c r="Y757" s="6" t="str">
        <f>IF(ISBLANK(Requerimiento_Cab!J757),"",VLOOKUP(Requerimiento_Cab!J757,Tabla9[#All],2,FALSE))</f>
        <v/>
      </c>
    </row>
    <row r="758" spans="1:25" x14ac:dyDescent="0.25">
      <c r="A758" s="6" t="str">
        <f>IF(LEN(Requerimiento_Cab!A758)&gt;0,Requerimiento_Cab!A758,"")</f>
        <v/>
      </c>
      <c r="B758" s="6" t="str">
        <f t="shared" si="143"/>
        <v/>
      </c>
      <c r="C758" s="6" t="str">
        <f>IF(ISBLANK(Requerimiento_Cab!B758),"",VLOOKUP(Requerimiento_Cab!B758,Tabla3[#All],2,FALSE))</f>
        <v/>
      </c>
      <c r="D758" s="6" t="str">
        <f>IF(ISBLANK(Requerimiento_Cab!C758),"",VLOOKUP(Requerimiento_Cab!C758,Tabla4[#All],2,FALSE))</f>
        <v/>
      </c>
      <c r="E758" s="6" t="str">
        <f>IF(ISBLANK(Requerimiento_Cab!D758),"",VLOOKUP(Requerimiento_Cab!D758,Tabla5[#All],2,FALSE))</f>
        <v/>
      </c>
      <c r="F758" s="6" t="str">
        <f>IF(ISBLANK(Requerimiento_Cab!E758),"",VLOOKUP(Requerimiento_Cab!E758,Tabla6[#All],2,FALSE))</f>
        <v/>
      </c>
      <c r="G758" s="6" t="str">
        <f t="shared" si="144"/>
        <v/>
      </c>
      <c r="H758" s="6" t="str">
        <f t="shared" si="145"/>
        <v/>
      </c>
      <c r="I758" s="6" t="str">
        <f>IF(ISBLANK(Requerimiento_Cab!F758),"",VLOOKUP(Requerimiento_Cab!F758,Tabla7[#All],2,FALSE))</f>
        <v/>
      </c>
      <c r="J758" s="6" t="str">
        <f t="shared" si="146"/>
        <v/>
      </c>
      <c r="K758" s="13" t="str">
        <f>IF(ISBLANK(Requerimiento_Cab!G758),"",VLOOKUP(Requerimiento_Cab!G758,Tabla8[#All],2,FALSE))</f>
        <v/>
      </c>
      <c r="L758" s="6" t="str">
        <f>IF(ISBLANK(Requerimiento_Cab!H758),"",VLOOKUP(Requerimiento_Cab!H758,Tabla1[#All],2,FALSE))</f>
        <v/>
      </c>
      <c r="M758" s="6" t="str">
        <f t="shared" si="147"/>
        <v/>
      </c>
      <c r="N758" s="6" t="str">
        <f>IF(ISBLANK(Requerimiento_Cab!J758),"",VLOOKUP(Requerimiento_Cab!J758,Tabla9[#All],2,FALSE))</f>
        <v/>
      </c>
      <c r="O758" s="6" t="str">
        <f t="shared" si="148"/>
        <v/>
      </c>
      <c r="P758" s="6" t="str">
        <f t="shared" si="149"/>
        <v/>
      </c>
      <c r="Q758" s="6" t="str">
        <f>IF(ISBLANK(Requerimiento_Cab!K758),"",VLOOKUP(Requerimiento_Cab!K758,Tabla10[#All],2,FALSE))</f>
        <v/>
      </c>
      <c r="R758" s="6" t="str">
        <f>IF(LEN(Requerimiento_Cab!L758)&gt;0,Requerimiento_Cab!L758,"")</f>
        <v/>
      </c>
      <c r="S758" s="6" t="str">
        <f t="shared" si="150"/>
        <v/>
      </c>
      <c r="T758" s="6" t="str">
        <f t="shared" si="151"/>
        <v/>
      </c>
      <c r="U758" s="6" t="str">
        <f t="shared" si="152"/>
        <v/>
      </c>
      <c r="V758" s="6" t="str">
        <f>IF(ISBLANK(Requerimiento_Cab!F758),"",VLOOKUP(Requerimiento_Cab!F758,Tabla7[#All],2,FALSE))</f>
        <v/>
      </c>
      <c r="W758" s="6" t="str">
        <f t="shared" si="153"/>
        <v/>
      </c>
      <c r="X758" s="6" t="str">
        <f>IF(ISBLANK(Requerimiento_Cab!M758),"",VLOOKUP(Requerimiento_Cab!M758,Tabla2[#All],2,FALSE))</f>
        <v/>
      </c>
      <c r="Y758" s="6" t="str">
        <f>IF(ISBLANK(Requerimiento_Cab!J758),"",VLOOKUP(Requerimiento_Cab!J758,Tabla9[#All],2,FALSE))</f>
        <v/>
      </c>
    </row>
    <row r="759" spans="1:25" x14ac:dyDescent="0.25">
      <c r="A759" s="6" t="str">
        <f>IF(LEN(Requerimiento_Cab!A759)&gt;0,Requerimiento_Cab!A759,"")</f>
        <v/>
      </c>
      <c r="B759" s="6" t="str">
        <f t="shared" si="143"/>
        <v/>
      </c>
      <c r="C759" s="6" t="str">
        <f>IF(ISBLANK(Requerimiento_Cab!B759),"",VLOOKUP(Requerimiento_Cab!B759,Tabla3[#All],2,FALSE))</f>
        <v/>
      </c>
      <c r="D759" s="6" t="str">
        <f>IF(ISBLANK(Requerimiento_Cab!C759),"",VLOOKUP(Requerimiento_Cab!C759,Tabla4[#All],2,FALSE))</f>
        <v/>
      </c>
      <c r="E759" s="6" t="str">
        <f>IF(ISBLANK(Requerimiento_Cab!D759),"",VLOOKUP(Requerimiento_Cab!D759,Tabla5[#All],2,FALSE))</f>
        <v/>
      </c>
      <c r="F759" s="6" t="str">
        <f>IF(ISBLANK(Requerimiento_Cab!E759),"",VLOOKUP(Requerimiento_Cab!E759,Tabla6[#All],2,FALSE))</f>
        <v/>
      </c>
      <c r="G759" s="6" t="str">
        <f t="shared" si="144"/>
        <v/>
      </c>
      <c r="H759" s="6" t="str">
        <f t="shared" si="145"/>
        <v/>
      </c>
      <c r="I759" s="6" t="str">
        <f>IF(ISBLANK(Requerimiento_Cab!F759),"",VLOOKUP(Requerimiento_Cab!F759,Tabla7[#All],2,FALSE))</f>
        <v/>
      </c>
      <c r="J759" s="6" t="str">
        <f t="shared" si="146"/>
        <v/>
      </c>
      <c r="K759" s="13" t="str">
        <f>IF(ISBLANK(Requerimiento_Cab!G759),"",VLOOKUP(Requerimiento_Cab!G759,Tabla8[#All],2,FALSE))</f>
        <v/>
      </c>
      <c r="L759" s="6" t="str">
        <f>IF(ISBLANK(Requerimiento_Cab!H759),"",VLOOKUP(Requerimiento_Cab!H759,Tabla1[#All],2,FALSE))</f>
        <v/>
      </c>
      <c r="M759" s="6" t="str">
        <f t="shared" si="147"/>
        <v/>
      </c>
      <c r="N759" s="6" t="str">
        <f>IF(ISBLANK(Requerimiento_Cab!J759),"",VLOOKUP(Requerimiento_Cab!J759,Tabla9[#All],2,FALSE))</f>
        <v/>
      </c>
      <c r="O759" s="6" t="str">
        <f t="shared" si="148"/>
        <v/>
      </c>
      <c r="P759" s="6" t="str">
        <f t="shared" si="149"/>
        <v/>
      </c>
      <c r="Q759" s="6" t="str">
        <f>IF(ISBLANK(Requerimiento_Cab!K759),"",VLOOKUP(Requerimiento_Cab!K759,Tabla10[#All],2,FALSE))</f>
        <v/>
      </c>
      <c r="R759" s="6" t="str">
        <f>IF(LEN(Requerimiento_Cab!L759)&gt;0,Requerimiento_Cab!L759,"")</f>
        <v/>
      </c>
      <c r="S759" s="6" t="str">
        <f t="shared" si="150"/>
        <v/>
      </c>
      <c r="T759" s="6" t="str">
        <f t="shared" si="151"/>
        <v/>
      </c>
      <c r="U759" s="6" t="str">
        <f t="shared" si="152"/>
        <v/>
      </c>
      <c r="V759" s="6" t="str">
        <f>IF(ISBLANK(Requerimiento_Cab!F759),"",VLOOKUP(Requerimiento_Cab!F759,Tabla7[#All],2,FALSE))</f>
        <v/>
      </c>
      <c r="W759" s="6" t="str">
        <f t="shared" si="153"/>
        <v/>
      </c>
      <c r="X759" s="6" t="str">
        <f>IF(ISBLANK(Requerimiento_Cab!M759),"",VLOOKUP(Requerimiento_Cab!M759,Tabla2[#All],2,FALSE))</f>
        <v/>
      </c>
      <c r="Y759" s="6" t="str">
        <f>IF(ISBLANK(Requerimiento_Cab!J759),"",VLOOKUP(Requerimiento_Cab!J759,Tabla9[#All],2,FALSE))</f>
        <v/>
      </c>
    </row>
    <row r="760" spans="1:25" x14ac:dyDescent="0.25">
      <c r="A760" s="6" t="str">
        <f>IF(LEN(Requerimiento_Cab!A760)&gt;0,Requerimiento_Cab!A760,"")</f>
        <v/>
      </c>
      <c r="B760" s="6" t="str">
        <f t="shared" si="143"/>
        <v/>
      </c>
      <c r="C760" s="6" t="str">
        <f>IF(ISBLANK(Requerimiento_Cab!B760),"",VLOOKUP(Requerimiento_Cab!B760,Tabla3[#All],2,FALSE))</f>
        <v/>
      </c>
      <c r="D760" s="6" t="str">
        <f>IF(ISBLANK(Requerimiento_Cab!C760),"",VLOOKUP(Requerimiento_Cab!C760,Tabla4[#All],2,FALSE))</f>
        <v/>
      </c>
      <c r="E760" s="6" t="str">
        <f>IF(ISBLANK(Requerimiento_Cab!D760),"",VLOOKUP(Requerimiento_Cab!D760,Tabla5[#All],2,FALSE))</f>
        <v/>
      </c>
      <c r="F760" s="6" t="str">
        <f>IF(ISBLANK(Requerimiento_Cab!E760),"",VLOOKUP(Requerimiento_Cab!E760,Tabla6[#All],2,FALSE))</f>
        <v/>
      </c>
      <c r="G760" s="6" t="str">
        <f t="shared" si="144"/>
        <v/>
      </c>
      <c r="H760" s="6" t="str">
        <f t="shared" si="145"/>
        <v/>
      </c>
      <c r="I760" s="6" t="str">
        <f>IF(ISBLANK(Requerimiento_Cab!F760),"",VLOOKUP(Requerimiento_Cab!F760,Tabla7[#All],2,FALSE))</f>
        <v/>
      </c>
      <c r="J760" s="6" t="str">
        <f t="shared" si="146"/>
        <v/>
      </c>
      <c r="K760" s="13" t="str">
        <f>IF(ISBLANK(Requerimiento_Cab!G760),"",VLOOKUP(Requerimiento_Cab!G760,Tabla8[#All],2,FALSE))</f>
        <v/>
      </c>
      <c r="L760" s="6" t="str">
        <f>IF(ISBLANK(Requerimiento_Cab!H760),"",VLOOKUP(Requerimiento_Cab!H760,Tabla1[#All],2,FALSE))</f>
        <v/>
      </c>
      <c r="M760" s="6" t="str">
        <f t="shared" si="147"/>
        <v/>
      </c>
      <c r="N760" s="6" t="str">
        <f>IF(ISBLANK(Requerimiento_Cab!J760),"",VLOOKUP(Requerimiento_Cab!J760,Tabla9[#All],2,FALSE))</f>
        <v/>
      </c>
      <c r="O760" s="6" t="str">
        <f t="shared" si="148"/>
        <v/>
      </c>
      <c r="P760" s="6" t="str">
        <f t="shared" si="149"/>
        <v/>
      </c>
      <c r="Q760" s="6" t="str">
        <f>IF(ISBLANK(Requerimiento_Cab!K760),"",VLOOKUP(Requerimiento_Cab!K760,Tabla10[#All],2,FALSE))</f>
        <v/>
      </c>
      <c r="R760" s="6" t="str">
        <f>IF(LEN(Requerimiento_Cab!L760)&gt;0,Requerimiento_Cab!L760,"")</f>
        <v/>
      </c>
      <c r="S760" s="6" t="str">
        <f t="shared" si="150"/>
        <v/>
      </c>
      <c r="T760" s="6" t="str">
        <f t="shared" si="151"/>
        <v/>
      </c>
      <c r="U760" s="6" t="str">
        <f t="shared" si="152"/>
        <v/>
      </c>
      <c r="V760" s="6" t="str">
        <f>IF(ISBLANK(Requerimiento_Cab!F760),"",VLOOKUP(Requerimiento_Cab!F760,Tabla7[#All],2,FALSE))</f>
        <v/>
      </c>
      <c r="W760" s="6" t="str">
        <f t="shared" si="153"/>
        <v/>
      </c>
      <c r="X760" s="6" t="str">
        <f>IF(ISBLANK(Requerimiento_Cab!M760),"",VLOOKUP(Requerimiento_Cab!M760,Tabla2[#All],2,FALSE))</f>
        <v/>
      </c>
      <c r="Y760" s="6" t="str">
        <f>IF(ISBLANK(Requerimiento_Cab!J760),"",VLOOKUP(Requerimiento_Cab!J760,Tabla9[#All],2,FALSE))</f>
        <v/>
      </c>
    </row>
    <row r="761" spans="1:25" x14ac:dyDescent="0.25">
      <c r="A761" s="6" t="str">
        <f>IF(LEN(Requerimiento_Cab!A761)&gt;0,Requerimiento_Cab!A761,"")</f>
        <v/>
      </c>
      <c r="B761" s="6" t="str">
        <f t="shared" si="143"/>
        <v/>
      </c>
      <c r="C761" s="6" t="str">
        <f>IF(ISBLANK(Requerimiento_Cab!B761),"",VLOOKUP(Requerimiento_Cab!B761,Tabla3[#All],2,FALSE))</f>
        <v/>
      </c>
      <c r="D761" s="6" t="str">
        <f>IF(ISBLANK(Requerimiento_Cab!C761),"",VLOOKUP(Requerimiento_Cab!C761,Tabla4[#All],2,FALSE))</f>
        <v/>
      </c>
      <c r="E761" s="6" t="str">
        <f>IF(ISBLANK(Requerimiento_Cab!D761),"",VLOOKUP(Requerimiento_Cab!D761,Tabla5[#All],2,FALSE))</f>
        <v/>
      </c>
      <c r="F761" s="6" t="str">
        <f>IF(ISBLANK(Requerimiento_Cab!E761),"",VLOOKUP(Requerimiento_Cab!E761,Tabla6[#All],2,FALSE))</f>
        <v/>
      </c>
      <c r="G761" s="6" t="str">
        <f t="shared" si="144"/>
        <v/>
      </c>
      <c r="H761" s="6" t="str">
        <f t="shared" si="145"/>
        <v/>
      </c>
      <c r="I761" s="6" t="str">
        <f>IF(ISBLANK(Requerimiento_Cab!F761),"",VLOOKUP(Requerimiento_Cab!F761,Tabla7[#All],2,FALSE))</f>
        <v/>
      </c>
      <c r="J761" s="6" t="str">
        <f t="shared" si="146"/>
        <v/>
      </c>
      <c r="K761" s="13" t="str">
        <f>IF(ISBLANK(Requerimiento_Cab!G761),"",VLOOKUP(Requerimiento_Cab!G761,Tabla8[#All],2,FALSE))</f>
        <v/>
      </c>
      <c r="L761" s="6" t="str">
        <f>IF(ISBLANK(Requerimiento_Cab!H761),"",VLOOKUP(Requerimiento_Cab!H761,Tabla1[#All],2,FALSE))</f>
        <v/>
      </c>
      <c r="M761" s="6" t="str">
        <f t="shared" si="147"/>
        <v/>
      </c>
      <c r="N761" s="6" t="str">
        <f>IF(ISBLANK(Requerimiento_Cab!J761),"",VLOOKUP(Requerimiento_Cab!J761,Tabla9[#All],2,FALSE))</f>
        <v/>
      </c>
      <c r="O761" s="6" t="str">
        <f t="shared" si="148"/>
        <v/>
      </c>
      <c r="P761" s="6" t="str">
        <f t="shared" si="149"/>
        <v/>
      </c>
      <c r="Q761" s="6" t="str">
        <f>IF(ISBLANK(Requerimiento_Cab!K761),"",VLOOKUP(Requerimiento_Cab!K761,Tabla10[#All],2,FALSE))</f>
        <v/>
      </c>
      <c r="R761" s="6" t="str">
        <f>IF(LEN(Requerimiento_Cab!L761)&gt;0,Requerimiento_Cab!L761,"")</f>
        <v/>
      </c>
      <c r="S761" s="6" t="str">
        <f t="shared" si="150"/>
        <v/>
      </c>
      <c r="T761" s="6" t="str">
        <f t="shared" si="151"/>
        <v/>
      </c>
      <c r="U761" s="6" t="str">
        <f t="shared" si="152"/>
        <v/>
      </c>
      <c r="V761" s="6" t="str">
        <f>IF(ISBLANK(Requerimiento_Cab!F761),"",VLOOKUP(Requerimiento_Cab!F761,Tabla7[#All],2,FALSE))</f>
        <v/>
      </c>
      <c r="W761" s="6" t="str">
        <f t="shared" si="153"/>
        <v/>
      </c>
      <c r="X761" s="6" t="str">
        <f>IF(ISBLANK(Requerimiento_Cab!M761),"",VLOOKUP(Requerimiento_Cab!M761,Tabla2[#All],2,FALSE))</f>
        <v/>
      </c>
      <c r="Y761" s="6" t="str">
        <f>IF(ISBLANK(Requerimiento_Cab!J761),"",VLOOKUP(Requerimiento_Cab!J761,Tabla9[#All],2,FALSE))</f>
        <v/>
      </c>
    </row>
    <row r="762" spans="1:25" x14ac:dyDescent="0.25">
      <c r="A762" s="6" t="str">
        <f>IF(LEN(Requerimiento_Cab!A762)&gt;0,Requerimiento_Cab!A762,"")</f>
        <v/>
      </c>
      <c r="B762" s="6" t="str">
        <f t="shared" si="143"/>
        <v/>
      </c>
      <c r="C762" s="6" t="str">
        <f>IF(ISBLANK(Requerimiento_Cab!B762),"",VLOOKUP(Requerimiento_Cab!B762,Tabla3[#All],2,FALSE))</f>
        <v/>
      </c>
      <c r="D762" s="6" t="str">
        <f>IF(ISBLANK(Requerimiento_Cab!C762),"",VLOOKUP(Requerimiento_Cab!C762,Tabla4[#All],2,FALSE))</f>
        <v/>
      </c>
      <c r="E762" s="6" t="str">
        <f>IF(ISBLANK(Requerimiento_Cab!D762),"",VLOOKUP(Requerimiento_Cab!D762,Tabla5[#All],2,FALSE))</f>
        <v/>
      </c>
      <c r="F762" s="6" t="str">
        <f>IF(ISBLANK(Requerimiento_Cab!E762),"",VLOOKUP(Requerimiento_Cab!E762,Tabla6[#All],2,FALSE))</f>
        <v/>
      </c>
      <c r="G762" s="6" t="str">
        <f t="shared" si="144"/>
        <v/>
      </c>
      <c r="H762" s="6" t="str">
        <f t="shared" si="145"/>
        <v/>
      </c>
      <c r="I762" s="6" t="str">
        <f>IF(ISBLANK(Requerimiento_Cab!F762),"",VLOOKUP(Requerimiento_Cab!F762,Tabla7[#All],2,FALSE))</f>
        <v/>
      </c>
      <c r="J762" s="6" t="str">
        <f t="shared" si="146"/>
        <v/>
      </c>
      <c r="K762" s="13" t="str">
        <f>IF(ISBLANK(Requerimiento_Cab!G762),"",VLOOKUP(Requerimiento_Cab!G762,Tabla8[#All],2,FALSE))</f>
        <v/>
      </c>
      <c r="L762" s="6" t="str">
        <f>IF(ISBLANK(Requerimiento_Cab!H762),"",VLOOKUP(Requerimiento_Cab!H762,Tabla1[#All],2,FALSE))</f>
        <v/>
      </c>
      <c r="M762" s="6" t="str">
        <f t="shared" si="147"/>
        <v/>
      </c>
      <c r="N762" s="6" t="str">
        <f>IF(ISBLANK(Requerimiento_Cab!J762),"",VLOOKUP(Requerimiento_Cab!J762,Tabla9[#All],2,FALSE))</f>
        <v/>
      </c>
      <c r="O762" s="6" t="str">
        <f t="shared" si="148"/>
        <v/>
      </c>
      <c r="P762" s="6" t="str">
        <f t="shared" si="149"/>
        <v/>
      </c>
      <c r="Q762" s="6" t="str">
        <f>IF(ISBLANK(Requerimiento_Cab!K762),"",VLOOKUP(Requerimiento_Cab!K762,Tabla10[#All],2,FALSE))</f>
        <v/>
      </c>
      <c r="R762" s="6" t="str">
        <f>IF(LEN(Requerimiento_Cab!L762)&gt;0,Requerimiento_Cab!L762,"")</f>
        <v/>
      </c>
      <c r="S762" s="6" t="str">
        <f t="shared" si="150"/>
        <v/>
      </c>
      <c r="T762" s="6" t="str">
        <f t="shared" si="151"/>
        <v/>
      </c>
      <c r="U762" s="6" t="str">
        <f t="shared" si="152"/>
        <v/>
      </c>
      <c r="V762" s="6" t="str">
        <f>IF(ISBLANK(Requerimiento_Cab!F762),"",VLOOKUP(Requerimiento_Cab!F762,Tabla7[#All],2,FALSE))</f>
        <v/>
      </c>
      <c r="W762" s="6" t="str">
        <f t="shared" si="153"/>
        <v/>
      </c>
      <c r="X762" s="6" t="str">
        <f>IF(ISBLANK(Requerimiento_Cab!M762),"",VLOOKUP(Requerimiento_Cab!M762,Tabla2[#All],2,FALSE))</f>
        <v/>
      </c>
      <c r="Y762" s="6" t="str">
        <f>IF(ISBLANK(Requerimiento_Cab!J762),"",VLOOKUP(Requerimiento_Cab!J762,Tabla9[#All],2,FALSE))</f>
        <v/>
      </c>
    </row>
    <row r="763" spans="1:25" x14ac:dyDescent="0.25">
      <c r="A763" s="6" t="str">
        <f>IF(LEN(Requerimiento_Cab!A763)&gt;0,Requerimiento_Cab!A763,"")</f>
        <v/>
      </c>
      <c r="B763" s="6" t="str">
        <f t="shared" si="143"/>
        <v/>
      </c>
      <c r="C763" s="6" t="str">
        <f>IF(ISBLANK(Requerimiento_Cab!B763),"",VLOOKUP(Requerimiento_Cab!B763,Tabla3[#All],2,FALSE))</f>
        <v/>
      </c>
      <c r="D763" s="6" t="str">
        <f>IF(ISBLANK(Requerimiento_Cab!C763),"",VLOOKUP(Requerimiento_Cab!C763,Tabla4[#All],2,FALSE))</f>
        <v/>
      </c>
      <c r="E763" s="6" t="str">
        <f>IF(ISBLANK(Requerimiento_Cab!D763),"",VLOOKUP(Requerimiento_Cab!D763,Tabla5[#All],2,FALSE))</f>
        <v/>
      </c>
      <c r="F763" s="6" t="str">
        <f>IF(ISBLANK(Requerimiento_Cab!E763),"",VLOOKUP(Requerimiento_Cab!E763,Tabla6[#All],2,FALSE))</f>
        <v/>
      </c>
      <c r="G763" s="6" t="str">
        <f t="shared" si="144"/>
        <v/>
      </c>
      <c r="H763" s="6" t="str">
        <f t="shared" si="145"/>
        <v/>
      </c>
      <c r="I763" s="6" t="str">
        <f>IF(ISBLANK(Requerimiento_Cab!F763),"",VLOOKUP(Requerimiento_Cab!F763,Tabla7[#All],2,FALSE))</f>
        <v/>
      </c>
      <c r="J763" s="6" t="str">
        <f t="shared" si="146"/>
        <v/>
      </c>
      <c r="K763" s="13" t="str">
        <f>IF(ISBLANK(Requerimiento_Cab!G763),"",VLOOKUP(Requerimiento_Cab!G763,Tabla8[#All],2,FALSE))</f>
        <v/>
      </c>
      <c r="L763" s="6" t="str">
        <f>IF(ISBLANK(Requerimiento_Cab!H763),"",VLOOKUP(Requerimiento_Cab!H763,Tabla1[#All],2,FALSE))</f>
        <v/>
      </c>
      <c r="M763" s="6" t="str">
        <f t="shared" si="147"/>
        <v/>
      </c>
      <c r="N763" s="6" t="str">
        <f>IF(ISBLANK(Requerimiento_Cab!J763),"",VLOOKUP(Requerimiento_Cab!J763,Tabla9[#All],2,FALSE))</f>
        <v/>
      </c>
      <c r="O763" s="6" t="str">
        <f t="shared" si="148"/>
        <v/>
      </c>
      <c r="P763" s="6" t="str">
        <f t="shared" si="149"/>
        <v/>
      </c>
      <c r="Q763" s="6" t="str">
        <f>IF(ISBLANK(Requerimiento_Cab!K763),"",VLOOKUP(Requerimiento_Cab!K763,Tabla10[#All],2,FALSE))</f>
        <v/>
      </c>
      <c r="R763" s="6" t="str">
        <f>IF(LEN(Requerimiento_Cab!L763)&gt;0,Requerimiento_Cab!L763,"")</f>
        <v/>
      </c>
      <c r="S763" s="6" t="str">
        <f t="shared" si="150"/>
        <v/>
      </c>
      <c r="T763" s="6" t="str">
        <f t="shared" si="151"/>
        <v/>
      </c>
      <c r="U763" s="6" t="str">
        <f t="shared" si="152"/>
        <v/>
      </c>
      <c r="V763" s="6" t="str">
        <f>IF(ISBLANK(Requerimiento_Cab!F763),"",VLOOKUP(Requerimiento_Cab!F763,Tabla7[#All],2,FALSE))</f>
        <v/>
      </c>
      <c r="W763" s="6" t="str">
        <f t="shared" si="153"/>
        <v/>
      </c>
      <c r="X763" s="6" t="str">
        <f>IF(ISBLANK(Requerimiento_Cab!M763),"",VLOOKUP(Requerimiento_Cab!M763,Tabla2[#All],2,FALSE))</f>
        <v/>
      </c>
      <c r="Y763" s="6" t="str">
        <f>IF(ISBLANK(Requerimiento_Cab!J763),"",VLOOKUP(Requerimiento_Cab!J763,Tabla9[#All],2,FALSE))</f>
        <v/>
      </c>
    </row>
    <row r="764" spans="1:25" x14ac:dyDescent="0.25">
      <c r="A764" s="6" t="str">
        <f>IF(LEN(Requerimiento_Cab!A764)&gt;0,Requerimiento_Cab!A764,"")</f>
        <v/>
      </c>
      <c r="B764" s="6" t="str">
        <f t="shared" si="143"/>
        <v/>
      </c>
      <c r="C764" s="6" t="str">
        <f>IF(ISBLANK(Requerimiento_Cab!B764),"",VLOOKUP(Requerimiento_Cab!B764,Tabla3[#All],2,FALSE))</f>
        <v/>
      </c>
      <c r="D764" s="6" t="str">
        <f>IF(ISBLANK(Requerimiento_Cab!C764),"",VLOOKUP(Requerimiento_Cab!C764,Tabla4[#All],2,FALSE))</f>
        <v/>
      </c>
      <c r="E764" s="6" t="str">
        <f>IF(ISBLANK(Requerimiento_Cab!D764),"",VLOOKUP(Requerimiento_Cab!D764,Tabla5[#All],2,FALSE))</f>
        <v/>
      </c>
      <c r="F764" s="6" t="str">
        <f>IF(ISBLANK(Requerimiento_Cab!E764),"",VLOOKUP(Requerimiento_Cab!E764,Tabla6[#All],2,FALSE))</f>
        <v/>
      </c>
      <c r="G764" s="6" t="str">
        <f t="shared" si="144"/>
        <v/>
      </c>
      <c r="H764" s="6" t="str">
        <f t="shared" si="145"/>
        <v/>
      </c>
      <c r="I764" s="6" t="str">
        <f>IF(ISBLANK(Requerimiento_Cab!F764),"",VLOOKUP(Requerimiento_Cab!F764,Tabla7[#All],2,FALSE))</f>
        <v/>
      </c>
      <c r="J764" s="6" t="str">
        <f t="shared" si="146"/>
        <v/>
      </c>
      <c r="K764" s="13" t="str">
        <f>IF(ISBLANK(Requerimiento_Cab!G764),"",VLOOKUP(Requerimiento_Cab!G764,Tabla8[#All],2,FALSE))</f>
        <v/>
      </c>
      <c r="L764" s="6" t="str">
        <f>IF(ISBLANK(Requerimiento_Cab!H764),"",VLOOKUP(Requerimiento_Cab!H764,Tabla1[#All],2,FALSE))</f>
        <v/>
      </c>
      <c r="M764" s="6" t="str">
        <f t="shared" si="147"/>
        <v/>
      </c>
      <c r="N764" s="6" t="str">
        <f>IF(ISBLANK(Requerimiento_Cab!J764),"",VLOOKUP(Requerimiento_Cab!J764,Tabla9[#All],2,FALSE))</f>
        <v/>
      </c>
      <c r="O764" s="6" t="str">
        <f t="shared" si="148"/>
        <v/>
      </c>
      <c r="P764" s="6" t="str">
        <f t="shared" si="149"/>
        <v/>
      </c>
      <c r="Q764" s="6" t="str">
        <f>IF(ISBLANK(Requerimiento_Cab!K764),"",VLOOKUP(Requerimiento_Cab!K764,Tabla10[#All],2,FALSE))</f>
        <v/>
      </c>
      <c r="R764" s="6" t="str">
        <f>IF(LEN(Requerimiento_Cab!L764)&gt;0,Requerimiento_Cab!L764,"")</f>
        <v/>
      </c>
      <c r="S764" s="6" t="str">
        <f t="shared" si="150"/>
        <v/>
      </c>
      <c r="T764" s="6" t="str">
        <f t="shared" si="151"/>
        <v/>
      </c>
      <c r="U764" s="6" t="str">
        <f t="shared" si="152"/>
        <v/>
      </c>
      <c r="V764" s="6" t="str">
        <f>IF(ISBLANK(Requerimiento_Cab!F764),"",VLOOKUP(Requerimiento_Cab!F764,Tabla7[#All],2,FALSE))</f>
        <v/>
      </c>
      <c r="W764" s="6" t="str">
        <f t="shared" si="153"/>
        <v/>
      </c>
      <c r="X764" s="6" t="str">
        <f>IF(ISBLANK(Requerimiento_Cab!M764),"",VLOOKUP(Requerimiento_Cab!M764,Tabla2[#All],2,FALSE))</f>
        <v/>
      </c>
      <c r="Y764" s="6" t="str">
        <f>IF(ISBLANK(Requerimiento_Cab!J764),"",VLOOKUP(Requerimiento_Cab!J764,Tabla9[#All],2,FALSE))</f>
        <v/>
      </c>
    </row>
    <row r="765" spans="1:25" x14ac:dyDescent="0.25">
      <c r="A765" s="6" t="str">
        <f>IF(LEN(Requerimiento_Cab!A765)&gt;0,Requerimiento_Cab!A765,"")</f>
        <v/>
      </c>
      <c r="B765" s="6" t="str">
        <f t="shared" si="143"/>
        <v/>
      </c>
      <c r="C765" s="6" t="str">
        <f>IF(ISBLANK(Requerimiento_Cab!B765),"",VLOOKUP(Requerimiento_Cab!B765,Tabla3[#All],2,FALSE))</f>
        <v/>
      </c>
      <c r="D765" s="6" t="str">
        <f>IF(ISBLANK(Requerimiento_Cab!C765),"",VLOOKUP(Requerimiento_Cab!C765,Tabla4[#All],2,FALSE))</f>
        <v/>
      </c>
      <c r="E765" s="6" t="str">
        <f>IF(ISBLANK(Requerimiento_Cab!D765),"",VLOOKUP(Requerimiento_Cab!D765,Tabla5[#All],2,FALSE))</f>
        <v/>
      </c>
      <c r="F765" s="6" t="str">
        <f>IF(ISBLANK(Requerimiento_Cab!E765),"",VLOOKUP(Requerimiento_Cab!E765,Tabla6[#All],2,FALSE))</f>
        <v/>
      </c>
      <c r="G765" s="6" t="str">
        <f t="shared" si="144"/>
        <v/>
      </c>
      <c r="H765" s="6" t="str">
        <f t="shared" si="145"/>
        <v/>
      </c>
      <c r="I765" s="6" t="str">
        <f>IF(ISBLANK(Requerimiento_Cab!F765),"",VLOOKUP(Requerimiento_Cab!F765,Tabla7[#All],2,FALSE))</f>
        <v/>
      </c>
      <c r="J765" s="6" t="str">
        <f t="shared" si="146"/>
        <v/>
      </c>
      <c r="K765" s="13" t="str">
        <f>IF(ISBLANK(Requerimiento_Cab!G765),"",VLOOKUP(Requerimiento_Cab!G765,Tabla8[#All],2,FALSE))</f>
        <v/>
      </c>
      <c r="L765" s="6" t="str">
        <f>IF(ISBLANK(Requerimiento_Cab!H765),"",VLOOKUP(Requerimiento_Cab!H765,Tabla1[#All],2,FALSE))</f>
        <v/>
      </c>
      <c r="M765" s="6" t="str">
        <f t="shared" si="147"/>
        <v/>
      </c>
      <c r="N765" s="6" t="str">
        <f>IF(ISBLANK(Requerimiento_Cab!J765),"",VLOOKUP(Requerimiento_Cab!J765,Tabla9[#All],2,FALSE))</f>
        <v/>
      </c>
      <c r="O765" s="6" t="str">
        <f t="shared" si="148"/>
        <v/>
      </c>
      <c r="P765" s="6" t="str">
        <f t="shared" si="149"/>
        <v/>
      </c>
      <c r="Q765" s="6" t="str">
        <f>IF(ISBLANK(Requerimiento_Cab!K765),"",VLOOKUP(Requerimiento_Cab!K765,Tabla10[#All],2,FALSE))</f>
        <v/>
      </c>
      <c r="R765" s="6" t="str">
        <f>IF(LEN(Requerimiento_Cab!L765)&gt;0,Requerimiento_Cab!L765,"")</f>
        <v/>
      </c>
      <c r="S765" s="6" t="str">
        <f t="shared" si="150"/>
        <v/>
      </c>
      <c r="T765" s="6" t="str">
        <f t="shared" si="151"/>
        <v/>
      </c>
      <c r="U765" s="6" t="str">
        <f t="shared" si="152"/>
        <v/>
      </c>
      <c r="V765" s="6" t="str">
        <f>IF(ISBLANK(Requerimiento_Cab!F765),"",VLOOKUP(Requerimiento_Cab!F765,Tabla7[#All],2,FALSE))</f>
        <v/>
      </c>
      <c r="W765" s="6" t="str">
        <f t="shared" si="153"/>
        <v/>
      </c>
      <c r="X765" s="6" t="str">
        <f>IF(ISBLANK(Requerimiento_Cab!M765),"",VLOOKUP(Requerimiento_Cab!M765,Tabla2[#All],2,FALSE))</f>
        <v/>
      </c>
      <c r="Y765" s="6" t="str">
        <f>IF(ISBLANK(Requerimiento_Cab!J765),"",VLOOKUP(Requerimiento_Cab!J765,Tabla9[#All],2,FALSE))</f>
        <v/>
      </c>
    </row>
    <row r="766" spans="1:25" x14ac:dyDescent="0.25">
      <c r="A766" s="6" t="str">
        <f>IF(LEN(Requerimiento_Cab!A766)&gt;0,Requerimiento_Cab!A766,"")</f>
        <v/>
      </c>
      <c r="B766" s="6" t="str">
        <f t="shared" si="143"/>
        <v/>
      </c>
      <c r="C766" s="6" t="str">
        <f>IF(ISBLANK(Requerimiento_Cab!B766),"",VLOOKUP(Requerimiento_Cab!B766,Tabla3[#All],2,FALSE))</f>
        <v/>
      </c>
      <c r="D766" s="6" t="str">
        <f>IF(ISBLANK(Requerimiento_Cab!C766),"",VLOOKUP(Requerimiento_Cab!C766,Tabla4[#All],2,FALSE))</f>
        <v/>
      </c>
      <c r="E766" s="6" t="str">
        <f>IF(ISBLANK(Requerimiento_Cab!D766),"",VLOOKUP(Requerimiento_Cab!D766,Tabla5[#All],2,FALSE))</f>
        <v/>
      </c>
      <c r="F766" s="6" t="str">
        <f>IF(ISBLANK(Requerimiento_Cab!E766),"",VLOOKUP(Requerimiento_Cab!E766,Tabla6[#All],2,FALSE))</f>
        <v/>
      </c>
      <c r="G766" s="6" t="str">
        <f t="shared" si="144"/>
        <v/>
      </c>
      <c r="H766" s="6" t="str">
        <f t="shared" si="145"/>
        <v/>
      </c>
      <c r="I766" s="6" t="str">
        <f>IF(ISBLANK(Requerimiento_Cab!F766),"",VLOOKUP(Requerimiento_Cab!F766,Tabla7[#All],2,FALSE))</f>
        <v/>
      </c>
      <c r="J766" s="6" t="str">
        <f t="shared" si="146"/>
        <v/>
      </c>
      <c r="K766" s="13" t="str">
        <f>IF(ISBLANK(Requerimiento_Cab!G766),"",VLOOKUP(Requerimiento_Cab!G766,Tabla8[#All],2,FALSE))</f>
        <v/>
      </c>
      <c r="L766" s="6" t="str">
        <f>IF(ISBLANK(Requerimiento_Cab!H766),"",VLOOKUP(Requerimiento_Cab!H766,Tabla1[#All],2,FALSE))</f>
        <v/>
      </c>
      <c r="M766" s="6" t="str">
        <f t="shared" si="147"/>
        <v/>
      </c>
      <c r="N766" s="6" t="str">
        <f>IF(ISBLANK(Requerimiento_Cab!J766),"",VLOOKUP(Requerimiento_Cab!J766,Tabla9[#All],2,FALSE))</f>
        <v/>
      </c>
      <c r="O766" s="6" t="str">
        <f t="shared" si="148"/>
        <v/>
      </c>
      <c r="P766" s="6" t="str">
        <f t="shared" si="149"/>
        <v/>
      </c>
      <c r="Q766" s="6" t="str">
        <f>IF(ISBLANK(Requerimiento_Cab!K766),"",VLOOKUP(Requerimiento_Cab!K766,Tabla10[#All],2,FALSE))</f>
        <v/>
      </c>
      <c r="R766" s="6" t="str">
        <f>IF(LEN(Requerimiento_Cab!L766)&gt;0,Requerimiento_Cab!L766,"")</f>
        <v/>
      </c>
      <c r="S766" s="6" t="str">
        <f t="shared" si="150"/>
        <v/>
      </c>
      <c r="T766" s="6" t="str">
        <f t="shared" si="151"/>
        <v/>
      </c>
      <c r="U766" s="6" t="str">
        <f t="shared" si="152"/>
        <v/>
      </c>
      <c r="V766" s="6" t="str">
        <f>IF(ISBLANK(Requerimiento_Cab!F766),"",VLOOKUP(Requerimiento_Cab!F766,Tabla7[#All],2,FALSE))</f>
        <v/>
      </c>
      <c r="W766" s="6" t="str">
        <f t="shared" si="153"/>
        <v/>
      </c>
      <c r="X766" s="6" t="str">
        <f>IF(ISBLANK(Requerimiento_Cab!M766),"",VLOOKUP(Requerimiento_Cab!M766,Tabla2[#All],2,FALSE))</f>
        <v/>
      </c>
      <c r="Y766" s="6" t="str">
        <f>IF(ISBLANK(Requerimiento_Cab!J766),"",VLOOKUP(Requerimiento_Cab!J766,Tabla9[#All],2,FALSE))</f>
        <v/>
      </c>
    </row>
    <row r="767" spans="1:25" x14ac:dyDescent="0.25">
      <c r="A767" s="6" t="str">
        <f>IF(LEN(Requerimiento_Cab!A767)&gt;0,Requerimiento_Cab!A767,"")</f>
        <v/>
      </c>
      <c r="B767" s="6" t="str">
        <f t="shared" si="143"/>
        <v/>
      </c>
      <c r="C767" s="6" t="str">
        <f>IF(ISBLANK(Requerimiento_Cab!B767),"",VLOOKUP(Requerimiento_Cab!B767,Tabla3[#All],2,FALSE))</f>
        <v/>
      </c>
      <c r="D767" s="6" t="str">
        <f>IF(ISBLANK(Requerimiento_Cab!C767),"",VLOOKUP(Requerimiento_Cab!C767,Tabla4[#All],2,FALSE))</f>
        <v/>
      </c>
      <c r="E767" s="6" t="str">
        <f>IF(ISBLANK(Requerimiento_Cab!D767),"",VLOOKUP(Requerimiento_Cab!D767,Tabla5[#All],2,FALSE))</f>
        <v/>
      </c>
      <c r="F767" s="6" t="str">
        <f>IF(ISBLANK(Requerimiento_Cab!E767),"",VLOOKUP(Requerimiento_Cab!E767,Tabla6[#All],2,FALSE))</f>
        <v/>
      </c>
      <c r="G767" s="6" t="str">
        <f t="shared" si="144"/>
        <v/>
      </c>
      <c r="H767" s="6" t="str">
        <f t="shared" si="145"/>
        <v/>
      </c>
      <c r="I767" s="6" t="str">
        <f>IF(ISBLANK(Requerimiento_Cab!F767),"",VLOOKUP(Requerimiento_Cab!F767,Tabla7[#All],2,FALSE))</f>
        <v/>
      </c>
      <c r="J767" s="6" t="str">
        <f t="shared" si="146"/>
        <v/>
      </c>
      <c r="K767" s="13" t="str">
        <f>IF(ISBLANK(Requerimiento_Cab!G767),"",VLOOKUP(Requerimiento_Cab!G767,Tabla8[#All],2,FALSE))</f>
        <v/>
      </c>
      <c r="L767" s="6" t="str">
        <f>IF(ISBLANK(Requerimiento_Cab!H767),"",VLOOKUP(Requerimiento_Cab!H767,Tabla1[#All],2,FALSE))</f>
        <v/>
      </c>
      <c r="M767" s="6" t="str">
        <f t="shared" si="147"/>
        <v/>
      </c>
      <c r="N767" s="6" t="str">
        <f>IF(ISBLANK(Requerimiento_Cab!J767),"",VLOOKUP(Requerimiento_Cab!J767,Tabla9[#All],2,FALSE))</f>
        <v/>
      </c>
      <c r="O767" s="6" t="str">
        <f t="shared" si="148"/>
        <v/>
      </c>
      <c r="P767" s="6" t="str">
        <f t="shared" si="149"/>
        <v/>
      </c>
      <c r="Q767" s="6" t="str">
        <f>IF(ISBLANK(Requerimiento_Cab!K767),"",VLOOKUP(Requerimiento_Cab!K767,Tabla10[#All],2,FALSE))</f>
        <v/>
      </c>
      <c r="R767" s="6" t="str">
        <f>IF(LEN(Requerimiento_Cab!L767)&gt;0,Requerimiento_Cab!L767,"")</f>
        <v/>
      </c>
      <c r="S767" s="6" t="str">
        <f t="shared" si="150"/>
        <v/>
      </c>
      <c r="T767" s="6" t="str">
        <f t="shared" si="151"/>
        <v/>
      </c>
      <c r="U767" s="6" t="str">
        <f t="shared" si="152"/>
        <v/>
      </c>
      <c r="V767" s="6" t="str">
        <f>IF(ISBLANK(Requerimiento_Cab!F767),"",VLOOKUP(Requerimiento_Cab!F767,Tabla7[#All],2,FALSE))</f>
        <v/>
      </c>
      <c r="W767" s="6" t="str">
        <f t="shared" si="153"/>
        <v/>
      </c>
      <c r="X767" s="6" t="str">
        <f>IF(ISBLANK(Requerimiento_Cab!M767),"",VLOOKUP(Requerimiento_Cab!M767,Tabla2[#All],2,FALSE))</f>
        <v/>
      </c>
      <c r="Y767" s="6" t="str">
        <f>IF(ISBLANK(Requerimiento_Cab!J767),"",VLOOKUP(Requerimiento_Cab!J767,Tabla9[#All],2,FALSE))</f>
        <v/>
      </c>
    </row>
    <row r="768" spans="1:25" x14ac:dyDescent="0.25">
      <c r="A768" s="6" t="str">
        <f>IF(LEN(Requerimiento_Cab!A768)&gt;0,Requerimiento_Cab!A768,"")</f>
        <v/>
      </c>
      <c r="B768" s="6" t="str">
        <f t="shared" si="143"/>
        <v/>
      </c>
      <c r="C768" s="6" t="str">
        <f>IF(ISBLANK(Requerimiento_Cab!B768),"",VLOOKUP(Requerimiento_Cab!B768,Tabla3[#All],2,FALSE))</f>
        <v/>
      </c>
      <c r="D768" s="6" t="str">
        <f>IF(ISBLANK(Requerimiento_Cab!C768),"",VLOOKUP(Requerimiento_Cab!C768,Tabla4[#All],2,FALSE))</f>
        <v/>
      </c>
      <c r="E768" s="6" t="str">
        <f>IF(ISBLANK(Requerimiento_Cab!D768),"",VLOOKUP(Requerimiento_Cab!D768,Tabla5[#All],2,FALSE))</f>
        <v/>
      </c>
      <c r="F768" s="6" t="str">
        <f>IF(ISBLANK(Requerimiento_Cab!E768),"",VLOOKUP(Requerimiento_Cab!E768,Tabla6[#All],2,FALSE))</f>
        <v/>
      </c>
      <c r="G768" s="6" t="str">
        <f t="shared" si="144"/>
        <v/>
      </c>
      <c r="H768" s="6" t="str">
        <f t="shared" si="145"/>
        <v/>
      </c>
      <c r="I768" s="6" t="str">
        <f>IF(ISBLANK(Requerimiento_Cab!F768),"",VLOOKUP(Requerimiento_Cab!F768,Tabla7[#All],2,FALSE))</f>
        <v/>
      </c>
      <c r="J768" s="6" t="str">
        <f t="shared" si="146"/>
        <v/>
      </c>
      <c r="K768" s="13" t="str">
        <f>IF(ISBLANK(Requerimiento_Cab!G768),"",VLOOKUP(Requerimiento_Cab!G768,Tabla8[#All],2,FALSE))</f>
        <v/>
      </c>
      <c r="L768" s="6" t="str">
        <f>IF(ISBLANK(Requerimiento_Cab!H768),"",VLOOKUP(Requerimiento_Cab!H768,Tabla1[#All],2,FALSE))</f>
        <v/>
      </c>
      <c r="M768" s="6" t="str">
        <f t="shared" si="147"/>
        <v/>
      </c>
      <c r="N768" s="6" t="str">
        <f>IF(ISBLANK(Requerimiento_Cab!J768),"",VLOOKUP(Requerimiento_Cab!J768,Tabla9[#All],2,FALSE))</f>
        <v/>
      </c>
      <c r="O768" s="6" t="str">
        <f t="shared" si="148"/>
        <v/>
      </c>
      <c r="P768" s="6" t="str">
        <f t="shared" si="149"/>
        <v/>
      </c>
      <c r="Q768" s="6" t="str">
        <f>IF(ISBLANK(Requerimiento_Cab!K768),"",VLOOKUP(Requerimiento_Cab!K768,Tabla10[#All],2,FALSE))</f>
        <v/>
      </c>
      <c r="R768" s="6" t="str">
        <f>IF(LEN(Requerimiento_Cab!L768)&gt;0,Requerimiento_Cab!L768,"")</f>
        <v/>
      </c>
      <c r="S768" s="6" t="str">
        <f t="shared" si="150"/>
        <v/>
      </c>
      <c r="T768" s="6" t="str">
        <f t="shared" si="151"/>
        <v/>
      </c>
      <c r="U768" s="6" t="str">
        <f t="shared" si="152"/>
        <v/>
      </c>
      <c r="V768" s="6" t="str">
        <f>IF(ISBLANK(Requerimiento_Cab!F768),"",VLOOKUP(Requerimiento_Cab!F768,Tabla7[#All],2,FALSE))</f>
        <v/>
      </c>
      <c r="W768" s="6" t="str">
        <f t="shared" si="153"/>
        <v/>
      </c>
      <c r="X768" s="6" t="str">
        <f>IF(ISBLANK(Requerimiento_Cab!M768),"",VLOOKUP(Requerimiento_Cab!M768,Tabla2[#All],2,FALSE))</f>
        <v/>
      </c>
      <c r="Y768" s="6" t="str">
        <f>IF(ISBLANK(Requerimiento_Cab!J768),"",VLOOKUP(Requerimiento_Cab!J768,Tabla9[#All],2,FALSE))</f>
        <v/>
      </c>
    </row>
    <row r="769" spans="1:25" x14ac:dyDescent="0.25">
      <c r="A769" s="6" t="str">
        <f>IF(LEN(Requerimiento_Cab!A769)&gt;0,Requerimiento_Cab!A769,"")</f>
        <v/>
      </c>
      <c r="B769" s="6" t="str">
        <f t="shared" si="143"/>
        <v/>
      </c>
      <c r="C769" s="6" t="str">
        <f>IF(ISBLANK(Requerimiento_Cab!B769),"",VLOOKUP(Requerimiento_Cab!B769,Tabla3[#All],2,FALSE))</f>
        <v/>
      </c>
      <c r="D769" s="6" t="str">
        <f>IF(ISBLANK(Requerimiento_Cab!C769),"",VLOOKUP(Requerimiento_Cab!C769,Tabla4[#All],2,FALSE))</f>
        <v/>
      </c>
      <c r="E769" s="6" t="str">
        <f>IF(ISBLANK(Requerimiento_Cab!D769),"",VLOOKUP(Requerimiento_Cab!D769,Tabla5[#All],2,FALSE))</f>
        <v/>
      </c>
      <c r="F769" s="6" t="str">
        <f>IF(ISBLANK(Requerimiento_Cab!E769),"",VLOOKUP(Requerimiento_Cab!E769,Tabla6[#All],2,FALSE))</f>
        <v/>
      </c>
      <c r="G769" s="6" t="str">
        <f t="shared" si="144"/>
        <v/>
      </c>
      <c r="H769" s="6" t="str">
        <f t="shared" si="145"/>
        <v/>
      </c>
      <c r="I769" s="6" t="str">
        <f>IF(ISBLANK(Requerimiento_Cab!F769),"",VLOOKUP(Requerimiento_Cab!F769,Tabla7[#All],2,FALSE))</f>
        <v/>
      </c>
      <c r="J769" s="6" t="str">
        <f t="shared" si="146"/>
        <v/>
      </c>
      <c r="K769" s="13" t="str">
        <f>IF(ISBLANK(Requerimiento_Cab!G769),"",VLOOKUP(Requerimiento_Cab!G769,Tabla8[#All],2,FALSE))</f>
        <v/>
      </c>
      <c r="L769" s="6" t="str">
        <f>IF(ISBLANK(Requerimiento_Cab!H769),"",VLOOKUP(Requerimiento_Cab!H769,Tabla1[#All],2,FALSE))</f>
        <v/>
      </c>
      <c r="M769" s="6" t="str">
        <f t="shared" si="147"/>
        <v/>
      </c>
      <c r="N769" s="6" t="str">
        <f>IF(ISBLANK(Requerimiento_Cab!J769),"",VLOOKUP(Requerimiento_Cab!J769,Tabla9[#All],2,FALSE))</f>
        <v/>
      </c>
      <c r="O769" s="6" t="str">
        <f t="shared" si="148"/>
        <v/>
      </c>
      <c r="P769" s="6" t="str">
        <f t="shared" si="149"/>
        <v/>
      </c>
      <c r="Q769" s="6" t="str">
        <f>IF(ISBLANK(Requerimiento_Cab!K769),"",VLOOKUP(Requerimiento_Cab!K769,Tabla10[#All],2,FALSE))</f>
        <v/>
      </c>
      <c r="R769" s="6" t="str">
        <f>IF(LEN(Requerimiento_Cab!L769)&gt;0,Requerimiento_Cab!L769,"")</f>
        <v/>
      </c>
      <c r="S769" s="6" t="str">
        <f t="shared" si="150"/>
        <v/>
      </c>
      <c r="T769" s="6" t="str">
        <f t="shared" si="151"/>
        <v/>
      </c>
      <c r="U769" s="6" t="str">
        <f t="shared" si="152"/>
        <v/>
      </c>
      <c r="V769" s="6" t="str">
        <f>IF(ISBLANK(Requerimiento_Cab!F769),"",VLOOKUP(Requerimiento_Cab!F769,Tabla7[#All],2,FALSE))</f>
        <v/>
      </c>
      <c r="W769" s="6" t="str">
        <f t="shared" si="153"/>
        <v/>
      </c>
      <c r="X769" s="6" t="str">
        <f>IF(ISBLANK(Requerimiento_Cab!M769),"",VLOOKUP(Requerimiento_Cab!M769,Tabla2[#All],2,FALSE))</f>
        <v/>
      </c>
      <c r="Y769" s="6" t="str">
        <f>IF(ISBLANK(Requerimiento_Cab!J769),"",VLOOKUP(Requerimiento_Cab!J769,Tabla9[#All],2,FALSE))</f>
        <v/>
      </c>
    </row>
    <row r="770" spans="1:25" x14ac:dyDescent="0.25">
      <c r="A770" s="6" t="str">
        <f>IF(LEN(Requerimiento_Cab!A770)&gt;0,Requerimiento_Cab!A770,"")</f>
        <v/>
      </c>
      <c r="B770" s="6" t="str">
        <f t="shared" si="143"/>
        <v/>
      </c>
      <c r="C770" s="6" t="str">
        <f>IF(ISBLANK(Requerimiento_Cab!B770),"",VLOOKUP(Requerimiento_Cab!B770,Tabla3[#All],2,FALSE))</f>
        <v/>
      </c>
      <c r="D770" s="6" t="str">
        <f>IF(ISBLANK(Requerimiento_Cab!C770),"",VLOOKUP(Requerimiento_Cab!C770,Tabla4[#All],2,FALSE))</f>
        <v/>
      </c>
      <c r="E770" s="6" t="str">
        <f>IF(ISBLANK(Requerimiento_Cab!D770),"",VLOOKUP(Requerimiento_Cab!D770,Tabla5[#All],2,FALSE))</f>
        <v/>
      </c>
      <c r="F770" s="6" t="str">
        <f>IF(ISBLANK(Requerimiento_Cab!E770),"",VLOOKUP(Requerimiento_Cab!E770,Tabla6[#All],2,FALSE))</f>
        <v/>
      </c>
      <c r="G770" s="6" t="str">
        <f t="shared" si="144"/>
        <v/>
      </c>
      <c r="H770" s="6" t="str">
        <f t="shared" si="145"/>
        <v/>
      </c>
      <c r="I770" s="6" t="str">
        <f>IF(ISBLANK(Requerimiento_Cab!F770),"",VLOOKUP(Requerimiento_Cab!F770,Tabla7[#All],2,FALSE))</f>
        <v/>
      </c>
      <c r="J770" s="6" t="str">
        <f t="shared" si="146"/>
        <v/>
      </c>
      <c r="K770" s="13" t="str">
        <f>IF(ISBLANK(Requerimiento_Cab!G770),"",VLOOKUP(Requerimiento_Cab!G770,Tabla8[#All],2,FALSE))</f>
        <v/>
      </c>
      <c r="L770" s="6" t="str">
        <f>IF(ISBLANK(Requerimiento_Cab!H770),"",VLOOKUP(Requerimiento_Cab!H770,Tabla1[#All],2,FALSE))</f>
        <v/>
      </c>
      <c r="M770" s="6" t="str">
        <f t="shared" si="147"/>
        <v/>
      </c>
      <c r="N770" s="6" t="str">
        <f>IF(ISBLANK(Requerimiento_Cab!J770),"",VLOOKUP(Requerimiento_Cab!J770,Tabla9[#All],2,FALSE))</f>
        <v/>
      </c>
      <c r="O770" s="6" t="str">
        <f t="shared" si="148"/>
        <v/>
      </c>
      <c r="P770" s="6" t="str">
        <f t="shared" si="149"/>
        <v/>
      </c>
      <c r="Q770" s="6" t="str">
        <f>IF(ISBLANK(Requerimiento_Cab!K770),"",VLOOKUP(Requerimiento_Cab!K770,Tabla10[#All],2,FALSE))</f>
        <v/>
      </c>
      <c r="R770" s="6" t="str">
        <f>IF(LEN(Requerimiento_Cab!L770)&gt;0,Requerimiento_Cab!L770,"")</f>
        <v/>
      </c>
      <c r="S770" s="6" t="str">
        <f t="shared" si="150"/>
        <v/>
      </c>
      <c r="T770" s="6" t="str">
        <f t="shared" si="151"/>
        <v/>
      </c>
      <c r="U770" s="6" t="str">
        <f t="shared" si="152"/>
        <v/>
      </c>
      <c r="V770" s="6" t="str">
        <f>IF(ISBLANK(Requerimiento_Cab!F770),"",VLOOKUP(Requerimiento_Cab!F770,Tabla7[#All],2,FALSE))</f>
        <v/>
      </c>
      <c r="W770" s="6" t="str">
        <f t="shared" si="153"/>
        <v/>
      </c>
      <c r="X770" s="6" t="str">
        <f>IF(ISBLANK(Requerimiento_Cab!M770),"",VLOOKUP(Requerimiento_Cab!M770,Tabla2[#All],2,FALSE))</f>
        <v/>
      </c>
      <c r="Y770" s="6" t="str">
        <f>IF(ISBLANK(Requerimiento_Cab!J770),"",VLOOKUP(Requerimiento_Cab!J770,Tabla9[#All],2,FALSE))</f>
        <v/>
      </c>
    </row>
    <row r="771" spans="1:25" x14ac:dyDescent="0.25">
      <c r="A771" s="6" t="str">
        <f>IF(LEN(Requerimiento_Cab!A771)&gt;0,Requerimiento_Cab!A771,"")</f>
        <v/>
      </c>
      <c r="B771" s="6" t="str">
        <f t="shared" si="143"/>
        <v/>
      </c>
      <c r="C771" s="6" t="str">
        <f>IF(ISBLANK(Requerimiento_Cab!B771),"",VLOOKUP(Requerimiento_Cab!B771,Tabla3[#All],2,FALSE))</f>
        <v/>
      </c>
      <c r="D771" s="6" t="str">
        <f>IF(ISBLANK(Requerimiento_Cab!C771),"",VLOOKUP(Requerimiento_Cab!C771,Tabla4[#All],2,FALSE))</f>
        <v/>
      </c>
      <c r="E771" s="6" t="str">
        <f>IF(ISBLANK(Requerimiento_Cab!D771),"",VLOOKUP(Requerimiento_Cab!D771,Tabla5[#All],2,FALSE))</f>
        <v/>
      </c>
      <c r="F771" s="6" t="str">
        <f>IF(ISBLANK(Requerimiento_Cab!E771),"",VLOOKUP(Requerimiento_Cab!E771,Tabla6[#All],2,FALSE))</f>
        <v/>
      </c>
      <c r="G771" s="6" t="str">
        <f t="shared" si="144"/>
        <v/>
      </c>
      <c r="H771" s="6" t="str">
        <f t="shared" si="145"/>
        <v/>
      </c>
      <c r="I771" s="6" t="str">
        <f>IF(ISBLANK(Requerimiento_Cab!F771),"",VLOOKUP(Requerimiento_Cab!F771,Tabla7[#All],2,FALSE))</f>
        <v/>
      </c>
      <c r="J771" s="6" t="str">
        <f t="shared" si="146"/>
        <v/>
      </c>
      <c r="K771" s="13" t="str">
        <f>IF(ISBLANK(Requerimiento_Cab!G771),"",VLOOKUP(Requerimiento_Cab!G771,Tabla8[#All],2,FALSE))</f>
        <v/>
      </c>
      <c r="L771" s="6" t="str">
        <f>IF(ISBLANK(Requerimiento_Cab!H771),"",VLOOKUP(Requerimiento_Cab!H771,Tabla1[#All],2,FALSE))</f>
        <v/>
      </c>
      <c r="M771" s="6" t="str">
        <f t="shared" si="147"/>
        <v/>
      </c>
      <c r="N771" s="6" t="str">
        <f>IF(ISBLANK(Requerimiento_Cab!J771),"",VLOOKUP(Requerimiento_Cab!J771,Tabla9[#All],2,FALSE))</f>
        <v/>
      </c>
      <c r="O771" s="6" t="str">
        <f t="shared" si="148"/>
        <v/>
      </c>
      <c r="P771" s="6" t="str">
        <f t="shared" si="149"/>
        <v/>
      </c>
      <c r="Q771" s="6" t="str">
        <f>IF(ISBLANK(Requerimiento_Cab!K771),"",VLOOKUP(Requerimiento_Cab!K771,Tabla10[#All],2,FALSE))</f>
        <v/>
      </c>
      <c r="R771" s="6" t="str">
        <f>IF(LEN(Requerimiento_Cab!L771)&gt;0,Requerimiento_Cab!L771,"")</f>
        <v/>
      </c>
      <c r="S771" s="6" t="str">
        <f t="shared" si="150"/>
        <v/>
      </c>
      <c r="T771" s="6" t="str">
        <f t="shared" si="151"/>
        <v/>
      </c>
      <c r="U771" s="6" t="str">
        <f t="shared" si="152"/>
        <v/>
      </c>
      <c r="V771" s="6" t="str">
        <f>IF(ISBLANK(Requerimiento_Cab!F771),"",VLOOKUP(Requerimiento_Cab!F771,Tabla7[#All],2,FALSE))</f>
        <v/>
      </c>
      <c r="W771" s="6" t="str">
        <f t="shared" si="153"/>
        <v/>
      </c>
      <c r="X771" s="6" t="str">
        <f>IF(ISBLANK(Requerimiento_Cab!M771),"",VLOOKUP(Requerimiento_Cab!M771,Tabla2[#All],2,FALSE))</f>
        <v/>
      </c>
      <c r="Y771" s="6" t="str">
        <f>IF(ISBLANK(Requerimiento_Cab!J771),"",VLOOKUP(Requerimiento_Cab!J771,Tabla9[#All],2,FALSE))</f>
        <v/>
      </c>
    </row>
    <row r="772" spans="1:25" x14ac:dyDescent="0.25">
      <c r="A772" s="6" t="str">
        <f>IF(LEN(Requerimiento_Cab!A772)&gt;0,Requerimiento_Cab!A772,"")</f>
        <v/>
      </c>
      <c r="B772" s="6" t="str">
        <f t="shared" si="143"/>
        <v/>
      </c>
      <c r="C772" s="6" t="str">
        <f>IF(ISBLANK(Requerimiento_Cab!B772),"",VLOOKUP(Requerimiento_Cab!B772,Tabla3[#All],2,FALSE))</f>
        <v/>
      </c>
      <c r="D772" s="6" t="str">
        <f>IF(ISBLANK(Requerimiento_Cab!C772),"",VLOOKUP(Requerimiento_Cab!C772,Tabla4[#All],2,FALSE))</f>
        <v/>
      </c>
      <c r="E772" s="6" t="str">
        <f>IF(ISBLANK(Requerimiento_Cab!D772),"",VLOOKUP(Requerimiento_Cab!D772,Tabla5[#All],2,FALSE))</f>
        <v/>
      </c>
      <c r="F772" s="6" t="str">
        <f>IF(ISBLANK(Requerimiento_Cab!E772),"",VLOOKUP(Requerimiento_Cab!E772,Tabla6[#All],2,FALSE))</f>
        <v/>
      </c>
      <c r="G772" s="6" t="str">
        <f t="shared" si="144"/>
        <v/>
      </c>
      <c r="H772" s="6" t="str">
        <f t="shared" si="145"/>
        <v/>
      </c>
      <c r="I772" s="6" t="str">
        <f>IF(ISBLANK(Requerimiento_Cab!F772),"",VLOOKUP(Requerimiento_Cab!F772,Tabla7[#All],2,FALSE))</f>
        <v/>
      </c>
      <c r="J772" s="6" t="str">
        <f t="shared" si="146"/>
        <v/>
      </c>
      <c r="K772" s="13" t="str">
        <f>IF(ISBLANK(Requerimiento_Cab!G772),"",VLOOKUP(Requerimiento_Cab!G772,Tabla8[#All],2,FALSE))</f>
        <v/>
      </c>
      <c r="L772" s="6" t="str">
        <f>IF(ISBLANK(Requerimiento_Cab!H772),"",VLOOKUP(Requerimiento_Cab!H772,Tabla1[#All],2,FALSE))</f>
        <v/>
      </c>
      <c r="M772" s="6" t="str">
        <f t="shared" si="147"/>
        <v/>
      </c>
      <c r="N772" s="6" t="str">
        <f>IF(ISBLANK(Requerimiento_Cab!J772),"",VLOOKUP(Requerimiento_Cab!J772,Tabla9[#All],2,FALSE))</f>
        <v/>
      </c>
      <c r="O772" s="6" t="str">
        <f t="shared" si="148"/>
        <v/>
      </c>
      <c r="P772" s="6" t="str">
        <f t="shared" si="149"/>
        <v/>
      </c>
      <c r="Q772" s="6" t="str">
        <f>IF(ISBLANK(Requerimiento_Cab!K772),"",VLOOKUP(Requerimiento_Cab!K772,Tabla10[#All],2,FALSE))</f>
        <v/>
      </c>
      <c r="R772" s="6" t="str">
        <f>IF(LEN(Requerimiento_Cab!L772)&gt;0,Requerimiento_Cab!L772,"")</f>
        <v/>
      </c>
      <c r="S772" s="6" t="str">
        <f t="shared" si="150"/>
        <v/>
      </c>
      <c r="T772" s="6" t="str">
        <f t="shared" si="151"/>
        <v/>
      </c>
      <c r="U772" s="6" t="str">
        <f t="shared" si="152"/>
        <v/>
      </c>
      <c r="V772" s="6" t="str">
        <f>IF(ISBLANK(Requerimiento_Cab!F772),"",VLOOKUP(Requerimiento_Cab!F772,Tabla7[#All],2,FALSE))</f>
        <v/>
      </c>
      <c r="W772" s="6" t="str">
        <f t="shared" si="153"/>
        <v/>
      </c>
      <c r="X772" s="6" t="str">
        <f>IF(ISBLANK(Requerimiento_Cab!M772),"",VLOOKUP(Requerimiento_Cab!M772,Tabla2[#All],2,FALSE))</f>
        <v/>
      </c>
      <c r="Y772" s="6" t="str">
        <f>IF(ISBLANK(Requerimiento_Cab!J772),"",VLOOKUP(Requerimiento_Cab!J772,Tabla9[#All],2,FALSE))</f>
        <v/>
      </c>
    </row>
    <row r="773" spans="1:25" x14ac:dyDescent="0.25">
      <c r="A773" s="6" t="str">
        <f>IF(LEN(Requerimiento_Cab!A773)&gt;0,Requerimiento_Cab!A773,"")</f>
        <v/>
      </c>
      <c r="B773" s="6" t="str">
        <f t="shared" si="143"/>
        <v/>
      </c>
      <c r="C773" s="6" t="str">
        <f>IF(ISBLANK(Requerimiento_Cab!B773),"",VLOOKUP(Requerimiento_Cab!B773,Tabla3[#All],2,FALSE))</f>
        <v/>
      </c>
      <c r="D773" s="6" t="str">
        <f>IF(ISBLANK(Requerimiento_Cab!C773),"",VLOOKUP(Requerimiento_Cab!C773,Tabla4[#All],2,FALSE))</f>
        <v/>
      </c>
      <c r="E773" s="6" t="str">
        <f>IF(ISBLANK(Requerimiento_Cab!D773),"",VLOOKUP(Requerimiento_Cab!D773,Tabla5[#All],2,FALSE))</f>
        <v/>
      </c>
      <c r="F773" s="6" t="str">
        <f>IF(ISBLANK(Requerimiento_Cab!E773),"",VLOOKUP(Requerimiento_Cab!E773,Tabla6[#All],2,FALSE))</f>
        <v/>
      </c>
      <c r="G773" s="6" t="str">
        <f t="shared" si="144"/>
        <v/>
      </c>
      <c r="H773" s="6" t="str">
        <f t="shared" si="145"/>
        <v/>
      </c>
      <c r="I773" s="6" t="str">
        <f>IF(ISBLANK(Requerimiento_Cab!F773),"",VLOOKUP(Requerimiento_Cab!F773,Tabla7[#All],2,FALSE))</f>
        <v/>
      </c>
      <c r="J773" s="6" t="str">
        <f t="shared" si="146"/>
        <v/>
      </c>
      <c r="K773" s="13" t="str">
        <f>IF(ISBLANK(Requerimiento_Cab!G773),"",VLOOKUP(Requerimiento_Cab!G773,Tabla8[#All],2,FALSE))</f>
        <v/>
      </c>
      <c r="L773" s="6" t="str">
        <f>IF(ISBLANK(Requerimiento_Cab!H773),"",VLOOKUP(Requerimiento_Cab!H773,Tabla1[#All],2,FALSE))</f>
        <v/>
      </c>
      <c r="M773" s="6" t="str">
        <f t="shared" si="147"/>
        <v/>
      </c>
      <c r="N773" s="6" t="str">
        <f>IF(ISBLANK(Requerimiento_Cab!J773),"",VLOOKUP(Requerimiento_Cab!J773,Tabla9[#All],2,FALSE))</f>
        <v/>
      </c>
      <c r="O773" s="6" t="str">
        <f t="shared" si="148"/>
        <v/>
      </c>
      <c r="P773" s="6" t="str">
        <f t="shared" si="149"/>
        <v/>
      </c>
      <c r="Q773" s="6" t="str">
        <f>IF(ISBLANK(Requerimiento_Cab!K773),"",VLOOKUP(Requerimiento_Cab!K773,Tabla10[#All],2,FALSE))</f>
        <v/>
      </c>
      <c r="R773" s="6" t="str">
        <f>IF(LEN(Requerimiento_Cab!L773)&gt;0,Requerimiento_Cab!L773,"")</f>
        <v/>
      </c>
      <c r="S773" s="6" t="str">
        <f t="shared" si="150"/>
        <v/>
      </c>
      <c r="T773" s="6" t="str">
        <f t="shared" si="151"/>
        <v/>
      </c>
      <c r="U773" s="6" t="str">
        <f t="shared" si="152"/>
        <v/>
      </c>
      <c r="V773" s="6" t="str">
        <f>IF(ISBLANK(Requerimiento_Cab!F773),"",VLOOKUP(Requerimiento_Cab!F773,Tabla7[#All],2,FALSE))</f>
        <v/>
      </c>
      <c r="W773" s="6" t="str">
        <f t="shared" si="153"/>
        <v/>
      </c>
      <c r="X773" s="6" t="str">
        <f>IF(ISBLANK(Requerimiento_Cab!M773),"",VLOOKUP(Requerimiento_Cab!M773,Tabla2[#All],2,FALSE))</f>
        <v/>
      </c>
      <c r="Y773" s="6" t="str">
        <f>IF(ISBLANK(Requerimiento_Cab!J773),"",VLOOKUP(Requerimiento_Cab!J773,Tabla9[#All],2,FALSE))</f>
        <v/>
      </c>
    </row>
    <row r="774" spans="1:25" x14ac:dyDescent="0.25">
      <c r="A774" s="6" t="str">
        <f>IF(LEN(Requerimiento_Cab!A774)&gt;0,Requerimiento_Cab!A774,"")</f>
        <v/>
      </c>
      <c r="B774" s="6" t="str">
        <f t="shared" si="143"/>
        <v/>
      </c>
      <c r="C774" s="6" t="str">
        <f>IF(ISBLANK(Requerimiento_Cab!B774),"",VLOOKUP(Requerimiento_Cab!B774,Tabla3[#All],2,FALSE))</f>
        <v/>
      </c>
      <c r="D774" s="6" t="str">
        <f>IF(ISBLANK(Requerimiento_Cab!C774),"",VLOOKUP(Requerimiento_Cab!C774,Tabla4[#All],2,FALSE))</f>
        <v/>
      </c>
      <c r="E774" s="6" t="str">
        <f>IF(ISBLANK(Requerimiento_Cab!D774),"",VLOOKUP(Requerimiento_Cab!D774,Tabla5[#All],2,FALSE))</f>
        <v/>
      </c>
      <c r="F774" s="6" t="str">
        <f>IF(ISBLANK(Requerimiento_Cab!E774),"",VLOOKUP(Requerimiento_Cab!E774,Tabla6[#All],2,FALSE))</f>
        <v/>
      </c>
      <c r="G774" s="6" t="str">
        <f t="shared" si="144"/>
        <v/>
      </c>
      <c r="H774" s="6" t="str">
        <f t="shared" si="145"/>
        <v/>
      </c>
      <c r="I774" s="6" t="str">
        <f>IF(ISBLANK(Requerimiento_Cab!F774),"",VLOOKUP(Requerimiento_Cab!F774,Tabla7[#All],2,FALSE))</f>
        <v/>
      </c>
      <c r="J774" s="6" t="str">
        <f t="shared" si="146"/>
        <v/>
      </c>
      <c r="K774" s="13" t="str">
        <f>IF(ISBLANK(Requerimiento_Cab!G774),"",VLOOKUP(Requerimiento_Cab!G774,Tabla8[#All],2,FALSE))</f>
        <v/>
      </c>
      <c r="L774" s="6" t="str">
        <f>IF(ISBLANK(Requerimiento_Cab!H774),"",VLOOKUP(Requerimiento_Cab!H774,Tabla1[#All],2,FALSE))</f>
        <v/>
      </c>
      <c r="M774" s="6" t="str">
        <f t="shared" si="147"/>
        <v/>
      </c>
      <c r="N774" s="6" t="str">
        <f>IF(ISBLANK(Requerimiento_Cab!J774),"",VLOOKUP(Requerimiento_Cab!J774,Tabla9[#All],2,FALSE))</f>
        <v/>
      </c>
      <c r="O774" s="6" t="str">
        <f t="shared" si="148"/>
        <v/>
      </c>
      <c r="P774" s="6" t="str">
        <f t="shared" si="149"/>
        <v/>
      </c>
      <c r="Q774" s="6" t="str">
        <f>IF(ISBLANK(Requerimiento_Cab!K774),"",VLOOKUP(Requerimiento_Cab!K774,Tabla10[#All],2,FALSE))</f>
        <v/>
      </c>
      <c r="R774" s="6" t="str">
        <f>IF(LEN(Requerimiento_Cab!L774)&gt;0,Requerimiento_Cab!L774,"")</f>
        <v/>
      </c>
      <c r="S774" s="6" t="str">
        <f t="shared" si="150"/>
        <v/>
      </c>
      <c r="T774" s="6" t="str">
        <f t="shared" si="151"/>
        <v/>
      </c>
      <c r="U774" s="6" t="str">
        <f t="shared" si="152"/>
        <v/>
      </c>
      <c r="V774" s="6" t="str">
        <f>IF(ISBLANK(Requerimiento_Cab!F774),"",VLOOKUP(Requerimiento_Cab!F774,Tabla7[#All],2,FALSE))</f>
        <v/>
      </c>
      <c r="W774" s="6" t="str">
        <f t="shared" si="153"/>
        <v/>
      </c>
      <c r="X774" s="6" t="str">
        <f>IF(ISBLANK(Requerimiento_Cab!M774),"",VLOOKUP(Requerimiento_Cab!M774,Tabla2[#All],2,FALSE))</f>
        <v/>
      </c>
      <c r="Y774" s="6" t="str">
        <f>IF(ISBLANK(Requerimiento_Cab!J774),"",VLOOKUP(Requerimiento_Cab!J774,Tabla9[#All],2,FALSE))</f>
        <v/>
      </c>
    </row>
    <row r="775" spans="1:25" x14ac:dyDescent="0.25">
      <c r="A775" s="6" t="str">
        <f>IF(LEN(Requerimiento_Cab!A775)&gt;0,Requerimiento_Cab!A775,"")</f>
        <v/>
      </c>
      <c r="B775" s="6" t="str">
        <f t="shared" si="143"/>
        <v/>
      </c>
      <c r="C775" s="6" t="str">
        <f>IF(ISBLANK(Requerimiento_Cab!B775),"",VLOOKUP(Requerimiento_Cab!B775,Tabla3[#All],2,FALSE))</f>
        <v/>
      </c>
      <c r="D775" s="6" t="str">
        <f>IF(ISBLANK(Requerimiento_Cab!C775),"",VLOOKUP(Requerimiento_Cab!C775,Tabla4[#All],2,FALSE))</f>
        <v/>
      </c>
      <c r="E775" s="6" t="str">
        <f>IF(ISBLANK(Requerimiento_Cab!D775),"",VLOOKUP(Requerimiento_Cab!D775,Tabla5[#All],2,FALSE))</f>
        <v/>
      </c>
      <c r="F775" s="6" t="str">
        <f>IF(ISBLANK(Requerimiento_Cab!E775),"",VLOOKUP(Requerimiento_Cab!E775,Tabla6[#All],2,FALSE))</f>
        <v/>
      </c>
      <c r="G775" s="6" t="str">
        <f t="shared" si="144"/>
        <v/>
      </c>
      <c r="H775" s="6" t="str">
        <f t="shared" si="145"/>
        <v/>
      </c>
      <c r="I775" s="6" t="str">
        <f>IF(ISBLANK(Requerimiento_Cab!F775),"",VLOOKUP(Requerimiento_Cab!F775,Tabla7[#All],2,FALSE))</f>
        <v/>
      </c>
      <c r="J775" s="6" t="str">
        <f t="shared" si="146"/>
        <v/>
      </c>
      <c r="K775" s="13" t="str">
        <f>IF(ISBLANK(Requerimiento_Cab!G775),"",VLOOKUP(Requerimiento_Cab!G775,Tabla8[#All],2,FALSE))</f>
        <v/>
      </c>
      <c r="L775" s="6" t="str">
        <f>IF(ISBLANK(Requerimiento_Cab!H775),"",VLOOKUP(Requerimiento_Cab!H775,Tabla1[#All],2,FALSE))</f>
        <v/>
      </c>
      <c r="M775" s="6" t="str">
        <f t="shared" si="147"/>
        <v/>
      </c>
      <c r="N775" s="6" t="str">
        <f>IF(ISBLANK(Requerimiento_Cab!J775),"",VLOOKUP(Requerimiento_Cab!J775,Tabla9[#All],2,FALSE))</f>
        <v/>
      </c>
      <c r="O775" s="6" t="str">
        <f t="shared" si="148"/>
        <v/>
      </c>
      <c r="P775" s="6" t="str">
        <f t="shared" si="149"/>
        <v/>
      </c>
      <c r="Q775" s="6" t="str">
        <f>IF(ISBLANK(Requerimiento_Cab!K775),"",VLOOKUP(Requerimiento_Cab!K775,Tabla10[#All],2,FALSE))</f>
        <v/>
      </c>
      <c r="R775" s="6" t="str">
        <f>IF(LEN(Requerimiento_Cab!L775)&gt;0,Requerimiento_Cab!L775,"")</f>
        <v/>
      </c>
      <c r="S775" s="6" t="str">
        <f t="shared" si="150"/>
        <v/>
      </c>
      <c r="T775" s="6" t="str">
        <f t="shared" si="151"/>
        <v/>
      </c>
      <c r="U775" s="6" t="str">
        <f t="shared" si="152"/>
        <v/>
      </c>
      <c r="V775" s="6" t="str">
        <f>IF(ISBLANK(Requerimiento_Cab!F775),"",VLOOKUP(Requerimiento_Cab!F775,Tabla7[#All],2,FALSE))</f>
        <v/>
      </c>
      <c r="W775" s="6" t="str">
        <f t="shared" si="153"/>
        <v/>
      </c>
      <c r="X775" s="6" t="str">
        <f>IF(ISBLANK(Requerimiento_Cab!M775),"",VLOOKUP(Requerimiento_Cab!M775,Tabla2[#All],2,FALSE))</f>
        <v/>
      </c>
      <c r="Y775" s="6" t="str">
        <f>IF(ISBLANK(Requerimiento_Cab!J775),"",VLOOKUP(Requerimiento_Cab!J775,Tabla9[#All],2,FALSE))</f>
        <v/>
      </c>
    </row>
    <row r="776" spans="1:25" x14ac:dyDescent="0.25">
      <c r="A776" s="6" t="str">
        <f>IF(LEN(Requerimiento_Cab!A776)&gt;0,Requerimiento_Cab!A776,"")</f>
        <v/>
      </c>
      <c r="B776" s="6" t="str">
        <f t="shared" si="143"/>
        <v/>
      </c>
      <c r="C776" s="6" t="str">
        <f>IF(ISBLANK(Requerimiento_Cab!B776),"",VLOOKUP(Requerimiento_Cab!B776,Tabla3[#All],2,FALSE))</f>
        <v/>
      </c>
      <c r="D776" s="6" t="str">
        <f>IF(ISBLANK(Requerimiento_Cab!C776),"",VLOOKUP(Requerimiento_Cab!C776,Tabla4[#All],2,FALSE))</f>
        <v/>
      </c>
      <c r="E776" s="6" t="str">
        <f>IF(ISBLANK(Requerimiento_Cab!D776),"",VLOOKUP(Requerimiento_Cab!D776,Tabla5[#All],2,FALSE))</f>
        <v/>
      </c>
      <c r="F776" s="6" t="str">
        <f>IF(ISBLANK(Requerimiento_Cab!E776),"",VLOOKUP(Requerimiento_Cab!E776,Tabla6[#All],2,FALSE))</f>
        <v/>
      </c>
      <c r="G776" s="6" t="str">
        <f t="shared" si="144"/>
        <v/>
      </c>
      <c r="H776" s="6" t="str">
        <f t="shared" si="145"/>
        <v/>
      </c>
      <c r="I776" s="6" t="str">
        <f>IF(ISBLANK(Requerimiento_Cab!F776),"",VLOOKUP(Requerimiento_Cab!F776,Tabla7[#All],2,FALSE))</f>
        <v/>
      </c>
      <c r="J776" s="6" t="str">
        <f t="shared" si="146"/>
        <v/>
      </c>
      <c r="K776" s="13" t="str">
        <f>IF(ISBLANK(Requerimiento_Cab!G776),"",VLOOKUP(Requerimiento_Cab!G776,Tabla8[#All],2,FALSE))</f>
        <v/>
      </c>
      <c r="L776" s="6" t="str">
        <f>IF(ISBLANK(Requerimiento_Cab!H776),"",VLOOKUP(Requerimiento_Cab!H776,Tabla1[#All],2,FALSE))</f>
        <v/>
      </c>
      <c r="M776" s="6" t="str">
        <f t="shared" si="147"/>
        <v/>
      </c>
      <c r="N776" s="6" t="str">
        <f>IF(ISBLANK(Requerimiento_Cab!J776),"",VLOOKUP(Requerimiento_Cab!J776,Tabla9[#All],2,FALSE))</f>
        <v/>
      </c>
      <c r="O776" s="6" t="str">
        <f t="shared" si="148"/>
        <v/>
      </c>
      <c r="P776" s="6" t="str">
        <f t="shared" si="149"/>
        <v/>
      </c>
      <c r="Q776" s="6" t="str">
        <f>IF(ISBLANK(Requerimiento_Cab!K776),"",VLOOKUP(Requerimiento_Cab!K776,Tabla10[#All],2,FALSE))</f>
        <v/>
      </c>
      <c r="R776" s="6" t="str">
        <f>IF(LEN(Requerimiento_Cab!L776)&gt;0,Requerimiento_Cab!L776,"")</f>
        <v/>
      </c>
      <c r="S776" s="6" t="str">
        <f t="shared" si="150"/>
        <v/>
      </c>
      <c r="T776" s="6" t="str">
        <f t="shared" si="151"/>
        <v/>
      </c>
      <c r="U776" s="6" t="str">
        <f t="shared" si="152"/>
        <v/>
      </c>
      <c r="V776" s="6" t="str">
        <f>IF(ISBLANK(Requerimiento_Cab!F776),"",VLOOKUP(Requerimiento_Cab!F776,Tabla7[#All],2,FALSE))</f>
        <v/>
      </c>
      <c r="W776" s="6" t="str">
        <f t="shared" si="153"/>
        <v/>
      </c>
      <c r="X776" s="6" t="str">
        <f>IF(ISBLANK(Requerimiento_Cab!M776),"",VLOOKUP(Requerimiento_Cab!M776,Tabla2[#All],2,FALSE))</f>
        <v/>
      </c>
      <c r="Y776" s="6" t="str">
        <f>IF(ISBLANK(Requerimiento_Cab!J776),"",VLOOKUP(Requerimiento_Cab!J776,Tabla9[#All],2,FALSE))</f>
        <v/>
      </c>
    </row>
    <row r="777" spans="1:25" x14ac:dyDescent="0.25">
      <c r="A777" s="6" t="str">
        <f>IF(LEN(Requerimiento_Cab!A777)&gt;0,Requerimiento_Cab!A777,"")</f>
        <v/>
      </c>
      <c r="B777" s="6" t="str">
        <f t="shared" si="143"/>
        <v/>
      </c>
      <c r="C777" s="6" t="str">
        <f>IF(ISBLANK(Requerimiento_Cab!B777),"",VLOOKUP(Requerimiento_Cab!B777,Tabla3[#All],2,FALSE))</f>
        <v/>
      </c>
      <c r="D777" s="6" t="str">
        <f>IF(ISBLANK(Requerimiento_Cab!C777),"",VLOOKUP(Requerimiento_Cab!C777,Tabla4[#All],2,FALSE))</f>
        <v/>
      </c>
      <c r="E777" s="6" t="str">
        <f>IF(ISBLANK(Requerimiento_Cab!D777),"",VLOOKUP(Requerimiento_Cab!D777,Tabla5[#All],2,FALSE))</f>
        <v/>
      </c>
      <c r="F777" s="6" t="str">
        <f>IF(ISBLANK(Requerimiento_Cab!E777),"",VLOOKUP(Requerimiento_Cab!E777,Tabla6[#All],2,FALSE))</f>
        <v/>
      </c>
      <c r="G777" s="6" t="str">
        <f t="shared" si="144"/>
        <v/>
      </c>
      <c r="H777" s="6" t="str">
        <f t="shared" si="145"/>
        <v/>
      </c>
      <c r="I777" s="6" t="str">
        <f>IF(ISBLANK(Requerimiento_Cab!F777),"",VLOOKUP(Requerimiento_Cab!F777,Tabla7[#All],2,FALSE))</f>
        <v/>
      </c>
      <c r="J777" s="6" t="str">
        <f t="shared" si="146"/>
        <v/>
      </c>
      <c r="K777" s="13" t="str">
        <f>IF(ISBLANK(Requerimiento_Cab!G777),"",VLOOKUP(Requerimiento_Cab!G777,Tabla8[#All],2,FALSE))</f>
        <v/>
      </c>
      <c r="L777" s="6" t="str">
        <f>IF(ISBLANK(Requerimiento_Cab!H777),"",VLOOKUP(Requerimiento_Cab!H777,Tabla1[#All],2,FALSE))</f>
        <v/>
      </c>
      <c r="M777" s="6" t="str">
        <f t="shared" si="147"/>
        <v/>
      </c>
      <c r="N777" s="6" t="str">
        <f>IF(ISBLANK(Requerimiento_Cab!J777),"",VLOOKUP(Requerimiento_Cab!J777,Tabla9[#All],2,FALSE))</f>
        <v/>
      </c>
      <c r="O777" s="6" t="str">
        <f t="shared" si="148"/>
        <v/>
      </c>
      <c r="P777" s="6" t="str">
        <f t="shared" si="149"/>
        <v/>
      </c>
      <c r="Q777" s="6" t="str">
        <f>IF(ISBLANK(Requerimiento_Cab!K777),"",VLOOKUP(Requerimiento_Cab!K777,Tabla10[#All],2,FALSE))</f>
        <v/>
      </c>
      <c r="R777" s="6" t="str">
        <f>IF(LEN(Requerimiento_Cab!L777)&gt;0,Requerimiento_Cab!L777,"")</f>
        <v/>
      </c>
      <c r="S777" s="6" t="str">
        <f t="shared" si="150"/>
        <v/>
      </c>
      <c r="T777" s="6" t="str">
        <f t="shared" si="151"/>
        <v/>
      </c>
      <c r="U777" s="6" t="str">
        <f t="shared" si="152"/>
        <v/>
      </c>
      <c r="V777" s="6" t="str">
        <f>IF(ISBLANK(Requerimiento_Cab!F777),"",VLOOKUP(Requerimiento_Cab!F777,Tabla7[#All],2,FALSE))</f>
        <v/>
      </c>
      <c r="W777" s="6" t="str">
        <f t="shared" si="153"/>
        <v/>
      </c>
      <c r="X777" s="6" t="str">
        <f>IF(ISBLANK(Requerimiento_Cab!M777),"",VLOOKUP(Requerimiento_Cab!M777,Tabla2[#All],2,FALSE))</f>
        <v/>
      </c>
      <c r="Y777" s="6" t="str">
        <f>IF(ISBLANK(Requerimiento_Cab!J777),"",VLOOKUP(Requerimiento_Cab!J777,Tabla9[#All],2,FALSE))</f>
        <v/>
      </c>
    </row>
    <row r="778" spans="1:25" x14ac:dyDescent="0.25">
      <c r="A778" s="6" t="str">
        <f>IF(LEN(Requerimiento_Cab!A778)&gt;0,Requerimiento_Cab!A778,"")</f>
        <v/>
      </c>
      <c r="B778" s="6" t="str">
        <f t="shared" si="143"/>
        <v/>
      </c>
      <c r="C778" s="6" t="str">
        <f>IF(ISBLANK(Requerimiento_Cab!B778),"",VLOOKUP(Requerimiento_Cab!B778,Tabla3[#All],2,FALSE))</f>
        <v/>
      </c>
      <c r="D778" s="6" t="str">
        <f>IF(ISBLANK(Requerimiento_Cab!C778),"",VLOOKUP(Requerimiento_Cab!C778,Tabla4[#All],2,FALSE))</f>
        <v/>
      </c>
      <c r="E778" s="6" t="str">
        <f>IF(ISBLANK(Requerimiento_Cab!D778),"",VLOOKUP(Requerimiento_Cab!D778,Tabla5[#All],2,FALSE))</f>
        <v/>
      </c>
      <c r="F778" s="6" t="str">
        <f>IF(ISBLANK(Requerimiento_Cab!E778),"",VLOOKUP(Requerimiento_Cab!E778,Tabla6[#All],2,FALSE))</f>
        <v/>
      </c>
      <c r="G778" s="6" t="str">
        <f t="shared" si="144"/>
        <v/>
      </c>
      <c r="H778" s="6" t="str">
        <f t="shared" si="145"/>
        <v/>
      </c>
      <c r="I778" s="6" t="str">
        <f>IF(ISBLANK(Requerimiento_Cab!F778),"",VLOOKUP(Requerimiento_Cab!F778,Tabla7[#All],2,FALSE))</f>
        <v/>
      </c>
      <c r="J778" s="6" t="str">
        <f t="shared" si="146"/>
        <v/>
      </c>
      <c r="K778" s="13" t="str">
        <f>IF(ISBLANK(Requerimiento_Cab!G778),"",VLOOKUP(Requerimiento_Cab!G778,Tabla8[#All],2,FALSE))</f>
        <v/>
      </c>
      <c r="L778" s="6" t="str">
        <f>IF(ISBLANK(Requerimiento_Cab!H778),"",VLOOKUP(Requerimiento_Cab!H778,Tabla1[#All],2,FALSE))</f>
        <v/>
      </c>
      <c r="M778" s="6" t="str">
        <f t="shared" si="147"/>
        <v/>
      </c>
      <c r="N778" s="6" t="str">
        <f>IF(ISBLANK(Requerimiento_Cab!J778),"",VLOOKUP(Requerimiento_Cab!J778,Tabla9[#All],2,FALSE))</f>
        <v/>
      </c>
      <c r="O778" s="6" t="str">
        <f t="shared" si="148"/>
        <v/>
      </c>
      <c r="P778" s="6" t="str">
        <f t="shared" si="149"/>
        <v/>
      </c>
      <c r="Q778" s="6" t="str">
        <f>IF(ISBLANK(Requerimiento_Cab!K778),"",VLOOKUP(Requerimiento_Cab!K778,Tabla10[#All],2,FALSE))</f>
        <v/>
      </c>
      <c r="R778" s="6" t="str">
        <f>IF(LEN(Requerimiento_Cab!L778)&gt;0,Requerimiento_Cab!L778,"")</f>
        <v/>
      </c>
      <c r="S778" s="6" t="str">
        <f t="shared" si="150"/>
        <v/>
      </c>
      <c r="T778" s="6" t="str">
        <f t="shared" si="151"/>
        <v/>
      </c>
      <c r="U778" s="6" t="str">
        <f t="shared" si="152"/>
        <v/>
      </c>
      <c r="V778" s="6" t="str">
        <f>IF(ISBLANK(Requerimiento_Cab!F778),"",VLOOKUP(Requerimiento_Cab!F778,Tabla7[#All],2,FALSE))</f>
        <v/>
      </c>
      <c r="W778" s="6" t="str">
        <f t="shared" si="153"/>
        <v/>
      </c>
      <c r="X778" s="6" t="str">
        <f>IF(ISBLANK(Requerimiento_Cab!M778),"",VLOOKUP(Requerimiento_Cab!M778,Tabla2[#All],2,FALSE))</f>
        <v/>
      </c>
      <c r="Y778" s="6" t="str">
        <f>IF(ISBLANK(Requerimiento_Cab!J778),"",VLOOKUP(Requerimiento_Cab!J778,Tabla9[#All],2,FALSE))</f>
        <v/>
      </c>
    </row>
    <row r="779" spans="1:25" x14ac:dyDescent="0.25">
      <c r="A779" s="6" t="str">
        <f>IF(LEN(Requerimiento_Cab!A779)&gt;0,Requerimiento_Cab!A779,"")</f>
        <v/>
      </c>
      <c r="B779" s="6" t="str">
        <f t="shared" si="143"/>
        <v/>
      </c>
      <c r="C779" s="6" t="str">
        <f>IF(ISBLANK(Requerimiento_Cab!B779),"",VLOOKUP(Requerimiento_Cab!B779,Tabla3[#All],2,FALSE))</f>
        <v/>
      </c>
      <c r="D779" s="6" t="str">
        <f>IF(ISBLANK(Requerimiento_Cab!C779),"",VLOOKUP(Requerimiento_Cab!C779,Tabla4[#All],2,FALSE))</f>
        <v/>
      </c>
      <c r="E779" s="6" t="str">
        <f>IF(ISBLANK(Requerimiento_Cab!D779),"",VLOOKUP(Requerimiento_Cab!D779,Tabla5[#All],2,FALSE))</f>
        <v/>
      </c>
      <c r="F779" s="6" t="str">
        <f>IF(ISBLANK(Requerimiento_Cab!E779),"",VLOOKUP(Requerimiento_Cab!E779,Tabla6[#All],2,FALSE))</f>
        <v/>
      </c>
      <c r="G779" s="6" t="str">
        <f t="shared" si="144"/>
        <v/>
      </c>
      <c r="H779" s="6" t="str">
        <f t="shared" si="145"/>
        <v/>
      </c>
      <c r="I779" s="6" t="str">
        <f>IF(ISBLANK(Requerimiento_Cab!F779),"",VLOOKUP(Requerimiento_Cab!F779,Tabla7[#All],2,FALSE))</f>
        <v/>
      </c>
      <c r="J779" s="6" t="str">
        <f t="shared" si="146"/>
        <v/>
      </c>
      <c r="K779" s="13" t="str">
        <f>IF(ISBLANK(Requerimiento_Cab!G779),"",VLOOKUP(Requerimiento_Cab!G779,Tabla8[#All],2,FALSE))</f>
        <v/>
      </c>
      <c r="L779" s="6" t="str">
        <f>IF(ISBLANK(Requerimiento_Cab!H779),"",VLOOKUP(Requerimiento_Cab!H779,Tabla1[#All],2,FALSE))</f>
        <v/>
      </c>
      <c r="M779" s="6" t="str">
        <f t="shared" si="147"/>
        <v/>
      </c>
      <c r="N779" s="6" t="str">
        <f>IF(ISBLANK(Requerimiento_Cab!J779),"",VLOOKUP(Requerimiento_Cab!J779,Tabla9[#All],2,FALSE))</f>
        <v/>
      </c>
      <c r="O779" s="6" t="str">
        <f t="shared" si="148"/>
        <v/>
      </c>
      <c r="P779" s="6" t="str">
        <f t="shared" si="149"/>
        <v/>
      </c>
      <c r="Q779" s="6" t="str">
        <f>IF(ISBLANK(Requerimiento_Cab!K779),"",VLOOKUP(Requerimiento_Cab!K779,Tabla10[#All],2,FALSE))</f>
        <v/>
      </c>
      <c r="R779" s="6" t="str">
        <f>IF(LEN(Requerimiento_Cab!L779)&gt;0,Requerimiento_Cab!L779,"")</f>
        <v/>
      </c>
      <c r="S779" s="6" t="str">
        <f t="shared" si="150"/>
        <v/>
      </c>
      <c r="T779" s="6" t="str">
        <f t="shared" si="151"/>
        <v/>
      </c>
      <c r="U779" s="6" t="str">
        <f t="shared" si="152"/>
        <v/>
      </c>
      <c r="V779" s="6" t="str">
        <f>IF(ISBLANK(Requerimiento_Cab!F779),"",VLOOKUP(Requerimiento_Cab!F779,Tabla7[#All],2,FALSE))</f>
        <v/>
      </c>
      <c r="W779" s="6" t="str">
        <f t="shared" si="153"/>
        <v/>
      </c>
      <c r="X779" s="6" t="str">
        <f>IF(ISBLANK(Requerimiento_Cab!M779),"",VLOOKUP(Requerimiento_Cab!M779,Tabla2[#All],2,FALSE))</f>
        <v/>
      </c>
      <c r="Y779" s="6" t="str">
        <f>IF(ISBLANK(Requerimiento_Cab!J779),"",VLOOKUP(Requerimiento_Cab!J779,Tabla9[#All],2,FALSE))</f>
        <v/>
      </c>
    </row>
    <row r="780" spans="1:25" x14ac:dyDescent="0.25">
      <c r="A780" s="6" t="str">
        <f>IF(LEN(Requerimiento_Cab!A780)&gt;0,Requerimiento_Cab!A780,"")</f>
        <v/>
      </c>
      <c r="B780" s="6" t="str">
        <f t="shared" si="143"/>
        <v/>
      </c>
      <c r="C780" s="6" t="str">
        <f>IF(ISBLANK(Requerimiento_Cab!B780),"",VLOOKUP(Requerimiento_Cab!B780,Tabla3[#All],2,FALSE))</f>
        <v/>
      </c>
      <c r="D780" s="6" t="str">
        <f>IF(ISBLANK(Requerimiento_Cab!C780),"",VLOOKUP(Requerimiento_Cab!C780,Tabla4[#All],2,FALSE))</f>
        <v/>
      </c>
      <c r="E780" s="6" t="str">
        <f>IF(ISBLANK(Requerimiento_Cab!D780),"",VLOOKUP(Requerimiento_Cab!D780,Tabla5[#All],2,FALSE))</f>
        <v/>
      </c>
      <c r="F780" s="6" t="str">
        <f>IF(ISBLANK(Requerimiento_Cab!E780),"",VLOOKUP(Requerimiento_Cab!E780,Tabla6[#All],2,FALSE))</f>
        <v/>
      </c>
      <c r="G780" s="6" t="str">
        <f t="shared" si="144"/>
        <v/>
      </c>
      <c r="H780" s="6" t="str">
        <f t="shared" si="145"/>
        <v/>
      </c>
      <c r="I780" s="6" t="str">
        <f>IF(ISBLANK(Requerimiento_Cab!F780),"",VLOOKUP(Requerimiento_Cab!F780,Tabla7[#All],2,FALSE))</f>
        <v/>
      </c>
      <c r="J780" s="6" t="str">
        <f t="shared" si="146"/>
        <v/>
      </c>
      <c r="K780" s="13" t="str">
        <f>IF(ISBLANK(Requerimiento_Cab!G780),"",VLOOKUP(Requerimiento_Cab!G780,Tabla8[#All],2,FALSE))</f>
        <v/>
      </c>
      <c r="L780" s="6" t="str">
        <f>IF(ISBLANK(Requerimiento_Cab!H780),"",VLOOKUP(Requerimiento_Cab!H780,Tabla1[#All],2,FALSE))</f>
        <v/>
      </c>
      <c r="M780" s="6" t="str">
        <f t="shared" si="147"/>
        <v/>
      </c>
      <c r="N780" s="6" t="str">
        <f>IF(ISBLANK(Requerimiento_Cab!J780),"",VLOOKUP(Requerimiento_Cab!J780,Tabla9[#All],2,FALSE))</f>
        <v/>
      </c>
      <c r="O780" s="6" t="str">
        <f t="shared" si="148"/>
        <v/>
      </c>
      <c r="P780" s="6" t="str">
        <f t="shared" si="149"/>
        <v/>
      </c>
      <c r="Q780" s="6" t="str">
        <f>IF(ISBLANK(Requerimiento_Cab!K780),"",VLOOKUP(Requerimiento_Cab!K780,Tabla10[#All],2,FALSE))</f>
        <v/>
      </c>
      <c r="R780" s="6" t="str">
        <f>IF(LEN(Requerimiento_Cab!L780)&gt;0,Requerimiento_Cab!L780,"")</f>
        <v/>
      </c>
      <c r="S780" s="6" t="str">
        <f t="shared" si="150"/>
        <v/>
      </c>
      <c r="T780" s="6" t="str">
        <f t="shared" si="151"/>
        <v/>
      </c>
      <c r="U780" s="6" t="str">
        <f t="shared" si="152"/>
        <v/>
      </c>
      <c r="V780" s="6" t="str">
        <f>IF(ISBLANK(Requerimiento_Cab!F780),"",VLOOKUP(Requerimiento_Cab!F780,Tabla7[#All],2,FALSE))</f>
        <v/>
      </c>
      <c r="W780" s="6" t="str">
        <f t="shared" si="153"/>
        <v/>
      </c>
      <c r="X780" s="6" t="str">
        <f>IF(ISBLANK(Requerimiento_Cab!M780),"",VLOOKUP(Requerimiento_Cab!M780,Tabla2[#All],2,FALSE))</f>
        <v/>
      </c>
      <c r="Y780" s="6" t="str">
        <f>IF(ISBLANK(Requerimiento_Cab!J780),"",VLOOKUP(Requerimiento_Cab!J780,Tabla9[#All],2,FALSE))</f>
        <v/>
      </c>
    </row>
    <row r="781" spans="1:25" x14ac:dyDescent="0.25">
      <c r="A781" s="6" t="str">
        <f>IF(LEN(Requerimiento_Cab!A781)&gt;0,Requerimiento_Cab!A781,"")</f>
        <v/>
      </c>
      <c r="B781" s="6" t="str">
        <f t="shared" si="143"/>
        <v/>
      </c>
      <c r="C781" s="6" t="str">
        <f>IF(ISBLANK(Requerimiento_Cab!B781),"",VLOOKUP(Requerimiento_Cab!B781,Tabla3[#All],2,FALSE))</f>
        <v/>
      </c>
      <c r="D781" s="6" t="str">
        <f>IF(ISBLANK(Requerimiento_Cab!C781),"",VLOOKUP(Requerimiento_Cab!C781,Tabla4[#All],2,FALSE))</f>
        <v/>
      </c>
      <c r="E781" s="6" t="str">
        <f>IF(ISBLANK(Requerimiento_Cab!D781),"",VLOOKUP(Requerimiento_Cab!D781,Tabla5[#All],2,FALSE))</f>
        <v/>
      </c>
      <c r="F781" s="6" t="str">
        <f>IF(ISBLANK(Requerimiento_Cab!E781),"",VLOOKUP(Requerimiento_Cab!E781,Tabla6[#All],2,FALSE))</f>
        <v/>
      </c>
      <c r="G781" s="6" t="str">
        <f t="shared" si="144"/>
        <v/>
      </c>
      <c r="H781" s="6" t="str">
        <f t="shared" si="145"/>
        <v/>
      </c>
      <c r="I781" s="6" t="str">
        <f>IF(ISBLANK(Requerimiento_Cab!F781),"",VLOOKUP(Requerimiento_Cab!F781,Tabla7[#All],2,FALSE))</f>
        <v/>
      </c>
      <c r="J781" s="6" t="str">
        <f t="shared" si="146"/>
        <v/>
      </c>
      <c r="K781" s="13" t="str">
        <f>IF(ISBLANK(Requerimiento_Cab!G781),"",VLOOKUP(Requerimiento_Cab!G781,Tabla8[#All],2,FALSE))</f>
        <v/>
      </c>
      <c r="L781" s="6" t="str">
        <f>IF(ISBLANK(Requerimiento_Cab!H781),"",VLOOKUP(Requerimiento_Cab!H781,Tabla1[#All],2,FALSE))</f>
        <v/>
      </c>
      <c r="M781" s="6" t="str">
        <f t="shared" si="147"/>
        <v/>
      </c>
      <c r="N781" s="6" t="str">
        <f>IF(ISBLANK(Requerimiento_Cab!J781),"",VLOOKUP(Requerimiento_Cab!J781,Tabla9[#All],2,FALSE))</f>
        <v/>
      </c>
      <c r="O781" s="6" t="str">
        <f t="shared" si="148"/>
        <v/>
      </c>
      <c r="P781" s="6" t="str">
        <f t="shared" si="149"/>
        <v/>
      </c>
      <c r="Q781" s="6" t="str">
        <f>IF(ISBLANK(Requerimiento_Cab!K781),"",VLOOKUP(Requerimiento_Cab!K781,Tabla10[#All],2,FALSE))</f>
        <v/>
      </c>
      <c r="R781" s="6" t="str">
        <f>IF(LEN(Requerimiento_Cab!L781)&gt;0,Requerimiento_Cab!L781,"")</f>
        <v/>
      </c>
      <c r="S781" s="6" t="str">
        <f t="shared" si="150"/>
        <v/>
      </c>
      <c r="T781" s="6" t="str">
        <f t="shared" si="151"/>
        <v/>
      </c>
      <c r="U781" s="6" t="str">
        <f t="shared" si="152"/>
        <v/>
      </c>
      <c r="V781" s="6" t="str">
        <f>IF(ISBLANK(Requerimiento_Cab!F781),"",VLOOKUP(Requerimiento_Cab!F781,Tabla7[#All],2,FALSE))</f>
        <v/>
      </c>
      <c r="W781" s="6" t="str">
        <f t="shared" si="153"/>
        <v/>
      </c>
      <c r="X781" s="6" t="str">
        <f>IF(ISBLANK(Requerimiento_Cab!M781),"",VLOOKUP(Requerimiento_Cab!M781,Tabla2[#All],2,FALSE))</f>
        <v/>
      </c>
      <c r="Y781" s="6" t="str">
        <f>IF(ISBLANK(Requerimiento_Cab!J781),"",VLOOKUP(Requerimiento_Cab!J781,Tabla9[#All],2,FALSE))</f>
        <v/>
      </c>
    </row>
    <row r="782" spans="1:25" x14ac:dyDescent="0.25">
      <c r="A782" s="6" t="str">
        <f>IF(LEN(Requerimiento_Cab!A782)&gt;0,Requerimiento_Cab!A782,"")</f>
        <v/>
      </c>
      <c r="B782" s="6" t="str">
        <f t="shared" si="143"/>
        <v/>
      </c>
      <c r="C782" s="6" t="str">
        <f>IF(ISBLANK(Requerimiento_Cab!B782),"",VLOOKUP(Requerimiento_Cab!B782,Tabla3[#All],2,FALSE))</f>
        <v/>
      </c>
      <c r="D782" s="6" t="str">
        <f>IF(ISBLANK(Requerimiento_Cab!C782),"",VLOOKUP(Requerimiento_Cab!C782,Tabla4[#All],2,FALSE))</f>
        <v/>
      </c>
      <c r="E782" s="6" t="str">
        <f>IF(ISBLANK(Requerimiento_Cab!D782),"",VLOOKUP(Requerimiento_Cab!D782,Tabla5[#All],2,FALSE))</f>
        <v/>
      </c>
      <c r="F782" s="6" t="str">
        <f>IF(ISBLANK(Requerimiento_Cab!E782),"",VLOOKUP(Requerimiento_Cab!E782,Tabla6[#All],2,FALSE))</f>
        <v/>
      </c>
      <c r="G782" s="6" t="str">
        <f t="shared" si="144"/>
        <v/>
      </c>
      <c r="H782" s="6" t="str">
        <f t="shared" si="145"/>
        <v/>
      </c>
      <c r="I782" s="6" t="str">
        <f>IF(ISBLANK(Requerimiento_Cab!F782),"",VLOOKUP(Requerimiento_Cab!F782,Tabla7[#All],2,FALSE))</f>
        <v/>
      </c>
      <c r="J782" s="6" t="str">
        <f t="shared" si="146"/>
        <v/>
      </c>
      <c r="K782" s="13" t="str">
        <f>IF(ISBLANK(Requerimiento_Cab!G782),"",VLOOKUP(Requerimiento_Cab!G782,Tabla8[#All],2,FALSE))</f>
        <v/>
      </c>
      <c r="L782" s="6" t="str">
        <f>IF(ISBLANK(Requerimiento_Cab!H782),"",VLOOKUP(Requerimiento_Cab!H782,Tabla1[#All],2,FALSE))</f>
        <v/>
      </c>
      <c r="M782" s="6" t="str">
        <f t="shared" si="147"/>
        <v/>
      </c>
      <c r="N782" s="6" t="str">
        <f>IF(ISBLANK(Requerimiento_Cab!J782),"",VLOOKUP(Requerimiento_Cab!J782,Tabla9[#All],2,FALSE))</f>
        <v/>
      </c>
      <c r="O782" s="6" t="str">
        <f t="shared" si="148"/>
        <v/>
      </c>
      <c r="P782" s="6" t="str">
        <f t="shared" si="149"/>
        <v/>
      </c>
      <c r="Q782" s="6" t="str">
        <f>IF(ISBLANK(Requerimiento_Cab!K782),"",VLOOKUP(Requerimiento_Cab!K782,Tabla10[#All],2,FALSE))</f>
        <v/>
      </c>
      <c r="R782" s="6" t="str">
        <f>IF(LEN(Requerimiento_Cab!L782)&gt;0,Requerimiento_Cab!L782,"")</f>
        <v/>
      </c>
      <c r="S782" s="6" t="str">
        <f t="shared" si="150"/>
        <v/>
      </c>
      <c r="T782" s="6" t="str">
        <f t="shared" si="151"/>
        <v/>
      </c>
      <c r="U782" s="6" t="str">
        <f t="shared" si="152"/>
        <v/>
      </c>
      <c r="V782" s="6" t="str">
        <f>IF(ISBLANK(Requerimiento_Cab!F782),"",VLOOKUP(Requerimiento_Cab!F782,Tabla7[#All],2,FALSE))</f>
        <v/>
      </c>
      <c r="W782" s="6" t="str">
        <f t="shared" si="153"/>
        <v/>
      </c>
      <c r="X782" s="6" t="str">
        <f>IF(ISBLANK(Requerimiento_Cab!M782),"",VLOOKUP(Requerimiento_Cab!M782,Tabla2[#All],2,FALSE))</f>
        <v/>
      </c>
      <c r="Y782" s="6" t="str">
        <f>IF(ISBLANK(Requerimiento_Cab!J782),"",VLOOKUP(Requerimiento_Cab!J782,Tabla9[#All],2,FALSE))</f>
        <v/>
      </c>
    </row>
    <row r="783" spans="1:25" x14ac:dyDescent="0.25">
      <c r="A783" s="6" t="str">
        <f>IF(LEN(Requerimiento_Cab!A783)&gt;0,Requerimiento_Cab!A783,"")</f>
        <v/>
      </c>
      <c r="B783" s="6" t="str">
        <f t="shared" si="143"/>
        <v/>
      </c>
      <c r="C783" s="6" t="str">
        <f>IF(ISBLANK(Requerimiento_Cab!B783),"",VLOOKUP(Requerimiento_Cab!B783,Tabla3[#All],2,FALSE))</f>
        <v/>
      </c>
      <c r="D783" s="6" t="str">
        <f>IF(ISBLANK(Requerimiento_Cab!C783),"",VLOOKUP(Requerimiento_Cab!C783,Tabla4[#All],2,FALSE))</f>
        <v/>
      </c>
      <c r="E783" s="6" t="str">
        <f>IF(ISBLANK(Requerimiento_Cab!D783),"",VLOOKUP(Requerimiento_Cab!D783,Tabla5[#All],2,FALSE))</f>
        <v/>
      </c>
      <c r="F783" s="6" t="str">
        <f>IF(ISBLANK(Requerimiento_Cab!E783),"",VLOOKUP(Requerimiento_Cab!E783,Tabla6[#All],2,FALSE))</f>
        <v/>
      </c>
      <c r="G783" s="6" t="str">
        <f t="shared" si="144"/>
        <v/>
      </c>
      <c r="H783" s="6" t="str">
        <f t="shared" si="145"/>
        <v/>
      </c>
      <c r="I783" s="6" t="str">
        <f>IF(ISBLANK(Requerimiento_Cab!F783),"",VLOOKUP(Requerimiento_Cab!F783,Tabla7[#All],2,FALSE))</f>
        <v/>
      </c>
      <c r="J783" s="6" t="str">
        <f t="shared" si="146"/>
        <v/>
      </c>
      <c r="K783" s="13" t="str">
        <f>IF(ISBLANK(Requerimiento_Cab!G783),"",VLOOKUP(Requerimiento_Cab!G783,Tabla8[#All],2,FALSE))</f>
        <v/>
      </c>
      <c r="L783" s="6" t="str">
        <f>IF(ISBLANK(Requerimiento_Cab!H783),"",VLOOKUP(Requerimiento_Cab!H783,Tabla1[#All],2,FALSE))</f>
        <v/>
      </c>
      <c r="M783" s="6" t="str">
        <f t="shared" si="147"/>
        <v/>
      </c>
      <c r="N783" s="6" t="str">
        <f>IF(ISBLANK(Requerimiento_Cab!J783),"",VLOOKUP(Requerimiento_Cab!J783,Tabla9[#All],2,FALSE))</f>
        <v/>
      </c>
      <c r="O783" s="6" t="str">
        <f t="shared" si="148"/>
        <v/>
      </c>
      <c r="P783" s="6" t="str">
        <f t="shared" si="149"/>
        <v/>
      </c>
      <c r="Q783" s="6" t="str">
        <f>IF(ISBLANK(Requerimiento_Cab!K783),"",VLOOKUP(Requerimiento_Cab!K783,Tabla10[#All],2,FALSE))</f>
        <v/>
      </c>
      <c r="R783" s="6" t="str">
        <f>IF(LEN(Requerimiento_Cab!L783)&gt;0,Requerimiento_Cab!L783,"")</f>
        <v/>
      </c>
      <c r="S783" s="6" t="str">
        <f t="shared" si="150"/>
        <v/>
      </c>
      <c r="T783" s="6" t="str">
        <f t="shared" si="151"/>
        <v/>
      </c>
      <c r="U783" s="6" t="str">
        <f t="shared" si="152"/>
        <v/>
      </c>
      <c r="V783" s="6" t="str">
        <f>IF(ISBLANK(Requerimiento_Cab!F783),"",VLOOKUP(Requerimiento_Cab!F783,Tabla7[#All],2,FALSE))</f>
        <v/>
      </c>
      <c r="W783" s="6" t="str">
        <f t="shared" si="153"/>
        <v/>
      </c>
      <c r="X783" s="6" t="str">
        <f>IF(ISBLANK(Requerimiento_Cab!M783),"",VLOOKUP(Requerimiento_Cab!M783,Tabla2[#All],2,FALSE))</f>
        <v/>
      </c>
      <c r="Y783" s="6" t="str">
        <f>IF(ISBLANK(Requerimiento_Cab!J783),"",VLOOKUP(Requerimiento_Cab!J783,Tabla9[#All],2,FALSE))</f>
        <v/>
      </c>
    </row>
    <row r="784" spans="1:25" x14ac:dyDescent="0.25">
      <c r="A784" s="6" t="str">
        <f>IF(LEN(Requerimiento_Cab!A784)&gt;0,Requerimiento_Cab!A784,"")</f>
        <v/>
      </c>
      <c r="B784" s="6" t="str">
        <f t="shared" si="143"/>
        <v/>
      </c>
      <c r="C784" s="6" t="str">
        <f>IF(ISBLANK(Requerimiento_Cab!B784),"",VLOOKUP(Requerimiento_Cab!B784,Tabla3[#All],2,FALSE))</f>
        <v/>
      </c>
      <c r="D784" s="6" t="str">
        <f>IF(ISBLANK(Requerimiento_Cab!C784),"",VLOOKUP(Requerimiento_Cab!C784,Tabla4[#All],2,FALSE))</f>
        <v/>
      </c>
      <c r="E784" s="6" t="str">
        <f>IF(ISBLANK(Requerimiento_Cab!D784),"",VLOOKUP(Requerimiento_Cab!D784,Tabla5[#All],2,FALSE))</f>
        <v/>
      </c>
      <c r="F784" s="6" t="str">
        <f>IF(ISBLANK(Requerimiento_Cab!E784),"",VLOOKUP(Requerimiento_Cab!E784,Tabla6[#All],2,FALSE))</f>
        <v/>
      </c>
      <c r="G784" s="6" t="str">
        <f t="shared" si="144"/>
        <v/>
      </c>
      <c r="H784" s="6" t="str">
        <f t="shared" si="145"/>
        <v/>
      </c>
      <c r="I784" s="6" t="str">
        <f>IF(ISBLANK(Requerimiento_Cab!F784),"",VLOOKUP(Requerimiento_Cab!F784,Tabla7[#All],2,FALSE))</f>
        <v/>
      </c>
      <c r="J784" s="6" t="str">
        <f t="shared" si="146"/>
        <v/>
      </c>
      <c r="K784" s="13" t="str">
        <f>IF(ISBLANK(Requerimiento_Cab!G784),"",VLOOKUP(Requerimiento_Cab!G784,Tabla8[#All],2,FALSE))</f>
        <v/>
      </c>
      <c r="L784" s="6" t="str">
        <f>IF(ISBLANK(Requerimiento_Cab!H784),"",VLOOKUP(Requerimiento_Cab!H784,Tabla1[#All],2,FALSE))</f>
        <v/>
      </c>
      <c r="M784" s="6" t="str">
        <f t="shared" si="147"/>
        <v/>
      </c>
      <c r="N784" s="6" t="str">
        <f>IF(ISBLANK(Requerimiento_Cab!J784),"",VLOOKUP(Requerimiento_Cab!J784,Tabla9[#All],2,FALSE))</f>
        <v/>
      </c>
      <c r="O784" s="6" t="str">
        <f t="shared" si="148"/>
        <v/>
      </c>
      <c r="P784" s="6" t="str">
        <f t="shared" si="149"/>
        <v/>
      </c>
      <c r="Q784" s="6" t="str">
        <f>IF(ISBLANK(Requerimiento_Cab!K784),"",VLOOKUP(Requerimiento_Cab!K784,Tabla10[#All],2,FALSE))</f>
        <v/>
      </c>
      <c r="R784" s="6" t="str">
        <f>IF(LEN(Requerimiento_Cab!L784)&gt;0,Requerimiento_Cab!L784,"")</f>
        <v/>
      </c>
      <c r="S784" s="6" t="str">
        <f t="shared" si="150"/>
        <v/>
      </c>
      <c r="T784" s="6" t="str">
        <f t="shared" si="151"/>
        <v/>
      </c>
      <c r="U784" s="6" t="str">
        <f t="shared" si="152"/>
        <v/>
      </c>
      <c r="V784" s="6" t="str">
        <f>IF(ISBLANK(Requerimiento_Cab!F784),"",VLOOKUP(Requerimiento_Cab!F784,Tabla7[#All],2,FALSE))</f>
        <v/>
      </c>
      <c r="W784" s="6" t="str">
        <f t="shared" si="153"/>
        <v/>
      </c>
      <c r="X784" s="6" t="str">
        <f>IF(ISBLANK(Requerimiento_Cab!M784),"",VLOOKUP(Requerimiento_Cab!M784,Tabla2[#All],2,FALSE))</f>
        <v/>
      </c>
      <c r="Y784" s="6" t="str">
        <f>IF(ISBLANK(Requerimiento_Cab!J784),"",VLOOKUP(Requerimiento_Cab!J784,Tabla9[#All],2,FALSE))</f>
        <v/>
      </c>
    </row>
    <row r="785" spans="1:25" x14ac:dyDescent="0.25">
      <c r="A785" s="6" t="str">
        <f>IF(LEN(Requerimiento_Cab!A785)&gt;0,Requerimiento_Cab!A785,"")</f>
        <v/>
      </c>
      <c r="B785" s="6" t="str">
        <f t="shared" si="143"/>
        <v/>
      </c>
      <c r="C785" s="6" t="str">
        <f>IF(ISBLANK(Requerimiento_Cab!B785),"",VLOOKUP(Requerimiento_Cab!B785,Tabla3[#All],2,FALSE))</f>
        <v/>
      </c>
      <c r="D785" s="6" t="str">
        <f>IF(ISBLANK(Requerimiento_Cab!C785),"",VLOOKUP(Requerimiento_Cab!C785,Tabla4[#All],2,FALSE))</f>
        <v/>
      </c>
      <c r="E785" s="6" t="str">
        <f>IF(ISBLANK(Requerimiento_Cab!D785),"",VLOOKUP(Requerimiento_Cab!D785,Tabla5[#All],2,FALSE))</f>
        <v/>
      </c>
      <c r="F785" s="6" t="str">
        <f>IF(ISBLANK(Requerimiento_Cab!E785),"",VLOOKUP(Requerimiento_Cab!E785,Tabla6[#All],2,FALSE))</f>
        <v/>
      </c>
      <c r="G785" s="6" t="str">
        <f t="shared" si="144"/>
        <v/>
      </c>
      <c r="H785" s="6" t="str">
        <f t="shared" si="145"/>
        <v/>
      </c>
      <c r="I785" s="6" t="str">
        <f>IF(ISBLANK(Requerimiento_Cab!F785),"",VLOOKUP(Requerimiento_Cab!F785,Tabla7[#All],2,FALSE))</f>
        <v/>
      </c>
      <c r="J785" s="6" t="str">
        <f t="shared" si="146"/>
        <v/>
      </c>
      <c r="K785" s="13" t="str">
        <f>IF(ISBLANK(Requerimiento_Cab!G785),"",VLOOKUP(Requerimiento_Cab!G785,Tabla8[#All],2,FALSE))</f>
        <v/>
      </c>
      <c r="L785" s="6" t="str">
        <f>IF(ISBLANK(Requerimiento_Cab!H785),"",VLOOKUP(Requerimiento_Cab!H785,Tabla1[#All],2,FALSE))</f>
        <v/>
      </c>
      <c r="M785" s="6" t="str">
        <f t="shared" si="147"/>
        <v/>
      </c>
      <c r="N785" s="6" t="str">
        <f>IF(ISBLANK(Requerimiento_Cab!J785),"",VLOOKUP(Requerimiento_Cab!J785,Tabla9[#All],2,FALSE))</f>
        <v/>
      </c>
      <c r="O785" s="6" t="str">
        <f t="shared" si="148"/>
        <v/>
      </c>
      <c r="P785" s="6" t="str">
        <f t="shared" si="149"/>
        <v/>
      </c>
      <c r="Q785" s="6" t="str">
        <f>IF(ISBLANK(Requerimiento_Cab!K785),"",VLOOKUP(Requerimiento_Cab!K785,Tabla10[#All],2,FALSE))</f>
        <v/>
      </c>
      <c r="R785" s="6" t="str">
        <f>IF(LEN(Requerimiento_Cab!L785)&gt;0,Requerimiento_Cab!L785,"")</f>
        <v/>
      </c>
      <c r="S785" s="6" t="str">
        <f t="shared" si="150"/>
        <v/>
      </c>
      <c r="T785" s="6" t="str">
        <f t="shared" si="151"/>
        <v/>
      </c>
      <c r="U785" s="6" t="str">
        <f t="shared" si="152"/>
        <v/>
      </c>
      <c r="V785" s="6" t="str">
        <f>IF(ISBLANK(Requerimiento_Cab!F785),"",VLOOKUP(Requerimiento_Cab!F785,Tabla7[#All],2,FALSE))</f>
        <v/>
      </c>
      <c r="W785" s="6" t="str">
        <f t="shared" si="153"/>
        <v/>
      </c>
      <c r="X785" s="6" t="str">
        <f>IF(ISBLANK(Requerimiento_Cab!M785),"",VLOOKUP(Requerimiento_Cab!M785,Tabla2[#All],2,FALSE))</f>
        <v/>
      </c>
      <c r="Y785" s="6" t="str">
        <f>IF(ISBLANK(Requerimiento_Cab!J785),"",VLOOKUP(Requerimiento_Cab!J785,Tabla9[#All],2,FALSE))</f>
        <v/>
      </c>
    </row>
    <row r="786" spans="1:25" x14ac:dyDescent="0.25">
      <c r="A786" s="6" t="str">
        <f>IF(LEN(Requerimiento_Cab!A786)&gt;0,Requerimiento_Cab!A786,"")</f>
        <v/>
      </c>
      <c r="B786" s="6" t="str">
        <f t="shared" si="143"/>
        <v/>
      </c>
      <c r="C786" s="6" t="str">
        <f>IF(ISBLANK(Requerimiento_Cab!B786),"",VLOOKUP(Requerimiento_Cab!B786,Tabla3[#All],2,FALSE))</f>
        <v/>
      </c>
      <c r="D786" s="6" t="str">
        <f>IF(ISBLANK(Requerimiento_Cab!C786),"",VLOOKUP(Requerimiento_Cab!C786,Tabla4[#All],2,FALSE))</f>
        <v/>
      </c>
      <c r="E786" s="6" t="str">
        <f>IF(ISBLANK(Requerimiento_Cab!D786),"",VLOOKUP(Requerimiento_Cab!D786,Tabla5[#All],2,FALSE))</f>
        <v/>
      </c>
      <c r="F786" s="6" t="str">
        <f>IF(ISBLANK(Requerimiento_Cab!E786),"",VLOOKUP(Requerimiento_Cab!E786,Tabla6[#All],2,FALSE))</f>
        <v/>
      </c>
      <c r="G786" s="6" t="str">
        <f t="shared" si="144"/>
        <v/>
      </c>
      <c r="H786" s="6" t="str">
        <f t="shared" si="145"/>
        <v/>
      </c>
      <c r="I786" s="6" t="str">
        <f>IF(ISBLANK(Requerimiento_Cab!F786),"",VLOOKUP(Requerimiento_Cab!F786,Tabla7[#All],2,FALSE))</f>
        <v/>
      </c>
      <c r="J786" s="6" t="str">
        <f t="shared" si="146"/>
        <v/>
      </c>
      <c r="K786" s="13" t="str">
        <f>IF(ISBLANK(Requerimiento_Cab!G786),"",VLOOKUP(Requerimiento_Cab!G786,Tabla8[#All],2,FALSE))</f>
        <v/>
      </c>
      <c r="L786" s="6" t="str">
        <f>IF(ISBLANK(Requerimiento_Cab!H786),"",VLOOKUP(Requerimiento_Cab!H786,Tabla1[#All],2,FALSE))</f>
        <v/>
      </c>
      <c r="M786" s="6" t="str">
        <f t="shared" si="147"/>
        <v/>
      </c>
      <c r="N786" s="6" t="str">
        <f>IF(ISBLANK(Requerimiento_Cab!J786),"",VLOOKUP(Requerimiento_Cab!J786,Tabla9[#All],2,FALSE))</f>
        <v/>
      </c>
      <c r="O786" s="6" t="str">
        <f t="shared" si="148"/>
        <v/>
      </c>
      <c r="P786" s="6" t="str">
        <f t="shared" si="149"/>
        <v/>
      </c>
      <c r="Q786" s="6" t="str">
        <f>IF(ISBLANK(Requerimiento_Cab!K786),"",VLOOKUP(Requerimiento_Cab!K786,Tabla10[#All],2,FALSE))</f>
        <v/>
      </c>
      <c r="R786" s="6" t="str">
        <f>IF(LEN(Requerimiento_Cab!L786)&gt;0,Requerimiento_Cab!L786,"")</f>
        <v/>
      </c>
      <c r="S786" s="6" t="str">
        <f t="shared" si="150"/>
        <v/>
      </c>
      <c r="T786" s="6" t="str">
        <f t="shared" si="151"/>
        <v/>
      </c>
      <c r="U786" s="6" t="str">
        <f t="shared" si="152"/>
        <v/>
      </c>
      <c r="V786" s="6" t="str">
        <f>IF(ISBLANK(Requerimiento_Cab!F786),"",VLOOKUP(Requerimiento_Cab!F786,Tabla7[#All],2,FALSE))</f>
        <v/>
      </c>
      <c r="W786" s="6" t="str">
        <f t="shared" si="153"/>
        <v/>
      </c>
      <c r="X786" s="6" t="str">
        <f>IF(ISBLANK(Requerimiento_Cab!M786),"",VLOOKUP(Requerimiento_Cab!M786,Tabla2[#All],2,FALSE))</f>
        <v/>
      </c>
      <c r="Y786" s="6" t="str">
        <f>IF(ISBLANK(Requerimiento_Cab!J786),"",VLOOKUP(Requerimiento_Cab!J786,Tabla9[#All],2,FALSE))</f>
        <v/>
      </c>
    </row>
    <row r="787" spans="1:25" x14ac:dyDescent="0.25">
      <c r="A787" s="6" t="str">
        <f>IF(LEN(Requerimiento_Cab!A787)&gt;0,Requerimiento_Cab!A787,"")</f>
        <v/>
      </c>
      <c r="B787" s="6" t="str">
        <f t="shared" si="143"/>
        <v/>
      </c>
      <c r="C787" s="6" t="str">
        <f>IF(ISBLANK(Requerimiento_Cab!B787),"",VLOOKUP(Requerimiento_Cab!B787,Tabla3[#All],2,FALSE))</f>
        <v/>
      </c>
      <c r="D787" s="6" t="str">
        <f>IF(ISBLANK(Requerimiento_Cab!C787),"",VLOOKUP(Requerimiento_Cab!C787,Tabla4[#All],2,FALSE))</f>
        <v/>
      </c>
      <c r="E787" s="6" t="str">
        <f>IF(ISBLANK(Requerimiento_Cab!D787),"",VLOOKUP(Requerimiento_Cab!D787,Tabla5[#All],2,FALSE))</f>
        <v/>
      </c>
      <c r="F787" s="6" t="str">
        <f>IF(ISBLANK(Requerimiento_Cab!E787),"",VLOOKUP(Requerimiento_Cab!E787,Tabla6[#All],2,FALSE))</f>
        <v/>
      </c>
      <c r="G787" s="6" t="str">
        <f t="shared" si="144"/>
        <v/>
      </c>
      <c r="H787" s="6" t="str">
        <f t="shared" si="145"/>
        <v/>
      </c>
      <c r="I787" s="6" t="str">
        <f>IF(ISBLANK(Requerimiento_Cab!F787),"",VLOOKUP(Requerimiento_Cab!F787,Tabla7[#All],2,FALSE))</f>
        <v/>
      </c>
      <c r="J787" s="6" t="str">
        <f t="shared" si="146"/>
        <v/>
      </c>
      <c r="K787" s="13" t="str">
        <f>IF(ISBLANK(Requerimiento_Cab!G787),"",VLOOKUP(Requerimiento_Cab!G787,Tabla8[#All],2,FALSE))</f>
        <v/>
      </c>
      <c r="L787" s="6" t="str">
        <f>IF(ISBLANK(Requerimiento_Cab!H787),"",VLOOKUP(Requerimiento_Cab!H787,Tabla1[#All],2,FALSE))</f>
        <v/>
      </c>
      <c r="M787" s="6" t="str">
        <f t="shared" si="147"/>
        <v/>
      </c>
      <c r="N787" s="6" t="str">
        <f>IF(ISBLANK(Requerimiento_Cab!J787),"",VLOOKUP(Requerimiento_Cab!J787,Tabla9[#All],2,FALSE))</f>
        <v/>
      </c>
      <c r="O787" s="6" t="str">
        <f t="shared" si="148"/>
        <v/>
      </c>
      <c r="P787" s="6" t="str">
        <f t="shared" si="149"/>
        <v/>
      </c>
      <c r="Q787" s="6" t="str">
        <f>IF(ISBLANK(Requerimiento_Cab!K787),"",VLOOKUP(Requerimiento_Cab!K787,Tabla10[#All],2,FALSE))</f>
        <v/>
      </c>
      <c r="R787" s="6" t="str">
        <f>IF(LEN(Requerimiento_Cab!L787)&gt;0,Requerimiento_Cab!L787,"")</f>
        <v/>
      </c>
      <c r="S787" s="6" t="str">
        <f t="shared" si="150"/>
        <v/>
      </c>
      <c r="T787" s="6" t="str">
        <f t="shared" si="151"/>
        <v/>
      </c>
      <c r="U787" s="6" t="str">
        <f t="shared" si="152"/>
        <v/>
      </c>
      <c r="V787" s="6" t="str">
        <f>IF(ISBLANK(Requerimiento_Cab!F787),"",VLOOKUP(Requerimiento_Cab!F787,Tabla7[#All],2,FALSE))</f>
        <v/>
      </c>
      <c r="W787" s="6" t="str">
        <f t="shared" si="153"/>
        <v/>
      </c>
      <c r="X787" s="6" t="str">
        <f>IF(ISBLANK(Requerimiento_Cab!M787),"",VLOOKUP(Requerimiento_Cab!M787,Tabla2[#All],2,FALSE))</f>
        <v/>
      </c>
      <c r="Y787" s="6" t="str">
        <f>IF(ISBLANK(Requerimiento_Cab!J787),"",VLOOKUP(Requerimiento_Cab!J787,Tabla9[#All],2,FALSE))</f>
        <v/>
      </c>
    </row>
    <row r="788" spans="1:25" x14ac:dyDescent="0.25">
      <c r="A788" s="6" t="str">
        <f>IF(LEN(Requerimiento_Cab!A788)&gt;0,Requerimiento_Cab!A788,"")</f>
        <v/>
      </c>
      <c r="B788" s="6" t="str">
        <f t="shared" si="143"/>
        <v/>
      </c>
      <c r="C788" s="6" t="str">
        <f>IF(ISBLANK(Requerimiento_Cab!B788),"",VLOOKUP(Requerimiento_Cab!B788,Tabla3[#All],2,FALSE))</f>
        <v/>
      </c>
      <c r="D788" s="6" t="str">
        <f>IF(ISBLANK(Requerimiento_Cab!C788),"",VLOOKUP(Requerimiento_Cab!C788,Tabla4[#All],2,FALSE))</f>
        <v/>
      </c>
      <c r="E788" s="6" t="str">
        <f>IF(ISBLANK(Requerimiento_Cab!D788),"",VLOOKUP(Requerimiento_Cab!D788,Tabla5[#All],2,FALSE))</f>
        <v/>
      </c>
      <c r="F788" s="6" t="str">
        <f>IF(ISBLANK(Requerimiento_Cab!E788),"",VLOOKUP(Requerimiento_Cab!E788,Tabla6[#All],2,FALSE))</f>
        <v/>
      </c>
      <c r="G788" s="6" t="str">
        <f t="shared" si="144"/>
        <v/>
      </c>
      <c r="H788" s="6" t="str">
        <f t="shared" si="145"/>
        <v/>
      </c>
      <c r="I788" s="6" t="str">
        <f>IF(ISBLANK(Requerimiento_Cab!F788),"",VLOOKUP(Requerimiento_Cab!F788,Tabla7[#All],2,FALSE))</f>
        <v/>
      </c>
      <c r="J788" s="6" t="str">
        <f t="shared" si="146"/>
        <v/>
      </c>
      <c r="K788" s="13" t="str">
        <f>IF(ISBLANK(Requerimiento_Cab!G788),"",VLOOKUP(Requerimiento_Cab!G788,Tabla8[#All],2,FALSE))</f>
        <v/>
      </c>
      <c r="L788" s="6" t="str">
        <f>IF(ISBLANK(Requerimiento_Cab!H788),"",VLOOKUP(Requerimiento_Cab!H788,Tabla1[#All],2,FALSE))</f>
        <v/>
      </c>
      <c r="M788" s="6" t="str">
        <f t="shared" si="147"/>
        <v/>
      </c>
      <c r="N788" s="6" t="str">
        <f>IF(ISBLANK(Requerimiento_Cab!J788),"",VLOOKUP(Requerimiento_Cab!J788,Tabla9[#All],2,FALSE))</f>
        <v/>
      </c>
      <c r="O788" s="6" t="str">
        <f t="shared" si="148"/>
        <v/>
      </c>
      <c r="P788" s="6" t="str">
        <f t="shared" si="149"/>
        <v/>
      </c>
      <c r="Q788" s="6" t="str">
        <f>IF(ISBLANK(Requerimiento_Cab!K788),"",VLOOKUP(Requerimiento_Cab!K788,Tabla10[#All],2,FALSE))</f>
        <v/>
      </c>
      <c r="R788" s="6" t="str">
        <f>IF(LEN(Requerimiento_Cab!L788)&gt;0,Requerimiento_Cab!L788,"")</f>
        <v/>
      </c>
      <c r="S788" s="6" t="str">
        <f t="shared" si="150"/>
        <v/>
      </c>
      <c r="T788" s="6" t="str">
        <f t="shared" si="151"/>
        <v/>
      </c>
      <c r="U788" s="6" t="str">
        <f t="shared" si="152"/>
        <v/>
      </c>
      <c r="V788" s="6" t="str">
        <f>IF(ISBLANK(Requerimiento_Cab!F788),"",VLOOKUP(Requerimiento_Cab!F788,Tabla7[#All],2,FALSE))</f>
        <v/>
      </c>
      <c r="W788" s="6" t="str">
        <f t="shared" si="153"/>
        <v/>
      </c>
      <c r="X788" s="6" t="str">
        <f>IF(ISBLANK(Requerimiento_Cab!M788),"",VLOOKUP(Requerimiento_Cab!M788,Tabla2[#All],2,FALSE))</f>
        <v/>
      </c>
      <c r="Y788" s="6" t="str">
        <f>IF(ISBLANK(Requerimiento_Cab!J788),"",VLOOKUP(Requerimiento_Cab!J788,Tabla9[#All],2,FALSE))</f>
        <v/>
      </c>
    </row>
    <row r="789" spans="1:25" x14ac:dyDescent="0.25">
      <c r="A789" s="6" t="str">
        <f>IF(LEN(Requerimiento_Cab!A789)&gt;0,Requerimiento_Cab!A789,"")</f>
        <v/>
      </c>
      <c r="B789" s="6" t="str">
        <f t="shared" si="143"/>
        <v/>
      </c>
      <c r="C789" s="6" t="str">
        <f>IF(ISBLANK(Requerimiento_Cab!B789),"",VLOOKUP(Requerimiento_Cab!B789,Tabla3[#All],2,FALSE))</f>
        <v/>
      </c>
      <c r="D789" s="6" t="str">
        <f>IF(ISBLANK(Requerimiento_Cab!C789),"",VLOOKUP(Requerimiento_Cab!C789,Tabla4[#All],2,FALSE))</f>
        <v/>
      </c>
      <c r="E789" s="6" t="str">
        <f>IF(ISBLANK(Requerimiento_Cab!D789),"",VLOOKUP(Requerimiento_Cab!D789,Tabla5[#All],2,FALSE))</f>
        <v/>
      </c>
      <c r="F789" s="6" t="str">
        <f>IF(ISBLANK(Requerimiento_Cab!E789),"",VLOOKUP(Requerimiento_Cab!E789,Tabla6[#All],2,FALSE))</f>
        <v/>
      </c>
      <c r="G789" s="6" t="str">
        <f t="shared" si="144"/>
        <v/>
      </c>
      <c r="H789" s="6" t="str">
        <f t="shared" si="145"/>
        <v/>
      </c>
      <c r="I789" s="6" t="str">
        <f>IF(ISBLANK(Requerimiento_Cab!F789),"",VLOOKUP(Requerimiento_Cab!F789,Tabla7[#All],2,FALSE))</f>
        <v/>
      </c>
      <c r="J789" s="6" t="str">
        <f t="shared" si="146"/>
        <v/>
      </c>
      <c r="K789" s="13" t="str">
        <f>IF(ISBLANK(Requerimiento_Cab!G789),"",VLOOKUP(Requerimiento_Cab!G789,Tabla8[#All],2,FALSE))</f>
        <v/>
      </c>
      <c r="L789" s="6" t="str">
        <f>IF(ISBLANK(Requerimiento_Cab!H789),"",VLOOKUP(Requerimiento_Cab!H789,Tabla1[#All],2,FALSE))</f>
        <v/>
      </c>
      <c r="M789" s="6" t="str">
        <f t="shared" si="147"/>
        <v/>
      </c>
      <c r="N789" s="6" t="str">
        <f>IF(ISBLANK(Requerimiento_Cab!J789),"",VLOOKUP(Requerimiento_Cab!J789,Tabla9[#All],2,FALSE))</f>
        <v/>
      </c>
      <c r="O789" s="6" t="str">
        <f t="shared" si="148"/>
        <v/>
      </c>
      <c r="P789" s="6" t="str">
        <f t="shared" si="149"/>
        <v/>
      </c>
      <c r="Q789" s="6" t="str">
        <f>IF(ISBLANK(Requerimiento_Cab!K789),"",VLOOKUP(Requerimiento_Cab!K789,Tabla10[#All],2,FALSE))</f>
        <v/>
      </c>
      <c r="R789" s="6" t="str">
        <f>IF(LEN(Requerimiento_Cab!L789)&gt;0,Requerimiento_Cab!L789,"")</f>
        <v/>
      </c>
      <c r="S789" s="6" t="str">
        <f t="shared" si="150"/>
        <v/>
      </c>
      <c r="T789" s="6" t="str">
        <f t="shared" si="151"/>
        <v/>
      </c>
      <c r="U789" s="6" t="str">
        <f t="shared" si="152"/>
        <v/>
      </c>
      <c r="V789" s="6" t="str">
        <f>IF(ISBLANK(Requerimiento_Cab!F789),"",VLOOKUP(Requerimiento_Cab!F789,Tabla7[#All],2,FALSE))</f>
        <v/>
      </c>
      <c r="W789" s="6" t="str">
        <f t="shared" si="153"/>
        <v/>
      </c>
      <c r="X789" s="6" t="str">
        <f>IF(ISBLANK(Requerimiento_Cab!M789),"",VLOOKUP(Requerimiento_Cab!M789,Tabla2[#All],2,FALSE))</f>
        <v/>
      </c>
      <c r="Y789" s="6" t="str">
        <f>IF(ISBLANK(Requerimiento_Cab!J789),"",VLOOKUP(Requerimiento_Cab!J789,Tabla9[#All],2,FALSE))</f>
        <v/>
      </c>
    </row>
    <row r="790" spans="1:25" x14ac:dyDescent="0.25">
      <c r="A790" s="6" t="str">
        <f>IF(LEN(Requerimiento_Cab!A790)&gt;0,Requerimiento_Cab!A790,"")</f>
        <v/>
      </c>
      <c r="B790" s="6" t="str">
        <f t="shared" si="143"/>
        <v/>
      </c>
      <c r="C790" s="6" t="str">
        <f>IF(ISBLANK(Requerimiento_Cab!B790),"",VLOOKUP(Requerimiento_Cab!B790,Tabla3[#All],2,FALSE))</f>
        <v/>
      </c>
      <c r="D790" s="6" t="str">
        <f>IF(ISBLANK(Requerimiento_Cab!C790),"",VLOOKUP(Requerimiento_Cab!C790,Tabla4[#All],2,FALSE))</f>
        <v/>
      </c>
      <c r="E790" s="6" t="str">
        <f>IF(ISBLANK(Requerimiento_Cab!D790),"",VLOOKUP(Requerimiento_Cab!D790,Tabla5[#All],2,FALSE))</f>
        <v/>
      </c>
      <c r="F790" s="6" t="str">
        <f>IF(ISBLANK(Requerimiento_Cab!E790),"",VLOOKUP(Requerimiento_Cab!E790,Tabla6[#All],2,FALSE))</f>
        <v/>
      </c>
      <c r="G790" s="6" t="str">
        <f t="shared" si="144"/>
        <v/>
      </c>
      <c r="H790" s="6" t="str">
        <f t="shared" si="145"/>
        <v/>
      </c>
      <c r="I790" s="6" t="str">
        <f>IF(ISBLANK(Requerimiento_Cab!F790),"",VLOOKUP(Requerimiento_Cab!F790,Tabla7[#All],2,FALSE))</f>
        <v/>
      </c>
      <c r="J790" s="6" t="str">
        <f t="shared" si="146"/>
        <v/>
      </c>
      <c r="K790" s="13" t="str">
        <f>IF(ISBLANK(Requerimiento_Cab!G790),"",VLOOKUP(Requerimiento_Cab!G790,Tabla8[#All],2,FALSE))</f>
        <v/>
      </c>
      <c r="L790" s="6" t="str">
        <f>IF(ISBLANK(Requerimiento_Cab!H790),"",VLOOKUP(Requerimiento_Cab!H790,Tabla1[#All],2,FALSE))</f>
        <v/>
      </c>
      <c r="M790" s="6" t="str">
        <f t="shared" si="147"/>
        <v/>
      </c>
      <c r="N790" s="6" t="str">
        <f>IF(ISBLANK(Requerimiento_Cab!J790),"",VLOOKUP(Requerimiento_Cab!J790,Tabla9[#All],2,FALSE))</f>
        <v/>
      </c>
      <c r="O790" s="6" t="str">
        <f t="shared" si="148"/>
        <v/>
      </c>
      <c r="P790" s="6" t="str">
        <f t="shared" si="149"/>
        <v/>
      </c>
      <c r="Q790" s="6" t="str">
        <f>IF(ISBLANK(Requerimiento_Cab!K790),"",VLOOKUP(Requerimiento_Cab!K790,Tabla10[#All],2,FALSE))</f>
        <v/>
      </c>
      <c r="R790" s="6" t="str">
        <f>IF(LEN(Requerimiento_Cab!L790)&gt;0,Requerimiento_Cab!L790,"")</f>
        <v/>
      </c>
      <c r="S790" s="6" t="str">
        <f t="shared" si="150"/>
        <v/>
      </c>
      <c r="T790" s="6" t="str">
        <f t="shared" si="151"/>
        <v/>
      </c>
      <c r="U790" s="6" t="str">
        <f t="shared" si="152"/>
        <v/>
      </c>
      <c r="V790" s="6" t="str">
        <f>IF(ISBLANK(Requerimiento_Cab!F790),"",VLOOKUP(Requerimiento_Cab!F790,Tabla7[#All],2,FALSE))</f>
        <v/>
      </c>
      <c r="W790" s="6" t="str">
        <f t="shared" si="153"/>
        <v/>
      </c>
      <c r="X790" s="6" t="str">
        <f>IF(ISBLANK(Requerimiento_Cab!M790),"",VLOOKUP(Requerimiento_Cab!M790,Tabla2[#All],2,FALSE))</f>
        <v/>
      </c>
      <c r="Y790" s="6" t="str">
        <f>IF(ISBLANK(Requerimiento_Cab!J790),"",VLOOKUP(Requerimiento_Cab!J790,Tabla9[#All],2,FALSE))</f>
        <v/>
      </c>
    </row>
    <row r="791" spans="1:25" x14ac:dyDescent="0.25">
      <c r="A791" s="6" t="str">
        <f>IF(LEN(Requerimiento_Cab!A791)&gt;0,Requerimiento_Cab!A791,"")</f>
        <v/>
      </c>
      <c r="B791" s="6" t="str">
        <f t="shared" si="143"/>
        <v/>
      </c>
      <c r="C791" s="6" t="str">
        <f>IF(ISBLANK(Requerimiento_Cab!B791),"",VLOOKUP(Requerimiento_Cab!B791,Tabla3[#All],2,FALSE))</f>
        <v/>
      </c>
      <c r="D791" s="6" t="str">
        <f>IF(ISBLANK(Requerimiento_Cab!C791),"",VLOOKUP(Requerimiento_Cab!C791,Tabla4[#All],2,FALSE))</f>
        <v/>
      </c>
      <c r="E791" s="6" t="str">
        <f>IF(ISBLANK(Requerimiento_Cab!D791),"",VLOOKUP(Requerimiento_Cab!D791,Tabla5[#All],2,FALSE))</f>
        <v/>
      </c>
      <c r="F791" s="6" t="str">
        <f>IF(ISBLANK(Requerimiento_Cab!E791),"",VLOOKUP(Requerimiento_Cab!E791,Tabla6[#All],2,FALSE))</f>
        <v/>
      </c>
      <c r="G791" s="6" t="str">
        <f t="shared" si="144"/>
        <v/>
      </c>
      <c r="H791" s="6" t="str">
        <f t="shared" si="145"/>
        <v/>
      </c>
      <c r="I791" s="6" t="str">
        <f>IF(ISBLANK(Requerimiento_Cab!F791),"",VLOOKUP(Requerimiento_Cab!F791,Tabla7[#All],2,FALSE))</f>
        <v/>
      </c>
      <c r="J791" s="6" t="str">
        <f t="shared" si="146"/>
        <v/>
      </c>
      <c r="K791" s="13" t="str">
        <f>IF(ISBLANK(Requerimiento_Cab!G791),"",VLOOKUP(Requerimiento_Cab!G791,Tabla8[#All],2,FALSE))</f>
        <v/>
      </c>
      <c r="L791" s="6" t="str">
        <f>IF(ISBLANK(Requerimiento_Cab!H791),"",VLOOKUP(Requerimiento_Cab!H791,Tabla1[#All],2,FALSE))</f>
        <v/>
      </c>
      <c r="M791" s="6" t="str">
        <f t="shared" si="147"/>
        <v/>
      </c>
      <c r="N791" s="6" t="str">
        <f>IF(ISBLANK(Requerimiento_Cab!J791),"",VLOOKUP(Requerimiento_Cab!J791,Tabla9[#All],2,FALSE))</f>
        <v/>
      </c>
      <c r="O791" s="6" t="str">
        <f t="shared" si="148"/>
        <v/>
      </c>
      <c r="P791" s="6" t="str">
        <f t="shared" si="149"/>
        <v/>
      </c>
      <c r="Q791" s="6" t="str">
        <f>IF(ISBLANK(Requerimiento_Cab!K791),"",VLOOKUP(Requerimiento_Cab!K791,Tabla10[#All],2,FALSE))</f>
        <v/>
      </c>
      <c r="R791" s="6" t="str">
        <f>IF(LEN(Requerimiento_Cab!L791)&gt;0,Requerimiento_Cab!L791,"")</f>
        <v/>
      </c>
      <c r="S791" s="6" t="str">
        <f t="shared" si="150"/>
        <v/>
      </c>
      <c r="T791" s="6" t="str">
        <f t="shared" si="151"/>
        <v/>
      </c>
      <c r="U791" s="6" t="str">
        <f t="shared" si="152"/>
        <v/>
      </c>
      <c r="V791" s="6" t="str">
        <f>IF(ISBLANK(Requerimiento_Cab!F791),"",VLOOKUP(Requerimiento_Cab!F791,Tabla7[#All],2,FALSE))</f>
        <v/>
      </c>
      <c r="W791" s="6" t="str">
        <f t="shared" si="153"/>
        <v/>
      </c>
      <c r="X791" s="6" t="str">
        <f>IF(ISBLANK(Requerimiento_Cab!M791),"",VLOOKUP(Requerimiento_Cab!M791,Tabla2[#All],2,FALSE))</f>
        <v/>
      </c>
      <c r="Y791" s="6" t="str">
        <f>IF(ISBLANK(Requerimiento_Cab!J791),"",VLOOKUP(Requerimiento_Cab!J791,Tabla9[#All],2,FALSE))</f>
        <v/>
      </c>
    </row>
    <row r="792" spans="1:25" x14ac:dyDescent="0.25">
      <c r="A792" s="6" t="str">
        <f>IF(LEN(Requerimiento_Cab!A792)&gt;0,Requerimiento_Cab!A792,"")</f>
        <v/>
      </c>
      <c r="B792" s="6" t="str">
        <f t="shared" si="143"/>
        <v/>
      </c>
      <c r="C792" s="6" t="str">
        <f>IF(ISBLANK(Requerimiento_Cab!B792),"",VLOOKUP(Requerimiento_Cab!B792,Tabla3[#All],2,FALSE))</f>
        <v/>
      </c>
      <c r="D792" s="6" t="str">
        <f>IF(ISBLANK(Requerimiento_Cab!C792),"",VLOOKUP(Requerimiento_Cab!C792,Tabla4[#All],2,FALSE))</f>
        <v/>
      </c>
      <c r="E792" s="6" t="str">
        <f>IF(ISBLANK(Requerimiento_Cab!D792),"",VLOOKUP(Requerimiento_Cab!D792,Tabla5[#All],2,FALSE))</f>
        <v/>
      </c>
      <c r="F792" s="6" t="str">
        <f>IF(ISBLANK(Requerimiento_Cab!E792),"",VLOOKUP(Requerimiento_Cab!E792,Tabla6[#All],2,FALSE))</f>
        <v/>
      </c>
      <c r="G792" s="6" t="str">
        <f t="shared" si="144"/>
        <v/>
      </c>
      <c r="H792" s="6" t="str">
        <f t="shared" si="145"/>
        <v/>
      </c>
      <c r="I792" s="6" t="str">
        <f>IF(ISBLANK(Requerimiento_Cab!F792),"",VLOOKUP(Requerimiento_Cab!F792,Tabla7[#All],2,FALSE))</f>
        <v/>
      </c>
      <c r="J792" s="6" t="str">
        <f t="shared" si="146"/>
        <v/>
      </c>
      <c r="K792" s="13" t="str">
        <f>IF(ISBLANK(Requerimiento_Cab!G792),"",VLOOKUP(Requerimiento_Cab!G792,Tabla8[#All],2,FALSE))</f>
        <v/>
      </c>
      <c r="L792" s="6" t="str">
        <f>IF(ISBLANK(Requerimiento_Cab!H792),"",VLOOKUP(Requerimiento_Cab!H792,Tabla1[#All],2,FALSE))</f>
        <v/>
      </c>
      <c r="M792" s="6" t="str">
        <f t="shared" si="147"/>
        <v/>
      </c>
      <c r="N792" s="6" t="str">
        <f>IF(ISBLANK(Requerimiento_Cab!J792),"",VLOOKUP(Requerimiento_Cab!J792,Tabla9[#All],2,FALSE))</f>
        <v/>
      </c>
      <c r="O792" s="6" t="str">
        <f t="shared" si="148"/>
        <v/>
      </c>
      <c r="P792" s="6" t="str">
        <f t="shared" si="149"/>
        <v/>
      </c>
      <c r="Q792" s="6" t="str">
        <f>IF(ISBLANK(Requerimiento_Cab!K792),"",VLOOKUP(Requerimiento_Cab!K792,Tabla10[#All],2,FALSE))</f>
        <v/>
      </c>
      <c r="R792" s="6" t="str">
        <f>IF(LEN(Requerimiento_Cab!L792)&gt;0,Requerimiento_Cab!L792,"")</f>
        <v/>
      </c>
      <c r="S792" s="6" t="str">
        <f t="shared" si="150"/>
        <v/>
      </c>
      <c r="T792" s="6" t="str">
        <f t="shared" si="151"/>
        <v/>
      </c>
      <c r="U792" s="6" t="str">
        <f t="shared" si="152"/>
        <v/>
      </c>
      <c r="V792" s="6" t="str">
        <f>IF(ISBLANK(Requerimiento_Cab!F792),"",VLOOKUP(Requerimiento_Cab!F792,Tabla7[#All],2,FALSE))</f>
        <v/>
      </c>
      <c r="W792" s="6" t="str">
        <f t="shared" si="153"/>
        <v/>
      </c>
      <c r="X792" s="6" t="str">
        <f>IF(ISBLANK(Requerimiento_Cab!M792),"",VLOOKUP(Requerimiento_Cab!M792,Tabla2[#All],2,FALSE))</f>
        <v/>
      </c>
      <c r="Y792" s="6" t="str">
        <f>IF(ISBLANK(Requerimiento_Cab!J792),"",VLOOKUP(Requerimiento_Cab!J792,Tabla9[#All],2,FALSE))</f>
        <v/>
      </c>
    </row>
    <row r="793" spans="1:25" x14ac:dyDescent="0.25">
      <c r="A793" s="6" t="str">
        <f>IF(LEN(Requerimiento_Cab!A793)&gt;0,Requerimiento_Cab!A793,"")</f>
        <v/>
      </c>
      <c r="B793" s="6" t="str">
        <f t="shared" si="143"/>
        <v/>
      </c>
      <c r="C793" s="6" t="str">
        <f>IF(ISBLANK(Requerimiento_Cab!B793),"",VLOOKUP(Requerimiento_Cab!B793,Tabla3[#All],2,FALSE))</f>
        <v/>
      </c>
      <c r="D793" s="6" t="str">
        <f>IF(ISBLANK(Requerimiento_Cab!C793),"",VLOOKUP(Requerimiento_Cab!C793,Tabla4[#All],2,FALSE))</f>
        <v/>
      </c>
      <c r="E793" s="6" t="str">
        <f>IF(ISBLANK(Requerimiento_Cab!D793),"",VLOOKUP(Requerimiento_Cab!D793,Tabla5[#All],2,FALSE))</f>
        <v/>
      </c>
      <c r="F793" s="6" t="str">
        <f>IF(ISBLANK(Requerimiento_Cab!E793),"",VLOOKUP(Requerimiento_Cab!E793,Tabla6[#All],2,FALSE))</f>
        <v/>
      </c>
      <c r="G793" s="6" t="str">
        <f t="shared" si="144"/>
        <v/>
      </c>
      <c r="H793" s="6" t="str">
        <f t="shared" si="145"/>
        <v/>
      </c>
      <c r="I793" s="6" t="str">
        <f>IF(ISBLANK(Requerimiento_Cab!F793),"",VLOOKUP(Requerimiento_Cab!F793,Tabla7[#All],2,FALSE))</f>
        <v/>
      </c>
      <c r="J793" s="6" t="str">
        <f t="shared" si="146"/>
        <v/>
      </c>
      <c r="K793" s="13" t="str">
        <f>IF(ISBLANK(Requerimiento_Cab!G793),"",VLOOKUP(Requerimiento_Cab!G793,Tabla8[#All],2,FALSE))</f>
        <v/>
      </c>
      <c r="L793" s="6" t="str">
        <f>IF(ISBLANK(Requerimiento_Cab!H793),"",VLOOKUP(Requerimiento_Cab!H793,Tabla1[#All],2,FALSE))</f>
        <v/>
      </c>
      <c r="M793" s="6" t="str">
        <f t="shared" si="147"/>
        <v/>
      </c>
      <c r="N793" s="6" t="str">
        <f>IF(ISBLANK(Requerimiento_Cab!J793),"",VLOOKUP(Requerimiento_Cab!J793,Tabla9[#All],2,FALSE))</f>
        <v/>
      </c>
      <c r="O793" s="6" t="str">
        <f t="shared" si="148"/>
        <v/>
      </c>
      <c r="P793" s="6" t="str">
        <f t="shared" si="149"/>
        <v/>
      </c>
      <c r="Q793" s="6" t="str">
        <f>IF(ISBLANK(Requerimiento_Cab!K793),"",VLOOKUP(Requerimiento_Cab!K793,Tabla10[#All],2,FALSE))</f>
        <v/>
      </c>
      <c r="R793" s="6" t="str">
        <f>IF(LEN(Requerimiento_Cab!L793)&gt;0,Requerimiento_Cab!L793,"")</f>
        <v/>
      </c>
      <c r="S793" s="6" t="str">
        <f t="shared" si="150"/>
        <v/>
      </c>
      <c r="T793" s="6" t="str">
        <f t="shared" si="151"/>
        <v/>
      </c>
      <c r="U793" s="6" t="str">
        <f t="shared" si="152"/>
        <v/>
      </c>
      <c r="V793" s="6" t="str">
        <f>IF(ISBLANK(Requerimiento_Cab!F793),"",VLOOKUP(Requerimiento_Cab!F793,Tabla7[#All],2,FALSE))</f>
        <v/>
      </c>
      <c r="W793" s="6" t="str">
        <f t="shared" si="153"/>
        <v/>
      </c>
      <c r="X793" s="6" t="str">
        <f>IF(ISBLANK(Requerimiento_Cab!M793),"",VLOOKUP(Requerimiento_Cab!M793,Tabla2[#All],2,FALSE))</f>
        <v/>
      </c>
      <c r="Y793" s="6" t="str">
        <f>IF(ISBLANK(Requerimiento_Cab!J793),"",VLOOKUP(Requerimiento_Cab!J793,Tabla9[#All],2,FALSE))</f>
        <v/>
      </c>
    </row>
    <row r="794" spans="1:25" x14ac:dyDescent="0.25">
      <c r="A794" s="6" t="str">
        <f>IF(LEN(Requerimiento_Cab!A794)&gt;0,Requerimiento_Cab!A794,"")</f>
        <v/>
      </c>
      <c r="B794" s="6" t="str">
        <f t="shared" si="143"/>
        <v/>
      </c>
      <c r="C794" s="6" t="str">
        <f>IF(ISBLANK(Requerimiento_Cab!B794),"",VLOOKUP(Requerimiento_Cab!B794,Tabla3[#All],2,FALSE))</f>
        <v/>
      </c>
      <c r="D794" s="6" t="str">
        <f>IF(ISBLANK(Requerimiento_Cab!C794),"",VLOOKUP(Requerimiento_Cab!C794,Tabla4[#All],2,FALSE))</f>
        <v/>
      </c>
      <c r="E794" s="6" t="str">
        <f>IF(ISBLANK(Requerimiento_Cab!D794),"",VLOOKUP(Requerimiento_Cab!D794,Tabla5[#All],2,FALSE))</f>
        <v/>
      </c>
      <c r="F794" s="6" t="str">
        <f>IF(ISBLANK(Requerimiento_Cab!E794),"",VLOOKUP(Requerimiento_Cab!E794,Tabla6[#All],2,FALSE))</f>
        <v/>
      </c>
      <c r="G794" s="6" t="str">
        <f t="shared" si="144"/>
        <v/>
      </c>
      <c r="H794" s="6" t="str">
        <f t="shared" si="145"/>
        <v/>
      </c>
      <c r="I794" s="6" t="str">
        <f>IF(ISBLANK(Requerimiento_Cab!F794),"",VLOOKUP(Requerimiento_Cab!F794,Tabla7[#All],2,FALSE))</f>
        <v/>
      </c>
      <c r="J794" s="6" t="str">
        <f t="shared" si="146"/>
        <v/>
      </c>
      <c r="K794" s="13" t="str">
        <f>IF(ISBLANK(Requerimiento_Cab!G794),"",VLOOKUP(Requerimiento_Cab!G794,Tabla8[#All],2,FALSE))</f>
        <v/>
      </c>
      <c r="L794" s="6" t="str">
        <f>IF(ISBLANK(Requerimiento_Cab!H794),"",VLOOKUP(Requerimiento_Cab!H794,Tabla1[#All],2,FALSE))</f>
        <v/>
      </c>
      <c r="M794" s="6" t="str">
        <f t="shared" si="147"/>
        <v/>
      </c>
      <c r="N794" s="6" t="str">
        <f>IF(ISBLANK(Requerimiento_Cab!J794),"",VLOOKUP(Requerimiento_Cab!J794,Tabla9[#All],2,FALSE))</f>
        <v/>
      </c>
      <c r="O794" s="6" t="str">
        <f t="shared" si="148"/>
        <v/>
      </c>
      <c r="P794" s="6" t="str">
        <f t="shared" si="149"/>
        <v/>
      </c>
      <c r="Q794" s="6" t="str">
        <f>IF(ISBLANK(Requerimiento_Cab!K794),"",VLOOKUP(Requerimiento_Cab!K794,Tabla10[#All],2,FALSE))</f>
        <v/>
      </c>
      <c r="R794" s="6" t="str">
        <f>IF(LEN(Requerimiento_Cab!L794)&gt;0,Requerimiento_Cab!L794,"")</f>
        <v/>
      </c>
      <c r="S794" s="6" t="str">
        <f t="shared" si="150"/>
        <v/>
      </c>
      <c r="T794" s="6" t="str">
        <f t="shared" si="151"/>
        <v/>
      </c>
      <c r="U794" s="6" t="str">
        <f t="shared" si="152"/>
        <v/>
      </c>
      <c r="V794" s="6" t="str">
        <f>IF(ISBLANK(Requerimiento_Cab!F794),"",VLOOKUP(Requerimiento_Cab!F794,Tabla7[#All],2,FALSE))</f>
        <v/>
      </c>
      <c r="W794" s="6" t="str">
        <f t="shared" si="153"/>
        <v/>
      </c>
      <c r="X794" s="6" t="str">
        <f>IF(ISBLANK(Requerimiento_Cab!M794),"",VLOOKUP(Requerimiento_Cab!M794,Tabla2[#All],2,FALSE))</f>
        <v/>
      </c>
      <c r="Y794" s="6" t="str">
        <f>IF(ISBLANK(Requerimiento_Cab!J794),"",VLOOKUP(Requerimiento_Cab!J794,Tabla9[#All],2,FALSE))</f>
        <v/>
      </c>
    </row>
    <row r="795" spans="1:25" x14ac:dyDescent="0.25">
      <c r="A795" s="6" t="str">
        <f>IF(LEN(Requerimiento_Cab!A795)&gt;0,Requerimiento_Cab!A795,"")</f>
        <v/>
      </c>
      <c r="B795" s="6" t="str">
        <f t="shared" si="143"/>
        <v/>
      </c>
      <c r="C795" s="6" t="str">
        <f>IF(ISBLANK(Requerimiento_Cab!B795),"",VLOOKUP(Requerimiento_Cab!B795,Tabla3[#All],2,FALSE))</f>
        <v/>
      </c>
      <c r="D795" s="6" t="str">
        <f>IF(ISBLANK(Requerimiento_Cab!C795),"",VLOOKUP(Requerimiento_Cab!C795,Tabla4[#All],2,FALSE))</f>
        <v/>
      </c>
      <c r="E795" s="6" t="str">
        <f>IF(ISBLANK(Requerimiento_Cab!D795),"",VLOOKUP(Requerimiento_Cab!D795,Tabla5[#All],2,FALSE))</f>
        <v/>
      </c>
      <c r="F795" s="6" t="str">
        <f>IF(ISBLANK(Requerimiento_Cab!E795),"",VLOOKUP(Requerimiento_Cab!E795,Tabla6[#All],2,FALSE))</f>
        <v/>
      </c>
      <c r="G795" s="6" t="str">
        <f t="shared" si="144"/>
        <v/>
      </c>
      <c r="H795" s="6" t="str">
        <f t="shared" si="145"/>
        <v/>
      </c>
      <c r="I795" s="6" t="str">
        <f>IF(ISBLANK(Requerimiento_Cab!F795),"",VLOOKUP(Requerimiento_Cab!F795,Tabla7[#All],2,FALSE))</f>
        <v/>
      </c>
      <c r="J795" s="6" t="str">
        <f t="shared" si="146"/>
        <v/>
      </c>
      <c r="K795" s="13" t="str">
        <f>IF(ISBLANK(Requerimiento_Cab!G795),"",VLOOKUP(Requerimiento_Cab!G795,Tabla8[#All],2,FALSE))</f>
        <v/>
      </c>
      <c r="L795" s="6" t="str">
        <f>IF(ISBLANK(Requerimiento_Cab!H795),"",VLOOKUP(Requerimiento_Cab!H795,Tabla1[#All],2,FALSE))</f>
        <v/>
      </c>
      <c r="M795" s="6" t="str">
        <f t="shared" si="147"/>
        <v/>
      </c>
      <c r="N795" s="6" t="str">
        <f>IF(ISBLANK(Requerimiento_Cab!J795),"",VLOOKUP(Requerimiento_Cab!J795,Tabla9[#All],2,FALSE))</f>
        <v/>
      </c>
      <c r="O795" s="6" t="str">
        <f t="shared" si="148"/>
        <v/>
      </c>
      <c r="P795" s="6" t="str">
        <f t="shared" si="149"/>
        <v/>
      </c>
      <c r="Q795" s="6" t="str">
        <f>IF(ISBLANK(Requerimiento_Cab!K795),"",VLOOKUP(Requerimiento_Cab!K795,Tabla10[#All],2,FALSE))</f>
        <v/>
      </c>
      <c r="R795" s="6" t="str">
        <f>IF(LEN(Requerimiento_Cab!L795)&gt;0,Requerimiento_Cab!L795,"")</f>
        <v/>
      </c>
      <c r="S795" s="6" t="str">
        <f t="shared" si="150"/>
        <v/>
      </c>
      <c r="T795" s="6" t="str">
        <f t="shared" si="151"/>
        <v/>
      </c>
      <c r="U795" s="6" t="str">
        <f t="shared" si="152"/>
        <v/>
      </c>
      <c r="V795" s="6" t="str">
        <f>IF(ISBLANK(Requerimiento_Cab!F795),"",VLOOKUP(Requerimiento_Cab!F795,Tabla7[#All],2,FALSE))</f>
        <v/>
      </c>
      <c r="W795" s="6" t="str">
        <f t="shared" si="153"/>
        <v/>
      </c>
      <c r="X795" s="6" t="str">
        <f>IF(ISBLANK(Requerimiento_Cab!M795),"",VLOOKUP(Requerimiento_Cab!M795,Tabla2[#All],2,FALSE))</f>
        <v/>
      </c>
      <c r="Y795" s="6" t="str">
        <f>IF(ISBLANK(Requerimiento_Cab!J795),"",VLOOKUP(Requerimiento_Cab!J795,Tabla9[#All],2,FALSE))</f>
        <v/>
      </c>
    </row>
    <row r="796" spans="1:25" x14ac:dyDescent="0.25">
      <c r="A796" s="6" t="str">
        <f>IF(LEN(Requerimiento_Cab!A796)&gt;0,Requerimiento_Cab!A796,"")</f>
        <v/>
      </c>
      <c r="B796" s="6" t="str">
        <f t="shared" si="143"/>
        <v/>
      </c>
      <c r="C796" s="6" t="str">
        <f>IF(ISBLANK(Requerimiento_Cab!B796),"",VLOOKUP(Requerimiento_Cab!B796,Tabla3[#All],2,FALSE))</f>
        <v/>
      </c>
      <c r="D796" s="6" t="str">
        <f>IF(ISBLANK(Requerimiento_Cab!C796),"",VLOOKUP(Requerimiento_Cab!C796,Tabla4[#All],2,FALSE))</f>
        <v/>
      </c>
      <c r="E796" s="6" t="str">
        <f>IF(ISBLANK(Requerimiento_Cab!D796),"",VLOOKUP(Requerimiento_Cab!D796,Tabla5[#All],2,FALSE))</f>
        <v/>
      </c>
      <c r="F796" s="6" t="str">
        <f>IF(ISBLANK(Requerimiento_Cab!E796),"",VLOOKUP(Requerimiento_Cab!E796,Tabla6[#All],2,FALSE))</f>
        <v/>
      </c>
      <c r="G796" s="6" t="str">
        <f t="shared" si="144"/>
        <v/>
      </c>
      <c r="H796" s="6" t="str">
        <f t="shared" si="145"/>
        <v/>
      </c>
      <c r="I796" s="6" t="str">
        <f>IF(ISBLANK(Requerimiento_Cab!F796),"",VLOOKUP(Requerimiento_Cab!F796,Tabla7[#All],2,FALSE))</f>
        <v/>
      </c>
      <c r="J796" s="6" t="str">
        <f t="shared" si="146"/>
        <v/>
      </c>
      <c r="K796" s="13" t="str">
        <f>IF(ISBLANK(Requerimiento_Cab!G796),"",VLOOKUP(Requerimiento_Cab!G796,Tabla8[#All],2,FALSE))</f>
        <v/>
      </c>
      <c r="L796" s="6" t="str">
        <f>IF(ISBLANK(Requerimiento_Cab!H796),"",VLOOKUP(Requerimiento_Cab!H796,Tabla1[#All],2,FALSE))</f>
        <v/>
      </c>
      <c r="M796" s="6" t="str">
        <f t="shared" si="147"/>
        <v/>
      </c>
      <c r="N796" s="6" t="str">
        <f>IF(ISBLANK(Requerimiento_Cab!J796),"",VLOOKUP(Requerimiento_Cab!J796,Tabla9[#All],2,FALSE))</f>
        <v/>
      </c>
      <c r="O796" s="6" t="str">
        <f t="shared" si="148"/>
        <v/>
      </c>
      <c r="P796" s="6" t="str">
        <f t="shared" si="149"/>
        <v/>
      </c>
      <c r="Q796" s="6" t="str">
        <f>IF(ISBLANK(Requerimiento_Cab!K796),"",VLOOKUP(Requerimiento_Cab!K796,Tabla10[#All],2,FALSE))</f>
        <v/>
      </c>
      <c r="R796" s="6" t="str">
        <f>IF(LEN(Requerimiento_Cab!L796)&gt;0,Requerimiento_Cab!L796,"")</f>
        <v/>
      </c>
      <c r="S796" s="6" t="str">
        <f t="shared" si="150"/>
        <v/>
      </c>
      <c r="T796" s="6" t="str">
        <f t="shared" si="151"/>
        <v/>
      </c>
      <c r="U796" s="6" t="str">
        <f t="shared" si="152"/>
        <v/>
      </c>
      <c r="V796" s="6" t="str">
        <f>IF(ISBLANK(Requerimiento_Cab!F796),"",VLOOKUP(Requerimiento_Cab!F796,Tabla7[#All],2,FALSE))</f>
        <v/>
      </c>
      <c r="W796" s="6" t="str">
        <f t="shared" si="153"/>
        <v/>
      </c>
      <c r="X796" s="6" t="str">
        <f>IF(ISBLANK(Requerimiento_Cab!M796),"",VLOOKUP(Requerimiento_Cab!M796,Tabla2[#All],2,FALSE))</f>
        <v/>
      </c>
      <c r="Y796" s="6" t="str">
        <f>IF(ISBLANK(Requerimiento_Cab!J796),"",VLOOKUP(Requerimiento_Cab!J796,Tabla9[#All],2,FALSE))</f>
        <v/>
      </c>
    </row>
    <row r="797" spans="1:25" x14ac:dyDescent="0.25">
      <c r="A797" s="6" t="str">
        <f>IF(LEN(Requerimiento_Cab!A797)&gt;0,Requerimiento_Cab!A797,"")</f>
        <v/>
      </c>
      <c r="B797" s="6" t="str">
        <f t="shared" si="143"/>
        <v/>
      </c>
      <c r="C797" s="6" t="str">
        <f>IF(ISBLANK(Requerimiento_Cab!B797),"",VLOOKUP(Requerimiento_Cab!B797,Tabla3[#All],2,FALSE))</f>
        <v/>
      </c>
      <c r="D797" s="6" t="str">
        <f>IF(ISBLANK(Requerimiento_Cab!C797),"",VLOOKUP(Requerimiento_Cab!C797,Tabla4[#All],2,FALSE))</f>
        <v/>
      </c>
      <c r="E797" s="6" t="str">
        <f>IF(ISBLANK(Requerimiento_Cab!D797),"",VLOOKUP(Requerimiento_Cab!D797,Tabla5[#All],2,FALSE))</f>
        <v/>
      </c>
      <c r="F797" s="6" t="str">
        <f>IF(ISBLANK(Requerimiento_Cab!E797),"",VLOOKUP(Requerimiento_Cab!E797,Tabla6[#All],2,FALSE))</f>
        <v/>
      </c>
      <c r="G797" s="6" t="str">
        <f t="shared" si="144"/>
        <v/>
      </c>
      <c r="H797" s="6" t="str">
        <f t="shared" si="145"/>
        <v/>
      </c>
      <c r="I797" s="6" t="str">
        <f>IF(ISBLANK(Requerimiento_Cab!F797),"",VLOOKUP(Requerimiento_Cab!F797,Tabla7[#All],2,FALSE))</f>
        <v/>
      </c>
      <c r="J797" s="6" t="str">
        <f t="shared" si="146"/>
        <v/>
      </c>
      <c r="K797" s="13" t="str">
        <f>IF(ISBLANK(Requerimiento_Cab!G797),"",VLOOKUP(Requerimiento_Cab!G797,Tabla8[#All],2,FALSE))</f>
        <v/>
      </c>
      <c r="L797" s="6" t="str">
        <f>IF(ISBLANK(Requerimiento_Cab!H797),"",VLOOKUP(Requerimiento_Cab!H797,Tabla1[#All],2,FALSE))</f>
        <v/>
      </c>
      <c r="M797" s="6" t="str">
        <f t="shared" si="147"/>
        <v/>
      </c>
      <c r="N797" s="6" t="str">
        <f>IF(ISBLANK(Requerimiento_Cab!J797),"",VLOOKUP(Requerimiento_Cab!J797,Tabla9[#All],2,FALSE))</f>
        <v/>
      </c>
      <c r="O797" s="6" t="str">
        <f t="shared" si="148"/>
        <v/>
      </c>
      <c r="P797" s="6" t="str">
        <f t="shared" si="149"/>
        <v/>
      </c>
      <c r="Q797" s="6" t="str">
        <f>IF(ISBLANK(Requerimiento_Cab!K797),"",VLOOKUP(Requerimiento_Cab!K797,Tabla10[#All],2,FALSE))</f>
        <v/>
      </c>
      <c r="R797" s="6" t="str">
        <f>IF(LEN(Requerimiento_Cab!L797)&gt;0,Requerimiento_Cab!L797,"")</f>
        <v/>
      </c>
      <c r="S797" s="6" t="str">
        <f t="shared" si="150"/>
        <v/>
      </c>
      <c r="T797" s="6" t="str">
        <f t="shared" si="151"/>
        <v/>
      </c>
      <c r="U797" s="6" t="str">
        <f t="shared" si="152"/>
        <v/>
      </c>
      <c r="V797" s="6" t="str">
        <f>IF(ISBLANK(Requerimiento_Cab!F797),"",VLOOKUP(Requerimiento_Cab!F797,Tabla7[#All],2,FALSE))</f>
        <v/>
      </c>
      <c r="W797" s="6" t="str">
        <f t="shared" si="153"/>
        <v/>
      </c>
      <c r="X797" s="6" t="str">
        <f>IF(ISBLANK(Requerimiento_Cab!M797),"",VLOOKUP(Requerimiento_Cab!M797,Tabla2[#All],2,FALSE))</f>
        <v/>
      </c>
      <c r="Y797" s="6" t="str">
        <f>IF(ISBLANK(Requerimiento_Cab!J797),"",VLOOKUP(Requerimiento_Cab!J797,Tabla9[#All],2,FALSE))</f>
        <v/>
      </c>
    </row>
    <row r="798" spans="1:25" x14ac:dyDescent="0.25">
      <c r="A798" s="6" t="str">
        <f>IF(LEN(Requerimiento_Cab!A798)&gt;0,Requerimiento_Cab!A798,"")</f>
        <v/>
      </c>
      <c r="B798" s="6" t="str">
        <f t="shared" si="143"/>
        <v/>
      </c>
      <c r="C798" s="6" t="str">
        <f>IF(ISBLANK(Requerimiento_Cab!B798),"",VLOOKUP(Requerimiento_Cab!B798,Tabla3[#All],2,FALSE))</f>
        <v/>
      </c>
      <c r="D798" s="6" t="str">
        <f>IF(ISBLANK(Requerimiento_Cab!C798),"",VLOOKUP(Requerimiento_Cab!C798,Tabla4[#All],2,FALSE))</f>
        <v/>
      </c>
      <c r="E798" s="6" t="str">
        <f>IF(ISBLANK(Requerimiento_Cab!D798),"",VLOOKUP(Requerimiento_Cab!D798,Tabla5[#All],2,FALSE))</f>
        <v/>
      </c>
      <c r="F798" s="6" t="str">
        <f>IF(ISBLANK(Requerimiento_Cab!E798),"",VLOOKUP(Requerimiento_Cab!E798,Tabla6[#All],2,FALSE))</f>
        <v/>
      </c>
      <c r="G798" s="6" t="str">
        <f t="shared" si="144"/>
        <v/>
      </c>
      <c r="H798" s="6" t="str">
        <f t="shared" si="145"/>
        <v/>
      </c>
      <c r="I798" s="6" t="str">
        <f>IF(ISBLANK(Requerimiento_Cab!F798),"",VLOOKUP(Requerimiento_Cab!F798,Tabla7[#All],2,FALSE))</f>
        <v/>
      </c>
      <c r="J798" s="6" t="str">
        <f t="shared" si="146"/>
        <v/>
      </c>
      <c r="K798" s="13" t="str">
        <f>IF(ISBLANK(Requerimiento_Cab!G798),"",VLOOKUP(Requerimiento_Cab!G798,Tabla8[#All],2,FALSE))</f>
        <v/>
      </c>
      <c r="L798" s="6" t="str">
        <f>IF(ISBLANK(Requerimiento_Cab!H798),"",VLOOKUP(Requerimiento_Cab!H798,Tabla1[#All],2,FALSE))</f>
        <v/>
      </c>
      <c r="M798" s="6" t="str">
        <f t="shared" si="147"/>
        <v/>
      </c>
      <c r="N798" s="6" t="str">
        <f>IF(ISBLANK(Requerimiento_Cab!J798),"",VLOOKUP(Requerimiento_Cab!J798,Tabla9[#All],2,FALSE))</f>
        <v/>
      </c>
      <c r="O798" s="6" t="str">
        <f t="shared" si="148"/>
        <v/>
      </c>
      <c r="P798" s="6" t="str">
        <f t="shared" si="149"/>
        <v/>
      </c>
      <c r="Q798" s="6" t="str">
        <f>IF(ISBLANK(Requerimiento_Cab!K798),"",VLOOKUP(Requerimiento_Cab!K798,Tabla10[#All],2,FALSE))</f>
        <v/>
      </c>
      <c r="R798" s="6" t="str">
        <f>IF(LEN(Requerimiento_Cab!L798)&gt;0,Requerimiento_Cab!L798,"")</f>
        <v/>
      </c>
      <c r="S798" s="6" t="str">
        <f t="shared" si="150"/>
        <v/>
      </c>
      <c r="T798" s="6" t="str">
        <f t="shared" si="151"/>
        <v/>
      </c>
      <c r="U798" s="6" t="str">
        <f t="shared" si="152"/>
        <v/>
      </c>
      <c r="V798" s="6" t="str">
        <f>IF(ISBLANK(Requerimiento_Cab!F798),"",VLOOKUP(Requerimiento_Cab!F798,Tabla7[#All],2,FALSE))</f>
        <v/>
      </c>
      <c r="W798" s="6" t="str">
        <f t="shared" si="153"/>
        <v/>
      </c>
      <c r="X798" s="6" t="str">
        <f>IF(ISBLANK(Requerimiento_Cab!M798),"",VLOOKUP(Requerimiento_Cab!M798,Tabla2[#All],2,FALSE))</f>
        <v/>
      </c>
      <c r="Y798" s="6" t="str">
        <f>IF(ISBLANK(Requerimiento_Cab!J798),"",VLOOKUP(Requerimiento_Cab!J798,Tabla9[#All],2,FALSE))</f>
        <v/>
      </c>
    </row>
    <row r="799" spans="1:25" x14ac:dyDescent="0.25">
      <c r="A799" s="6" t="str">
        <f>IF(LEN(Requerimiento_Cab!A799)&gt;0,Requerimiento_Cab!A799,"")</f>
        <v/>
      </c>
      <c r="B799" s="6" t="str">
        <f t="shared" si="143"/>
        <v/>
      </c>
      <c r="C799" s="6" t="str">
        <f>IF(ISBLANK(Requerimiento_Cab!B799),"",VLOOKUP(Requerimiento_Cab!B799,Tabla3[#All],2,FALSE))</f>
        <v/>
      </c>
      <c r="D799" s="6" t="str">
        <f>IF(ISBLANK(Requerimiento_Cab!C799),"",VLOOKUP(Requerimiento_Cab!C799,Tabla4[#All],2,FALSE))</f>
        <v/>
      </c>
      <c r="E799" s="6" t="str">
        <f>IF(ISBLANK(Requerimiento_Cab!D799),"",VLOOKUP(Requerimiento_Cab!D799,Tabla5[#All],2,FALSE))</f>
        <v/>
      </c>
      <c r="F799" s="6" t="str">
        <f>IF(ISBLANK(Requerimiento_Cab!E799),"",VLOOKUP(Requerimiento_Cab!E799,Tabla6[#All],2,FALSE))</f>
        <v/>
      </c>
      <c r="G799" s="6" t="str">
        <f t="shared" si="144"/>
        <v/>
      </c>
      <c r="H799" s="6" t="str">
        <f t="shared" si="145"/>
        <v/>
      </c>
      <c r="I799" s="6" t="str">
        <f>IF(ISBLANK(Requerimiento_Cab!F799),"",VLOOKUP(Requerimiento_Cab!F799,Tabla7[#All],2,FALSE))</f>
        <v/>
      </c>
      <c r="J799" s="6" t="str">
        <f t="shared" si="146"/>
        <v/>
      </c>
      <c r="K799" s="13" t="str">
        <f>IF(ISBLANK(Requerimiento_Cab!G799),"",VLOOKUP(Requerimiento_Cab!G799,Tabla8[#All],2,FALSE))</f>
        <v/>
      </c>
      <c r="L799" s="6" t="str">
        <f>IF(ISBLANK(Requerimiento_Cab!H799),"",VLOOKUP(Requerimiento_Cab!H799,Tabla1[#All],2,FALSE))</f>
        <v/>
      </c>
      <c r="M799" s="6" t="str">
        <f t="shared" si="147"/>
        <v/>
      </c>
      <c r="N799" s="6" t="str">
        <f>IF(ISBLANK(Requerimiento_Cab!J799),"",VLOOKUP(Requerimiento_Cab!J799,Tabla9[#All],2,FALSE))</f>
        <v/>
      </c>
      <c r="O799" s="6" t="str">
        <f t="shared" si="148"/>
        <v/>
      </c>
      <c r="P799" s="6" t="str">
        <f t="shared" si="149"/>
        <v/>
      </c>
      <c r="Q799" s="6" t="str">
        <f>IF(ISBLANK(Requerimiento_Cab!K799),"",VLOOKUP(Requerimiento_Cab!K799,Tabla10[#All],2,FALSE))</f>
        <v/>
      </c>
      <c r="R799" s="6" t="str">
        <f>IF(LEN(Requerimiento_Cab!L799)&gt;0,Requerimiento_Cab!L799,"")</f>
        <v/>
      </c>
      <c r="S799" s="6" t="str">
        <f t="shared" si="150"/>
        <v/>
      </c>
      <c r="T799" s="6" t="str">
        <f t="shared" si="151"/>
        <v/>
      </c>
      <c r="U799" s="6" t="str">
        <f t="shared" si="152"/>
        <v/>
      </c>
      <c r="V799" s="6" t="str">
        <f>IF(ISBLANK(Requerimiento_Cab!F799),"",VLOOKUP(Requerimiento_Cab!F799,Tabla7[#All],2,FALSE))</f>
        <v/>
      </c>
      <c r="W799" s="6" t="str">
        <f t="shared" si="153"/>
        <v/>
      </c>
      <c r="X799" s="6" t="str">
        <f>IF(ISBLANK(Requerimiento_Cab!M799),"",VLOOKUP(Requerimiento_Cab!M799,Tabla2[#All],2,FALSE))</f>
        <v/>
      </c>
      <c r="Y799" s="6" t="str">
        <f>IF(ISBLANK(Requerimiento_Cab!J799),"",VLOOKUP(Requerimiento_Cab!J799,Tabla9[#All],2,FALSE))</f>
        <v/>
      </c>
    </row>
    <row r="800" spans="1:25" x14ac:dyDescent="0.25">
      <c r="A800" s="6" t="str">
        <f>IF(LEN(Requerimiento_Cab!A800)&gt;0,Requerimiento_Cab!A800,"")</f>
        <v/>
      </c>
      <c r="B800" s="6" t="str">
        <f t="shared" si="143"/>
        <v/>
      </c>
      <c r="C800" s="6" t="str">
        <f>IF(ISBLANK(Requerimiento_Cab!B800),"",VLOOKUP(Requerimiento_Cab!B800,Tabla3[#All],2,FALSE))</f>
        <v/>
      </c>
      <c r="D800" s="6" t="str">
        <f>IF(ISBLANK(Requerimiento_Cab!C800),"",VLOOKUP(Requerimiento_Cab!C800,Tabla4[#All],2,FALSE))</f>
        <v/>
      </c>
      <c r="E800" s="6" t="str">
        <f>IF(ISBLANK(Requerimiento_Cab!D800),"",VLOOKUP(Requerimiento_Cab!D800,Tabla5[#All],2,FALSE))</f>
        <v/>
      </c>
      <c r="F800" s="6" t="str">
        <f>IF(ISBLANK(Requerimiento_Cab!E800),"",VLOOKUP(Requerimiento_Cab!E800,Tabla6[#All],2,FALSE))</f>
        <v/>
      </c>
      <c r="G800" s="6" t="str">
        <f t="shared" si="144"/>
        <v/>
      </c>
      <c r="H800" s="6" t="str">
        <f t="shared" si="145"/>
        <v/>
      </c>
      <c r="I800" s="6" t="str">
        <f>IF(ISBLANK(Requerimiento_Cab!F800),"",VLOOKUP(Requerimiento_Cab!F800,Tabla7[#All],2,FALSE))</f>
        <v/>
      </c>
      <c r="J800" s="6" t="str">
        <f t="shared" si="146"/>
        <v/>
      </c>
      <c r="K800" s="13" t="str">
        <f>IF(ISBLANK(Requerimiento_Cab!G800),"",VLOOKUP(Requerimiento_Cab!G800,Tabla8[#All],2,FALSE))</f>
        <v/>
      </c>
      <c r="L800" s="6" t="str">
        <f>IF(ISBLANK(Requerimiento_Cab!H800),"",VLOOKUP(Requerimiento_Cab!H800,Tabla1[#All],2,FALSE))</f>
        <v/>
      </c>
      <c r="M800" s="6" t="str">
        <f t="shared" si="147"/>
        <v/>
      </c>
      <c r="N800" s="6" t="str">
        <f>IF(ISBLANK(Requerimiento_Cab!J800),"",VLOOKUP(Requerimiento_Cab!J800,Tabla9[#All],2,FALSE))</f>
        <v/>
      </c>
      <c r="O800" s="6" t="str">
        <f t="shared" si="148"/>
        <v/>
      </c>
      <c r="P800" s="6" t="str">
        <f t="shared" si="149"/>
        <v/>
      </c>
      <c r="Q800" s="6" t="str">
        <f>IF(ISBLANK(Requerimiento_Cab!K800),"",VLOOKUP(Requerimiento_Cab!K800,Tabla10[#All],2,FALSE))</f>
        <v/>
      </c>
      <c r="R800" s="6" t="str">
        <f>IF(LEN(Requerimiento_Cab!L800)&gt;0,Requerimiento_Cab!L800,"")</f>
        <v/>
      </c>
      <c r="S800" s="6" t="str">
        <f t="shared" si="150"/>
        <v/>
      </c>
      <c r="T800" s="6" t="str">
        <f t="shared" si="151"/>
        <v/>
      </c>
      <c r="U800" s="6" t="str">
        <f t="shared" si="152"/>
        <v/>
      </c>
      <c r="V800" s="6" t="str">
        <f>IF(ISBLANK(Requerimiento_Cab!F800),"",VLOOKUP(Requerimiento_Cab!F800,Tabla7[#All],2,FALSE))</f>
        <v/>
      </c>
      <c r="W800" s="6" t="str">
        <f t="shared" si="153"/>
        <v/>
      </c>
      <c r="X800" s="6" t="str">
        <f>IF(ISBLANK(Requerimiento_Cab!M800),"",VLOOKUP(Requerimiento_Cab!M800,Tabla2[#All],2,FALSE))</f>
        <v/>
      </c>
      <c r="Y800" s="6" t="str">
        <f>IF(ISBLANK(Requerimiento_Cab!J800),"",VLOOKUP(Requerimiento_Cab!J800,Tabla9[#All],2,FALSE))</f>
        <v/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6F0A-E704-414F-80F8-29E0107F4095}">
  <sheetPr codeName="Hoja1"/>
  <dimension ref="A1:P800"/>
  <sheetViews>
    <sheetView tabSelected="1" topLeftCell="H1" zoomScaleNormal="100" workbookViewId="0">
      <selection activeCell="L16" sqref="L16"/>
    </sheetView>
  </sheetViews>
  <sheetFormatPr baseColWidth="10" defaultColWidth="11.5703125" defaultRowHeight="15" x14ac:dyDescent="0.25"/>
  <cols>
    <col min="1" max="1" width="18.140625" bestFit="1" customWidth="1"/>
    <col min="2" max="2" width="18.140625" customWidth="1"/>
    <col min="3" max="3" width="27" bestFit="1" customWidth="1"/>
    <col min="4" max="4" width="11.7109375" bestFit="1" customWidth="1"/>
    <col min="5" max="5" width="9.85546875" bestFit="1" customWidth="1"/>
    <col min="6" max="6" width="26.42578125" bestFit="1" customWidth="1"/>
    <col min="7" max="7" width="13.5703125" bestFit="1" customWidth="1"/>
    <col min="8" max="8" width="54.42578125" style="18" bestFit="1" customWidth="1"/>
    <col min="9" max="9" width="9.85546875" bestFit="1" customWidth="1"/>
    <col min="10" max="10" width="15.140625" bestFit="1" customWidth="1"/>
    <col min="11" max="11" width="13.85546875" hidden="1" customWidth="1"/>
    <col min="12" max="12" width="54.42578125" style="18" bestFit="1" customWidth="1"/>
    <col min="13" max="13" width="12" bestFit="1" customWidth="1"/>
    <col min="14" max="14" width="8" style="18" bestFit="1" customWidth="1"/>
    <col min="15" max="15" width="12" bestFit="1" customWidth="1"/>
    <col min="16" max="16" width="30" bestFit="1" customWidth="1"/>
  </cols>
  <sheetData>
    <row r="1" spans="1:16" ht="18.75" customHeight="1" x14ac:dyDescent="0.25">
      <c r="A1" s="22" t="s">
        <v>28630</v>
      </c>
      <c r="B1" s="22" t="s">
        <v>29149</v>
      </c>
      <c r="C1" s="22" t="s">
        <v>0</v>
      </c>
      <c r="D1" s="22" t="s">
        <v>13273</v>
      </c>
      <c r="E1" s="23" t="s">
        <v>410</v>
      </c>
      <c r="F1" s="24" t="s">
        <v>411</v>
      </c>
      <c r="G1" s="21" t="s">
        <v>412</v>
      </c>
      <c r="H1" s="41" t="s">
        <v>43</v>
      </c>
      <c r="I1" s="23" t="s">
        <v>13511</v>
      </c>
      <c r="J1" s="23" t="s">
        <v>13512</v>
      </c>
      <c r="K1" s="23" t="s">
        <v>417</v>
      </c>
      <c r="L1" s="41" t="s">
        <v>378</v>
      </c>
      <c r="M1" s="19" t="s">
        <v>137</v>
      </c>
      <c r="N1" s="43" t="s">
        <v>28350</v>
      </c>
      <c r="O1" s="19" t="s">
        <v>16</v>
      </c>
      <c r="P1" s="19" t="s">
        <v>28351</v>
      </c>
    </row>
    <row r="2" spans="1:16" x14ac:dyDescent="0.25">
      <c r="A2" s="33">
        <f>(IF(LEN(C2)&gt;0,1,""))</f>
        <v>1</v>
      </c>
      <c r="B2" s="33">
        <f t="shared" ref="B2:B65" si="0">(IF(LEN(C2)&gt;0,ROW(B2)-1,""))</f>
        <v>1</v>
      </c>
      <c r="C2" s="5" t="s">
        <v>1</v>
      </c>
      <c r="D2" s="25"/>
      <c r="E2" s="5" t="s">
        <v>13390</v>
      </c>
      <c r="F2" s="5" t="s">
        <v>13319</v>
      </c>
      <c r="G2" s="5" t="s">
        <v>13443</v>
      </c>
      <c r="H2" s="45" t="s">
        <v>29462</v>
      </c>
      <c r="I2" s="5" t="s">
        <v>63</v>
      </c>
      <c r="J2" s="26">
        <v>1</v>
      </c>
      <c r="K2" s="28"/>
      <c r="L2" s="45" t="s">
        <v>29462</v>
      </c>
      <c r="M2" s="5" t="s">
        <v>28130</v>
      </c>
      <c r="N2" s="44" t="s">
        <v>28768</v>
      </c>
      <c r="O2" s="5">
        <f>IF(ISBLANK(Requerimiento_Det!N2),"",VLOOKUP(Requerimiento_Det!N2,Tabla1[#All],2,FALSE))</f>
        <v>1031100265</v>
      </c>
      <c r="P2" s="5" t="s">
        <v>28354</v>
      </c>
    </row>
    <row r="3" spans="1:16" x14ac:dyDescent="0.25">
      <c r="A3" s="33">
        <f t="shared" ref="A3:A66" si="1">(IF(LEN(C3)&gt;0,1,""))</f>
        <v>1</v>
      </c>
      <c r="B3" s="33">
        <f t="shared" si="0"/>
        <v>2</v>
      </c>
      <c r="C3" s="5" t="s">
        <v>1</v>
      </c>
      <c r="D3" s="25"/>
      <c r="E3" s="5" t="s">
        <v>13390</v>
      </c>
      <c r="F3" s="5" t="s">
        <v>13319</v>
      </c>
      <c r="G3" s="5" t="s">
        <v>13443</v>
      </c>
      <c r="H3" s="45" t="s">
        <v>29463</v>
      </c>
      <c r="I3" s="5" t="s">
        <v>63</v>
      </c>
      <c r="J3" s="26">
        <v>1</v>
      </c>
      <c r="K3" s="27"/>
      <c r="L3" s="45" t="s">
        <v>29463</v>
      </c>
      <c r="M3" s="5" t="s">
        <v>28130</v>
      </c>
      <c r="N3" s="44" t="s">
        <v>28760</v>
      </c>
      <c r="O3" s="5">
        <f>IF(ISBLANK(Requerimiento_Det!N3),"",VLOOKUP(Requerimiento_Det!N3,Tabla1[#All],2,FALSE))</f>
        <v>1031100257</v>
      </c>
      <c r="P3" s="5" t="s">
        <v>28354</v>
      </c>
    </row>
    <row r="4" spans="1:16" x14ac:dyDescent="0.25">
      <c r="A4" s="33">
        <f t="shared" si="1"/>
        <v>1</v>
      </c>
      <c r="B4" s="33">
        <f t="shared" si="0"/>
        <v>3</v>
      </c>
      <c r="C4" s="5" t="s">
        <v>1</v>
      </c>
      <c r="D4" s="25"/>
      <c r="E4" s="5" t="s">
        <v>13390</v>
      </c>
      <c r="F4" s="5" t="s">
        <v>13319</v>
      </c>
      <c r="G4" s="5" t="s">
        <v>13443</v>
      </c>
      <c r="H4" s="45" t="s">
        <v>29464</v>
      </c>
      <c r="I4" s="5" t="s">
        <v>63</v>
      </c>
      <c r="J4" s="26">
        <v>1</v>
      </c>
      <c r="K4" s="27"/>
      <c r="L4" s="45" t="s">
        <v>29464</v>
      </c>
      <c r="M4" s="5" t="s">
        <v>28130</v>
      </c>
      <c r="N4" s="44" t="s">
        <v>28799</v>
      </c>
      <c r="O4" s="5">
        <f>IF(ISBLANK(Requerimiento_Det!N4),"",VLOOKUP(Requerimiento_Det!N4,Tabla1[#All],2,FALSE))</f>
        <v>1031100305</v>
      </c>
      <c r="P4" s="5" t="s">
        <v>28354</v>
      </c>
    </row>
    <row r="5" spans="1:16" x14ac:dyDescent="0.25">
      <c r="A5" s="33">
        <f t="shared" si="1"/>
        <v>1</v>
      </c>
      <c r="B5" s="33">
        <f t="shared" si="0"/>
        <v>4</v>
      </c>
      <c r="C5" s="5" t="s">
        <v>1</v>
      </c>
      <c r="D5" s="25"/>
      <c r="E5" s="5" t="s">
        <v>13390</v>
      </c>
      <c r="F5" s="5" t="s">
        <v>13319</v>
      </c>
      <c r="G5" s="5" t="s">
        <v>13443</v>
      </c>
      <c r="H5" s="45" t="s">
        <v>29465</v>
      </c>
      <c r="I5" s="5" t="s">
        <v>63</v>
      </c>
      <c r="J5" s="26">
        <v>1</v>
      </c>
      <c r="K5" s="27"/>
      <c r="L5" s="45" t="s">
        <v>29465</v>
      </c>
      <c r="M5" s="5" t="s">
        <v>28130</v>
      </c>
      <c r="N5" s="44" t="s">
        <v>28738</v>
      </c>
      <c r="O5" s="5">
        <f>IF(ISBLANK(Requerimiento_Det!N5),"",VLOOKUP(Requerimiento_Det!N5,Tabla1[#All],2,FALSE))</f>
        <v>1031100125</v>
      </c>
      <c r="P5" s="5" t="s">
        <v>28354</v>
      </c>
    </row>
    <row r="6" spans="1:16" x14ac:dyDescent="0.25">
      <c r="A6" s="33">
        <f t="shared" si="1"/>
        <v>1</v>
      </c>
      <c r="B6" s="33">
        <f t="shared" si="0"/>
        <v>5</v>
      </c>
      <c r="C6" s="5" t="s">
        <v>1</v>
      </c>
      <c r="D6" s="25"/>
      <c r="E6" s="5" t="s">
        <v>13390</v>
      </c>
      <c r="F6" s="5" t="s">
        <v>13319</v>
      </c>
      <c r="G6" s="5" t="s">
        <v>13443</v>
      </c>
      <c r="H6" s="45" t="s">
        <v>29466</v>
      </c>
      <c r="I6" s="5" t="s">
        <v>63</v>
      </c>
      <c r="J6" s="26">
        <v>1</v>
      </c>
      <c r="K6" s="28"/>
      <c r="L6" s="45" t="s">
        <v>29466</v>
      </c>
      <c r="M6" s="5" t="s">
        <v>28130</v>
      </c>
      <c r="N6" s="44" t="s">
        <v>28840</v>
      </c>
      <c r="O6" s="5">
        <f>IF(ISBLANK(Requerimiento_Det!N6),"",VLOOKUP(Requerimiento_Det!N6,Tabla1[#All],2,FALSE))</f>
        <v>1031100351</v>
      </c>
      <c r="P6" s="5" t="s">
        <v>28354</v>
      </c>
    </row>
    <row r="7" spans="1:16" x14ac:dyDescent="0.25">
      <c r="A7" s="33">
        <f t="shared" si="1"/>
        <v>1</v>
      </c>
      <c r="B7" s="33">
        <f t="shared" si="0"/>
        <v>6</v>
      </c>
      <c r="C7" s="5" t="s">
        <v>1</v>
      </c>
      <c r="D7" s="25"/>
      <c r="E7" s="5" t="s">
        <v>13390</v>
      </c>
      <c r="F7" s="5" t="s">
        <v>13319</v>
      </c>
      <c r="G7" s="5" t="s">
        <v>13443</v>
      </c>
      <c r="H7" s="45" t="s">
        <v>29467</v>
      </c>
      <c r="I7" s="5" t="s">
        <v>63</v>
      </c>
      <c r="J7" s="26">
        <v>1</v>
      </c>
      <c r="K7" s="28"/>
      <c r="L7" s="45" t="s">
        <v>29467</v>
      </c>
      <c r="M7" s="5" t="s">
        <v>28130</v>
      </c>
      <c r="N7" s="44" t="s">
        <v>28789</v>
      </c>
      <c r="O7" s="5">
        <f>IF(ISBLANK(Requerimiento_Det!N7),"",VLOOKUP(Requerimiento_Det!N7,Tabla1[#All],2,FALSE))</f>
        <v>1031100294</v>
      </c>
      <c r="P7" s="5" t="s">
        <v>28354</v>
      </c>
    </row>
    <row r="8" spans="1:16" x14ac:dyDescent="0.25">
      <c r="A8" s="33">
        <f t="shared" si="1"/>
        <v>1</v>
      </c>
      <c r="B8" s="33">
        <f t="shared" si="0"/>
        <v>7</v>
      </c>
      <c r="C8" s="5" t="s">
        <v>1</v>
      </c>
      <c r="D8" s="25"/>
      <c r="E8" s="5" t="s">
        <v>13390</v>
      </c>
      <c r="F8" s="5" t="s">
        <v>13319</v>
      </c>
      <c r="G8" s="5" t="s">
        <v>13443</v>
      </c>
      <c r="H8" s="45" t="s">
        <v>29468</v>
      </c>
      <c r="I8" s="5" t="s">
        <v>63</v>
      </c>
      <c r="J8" s="26">
        <v>1</v>
      </c>
      <c r="K8" s="28"/>
      <c r="L8" s="45" t="s">
        <v>29468</v>
      </c>
      <c r="M8" s="5" t="s">
        <v>28130</v>
      </c>
      <c r="N8" s="44" t="s">
        <v>28816</v>
      </c>
      <c r="O8" s="5">
        <f>IF(ISBLANK(Requerimiento_Det!N8),"",VLOOKUP(Requerimiento_Det!N8,Tabla1[#All],2,FALSE))</f>
        <v>1031100323</v>
      </c>
      <c r="P8" s="5" t="s">
        <v>28354</v>
      </c>
    </row>
    <row r="9" spans="1:16" x14ac:dyDescent="0.25">
      <c r="A9" s="33">
        <f t="shared" si="1"/>
        <v>1</v>
      </c>
      <c r="B9" s="33">
        <f t="shared" si="0"/>
        <v>8</v>
      </c>
      <c r="C9" s="5" t="s">
        <v>1</v>
      </c>
      <c r="D9" s="25"/>
      <c r="E9" s="5" t="s">
        <v>13390</v>
      </c>
      <c r="F9" s="5" t="s">
        <v>13319</v>
      </c>
      <c r="G9" s="5" t="s">
        <v>13443</v>
      </c>
      <c r="H9" s="45" t="s">
        <v>29469</v>
      </c>
      <c r="I9" s="5" t="s">
        <v>63</v>
      </c>
      <c r="J9" s="26">
        <v>1</v>
      </c>
      <c r="K9" s="28"/>
      <c r="L9" s="45" t="s">
        <v>29469</v>
      </c>
      <c r="M9" s="5" t="s">
        <v>28130</v>
      </c>
      <c r="N9" s="44" t="s">
        <v>28817</v>
      </c>
      <c r="O9" s="5">
        <f>IF(ISBLANK(Requerimiento_Det!N9),"",VLOOKUP(Requerimiento_Det!N9,Tabla1[#All],2,FALSE))</f>
        <v>1031100324</v>
      </c>
      <c r="P9" s="5" t="s">
        <v>28354</v>
      </c>
    </row>
    <row r="10" spans="1:16" x14ac:dyDescent="0.25">
      <c r="A10" s="33">
        <f t="shared" si="1"/>
        <v>1</v>
      </c>
      <c r="B10" s="33">
        <f t="shared" si="0"/>
        <v>9</v>
      </c>
      <c r="C10" s="5" t="s">
        <v>1</v>
      </c>
      <c r="D10" s="25"/>
      <c r="E10" s="5" t="s">
        <v>13390</v>
      </c>
      <c r="F10" s="5" t="s">
        <v>13319</v>
      </c>
      <c r="G10" s="5" t="s">
        <v>13443</v>
      </c>
      <c r="H10" s="45" t="s">
        <v>29470</v>
      </c>
      <c r="I10" s="5" t="s">
        <v>63</v>
      </c>
      <c r="J10" s="26">
        <v>1</v>
      </c>
      <c r="K10" s="28"/>
      <c r="L10" s="45" t="s">
        <v>29470</v>
      </c>
      <c r="M10" s="5" t="s">
        <v>28130</v>
      </c>
      <c r="N10" s="44" t="s">
        <v>28794</v>
      </c>
      <c r="O10" s="5">
        <f>IF(ISBLANK(Requerimiento_Det!N10),"",VLOOKUP(Requerimiento_Det!N10,Tabla1[#All],2,FALSE))</f>
        <v>1031100300</v>
      </c>
      <c r="P10" s="5" t="s">
        <v>28354</v>
      </c>
    </row>
    <row r="11" spans="1:16" x14ac:dyDescent="0.25">
      <c r="A11" s="33">
        <f t="shared" si="1"/>
        <v>1</v>
      </c>
      <c r="B11" s="33">
        <f t="shared" si="0"/>
        <v>10</v>
      </c>
      <c r="C11" s="5" t="s">
        <v>1</v>
      </c>
      <c r="D11" s="25"/>
      <c r="E11" s="5" t="s">
        <v>13390</v>
      </c>
      <c r="F11" s="5" t="s">
        <v>13319</v>
      </c>
      <c r="G11" s="5" t="s">
        <v>13443</v>
      </c>
      <c r="H11" s="45" t="s">
        <v>29471</v>
      </c>
      <c r="I11" s="5" t="s">
        <v>63</v>
      </c>
      <c r="J11" s="26">
        <v>1</v>
      </c>
      <c r="K11" s="28"/>
      <c r="L11" s="45" t="s">
        <v>29471</v>
      </c>
      <c r="M11" s="5" t="s">
        <v>28130</v>
      </c>
      <c r="N11" s="44" t="s">
        <v>28852</v>
      </c>
      <c r="O11" s="5">
        <f>IF(ISBLANK(Requerimiento_Det!N11),"",VLOOKUP(Requerimiento_Det!N11,Tabla1[#All],2,FALSE))</f>
        <v>1031100363</v>
      </c>
      <c r="P11" s="5" t="s">
        <v>28354</v>
      </c>
    </row>
    <row r="12" spans="1:16" x14ac:dyDescent="0.25">
      <c r="A12" s="33">
        <f t="shared" si="1"/>
        <v>1</v>
      </c>
      <c r="B12" s="33">
        <f t="shared" si="0"/>
        <v>11</v>
      </c>
      <c r="C12" s="5" t="s">
        <v>1</v>
      </c>
      <c r="D12" s="25"/>
      <c r="E12" s="5" t="s">
        <v>13390</v>
      </c>
      <c r="F12" s="5" t="s">
        <v>13319</v>
      </c>
      <c r="G12" s="5" t="s">
        <v>13443</v>
      </c>
      <c r="H12" s="45" t="s">
        <v>29472</v>
      </c>
      <c r="I12" s="5" t="s">
        <v>63</v>
      </c>
      <c r="J12" s="26">
        <v>1</v>
      </c>
      <c r="K12" s="28"/>
      <c r="L12" s="45" t="s">
        <v>29472</v>
      </c>
      <c r="M12" s="5" t="s">
        <v>28130</v>
      </c>
      <c r="N12" s="44" t="s">
        <v>28773</v>
      </c>
      <c r="O12" s="5">
        <f>IF(ISBLANK(Requerimiento_Det!N12),"",VLOOKUP(Requerimiento_Det!N12,Tabla1[#All],2,FALSE))</f>
        <v>1031100278</v>
      </c>
      <c r="P12" s="5" t="s">
        <v>28354</v>
      </c>
    </row>
    <row r="13" spans="1:16" x14ac:dyDescent="0.25">
      <c r="A13" s="33">
        <f t="shared" si="1"/>
        <v>1</v>
      </c>
      <c r="B13" s="33">
        <f t="shared" si="0"/>
        <v>12</v>
      </c>
      <c r="C13" s="5" t="s">
        <v>1</v>
      </c>
      <c r="D13" s="25"/>
      <c r="E13" s="5" t="s">
        <v>13390</v>
      </c>
      <c r="F13" s="5" t="s">
        <v>13319</v>
      </c>
      <c r="G13" s="5" t="s">
        <v>13443</v>
      </c>
      <c r="H13" s="45" t="s">
        <v>29473</v>
      </c>
      <c r="I13" s="5" t="s">
        <v>63</v>
      </c>
      <c r="J13" s="26">
        <v>1</v>
      </c>
      <c r="K13" s="28"/>
      <c r="L13" s="45" t="s">
        <v>29473</v>
      </c>
      <c r="M13" s="5" t="s">
        <v>28130</v>
      </c>
      <c r="N13" s="44" t="s">
        <v>28819</v>
      </c>
      <c r="O13" s="5">
        <f>IF(ISBLANK(Requerimiento_Det!N13),"",VLOOKUP(Requerimiento_Det!N13,Tabla1[#All],2,FALSE))</f>
        <v>1031100326</v>
      </c>
      <c r="P13" s="5" t="s">
        <v>28354</v>
      </c>
    </row>
    <row r="14" spans="1:16" x14ac:dyDescent="0.25">
      <c r="A14" s="33">
        <f t="shared" si="1"/>
        <v>1</v>
      </c>
      <c r="B14" s="33">
        <f t="shared" si="0"/>
        <v>13</v>
      </c>
      <c r="C14" s="5" t="s">
        <v>1</v>
      </c>
      <c r="D14" s="25"/>
      <c r="E14" s="5" t="s">
        <v>13390</v>
      </c>
      <c r="F14" s="5" t="s">
        <v>13319</v>
      </c>
      <c r="G14" s="5" t="s">
        <v>13443</v>
      </c>
      <c r="H14" s="45" t="s">
        <v>29474</v>
      </c>
      <c r="I14" s="5" t="s">
        <v>63</v>
      </c>
      <c r="J14" s="26">
        <v>1</v>
      </c>
      <c r="K14" s="28"/>
      <c r="L14" s="45" t="s">
        <v>29474</v>
      </c>
      <c r="M14" s="5" t="s">
        <v>28130</v>
      </c>
      <c r="N14" s="44" t="s">
        <v>28823</v>
      </c>
      <c r="O14" s="5">
        <f>IF(ISBLANK(Requerimiento_Det!N14),"",VLOOKUP(Requerimiento_Det!N14,Tabla1[#All],2,FALSE))</f>
        <v>1031100330</v>
      </c>
      <c r="P14" s="5" t="s">
        <v>28354</v>
      </c>
    </row>
    <row r="15" spans="1:16" x14ac:dyDescent="0.25">
      <c r="A15" s="33">
        <f t="shared" si="1"/>
        <v>1</v>
      </c>
      <c r="B15" s="33">
        <f t="shared" si="0"/>
        <v>14</v>
      </c>
      <c r="C15" s="5" t="s">
        <v>1</v>
      </c>
      <c r="D15" s="25"/>
      <c r="E15" s="5" t="s">
        <v>13390</v>
      </c>
      <c r="F15" s="5" t="s">
        <v>13319</v>
      </c>
      <c r="G15" s="5" t="s">
        <v>13443</v>
      </c>
      <c r="H15" s="45" t="s">
        <v>29475</v>
      </c>
      <c r="I15" s="5" t="s">
        <v>63</v>
      </c>
      <c r="J15" s="26">
        <v>1</v>
      </c>
      <c r="K15" s="28"/>
      <c r="L15" s="45" t="s">
        <v>29475</v>
      </c>
      <c r="M15" s="5" t="s">
        <v>28130</v>
      </c>
      <c r="N15" s="44" t="s">
        <v>28814</v>
      </c>
      <c r="O15" s="5">
        <f>IF(ISBLANK(Requerimiento_Det!N15),"",VLOOKUP(Requerimiento_Det!N15,Tabla1[#All],2,FALSE))</f>
        <v>1031100321</v>
      </c>
      <c r="P15" s="5" t="s">
        <v>28354</v>
      </c>
    </row>
    <row r="16" spans="1:16" x14ac:dyDescent="0.25">
      <c r="A16" s="33">
        <f t="shared" si="1"/>
        <v>1</v>
      </c>
      <c r="B16" s="33">
        <f t="shared" si="0"/>
        <v>15</v>
      </c>
      <c r="C16" s="5" t="s">
        <v>1</v>
      </c>
      <c r="D16" s="25"/>
      <c r="E16" s="5" t="s">
        <v>13390</v>
      </c>
      <c r="F16" s="5" t="s">
        <v>13319</v>
      </c>
      <c r="G16" s="5" t="s">
        <v>13443</v>
      </c>
      <c r="H16" s="45" t="s">
        <v>29476</v>
      </c>
      <c r="I16" s="5" t="s">
        <v>63</v>
      </c>
      <c r="J16" s="26">
        <v>1</v>
      </c>
      <c r="K16" s="28"/>
      <c r="L16" s="45" t="s">
        <v>29476</v>
      </c>
      <c r="M16" s="5" t="s">
        <v>28130</v>
      </c>
      <c r="N16" s="44" t="s">
        <v>28764</v>
      </c>
      <c r="O16" s="5">
        <f>IF(ISBLANK(Requerimiento_Det!N16),"",VLOOKUP(Requerimiento_Det!N16,Tabla1[#All],2,FALSE))</f>
        <v>1031100261</v>
      </c>
      <c r="P16" s="5" t="s">
        <v>28354</v>
      </c>
    </row>
    <row r="17" spans="1:16" x14ac:dyDescent="0.25">
      <c r="A17" s="33">
        <f t="shared" si="1"/>
        <v>1</v>
      </c>
      <c r="B17" s="33">
        <f t="shared" si="0"/>
        <v>16</v>
      </c>
      <c r="C17" s="5" t="s">
        <v>1</v>
      </c>
      <c r="D17" s="25"/>
      <c r="E17" s="5" t="s">
        <v>13390</v>
      </c>
      <c r="F17" s="5" t="s">
        <v>13319</v>
      </c>
      <c r="G17" s="5" t="s">
        <v>13443</v>
      </c>
      <c r="H17" s="45" t="s">
        <v>29477</v>
      </c>
      <c r="I17" s="5" t="s">
        <v>63</v>
      </c>
      <c r="J17" s="26">
        <v>1</v>
      </c>
      <c r="K17" s="28"/>
      <c r="L17" s="45" t="s">
        <v>29477</v>
      </c>
      <c r="M17" s="5" t="s">
        <v>28130</v>
      </c>
      <c r="N17" s="44" t="s">
        <v>28759</v>
      </c>
      <c r="O17" s="5">
        <f>IF(ISBLANK(Requerimiento_Det!N17),"",VLOOKUP(Requerimiento_Det!N17,Tabla1[#All],2,FALSE))</f>
        <v>1031100256</v>
      </c>
      <c r="P17" s="5" t="s">
        <v>28354</v>
      </c>
    </row>
    <row r="18" spans="1:16" x14ac:dyDescent="0.25">
      <c r="A18" s="33">
        <f t="shared" si="1"/>
        <v>1</v>
      </c>
      <c r="B18" s="33">
        <f t="shared" si="0"/>
        <v>17</v>
      </c>
      <c r="C18" s="5" t="s">
        <v>1</v>
      </c>
      <c r="D18" s="25"/>
      <c r="E18" s="5" t="s">
        <v>13390</v>
      </c>
      <c r="F18" s="5" t="s">
        <v>13319</v>
      </c>
      <c r="G18" s="5" t="s">
        <v>13443</v>
      </c>
      <c r="H18" s="45" t="s">
        <v>29478</v>
      </c>
      <c r="I18" s="5" t="s">
        <v>63</v>
      </c>
      <c r="J18" s="26">
        <v>1</v>
      </c>
      <c r="K18" s="28"/>
      <c r="L18" s="45" t="s">
        <v>29478</v>
      </c>
      <c r="M18" s="5" t="s">
        <v>28130</v>
      </c>
      <c r="N18" s="44" t="s">
        <v>28801</v>
      </c>
      <c r="O18" s="5">
        <f>IF(ISBLANK(Requerimiento_Det!N18),"",VLOOKUP(Requerimiento_Det!N18,Tabla1[#All],2,FALSE))</f>
        <v>1031100307</v>
      </c>
      <c r="P18" s="5" t="s">
        <v>28354</v>
      </c>
    </row>
    <row r="19" spans="1:16" x14ac:dyDescent="0.25">
      <c r="A19" s="33">
        <f t="shared" si="1"/>
        <v>1</v>
      </c>
      <c r="B19" s="33">
        <f t="shared" si="0"/>
        <v>18</v>
      </c>
      <c r="C19" s="5" t="s">
        <v>1</v>
      </c>
      <c r="D19" s="25"/>
      <c r="E19" s="5" t="s">
        <v>13390</v>
      </c>
      <c r="F19" s="5" t="s">
        <v>13319</v>
      </c>
      <c r="G19" s="5" t="s">
        <v>13443</v>
      </c>
      <c r="H19" s="45" t="s">
        <v>29479</v>
      </c>
      <c r="I19" s="5" t="s">
        <v>63</v>
      </c>
      <c r="J19" s="26">
        <v>1</v>
      </c>
      <c r="K19" s="28"/>
      <c r="L19" s="45" t="s">
        <v>29479</v>
      </c>
      <c r="M19" s="5" t="s">
        <v>28130</v>
      </c>
      <c r="N19" s="44" t="s">
        <v>28783</v>
      </c>
      <c r="O19" s="5">
        <f>IF(ISBLANK(Requerimiento_Det!N19),"",VLOOKUP(Requerimiento_Det!N19,Tabla1[#All],2,FALSE))</f>
        <v>1031100288</v>
      </c>
      <c r="P19" s="5" t="s">
        <v>28354</v>
      </c>
    </row>
    <row r="20" spans="1:16" x14ac:dyDescent="0.25">
      <c r="A20" s="33">
        <f t="shared" si="1"/>
        <v>1</v>
      </c>
      <c r="B20" s="33">
        <f t="shared" si="0"/>
        <v>19</v>
      </c>
      <c r="C20" s="5" t="s">
        <v>1</v>
      </c>
      <c r="D20" s="25"/>
      <c r="E20" s="5" t="s">
        <v>13390</v>
      </c>
      <c r="F20" s="5" t="s">
        <v>13319</v>
      </c>
      <c r="G20" s="5" t="s">
        <v>13443</v>
      </c>
      <c r="H20" s="45" t="s">
        <v>29480</v>
      </c>
      <c r="I20" s="5" t="s">
        <v>63</v>
      </c>
      <c r="J20" s="26">
        <v>1</v>
      </c>
      <c r="K20" s="28"/>
      <c r="L20" s="45" t="s">
        <v>29480</v>
      </c>
      <c r="M20" s="5" t="s">
        <v>28130</v>
      </c>
      <c r="N20" s="44" t="s">
        <v>28790</v>
      </c>
      <c r="O20" s="5">
        <f>IF(ISBLANK(Requerimiento_Det!N20),"",VLOOKUP(Requerimiento_Det!N20,Tabla1[#All],2,FALSE))</f>
        <v>1031100295</v>
      </c>
      <c r="P20" s="5" t="s">
        <v>28354</v>
      </c>
    </row>
    <row r="21" spans="1:16" x14ac:dyDescent="0.25">
      <c r="A21" s="33">
        <f t="shared" si="1"/>
        <v>1</v>
      </c>
      <c r="B21" s="33">
        <f t="shared" si="0"/>
        <v>20</v>
      </c>
      <c r="C21" s="5" t="s">
        <v>1</v>
      </c>
      <c r="D21" s="25"/>
      <c r="E21" s="5" t="s">
        <v>13390</v>
      </c>
      <c r="F21" s="5" t="s">
        <v>13319</v>
      </c>
      <c r="G21" s="5" t="s">
        <v>13443</v>
      </c>
      <c r="H21" s="45" t="s">
        <v>29481</v>
      </c>
      <c r="I21" s="5" t="s">
        <v>63</v>
      </c>
      <c r="J21" s="26">
        <v>1</v>
      </c>
      <c r="K21" s="28"/>
      <c r="L21" s="45" t="s">
        <v>29481</v>
      </c>
      <c r="M21" s="5" t="s">
        <v>28130</v>
      </c>
      <c r="N21" s="44" t="s">
        <v>29133</v>
      </c>
      <c r="O21" s="5">
        <f>IF(ISBLANK(Requerimiento_Det!N21),"",VLOOKUP(Requerimiento_Det!N21,Tabla1[#All],2,FALSE))</f>
        <v>1031100337</v>
      </c>
      <c r="P21" s="5" t="s">
        <v>28354</v>
      </c>
    </row>
    <row r="22" spans="1:16" x14ac:dyDescent="0.25">
      <c r="A22" s="33">
        <f t="shared" si="1"/>
        <v>1</v>
      </c>
      <c r="B22" s="33">
        <f t="shared" si="0"/>
        <v>21</v>
      </c>
      <c r="C22" s="5" t="s">
        <v>1</v>
      </c>
      <c r="D22" s="25"/>
      <c r="E22" s="5" t="s">
        <v>13390</v>
      </c>
      <c r="F22" s="5" t="s">
        <v>13319</v>
      </c>
      <c r="G22" s="5" t="s">
        <v>13443</v>
      </c>
      <c r="H22" s="45" t="s">
        <v>29482</v>
      </c>
      <c r="I22" s="5" t="s">
        <v>63</v>
      </c>
      <c r="J22" s="26">
        <v>1</v>
      </c>
      <c r="K22" s="28"/>
      <c r="L22" s="45" t="s">
        <v>29482</v>
      </c>
      <c r="M22" s="5" t="s">
        <v>28130</v>
      </c>
      <c r="N22" s="44" t="s">
        <v>29132</v>
      </c>
      <c r="O22" s="5">
        <f>IF(ISBLANK(Requerimiento_Det!N22),"",VLOOKUP(Requerimiento_Det!N22,Tabla1[#All],2,FALSE))</f>
        <v>1031100332</v>
      </c>
      <c r="P22" s="5" t="s">
        <v>28354</v>
      </c>
    </row>
    <row r="23" spans="1:16" x14ac:dyDescent="0.25">
      <c r="A23" s="33">
        <f t="shared" si="1"/>
        <v>1</v>
      </c>
      <c r="B23" s="33">
        <f t="shared" si="0"/>
        <v>22</v>
      </c>
      <c r="C23" s="5" t="s">
        <v>1</v>
      </c>
      <c r="D23" s="25"/>
      <c r="E23" s="5" t="s">
        <v>13390</v>
      </c>
      <c r="F23" s="5" t="s">
        <v>13319</v>
      </c>
      <c r="G23" s="5" t="s">
        <v>13443</v>
      </c>
      <c r="H23" s="45" t="s">
        <v>29483</v>
      </c>
      <c r="I23" s="5" t="s">
        <v>63</v>
      </c>
      <c r="J23" s="26">
        <v>1</v>
      </c>
      <c r="K23" s="28"/>
      <c r="L23" s="45" t="s">
        <v>29483</v>
      </c>
      <c r="M23" s="5" t="s">
        <v>28130</v>
      </c>
      <c r="N23" s="44" t="s">
        <v>28851</v>
      </c>
      <c r="O23" s="5">
        <f>IF(ISBLANK(Requerimiento_Det!N23),"",VLOOKUP(Requerimiento_Det!N23,Tabla1[#All],2,FALSE))</f>
        <v>1031100362</v>
      </c>
      <c r="P23" s="5" t="s">
        <v>28354</v>
      </c>
    </row>
    <row r="24" spans="1:16" x14ac:dyDescent="0.25">
      <c r="A24" s="33">
        <f t="shared" si="1"/>
        <v>1</v>
      </c>
      <c r="B24" s="33">
        <f t="shared" si="0"/>
        <v>23</v>
      </c>
      <c r="C24" s="5" t="s">
        <v>1</v>
      </c>
      <c r="D24" s="25"/>
      <c r="E24" s="5" t="s">
        <v>13390</v>
      </c>
      <c r="F24" s="5" t="s">
        <v>13319</v>
      </c>
      <c r="G24" s="5" t="s">
        <v>13443</v>
      </c>
      <c r="H24" s="45" t="s">
        <v>29484</v>
      </c>
      <c r="I24" s="5" t="s">
        <v>63</v>
      </c>
      <c r="J24" s="26">
        <v>1</v>
      </c>
      <c r="K24" s="28"/>
      <c r="L24" s="45" t="s">
        <v>29484</v>
      </c>
      <c r="M24" s="5" t="s">
        <v>28130</v>
      </c>
      <c r="N24" s="44" t="s">
        <v>28741</v>
      </c>
      <c r="O24" s="5">
        <f>IF(ISBLANK(Requerimiento_Det!N24),"",VLOOKUP(Requerimiento_Det!N24,Tabla1[#All],2,FALSE))</f>
        <v>1031100238</v>
      </c>
      <c r="P24" s="5" t="s">
        <v>28354</v>
      </c>
    </row>
    <row r="25" spans="1:16" x14ac:dyDescent="0.25">
      <c r="A25" s="33">
        <f t="shared" si="1"/>
        <v>1</v>
      </c>
      <c r="B25" s="33">
        <f t="shared" si="0"/>
        <v>24</v>
      </c>
      <c r="C25" s="5" t="s">
        <v>1</v>
      </c>
      <c r="D25" s="25"/>
      <c r="E25" s="5" t="s">
        <v>13390</v>
      </c>
      <c r="F25" s="5" t="s">
        <v>13319</v>
      </c>
      <c r="G25" s="5" t="s">
        <v>13443</v>
      </c>
      <c r="H25" s="45" t="s">
        <v>29485</v>
      </c>
      <c r="I25" s="5" t="s">
        <v>63</v>
      </c>
      <c r="J25" s="26">
        <v>1</v>
      </c>
      <c r="K25" s="28"/>
      <c r="L25" s="45" t="s">
        <v>29485</v>
      </c>
      <c r="M25" s="5" t="s">
        <v>28130</v>
      </c>
      <c r="N25" s="44" t="s">
        <v>28846</v>
      </c>
      <c r="O25" s="5">
        <f>IF(ISBLANK(Requerimiento_Det!N25),"",VLOOKUP(Requerimiento_Det!N25,Tabla1[#All],2,FALSE))</f>
        <v>1031100357</v>
      </c>
      <c r="P25" s="5" t="s">
        <v>28354</v>
      </c>
    </row>
    <row r="26" spans="1:16" x14ac:dyDescent="0.25">
      <c r="A26" s="33">
        <f t="shared" si="1"/>
        <v>1</v>
      </c>
      <c r="B26" s="33">
        <f t="shared" si="0"/>
        <v>25</v>
      </c>
      <c r="C26" s="5" t="s">
        <v>1</v>
      </c>
      <c r="D26" s="25"/>
      <c r="E26" s="5" t="s">
        <v>13390</v>
      </c>
      <c r="F26" s="5" t="s">
        <v>13319</v>
      </c>
      <c r="G26" s="5" t="s">
        <v>13443</v>
      </c>
      <c r="H26" s="45" t="s">
        <v>29486</v>
      </c>
      <c r="I26" s="5" t="s">
        <v>63</v>
      </c>
      <c r="J26" s="26">
        <v>1</v>
      </c>
      <c r="K26" s="28"/>
      <c r="L26" s="45" t="s">
        <v>29486</v>
      </c>
      <c r="M26" s="5" t="s">
        <v>28130</v>
      </c>
      <c r="N26" s="44" t="s">
        <v>28808</v>
      </c>
      <c r="O26" s="5">
        <f>IF(ISBLANK(Requerimiento_Det!N26),"",VLOOKUP(Requerimiento_Det!N26,Tabla1[#All],2,FALSE))</f>
        <v>1031100315</v>
      </c>
      <c r="P26" s="5" t="s">
        <v>28354</v>
      </c>
    </row>
    <row r="27" spans="1:16" x14ac:dyDescent="0.25">
      <c r="A27" s="33">
        <f t="shared" si="1"/>
        <v>1</v>
      </c>
      <c r="B27" s="33">
        <f t="shared" si="0"/>
        <v>26</v>
      </c>
      <c r="C27" s="5" t="s">
        <v>1</v>
      </c>
      <c r="D27" s="25"/>
      <c r="E27" s="5" t="s">
        <v>13390</v>
      </c>
      <c r="F27" s="5" t="s">
        <v>13319</v>
      </c>
      <c r="G27" s="5" t="s">
        <v>13443</v>
      </c>
      <c r="H27" s="45" t="s">
        <v>29487</v>
      </c>
      <c r="I27" s="5" t="s">
        <v>63</v>
      </c>
      <c r="J27" s="26">
        <v>1</v>
      </c>
      <c r="K27" s="28"/>
      <c r="L27" s="45" t="s">
        <v>29487</v>
      </c>
      <c r="M27" s="5" t="s">
        <v>28130</v>
      </c>
      <c r="N27" s="44" t="s">
        <v>28768</v>
      </c>
      <c r="O27" s="5">
        <f>IF(ISBLANK(Requerimiento_Det!N27),"",VLOOKUP(Requerimiento_Det!N27,Tabla1[#All],2,FALSE))</f>
        <v>1031100265</v>
      </c>
      <c r="P27" s="5" t="s">
        <v>28354</v>
      </c>
    </row>
    <row r="28" spans="1:16" x14ac:dyDescent="0.25">
      <c r="A28" s="33">
        <f t="shared" si="1"/>
        <v>1</v>
      </c>
      <c r="B28" s="33">
        <f t="shared" si="0"/>
        <v>27</v>
      </c>
      <c r="C28" s="5" t="s">
        <v>1</v>
      </c>
      <c r="D28" s="25"/>
      <c r="E28" s="5" t="s">
        <v>13390</v>
      </c>
      <c r="F28" s="5" t="s">
        <v>13319</v>
      </c>
      <c r="G28" s="5" t="s">
        <v>13443</v>
      </c>
      <c r="H28" s="45" t="s">
        <v>29488</v>
      </c>
      <c r="I28" s="5" t="s">
        <v>63</v>
      </c>
      <c r="J28" s="26">
        <v>1</v>
      </c>
      <c r="K28" s="28"/>
      <c r="L28" s="45" t="s">
        <v>29488</v>
      </c>
      <c r="M28" s="5" t="s">
        <v>28130</v>
      </c>
      <c r="N28" s="44" t="s">
        <v>28745</v>
      </c>
      <c r="O28" s="5">
        <f>IF(ISBLANK(Requerimiento_Det!N28),"",VLOOKUP(Requerimiento_Det!N28,Tabla1[#All],2,FALSE))</f>
        <v>1031100242</v>
      </c>
      <c r="P28" s="5" t="s">
        <v>28354</v>
      </c>
    </row>
    <row r="29" spans="1:16" x14ac:dyDescent="0.25">
      <c r="A29" s="33">
        <f t="shared" si="1"/>
        <v>1</v>
      </c>
      <c r="B29" s="33">
        <f t="shared" si="0"/>
        <v>28</v>
      </c>
      <c r="C29" s="5" t="s">
        <v>1</v>
      </c>
      <c r="D29" s="25"/>
      <c r="E29" s="5" t="s">
        <v>13390</v>
      </c>
      <c r="F29" s="5" t="s">
        <v>13319</v>
      </c>
      <c r="G29" s="5" t="s">
        <v>13443</v>
      </c>
      <c r="H29" s="45" t="s">
        <v>29489</v>
      </c>
      <c r="I29" s="5" t="s">
        <v>63</v>
      </c>
      <c r="J29" s="26">
        <v>1</v>
      </c>
      <c r="K29" s="28"/>
      <c r="L29" s="45" t="s">
        <v>29489</v>
      </c>
      <c r="M29" s="5" t="s">
        <v>28130</v>
      </c>
      <c r="N29" s="44" t="s">
        <v>28821</v>
      </c>
      <c r="O29" s="5">
        <f>IF(ISBLANK(Requerimiento_Det!N29),"",VLOOKUP(Requerimiento_Det!N29,Tabla1[#All],2,FALSE))</f>
        <v>1031100328</v>
      </c>
      <c r="P29" s="5" t="s">
        <v>28354</v>
      </c>
    </row>
    <row r="30" spans="1:16" x14ac:dyDescent="0.25">
      <c r="A30" s="33">
        <f t="shared" si="1"/>
        <v>1</v>
      </c>
      <c r="B30" s="33">
        <f t="shared" si="0"/>
        <v>29</v>
      </c>
      <c r="C30" s="5" t="s">
        <v>1</v>
      </c>
      <c r="D30" s="25"/>
      <c r="E30" s="5" t="s">
        <v>13390</v>
      </c>
      <c r="F30" s="5" t="s">
        <v>13319</v>
      </c>
      <c r="G30" s="5" t="s">
        <v>13443</v>
      </c>
      <c r="H30" s="45" t="s">
        <v>29490</v>
      </c>
      <c r="I30" s="5" t="s">
        <v>63</v>
      </c>
      <c r="J30" s="26">
        <v>1</v>
      </c>
      <c r="K30" s="28"/>
      <c r="L30" s="45" t="s">
        <v>29490</v>
      </c>
      <c r="M30" s="5" t="s">
        <v>28130</v>
      </c>
      <c r="N30" s="44" t="s">
        <v>28847</v>
      </c>
      <c r="O30" s="5">
        <f>IF(ISBLANK(Requerimiento_Det!N30),"",VLOOKUP(Requerimiento_Det!N30,Tabla1[#All],2,FALSE))</f>
        <v>1031100358</v>
      </c>
      <c r="P30" s="5" t="s">
        <v>28354</v>
      </c>
    </row>
    <row r="31" spans="1:16" x14ac:dyDescent="0.25">
      <c r="A31" s="33">
        <f t="shared" si="1"/>
        <v>1</v>
      </c>
      <c r="B31" s="33">
        <f t="shared" si="0"/>
        <v>30</v>
      </c>
      <c r="C31" s="5" t="s">
        <v>1</v>
      </c>
      <c r="D31" s="25"/>
      <c r="E31" s="5" t="s">
        <v>13390</v>
      </c>
      <c r="F31" s="5" t="s">
        <v>13319</v>
      </c>
      <c r="G31" s="5" t="s">
        <v>13443</v>
      </c>
      <c r="H31" s="45" t="s">
        <v>29491</v>
      </c>
      <c r="I31" s="5" t="s">
        <v>63</v>
      </c>
      <c r="J31" s="26">
        <v>1</v>
      </c>
      <c r="K31" s="28"/>
      <c r="L31" s="45" t="s">
        <v>29491</v>
      </c>
      <c r="M31" s="5" t="s">
        <v>28130</v>
      </c>
      <c r="N31" s="44" t="s">
        <v>28760</v>
      </c>
      <c r="O31" s="5">
        <f>IF(ISBLANK(Requerimiento_Det!N31),"",VLOOKUP(Requerimiento_Det!N31,Tabla1[#All],2,FALSE))</f>
        <v>1031100257</v>
      </c>
      <c r="P31" s="5" t="s">
        <v>28354</v>
      </c>
    </row>
    <row r="32" spans="1:16" x14ac:dyDescent="0.25">
      <c r="A32" s="33">
        <f t="shared" si="1"/>
        <v>1</v>
      </c>
      <c r="B32" s="33">
        <f t="shared" si="0"/>
        <v>31</v>
      </c>
      <c r="C32" s="5" t="s">
        <v>1</v>
      </c>
      <c r="D32" s="25"/>
      <c r="E32" s="5" t="s">
        <v>13390</v>
      </c>
      <c r="F32" s="5" t="s">
        <v>13319</v>
      </c>
      <c r="G32" s="5" t="s">
        <v>13443</v>
      </c>
      <c r="H32" s="45" t="s">
        <v>29492</v>
      </c>
      <c r="I32" s="5" t="s">
        <v>63</v>
      </c>
      <c r="J32" s="26">
        <v>1</v>
      </c>
      <c r="K32" s="6"/>
      <c r="L32" s="45" t="s">
        <v>29492</v>
      </c>
      <c r="M32" s="5" t="s">
        <v>28130</v>
      </c>
      <c r="N32" s="44" t="s">
        <v>28830</v>
      </c>
      <c r="O32" s="5">
        <f>IF(ISBLANK(Requerimiento_Det!N32),"",VLOOKUP(Requerimiento_Det!N32,Tabla1[#All],2,FALSE))</f>
        <v>1031100339</v>
      </c>
      <c r="P32" s="5" t="s">
        <v>28354</v>
      </c>
    </row>
    <row r="33" spans="1:16" x14ac:dyDescent="0.25">
      <c r="A33" s="33">
        <f t="shared" si="1"/>
        <v>1</v>
      </c>
      <c r="B33" s="33">
        <f t="shared" si="0"/>
        <v>32</v>
      </c>
      <c r="C33" s="5" t="s">
        <v>1</v>
      </c>
      <c r="D33" s="25"/>
      <c r="E33" s="5" t="s">
        <v>13390</v>
      </c>
      <c r="F33" s="5" t="s">
        <v>13319</v>
      </c>
      <c r="G33" s="5" t="s">
        <v>13443</v>
      </c>
      <c r="H33" s="45" t="s">
        <v>29493</v>
      </c>
      <c r="I33" s="5" t="s">
        <v>63</v>
      </c>
      <c r="J33" s="26">
        <v>1</v>
      </c>
      <c r="K33" s="6"/>
      <c r="L33" s="45" t="s">
        <v>29493</v>
      </c>
      <c r="M33" s="5" t="s">
        <v>28130</v>
      </c>
      <c r="N33" s="44" t="s">
        <v>28840</v>
      </c>
      <c r="O33" s="5">
        <f>IF(ISBLANK(Requerimiento_Det!N33),"",VLOOKUP(Requerimiento_Det!N33,Tabla1[#All],2,FALSE))</f>
        <v>1031100351</v>
      </c>
      <c r="P33" s="5" t="s">
        <v>28354</v>
      </c>
    </row>
    <row r="34" spans="1:16" x14ac:dyDescent="0.25">
      <c r="A34" s="33">
        <f t="shared" si="1"/>
        <v>1</v>
      </c>
      <c r="B34" s="33">
        <f t="shared" si="0"/>
        <v>33</v>
      </c>
      <c r="C34" s="5" t="s">
        <v>1</v>
      </c>
      <c r="D34" s="25"/>
      <c r="E34" s="5" t="s">
        <v>13390</v>
      </c>
      <c r="F34" s="5" t="s">
        <v>13319</v>
      </c>
      <c r="G34" s="5" t="s">
        <v>13443</v>
      </c>
      <c r="H34" s="45" t="s">
        <v>29494</v>
      </c>
      <c r="I34" s="5" t="s">
        <v>63</v>
      </c>
      <c r="J34" s="26">
        <v>1</v>
      </c>
      <c r="K34" s="6"/>
      <c r="L34" s="45" t="s">
        <v>29494</v>
      </c>
      <c r="M34" s="5" t="s">
        <v>28130</v>
      </c>
      <c r="N34" s="44" t="s">
        <v>28819</v>
      </c>
      <c r="O34" s="5">
        <f>IF(ISBLANK(Requerimiento_Det!N34),"",VLOOKUP(Requerimiento_Det!N34,Tabla1[#All],2,FALSE))</f>
        <v>1031100326</v>
      </c>
      <c r="P34" s="5" t="s">
        <v>28354</v>
      </c>
    </row>
    <row r="35" spans="1:16" x14ac:dyDescent="0.25">
      <c r="A35" s="33">
        <f t="shared" si="1"/>
        <v>1</v>
      </c>
      <c r="B35" s="33">
        <f t="shared" si="0"/>
        <v>34</v>
      </c>
      <c r="C35" s="5" t="s">
        <v>1</v>
      </c>
      <c r="D35" s="25"/>
      <c r="E35" s="5" t="s">
        <v>13390</v>
      </c>
      <c r="F35" s="5" t="s">
        <v>13319</v>
      </c>
      <c r="G35" s="5" t="s">
        <v>13443</v>
      </c>
      <c r="H35" s="45" t="s">
        <v>29495</v>
      </c>
      <c r="I35" s="5" t="s">
        <v>63</v>
      </c>
      <c r="J35" s="26">
        <v>1</v>
      </c>
      <c r="K35" s="6"/>
      <c r="L35" s="45" t="s">
        <v>29495</v>
      </c>
      <c r="M35" s="5" t="s">
        <v>28130</v>
      </c>
      <c r="N35" s="44" t="s">
        <v>28814</v>
      </c>
      <c r="O35" s="5">
        <f>IF(ISBLANK(Requerimiento_Det!N35),"",VLOOKUP(Requerimiento_Det!N35,Tabla1[#All],2,FALSE))</f>
        <v>1031100321</v>
      </c>
      <c r="P35" s="5" t="s">
        <v>28354</v>
      </c>
    </row>
    <row r="36" spans="1:16" x14ac:dyDescent="0.25">
      <c r="A36" s="33">
        <f t="shared" si="1"/>
        <v>1</v>
      </c>
      <c r="B36" s="33">
        <f t="shared" si="0"/>
        <v>35</v>
      </c>
      <c r="C36" s="5" t="s">
        <v>1</v>
      </c>
      <c r="D36" s="25"/>
      <c r="E36" s="5" t="s">
        <v>13390</v>
      </c>
      <c r="F36" s="5" t="s">
        <v>13319</v>
      </c>
      <c r="G36" s="5" t="s">
        <v>13443</v>
      </c>
      <c r="H36" s="45" t="s">
        <v>29496</v>
      </c>
      <c r="I36" s="5" t="s">
        <v>63</v>
      </c>
      <c r="J36" s="26">
        <v>1</v>
      </c>
      <c r="K36" s="6"/>
      <c r="L36" s="45" t="s">
        <v>29496</v>
      </c>
      <c r="M36" s="5" t="s">
        <v>28130</v>
      </c>
      <c r="N36" s="44" t="s">
        <v>28738</v>
      </c>
      <c r="O36" s="5">
        <f>IF(ISBLANK(Requerimiento_Det!N36),"",VLOOKUP(Requerimiento_Det!N36,Tabla1[#All],2,FALSE))</f>
        <v>1031100125</v>
      </c>
      <c r="P36" s="5" t="s">
        <v>28354</v>
      </c>
    </row>
    <row r="37" spans="1:16" x14ac:dyDescent="0.25">
      <c r="A37" s="33">
        <f t="shared" si="1"/>
        <v>1</v>
      </c>
      <c r="B37" s="33">
        <f t="shared" si="0"/>
        <v>36</v>
      </c>
      <c r="C37" s="5" t="s">
        <v>1</v>
      </c>
      <c r="D37" s="6"/>
      <c r="E37" s="5" t="s">
        <v>13390</v>
      </c>
      <c r="F37" s="5" t="s">
        <v>13319</v>
      </c>
      <c r="G37" s="5" t="s">
        <v>13443</v>
      </c>
      <c r="H37" s="45" t="s">
        <v>29497</v>
      </c>
      <c r="I37" s="5" t="s">
        <v>63</v>
      </c>
      <c r="J37" s="26">
        <v>1</v>
      </c>
      <c r="K37" s="6"/>
      <c r="L37" s="45" t="s">
        <v>29497</v>
      </c>
      <c r="M37" s="5" t="s">
        <v>28130</v>
      </c>
      <c r="N37" s="44" t="s">
        <v>28848</v>
      </c>
      <c r="O37" s="5">
        <f>IF(ISBLANK(Requerimiento_Det!N37),"",VLOOKUP(Requerimiento_Det!N37,Tabla1[#All],2,FALSE))</f>
        <v>1031100359</v>
      </c>
      <c r="P37" s="5" t="s">
        <v>28354</v>
      </c>
    </row>
    <row r="38" spans="1:16" x14ac:dyDescent="0.25">
      <c r="A38" s="33">
        <f t="shared" si="1"/>
        <v>1</v>
      </c>
      <c r="B38" s="33">
        <f t="shared" si="0"/>
        <v>37</v>
      </c>
      <c r="C38" s="5" t="s">
        <v>1</v>
      </c>
      <c r="D38" s="25"/>
      <c r="E38" s="5" t="s">
        <v>13390</v>
      </c>
      <c r="F38" s="5" t="s">
        <v>13319</v>
      </c>
      <c r="G38" s="5" t="s">
        <v>13443</v>
      </c>
      <c r="H38" s="45" t="s">
        <v>29498</v>
      </c>
      <c r="I38" s="5" t="s">
        <v>63</v>
      </c>
      <c r="J38" s="26">
        <v>1</v>
      </c>
      <c r="K38" s="28"/>
      <c r="L38" s="45" t="s">
        <v>29498</v>
      </c>
      <c r="M38" s="5" t="s">
        <v>28130</v>
      </c>
      <c r="N38" s="44" t="s">
        <v>28771</v>
      </c>
      <c r="O38" s="5">
        <f>IF(ISBLANK(Requerimiento_Det!N38),"",VLOOKUP(Requerimiento_Det!N38,Tabla1[#All],2,FALSE))</f>
        <v>1031100276</v>
      </c>
      <c r="P38" s="5" t="s">
        <v>28354</v>
      </c>
    </row>
    <row r="39" spans="1:16" x14ac:dyDescent="0.25">
      <c r="A39" s="33">
        <f t="shared" si="1"/>
        <v>1</v>
      </c>
      <c r="B39" s="33">
        <f t="shared" si="0"/>
        <v>38</v>
      </c>
      <c r="C39" s="5" t="s">
        <v>1</v>
      </c>
      <c r="D39" s="6"/>
      <c r="E39" s="5" t="s">
        <v>13390</v>
      </c>
      <c r="F39" s="5" t="s">
        <v>13319</v>
      </c>
      <c r="G39" s="5" t="s">
        <v>13443</v>
      </c>
      <c r="H39" s="45" t="s">
        <v>29499</v>
      </c>
      <c r="I39" s="5" t="s">
        <v>63</v>
      </c>
      <c r="J39" s="26">
        <v>1</v>
      </c>
      <c r="K39" s="6"/>
      <c r="L39" s="45" t="s">
        <v>29499</v>
      </c>
      <c r="M39" s="5" t="s">
        <v>28130</v>
      </c>
      <c r="N39" s="44" t="s">
        <v>28764</v>
      </c>
      <c r="O39" s="5">
        <f>IF(ISBLANK(Requerimiento_Det!N39),"",VLOOKUP(Requerimiento_Det!N39,Tabla1[#All],2,FALSE))</f>
        <v>1031100261</v>
      </c>
      <c r="P39" s="5" t="s">
        <v>28354</v>
      </c>
    </row>
    <row r="40" spans="1:16" x14ac:dyDescent="0.25">
      <c r="A40" s="33">
        <f t="shared" si="1"/>
        <v>1</v>
      </c>
      <c r="B40" s="33">
        <f t="shared" si="0"/>
        <v>39</v>
      </c>
      <c r="C40" s="5" t="s">
        <v>1</v>
      </c>
      <c r="D40" s="6"/>
      <c r="E40" s="5" t="s">
        <v>13390</v>
      </c>
      <c r="F40" s="5" t="s">
        <v>13319</v>
      </c>
      <c r="G40" s="5" t="s">
        <v>13443</v>
      </c>
      <c r="H40" s="45" t="s">
        <v>29500</v>
      </c>
      <c r="I40" s="5" t="s">
        <v>63</v>
      </c>
      <c r="J40" s="26">
        <v>1</v>
      </c>
      <c r="K40" s="6"/>
      <c r="L40" s="45" t="s">
        <v>29500</v>
      </c>
      <c r="M40" s="5" t="s">
        <v>28130</v>
      </c>
      <c r="N40" s="44" t="s">
        <v>28741</v>
      </c>
      <c r="O40" s="5">
        <f>IF(ISBLANK(Requerimiento_Det!N40),"",VLOOKUP(Requerimiento_Det!N40,Tabla1[#All],2,FALSE))</f>
        <v>1031100238</v>
      </c>
      <c r="P40" s="5" t="s">
        <v>28354</v>
      </c>
    </row>
    <row r="41" spans="1:16" x14ac:dyDescent="0.25">
      <c r="A41" s="33">
        <f t="shared" si="1"/>
        <v>1</v>
      </c>
      <c r="B41" s="33">
        <f t="shared" si="0"/>
        <v>40</v>
      </c>
      <c r="C41" s="5" t="s">
        <v>1</v>
      </c>
      <c r="D41" s="25"/>
      <c r="E41" s="5" t="s">
        <v>13390</v>
      </c>
      <c r="F41" s="5" t="s">
        <v>13319</v>
      </c>
      <c r="G41" s="5" t="s">
        <v>13443</v>
      </c>
      <c r="H41" s="45" t="s">
        <v>29501</v>
      </c>
      <c r="I41" s="5" t="s">
        <v>63</v>
      </c>
      <c r="J41" s="26">
        <v>1</v>
      </c>
      <c r="K41" s="6"/>
      <c r="L41" s="45" t="s">
        <v>29501</v>
      </c>
      <c r="M41" s="5" t="s">
        <v>28130</v>
      </c>
      <c r="N41" s="44" t="s">
        <v>28851</v>
      </c>
      <c r="O41" s="5">
        <f>IF(ISBLANK(Requerimiento_Det!N41),"",VLOOKUP(Requerimiento_Det!N41,Tabla1[#All],2,FALSE))</f>
        <v>1031100362</v>
      </c>
      <c r="P41" s="5" t="s">
        <v>28354</v>
      </c>
    </row>
    <row r="42" spans="1:16" x14ac:dyDescent="0.25">
      <c r="A42" s="33">
        <f t="shared" si="1"/>
        <v>1</v>
      </c>
      <c r="B42" s="33">
        <f t="shared" si="0"/>
        <v>41</v>
      </c>
      <c r="C42" s="5" t="s">
        <v>1</v>
      </c>
      <c r="D42" s="25"/>
      <c r="E42" s="5" t="s">
        <v>13390</v>
      </c>
      <c r="F42" s="5" t="s">
        <v>13319</v>
      </c>
      <c r="G42" s="5" t="s">
        <v>13443</v>
      </c>
      <c r="H42" s="45" t="s">
        <v>29502</v>
      </c>
      <c r="I42" s="5" t="s">
        <v>63</v>
      </c>
      <c r="J42" s="26">
        <v>1</v>
      </c>
      <c r="K42" s="28"/>
      <c r="L42" s="45" t="s">
        <v>29502</v>
      </c>
      <c r="M42" s="5" t="s">
        <v>28130</v>
      </c>
      <c r="N42" s="44" t="s">
        <v>28846</v>
      </c>
      <c r="O42" s="5">
        <f>IF(ISBLANK(Requerimiento_Det!N42),"",VLOOKUP(Requerimiento_Det!N42,Tabla1[#All],2,FALSE))</f>
        <v>1031100357</v>
      </c>
      <c r="P42" s="5" t="s">
        <v>28354</v>
      </c>
    </row>
    <row r="43" spans="1:16" x14ac:dyDescent="0.25">
      <c r="A43" s="33">
        <f t="shared" si="1"/>
        <v>1</v>
      </c>
      <c r="B43" s="33">
        <f t="shared" si="0"/>
        <v>42</v>
      </c>
      <c r="C43" s="5" t="s">
        <v>1</v>
      </c>
      <c r="D43" s="25"/>
      <c r="E43" s="5" t="s">
        <v>13390</v>
      </c>
      <c r="F43" s="5" t="s">
        <v>13319</v>
      </c>
      <c r="G43" s="5" t="s">
        <v>13443</v>
      </c>
      <c r="H43" s="45" t="s">
        <v>29503</v>
      </c>
      <c r="I43" s="5" t="s">
        <v>63</v>
      </c>
      <c r="J43" s="26">
        <v>1</v>
      </c>
      <c r="K43" s="28"/>
      <c r="L43" s="45" t="s">
        <v>29503</v>
      </c>
      <c r="M43" s="5" t="s">
        <v>28130</v>
      </c>
      <c r="N43" s="44" t="s">
        <v>29133</v>
      </c>
      <c r="O43" s="5">
        <f>IF(ISBLANK(Requerimiento_Det!N43),"",VLOOKUP(Requerimiento_Det!N43,Tabla1[#All],2,FALSE))</f>
        <v>1031100337</v>
      </c>
      <c r="P43" s="5" t="s">
        <v>28354</v>
      </c>
    </row>
    <row r="44" spans="1:16" x14ac:dyDescent="0.25">
      <c r="A44" s="33">
        <f t="shared" si="1"/>
        <v>1</v>
      </c>
      <c r="B44" s="33">
        <f t="shared" si="0"/>
        <v>43</v>
      </c>
      <c r="C44" s="5" t="s">
        <v>1</v>
      </c>
      <c r="D44" s="25"/>
      <c r="E44" s="5" t="s">
        <v>13390</v>
      </c>
      <c r="F44" s="5" t="s">
        <v>13319</v>
      </c>
      <c r="G44" s="5" t="s">
        <v>13443</v>
      </c>
      <c r="H44" s="45" t="s">
        <v>29464</v>
      </c>
      <c r="I44" s="5" t="s">
        <v>63</v>
      </c>
      <c r="J44" s="26">
        <v>1</v>
      </c>
      <c r="K44" s="28"/>
      <c r="L44" s="45" t="s">
        <v>29464</v>
      </c>
      <c r="M44" s="5" t="s">
        <v>28130</v>
      </c>
      <c r="N44" s="44" t="s">
        <v>28799</v>
      </c>
      <c r="O44" s="5">
        <f>IF(ISBLANK(Requerimiento_Det!N44),"",VLOOKUP(Requerimiento_Det!N44,Tabla1[#All],2,FALSE))</f>
        <v>1031100305</v>
      </c>
      <c r="P44" s="5" t="s">
        <v>28354</v>
      </c>
    </row>
    <row r="45" spans="1:16" x14ac:dyDescent="0.25">
      <c r="A45" s="33">
        <f t="shared" si="1"/>
        <v>1</v>
      </c>
      <c r="B45" s="33">
        <f t="shared" si="0"/>
        <v>44</v>
      </c>
      <c r="C45" s="5" t="s">
        <v>1</v>
      </c>
      <c r="D45" s="25"/>
      <c r="E45" s="5" t="s">
        <v>13390</v>
      </c>
      <c r="F45" s="5" t="s">
        <v>13319</v>
      </c>
      <c r="G45" s="5" t="s">
        <v>13443</v>
      </c>
      <c r="H45" s="45" t="s">
        <v>29504</v>
      </c>
      <c r="I45" s="5" t="s">
        <v>63</v>
      </c>
      <c r="J45" s="26">
        <v>1</v>
      </c>
      <c r="K45" s="28"/>
      <c r="L45" s="45" t="s">
        <v>29504</v>
      </c>
      <c r="M45" s="5" t="s">
        <v>28130</v>
      </c>
      <c r="N45" s="44" t="s">
        <v>28725</v>
      </c>
      <c r="O45" s="5">
        <f>IF(ISBLANK(Requerimiento_Det!N45),"",VLOOKUP(Requerimiento_Det!N45,Tabla1[#All],2,FALSE))</f>
        <v>1031100108</v>
      </c>
      <c r="P45" s="5" t="s">
        <v>28354</v>
      </c>
    </row>
    <row r="46" spans="1:16" x14ac:dyDescent="0.25">
      <c r="A46" s="33">
        <f t="shared" si="1"/>
        <v>1</v>
      </c>
      <c r="B46" s="33">
        <f t="shared" si="0"/>
        <v>45</v>
      </c>
      <c r="C46" s="5" t="s">
        <v>1</v>
      </c>
      <c r="D46" s="25"/>
      <c r="E46" s="5" t="s">
        <v>13390</v>
      </c>
      <c r="F46" s="5" t="s">
        <v>13319</v>
      </c>
      <c r="G46" s="5" t="s">
        <v>13443</v>
      </c>
      <c r="H46" s="45" t="s">
        <v>29505</v>
      </c>
      <c r="I46" s="5" t="s">
        <v>63</v>
      </c>
      <c r="J46" s="26">
        <v>1</v>
      </c>
      <c r="K46" s="27"/>
      <c r="L46" s="45" t="s">
        <v>29505</v>
      </c>
      <c r="M46" s="5" t="s">
        <v>28130</v>
      </c>
      <c r="N46" s="44" t="s">
        <v>28850</v>
      </c>
      <c r="O46" s="5">
        <f>IF(ISBLANK(Requerimiento_Det!N46),"",VLOOKUP(Requerimiento_Det!N46,Tabla1[#All],2,FALSE))</f>
        <v>1031100361</v>
      </c>
      <c r="P46" s="5" t="s">
        <v>28354</v>
      </c>
    </row>
    <row r="47" spans="1:16" x14ac:dyDescent="0.25">
      <c r="A47" s="33">
        <f t="shared" si="1"/>
        <v>1</v>
      </c>
      <c r="B47" s="33">
        <f t="shared" si="0"/>
        <v>46</v>
      </c>
      <c r="C47" s="5" t="s">
        <v>1</v>
      </c>
      <c r="D47" s="25"/>
      <c r="E47" s="5" t="s">
        <v>13390</v>
      </c>
      <c r="F47" s="5" t="s">
        <v>13319</v>
      </c>
      <c r="G47" s="5" t="s">
        <v>13443</v>
      </c>
      <c r="H47" s="45" t="s">
        <v>29469</v>
      </c>
      <c r="I47" s="5" t="s">
        <v>63</v>
      </c>
      <c r="J47" s="26">
        <v>1</v>
      </c>
      <c r="K47" s="28"/>
      <c r="L47" s="45" t="s">
        <v>29469</v>
      </c>
      <c r="M47" s="5" t="s">
        <v>28130</v>
      </c>
      <c r="N47" s="44" t="s">
        <v>28817</v>
      </c>
      <c r="O47" s="5">
        <f>IF(ISBLANK(Requerimiento_Det!N47),"",VLOOKUP(Requerimiento_Det!N47,Tabla1[#All],2,FALSE))</f>
        <v>1031100324</v>
      </c>
      <c r="P47" s="5" t="s">
        <v>28354</v>
      </c>
    </row>
    <row r="48" spans="1:16" x14ac:dyDescent="0.25">
      <c r="A48" s="33">
        <f t="shared" si="1"/>
        <v>1</v>
      </c>
      <c r="B48" s="33">
        <f t="shared" si="0"/>
        <v>47</v>
      </c>
      <c r="C48" s="5" t="s">
        <v>1</v>
      </c>
      <c r="D48" s="25"/>
      <c r="E48" s="5" t="s">
        <v>13390</v>
      </c>
      <c r="F48" s="5" t="s">
        <v>13319</v>
      </c>
      <c r="G48" s="5" t="s">
        <v>13443</v>
      </c>
      <c r="H48" s="45" t="s">
        <v>29506</v>
      </c>
      <c r="I48" s="5" t="s">
        <v>63</v>
      </c>
      <c r="J48" s="26">
        <v>1</v>
      </c>
      <c r="K48" s="28"/>
      <c r="L48" s="45" t="s">
        <v>29506</v>
      </c>
      <c r="M48" s="5" t="s">
        <v>28130</v>
      </c>
      <c r="N48" s="44" t="s">
        <v>28821</v>
      </c>
      <c r="O48" s="5">
        <f>IF(ISBLANK(Requerimiento_Det!N48),"",VLOOKUP(Requerimiento_Det!N48,Tabla1[#All],2,FALSE))</f>
        <v>1031100328</v>
      </c>
      <c r="P48" s="5" t="s">
        <v>28354</v>
      </c>
    </row>
    <row r="49" spans="1:16" x14ac:dyDescent="0.25">
      <c r="A49" s="33">
        <f t="shared" si="1"/>
        <v>1</v>
      </c>
      <c r="B49" s="33">
        <f t="shared" si="0"/>
        <v>48</v>
      </c>
      <c r="C49" s="5" t="s">
        <v>1</v>
      </c>
      <c r="D49" s="25"/>
      <c r="E49" s="5" t="s">
        <v>13390</v>
      </c>
      <c r="F49" s="5" t="s">
        <v>13319</v>
      </c>
      <c r="G49" s="5" t="s">
        <v>13443</v>
      </c>
      <c r="H49" s="45" t="s">
        <v>29507</v>
      </c>
      <c r="I49" s="5" t="s">
        <v>63</v>
      </c>
      <c r="J49" s="26">
        <v>1</v>
      </c>
      <c r="K49" s="28"/>
      <c r="L49" s="45" t="s">
        <v>29507</v>
      </c>
      <c r="M49" s="5" t="s">
        <v>28130</v>
      </c>
      <c r="N49" s="44" t="s">
        <v>28849</v>
      </c>
      <c r="O49" s="5">
        <f>IF(ISBLANK(Requerimiento_Det!N49),"",VLOOKUP(Requerimiento_Det!N49,Tabla1[#All],2,FALSE))</f>
        <v>1031100360</v>
      </c>
      <c r="P49" s="5" t="s">
        <v>28354</v>
      </c>
    </row>
    <row r="50" spans="1:16" x14ac:dyDescent="0.25">
      <c r="A50" s="33">
        <f t="shared" si="1"/>
        <v>1</v>
      </c>
      <c r="B50" s="33">
        <f t="shared" si="0"/>
        <v>49</v>
      </c>
      <c r="C50" s="5" t="s">
        <v>1</v>
      </c>
      <c r="D50" s="25"/>
      <c r="E50" s="5" t="s">
        <v>13390</v>
      </c>
      <c r="F50" s="5" t="s">
        <v>13319</v>
      </c>
      <c r="G50" s="5" t="s">
        <v>13443</v>
      </c>
      <c r="H50" s="45" t="s">
        <v>29508</v>
      </c>
      <c r="I50" s="5" t="s">
        <v>63</v>
      </c>
      <c r="J50" s="26">
        <v>1</v>
      </c>
      <c r="K50" s="28"/>
      <c r="L50" s="45" t="s">
        <v>29508</v>
      </c>
      <c r="M50" s="5" t="s">
        <v>28130</v>
      </c>
      <c r="N50" s="44" t="s">
        <v>28852</v>
      </c>
      <c r="O50" s="5">
        <f>IF(ISBLANK(Requerimiento_Det!N50),"",VLOOKUP(Requerimiento_Det!N50,Tabla1[#All],2,FALSE))</f>
        <v>1031100363</v>
      </c>
      <c r="P50" s="5" t="s">
        <v>28354</v>
      </c>
    </row>
    <row r="51" spans="1:16" x14ac:dyDescent="0.25">
      <c r="A51" s="33">
        <f t="shared" si="1"/>
        <v>1</v>
      </c>
      <c r="B51" s="33">
        <f t="shared" si="0"/>
        <v>50</v>
      </c>
      <c r="C51" s="5" t="s">
        <v>1</v>
      </c>
      <c r="D51" s="25"/>
      <c r="E51" s="5" t="s">
        <v>13390</v>
      </c>
      <c r="F51" s="5" t="s">
        <v>13319</v>
      </c>
      <c r="G51" s="5" t="s">
        <v>13443</v>
      </c>
      <c r="H51" s="45" t="s">
        <v>29509</v>
      </c>
      <c r="I51" s="5" t="s">
        <v>63</v>
      </c>
      <c r="J51" s="26">
        <v>1</v>
      </c>
      <c r="K51" s="28"/>
      <c r="L51" s="45" t="s">
        <v>29509</v>
      </c>
      <c r="M51" s="5" t="s">
        <v>28130</v>
      </c>
      <c r="N51" s="44" t="s">
        <v>28840</v>
      </c>
      <c r="O51" s="5">
        <f>IF(ISBLANK(Requerimiento_Det!N51),"",VLOOKUP(Requerimiento_Det!N51,Tabla1[#All],2,FALSE))</f>
        <v>1031100351</v>
      </c>
      <c r="P51" s="5" t="s">
        <v>28354</v>
      </c>
    </row>
    <row r="52" spans="1:16" x14ac:dyDescent="0.25">
      <c r="A52" s="33">
        <f t="shared" si="1"/>
        <v>1</v>
      </c>
      <c r="B52" s="33">
        <f t="shared" si="0"/>
        <v>51</v>
      </c>
      <c r="C52" s="5" t="s">
        <v>1</v>
      </c>
      <c r="D52" s="25"/>
      <c r="E52" s="5" t="s">
        <v>13390</v>
      </c>
      <c r="F52" s="5" t="s">
        <v>13319</v>
      </c>
      <c r="G52" s="5" t="s">
        <v>13443</v>
      </c>
      <c r="H52" s="45" t="s">
        <v>29510</v>
      </c>
      <c r="I52" s="5" t="s">
        <v>63</v>
      </c>
      <c r="J52" s="26">
        <v>1</v>
      </c>
      <c r="K52" s="28"/>
      <c r="L52" s="45" t="s">
        <v>29510</v>
      </c>
      <c r="M52" s="5" t="s">
        <v>28130</v>
      </c>
      <c r="N52" s="44" t="s">
        <v>28764</v>
      </c>
      <c r="O52" s="5">
        <f>IF(ISBLANK(Requerimiento_Det!N52),"",VLOOKUP(Requerimiento_Det!N52,Tabla1[#All],2,FALSE))</f>
        <v>1031100261</v>
      </c>
      <c r="P52" s="5" t="s">
        <v>28354</v>
      </c>
    </row>
    <row r="53" spans="1:16" x14ac:dyDescent="0.25">
      <c r="A53" s="33">
        <f t="shared" si="1"/>
        <v>1</v>
      </c>
      <c r="B53" s="33">
        <f t="shared" si="0"/>
        <v>52</v>
      </c>
      <c r="C53" s="5" t="s">
        <v>1</v>
      </c>
      <c r="D53" s="25"/>
      <c r="E53" s="5" t="s">
        <v>13390</v>
      </c>
      <c r="F53" s="5" t="s">
        <v>13319</v>
      </c>
      <c r="G53" s="5" t="s">
        <v>13443</v>
      </c>
      <c r="H53" s="45" t="s">
        <v>29511</v>
      </c>
      <c r="I53" s="5" t="s">
        <v>63</v>
      </c>
      <c r="J53" s="26">
        <v>1</v>
      </c>
      <c r="K53" s="28"/>
      <c r="L53" s="45" t="s">
        <v>29511</v>
      </c>
      <c r="M53" s="5" t="s">
        <v>28130</v>
      </c>
      <c r="N53" s="44" t="s">
        <v>28851</v>
      </c>
      <c r="O53" s="5">
        <f>IF(ISBLANK(Requerimiento_Det!N53),"",VLOOKUP(Requerimiento_Det!N53,Tabla1[#All],2,FALSE))</f>
        <v>1031100362</v>
      </c>
      <c r="P53" s="5" t="s">
        <v>28354</v>
      </c>
    </row>
    <row r="54" spans="1:16" x14ac:dyDescent="0.25">
      <c r="A54" s="33">
        <f t="shared" si="1"/>
        <v>1</v>
      </c>
      <c r="B54" s="33">
        <f t="shared" si="0"/>
        <v>53</v>
      </c>
      <c r="C54" s="5" t="s">
        <v>1</v>
      </c>
      <c r="D54" s="25"/>
      <c r="E54" s="5" t="s">
        <v>13390</v>
      </c>
      <c r="F54" s="5" t="s">
        <v>13319</v>
      </c>
      <c r="G54" s="5" t="s">
        <v>13443</v>
      </c>
      <c r="H54" s="45" t="s">
        <v>29512</v>
      </c>
      <c r="I54" s="5" t="s">
        <v>63</v>
      </c>
      <c r="J54" s="26">
        <v>1</v>
      </c>
      <c r="K54" s="28"/>
      <c r="L54" s="45" t="s">
        <v>29512</v>
      </c>
      <c r="M54" s="5" t="s">
        <v>28130</v>
      </c>
      <c r="N54" s="44" t="s">
        <v>28741</v>
      </c>
      <c r="O54" s="5">
        <f>IF(ISBLANK(Requerimiento_Det!N54),"",VLOOKUP(Requerimiento_Det!N54,Tabla1[#All],2,FALSE))</f>
        <v>1031100238</v>
      </c>
      <c r="P54" s="5" t="s">
        <v>28354</v>
      </c>
    </row>
    <row r="55" spans="1:16" x14ac:dyDescent="0.25">
      <c r="A55" s="33">
        <f t="shared" si="1"/>
        <v>1</v>
      </c>
      <c r="B55" s="33">
        <f t="shared" si="0"/>
        <v>54</v>
      </c>
      <c r="C55" s="5" t="s">
        <v>1</v>
      </c>
      <c r="D55" s="25"/>
      <c r="E55" s="5" t="s">
        <v>13390</v>
      </c>
      <c r="F55" s="5" t="s">
        <v>13319</v>
      </c>
      <c r="G55" s="5" t="s">
        <v>13443</v>
      </c>
      <c r="H55" s="45" t="s">
        <v>29478</v>
      </c>
      <c r="I55" s="5" t="s">
        <v>63</v>
      </c>
      <c r="J55" s="26">
        <v>1</v>
      </c>
      <c r="K55" s="28"/>
      <c r="L55" s="45" t="s">
        <v>29478</v>
      </c>
      <c r="M55" s="5" t="s">
        <v>28130</v>
      </c>
      <c r="N55" s="44" t="s">
        <v>28801</v>
      </c>
      <c r="O55" s="5">
        <f>IF(ISBLANK(Requerimiento_Det!N55),"",VLOOKUP(Requerimiento_Det!N55,Tabla1[#All],2,FALSE))</f>
        <v>1031100307</v>
      </c>
      <c r="P55" s="5" t="s">
        <v>28354</v>
      </c>
    </row>
    <row r="56" spans="1:16" x14ac:dyDescent="0.25">
      <c r="A56" s="33">
        <f t="shared" si="1"/>
        <v>1</v>
      </c>
      <c r="B56" s="33">
        <f t="shared" si="0"/>
        <v>55</v>
      </c>
      <c r="C56" s="5" t="s">
        <v>1</v>
      </c>
      <c r="D56" s="25"/>
      <c r="E56" s="5" t="s">
        <v>13390</v>
      </c>
      <c r="F56" s="5" t="s">
        <v>13319</v>
      </c>
      <c r="G56" s="5" t="s">
        <v>13443</v>
      </c>
      <c r="H56" s="45" t="s">
        <v>29513</v>
      </c>
      <c r="I56" s="5" t="s">
        <v>63</v>
      </c>
      <c r="J56" s="26">
        <v>1</v>
      </c>
      <c r="K56" s="28"/>
      <c r="L56" s="45" t="s">
        <v>29513</v>
      </c>
      <c r="M56" s="5" t="s">
        <v>28130</v>
      </c>
      <c r="N56" s="44" t="s">
        <v>28725</v>
      </c>
      <c r="O56" s="5">
        <f>IF(ISBLANK(Requerimiento_Det!N56),"",VLOOKUP(Requerimiento_Det!N56,Tabla1[#All],2,FALSE))</f>
        <v>1031100108</v>
      </c>
      <c r="P56" s="5" t="s">
        <v>28354</v>
      </c>
    </row>
    <row r="57" spans="1:16" x14ac:dyDescent="0.25">
      <c r="A57" s="33">
        <f t="shared" si="1"/>
        <v>1</v>
      </c>
      <c r="B57" s="33">
        <f t="shared" si="0"/>
        <v>56</v>
      </c>
      <c r="C57" s="5" t="s">
        <v>1</v>
      </c>
      <c r="D57" s="25"/>
      <c r="E57" s="5" t="s">
        <v>13390</v>
      </c>
      <c r="F57" s="5" t="s">
        <v>13319</v>
      </c>
      <c r="G57" s="5" t="s">
        <v>13443</v>
      </c>
      <c r="H57" s="45" t="s">
        <v>29514</v>
      </c>
      <c r="I57" s="5" t="s">
        <v>63</v>
      </c>
      <c r="J57" s="26">
        <v>1</v>
      </c>
      <c r="K57" s="28"/>
      <c r="L57" s="45" t="s">
        <v>29514</v>
      </c>
      <c r="M57" s="5" t="s">
        <v>28130</v>
      </c>
      <c r="N57" s="44" t="s">
        <v>28844</v>
      </c>
      <c r="O57" s="5">
        <f>IF(ISBLANK(Requerimiento_Det!N57),"",VLOOKUP(Requerimiento_Det!N57,Tabla1[#All],2,FALSE))</f>
        <v>1031100355</v>
      </c>
      <c r="P57" s="5" t="s">
        <v>28354</v>
      </c>
    </row>
    <row r="58" spans="1:16" x14ac:dyDescent="0.25">
      <c r="A58" s="33">
        <f t="shared" si="1"/>
        <v>1</v>
      </c>
      <c r="B58" s="33">
        <f t="shared" si="0"/>
        <v>57</v>
      </c>
      <c r="C58" s="5" t="s">
        <v>1</v>
      </c>
      <c r="D58" s="25"/>
      <c r="E58" s="5" t="s">
        <v>13390</v>
      </c>
      <c r="F58" s="5" t="s">
        <v>13319</v>
      </c>
      <c r="G58" s="5" t="s">
        <v>13443</v>
      </c>
      <c r="H58" s="45" t="s">
        <v>29474</v>
      </c>
      <c r="I58" s="5" t="s">
        <v>63</v>
      </c>
      <c r="J58" s="26">
        <v>1</v>
      </c>
      <c r="K58" s="27"/>
      <c r="L58" s="45" t="s">
        <v>29474</v>
      </c>
      <c r="M58" s="5" t="s">
        <v>28130</v>
      </c>
      <c r="N58" s="44" t="s">
        <v>28823</v>
      </c>
      <c r="O58" s="5">
        <f>IF(ISBLANK(Requerimiento_Det!N58),"",VLOOKUP(Requerimiento_Det!N58,Tabla1[#All],2,FALSE))</f>
        <v>1031100330</v>
      </c>
      <c r="P58" s="5" t="s">
        <v>28354</v>
      </c>
    </row>
    <row r="59" spans="1:16" x14ac:dyDescent="0.25">
      <c r="A59" s="33">
        <f t="shared" si="1"/>
        <v>1</v>
      </c>
      <c r="B59" s="33">
        <f t="shared" si="0"/>
        <v>58</v>
      </c>
      <c r="C59" s="5" t="s">
        <v>1</v>
      </c>
      <c r="D59" s="25"/>
      <c r="E59" s="5" t="s">
        <v>13390</v>
      </c>
      <c r="F59" s="5" t="s">
        <v>13319</v>
      </c>
      <c r="G59" s="5" t="s">
        <v>13443</v>
      </c>
      <c r="H59" s="45" t="s">
        <v>29491</v>
      </c>
      <c r="I59" s="5" t="s">
        <v>63</v>
      </c>
      <c r="J59" s="26">
        <v>1</v>
      </c>
      <c r="K59" s="28"/>
      <c r="L59" s="45" t="s">
        <v>29491</v>
      </c>
      <c r="M59" s="5" t="s">
        <v>28130</v>
      </c>
      <c r="N59" s="44" t="s">
        <v>28760</v>
      </c>
      <c r="O59" s="5">
        <f>IF(ISBLANK(Requerimiento_Det!N59),"",VLOOKUP(Requerimiento_Det!N59,Tabla1[#All],2,FALSE))</f>
        <v>1031100257</v>
      </c>
      <c r="P59" s="5" t="s">
        <v>28354</v>
      </c>
    </row>
    <row r="60" spans="1:16" x14ac:dyDescent="0.25">
      <c r="A60" s="33">
        <f t="shared" si="1"/>
        <v>1</v>
      </c>
      <c r="B60" s="33">
        <f t="shared" si="0"/>
        <v>59</v>
      </c>
      <c r="C60" s="5" t="s">
        <v>1</v>
      </c>
      <c r="D60" s="25"/>
      <c r="E60" s="5" t="s">
        <v>13390</v>
      </c>
      <c r="F60" s="5" t="s">
        <v>13319</v>
      </c>
      <c r="G60" s="5" t="s">
        <v>13443</v>
      </c>
      <c r="H60" s="45" t="s">
        <v>29515</v>
      </c>
      <c r="I60" s="5" t="s">
        <v>63</v>
      </c>
      <c r="J60" s="26">
        <v>1</v>
      </c>
      <c r="K60" s="28"/>
      <c r="L60" s="45" t="s">
        <v>29515</v>
      </c>
      <c r="M60" s="5" t="s">
        <v>28130</v>
      </c>
      <c r="N60" s="44" t="s">
        <v>28745</v>
      </c>
      <c r="O60" s="5">
        <f>IF(ISBLANK(Requerimiento_Det!N60),"",VLOOKUP(Requerimiento_Det!N60,Tabla1[#All],2,FALSE))</f>
        <v>1031100242</v>
      </c>
      <c r="P60" s="5" t="s">
        <v>28354</v>
      </c>
    </row>
    <row r="61" spans="1:16" x14ac:dyDescent="0.25">
      <c r="A61" s="33">
        <f t="shared" si="1"/>
        <v>1</v>
      </c>
      <c r="B61" s="33">
        <f t="shared" si="0"/>
        <v>60</v>
      </c>
      <c r="C61" s="5" t="s">
        <v>1</v>
      </c>
      <c r="D61" s="25"/>
      <c r="E61" s="5" t="s">
        <v>13390</v>
      </c>
      <c r="F61" s="5" t="s">
        <v>13319</v>
      </c>
      <c r="G61" s="5" t="s">
        <v>13443</v>
      </c>
      <c r="H61" s="45" t="s">
        <v>29516</v>
      </c>
      <c r="I61" s="5" t="s">
        <v>63</v>
      </c>
      <c r="J61" s="26">
        <v>1</v>
      </c>
      <c r="K61" s="28"/>
      <c r="L61" s="45" t="s">
        <v>29516</v>
      </c>
      <c r="M61" s="5" t="s">
        <v>28130</v>
      </c>
      <c r="N61" s="44" t="s">
        <v>28849</v>
      </c>
      <c r="O61" s="5">
        <f>IF(ISBLANK(Requerimiento_Det!N61),"",VLOOKUP(Requerimiento_Det!N61,Tabla1[#All],2,FALSE))</f>
        <v>1031100360</v>
      </c>
      <c r="P61" s="5" t="s">
        <v>28354</v>
      </c>
    </row>
    <row r="62" spans="1:16" x14ac:dyDescent="0.25">
      <c r="A62" s="33">
        <f t="shared" si="1"/>
        <v>1</v>
      </c>
      <c r="B62" s="33">
        <f t="shared" si="0"/>
        <v>61</v>
      </c>
      <c r="C62" s="5" t="s">
        <v>1</v>
      </c>
      <c r="D62" s="25"/>
      <c r="E62" s="5" t="s">
        <v>13390</v>
      </c>
      <c r="F62" s="5" t="s">
        <v>13319</v>
      </c>
      <c r="G62" s="5" t="s">
        <v>13443</v>
      </c>
      <c r="H62" s="45" t="s">
        <v>29517</v>
      </c>
      <c r="I62" s="5" t="s">
        <v>63</v>
      </c>
      <c r="J62" s="26">
        <v>1</v>
      </c>
      <c r="K62" s="28"/>
      <c r="L62" s="45" t="s">
        <v>29517</v>
      </c>
      <c r="M62" s="5" t="s">
        <v>28130</v>
      </c>
      <c r="N62" s="44" t="s">
        <v>28799</v>
      </c>
      <c r="O62" s="5">
        <f>IF(ISBLANK(Requerimiento_Det!N62),"",VLOOKUP(Requerimiento_Det!N62,Tabla1[#All],2,FALSE))</f>
        <v>1031100305</v>
      </c>
      <c r="P62" s="5" t="s">
        <v>28354</v>
      </c>
    </row>
    <row r="63" spans="1:16" x14ac:dyDescent="0.25">
      <c r="A63" s="33">
        <f t="shared" si="1"/>
        <v>1</v>
      </c>
      <c r="B63" s="33">
        <f t="shared" si="0"/>
        <v>62</v>
      </c>
      <c r="C63" s="5" t="s">
        <v>1</v>
      </c>
      <c r="D63" s="25"/>
      <c r="E63" s="5" t="s">
        <v>13390</v>
      </c>
      <c r="F63" s="5" t="s">
        <v>13319</v>
      </c>
      <c r="G63" s="5" t="s">
        <v>13443</v>
      </c>
      <c r="H63" s="45" t="s">
        <v>29467</v>
      </c>
      <c r="I63" s="5" t="s">
        <v>63</v>
      </c>
      <c r="J63" s="26">
        <v>1</v>
      </c>
      <c r="K63" s="28"/>
      <c r="L63" s="45" t="s">
        <v>29467</v>
      </c>
      <c r="M63" s="5" t="s">
        <v>28130</v>
      </c>
      <c r="N63" s="44" t="s">
        <v>28789</v>
      </c>
      <c r="O63" s="5">
        <f>IF(ISBLANK(Requerimiento_Det!N63),"",VLOOKUP(Requerimiento_Det!N63,Tabla1[#All],2,FALSE))</f>
        <v>1031100294</v>
      </c>
      <c r="P63" s="5" t="s">
        <v>28354</v>
      </c>
    </row>
    <row r="64" spans="1:16" x14ac:dyDescent="0.25">
      <c r="A64" s="33">
        <f t="shared" si="1"/>
        <v>1</v>
      </c>
      <c r="B64" s="33">
        <f t="shared" si="0"/>
        <v>63</v>
      </c>
      <c r="C64" s="5" t="s">
        <v>1</v>
      </c>
      <c r="D64" s="25"/>
      <c r="E64" s="5" t="s">
        <v>13390</v>
      </c>
      <c r="F64" s="5" t="s">
        <v>13319</v>
      </c>
      <c r="G64" s="5" t="s">
        <v>13443</v>
      </c>
      <c r="H64" s="45" t="s">
        <v>29518</v>
      </c>
      <c r="I64" s="5" t="s">
        <v>63</v>
      </c>
      <c r="J64" s="26">
        <v>1</v>
      </c>
      <c r="K64" s="28"/>
      <c r="L64" s="45" t="s">
        <v>29518</v>
      </c>
      <c r="M64" s="5" t="s">
        <v>28130</v>
      </c>
      <c r="N64" s="44" t="s">
        <v>28793</v>
      </c>
      <c r="O64" s="5">
        <f>IF(ISBLANK(Requerimiento_Det!N64),"",VLOOKUP(Requerimiento_Det!N64,Tabla1[#All],2,FALSE))</f>
        <v>1031100299</v>
      </c>
      <c r="P64" s="5" t="s">
        <v>28354</v>
      </c>
    </row>
    <row r="65" spans="1:16" x14ac:dyDescent="0.25">
      <c r="A65" s="33">
        <f t="shared" si="1"/>
        <v>1</v>
      </c>
      <c r="B65" s="33">
        <f t="shared" si="0"/>
        <v>64</v>
      </c>
      <c r="C65" s="5" t="s">
        <v>1</v>
      </c>
      <c r="D65" s="25"/>
      <c r="E65" s="5" t="s">
        <v>13390</v>
      </c>
      <c r="F65" s="5" t="s">
        <v>13319</v>
      </c>
      <c r="G65" s="5" t="s">
        <v>13443</v>
      </c>
      <c r="H65" s="45" t="s">
        <v>29519</v>
      </c>
      <c r="I65" s="5" t="s">
        <v>63</v>
      </c>
      <c r="J65" s="26">
        <v>1</v>
      </c>
      <c r="K65" s="28"/>
      <c r="L65" s="45" t="s">
        <v>29519</v>
      </c>
      <c r="M65" s="5" t="s">
        <v>28130</v>
      </c>
      <c r="N65" s="44" t="s">
        <v>28784</v>
      </c>
      <c r="O65" s="5">
        <f>IF(ISBLANK(Requerimiento_Det!N65),"",VLOOKUP(Requerimiento_Det!N65,Tabla1[#All],2,FALSE))</f>
        <v>1031100289</v>
      </c>
      <c r="P65" s="5" t="s">
        <v>28354</v>
      </c>
    </row>
    <row r="66" spans="1:16" x14ac:dyDescent="0.25">
      <c r="A66" s="33">
        <f t="shared" si="1"/>
        <v>1</v>
      </c>
      <c r="B66" s="33">
        <f t="shared" ref="B66:B129" si="2">(IF(LEN(C66)&gt;0,ROW(B66)-1,""))</f>
        <v>65</v>
      </c>
      <c r="C66" s="5" t="s">
        <v>1</v>
      </c>
      <c r="D66" s="25"/>
      <c r="E66" s="5" t="s">
        <v>13390</v>
      </c>
      <c r="F66" s="5" t="s">
        <v>13319</v>
      </c>
      <c r="G66" s="5" t="s">
        <v>13443</v>
      </c>
      <c r="H66" s="45" t="s">
        <v>29520</v>
      </c>
      <c r="I66" s="5" t="s">
        <v>63</v>
      </c>
      <c r="J66" s="26">
        <v>1</v>
      </c>
      <c r="K66" s="28"/>
      <c r="L66" s="45" t="s">
        <v>29520</v>
      </c>
      <c r="M66" s="5" t="s">
        <v>28130</v>
      </c>
      <c r="N66" s="44" t="s">
        <v>28850</v>
      </c>
      <c r="O66" s="5">
        <f>IF(ISBLANK(Requerimiento_Det!N66),"",VLOOKUP(Requerimiento_Det!N66,Tabla1[#All],2,FALSE))</f>
        <v>1031100361</v>
      </c>
      <c r="P66" s="5" t="s">
        <v>28354</v>
      </c>
    </row>
    <row r="67" spans="1:16" x14ac:dyDescent="0.25">
      <c r="A67" s="33">
        <f t="shared" ref="A67:A130" si="3">(IF(LEN(C67)&gt;0,1,""))</f>
        <v>1</v>
      </c>
      <c r="B67" s="33">
        <f t="shared" si="2"/>
        <v>66</v>
      </c>
      <c r="C67" s="5" t="s">
        <v>1</v>
      </c>
      <c r="D67" s="25"/>
      <c r="E67" s="5" t="s">
        <v>13390</v>
      </c>
      <c r="F67" s="5" t="s">
        <v>13319</v>
      </c>
      <c r="G67" s="5" t="s">
        <v>13443</v>
      </c>
      <c r="H67" s="45" t="s">
        <v>29521</v>
      </c>
      <c r="I67" s="5" t="s">
        <v>63</v>
      </c>
      <c r="J67" s="26">
        <v>1</v>
      </c>
      <c r="K67" s="28"/>
      <c r="L67" s="45" t="s">
        <v>29521</v>
      </c>
      <c r="M67" s="5" t="s">
        <v>28130</v>
      </c>
      <c r="N67" s="44" t="s">
        <v>28732</v>
      </c>
      <c r="O67" s="5">
        <f>IF(ISBLANK(Requerimiento_Det!N67),"",VLOOKUP(Requerimiento_Det!N67,Tabla1[#All],2,FALSE))</f>
        <v>1031100116</v>
      </c>
      <c r="P67" s="5" t="s">
        <v>28354</v>
      </c>
    </row>
    <row r="68" spans="1:16" x14ac:dyDescent="0.25">
      <c r="A68" s="33">
        <f t="shared" si="3"/>
        <v>1</v>
      </c>
      <c r="B68" s="33">
        <f t="shared" si="2"/>
        <v>67</v>
      </c>
      <c r="C68" s="5" t="s">
        <v>1</v>
      </c>
      <c r="D68" s="25"/>
      <c r="E68" s="5" t="s">
        <v>13390</v>
      </c>
      <c r="F68" s="5" t="s">
        <v>13319</v>
      </c>
      <c r="G68" s="5" t="s">
        <v>13443</v>
      </c>
      <c r="H68" s="45" t="s">
        <v>29470</v>
      </c>
      <c r="I68" s="5" t="s">
        <v>63</v>
      </c>
      <c r="J68" s="26">
        <v>1</v>
      </c>
      <c r="K68" s="28"/>
      <c r="L68" s="45" t="s">
        <v>29470</v>
      </c>
      <c r="M68" s="5" t="s">
        <v>28130</v>
      </c>
      <c r="N68" s="44" t="s">
        <v>28794</v>
      </c>
      <c r="O68" s="5">
        <f>IF(ISBLANK(Requerimiento_Det!N68),"",VLOOKUP(Requerimiento_Det!N68,Tabla1[#All],2,FALSE))</f>
        <v>1031100300</v>
      </c>
      <c r="P68" s="5" t="s">
        <v>28354</v>
      </c>
    </row>
    <row r="69" spans="1:16" x14ac:dyDescent="0.25">
      <c r="A69" s="33">
        <f t="shared" si="3"/>
        <v>1</v>
      </c>
      <c r="B69" s="33">
        <f t="shared" si="2"/>
        <v>68</v>
      </c>
      <c r="C69" s="5" t="s">
        <v>1</v>
      </c>
      <c r="D69" s="25"/>
      <c r="E69" s="5" t="s">
        <v>13390</v>
      </c>
      <c r="F69" s="5" t="s">
        <v>13319</v>
      </c>
      <c r="G69" s="5" t="s">
        <v>13443</v>
      </c>
      <c r="H69" s="45" t="s">
        <v>29522</v>
      </c>
      <c r="I69" s="5" t="s">
        <v>63</v>
      </c>
      <c r="J69" s="26">
        <v>1</v>
      </c>
      <c r="K69" s="28"/>
      <c r="L69" s="45" t="s">
        <v>29522</v>
      </c>
      <c r="M69" s="5" t="s">
        <v>28130</v>
      </c>
      <c r="N69" s="44" t="s">
        <v>28848</v>
      </c>
      <c r="O69" s="5">
        <f>IF(ISBLANK(Requerimiento_Det!N69),"",VLOOKUP(Requerimiento_Det!N69,Tabla1[#All],2,FALSE))</f>
        <v>1031100359</v>
      </c>
      <c r="P69" s="5" t="s">
        <v>28354</v>
      </c>
    </row>
    <row r="70" spans="1:16" x14ac:dyDescent="0.25">
      <c r="A70" s="33">
        <f t="shared" si="3"/>
        <v>1</v>
      </c>
      <c r="B70" s="33">
        <f t="shared" si="2"/>
        <v>69</v>
      </c>
      <c r="C70" s="5" t="s">
        <v>1</v>
      </c>
      <c r="D70" s="25"/>
      <c r="E70" s="5" t="s">
        <v>13390</v>
      </c>
      <c r="F70" s="5" t="s">
        <v>13319</v>
      </c>
      <c r="G70" s="5" t="s">
        <v>13443</v>
      </c>
      <c r="H70" s="45" t="s">
        <v>29523</v>
      </c>
      <c r="I70" s="5" t="s">
        <v>63</v>
      </c>
      <c r="J70" s="26">
        <v>1</v>
      </c>
      <c r="K70" s="28"/>
      <c r="L70" s="45" t="s">
        <v>29523</v>
      </c>
      <c r="M70" s="5" t="s">
        <v>28130</v>
      </c>
      <c r="N70" s="44" t="s">
        <v>28813</v>
      </c>
      <c r="O70" s="5">
        <f>IF(ISBLANK(Requerimiento_Det!N70),"",VLOOKUP(Requerimiento_Det!N70,Tabla1[#All],2,FALSE))</f>
        <v>1031100320</v>
      </c>
      <c r="P70" s="5" t="s">
        <v>28354</v>
      </c>
    </row>
    <row r="71" spans="1:16" x14ac:dyDescent="0.25">
      <c r="A71" s="33">
        <f t="shared" si="3"/>
        <v>1</v>
      </c>
      <c r="B71" s="33">
        <f t="shared" si="2"/>
        <v>70</v>
      </c>
      <c r="C71" s="5" t="s">
        <v>1</v>
      </c>
      <c r="D71" s="25"/>
      <c r="E71" s="5" t="s">
        <v>13390</v>
      </c>
      <c r="F71" s="5" t="s">
        <v>13319</v>
      </c>
      <c r="G71" s="5" t="s">
        <v>13443</v>
      </c>
      <c r="H71" s="45" t="s">
        <v>29492</v>
      </c>
      <c r="I71" s="5" t="s">
        <v>63</v>
      </c>
      <c r="J71" s="26">
        <v>1</v>
      </c>
      <c r="K71" s="28"/>
      <c r="L71" s="45" t="s">
        <v>29492</v>
      </c>
      <c r="M71" s="5" t="s">
        <v>28130</v>
      </c>
      <c r="N71" s="44" t="s">
        <v>28830</v>
      </c>
      <c r="O71" s="5">
        <f>IF(ISBLANK(Requerimiento_Det!N71),"",VLOOKUP(Requerimiento_Det!N71,Tabla1[#All],2,FALSE))</f>
        <v>1031100339</v>
      </c>
      <c r="P71" s="5" t="s">
        <v>28354</v>
      </c>
    </row>
    <row r="72" spans="1:16" x14ac:dyDescent="0.25">
      <c r="A72" s="33">
        <f t="shared" si="3"/>
        <v>1</v>
      </c>
      <c r="B72" s="33">
        <f t="shared" si="2"/>
        <v>71</v>
      </c>
      <c r="C72" s="5" t="s">
        <v>1</v>
      </c>
      <c r="D72" s="25"/>
      <c r="E72" s="5" t="s">
        <v>13390</v>
      </c>
      <c r="F72" s="5" t="s">
        <v>13319</v>
      </c>
      <c r="G72" s="5" t="s">
        <v>13443</v>
      </c>
      <c r="H72" s="45" t="s">
        <v>29472</v>
      </c>
      <c r="I72" s="5" t="s">
        <v>63</v>
      </c>
      <c r="J72" s="26">
        <v>1</v>
      </c>
      <c r="K72" s="28"/>
      <c r="L72" s="45" t="s">
        <v>29472</v>
      </c>
      <c r="M72" s="5" t="s">
        <v>28130</v>
      </c>
      <c r="N72" s="44" t="s">
        <v>28773</v>
      </c>
      <c r="O72" s="5">
        <f>IF(ISBLANK(Requerimiento_Det!N72),"",VLOOKUP(Requerimiento_Det!N72,Tabla1[#All],2,FALSE))</f>
        <v>1031100278</v>
      </c>
      <c r="P72" s="5" t="s">
        <v>28354</v>
      </c>
    </row>
    <row r="73" spans="1:16" x14ac:dyDescent="0.25">
      <c r="A73" s="33">
        <f t="shared" si="3"/>
        <v>1</v>
      </c>
      <c r="B73" s="33">
        <f t="shared" si="2"/>
        <v>72</v>
      </c>
      <c r="C73" s="5" t="s">
        <v>1</v>
      </c>
      <c r="D73" s="25"/>
      <c r="E73" s="5" t="s">
        <v>13390</v>
      </c>
      <c r="F73" s="5" t="s">
        <v>13319</v>
      </c>
      <c r="G73" s="5" t="s">
        <v>13443</v>
      </c>
      <c r="H73" s="45" t="s">
        <v>29524</v>
      </c>
      <c r="I73" s="5" t="s">
        <v>63</v>
      </c>
      <c r="J73" s="26">
        <v>1</v>
      </c>
      <c r="K73" s="28"/>
      <c r="L73" s="45" t="s">
        <v>29524</v>
      </c>
      <c r="M73" s="5" t="s">
        <v>28130</v>
      </c>
      <c r="N73" s="44" t="s">
        <v>28759</v>
      </c>
      <c r="O73" s="5">
        <f>IF(ISBLANK(Requerimiento_Det!N73),"",VLOOKUP(Requerimiento_Det!N73,Tabla1[#All],2,FALSE))</f>
        <v>1031100256</v>
      </c>
      <c r="P73" s="5" t="s">
        <v>28354</v>
      </c>
    </row>
    <row r="74" spans="1:16" x14ac:dyDescent="0.25">
      <c r="A74" s="33">
        <f t="shared" si="3"/>
        <v>1</v>
      </c>
      <c r="B74" s="33">
        <f t="shared" si="2"/>
        <v>73</v>
      </c>
      <c r="C74" s="5" t="s">
        <v>1</v>
      </c>
      <c r="D74" s="25"/>
      <c r="E74" s="5" t="s">
        <v>13390</v>
      </c>
      <c r="F74" s="5" t="s">
        <v>13319</v>
      </c>
      <c r="G74" s="5" t="s">
        <v>13443</v>
      </c>
      <c r="H74" s="45" t="s">
        <v>29525</v>
      </c>
      <c r="I74" s="5" t="s">
        <v>63</v>
      </c>
      <c r="J74" s="26">
        <v>1</v>
      </c>
      <c r="K74" s="28"/>
      <c r="L74" s="45" t="s">
        <v>29525</v>
      </c>
      <c r="M74" s="5" t="s">
        <v>28130</v>
      </c>
      <c r="N74" s="44" t="s">
        <v>28817</v>
      </c>
      <c r="O74" s="5">
        <f>IF(ISBLANK(Requerimiento_Det!N74),"",VLOOKUP(Requerimiento_Det!N74,Tabla1[#All],2,FALSE))</f>
        <v>1031100324</v>
      </c>
      <c r="P74" s="5" t="s">
        <v>28354</v>
      </c>
    </row>
    <row r="75" spans="1:16" x14ac:dyDescent="0.25">
      <c r="A75" s="33">
        <f t="shared" si="3"/>
        <v>1</v>
      </c>
      <c r="B75" s="33">
        <f t="shared" si="2"/>
        <v>74</v>
      </c>
      <c r="C75" s="5" t="s">
        <v>1</v>
      </c>
      <c r="D75" s="25"/>
      <c r="E75" s="5" t="s">
        <v>13390</v>
      </c>
      <c r="F75" s="5" t="s">
        <v>13319</v>
      </c>
      <c r="G75" s="5" t="s">
        <v>13443</v>
      </c>
      <c r="H75" s="45" t="s">
        <v>29490</v>
      </c>
      <c r="I75" s="5" t="s">
        <v>63</v>
      </c>
      <c r="J75" s="26">
        <v>1</v>
      </c>
      <c r="K75" s="28"/>
      <c r="L75" s="45" t="s">
        <v>29490</v>
      </c>
      <c r="M75" s="5" t="s">
        <v>28130</v>
      </c>
      <c r="N75" s="44" t="s">
        <v>28847</v>
      </c>
      <c r="O75" s="5">
        <f>IF(ISBLANK(Requerimiento_Det!N75),"",VLOOKUP(Requerimiento_Det!N75,Tabla1[#All],2,FALSE))</f>
        <v>1031100358</v>
      </c>
      <c r="P75" s="5" t="s">
        <v>28354</v>
      </c>
    </row>
    <row r="76" spans="1:16" x14ac:dyDescent="0.25">
      <c r="A76" s="33">
        <f t="shared" si="3"/>
        <v>1</v>
      </c>
      <c r="B76" s="33">
        <f t="shared" si="2"/>
        <v>75</v>
      </c>
      <c r="C76" s="5" t="s">
        <v>1</v>
      </c>
      <c r="D76" s="25"/>
      <c r="E76" s="5" t="s">
        <v>13390</v>
      </c>
      <c r="F76" s="5" t="s">
        <v>13319</v>
      </c>
      <c r="G76" s="5" t="s">
        <v>13443</v>
      </c>
      <c r="H76" s="45" t="s">
        <v>29526</v>
      </c>
      <c r="I76" s="5" t="s">
        <v>63</v>
      </c>
      <c r="J76" s="26">
        <v>1</v>
      </c>
      <c r="K76" s="27"/>
      <c r="L76" s="45" t="s">
        <v>29526</v>
      </c>
      <c r="M76" s="5" t="s">
        <v>28130</v>
      </c>
      <c r="N76" s="44" t="s">
        <v>28781</v>
      </c>
      <c r="O76" s="5">
        <f>IF(ISBLANK(Requerimiento_Det!N76),"",VLOOKUP(Requerimiento_Det!N76,Tabla1[#All],2,FALSE))</f>
        <v>1031100286</v>
      </c>
      <c r="P76" s="5" t="s">
        <v>28354</v>
      </c>
    </row>
    <row r="77" spans="1:16" x14ac:dyDescent="0.25">
      <c r="A77" s="33">
        <f t="shared" si="3"/>
        <v>1</v>
      </c>
      <c r="B77" s="33">
        <f t="shared" si="2"/>
        <v>76</v>
      </c>
      <c r="C77" s="5" t="s">
        <v>1</v>
      </c>
      <c r="D77" s="25"/>
      <c r="E77" s="5" t="s">
        <v>13390</v>
      </c>
      <c r="F77" s="5" t="s">
        <v>13319</v>
      </c>
      <c r="G77" s="5" t="s">
        <v>13443</v>
      </c>
      <c r="H77" s="45" t="s">
        <v>29527</v>
      </c>
      <c r="I77" s="5" t="s">
        <v>63</v>
      </c>
      <c r="J77" s="26">
        <v>1</v>
      </c>
      <c r="K77" s="28"/>
      <c r="L77" s="45" t="s">
        <v>29527</v>
      </c>
      <c r="M77" s="5" t="s">
        <v>28130</v>
      </c>
      <c r="N77" s="44" t="s">
        <v>29132</v>
      </c>
      <c r="O77" s="5">
        <f>IF(ISBLANK(Requerimiento_Det!N77),"",VLOOKUP(Requerimiento_Det!N77,Tabla1[#All],2,FALSE))</f>
        <v>1031100332</v>
      </c>
      <c r="P77" s="5" t="s">
        <v>28354</v>
      </c>
    </row>
    <row r="78" spans="1:16" x14ac:dyDescent="0.25">
      <c r="A78" s="33">
        <f t="shared" si="3"/>
        <v>1</v>
      </c>
      <c r="B78" s="33">
        <f t="shared" si="2"/>
        <v>77</v>
      </c>
      <c r="C78" s="5" t="s">
        <v>1</v>
      </c>
      <c r="D78" s="25"/>
      <c r="E78" s="5" t="s">
        <v>13390</v>
      </c>
      <c r="F78" s="5" t="s">
        <v>13319</v>
      </c>
      <c r="G78" s="5" t="s">
        <v>13443</v>
      </c>
      <c r="H78" s="45" t="s">
        <v>29528</v>
      </c>
      <c r="I78" s="5" t="s">
        <v>63</v>
      </c>
      <c r="J78" s="26">
        <v>1</v>
      </c>
      <c r="K78" s="27"/>
      <c r="L78" s="45" t="s">
        <v>29528</v>
      </c>
      <c r="M78" s="5" t="s">
        <v>28130</v>
      </c>
      <c r="N78" s="44" t="s">
        <v>28800</v>
      </c>
      <c r="O78" s="5">
        <f>IF(ISBLANK(Requerimiento_Det!N78),"",VLOOKUP(Requerimiento_Det!N78,Tabla1[#All],2,FALSE))</f>
        <v>1031100306</v>
      </c>
      <c r="P78" s="5" t="s">
        <v>28354</v>
      </c>
    </row>
    <row r="79" spans="1:16" x14ac:dyDescent="0.25">
      <c r="A79" s="33">
        <f t="shared" si="3"/>
        <v>1</v>
      </c>
      <c r="B79" s="33">
        <f t="shared" si="2"/>
        <v>78</v>
      </c>
      <c r="C79" s="5" t="s">
        <v>1</v>
      </c>
      <c r="D79" s="25"/>
      <c r="E79" s="5" t="s">
        <v>13390</v>
      </c>
      <c r="F79" s="5" t="s">
        <v>13319</v>
      </c>
      <c r="G79" s="5" t="s">
        <v>13443</v>
      </c>
      <c r="H79" s="45" t="s">
        <v>29529</v>
      </c>
      <c r="I79" s="5" t="s">
        <v>63</v>
      </c>
      <c r="J79" s="26">
        <v>1</v>
      </c>
      <c r="K79" s="28"/>
      <c r="L79" s="45" t="s">
        <v>29529</v>
      </c>
      <c r="M79" s="5" t="s">
        <v>28130</v>
      </c>
      <c r="N79" s="44" t="s">
        <v>28822</v>
      </c>
      <c r="O79" s="5">
        <f>IF(ISBLANK(Requerimiento_Det!N79),"",VLOOKUP(Requerimiento_Det!N79,Tabla1[#All],2,FALSE))</f>
        <v>1031100329</v>
      </c>
      <c r="P79" s="5" t="s">
        <v>28354</v>
      </c>
    </row>
    <row r="80" spans="1:16" x14ac:dyDescent="0.25">
      <c r="A80" s="33">
        <f t="shared" si="3"/>
        <v>1</v>
      </c>
      <c r="B80" s="33">
        <f t="shared" si="2"/>
        <v>79</v>
      </c>
      <c r="C80" s="5" t="s">
        <v>1</v>
      </c>
      <c r="D80" s="25"/>
      <c r="E80" s="5" t="s">
        <v>13390</v>
      </c>
      <c r="F80" s="5" t="s">
        <v>13319</v>
      </c>
      <c r="G80" s="5" t="s">
        <v>13443</v>
      </c>
      <c r="H80" s="45" t="s">
        <v>29463</v>
      </c>
      <c r="I80" s="5" t="s">
        <v>63</v>
      </c>
      <c r="J80" s="26">
        <v>1</v>
      </c>
      <c r="K80" s="28"/>
      <c r="L80" s="45" t="s">
        <v>29463</v>
      </c>
      <c r="M80" s="5" t="s">
        <v>28130</v>
      </c>
      <c r="N80" s="44" t="s">
        <v>28760</v>
      </c>
      <c r="O80" s="5">
        <f>IF(ISBLANK(Requerimiento_Det!N80),"",VLOOKUP(Requerimiento_Det!N80,Tabla1[#All],2,FALSE))</f>
        <v>1031100257</v>
      </c>
      <c r="P80" s="5" t="s">
        <v>28354</v>
      </c>
    </row>
    <row r="81" spans="1:16" x14ac:dyDescent="0.25">
      <c r="A81" s="33">
        <f t="shared" si="3"/>
        <v>1</v>
      </c>
      <c r="B81" s="33">
        <f t="shared" si="2"/>
        <v>80</v>
      </c>
      <c r="C81" s="5" t="s">
        <v>1</v>
      </c>
      <c r="D81" s="25"/>
      <c r="E81" s="5" t="s">
        <v>13390</v>
      </c>
      <c r="F81" s="5" t="s">
        <v>13319</v>
      </c>
      <c r="G81" s="5" t="s">
        <v>13443</v>
      </c>
      <c r="H81" s="45" t="s">
        <v>29530</v>
      </c>
      <c r="I81" s="5" t="s">
        <v>63</v>
      </c>
      <c r="J81" s="26">
        <v>1</v>
      </c>
      <c r="K81" s="28"/>
      <c r="L81" s="45" t="s">
        <v>29530</v>
      </c>
      <c r="M81" s="5" t="s">
        <v>28130</v>
      </c>
      <c r="N81" s="44" t="s">
        <v>28808</v>
      </c>
      <c r="O81" s="5">
        <f>IF(ISBLANK(Requerimiento_Det!N81),"",VLOOKUP(Requerimiento_Det!N81,Tabla1[#All],2,FALSE))</f>
        <v>1031100315</v>
      </c>
      <c r="P81" s="5" t="s">
        <v>28354</v>
      </c>
    </row>
    <row r="82" spans="1:16" x14ac:dyDescent="0.25">
      <c r="A82" s="33">
        <f t="shared" si="3"/>
        <v>1</v>
      </c>
      <c r="B82" s="33">
        <f t="shared" si="2"/>
        <v>81</v>
      </c>
      <c r="C82" s="5" t="s">
        <v>1</v>
      </c>
      <c r="D82" s="25"/>
      <c r="E82" s="5" t="s">
        <v>13390</v>
      </c>
      <c r="F82" s="5" t="s">
        <v>13319</v>
      </c>
      <c r="G82" s="5" t="s">
        <v>13443</v>
      </c>
      <c r="H82" s="45" t="s">
        <v>29531</v>
      </c>
      <c r="I82" s="5" t="s">
        <v>63</v>
      </c>
      <c r="J82" s="26">
        <v>1</v>
      </c>
      <c r="K82" s="28"/>
      <c r="L82" s="45" t="s">
        <v>29531</v>
      </c>
      <c r="M82" s="5" t="s">
        <v>28130</v>
      </c>
      <c r="N82" s="44" t="s">
        <v>28798</v>
      </c>
      <c r="O82" s="5">
        <f>IF(ISBLANK(Requerimiento_Det!N82),"",VLOOKUP(Requerimiento_Det!N82,Tabla1[#All],2,FALSE))</f>
        <v>1031100304</v>
      </c>
      <c r="P82" s="5" t="s">
        <v>28354</v>
      </c>
    </row>
    <row r="83" spans="1:16" x14ac:dyDescent="0.25">
      <c r="A83" s="33">
        <f t="shared" si="3"/>
        <v>1</v>
      </c>
      <c r="B83" s="33">
        <f t="shared" si="2"/>
        <v>82</v>
      </c>
      <c r="C83" s="5" t="s">
        <v>1</v>
      </c>
      <c r="D83" s="25"/>
      <c r="E83" s="5" t="s">
        <v>13390</v>
      </c>
      <c r="F83" s="5" t="s">
        <v>13319</v>
      </c>
      <c r="G83" s="5" t="s">
        <v>13443</v>
      </c>
      <c r="H83" s="45" t="s">
        <v>29480</v>
      </c>
      <c r="I83" s="5" t="s">
        <v>63</v>
      </c>
      <c r="J83" s="26">
        <v>1</v>
      </c>
      <c r="K83" s="28"/>
      <c r="L83" s="45" t="s">
        <v>29480</v>
      </c>
      <c r="M83" s="5" t="s">
        <v>28130</v>
      </c>
      <c r="N83" s="44" t="s">
        <v>28790</v>
      </c>
      <c r="O83" s="5">
        <f>IF(ISBLANK(Requerimiento_Det!N83),"",VLOOKUP(Requerimiento_Det!N83,Tabla1[#All],2,FALSE))</f>
        <v>1031100295</v>
      </c>
      <c r="P83" s="5" t="s">
        <v>28354</v>
      </c>
    </row>
    <row r="84" spans="1:16" x14ac:dyDescent="0.25">
      <c r="A84" s="33">
        <f t="shared" si="3"/>
        <v>1</v>
      </c>
      <c r="B84" s="33">
        <f t="shared" si="2"/>
        <v>83</v>
      </c>
      <c r="C84" s="5" t="s">
        <v>1</v>
      </c>
      <c r="D84" s="25"/>
      <c r="E84" s="5" t="s">
        <v>13390</v>
      </c>
      <c r="F84" s="5" t="s">
        <v>13319</v>
      </c>
      <c r="G84" s="5" t="s">
        <v>13443</v>
      </c>
      <c r="H84" s="45" t="s">
        <v>29532</v>
      </c>
      <c r="I84" s="5" t="s">
        <v>63</v>
      </c>
      <c r="J84" s="26">
        <v>1</v>
      </c>
      <c r="K84" s="28"/>
      <c r="L84" s="45" t="s">
        <v>29532</v>
      </c>
      <c r="M84" s="5" t="s">
        <v>28130</v>
      </c>
      <c r="N84" s="44" t="s">
        <v>28784</v>
      </c>
      <c r="O84" s="5">
        <f>IF(ISBLANK(Requerimiento_Det!N84),"",VLOOKUP(Requerimiento_Det!N84,Tabla1[#All],2,FALSE))</f>
        <v>1031100289</v>
      </c>
      <c r="P84" s="5" t="s">
        <v>28354</v>
      </c>
    </row>
    <row r="85" spans="1:16" x14ac:dyDescent="0.25">
      <c r="A85" s="33">
        <f t="shared" si="3"/>
        <v>1</v>
      </c>
      <c r="B85" s="33">
        <f t="shared" si="2"/>
        <v>84</v>
      </c>
      <c r="C85" s="5" t="s">
        <v>1</v>
      </c>
      <c r="D85" s="25"/>
      <c r="E85" s="5" t="s">
        <v>13390</v>
      </c>
      <c r="F85" s="5" t="s">
        <v>13319</v>
      </c>
      <c r="G85" s="5" t="s">
        <v>13443</v>
      </c>
      <c r="H85" s="45" t="s">
        <v>29498</v>
      </c>
      <c r="I85" s="5" t="s">
        <v>63</v>
      </c>
      <c r="J85" s="26">
        <v>1</v>
      </c>
      <c r="K85" s="28"/>
      <c r="L85" s="45" t="s">
        <v>29498</v>
      </c>
      <c r="M85" s="5" t="s">
        <v>28130</v>
      </c>
      <c r="N85" s="44" t="s">
        <v>28771</v>
      </c>
      <c r="O85" s="5">
        <f>IF(ISBLANK(Requerimiento_Det!N85),"",VLOOKUP(Requerimiento_Det!N85,Tabla1[#All],2,FALSE))</f>
        <v>1031100276</v>
      </c>
      <c r="P85" s="5" t="s">
        <v>28354</v>
      </c>
    </row>
    <row r="86" spans="1:16" x14ac:dyDescent="0.25">
      <c r="A86" s="33">
        <f t="shared" si="3"/>
        <v>1</v>
      </c>
      <c r="B86" s="33">
        <f t="shared" si="2"/>
        <v>85</v>
      </c>
      <c r="C86" s="5" t="s">
        <v>1</v>
      </c>
      <c r="D86" s="25"/>
      <c r="E86" s="5" t="s">
        <v>13390</v>
      </c>
      <c r="F86" s="5" t="s">
        <v>13319</v>
      </c>
      <c r="G86" s="5" t="s">
        <v>13443</v>
      </c>
      <c r="H86" s="45" t="s">
        <v>29533</v>
      </c>
      <c r="I86" s="5" t="s">
        <v>63</v>
      </c>
      <c r="J86" s="26">
        <v>1</v>
      </c>
      <c r="K86" s="27"/>
      <c r="L86" s="45" t="s">
        <v>29533</v>
      </c>
      <c r="M86" s="5" t="s">
        <v>28130</v>
      </c>
      <c r="N86" s="44" t="s">
        <v>29133</v>
      </c>
      <c r="O86" s="5">
        <f>IF(ISBLANK(Requerimiento_Det!N86),"",VLOOKUP(Requerimiento_Det!N86,Tabla1[#All],2,FALSE))</f>
        <v>1031100337</v>
      </c>
      <c r="P86" s="5" t="s">
        <v>28354</v>
      </c>
    </row>
    <row r="87" spans="1:16" x14ac:dyDescent="0.25">
      <c r="A87" s="33">
        <f t="shared" si="3"/>
        <v>1</v>
      </c>
      <c r="B87" s="33">
        <f t="shared" si="2"/>
        <v>86</v>
      </c>
      <c r="C87" s="5" t="s">
        <v>1</v>
      </c>
      <c r="D87" s="25"/>
      <c r="E87" s="5" t="s">
        <v>13390</v>
      </c>
      <c r="F87" s="5" t="s">
        <v>13319</v>
      </c>
      <c r="G87" s="5" t="s">
        <v>13443</v>
      </c>
      <c r="H87" s="45" t="s">
        <v>29521</v>
      </c>
      <c r="I87" s="5" t="s">
        <v>63</v>
      </c>
      <c r="J87" s="26">
        <v>1</v>
      </c>
      <c r="K87" s="28"/>
      <c r="L87" s="45" t="s">
        <v>29521</v>
      </c>
      <c r="M87" s="5" t="s">
        <v>28130</v>
      </c>
      <c r="N87" s="44" t="s">
        <v>28732</v>
      </c>
      <c r="O87" s="5">
        <f>IF(ISBLANK(Requerimiento_Det!N87),"",VLOOKUP(Requerimiento_Det!N87,Tabla1[#All],2,FALSE))</f>
        <v>1031100116</v>
      </c>
      <c r="P87" s="5" t="s">
        <v>28354</v>
      </c>
    </row>
    <row r="88" spans="1:16" x14ac:dyDescent="0.25">
      <c r="A88" s="33">
        <f t="shared" si="3"/>
        <v>1</v>
      </c>
      <c r="B88" s="33">
        <f t="shared" si="2"/>
        <v>87</v>
      </c>
      <c r="C88" s="5" t="s">
        <v>1</v>
      </c>
      <c r="D88" s="25"/>
      <c r="E88" s="5" t="s">
        <v>13390</v>
      </c>
      <c r="F88" s="5" t="s">
        <v>13319</v>
      </c>
      <c r="G88" s="5" t="s">
        <v>13443</v>
      </c>
      <c r="H88" s="45" t="s">
        <v>29534</v>
      </c>
      <c r="I88" s="5" t="s">
        <v>63</v>
      </c>
      <c r="J88" s="26">
        <v>1</v>
      </c>
      <c r="K88" s="28"/>
      <c r="L88" s="45" t="s">
        <v>29534</v>
      </c>
      <c r="M88" s="5" t="s">
        <v>28130</v>
      </c>
      <c r="N88" s="44" t="s">
        <v>28823</v>
      </c>
      <c r="O88" s="5">
        <f>IF(ISBLANK(Requerimiento_Det!N88),"",VLOOKUP(Requerimiento_Det!N88,Tabla1[#All],2,FALSE))</f>
        <v>1031100330</v>
      </c>
      <c r="P88" s="5" t="s">
        <v>28354</v>
      </c>
    </row>
    <row r="89" spans="1:16" x14ac:dyDescent="0.25">
      <c r="A89" s="33">
        <f t="shared" si="3"/>
        <v>1</v>
      </c>
      <c r="B89" s="33">
        <f t="shared" si="2"/>
        <v>88</v>
      </c>
      <c r="C89" s="5" t="s">
        <v>1</v>
      </c>
      <c r="D89" s="25"/>
      <c r="E89" s="5" t="s">
        <v>13390</v>
      </c>
      <c r="F89" s="5" t="s">
        <v>13319</v>
      </c>
      <c r="G89" s="5" t="s">
        <v>13443</v>
      </c>
      <c r="H89" s="45" t="s">
        <v>29535</v>
      </c>
      <c r="I89" s="5" t="s">
        <v>63</v>
      </c>
      <c r="J89" s="26">
        <v>1</v>
      </c>
      <c r="K89" s="28"/>
      <c r="L89" s="45" t="s">
        <v>29535</v>
      </c>
      <c r="M89" s="5" t="s">
        <v>28130</v>
      </c>
      <c r="N89" s="44" t="s">
        <v>28791</v>
      </c>
      <c r="O89" s="5">
        <f>IF(ISBLANK(Requerimiento_Det!N89),"",VLOOKUP(Requerimiento_Det!N89,Tabla1[#All],2,FALSE))</f>
        <v>1031100297</v>
      </c>
      <c r="P89" s="5" t="s">
        <v>28354</v>
      </c>
    </row>
    <row r="90" spans="1:16" x14ac:dyDescent="0.25">
      <c r="A90" s="33">
        <f t="shared" si="3"/>
        <v>1</v>
      </c>
      <c r="B90" s="33">
        <f t="shared" si="2"/>
        <v>89</v>
      </c>
      <c r="C90" s="5" t="s">
        <v>1</v>
      </c>
      <c r="D90" s="25"/>
      <c r="E90" s="5" t="s">
        <v>13390</v>
      </c>
      <c r="F90" s="5" t="s">
        <v>13319</v>
      </c>
      <c r="G90" s="5" t="s">
        <v>13443</v>
      </c>
      <c r="H90" s="45" t="s">
        <v>29536</v>
      </c>
      <c r="I90" s="5" t="s">
        <v>63</v>
      </c>
      <c r="J90" s="26">
        <v>1</v>
      </c>
      <c r="K90" s="27"/>
      <c r="L90" s="45" t="s">
        <v>29536</v>
      </c>
      <c r="M90" s="5" t="s">
        <v>28130</v>
      </c>
      <c r="N90" s="44" t="s">
        <v>28745</v>
      </c>
      <c r="O90" s="5">
        <f>IF(ISBLANK(Requerimiento_Det!N90),"",VLOOKUP(Requerimiento_Det!N90,Tabla1[#All],2,FALSE))</f>
        <v>1031100242</v>
      </c>
      <c r="P90" s="5" t="s">
        <v>28354</v>
      </c>
    </row>
    <row r="91" spans="1:16" x14ac:dyDescent="0.25">
      <c r="A91" s="33">
        <f t="shared" si="3"/>
        <v>1</v>
      </c>
      <c r="B91" s="33">
        <f t="shared" si="2"/>
        <v>90</v>
      </c>
      <c r="C91" s="5" t="s">
        <v>1</v>
      </c>
      <c r="D91" s="25"/>
      <c r="E91" s="5" t="s">
        <v>13390</v>
      </c>
      <c r="F91" s="5" t="s">
        <v>13319</v>
      </c>
      <c r="G91" s="5" t="s">
        <v>13443</v>
      </c>
      <c r="H91" s="45" t="s">
        <v>29537</v>
      </c>
      <c r="I91" s="5" t="s">
        <v>63</v>
      </c>
      <c r="J91" s="26">
        <v>1</v>
      </c>
      <c r="K91" s="28"/>
      <c r="L91" s="45" t="s">
        <v>29537</v>
      </c>
      <c r="M91" s="5" t="s">
        <v>28130</v>
      </c>
      <c r="N91" s="44" t="s">
        <v>28776</v>
      </c>
      <c r="O91" s="5">
        <f>IF(ISBLANK(Requerimiento_Det!N91),"",VLOOKUP(Requerimiento_Det!N91,Tabla1[#All],2,FALSE))</f>
        <v>1031100281</v>
      </c>
      <c r="P91" s="5" t="s">
        <v>28354</v>
      </c>
    </row>
    <row r="92" spans="1:16" x14ac:dyDescent="0.25">
      <c r="A92" s="33">
        <f t="shared" si="3"/>
        <v>1</v>
      </c>
      <c r="B92" s="33">
        <f t="shared" si="2"/>
        <v>91</v>
      </c>
      <c r="C92" s="5" t="s">
        <v>1</v>
      </c>
      <c r="D92" s="25"/>
      <c r="E92" s="5" t="s">
        <v>13390</v>
      </c>
      <c r="F92" s="5" t="s">
        <v>13319</v>
      </c>
      <c r="G92" s="5" t="s">
        <v>13443</v>
      </c>
      <c r="H92" s="45" t="s">
        <v>29538</v>
      </c>
      <c r="I92" s="5" t="s">
        <v>63</v>
      </c>
      <c r="J92" s="26">
        <v>1</v>
      </c>
      <c r="K92" s="28"/>
      <c r="L92" s="45" t="s">
        <v>29538</v>
      </c>
      <c r="M92" s="5" t="s">
        <v>28130</v>
      </c>
      <c r="N92" s="44" t="s">
        <v>28768</v>
      </c>
      <c r="O92" s="5">
        <f>IF(ISBLANK(Requerimiento_Det!N92),"",VLOOKUP(Requerimiento_Det!N92,Tabla1[#All],2,FALSE))</f>
        <v>1031100265</v>
      </c>
      <c r="P92" s="5" t="s">
        <v>28354</v>
      </c>
    </row>
    <row r="93" spans="1:16" x14ac:dyDescent="0.25">
      <c r="A93" s="33">
        <f t="shared" si="3"/>
        <v>1</v>
      </c>
      <c r="B93" s="33">
        <f t="shared" si="2"/>
        <v>92</v>
      </c>
      <c r="C93" s="5" t="s">
        <v>1</v>
      </c>
      <c r="D93" s="25"/>
      <c r="E93" s="5" t="s">
        <v>13390</v>
      </c>
      <c r="F93" s="5" t="s">
        <v>13319</v>
      </c>
      <c r="G93" s="5" t="s">
        <v>13443</v>
      </c>
      <c r="H93" s="45" t="s">
        <v>29539</v>
      </c>
      <c r="I93" s="5" t="s">
        <v>63</v>
      </c>
      <c r="J93" s="26">
        <v>1</v>
      </c>
      <c r="K93" s="28"/>
      <c r="L93" s="45" t="s">
        <v>29539</v>
      </c>
      <c r="M93" s="5" t="s">
        <v>28130</v>
      </c>
      <c r="N93" s="44" t="s">
        <v>28830</v>
      </c>
      <c r="O93" s="5">
        <f>IF(ISBLANK(Requerimiento_Det!N93),"",VLOOKUP(Requerimiento_Det!N93,Tabla1[#All],2,FALSE))</f>
        <v>1031100339</v>
      </c>
      <c r="P93" s="5" t="s">
        <v>28354</v>
      </c>
    </row>
    <row r="94" spans="1:16" x14ac:dyDescent="0.25">
      <c r="A94" s="33">
        <f t="shared" si="3"/>
        <v>1</v>
      </c>
      <c r="B94" s="33">
        <f t="shared" si="2"/>
        <v>93</v>
      </c>
      <c r="C94" s="5" t="s">
        <v>1</v>
      </c>
      <c r="D94" s="25"/>
      <c r="E94" s="5" t="s">
        <v>13390</v>
      </c>
      <c r="F94" s="5" t="s">
        <v>13319</v>
      </c>
      <c r="G94" s="5" t="s">
        <v>13443</v>
      </c>
      <c r="H94" s="45" t="s">
        <v>29540</v>
      </c>
      <c r="I94" s="5" t="s">
        <v>63</v>
      </c>
      <c r="J94" s="26">
        <v>1</v>
      </c>
      <c r="K94" s="28"/>
      <c r="L94" s="45" t="s">
        <v>29540</v>
      </c>
      <c r="M94" s="5" t="s">
        <v>28130</v>
      </c>
      <c r="N94" s="44" t="s">
        <v>28742</v>
      </c>
      <c r="O94" s="5">
        <f>IF(ISBLANK(Requerimiento_Det!N94),"",VLOOKUP(Requerimiento_Det!N94,Tabla1[#All],2,FALSE))</f>
        <v>1031100239</v>
      </c>
      <c r="P94" s="5" t="s">
        <v>28354</v>
      </c>
    </row>
    <row r="95" spans="1:16" x14ac:dyDescent="0.25">
      <c r="A95" s="33">
        <f t="shared" si="3"/>
        <v>1</v>
      </c>
      <c r="B95" s="33">
        <f t="shared" si="2"/>
        <v>94</v>
      </c>
      <c r="C95" s="5" t="s">
        <v>1</v>
      </c>
      <c r="D95" s="25"/>
      <c r="E95" s="5" t="s">
        <v>13390</v>
      </c>
      <c r="F95" s="5" t="s">
        <v>13319</v>
      </c>
      <c r="G95" s="5" t="s">
        <v>13443</v>
      </c>
      <c r="H95" s="45" t="s">
        <v>29541</v>
      </c>
      <c r="I95" s="5" t="s">
        <v>63</v>
      </c>
      <c r="J95" s="26">
        <v>1</v>
      </c>
      <c r="K95" s="28"/>
      <c r="L95" s="45" t="s">
        <v>29541</v>
      </c>
      <c r="M95" s="5" t="s">
        <v>28130</v>
      </c>
      <c r="N95" s="44" t="s">
        <v>28759</v>
      </c>
      <c r="O95" s="5">
        <f>IF(ISBLANK(Requerimiento_Det!N95),"",VLOOKUP(Requerimiento_Det!N95,Tabla1[#All],2,FALSE))</f>
        <v>1031100256</v>
      </c>
      <c r="P95" s="5" t="s">
        <v>28354</v>
      </c>
    </row>
    <row r="96" spans="1:16" x14ac:dyDescent="0.25">
      <c r="A96" s="33">
        <f t="shared" si="3"/>
        <v>1</v>
      </c>
      <c r="B96" s="33">
        <f t="shared" si="2"/>
        <v>95</v>
      </c>
      <c r="C96" s="5" t="s">
        <v>1</v>
      </c>
      <c r="D96" s="25"/>
      <c r="E96" s="5" t="s">
        <v>13390</v>
      </c>
      <c r="F96" s="5" t="s">
        <v>13319</v>
      </c>
      <c r="G96" s="5" t="s">
        <v>13443</v>
      </c>
      <c r="H96" s="45" t="s">
        <v>29542</v>
      </c>
      <c r="I96" s="5" t="s">
        <v>63</v>
      </c>
      <c r="J96" s="26">
        <v>1</v>
      </c>
      <c r="K96" s="28"/>
      <c r="L96" s="45" t="s">
        <v>29542</v>
      </c>
      <c r="M96" s="5" t="s">
        <v>28130</v>
      </c>
      <c r="N96" s="44" t="s">
        <v>28846</v>
      </c>
      <c r="O96" s="5">
        <f>IF(ISBLANK(Requerimiento_Det!N96),"",VLOOKUP(Requerimiento_Det!N96,Tabla1[#All],2,FALSE))</f>
        <v>1031100357</v>
      </c>
      <c r="P96" s="5" t="s">
        <v>28354</v>
      </c>
    </row>
    <row r="97" spans="1:16" x14ac:dyDescent="0.25">
      <c r="A97" s="33">
        <f t="shared" si="3"/>
        <v>1</v>
      </c>
      <c r="B97" s="33">
        <f t="shared" si="2"/>
        <v>96</v>
      </c>
      <c r="C97" s="5" t="s">
        <v>1</v>
      </c>
      <c r="D97" s="25"/>
      <c r="E97" s="5" t="s">
        <v>13390</v>
      </c>
      <c r="F97" s="5" t="s">
        <v>13319</v>
      </c>
      <c r="G97" s="5" t="s">
        <v>13443</v>
      </c>
      <c r="H97" s="45" t="s">
        <v>29543</v>
      </c>
      <c r="I97" s="5" t="s">
        <v>63</v>
      </c>
      <c r="J97" s="26">
        <v>1</v>
      </c>
      <c r="K97" s="6"/>
      <c r="L97" s="45" t="s">
        <v>29543</v>
      </c>
      <c r="M97" s="5" t="s">
        <v>28130</v>
      </c>
      <c r="N97" s="44" t="s">
        <v>28738</v>
      </c>
      <c r="O97" s="5">
        <f>IF(ISBLANK(Requerimiento_Det!N97),"",VLOOKUP(Requerimiento_Det!N97,Tabla1[#All],2,FALSE))</f>
        <v>1031100125</v>
      </c>
      <c r="P97" s="5" t="s">
        <v>28354</v>
      </c>
    </row>
    <row r="98" spans="1:16" x14ac:dyDescent="0.25">
      <c r="A98" s="33">
        <f t="shared" si="3"/>
        <v>1</v>
      </c>
      <c r="B98" s="33">
        <f t="shared" si="2"/>
        <v>97</v>
      </c>
      <c r="C98" s="5" t="s">
        <v>1</v>
      </c>
      <c r="D98" s="25"/>
      <c r="E98" s="5" t="s">
        <v>13390</v>
      </c>
      <c r="F98" s="5" t="s">
        <v>13319</v>
      </c>
      <c r="G98" s="5" t="s">
        <v>13443</v>
      </c>
      <c r="H98" s="45" t="s">
        <v>29466</v>
      </c>
      <c r="I98" s="5" t="s">
        <v>63</v>
      </c>
      <c r="J98" s="26">
        <v>1</v>
      </c>
      <c r="K98" s="28"/>
      <c r="L98" s="45" t="s">
        <v>29466</v>
      </c>
      <c r="M98" s="5" t="s">
        <v>28130</v>
      </c>
      <c r="N98" s="44" t="s">
        <v>28840</v>
      </c>
      <c r="O98" s="5">
        <f>IF(ISBLANK(Requerimiento_Det!N98),"",VLOOKUP(Requerimiento_Det!N98,Tabla1[#All],2,FALSE))</f>
        <v>1031100351</v>
      </c>
      <c r="P98" s="5" t="s">
        <v>28354</v>
      </c>
    </row>
    <row r="99" spans="1:16" x14ac:dyDescent="0.25">
      <c r="A99" s="33">
        <f t="shared" si="3"/>
        <v>1</v>
      </c>
      <c r="B99" s="33">
        <f t="shared" si="2"/>
        <v>98</v>
      </c>
      <c r="C99" s="5" t="s">
        <v>1</v>
      </c>
      <c r="D99" s="25"/>
      <c r="E99" s="5" t="s">
        <v>13390</v>
      </c>
      <c r="F99" s="5" t="s">
        <v>13319</v>
      </c>
      <c r="G99" s="5" t="s">
        <v>13443</v>
      </c>
      <c r="H99" s="45" t="s">
        <v>29520</v>
      </c>
      <c r="I99" s="5" t="s">
        <v>63</v>
      </c>
      <c r="J99" s="26">
        <v>1</v>
      </c>
      <c r="K99" s="28"/>
      <c r="L99" s="45" t="s">
        <v>29520</v>
      </c>
      <c r="M99" s="5" t="s">
        <v>28130</v>
      </c>
      <c r="N99" s="44" t="s">
        <v>28850</v>
      </c>
      <c r="O99" s="5">
        <f>IF(ISBLANK(Requerimiento_Det!N99),"",VLOOKUP(Requerimiento_Det!N99,Tabla1[#All],2,FALSE))</f>
        <v>1031100361</v>
      </c>
      <c r="P99" s="5" t="s">
        <v>28354</v>
      </c>
    </row>
    <row r="100" spans="1:16" x14ac:dyDescent="0.25">
      <c r="A100" s="33">
        <f t="shared" si="3"/>
        <v>1</v>
      </c>
      <c r="B100" s="33">
        <f t="shared" si="2"/>
        <v>99</v>
      </c>
      <c r="C100" s="5" t="s">
        <v>1</v>
      </c>
      <c r="D100" s="25"/>
      <c r="E100" s="5" t="s">
        <v>13390</v>
      </c>
      <c r="F100" s="5" t="s">
        <v>13319</v>
      </c>
      <c r="G100" s="5" t="s">
        <v>13443</v>
      </c>
      <c r="H100" s="45" t="s">
        <v>29544</v>
      </c>
      <c r="I100" s="5" t="s">
        <v>63</v>
      </c>
      <c r="J100" s="26">
        <v>1</v>
      </c>
      <c r="K100" s="28"/>
      <c r="L100" s="45" t="s">
        <v>29544</v>
      </c>
      <c r="M100" s="5" t="s">
        <v>28130</v>
      </c>
      <c r="N100" s="44" t="s">
        <v>28781</v>
      </c>
      <c r="O100" s="5">
        <f>IF(ISBLANK(Requerimiento_Det!N100),"",VLOOKUP(Requerimiento_Det!N100,Tabla1[#All],2,FALSE))</f>
        <v>1031100286</v>
      </c>
      <c r="P100" s="5" t="s">
        <v>28354</v>
      </c>
    </row>
    <row r="101" spans="1:16" x14ac:dyDescent="0.25">
      <c r="A101" s="33">
        <f t="shared" si="3"/>
        <v>1</v>
      </c>
      <c r="B101" s="33">
        <f t="shared" si="2"/>
        <v>100</v>
      </c>
      <c r="C101" s="5" t="s">
        <v>1</v>
      </c>
      <c r="D101" s="25"/>
      <c r="E101" s="5" t="s">
        <v>13390</v>
      </c>
      <c r="F101" s="5" t="s">
        <v>13319</v>
      </c>
      <c r="G101" s="5" t="s">
        <v>13443</v>
      </c>
      <c r="H101" s="45" t="s">
        <v>29545</v>
      </c>
      <c r="I101" s="5" t="s">
        <v>63</v>
      </c>
      <c r="J101" s="26">
        <v>1</v>
      </c>
      <c r="K101" s="28"/>
      <c r="L101" s="45" t="s">
        <v>29545</v>
      </c>
      <c r="M101" s="5" t="s">
        <v>28130</v>
      </c>
      <c r="N101" s="44" t="s">
        <v>28822</v>
      </c>
      <c r="O101" s="5">
        <f>IF(ISBLANK(Requerimiento_Det!N101),"",VLOOKUP(Requerimiento_Det!N101,Tabla1[#All],2,FALSE))</f>
        <v>1031100329</v>
      </c>
      <c r="P101" s="5" t="s">
        <v>28354</v>
      </c>
    </row>
    <row r="102" spans="1:16" x14ac:dyDescent="0.25">
      <c r="A102" s="33">
        <f t="shared" si="3"/>
        <v>1</v>
      </c>
      <c r="B102" s="33">
        <f t="shared" si="2"/>
        <v>101</v>
      </c>
      <c r="C102" s="5" t="s">
        <v>1</v>
      </c>
      <c r="D102" s="25"/>
      <c r="E102" s="5" t="s">
        <v>13390</v>
      </c>
      <c r="F102" s="5" t="s">
        <v>13319</v>
      </c>
      <c r="G102" s="5" t="s">
        <v>13443</v>
      </c>
      <c r="H102" s="45" t="s">
        <v>29546</v>
      </c>
      <c r="I102" s="5" t="s">
        <v>63</v>
      </c>
      <c r="J102" s="26">
        <v>1</v>
      </c>
      <c r="K102" s="28"/>
      <c r="L102" s="45" t="s">
        <v>29546</v>
      </c>
      <c r="M102" s="5" t="s">
        <v>28130</v>
      </c>
      <c r="N102" s="44" t="s">
        <v>28800</v>
      </c>
      <c r="O102" s="5">
        <f>IF(ISBLANK(Requerimiento_Det!N102),"",VLOOKUP(Requerimiento_Det!N102,Tabla1[#All],2,FALSE))</f>
        <v>1031100306</v>
      </c>
      <c r="P102" s="5" t="s">
        <v>28354</v>
      </c>
    </row>
    <row r="103" spans="1:16" x14ac:dyDescent="0.25">
      <c r="A103" s="33">
        <f t="shared" si="3"/>
        <v>1</v>
      </c>
      <c r="B103" s="33">
        <f t="shared" si="2"/>
        <v>102</v>
      </c>
      <c r="C103" s="5" t="s">
        <v>1</v>
      </c>
      <c r="D103" s="25"/>
      <c r="E103" s="5" t="s">
        <v>13390</v>
      </c>
      <c r="F103" s="5" t="s">
        <v>13319</v>
      </c>
      <c r="G103" s="5" t="s">
        <v>13443</v>
      </c>
      <c r="H103" s="45" t="s">
        <v>29547</v>
      </c>
      <c r="I103" s="5" t="s">
        <v>63</v>
      </c>
      <c r="J103" s="26">
        <v>1</v>
      </c>
      <c r="K103" s="28"/>
      <c r="L103" s="45" t="s">
        <v>29547</v>
      </c>
      <c r="M103" s="5" t="s">
        <v>28130</v>
      </c>
      <c r="N103" s="44" t="s">
        <v>28816</v>
      </c>
      <c r="O103" s="5">
        <f>IF(ISBLANK(Requerimiento_Det!N103),"",VLOOKUP(Requerimiento_Det!N103,Tabla1[#All],2,FALSE))</f>
        <v>1031100323</v>
      </c>
      <c r="P103" s="5" t="s">
        <v>28354</v>
      </c>
    </row>
    <row r="104" spans="1:16" x14ac:dyDescent="0.25">
      <c r="A104" s="33">
        <f t="shared" si="3"/>
        <v>1</v>
      </c>
      <c r="B104" s="33">
        <f t="shared" si="2"/>
        <v>103</v>
      </c>
      <c r="C104" s="5" t="s">
        <v>1</v>
      </c>
      <c r="D104" s="25"/>
      <c r="E104" s="5" t="s">
        <v>13390</v>
      </c>
      <c r="F104" s="5" t="s">
        <v>13319</v>
      </c>
      <c r="G104" s="5" t="s">
        <v>13443</v>
      </c>
      <c r="H104" s="45" t="s">
        <v>29548</v>
      </c>
      <c r="I104" s="5" t="s">
        <v>63</v>
      </c>
      <c r="J104" s="26">
        <v>1</v>
      </c>
      <c r="K104" s="28"/>
      <c r="L104" s="45" t="s">
        <v>29548</v>
      </c>
      <c r="M104" s="5" t="s">
        <v>28130</v>
      </c>
      <c r="N104" s="44" t="s">
        <v>28819</v>
      </c>
      <c r="O104" s="5">
        <f>IF(ISBLANK(Requerimiento_Det!N104),"",VLOOKUP(Requerimiento_Det!N104,Tabla1[#All],2,FALSE))</f>
        <v>1031100326</v>
      </c>
      <c r="P104" s="5" t="s">
        <v>28354</v>
      </c>
    </row>
    <row r="105" spans="1:16" x14ac:dyDescent="0.25">
      <c r="A105" s="33">
        <f t="shared" si="3"/>
        <v>1</v>
      </c>
      <c r="B105" s="33">
        <f t="shared" si="2"/>
        <v>104</v>
      </c>
      <c r="C105" s="5" t="s">
        <v>1</v>
      </c>
      <c r="D105" s="25"/>
      <c r="E105" s="5" t="s">
        <v>13390</v>
      </c>
      <c r="F105" s="5" t="s">
        <v>13319</v>
      </c>
      <c r="G105" s="5" t="s">
        <v>13443</v>
      </c>
      <c r="H105" s="45" t="s">
        <v>29549</v>
      </c>
      <c r="I105" s="5" t="s">
        <v>63</v>
      </c>
      <c r="J105" s="26">
        <v>1</v>
      </c>
      <c r="K105" s="28"/>
      <c r="L105" s="45" t="s">
        <v>29549</v>
      </c>
      <c r="M105" s="5" t="s">
        <v>28130</v>
      </c>
      <c r="N105" s="44" t="s">
        <v>28821</v>
      </c>
      <c r="O105" s="5">
        <f>IF(ISBLANK(Requerimiento_Det!N105),"",VLOOKUP(Requerimiento_Det!N105,Tabla1[#All],2,FALSE))</f>
        <v>1031100328</v>
      </c>
      <c r="P105" s="5" t="s">
        <v>28354</v>
      </c>
    </row>
    <row r="106" spans="1:16" x14ac:dyDescent="0.25">
      <c r="A106" s="33">
        <f t="shared" si="3"/>
        <v>1</v>
      </c>
      <c r="B106" s="33">
        <f t="shared" si="2"/>
        <v>105</v>
      </c>
      <c r="C106" s="5" t="s">
        <v>1</v>
      </c>
      <c r="D106" s="25"/>
      <c r="E106" s="5" t="s">
        <v>13390</v>
      </c>
      <c r="F106" s="5" t="s">
        <v>13319</v>
      </c>
      <c r="G106" s="5" t="s">
        <v>13443</v>
      </c>
      <c r="H106" s="45" t="s">
        <v>29533</v>
      </c>
      <c r="I106" s="5" t="s">
        <v>63</v>
      </c>
      <c r="J106" s="26">
        <v>1</v>
      </c>
      <c r="K106" s="28"/>
      <c r="L106" s="45" t="s">
        <v>29533</v>
      </c>
      <c r="M106" s="5" t="s">
        <v>28130</v>
      </c>
      <c r="N106" s="44" t="s">
        <v>29133</v>
      </c>
      <c r="O106" s="5">
        <f>IF(ISBLANK(Requerimiento_Det!N106),"",VLOOKUP(Requerimiento_Det!N106,Tabla1[#All],2,FALSE))</f>
        <v>1031100337</v>
      </c>
      <c r="P106" s="5" t="s">
        <v>28354</v>
      </c>
    </row>
    <row r="107" spans="1:16" x14ac:dyDescent="0.25">
      <c r="A107" s="33">
        <f t="shared" si="3"/>
        <v>1</v>
      </c>
      <c r="B107" s="33">
        <f t="shared" si="2"/>
        <v>106</v>
      </c>
      <c r="C107" s="5" t="s">
        <v>1</v>
      </c>
      <c r="D107" s="25"/>
      <c r="E107" s="5" t="s">
        <v>13390</v>
      </c>
      <c r="F107" s="5" t="s">
        <v>13319</v>
      </c>
      <c r="G107" s="5" t="s">
        <v>13443</v>
      </c>
      <c r="H107" s="45" t="s">
        <v>29550</v>
      </c>
      <c r="I107" s="5" t="s">
        <v>63</v>
      </c>
      <c r="J107" s="26">
        <v>1</v>
      </c>
      <c r="K107" s="28"/>
      <c r="L107" s="45" t="s">
        <v>29550</v>
      </c>
      <c r="M107" s="5" t="s">
        <v>28130</v>
      </c>
      <c r="N107" s="44" t="s">
        <v>28824</v>
      </c>
      <c r="O107" s="5">
        <f>IF(ISBLANK(Requerimiento_Det!N107),"",VLOOKUP(Requerimiento_Det!N107,Tabla1[#All],2,FALSE))</f>
        <v>1031100331</v>
      </c>
      <c r="P107" s="5" t="s">
        <v>28354</v>
      </c>
    </row>
    <row r="108" spans="1:16" x14ac:dyDescent="0.25">
      <c r="A108" s="33">
        <f t="shared" si="3"/>
        <v>1</v>
      </c>
      <c r="B108" s="33">
        <f t="shared" si="2"/>
        <v>107</v>
      </c>
      <c r="C108" s="5" t="s">
        <v>1</v>
      </c>
      <c r="D108" s="25"/>
      <c r="E108" s="5" t="s">
        <v>13390</v>
      </c>
      <c r="F108" s="5" t="s">
        <v>13319</v>
      </c>
      <c r="G108" s="5" t="s">
        <v>13443</v>
      </c>
      <c r="H108" s="45" t="s">
        <v>29551</v>
      </c>
      <c r="I108" s="5" t="s">
        <v>63</v>
      </c>
      <c r="J108" s="26">
        <v>1</v>
      </c>
      <c r="K108" s="28"/>
      <c r="L108" s="45" t="s">
        <v>29551</v>
      </c>
      <c r="M108" s="5" t="s">
        <v>28130</v>
      </c>
      <c r="N108" s="44" t="s">
        <v>28814</v>
      </c>
      <c r="O108" s="5">
        <f>IF(ISBLANK(Requerimiento_Det!N108),"",VLOOKUP(Requerimiento_Det!N108,Tabla1[#All],2,FALSE))</f>
        <v>1031100321</v>
      </c>
      <c r="P108" s="5" t="s">
        <v>28354</v>
      </c>
    </row>
    <row r="109" spans="1:16" x14ac:dyDescent="0.25">
      <c r="A109" s="33">
        <f t="shared" si="3"/>
        <v>1</v>
      </c>
      <c r="B109" s="33">
        <f t="shared" si="2"/>
        <v>108</v>
      </c>
      <c r="C109" s="5" t="s">
        <v>1</v>
      </c>
      <c r="D109" s="25"/>
      <c r="E109" s="5" t="s">
        <v>13390</v>
      </c>
      <c r="F109" s="5" t="s">
        <v>13319</v>
      </c>
      <c r="G109" s="5" t="s">
        <v>13443</v>
      </c>
      <c r="H109" s="45" t="s">
        <v>29552</v>
      </c>
      <c r="I109" s="5" t="s">
        <v>63</v>
      </c>
      <c r="J109" s="26">
        <v>1</v>
      </c>
      <c r="K109" s="28"/>
      <c r="L109" s="45" t="s">
        <v>29552</v>
      </c>
      <c r="M109" s="5" t="s">
        <v>28130</v>
      </c>
      <c r="N109" s="44" t="s">
        <v>28808</v>
      </c>
      <c r="O109" s="5">
        <f>IF(ISBLANK(Requerimiento_Det!N109),"",VLOOKUP(Requerimiento_Det!N109,Tabla1[#All],2,FALSE))</f>
        <v>1031100315</v>
      </c>
      <c r="P109" s="5" t="s">
        <v>28354</v>
      </c>
    </row>
    <row r="110" spans="1:16" x14ac:dyDescent="0.25">
      <c r="A110" s="33">
        <f t="shared" si="3"/>
        <v>1</v>
      </c>
      <c r="B110" s="33">
        <f t="shared" si="2"/>
        <v>109</v>
      </c>
      <c r="C110" s="5" t="s">
        <v>1</v>
      </c>
      <c r="D110" s="25"/>
      <c r="E110" s="5" t="s">
        <v>13390</v>
      </c>
      <c r="F110" s="5" t="s">
        <v>13319</v>
      </c>
      <c r="G110" s="5" t="s">
        <v>13443</v>
      </c>
      <c r="H110" s="45" t="s">
        <v>29553</v>
      </c>
      <c r="I110" s="5" t="s">
        <v>63</v>
      </c>
      <c r="J110" s="26">
        <v>1</v>
      </c>
      <c r="K110" s="28"/>
      <c r="L110" s="45" t="s">
        <v>29553</v>
      </c>
      <c r="M110" s="5" t="s">
        <v>28130</v>
      </c>
      <c r="N110" s="44" t="s">
        <v>28768</v>
      </c>
      <c r="O110" s="5">
        <f>IF(ISBLANK(Requerimiento_Det!N110),"",VLOOKUP(Requerimiento_Det!N110,Tabla1[#All],2,FALSE))</f>
        <v>1031100265</v>
      </c>
      <c r="P110" s="5" t="s">
        <v>28354</v>
      </c>
    </row>
    <row r="111" spans="1:16" x14ac:dyDescent="0.25">
      <c r="A111" s="33">
        <f t="shared" si="3"/>
        <v>1</v>
      </c>
      <c r="B111" s="33">
        <f t="shared" si="2"/>
        <v>110</v>
      </c>
      <c r="C111" s="5" t="s">
        <v>1</v>
      </c>
      <c r="D111" s="25"/>
      <c r="E111" s="5" t="s">
        <v>13390</v>
      </c>
      <c r="F111" s="5" t="s">
        <v>13319</v>
      </c>
      <c r="G111" s="5" t="s">
        <v>13443</v>
      </c>
      <c r="H111" s="45" t="s">
        <v>29483</v>
      </c>
      <c r="I111" s="5" t="s">
        <v>63</v>
      </c>
      <c r="J111" s="26">
        <v>1</v>
      </c>
      <c r="K111" s="28"/>
      <c r="L111" s="45" t="s">
        <v>29483</v>
      </c>
      <c r="M111" s="5" t="s">
        <v>28130</v>
      </c>
      <c r="N111" s="44" t="s">
        <v>28851</v>
      </c>
      <c r="O111" s="5">
        <f>IF(ISBLANK(Requerimiento_Det!N111),"",VLOOKUP(Requerimiento_Det!N111,Tabla1[#All],2,FALSE))</f>
        <v>1031100362</v>
      </c>
      <c r="P111" s="5" t="s">
        <v>28354</v>
      </c>
    </row>
    <row r="112" spans="1:16" x14ac:dyDescent="0.25">
      <c r="A112" s="33">
        <f t="shared" si="3"/>
        <v>1</v>
      </c>
      <c r="B112" s="33">
        <f t="shared" si="2"/>
        <v>111</v>
      </c>
      <c r="C112" s="5" t="s">
        <v>1</v>
      </c>
      <c r="D112" s="25"/>
      <c r="E112" s="5" t="s">
        <v>13390</v>
      </c>
      <c r="F112" s="5" t="s">
        <v>13319</v>
      </c>
      <c r="G112" s="5" t="s">
        <v>13443</v>
      </c>
      <c r="H112" s="45" t="s">
        <v>29554</v>
      </c>
      <c r="I112" s="5" t="s">
        <v>63</v>
      </c>
      <c r="J112" s="26">
        <v>1</v>
      </c>
      <c r="K112" s="28"/>
      <c r="L112" s="45" t="s">
        <v>29554</v>
      </c>
      <c r="M112" s="5" t="s">
        <v>28130</v>
      </c>
      <c r="N112" s="44" t="s">
        <v>28759</v>
      </c>
      <c r="O112" s="5">
        <f>IF(ISBLANK(Requerimiento_Det!N112),"",VLOOKUP(Requerimiento_Det!N112,Tabla1[#All],2,FALSE))</f>
        <v>1031100256</v>
      </c>
      <c r="P112" s="5" t="s">
        <v>28354</v>
      </c>
    </row>
    <row r="113" spans="1:16" x14ac:dyDescent="0.25">
      <c r="A113" s="33">
        <f t="shared" si="3"/>
        <v>1</v>
      </c>
      <c r="B113" s="33">
        <f t="shared" si="2"/>
        <v>112</v>
      </c>
      <c r="C113" s="5" t="s">
        <v>1</v>
      </c>
      <c r="D113" s="25"/>
      <c r="E113" s="5" t="s">
        <v>13390</v>
      </c>
      <c r="F113" s="5" t="s">
        <v>13319</v>
      </c>
      <c r="G113" s="5" t="s">
        <v>13443</v>
      </c>
      <c r="H113" s="45" t="s">
        <v>29555</v>
      </c>
      <c r="I113" s="5" t="s">
        <v>63</v>
      </c>
      <c r="J113" s="26">
        <v>1</v>
      </c>
      <c r="K113" s="28"/>
      <c r="L113" s="45" t="s">
        <v>29555</v>
      </c>
      <c r="M113" s="5" t="s">
        <v>28130</v>
      </c>
      <c r="N113" s="44" t="s">
        <v>28792</v>
      </c>
      <c r="O113" s="5">
        <f>IF(ISBLANK(Requerimiento_Det!N113),"",VLOOKUP(Requerimiento_Det!N113,Tabla1[#All],2,FALSE))</f>
        <v>1031100298</v>
      </c>
      <c r="P113" s="5" t="s">
        <v>28354</v>
      </c>
    </row>
    <row r="114" spans="1:16" x14ac:dyDescent="0.25">
      <c r="A114" s="33">
        <f t="shared" si="3"/>
        <v>1</v>
      </c>
      <c r="B114" s="33">
        <f t="shared" si="2"/>
        <v>113</v>
      </c>
      <c r="C114" s="5" t="s">
        <v>1</v>
      </c>
      <c r="D114" s="25"/>
      <c r="E114" s="5" t="s">
        <v>13390</v>
      </c>
      <c r="F114" s="5" t="s">
        <v>13319</v>
      </c>
      <c r="G114" s="5" t="s">
        <v>13443</v>
      </c>
      <c r="H114" s="45" t="s">
        <v>29556</v>
      </c>
      <c r="I114" s="5" t="s">
        <v>63</v>
      </c>
      <c r="J114" s="26">
        <v>1</v>
      </c>
      <c r="K114" s="28"/>
      <c r="L114" s="45" t="s">
        <v>29556</v>
      </c>
      <c r="M114" s="5" t="s">
        <v>28130</v>
      </c>
      <c r="N114" s="44" t="s">
        <v>28842</v>
      </c>
      <c r="O114" s="5">
        <f>IF(ISBLANK(Requerimiento_Det!N114),"",VLOOKUP(Requerimiento_Det!N114,Tabla1[#All],2,FALSE))</f>
        <v>1031100353</v>
      </c>
      <c r="P114" s="5" t="s">
        <v>28354</v>
      </c>
    </row>
    <row r="115" spans="1:16" x14ac:dyDescent="0.25">
      <c r="A115" s="33">
        <f t="shared" si="3"/>
        <v>1</v>
      </c>
      <c r="B115" s="33">
        <f t="shared" si="2"/>
        <v>114</v>
      </c>
      <c r="C115" s="5" t="s">
        <v>1</v>
      </c>
      <c r="D115" s="25"/>
      <c r="E115" s="5" t="s">
        <v>13390</v>
      </c>
      <c r="F115" s="5" t="s">
        <v>13319</v>
      </c>
      <c r="G115" s="5" t="s">
        <v>13443</v>
      </c>
      <c r="H115" s="45" t="s">
        <v>29557</v>
      </c>
      <c r="I115" s="5" t="s">
        <v>63</v>
      </c>
      <c r="J115" s="26">
        <v>1</v>
      </c>
      <c r="K115" s="28"/>
      <c r="L115" s="45" t="s">
        <v>29557</v>
      </c>
      <c r="M115" s="5" t="s">
        <v>28130</v>
      </c>
      <c r="N115" s="44" t="s">
        <v>28742</v>
      </c>
      <c r="O115" s="5">
        <f>IF(ISBLANK(Requerimiento_Det!N115),"",VLOOKUP(Requerimiento_Det!N115,Tabla1[#All],2,FALSE))</f>
        <v>1031100239</v>
      </c>
      <c r="P115" s="5" t="s">
        <v>28354</v>
      </c>
    </row>
    <row r="116" spans="1:16" x14ac:dyDescent="0.25">
      <c r="A116" s="33">
        <f t="shared" si="3"/>
        <v>1</v>
      </c>
      <c r="B116" s="33">
        <f t="shared" si="2"/>
        <v>115</v>
      </c>
      <c r="C116" s="5" t="s">
        <v>1</v>
      </c>
      <c r="D116" s="25"/>
      <c r="E116" s="5" t="s">
        <v>13390</v>
      </c>
      <c r="F116" s="5" t="s">
        <v>13319</v>
      </c>
      <c r="G116" s="5" t="s">
        <v>13443</v>
      </c>
      <c r="H116" s="45" t="s">
        <v>29558</v>
      </c>
      <c r="I116" s="5" t="s">
        <v>63</v>
      </c>
      <c r="J116" s="26">
        <v>1</v>
      </c>
      <c r="K116" s="28"/>
      <c r="L116" s="45" t="s">
        <v>29558</v>
      </c>
      <c r="M116" s="5" t="s">
        <v>28130</v>
      </c>
      <c r="N116" s="44" t="s">
        <v>28745</v>
      </c>
      <c r="O116" s="5">
        <f>IF(ISBLANK(Requerimiento_Det!N116),"",VLOOKUP(Requerimiento_Det!N116,Tabla1[#All],2,FALSE))</f>
        <v>1031100242</v>
      </c>
      <c r="P116" s="5" t="s">
        <v>28354</v>
      </c>
    </row>
    <row r="117" spans="1:16" x14ac:dyDescent="0.25">
      <c r="A117" s="33">
        <f t="shared" si="3"/>
        <v>1</v>
      </c>
      <c r="B117" s="33">
        <f t="shared" si="2"/>
        <v>116</v>
      </c>
      <c r="C117" s="5" t="s">
        <v>1</v>
      </c>
      <c r="D117" s="25"/>
      <c r="E117" s="5" t="s">
        <v>13390</v>
      </c>
      <c r="F117" s="5" t="s">
        <v>13319</v>
      </c>
      <c r="G117" s="5" t="s">
        <v>13443</v>
      </c>
      <c r="H117" s="45" t="s">
        <v>29559</v>
      </c>
      <c r="I117" s="5" t="s">
        <v>63</v>
      </c>
      <c r="J117" s="26">
        <v>1</v>
      </c>
      <c r="K117" s="28"/>
      <c r="L117" s="45" t="s">
        <v>29559</v>
      </c>
      <c r="M117" s="5" t="s">
        <v>28130</v>
      </c>
      <c r="N117" s="44" t="s">
        <v>28793</v>
      </c>
      <c r="O117" s="5">
        <f>IF(ISBLANK(Requerimiento_Det!N117),"",VLOOKUP(Requerimiento_Det!N117,Tabla1[#All],2,FALSE))</f>
        <v>1031100299</v>
      </c>
      <c r="P117" s="5" t="s">
        <v>28354</v>
      </c>
    </row>
    <row r="118" spans="1:16" x14ac:dyDescent="0.25">
      <c r="A118" s="33">
        <f t="shared" si="3"/>
        <v>1</v>
      </c>
      <c r="B118" s="33">
        <f t="shared" si="2"/>
        <v>117</v>
      </c>
      <c r="C118" s="5" t="s">
        <v>1</v>
      </c>
      <c r="D118" s="25"/>
      <c r="E118" s="5" t="s">
        <v>13390</v>
      </c>
      <c r="F118" s="5" t="s">
        <v>13319</v>
      </c>
      <c r="G118" s="5" t="s">
        <v>13443</v>
      </c>
      <c r="H118" s="45" t="s">
        <v>29560</v>
      </c>
      <c r="I118" s="5" t="s">
        <v>63</v>
      </c>
      <c r="J118" s="26">
        <v>1</v>
      </c>
      <c r="K118" s="28"/>
      <c r="L118" s="45" t="s">
        <v>29560</v>
      </c>
      <c r="M118" s="5" t="s">
        <v>28130</v>
      </c>
      <c r="N118" s="44" t="s">
        <v>28738</v>
      </c>
      <c r="O118" s="5">
        <f>IF(ISBLANK(Requerimiento_Det!N118),"",VLOOKUP(Requerimiento_Det!N118,Tabla1[#All],2,FALSE))</f>
        <v>1031100125</v>
      </c>
      <c r="P118" s="5" t="s">
        <v>28354</v>
      </c>
    </row>
    <row r="119" spans="1:16" x14ac:dyDescent="0.25">
      <c r="A119" s="33">
        <f t="shared" si="3"/>
        <v>1</v>
      </c>
      <c r="B119" s="33">
        <f t="shared" si="2"/>
        <v>118</v>
      </c>
      <c r="C119" s="5" t="s">
        <v>1</v>
      </c>
      <c r="D119" s="25"/>
      <c r="E119" s="5" t="s">
        <v>13390</v>
      </c>
      <c r="F119" s="5" t="s">
        <v>13319</v>
      </c>
      <c r="G119" s="5" t="s">
        <v>13443</v>
      </c>
      <c r="H119" s="45" t="s">
        <v>29561</v>
      </c>
      <c r="I119" s="5" t="s">
        <v>63</v>
      </c>
      <c r="J119" s="26">
        <v>1</v>
      </c>
      <c r="K119" s="6"/>
      <c r="L119" s="45" t="s">
        <v>29561</v>
      </c>
      <c r="M119" s="5" t="s">
        <v>28130</v>
      </c>
      <c r="N119" s="44" t="s">
        <v>28828</v>
      </c>
      <c r="O119" s="5">
        <f>IF(ISBLANK(Requerimiento_Det!N119),"",VLOOKUP(Requerimiento_Det!N119,Tabla1[#All],2,FALSE))</f>
        <v>1031100336</v>
      </c>
      <c r="P119" s="5" t="s">
        <v>28354</v>
      </c>
    </row>
    <row r="120" spans="1:16" x14ac:dyDescent="0.25">
      <c r="A120" s="33">
        <f t="shared" si="3"/>
        <v>1</v>
      </c>
      <c r="B120" s="33">
        <f t="shared" si="2"/>
        <v>119</v>
      </c>
      <c r="C120" s="5" t="s">
        <v>1</v>
      </c>
      <c r="D120" s="25"/>
      <c r="E120" s="5" t="s">
        <v>13390</v>
      </c>
      <c r="F120" s="5" t="s">
        <v>13319</v>
      </c>
      <c r="G120" s="5" t="s">
        <v>13443</v>
      </c>
      <c r="H120" s="45" t="s">
        <v>29562</v>
      </c>
      <c r="I120" s="5" t="s">
        <v>63</v>
      </c>
      <c r="J120" s="26">
        <v>1</v>
      </c>
      <c r="K120" s="28"/>
      <c r="L120" s="45" t="s">
        <v>29562</v>
      </c>
      <c r="M120" s="5" t="s">
        <v>28130</v>
      </c>
      <c r="N120" s="44" t="s">
        <v>29132</v>
      </c>
      <c r="O120" s="5">
        <f>IF(ISBLANK(Requerimiento_Det!N120),"",VLOOKUP(Requerimiento_Det!N120,Tabla1[#All],2,FALSE))</f>
        <v>1031100332</v>
      </c>
      <c r="P120" s="5" t="s">
        <v>28354</v>
      </c>
    </row>
    <row r="121" spans="1:16" x14ac:dyDescent="0.25">
      <c r="A121" s="33">
        <f t="shared" si="3"/>
        <v>1</v>
      </c>
      <c r="B121" s="33">
        <f t="shared" si="2"/>
        <v>120</v>
      </c>
      <c r="C121" s="5" t="s">
        <v>1</v>
      </c>
      <c r="D121" s="25"/>
      <c r="E121" s="5" t="s">
        <v>13390</v>
      </c>
      <c r="F121" s="5" t="s">
        <v>13319</v>
      </c>
      <c r="G121" s="5" t="s">
        <v>13443</v>
      </c>
      <c r="H121" s="45" t="s">
        <v>29563</v>
      </c>
      <c r="I121" s="5" t="s">
        <v>63</v>
      </c>
      <c r="J121" s="26">
        <v>1</v>
      </c>
      <c r="K121" s="6"/>
      <c r="L121" s="45" t="s">
        <v>29563</v>
      </c>
      <c r="M121" s="5" t="s">
        <v>28130</v>
      </c>
      <c r="N121" s="44" t="s">
        <v>28787</v>
      </c>
      <c r="O121" s="5">
        <f>IF(ISBLANK(Requerimiento_Det!N121),"",VLOOKUP(Requerimiento_Det!N121,Tabla1[#All],2,FALSE))</f>
        <v>1031100292</v>
      </c>
      <c r="P121" s="5" t="s">
        <v>28354</v>
      </c>
    </row>
    <row r="122" spans="1:16" x14ac:dyDescent="0.25">
      <c r="A122" s="33">
        <f t="shared" si="3"/>
        <v>1</v>
      </c>
      <c r="B122" s="33">
        <f t="shared" si="2"/>
        <v>121</v>
      </c>
      <c r="C122" s="5" t="s">
        <v>1</v>
      </c>
      <c r="D122" s="25"/>
      <c r="E122" s="5" t="s">
        <v>13390</v>
      </c>
      <c r="F122" s="5" t="s">
        <v>13319</v>
      </c>
      <c r="G122" s="5" t="s">
        <v>13443</v>
      </c>
      <c r="H122" s="45" t="s">
        <v>29564</v>
      </c>
      <c r="I122" s="5" t="s">
        <v>63</v>
      </c>
      <c r="J122" s="26">
        <v>1</v>
      </c>
      <c r="K122" s="28"/>
      <c r="L122" s="45" t="s">
        <v>29564</v>
      </c>
      <c r="M122" s="5" t="s">
        <v>28130</v>
      </c>
      <c r="N122" s="44" t="s">
        <v>28801</v>
      </c>
      <c r="O122" s="5">
        <f>IF(ISBLANK(Requerimiento_Det!N122),"",VLOOKUP(Requerimiento_Det!N122,Tabla1[#All],2,FALSE))</f>
        <v>1031100307</v>
      </c>
      <c r="P122" s="5" t="s">
        <v>28354</v>
      </c>
    </row>
    <row r="123" spans="1:16" x14ac:dyDescent="0.25">
      <c r="A123" s="33">
        <f t="shared" si="3"/>
        <v>1</v>
      </c>
      <c r="B123" s="33">
        <f t="shared" si="2"/>
        <v>122</v>
      </c>
      <c r="C123" s="5" t="s">
        <v>1</v>
      </c>
      <c r="D123" s="25"/>
      <c r="E123" s="5" t="s">
        <v>13390</v>
      </c>
      <c r="F123" s="5" t="s">
        <v>13319</v>
      </c>
      <c r="G123" s="5" t="s">
        <v>13443</v>
      </c>
      <c r="H123" s="45" t="s">
        <v>29565</v>
      </c>
      <c r="I123" s="5" t="s">
        <v>63</v>
      </c>
      <c r="J123" s="26">
        <v>1</v>
      </c>
      <c r="K123" s="6"/>
      <c r="L123" s="45" t="s">
        <v>29565</v>
      </c>
      <c r="M123" s="5" t="s">
        <v>28130</v>
      </c>
      <c r="N123" s="44" t="s">
        <v>28837</v>
      </c>
      <c r="O123" s="5">
        <f>IF(ISBLANK(Requerimiento_Det!N123),"",VLOOKUP(Requerimiento_Det!N123,Tabla1[#All],2,FALSE))</f>
        <v>1031100347</v>
      </c>
      <c r="P123" s="5" t="s">
        <v>28354</v>
      </c>
    </row>
    <row r="124" spans="1:16" x14ac:dyDescent="0.25">
      <c r="A124" s="33">
        <f t="shared" si="3"/>
        <v>1</v>
      </c>
      <c r="B124" s="33">
        <f t="shared" si="2"/>
        <v>123</v>
      </c>
      <c r="C124" s="5" t="s">
        <v>1</v>
      </c>
      <c r="D124" s="25"/>
      <c r="E124" s="5" t="s">
        <v>13390</v>
      </c>
      <c r="F124" s="5" t="s">
        <v>13319</v>
      </c>
      <c r="G124" s="5" t="s">
        <v>13443</v>
      </c>
      <c r="H124" s="45" t="s">
        <v>29566</v>
      </c>
      <c r="I124" s="5" t="s">
        <v>63</v>
      </c>
      <c r="J124" s="26">
        <v>1</v>
      </c>
      <c r="K124" s="28"/>
      <c r="L124" s="45" t="s">
        <v>29566</v>
      </c>
      <c r="M124" s="5" t="s">
        <v>28130</v>
      </c>
      <c r="N124" s="44" t="s">
        <v>28838</v>
      </c>
      <c r="O124" s="5">
        <f>IF(ISBLANK(Requerimiento_Det!N124),"",VLOOKUP(Requerimiento_Det!N124,Tabla1[#All],2,FALSE))</f>
        <v>1031100348</v>
      </c>
      <c r="P124" s="5" t="s">
        <v>28354</v>
      </c>
    </row>
    <row r="125" spans="1:16" x14ac:dyDescent="0.25">
      <c r="A125" s="33">
        <f t="shared" si="3"/>
        <v>1</v>
      </c>
      <c r="B125" s="33">
        <f t="shared" si="2"/>
        <v>124</v>
      </c>
      <c r="C125" s="5" t="s">
        <v>1</v>
      </c>
      <c r="D125" s="25"/>
      <c r="E125" s="5" t="s">
        <v>13390</v>
      </c>
      <c r="F125" s="5" t="s">
        <v>13319</v>
      </c>
      <c r="G125" s="5" t="s">
        <v>13443</v>
      </c>
      <c r="H125" s="45" t="s">
        <v>29567</v>
      </c>
      <c r="I125" s="5" t="s">
        <v>63</v>
      </c>
      <c r="J125" s="26">
        <v>1</v>
      </c>
      <c r="K125" s="28"/>
      <c r="L125" s="45" t="s">
        <v>29567</v>
      </c>
      <c r="M125" s="5" t="s">
        <v>28130</v>
      </c>
      <c r="N125" s="44" t="s">
        <v>28769</v>
      </c>
      <c r="O125" s="5">
        <f>IF(ISBLANK(Requerimiento_Det!N125),"",VLOOKUP(Requerimiento_Det!N125,Tabla1[#All],2,FALSE))</f>
        <v>1031100266</v>
      </c>
      <c r="P125" s="5" t="s">
        <v>28354</v>
      </c>
    </row>
    <row r="126" spans="1:16" x14ac:dyDescent="0.25">
      <c r="A126" s="33">
        <f t="shared" si="3"/>
        <v>1</v>
      </c>
      <c r="B126" s="33">
        <f t="shared" si="2"/>
        <v>125</v>
      </c>
      <c r="C126" s="5" t="s">
        <v>1</v>
      </c>
      <c r="D126" s="25"/>
      <c r="E126" s="5" t="s">
        <v>13390</v>
      </c>
      <c r="F126" s="5" t="s">
        <v>13319</v>
      </c>
      <c r="G126" s="5" t="s">
        <v>13443</v>
      </c>
      <c r="H126" s="45" t="s">
        <v>29568</v>
      </c>
      <c r="I126" s="5" t="s">
        <v>63</v>
      </c>
      <c r="J126" s="26">
        <v>1</v>
      </c>
      <c r="K126" s="28"/>
      <c r="L126" s="45" t="s">
        <v>29568</v>
      </c>
      <c r="M126" s="5" t="s">
        <v>28130</v>
      </c>
      <c r="N126" s="44" t="s">
        <v>28775</v>
      </c>
      <c r="O126" s="5">
        <f>IF(ISBLANK(Requerimiento_Det!N126),"",VLOOKUP(Requerimiento_Det!N126,Tabla1[#All],2,FALSE))</f>
        <v>1031100280</v>
      </c>
      <c r="P126" s="5" t="s">
        <v>28354</v>
      </c>
    </row>
    <row r="127" spans="1:16" x14ac:dyDescent="0.25">
      <c r="A127" s="33">
        <f t="shared" si="3"/>
        <v>1</v>
      </c>
      <c r="B127" s="33">
        <f t="shared" si="2"/>
        <v>126</v>
      </c>
      <c r="C127" s="5" t="s">
        <v>1</v>
      </c>
      <c r="D127" s="25"/>
      <c r="E127" s="5" t="s">
        <v>13390</v>
      </c>
      <c r="F127" s="5" t="s">
        <v>13319</v>
      </c>
      <c r="G127" s="5" t="s">
        <v>13443</v>
      </c>
      <c r="H127" s="45" t="s">
        <v>29569</v>
      </c>
      <c r="I127" s="5" t="s">
        <v>63</v>
      </c>
      <c r="J127" s="26">
        <v>1</v>
      </c>
      <c r="K127" s="6"/>
      <c r="L127" s="45" t="s">
        <v>29569</v>
      </c>
      <c r="M127" s="5" t="s">
        <v>28130</v>
      </c>
      <c r="N127" s="44" t="s">
        <v>28846</v>
      </c>
      <c r="O127" s="5">
        <f>IF(ISBLANK(Requerimiento_Det!N127),"",VLOOKUP(Requerimiento_Det!N127,Tabla1[#All],2,FALSE))</f>
        <v>1031100357</v>
      </c>
      <c r="P127" s="5" t="s">
        <v>28354</v>
      </c>
    </row>
    <row r="128" spans="1:16" x14ac:dyDescent="0.25">
      <c r="A128" s="33">
        <f t="shared" si="3"/>
        <v>1</v>
      </c>
      <c r="B128" s="33">
        <f t="shared" si="2"/>
        <v>127</v>
      </c>
      <c r="C128" s="5" t="s">
        <v>1</v>
      </c>
      <c r="D128" s="25"/>
      <c r="E128" s="5" t="s">
        <v>13390</v>
      </c>
      <c r="F128" s="5" t="s">
        <v>13319</v>
      </c>
      <c r="G128" s="5" t="s">
        <v>13443</v>
      </c>
      <c r="H128" s="45" t="s">
        <v>29570</v>
      </c>
      <c r="I128" s="5" t="s">
        <v>63</v>
      </c>
      <c r="J128" s="26">
        <v>1</v>
      </c>
      <c r="K128" s="28"/>
      <c r="L128" s="45" t="s">
        <v>29570</v>
      </c>
      <c r="M128" s="5" t="s">
        <v>28130</v>
      </c>
      <c r="N128" s="44" t="s">
        <v>28852</v>
      </c>
      <c r="O128" s="5">
        <f>IF(ISBLANK(Requerimiento_Det!N128),"",VLOOKUP(Requerimiento_Det!N128,Tabla1[#All],2,FALSE))</f>
        <v>1031100363</v>
      </c>
      <c r="P128" s="5" t="s">
        <v>28354</v>
      </c>
    </row>
    <row r="129" spans="1:16" x14ac:dyDescent="0.25">
      <c r="A129" s="33">
        <f t="shared" si="3"/>
        <v>1</v>
      </c>
      <c r="B129" s="33">
        <f t="shared" si="2"/>
        <v>128</v>
      </c>
      <c r="C129" s="5" t="s">
        <v>1</v>
      </c>
      <c r="D129" s="25"/>
      <c r="E129" s="5" t="s">
        <v>13390</v>
      </c>
      <c r="F129" s="5" t="s">
        <v>13319</v>
      </c>
      <c r="G129" s="5" t="s">
        <v>13443</v>
      </c>
      <c r="H129" s="45" t="s">
        <v>29571</v>
      </c>
      <c r="I129" s="5" t="s">
        <v>63</v>
      </c>
      <c r="J129" s="26">
        <v>1</v>
      </c>
      <c r="K129" s="28"/>
      <c r="L129" s="45" t="s">
        <v>29571</v>
      </c>
      <c r="M129" s="5" t="s">
        <v>28130</v>
      </c>
      <c r="N129" s="44" t="s">
        <v>28740</v>
      </c>
      <c r="O129" s="5">
        <f>IF(ISBLANK(Requerimiento_Det!N129),"",VLOOKUP(Requerimiento_Det!N129,Tabla1[#All],2,FALSE))</f>
        <v>1031100127</v>
      </c>
      <c r="P129" s="5" t="s">
        <v>28354</v>
      </c>
    </row>
    <row r="130" spans="1:16" x14ac:dyDescent="0.25">
      <c r="A130" s="33">
        <f t="shared" si="3"/>
        <v>1</v>
      </c>
      <c r="B130" s="33">
        <f t="shared" ref="B130:B193" si="4">(IF(LEN(C130)&gt;0,ROW(B130)-1,""))</f>
        <v>129</v>
      </c>
      <c r="C130" s="5" t="s">
        <v>1</v>
      </c>
      <c r="D130" s="25"/>
      <c r="E130" s="5" t="s">
        <v>13390</v>
      </c>
      <c r="F130" s="5" t="s">
        <v>13319</v>
      </c>
      <c r="G130" s="5" t="s">
        <v>13443</v>
      </c>
      <c r="H130" s="45" t="s">
        <v>29572</v>
      </c>
      <c r="I130" s="5" t="s">
        <v>63</v>
      </c>
      <c r="J130" s="26">
        <v>1</v>
      </c>
      <c r="K130" s="28"/>
      <c r="L130" s="45" t="s">
        <v>29572</v>
      </c>
      <c r="M130" s="5" t="s">
        <v>28130</v>
      </c>
      <c r="N130" s="44" t="s">
        <v>28736</v>
      </c>
      <c r="O130" s="5">
        <f>IF(ISBLANK(Requerimiento_Det!N130),"",VLOOKUP(Requerimiento_Det!N130,Tabla1[#All],2,FALSE))</f>
        <v>1031100120</v>
      </c>
      <c r="P130" s="5" t="s">
        <v>28354</v>
      </c>
    </row>
    <row r="131" spans="1:16" x14ac:dyDescent="0.25">
      <c r="A131" s="33">
        <f t="shared" ref="A131:A194" si="5">(IF(LEN(C131)&gt;0,1,""))</f>
        <v>1</v>
      </c>
      <c r="B131" s="33">
        <f t="shared" si="4"/>
        <v>130</v>
      </c>
      <c r="C131" s="5" t="s">
        <v>1</v>
      </c>
      <c r="D131" s="25"/>
      <c r="E131" s="5" t="s">
        <v>13390</v>
      </c>
      <c r="F131" s="5" t="s">
        <v>13319</v>
      </c>
      <c r="G131" s="5" t="s">
        <v>13443</v>
      </c>
      <c r="H131" s="45" t="s">
        <v>29573</v>
      </c>
      <c r="I131" s="5" t="s">
        <v>63</v>
      </c>
      <c r="J131" s="26">
        <v>1</v>
      </c>
      <c r="K131" s="28"/>
      <c r="L131" s="45" t="s">
        <v>29573</v>
      </c>
      <c r="M131" s="5" t="s">
        <v>28130</v>
      </c>
      <c r="N131" s="44" t="s">
        <v>28798</v>
      </c>
      <c r="O131" s="5">
        <f>IF(ISBLANK(Requerimiento_Det!N131),"",VLOOKUP(Requerimiento_Det!N131,Tabla1[#All],2,FALSE))</f>
        <v>1031100304</v>
      </c>
      <c r="P131" s="5" t="s">
        <v>28354</v>
      </c>
    </row>
    <row r="132" spans="1:16" x14ac:dyDescent="0.25">
      <c r="A132" s="33">
        <f t="shared" si="5"/>
        <v>1</v>
      </c>
      <c r="B132" s="33">
        <f t="shared" si="4"/>
        <v>131</v>
      </c>
      <c r="C132" s="5" t="s">
        <v>1</v>
      </c>
      <c r="D132" s="25"/>
      <c r="E132" s="5" t="s">
        <v>13390</v>
      </c>
      <c r="F132" s="5" t="s">
        <v>13319</v>
      </c>
      <c r="G132" s="5" t="s">
        <v>13443</v>
      </c>
      <c r="H132" s="45" t="s">
        <v>29574</v>
      </c>
      <c r="I132" s="5" t="s">
        <v>63</v>
      </c>
      <c r="J132" s="26">
        <v>1</v>
      </c>
      <c r="K132" s="28"/>
      <c r="L132" s="45" t="s">
        <v>29574</v>
      </c>
      <c r="M132" s="5" t="s">
        <v>28130</v>
      </c>
      <c r="N132" s="44" t="s">
        <v>28802</v>
      </c>
      <c r="O132" s="5">
        <f>IF(ISBLANK(Requerimiento_Det!N132),"",VLOOKUP(Requerimiento_Det!N132,Tabla1[#All],2,FALSE))</f>
        <v>1031100308</v>
      </c>
      <c r="P132" s="5" t="s">
        <v>28354</v>
      </c>
    </row>
    <row r="133" spans="1:16" x14ac:dyDescent="0.25">
      <c r="A133" s="33">
        <f t="shared" si="5"/>
        <v>1</v>
      </c>
      <c r="B133" s="33">
        <f t="shared" si="4"/>
        <v>132</v>
      </c>
      <c r="C133" s="5" t="s">
        <v>1</v>
      </c>
      <c r="D133" s="25"/>
      <c r="E133" s="5" t="s">
        <v>13390</v>
      </c>
      <c r="F133" s="5" t="s">
        <v>13319</v>
      </c>
      <c r="G133" s="5" t="s">
        <v>13443</v>
      </c>
      <c r="H133" s="45" t="s">
        <v>29575</v>
      </c>
      <c r="I133" s="5" t="s">
        <v>63</v>
      </c>
      <c r="J133" s="26">
        <v>1</v>
      </c>
      <c r="K133" s="28"/>
      <c r="L133" s="45" t="s">
        <v>29575</v>
      </c>
      <c r="M133" s="5" t="s">
        <v>28130</v>
      </c>
      <c r="N133" s="44" t="s">
        <v>28799</v>
      </c>
      <c r="O133" s="5">
        <f>IF(ISBLANK(Requerimiento_Det!N133),"",VLOOKUP(Requerimiento_Det!N133,Tabla1[#All],2,FALSE))</f>
        <v>1031100305</v>
      </c>
      <c r="P133" s="5" t="s">
        <v>28354</v>
      </c>
    </row>
    <row r="134" spans="1:16" x14ac:dyDescent="0.25">
      <c r="A134" s="33">
        <f t="shared" si="5"/>
        <v>1</v>
      </c>
      <c r="B134" s="33">
        <f t="shared" si="4"/>
        <v>133</v>
      </c>
      <c r="C134" s="5" t="s">
        <v>1</v>
      </c>
      <c r="D134" s="25"/>
      <c r="E134" s="5" t="s">
        <v>13390</v>
      </c>
      <c r="F134" s="5" t="s">
        <v>13319</v>
      </c>
      <c r="G134" s="5" t="s">
        <v>13443</v>
      </c>
      <c r="H134" s="45" t="s">
        <v>29576</v>
      </c>
      <c r="I134" s="5" t="s">
        <v>63</v>
      </c>
      <c r="J134" s="26">
        <v>1</v>
      </c>
      <c r="K134" s="28"/>
      <c r="L134" s="45" t="s">
        <v>29576</v>
      </c>
      <c r="M134" s="5" t="s">
        <v>28130</v>
      </c>
      <c r="N134" s="44" t="s">
        <v>28794</v>
      </c>
      <c r="O134" s="5">
        <f>IF(ISBLANK(Requerimiento_Det!N134),"",VLOOKUP(Requerimiento_Det!N134,Tabla1[#All],2,FALSE))</f>
        <v>1031100300</v>
      </c>
      <c r="P134" s="5" t="s">
        <v>28354</v>
      </c>
    </row>
    <row r="135" spans="1:16" x14ac:dyDescent="0.25">
      <c r="A135" s="33">
        <f t="shared" si="5"/>
        <v>1</v>
      </c>
      <c r="B135" s="33">
        <f t="shared" si="4"/>
        <v>134</v>
      </c>
      <c r="C135" s="5" t="s">
        <v>1</v>
      </c>
      <c r="D135" s="25"/>
      <c r="E135" s="5" t="s">
        <v>13390</v>
      </c>
      <c r="F135" s="5" t="s">
        <v>13319</v>
      </c>
      <c r="G135" s="5" t="s">
        <v>13443</v>
      </c>
      <c r="H135" s="45" t="s">
        <v>29577</v>
      </c>
      <c r="I135" s="5" t="s">
        <v>63</v>
      </c>
      <c r="J135" s="26">
        <v>1</v>
      </c>
      <c r="K135" s="28"/>
      <c r="L135" s="45" t="s">
        <v>29577</v>
      </c>
      <c r="M135" s="5" t="s">
        <v>28130</v>
      </c>
      <c r="N135" s="44" t="s">
        <v>28840</v>
      </c>
      <c r="O135" s="5">
        <f>IF(ISBLANK(Requerimiento_Det!N135),"",VLOOKUP(Requerimiento_Det!N135,Tabla1[#All],2,FALSE))</f>
        <v>1031100351</v>
      </c>
      <c r="P135" s="5" t="s">
        <v>28354</v>
      </c>
    </row>
    <row r="136" spans="1:16" x14ac:dyDescent="0.25">
      <c r="A136" s="33">
        <f t="shared" si="5"/>
        <v>1</v>
      </c>
      <c r="B136" s="33">
        <f t="shared" si="4"/>
        <v>135</v>
      </c>
      <c r="C136" s="5" t="s">
        <v>1</v>
      </c>
      <c r="D136" s="25"/>
      <c r="E136" s="5" t="s">
        <v>13390</v>
      </c>
      <c r="F136" s="5" t="s">
        <v>13319</v>
      </c>
      <c r="G136" s="5" t="s">
        <v>13443</v>
      </c>
      <c r="H136" s="45" t="s">
        <v>29578</v>
      </c>
      <c r="I136" s="5" t="s">
        <v>63</v>
      </c>
      <c r="J136" s="26">
        <v>1</v>
      </c>
      <c r="K136" s="28"/>
      <c r="L136" s="45" t="s">
        <v>29578</v>
      </c>
      <c r="M136" s="5" t="s">
        <v>28130</v>
      </c>
      <c r="N136" s="44" t="s">
        <v>28795</v>
      </c>
      <c r="O136" s="5">
        <f>IF(ISBLANK(Requerimiento_Det!N136),"",VLOOKUP(Requerimiento_Det!N136,Tabla1[#All],2,FALSE))</f>
        <v>1031100301</v>
      </c>
      <c r="P136" s="5" t="s">
        <v>28354</v>
      </c>
    </row>
    <row r="137" spans="1:16" x14ac:dyDescent="0.25">
      <c r="A137" s="33">
        <f t="shared" si="5"/>
        <v>1</v>
      </c>
      <c r="B137" s="33">
        <f t="shared" si="4"/>
        <v>136</v>
      </c>
      <c r="C137" s="5" t="s">
        <v>1</v>
      </c>
      <c r="D137" s="25"/>
      <c r="E137" s="5" t="s">
        <v>13390</v>
      </c>
      <c r="F137" s="5" t="s">
        <v>13319</v>
      </c>
      <c r="G137" s="5" t="s">
        <v>13443</v>
      </c>
      <c r="H137" s="45" t="s">
        <v>29505</v>
      </c>
      <c r="I137" s="5" t="s">
        <v>63</v>
      </c>
      <c r="J137" s="26">
        <v>1</v>
      </c>
      <c r="K137" s="28"/>
      <c r="L137" s="45" t="s">
        <v>29505</v>
      </c>
      <c r="M137" s="5" t="s">
        <v>28130</v>
      </c>
      <c r="N137" s="44" t="s">
        <v>28850</v>
      </c>
      <c r="O137" s="5">
        <f>IF(ISBLANK(Requerimiento_Det!N137),"",VLOOKUP(Requerimiento_Det!N137,Tabla1[#All],2,FALSE))</f>
        <v>1031100361</v>
      </c>
      <c r="P137" s="5" t="s">
        <v>28354</v>
      </c>
    </row>
    <row r="138" spans="1:16" x14ac:dyDescent="0.25">
      <c r="A138" s="33">
        <f t="shared" si="5"/>
        <v>1</v>
      </c>
      <c r="B138" s="33">
        <f t="shared" si="4"/>
        <v>137</v>
      </c>
      <c r="C138" s="5" t="s">
        <v>1</v>
      </c>
      <c r="D138" s="25"/>
      <c r="E138" s="5" t="s">
        <v>13390</v>
      </c>
      <c r="F138" s="5" t="s">
        <v>13319</v>
      </c>
      <c r="G138" s="5" t="s">
        <v>13443</v>
      </c>
      <c r="H138" s="45" t="s">
        <v>29579</v>
      </c>
      <c r="I138" s="5" t="s">
        <v>63</v>
      </c>
      <c r="J138" s="26">
        <v>1</v>
      </c>
      <c r="K138" s="28"/>
      <c r="L138" s="45" t="s">
        <v>29579</v>
      </c>
      <c r="M138" s="5" t="s">
        <v>28130</v>
      </c>
      <c r="N138" s="44" t="s">
        <v>28814</v>
      </c>
      <c r="O138" s="5">
        <f>IF(ISBLANK(Requerimiento_Det!N138),"",VLOOKUP(Requerimiento_Det!N138,Tabla1[#All],2,FALSE))</f>
        <v>1031100321</v>
      </c>
      <c r="P138" s="5" t="s">
        <v>28354</v>
      </c>
    </row>
    <row r="139" spans="1:16" x14ac:dyDescent="0.25">
      <c r="A139" s="33">
        <f t="shared" si="5"/>
        <v>1</v>
      </c>
      <c r="B139" s="33">
        <f t="shared" si="4"/>
        <v>138</v>
      </c>
      <c r="C139" s="5" t="s">
        <v>1</v>
      </c>
      <c r="D139" s="25"/>
      <c r="E139" s="5" t="s">
        <v>13390</v>
      </c>
      <c r="F139" s="5" t="s">
        <v>13319</v>
      </c>
      <c r="G139" s="5" t="s">
        <v>13443</v>
      </c>
      <c r="H139" s="45" t="s">
        <v>29484</v>
      </c>
      <c r="I139" s="5" t="s">
        <v>63</v>
      </c>
      <c r="J139" s="26">
        <v>1</v>
      </c>
      <c r="K139" s="28"/>
      <c r="L139" s="45" t="s">
        <v>29484</v>
      </c>
      <c r="M139" s="5" t="s">
        <v>28130</v>
      </c>
      <c r="N139" s="44" t="s">
        <v>28741</v>
      </c>
      <c r="O139" s="5">
        <f>IF(ISBLANK(Requerimiento_Det!N139),"",VLOOKUP(Requerimiento_Det!N139,Tabla1[#All],2,FALSE))</f>
        <v>1031100238</v>
      </c>
      <c r="P139" s="5" t="s">
        <v>28354</v>
      </c>
    </row>
    <row r="140" spans="1:16" x14ac:dyDescent="0.25">
      <c r="A140" s="33">
        <f t="shared" si="5"/>
        <v>1</v>
      </c>
      <c r="B140" s="33">
        <f t="shared" si="4"/>
        <v>139</v>
      </c>
      <c r="C140" s="5" t="s">
        <v>1</v>
      </c>
      <c r="D140" s="25"/>
      <c r="E140" s="5" t="s">
        <v>13390</v>
      </c>
      <c r="F140" s="5" t="s">
        <v>13319</v>
      </c>
      <c r="G140" s="5" t="s">
        <v>13443</v>
      </c>
      <c r="H140" s="45" t="s">
        <v>29580</v>
      </c>
      <c r="I140" s="5" t="s">
        <v>63</v>
      </c>
      <c r="J140" s="26">
        <v>1</v>
      </c>
      <c r="K140" s="28"/>
      <c r="L140" s="45" t="s">
        <v>29580</v>
      </c>
      <c r="M140" s="5" t="s">
        <v>28130</v>
      </c>
      <c r="N140" s="44" t="s">
        <v>28742</v>
      </c>
      <c r="O140" s="5">
        <f>IF(ISBLANK(Requerimiento_Det!N140),"",VLOOKUP(Requerimiento_Det!N140,Tabla1[#All],2,FALSE))</f>
        <v>1031100239</v>
      </c>
      <c r="P140" s="5" t="s">
        <v>28354</v>
      </c>
    </row>
    <row r="141" spans="1:16" x14ac:dyDescent="0.25">
      <c r="A141" s="33">
        <f t="shared" si="5"/>
        <v>1</v>
      </c>
      <c r="B141" s="33">
        <f t="shared" si="4"/>
        <v>140</v>
      </c>
      <c r="C141" s="5" t="s">
        <v>1</v>
      </c>
      <c r="D141" s="25"/>
      <c r="E141" s="5" t="s">
        <v>13390</v>
      </c>
      <c r="F141" s="5" t="s">
        <v>13319</v>
      </c>
      <c r="G141" s="5" t="s">
        <v>13443</v>
      </c>
      <c r="H141" s="45" t="s">
        <v>29581</v>
      </c>
      <c r="I141" s="5" t="s">
        <v>63</v>
      </c>
      <c r="J141" s="26">
        <v>1</v>
      </c>
      <c r="K141" s="28"/>
      <c r="L141" s="45" t="s">
        <v>29581</v>
      </c>
      <c r="M141" s="5" t="s">
        <v>28130</v>
      </c>
      <c r="N141" s="44" t="s">
        <v>28845</v>
      </c>
      <c r="O141" s="5">
        <f>IF(ISBLANK(Requerimiento_Det!N141),"",VLOOKUP(Requerimiento_Det!N141,Tabla1[#All],2,FALSE))</f>
        <v>1031100356</v>
      </c>
      <c r="P141" s="5" t="s">
        <v>28354</v>
      </c>
    </row>
    <row r="142" spans="1:16" x14ac:dyDescent="0.25">
      <c r="A142" s="33">
        <f t="shared" si="5"/>
        <v>1</v>
      </c>
      <c r="B142" s="33">
        <f t="shared" si="4"/>
        <v>141</v>
      </c>
      <c r="C142" s="5" t="s">
        <v>1</v>
      </c>
      <c r="D142" s="25"/>
      <c r="E142" s="5" t="s">
        <v>13390</v>
      </c>
      <c r="F142" s="5" t="s">
        <v>13319</v>
      </c>
      <c r="G142" s="5" t="s">
        <v>13443</v>
      </c>
      <c r="H142" s="45" t="s">
        <v>29582</v>
      </c>
      <c r="I142" s="5" t="s">
        <v>63</v>
      </c>
      <c r="J142" s="26">
        <v>1</v>
      </c>
      <c r="K142" s="28"/>
      <c r="L142" s="45" t="s">
        <v>29582</v>
      </c>
      <c r="M142" s="5" t="s">
        <v>28130</v>
      </c>
      <c r="N142" s="44" t="s">
        <v>28738</v>
      </c>
      <c r="O142" s="5">
        <f>IF(ISBLANK(Requerimiento_Det!N142),"",VLOOKUP(Requerimiento_Det!N142,Tabla1[#All],2,FALSE))</f>
        <v>1031100125</v>
      </c>
      <c r="P142" s="5" t="s">
        <v>28354</v>
      </c>
    </row>
    <row r="143" spans="1:16" x14ac:dyDescent="0.25">
      <c r="A143" s="33">
        <f t="shared" si="5"/>
        <v>1</v>
      </c>
      <c r="B143" s="33">
        <f t="shared" si="4"/>
        <v>142</v>
      </c>
      <c r="C143" s="5" t="s">
        <v>1</v>
      </c>
      <c r="D143" s="25"/>
      <c r="E143" s="5" t="s">
        <v>13390</v>
      </c>
      <c r="F143" s="5" t="s">
        <v>13319</v>
      </c>
      <c r="G143" s="5" t="s">
        <v>13443</v>
      </c>
      <c r="H143" s="45" t="s">
        <v>29583</v>
      </c>
      <c r="I143" s="5" t="s">
        <v>63</v>
      </c>
      <c r="J143" s="26">
        <v>1</v>
      </c>
      <c r="K143" s="28"/>
      <c r="L143" s="45" t="s">
        <v>29583</v>
      </c>
      <c r="M143" s="5" t="s">
        <v>28130</v>
      </c>
      <c r="N143" s="44" t="s">
        <v>28828</v>
      </c>
      <c r="O143" s="5">
        <f>IF(ISBLANK(Requerimiento_Det!N143),"",VLOOKUP(Requerimiento_Det!N143,Tabla1[#All],2,FALSE))</f>
        <v>1031100336</v>
      </c>
      <c r="P143" s="5" t="s">
        <v>28354</v>
      </c>
    </row>
    <row r="144" spans="1:16" x14ac:dyDescent="0.25">
      <c r="A144" s="33">
        <f t="shared" si="5"/>
        <v>1</v>
      </c>
      <c r="B144" s="33">
        <f t="shared" si="4"/>
        <v>143</v>
      </c>
      <c r="C144" s="5" t="s">
        <v>1</v>
      </c>
      <c r="D144" s="25"/>
      <c r="E144" s="5" t="s">
        <v>13390</v>
      </c>
      <c r="F144" s="5" t="s">
        <v>13319</v>
      </c>
      <c r="G144" s="5" t="s">
        <v>13443</v>
      </c>
      <c r="H144" s="45" t="s">
        <v>29584</v>
      </c>
      <c r="I144" s="5" t="s">
        <v>63</v>
      </c>
      <c r="J144" s="26">
        <v>1</v>
      </c>
      <c r="K144" s="28"/>
      <c r="L144" s="45" t="s">
        <v>29584</v>
      </c>
      <c r="M144" s="5" t="s">
        <v>28130</v>
      </c>
      <c r="N144" s="44" t="s">
        <v>28816</v>
      </c>
      <c r="O144" s="5">
        <f>IF(ISBLANK(Requerimiento_Det!N144),"",VLOOKUP(Requerimiento_Det!N144,Tabla1[#All],2,FALSE))</f>
        <v>1031100323</v>
      </c>
      <c r="P144" s="5" t="s">
        <v>28354</v>
      </c>
    </row>
    <row r="145" spans="1:16" x14ac:dyDescent="0.25">
      <c r="A145" s="33">
        <f t="shared" si="5"/>
        <v>1</v>
      </c>
      <c r="B145" s="33">
        <f t="shared" si="4"/>
        <v>144</v>
      </c>
      <c r="C145" s="5" t="s">
        <v>1</v>
      </c>
      <c r="D145" s="25"/>
      <c r="E145" s="5" t="s">
        <v>13390</v>
      </c>
      <c r="F145" s="5" t="s">
        <v>13319</v>
      </c>
      <c r="G145" s="5" t="s">
        <v>13443</v>
      </c>
      <c r="H145" s="45" t="s">
        <v>29585</v>
      </c>
      <c r="I145" s="5" t="s">
        <v>63</v>
      </c>
      <c r="J145" s="26">
        <v>1</v>
      </c>
      <c r="K145" s="28"/>
      <c r="L145" s="45" t="s">
        <v>29585</v>
      </c>
      <c r="M145" s="5" t="s">
        <v>28130</v>
      </c>
      <c r="N145" s="44" t="s">
        <v>28793</v>
      </c>
      <c r="O145" s="5">
        <f>IF(ISBLANK(Requerimiento_Det!N145),"",VLOOKUP(Requerimiento_Det!N145,Tabla1[#All],2,FALSE))</f>
        <v>1031100299</v>
      </c>
      <c r="P145" s="5" t="s">
        <v>28354</v>
      </c>
    </row>
    <row r="146" spans="1:16" x14ac:dyDescent="0.25">
      <c r="A146" s="33">
        <f t="shared" si="5"/>
        <v>1</v>
      </c>
      <c r="B146" s="33">
        <f t="shared" si="4"/>
        <v>145</v>
      </c>
      <c r="C146" s="5" t="s">
        <v>1</v>
      </c>
      <c r="D146" s="25"/>
      <c r="E146" s="5" t="s">
        <v>13390</v>
      </c>
      <c r="F146" s="5" t="s">
        <v>13319</v>
      </c>
      <c r="G146" s="5" t="s">
        <v>13443</v>
      </c>
      <c r="H146" s="45" t="s">
        <v>29586</v>
      </c>
      <c r="I146" s="5" t="s">
        <v>63</v>
      </c>
      <c r="J146" s="26">
        <v>1</v>
      </c>
      <c r="K146" s="28"/>
      <c r="L146" s="45" t="s">
        <v>29586</v>
      </c>
      <c r="M146" s="5" t="s">
        <v>28130</v>
      </c>
      <c r="N146" s="44" t="s">
        <v>28745</v>
      </c>
      <c r="O146" s="5">
        <f>IF(ISBLANK(Requerimiento_Det!N146),"",VLOOKUP(Requerimiento_Det!N146,Tabla1[#All],2,FALSE))</f>
        <v>1031100242</v>
      </c>
      <c r="P146" s="5" t="s">
        <v>28354</v>
      </c>
    </row>
    <row r="147" spans="1:16" x14ac:dyDescent="0.25">
      <c r="A147" s="33">
        <f t="shared" si="5"/>
        <v>1</v>
      </c>
      <c r="B147" s="33">
        <f t="shared" si="4"/>
        <v>146</v>
      </c>
      <c r="C147" s="5" t="s">
        <v>1</v>
      </c>
      <c r="D147" s="25"/>
      <c r="E147" s="5" t="s">
        <v>13390</v>
      </c>
      <c r="F147" s="5" t="s">
        <v>13319</v>
      </c>
      <c r="G147" s="5" t="s">
        <v>13443</v>
      </c>
      <c r="H147" s="45" t="s">
        <v>29587</v>
      </c>
      <c r="I147" s="5" t="s">
        <v>63</v>
      </c>
      <c r="J147" s="26">
        <v>1</v>
      </c>
      <c r="K147" s="28"/>
      <c r="L147" s="45" t="s">
        <v>29587</v>
      </c>
      <c r="M147" s="5" t="s">
        <v>28130</v>
      </c>
      <c r="N147" s="44" t="s">
        <v>28821</v>
      </c>
      <c r="O147" s="5">
        <f>IF(ISBLANK(Requerimiento_Det!N147),"",VLOOKUP(Requerimiento_Det!N147,Tabla1[#All],2,FALSE))</f>
        <v>1031100328</v>
      </c>
      <c r="P147" s="5" t="s">
        <v>28354</v>
      </c>
    </row>
    <row r="148" spans="1:16" x14ac:dyDescent="0.25">
      <c r="A148" s="33">
        <f t="shared" si="5"/>
        <v>1</v>
      </c>
      <c r="B148" s="33">
        <f t="shared" si="4"/>
        <v>147</v>
      </c>
      <c r="C148" s="5" t="s">
        <v>1</v>
      </c>
      <c r="D148" s="25"/>
      <c r="E148" s="5" t="s">
        <v>13390</v>
      </c>
      <c r="F148" s="5" t="s">
        <v>13319</v>
      </c>
      <c r="G148" s="5" t="s">
        <v>13443</v>
      </c>
      <c r="H148" s="45" t="s">
        <v>29588</v>
      </c>
      <c r="I148" s="5" t="s">
        <v>63</v>
      </c>
      <c r="J148" s="26">
        <v>1</v>
      </c>
      <c r="K148" s="28"/>
      <c r="L148" s="45" t="s">
        <v>29588</v>
      </c>
      <c r="M148" s="5" t="s">
        <v>28130</v>
      </c>
      <c r="N148" s="44" t="s">
        <v>28851</v>
      </c>
      <c r="O148" s="5">
        <f>IF(ISBLANK(Requerimiento_Det!N148),"",VLOOKUP(Requerimiento_Det!N148,Tabla1[#All],2,FALSE))</f>
        <v>1031100362</v>
      </c>
      <c r="P148" s="5" t="s">
        <v>28354</v>
      </c>
    </row>
    <row r="149" spans="1:16" x14ac:dyDescent="0.25">
      <c r="A149" s="33">
        <f t="shared" si="5"/>
        <v>1</v>
      </c>
      <c r="B149" s="33">
        <f t="shared" si="4"/>
        <v>148</v>
      </c>
      <c r="C149" s="5" t="s">
        <v>1</v>
      </c>
      <c r="D149" s="25"/>
      <c r="E149" s="5" t="s">
        <v>13390</v>
      </c>
      <c r="F149" s="5" t="s">
        <v>13319</v>
      </c>
      <c r="G149" s="5" t="s">
        <v>13443</v>
      </c>
      <c r="H149" s="45" t="s">
        <v>29589</v>
      </c>
      <c r="I149" s="5" t="s">
        <v>63</v>
      </c>
      <c r="J149" s="26">
        <v>1</v>
      </c>
      <c r="K149" s="28"/>
      <c r="L149" s="45" t="s">
        <v>29589</v>
      </c>
      <c r="M149" s="5" t="s">
        <v>28130</v>
      </c>
      <c r="N149" s="44" t="s">
        <v>28842</v>
      </c>
      <c r="O149" s="5">
        <f>IF(ISBLANK(Requerimiento_Det!N149),"",VLOOKUP(Requerimiento_Det!N149,Tabla1[#All],2,FALSE))</f>
        <v>1031100353</v>
      </c>
      <c r="P149" s="5" t="s">
        <v>28354</v>
      </c>
    </row>
    <row r="150" spans="1:16" x14ac:dyDescent="0.25">
      <c r="A150" s="33">
        <f t="shared" si="5"/>
        <v>1</v>
      </c>
      <c r="B150" s="33">
        <f t="shared" si="4"/>
        <v>149</v>
      </c>
      <c r="C150" s="5" t="s">
        <v>1</v>
      </c>
      <c r="D150" s="25"/>
      <c r="E150" s="5" t="s">
        <v>13390</v>
      </c>
      <c r="F150" s="5" t="s">
        <v>13319</v>
      </c>
      <c r="G150" s="5" t="s">
        <v>13443</v>
      </c>
      <c r="H150" s="45" t="s">
        <v>29590</v>
      </c>
      <c r="I150" s="5" t="s">
        <v>63</v>
      </c>
      <c r="J150" s="26">
        <v>1</v>
      </c>
      <c r="K150" s="28"/>
      <c r="L150" s="45" t="s">
        <v>29590</v>
      </c>
      <c r="M150" s="5" t="s">
        <v>28130</v>
      </c>
      <c r="N150" s="44" t="s">
        <v>28775</v>
      </c>
      <c r="O150" s="5">
        <f>IF(ISBLANK(Requerimiento_Det!N150),"",VLOOKUP(Requerimiento_Det!N150,Tabla1[#All],2,FALSE))</f>
        <v>1031100280</v>
      </c>
      <c r="P150" s="5" t="s">
        <v>28354</v>
      </c>
    </row>
    <row r="151" spans="1:16" x14ac:dyDescent="0.25">
      <c r="A151" s="33">
        <f t="shared" si="5"/>
        <v>1</v>
      </c>
      <c r="B151" s="33">
        <f t="shared" si="4"/>
        <v>150</v>
      </c>
      <c r="C151" s="5" t="s">
        <v>1</v>
      </c>
      <c r="D151" s="25"/>
      <c r="E151" s="5" t="s">
        <v>13390</v>
      </c>
      <c r="F151" s="5" t="s">
        <v>13319</v>
      </c>
      <c r="G151" s="5" t="s">
        <v>13443</v>
      </c>
      <c r="H151" s="45" t="s">
        <v>29591</v>
      </c>
      <c r="I151" s="5" t="s">
        <v>63</v>
      </c>
      <c r="J151" s="26">
        <v>1</v>
      </c>
      <c r="K151" s="28"/>
      <c r="L151" s="45" t="s">
        <v>29591</v>
      </c>
      <c r="M151" s="5" t="s">
        <v>28130</v>
      </c>
      <c r="N151" s="44" t="s">
        <v>28759</v>
      </c>
      <c r="O151" s="5">
        <f>IF(ISBLANK(Requerimiento_Det!N151),"",VLOOKUP(Requerimiento_Det!N151,Tabla1[#All],2,FALSE))</f>
        <v>1031100256</v>
      </c>
      <c r="P151" s="5" t="s">
        <v>28354</v>
      </c>
    </row>
    <row r="152" spans="1:16" x14ac:dyDescent="0.25">
      <c r="A152" s="33">
        <f t="shared" si="5"/>
        <v>1</v>
      </c>
      <c r="B152" s="33">
        <f t="shared" si="4"/>
        <v>151</v>
      </c>
      <c r="C152" s="5" t="s">
        <v>1</v>
      </c>
      <c r="D152" s="25"/>
      <c r="E152" s="5" t="s">
        <v>13390</v>
      </c>
      <c r="F152" s="5" t="s">
        <v>13319</v>
      </c>
      <c r="G152" s="5" t="s">
        <v>13443</v>
      </c>
      <c r="H152" s="45" t="s">
        <v>29592</v>
      </c>
      <c r="I152" s="5" t="s">
        <v>63</v>
      </c>
      <c r="J152" s="26">
        <v>1</v>
      </c>
      <c r="K152" s="28"/>
      <c r="L152" s="45" t="s">
        <v>29592</v>
      </c>
      <c r="M152" s="5" t="s">
        <v>28130</v>
      </c>
      <c r="N152" s="44" t="s">
        <v>28758</v>
      </c>
      <c r="O152" s="5">
        <f>IF(ISBLANK(Requerimiento_Det!N152),"",VLOOKUP(Requerimiento_Det!N152,Tabla1[#All],2,FALSE))</f>
        <v>1031100255</v>
      </c>
      <c r="P152" s="5" t="s">
        <v>28354</v>
      </c>
    </row>
    <row r="153" spans="1:16" x14ac:dyDescent="0.25">
      <c r="A153" s="33">
        <f t="shared" si="5"/>
        <v>1</v>
      </c>
      <c r="B153" s="33">
        <f t="shared" si="4"/>
        <v>152</v>
      </c>
      <c r="C153" s="5" t="s">
        <v>1</v>
      </c>
      <c r="D153" s="25"/>
      <c r="E153" s="5" t="s">
        <v>13390</v>
      </c>
      <c r="F153" s="5" t="s">
        <v>13319</v>
      </c>
      <c r="G153" s="5" t="s">
        <v>13443</v>
      </c>
      <c r="H153" s="45" t="s">
        <v>29593</v>
      </c>
      <c r="I153" s="5" t="s">
        <v>63</v>
      </c>
      <c r="J153" s="26">
        <v>1</v>
      </c>
      <c r="K153" s="28"/>
      <c r="L153" s="45" t="s">
        <v>29593</v>
      </c>
      <c r="M153" s="5" t="s">
        <v>28130</v>
      </c>
      <c r="N153" s="44" t="s">
        <v>28767</v>
      </c>
      <c r="O153" s="5">
        <f>IF(ISBLANK(Requerimiento_Det!N153),"",VLOOKUP(Requerimiento_Det!N153,Tabla1[#All],2,FALSE))</f>
        <v>1031100264</v>
      </c>
      <c r="P153" s="5" t="s">
        <v>28354</v>
      </c>
    </row>
    <row r="154" spans="1:16" x14ac:dyDescent="0.25">
      <c r="A154" s="33">
        <f t="shared" si="5"/>
        <v>1</v>
      </c>
      <c r="B154" s="33">
        <f t="shared" si="4"/>
        <v>153</v>
      </c>
      <c r="C154" s="5" t="s">
        <v>1</v>
      </c>
      <c r="D154" s="25"/>
      <c r="E154" s="5" t="s">
        <v>13390</v>
      </c>
      <c r="F154" s="5" t="s">
        <v>13319</v>
      </c>
      <c r="G154" s="5" t="s">
        <v>13443</v>
      </c>
      <c r="H154" s="45" t="s">
        <v>29594</v>
      </c>
      <c r="I154" s="5" t="s">
        <v>63</v>
      </c>
      <c r="J154" s="26">
        <v>1</v>
      </c>
      <c r="K154" s="28"/>
      <c r="L154" s="45" t="s">
        <v>29594</v>
      </c>
      <c r="M154" s="5" t="s">
        <v>28130</v>
      </c>
      <c r="N154" s="44" t="s">
        <v>28852</v>
      </c>
      <c r="O154" s="5">
        <f>IF(ISBLANK(Requerimiento_Det!N154),"",VLOOKUP(Requerimiento_Det!N154,Tabla1[#All],2,FALSE))</f>
        <v>1031100363</v>
      </c>
      <c r="P154" s="5" t="s">
        <v>28354</v>
      </c>
    </row>
    <row r="155" spans="1:16" x14ac:dyDescent="0.25">
      <c r="A155" s="33">
        <f t="shared" si="5"/>
        <v>1</v>
      </c>
      <c r="B155" s="33">
        <f t="shared" si="4"/>
        <v>154</v>
      </c>
      <c r="C155" s="5" t="s">
        <v>1</v>
      </c>
      <c r="D155" s="25"/>
      <c r="E155" s="5" t="s">
        <v>13390</v>
      </c>
      <c r="F155" s="5" t="s">
        <v>13319</v>
      </c>
      <c r="G155" s="5" t="s">
        <v>13443</v>
      </c>
      <c r="H155" s="45" t="s">
        <v>29595</v>
      </c>
      <c r="I155" s="5" t="s">
        <v>63</v>
      </c>
      <c r="J155" s="26">
        <v>1</v>
      </c>
      <c r="K155" s="28"/>
      <c r="L155" s="45" t="s">
        <v>29595</v>
      </c>
      <c r="M155" s="5" t="s">
        <v>28130</v>
      </c>
      <c r="N155" s="44" t="s">
        <v>28792</v>
      </c>
      <c r="O155" s="5">
        <f>IF(ISBLANK(Requerimiento_Det!N155),"",VLOOKUP(Requerimiento_Det!N155,Tabla1[#All],2,FALSE))</f>
        <v>1031100298</v>
      </c>
      <c r="P155" s="5" t="s">
        <v>28354</v>
      </c>
    </row>
    <row r="156" spans="1:16" x14ac:dyDescent="0.25">
      <c r="A156" s="33">
        <f t="shared" si="5"/>
        <v>1</v>
      </c>
      <c r="B156" s="33">
        <f t="shared" si="4"/>
        <v>155</v>
      </c>
      <c r="C156" s="5" t="s">
        <v>1</v>
      </c>
      <c r="D156" s="25"/>
      <c r="E156" s="5" t="s">
        <v>13390</v>
      </c>
      <c r="F156" s="5" t="s">
        <v>13319</v>
      </c>
      <c r="G156" s="5" t="s">
        <v>13443</v>
      </c>
      <c r="H156" s="45" t="s">
        <v>29596</v>
      </c>
      <c r="I156" s="5" t="s">
        <v>63</v>
      </c>
      <c r="J156" s="26">
        <v>1</v>
      </c>
      <c r="K156" s="28"/>
      <c r="L156" s="45" t="s">
        <v>29596</v>
      </c>
      <c r="M156" s="5" t="s">
        <v>28130</v>
      </c>
      <c r="N156" s="44" t="s">
        <v>28801</v>
      </c>
      <c r="O156" s="5">
        <f>IF(ISBLANK(Requerimiento_Det!N156),"",VLOOKUP(Requerimiento_Det!N156,Tabla1[#All],2,FALSE))</f>
        <v>1031100307</v>
      </c>
      <c r="P156" s="5" t="s">
        <v>28354</v>
      </c>
    </row>
    <row r="157" spans="1:16" x14ac:dyDescent="0.25">
      <c r="A157" s="33">
        <f t="shared" si="5"/>
        <v>1</v>
      </c>
      <c r="B157" s="33">
        <f t="shared" si="4"/>
        <v>156</v>
      </c>
      <c r="C157" s="5" t="s">
        <v>1</v>
      </c>
      <c r="D157" s="25"/>
      <c r="E157" s="5" t="s">
        <v>13390</v>
      </c>
      <c r="F157" s="5" t="s">
        <v>13319</v>
      </c>
      <c r="G157" s="5" t="s">
        <v>13443</v>
      </c>
      <c r="H157" s="45" t="s">
        <v>29597</v>
      </c>
      <c r="I157" s="5" t="s">
        <v>63</v>
      </c>
      <c r="J157" s="26">
        <v>1</v>
      </c>
      <c r="K157" s="28"/>
      <c r="L157" s="45" t="s">
        <v>29597</v>
      </c>
      <c r="M157" s="5" t="s">
        <v>28130</v>
      </c>
      <c r="N157" s="44" t="s">
        <v>28740</v>
      </c>
      <c r="O157" s="5">
        <f>IF(ISBLANK(Requerimiento_Det!N157),"",VLOOKUP(Requerimiento_Det!N157,Tabla1[#All],2,FALSE))</f>
        <v>1031100127</v>
      </c>
      <c r="P157" s="5" t="s">
        <v>28354</v>
      </c>
    </row>
    <row r="158" spans="1:16" x14ac:dyDescent="0.25">
      <c r="A158" s="33">
        <f t="shared" si="5"/>
        <v>1</v>
      </c>
      <c r="B158" s="33">
        <f t="shared" si="4"/>
        <v>157</v>
      </c>
      <c r="C158" s="5" t="s">
        <v>1</v>
      </c>
      <c r="D158" s="25"/>
      <c r="E158" s="5" t="s">
        <v>13390</v>
      </c>
      <c r="F158" s="5" t="s">
        <v>13319</v>
      </c>
      <c r="G158" s="5" t="s">
        <v>13443</v>
      </c>
      <c r="H158" s="45" t="s">
        <v>29598</v>
      </c>
      <c r="I158" s="5" t="s">
        <v>63</v>
      </c>
      <c r="J158" s="26">
        <v>1</v>
      </c>
      <c r="K158" s="28"/>
      <c r="L158" s="45" t="s">
        <v>29598</v>
      </c>
      <c r="M158" s="5" t="s">
        <v>28130</v>
      </c>
      <c r="N158" s="44" t="s">
        <v>28802</v>
      </c>
      <c r="O158" s="5">
        <f>IF(ISBLANK(Requerimiento_Det!N158),"",VLOOKUP(Requerimiento_Det!N158,Tabla1[#All],2,FALSE))</f>
        <v>1031100308</v>
      </c>
      <c r="P158" s="5" t="s">
        <v>28354</v>
      </c>
    </row>
    <row r="159" spans="1:16" x14ac:dyDescent="0.25">
      <c r="A159" s="33">
        <f t="shared" si="5"/>
        <v>1</v>
      </c>
      <c r="B159" s="33">
        <f t="shared" si="4"/>
        <v>158</v>
      </c>
      <c r="C159" s="5" t="s">
        <v>1</v>
      </c>
      <c r="D159" s="25"/>
      <c r="E159" s="5" t="s">
        <v>13390</v>
      </c>
      <c r="F159" s="5" t="s">
        <v>13319</v>
      </c>
      <c r="G159" s="5" t="s">
        <v>13443</v>
      </c>
      <c r="H159" s="45" t="s">
        <v>29599</v>
      </c>
      <c r="I159" s="5" t="s">
        <v>63</v>
      </c>
      <c r="J159" s="26">
        <v>1</v>
      </c>
      <c r="K159" s="28"/>
      <c r="L159" s="45" t="s">
        <v>29599</v>
      </c>
      <c r="M159" s="5" t="s">
        <v>28130</v>
      </c>
      <c r="N159" s="44" t="s">
        <v>28799</v>
      </c>
      <c r="O159" s="5">
        <f>IF(ISBLANK(Requerimiento_Det!N159),"",VLOOKUP(Requerimiento_Det!N159,Tabla1[#All],2,FALSE))</f>
        <v>1031100305</v>
      </c>
      <c r="P159" s="5" t="s">
        <v>28354</v>
      </c>
    </row>
    <row r="160" spans="1:16" x14ac:dyDescent="0.25">
      <c r="A160" s="33">
        <f t="shared" si="5"/>
        <v>1</v>
      </c>
      <c r="B160" s="33">
        <f t="shared" si="4"/>
        <v>159</v>
      </c>
      <c r="C160" s="5" t="s">
        <v>1</v>
      </c>
      <c r="D160" s="25"/>
      <c r="E160" s="5" t="s">
        <v>13390</v>
      </c>
      <c r="F160" s="5" t="s">
        <v>13319</v>
      </c>
      <c r="G160" s="5" t="s">
        <v>13443</v>
      </c>
      <c r="H160" s="45" t="s">
        <v>29600</v>
      </c>
      <c r="I160" s="5" t="s">
        <v>63</v>
      </c>
      <c r="J160" s="26">
        <v>1</v>
      </c>
      <c r="K160" s="28"/>
      <c r="L160" s="45" t="s">
        <v>29600</v>
      </c>
      <c r="M160" s="5" t="s">
        <v>28130</v>
      </c>
      <c r="N160" s="44" t="s">
        <v>28742</v>
      </c>
      <c r="O160" s="5">
        <f>IF(ISBLANK(Requerimiento_Det!N160),"",VLOOKUP(Requerimiento_Det!N160,Tabla1[#All],2,FALSE))</f>
        <v>1031100239</v>
      </c>
      <c r="P160" s="5" t="s">
        <v>28354</v>
      </c>
    </row>
    <row r="161" spans="1:16" x14ac:dyDescent="0.25">
      <c r="A161" s="33">
        <f t="shared" si="5"/>
        <v>1</v>
      </c>
      <c r="B161" s="33">
        <f t="shared" si="4"/>
        <v>160</v>
      </c>
      <c r="C161" s="5" t="s">
        <v>1</v>
      </c>
      <c r="D161" s="25"/>
      <c r="E161" s="5" t="s">
        <v>13390</v>
      </c>
      <c r="F161" s="5" t="s">
        <v>13319</v>
      </c>
      <c r="G161" s="5" t="s">
        <v>13443</v>
      </c>
      <c r="H161" s="45" t="s">
        <v>29601</v>
      </c>
      <c r="I161" s="5" t="s">
        <v>63</v>
      </c>
      <c r="J161" s="26">
        <v>1</v>
      </c>
      <c r="K161" s="28"/>
      <c r="L161" s="45" t="s">
        <v>29601</v>
      </c>
      <c r="M161" s="5" t="s">
        <v>28130</v>
      </c>
      <c r="N161" s="44" t="s">
        <v>28814</v>
      </c>
      <c r="O161" s="5">
        <f>IF(ISBLANK(Requerimiento_Det!N161),"",VLOOKUP(Requerimiento_Det!N161,Tabla1[#All],2,FALSE))</f>
        <v>1031100321</v>
      </c>
      <c r="P161" s="5" t="s">
        <v>28354</v>
      </c>
    </row>
    <row r="162" spans="1:16" x14ac:dyDescent="0.25">
      <c r="A162" s="33">
        <f t="shared" si="5"/>
        <v>1</v>
      </c>
      <c r="B162" s="33">
        <f t="shared" si="4"/>
        <v>161</v>
      </c>
      <c r="C162" s="5" t="s">
        <v>1</v>
      </c>
      <c r="D162" s="25"/>
      <c r="E162" s="5" t="s">
        <v>13390</v>
      </c>
      <c r="F162" s="5" t="s">
        <v>13319</v>
      </c>
      <c r="G162" s="5" t="s">
        <v>13443</v>
      </c>
      <c r="H162" s="45" t="s">
        <v>29602</v>
      </c>
      <c r="I162" s="5" t="s">
        <v>63</v>
      </c>
      <c r="J162" s="26">
        <v>1</v>
      </c>
      <c r="K162" s="28"/>
      <c r="L162" s="45" t="s">
        <v>29602</v>
      </c>
      <c r="M162" s="5" t="s">
        <v>28130</v>
      </c>
      <c r="N162" s="44" t="s">
        <v>28845</v>
      </c>
      <c r="O162" s="5">
        <f>IF(ISBLANK(Requerimiento_Det!N162),"",VLOOKUP(Requerimiento_Det!N162,Tabla1[#All],2,FALSE))</f>
        <v>1031100356</v>
      </c>
      <c r="P162" s="5" t="s">
        <v>28354</v>
      </c>
    </row>
    <row r="163" spans="1:16" x14ac:dyDescent="0.25">
      <c r="A163" s="33">
        <f t="shared" si="5"/>
        <v>1</v>
      </c>
      <c r="B163" s="33">
        <f t="shared" si="4"/>
        <v>162</v>
      </c>
      <c r="C163" s="5" t="s">
        <v>1</v>
      </c>
      <c r="D163" s="25"/>
      <c r="E163" s="5" t="s">
        <v>13390</v>
      </c>
      <c r="F163" s="5" t="s">
        <v>13319</v>
      </c>
      <c r="G163" s="5" t="s">
        <v>13443</v>
      </c>
      <c r="H163" s="45" t="s">
        <v>29603</v>
      </c>
      <c r="I163" s="5" t="s">
        <v>63</v>
      </c>
      <c r="J163" s="26">
        <v>1</v>
      </c>
      <c r="K163" s="28"/>
      <c r="L163" s="45" t="s">
        <v>29603</v>
      </c>
      <c r="M163" s="5" t="s">
        <v>28130</v>
      </c>
      <c r="N163" s="44" t="s">
        <v>28821</v>
      </c>
      <c r="O163" s="5">
        <f>IF(ISBLANK(Requerimiento_Det!N163),"",VLOOKUP(Requerimiento_Det!N163,Tabla1[#All],2,FALSE))</f>
        <v>1031100328</v>
      </c>
      <c r="P163" s="5" t="s">
        <v>28354</v>
      </c>
    </row>
    <row r="164" spans="1:16" x14ac:dyDescent="0.25">
      <c r="A164" s="33">
        <f t="shared" si="5"/>
        <v>1</v>
      </c>
      <c r="B164" s="33">
        <f t="shared" si="4"/>
        <v>163</v>
      </c>
      <c r="C164" s="5" t="s">
        <v>1</v>
      </c>
      <c r="D164" s="25"/>
      <c r="E164" s="5" t="s">
        <v>13390</v>
      </c>
      <c r="F164" s="5" t="s">
        <v>13319</v>
      </c>
      <c r="G164" s="5" t="s">
        <v>13443</v>
      </c>
      <c r="H164" s="45" t="s">
        <v>29604</v>
      </c>
      <c r="I164" s="5" t="s">
        <v>63</v>
      </c>
      <c r="J164" s="26">
        <v>1</v>
      </c>
      <c r="K164" s="28"/>
      <c r="L164" s="45" t="s">
        <v>29604</v>
      </c>
      <c r="M164" s="5" t="s">
        <v>28130</v>
      </c>
      <c r="N164" s="44" t="s">
        <v>28738</v>
      </c>
      <c r="O164" s="5">
        <f>IF(ISBLANK(Requerimiento_Det!N164),"",VLOOKUP(Requerimiento_Det!N164,Tabla1[#All],2,FALSE))</f>
        <v>1031100125</v>
      </c>
      <c r="P164" s="5" t="s">
        <v>28354</v>
      </c>
    </row>
    <row r="165" spans="1:16" x14ac:dyDescent="0.25">
      <c r="A165" s="33">
        <f t="shared" si="5"/>
        <v>1</v>
      </c>
      <c r="B165" s="33">
        <f t="shared" si="4"/>
        <v>164</v>
      </c>
      <c r="C165" s="5" t="s">
        <v>1</v>
      </c>
      <c r="D165" s="25"/>
      <c r="E165" s="5" t="s">
        <v>13390</v>
      </c>
      <c r="F165" s="5" t="s">
        <v>13319</v>
      </c>
      <c r="G165" s="5" t="s">
        <v>13443</v>
      </c>
      <c r="H165" s="45" t="s">
        <v>29572</v>
      </c>
      <c r="I165" s="5" t="s">
        <v>63</v>
      </c>
      <c r="J165" s="26">
        <v>1</v>
      </c>
      <c r="K165" s="28"/>
      <c r="L165" s="45" t="s">
        <v>29572</v>
      </c>
      <c r="M165" s="5" t="s">
        <v>28130</v>
      </c>
      <c r="N165" s="44" t="s">
        <v>28736</v>
      </c>
      <c r="O165" s="5">
        <f>IF(ISBLANK(Requerimiento_Det!N165),"",VLOOKUP(Requerimiento_Det!N165,Tabla1[#All],2,FALSE))</f>
        <v>1031100120</v>
      </c>
      <c r="P165" s="5" t="s">
        <v>28354</v>
      </c>
    </row>
    <row r="166" spans="1:16" x14ac:dyDescent="0.25">
      <c r="A166" s="33">
        <f t="shared" si="5"/>
        <v>1</v>
      </c>
      <c r="B166" s="33">
        <f t="shared" si="4"/>
        <v>165</v>
      </c>
      <c r="C166" s="5" t="s">
        <v>1</v>
      </c>
      <c r="D166" s="25"/>
      <c r="E166" s="5" t="s">
        <v>13390</v>
      </c>
      <c r="F166" s="5" t="s">
        <v>13319</v>
      </c>
      <c r="G166" s="5" t="s">
        <v>13443</v>
      </c>
      <c r="H166" s="45" t="s">
        <v>29550</v>
      </c>
      <c r="I166" s="5" t="s">
        <v>63</v>
      </c>
      <c r="J166" s="26">
        <v>1</v>
      </c>
      <c r="K166" s="28"/>
      <c r="L166" s="45" t="s">
        <v>29550</v>
      </c>
      <c r="M166" s="5" t="s">
        <v>28130</v>
      </c>
      <c r="N166" s="44" t="s">
        <v>28824</v>
      </c>
      <c r="O166" s="5">
        <f>IF(ISBLANK(Requerimiento_Det!N166),"",VLOOKUP(Requerimiento_Det!N166,Tabla1[#All],2,FALSE))</f>
        <v>1031100331</v>
      </c>
      <c r="P166" s="5" t="s">
        <v>28354</v>
      </c>
    </row>
    <row r="167" spans="1:16" x14ac:dyDescent="0.25">
      <c r="A167" s="33">
        <f t="shared" si="5"/>
        <v>1</v>
      </c>
      <c r="B167" s="33">
        <f t="shared" si="4"/>
        <v>166</v>
      </c>
      <c r="C167" s="5" t="s">
        <v>1</v>
      </c>
      <c r="D167" s="25"/>
      <c r="E167" s="5" t="s">
        <v>13390</v>
      </c>
      <c r="F167" s="5" t="s">
        <v>13319</v>
      </c>
      <c r="G167" s="5" t="s">
        <v>13443</v>
      </c>
      <c r="H167" s="45" t="s">
        <v>29605</v>
      </c>
      <c r="I167" s="5" t="s">
        <v>63</v>
      </c>
      <c r="J167" s="26">
        <v>1</v>
      </c>
      <c r="K167" s="6"/>
      <c r="L167" s="45" t="s">
        <v>29605</v>
      </c>
      <c r="M167" s="5" t="s">
        <v>28130</v>
      </c>
      <c r="N167" s="44" t="s">
        <v>28760</v>
      </c>
      <c r="O167" s="5">
        <f>IF(ISBLANK(Requerimiento_Det!N167),"",VLOOKUP(Requerimiento_Det!N167,Tabla1[#All],2,FALSE))</f>
        <v>1031100257</v>
      </c>
      <c r="P167" s="5" t="s">
        <v>28354</v>
      </c>
    </row>
    <row r="168" spans="1:16" x14ac:dyDescent="0.25">
      <c r="A168" s="33">
        <f t="shared" si="5"/>
        <v>1</v>
      </c>
      <c r="B168" s="33">
        <f t="shared" si="4"/>
        <v>167</v>
      </c>
      <c r="C168" s="5" t="s">
        <v>1</v>
      </c>
      <c r="D168" s="25"/>
      <c r="E168" s="5" t="s">
        <v>13390</v>
      </c>
      <c r="F168" s="5" t="s">
        <v>13319</v>
      </c>
      <c r="G168" s="5" t="s">
        <v>13443</v>
      </c>
      <c r="H168" s="45" t="s">
        <v>29606</v>
      </c>
      <c r="I168" s="5" t="s">
        <v>63</v>
      </c>
      <c r="J168" s="26">
        <v>1</v>
      </c>
      <c r="K168" s="28"/>
      <c r="L168" s="45" t="s">
        <v>29606</v>
      </c>
      <c r="M168" s="5" t="s">
        <v>28130</v>
      </c>
      <c r="N168" s="44" t="s">
        <v>28767</v>
      </c>
      <c r="O168" s="5">
        <f>IF(ISBLANK(Requerimiento_Det!N168),"",VLOOKUP(Requerimiento_Det!N168,Tabla1[#All],2,FALSE))</f>
        <v>1031100264</v>
      </c>
      <c r="P168" s="5" t="s">
        <v>28354</v>
      </c>
    </row>
    <row r="169" spans="1:16" x14ac:dyDescent="0.25">
      <c r="A169" s="33">
        <f t="shared" si="5"/>
        <v>1</v>
      </c>
      <c r="B169" s="33">
        <f t="shared" si="4"/>
        <v>168</v>
      </c>
      <c r="C169" s="5" t="s">
        <v>1</v>
      </c>
      <c r="D169" s="25"/>
      <c r="E169" s="5" t="s">
        <v>13390</v>
      </c>
      <c r="F169" s="5" t="s">
        <v>13319</v>
      </c>
      <c r="G169" s="5" t="s">
        <v>13443</v>
      </c>
      <c r="H169" s="45" t="s">
        <v>29607</v>
      </c>
      <c r="I169" s="5" t="s">
        <v>63</v>
      </c>
      <c r="J169" s="26">
        <v>1</v>
      </c>
      <c r="K169" s="28"/>
      <c r="L169" s="45" t="s">
        <v>29607</v>
      </c>
      <c r="M169" s="5" t="s">
        <v>28130</v>
      </c>
      <c r="N169" s="44" t="s">
        <v>28741</v>
      </c>
      <c r="O169" s="5">
        <f>IF(ISBLANK(Requerimiento_Det!N169),"",VLOOKUP(Requerimiento_Det!N169,Tabla1[#All],2,FALSE))</f>
        <v>1031100238</v>
      </c>
      <c r="P169" s="5" t="s">
        <v>28354</v>
      </c>
    </row>
    <row r="170" spans="1:16" x14ac:dyDescent="0.25">
      <c r="A170" s="33">
        <f t="shared" si="5"/>
        <v>1</v>
      </c>
      <c r="B170" s="33">
        <f t="shared" si="4"/>
        <v>169</v>
      </c>
      <c r="C170" s="5" t="s">
        <v>1</v>
      </c>
      <c r="D170" s="25"/>
      <c r="E170" s="5" t="s">
        <v>13390</v>
      </c>
      <c r="F170" s="5" t="s">
        <v>13319</v>
      </c>
      <c r="G170" s="5" t="s">
        <v>13443</v>
      </c>
      <c r="H170" s="45" t="s">
        <v>29608</v>
      </c>
      <c r="I170" s="5" t="s">
        <v>63</v>
      </c>
      <c r="J170" s="26">
        <v>1</v>
      </c>
      <c r="K170" s="28"/>
      <c r="L170" s="45" t="s">
        <v>29608</v>
      </c>
      <c r="M170" s="5" t="s">
        <v>28130</v>
      </c>
      <c r="N170" s="44" t="s">
        <v>28822</v>
      </c>
      <c r="O170" s="5">
        <f>IF(ISBLANK(Requerimiento_Det!N170),"",VLOOKUP(Requerimiento_Det!N170,Tabla1[#All],2,FALSE))</f>
        <v>1031100329</v>
      </c>
      <c r="P170" s="5" t="s">
        <v>28354</v>
      </c>
    </row>
    <row r="171" spans="1:16" x14ac:dyDescent="0.25">
      <c r="A171" s="33">
        <f t="shared" si="5"/>
        <v>1</v>
      </c>
      <c r="B171" s="33">
        <f t="shared" si="4"/>
        <v>170</v>
      </c>
      <c r="C171" s="5" t="s">
        <v>1</v>
      </c>
      <c r="D171" s="25"/>
      <c r="E171" s="5" t="s">
        <v>13390</v>
      </c>
      <c r="F171" s="5" t="s">
        <v>13319</v>
      </c>
      <c r="G171" s="5" t="s">
        <v>13443</v>
      </c>
      <c r="H171" s="45" t="s">
        <v>29609</v>
      </c>
      <c r="I171" s="5" t="s">
        <v>63</v>
      </c>
      <c r="J171" s="26">
        <v>1</v>
      </c>
      <c r="K171" s="28"/>
      <c r="L171" s="45" t="s">
        <v>29609</v>
      </c>
      <c r="M171" s="5" t="s">
        <v>28130</v>
      </c>
      <c r="N171" s="44" t="s">
        <v>28758</v>
      </c>
      <c r="O171" s="5">
        <f>IF(ISBLANK(Requerimiento_Det!N171),"",VLOOKUP(Requerimiento_Det!N171,Tabla1[#All],2,FALSE))</f>
        <v>1031100255</v>
      </c>
      <c r="P171" s="5" t="s">
        <v>28354</v>
      </c>
    </row>
    <row r="172" spans="1:16" x14ac:dyDescent="0.25">
      <c r="A172" s="33">
        <f t="shared" si="5"/>
        <v>1</v>
      </c>
      <c r="B172" s="33">
        <f t="shared" si="4"/>
        <v>171</v>
      </c>
      <c r="C172" s="5" t="s">
        <v>1</v>
      </c>
      <c r="D172" s="25"/>
      <c r="E172" s="5" t="s">
        <v>13390</v>
      </c>
      <c r="F172" s="5" t="s">
        <v>13319</v>
      </c>
      <c r="G172" s="5" t="s">
        <v>13443</v>
      </c>
      <c r="H172" s="45" t="s">
        <v>29610</v>
      </c>
      <c r="I172" s="5" t="s">
        <v>63</v>
      </c>
      <c r="J172" s="26">
        <v>1</v>
      </c>
      <c r="K172" s="28"/>
      <c r="L172" s="45" t="s">
        <v>29610</v>
      </c>
      <c r="M172" s="5" t="s">
        <v>28130</v>
      </c>
      <c r="N172" s="44" t="s">
        <v>28743</v>
      </c>
      <c r="O172" s="5">
        <f>IF(ISBLANK(Requerimiento_Det!N172),"",VLOOKUP(Requerimiento_Det!N172,Tabla1[#All],2,FALSE))</f>
        <v>1031100240</v>
      </c>
      <c r="P172" s="5" t="s">
        <v>28354</v>
      </c>
    </row>
    <row r="173" spans="1:16" x14ac:dyDescent="0.25">
      <c r="A173" s="33">
        <f t="shared" si="5"/>
        <v>1</v>
      </c>
      <c r="B173" s="33">
        <f t="shared" si="4"/>
        <v>172</v>
      </c>
      <c r="C173" s="5" t="s">
        <v>1</v>
      </c>
      <c r="D173" s="25"/>
      <c r="E173" s="5" t="s">
        <v>13390</v>
      </c>
      <c r="F173" s="5" t="s">
        <v>13319</v>
      </c>
      <c r="G173" s="5" t="s">
        <v>13443</v>
      </c>
      <c r="H173" s="45" t="s">
        <v>29611</v>
      </c>
      <c r="I173" s="5" t="s">
        <v>63</v>
      </c>
      <c r="J173" s="26">
        <v>1</v>
      </c>
      <c r="K173" s="28"/>
      <c r="L173" s="45" t="s">
        <v>29611</v>
      </c>
      <c r="M173" s="5" t="s">
        <v>28130</v>
      </c>
      <c r="N173" s="44" t="s">
        <v>28769</v>
      </c>
      <c r="O173" s="5">
        <f>IF(ISBLANK(Requerimiento_Det!N173),"",VLOOKUP(Requerimiento_Det!N173,Tabla1[#All],2,FALSE))</f>
        <v>1031100266</v>
      </c>
      <c r="P173" s="5" t="s">
        <v>28354</v>
      </c>
    </row>
    <row r="174" spans="1:16" x14ac:dyDescent="0.25">
      <c r="A174" s="33">
        <f t="shared" si="5"/>
        <v>1</v>
      </c>
      <c r="B174" s="33">
        <f t="shared" si="4"/>
        <v>173</v>
      </c>
      <c r="C174" s="5" t="s">
        <v>1</v>
      </c>
      <c r="D174" s="25"/>
      <c r="E174" s="5" t="s">
        <v>13390</v>
      </c>
      <c r="F174" s="5" t="s">
        <v>13319</v>
      </c>
      <c r="G174" s="5" t="s">
        <v>13443</v>
      </c>
      <c r="H174" s="45" t="s">
        <v>29553</v>
      </c>
      <c r="I174" s="5" t="s">
        <v>63</v>
      </c>
      <c r="J174" s="26">
        <v>1</v>
      </c>
      <c r="K174" s="28"/>
      <c r="L174" s="45" t="s">
        <v>29553</v>
      </c>
      <c r="M174" s="5" t="s">
        <v>28130</v>
      </c>
      <c r="N174" s="44" t="s">
        <v>28768</v>
      </c>
      <c r="O174" s="5">
        <f>IF(ISBLANK(Requerimiento_Det!N174),"",VLOOKUP(Requerimiento_Det!N174,Tabla1[#All],2,FALSE))</f>
        <v>1031100265</v>
      </c>
      <c r="P174" s="5" t="s">
        <v>28354</v>
      </c>
    </row>
    <row r="175" spans="1:16" x14ac:dyDescent="0.25">
      <c r="A175" s="33">
        <f t="shared" si="5"/>
        <v>1</v>
      </c>
      <c r="B175" s="33">
        <f t="shared" si="4"/>
        <v>174</v>
      </c>
      <c r="C175" s="5" t="s">
        <v>1</v>
      </c>
      <c r="D175" s="25"/>
      <c r="E175" s="5" t="s">
        <v>13390</v>
      </c>
      <c r="F175" s="5" t="s">
        <v>13319</v>
      </c>
      <c r="G175" s="5" t="s">
        <v>13443</v>
      </c>
      <c r="H175" s="45" t="s">
        <v>29612</v>
      </c>
      <c r="I175" s="5" t="s">
        <v>63</v>
      </c>
      <c r="J175" s="26">
        <v>1</v>
      </c>
      <c r="K175" s="28"/>
      <c r="L175" s="45" t="s">
        <v>29612</v>
      </c>
      <c r="M175" s="5" t="s">
        <v>28130</v>
      </c>
      <c r="N175" s="44" t="s">
        <v>28814</v>
      </c>
      <c r="O175" s="5">
        <f>IF(ISBLANK(Requerimiento_Det!N175),"",VLOOKUP(Requerimiento_Det!N175,Tabla1[#All],2,FALSE))</f>
        <v>1031100321</v>
      </c>
      <c r="P175" s="5" t="s">
        <v>28354</v>
      </c>
    </row>
    <row r="176" spans="1:16" x14ac:dyDescent="0.25">
      <c r="A176" s="33">
        <f t="shared" si="5"/>
        <v>1</v>
      </c>
      <c r="B176" s="33">
        <f t="shared" si="4"/>
        <v>175</v>
      </c>
      <c r="C176" s="5" t="s">
        <v>1</v>
      </c>
      <c r="D176" s="25"/>
      <c r="E176" s="5" t="s">
        <v>13390</v>
      </c>
      <c r="F176" s="5" t="s">
        <v>13319</v>
      </c>
      <c r="G176" s="5" t="s">
        <v>13443</v>
      </c>
      <c r="H176" s="45" t="s">
        <v>29613</v>
      </c>
      <c r="I176" s="5" t="s">
        <v>63</v>
      </c>
      <c r="J176" s="26">
        <v>1</v>
      </c>
      <c r="K176" s="28"/>
      <c r="L176" s="45" t="s">
        <v>29613</v>
      </c>
      <c r="M176" s="5" t="s">
        <v>28130</v>
      </c>
      <c r="N176" s="44" t="s">
        <v>28821</v>
      </c>
      <c r="O176" s="5">
        <f>IF(ISBLANK(Requerimiento_Det!N176),"",VLOOKUP(Requerimiento_Det!N176,Tabla1[#All],2,FALSE))</f>
        <v>1031100328</v>
      </c>
      <c r="P176" s="5" t="s">
        <v>28354</v>
      </c>
    </row>
    <row r="177" spans="1:16" x14ac:dyDescent="0.25">
      <c r="A177" s="33">
        <f t="shared" si="5"/>
        <v>1</v>
      </c>
      <c r="B177" s="33">
        <f t="shared" si="4"/>
        <v>176</v>
      </c>
      <c r="C177" s="5" t="s">
        <v>1</v>
      </c>
      <c r="D177" s="25"/>
      <c r="E177" s="5" t="s">
        <v>13390</v>
      </c>
      <c r="F177" s="5" t="s">
        <v>13319</v>
      </c>
      <c r="G177" s="5" t="s">
        <v>13443</v>
      </c>
      <c r="H177" s="45" t="s">
        <v>29576</v>
      </c>
      <c r="I177" s="5" t="s">
        <v>63</v>
      </c>
      <c r="J177" s="26">
        <v>1</v>
      </c>
      <c r="K177" s="28"/>
      <c r="L177" s="45" t="s">
        <v>29576</v>
      </c>
      <c r="M177" s="5" t="s">
        <v>28130</v>
      </c>
      <c r="N177" s="44" t="s">
        <v>28794</v>
      </c>
      <c r="O177" s="5">
        <f>IF(ISBLANK(Requerimiento_Det!N177),"",VLOOKUP(Requerimiento_Det!N177,Tabla1[#All],2,FALSE))</f>
        <v>1031100300</v>
      </c>
      <c r="P177" s="5" t="s">
        <v>28354</v>
      </c>
    </row>
    <row r="178" spans="1:16" x14ac:dyDescent="0.25">
      <c r="A178" s="33">
        <f t="shared" si="5"/>
        <v>1</v>
      </c>
      <c r="B178" s="33">
        <f t="shared" si="4"/>
        <v>177</v>
      </c>
      <c r="C178" s="5" t="s">
        <v>1</v>
      </c>
      <c r="D178" s="25"/>
      <c r="E178" s="5" t="s">
        <v>13390</v>
      </c>
      <c r="F178" s="5" t="s">
        <v>13319</v>
      </c>
      <c r="G178" s="5" t="s">
        <v>13443</v>
      </c>
      <c r="H178" s="45" t="s">
        <v>29614</v>
      </c>
      <c r="I178" s="5" t="s">
        <v>63</v>
      </c>
      <c r="J178" s="26">
        <v>1</v>
      </c>
      <c r="K178" s="28"/>
      <c r="L178" s="45" t="s">
        <v>29614</v>
      </c>
      <c r="M178" s="5" t="s">
        <v>28130</v>
      </c>
      <c r="N178" s="44" t="s">
        <v>28840</v>
      </c>
      <c r="O178" s="5">
        <f>IF(ISBLANK(Requerimiento_Det!N178),"",VLOOKUP(Requerimiento_Det!N178,Tabla1[#All],2,FALSE))</f>
        <v>1031100351</v>
      </c>
      <c r="P178" s="5" t="s">
        <v>28354</v>
      </c>
    </row>
    <row r="179" spans="1:16" x14ac:dyDescent="0.25">
      <c r="A179" s="33">
        <f t="shared" si="5"/>
        <v>1</v>
      </c>
      <c r="B179" s="33">
        <f t="shared" si="4"/>
        <v>178</v>
      </c>
      <c r="C179" s="5" t="s">
        <v>1</v>
      </c>
      <c r="D179" s="25"/>
      <c r="E179" s="5" t="s">
        <v>13390</v>
      </c>
      <c r="F179" s="5" t="s">
        <v>13319</v>
      </c>
      <c r="G179" s="5" t="s">
        <v>13443</v>
      </c>
      <c r="H179" s="45" t="s">
        <v>29615</v>
      </c>
      <c r="I179" s="5" t="s">
        <v>63</v>
      </c>
      <c r="J179" s="26">
        <v>1</v>
      </c>
      <c r="K179" s="28"/>
      <c r="L179" s="45" t="s">
        <v>29615</v>
      </c>
      <c r="M179" s="5" t="s">
        <v>28130</v>
      </c>
      <c r="N179" s="44" t="s">
        <v>28830</v>
      </c>
      <c r="O179" s="5">
        <f>IF(ISBLANK(Requerimiento_Det!N179),"",VLOOKUP(Requerimiento_Det!N179,Tabla1[#All],2,FALSE))</f>
        <v>1031100339</v>
      </c>
      <c r="P179" s="5" t="s">
        <v>28354</v>
      </c>
    </row>
    <row r="180" spans="1:16" x14ac:dyDescent="0.25">
      <c r="A180" s="33">
        <f t="shared" si="5"/>
        <v>1</v>
      </c>
      <c r="B180" s="33">
        <f t="shared" si="4"/>
        <v>179</v>
      </c>
      <c r="C180" s="5" t="s">
        <v>1</v>
      </c>
      <c r="D180" s="25"/>
      <c r="E180" s="5" t="s">
        <v>13390</v>
      </c>
      <c r="F180" s="5" t="s">
        <v>13319</v>
      </c>
      <c r="G180" s="5" t="s">
        <v>13443</v>
      </c>
      <c r="H180" s="45" t="s">
        <v>29616</v>
      </c>
      <c r="I180" s="5" t="s">
        <v>63</v>
      </c>
      <c r="J180" s="26">
        <v>1</v>
      </c>
      <c r="K180" s="28"/>
      <c r="L180" s="45" t="s">
        <v>29616</v>
      </c>
      <c r="M180" s="5" t="s">
        <v>28130</v>
      </c>
      <c r="N180" s="44" t="s">
        <v>28766</v>
      </c>
      <c r="O180" s="5">
        <f>IF(ISBLANK(Requerimiento_Det!N180),"",VLOOKUP(Requerimiento_Det!N180,Tabla1[#All],2,FALSE))</f>
        <v>1031100263</v>
      </c>
      <c r="P180" s="5" t="s">
        <v>28354</v>
      </c>
    </row>
    <row r="181" spans="1:16" x14ac:dyDescent="0.25">
      <c r="A181" s="33">
        <f t="shared" si="5"/>
        <v>1</v>
      </c>
      <c r="B181" s="33">
        <f t="shared" si="4"/>
        <v>180</v>
      </c>
      <c r="C181" s="5" t="s">
        <v>1</v>
      </c>
      <c r="D181" s="25"/>
      <c r="E181" s="5" t="s">
        <v>13390</v>
      </c>
      <c r="F181" s="5" t="s">
        <v>13319</v>
      </c>
      <c r="G181" s="5" t="s">
        <v>13443</v>
      </c>
      <c r="H181" s="45" t="s">
        <v>29617</v>
      </c>
      <c r="I181" s="5" t="s">
        <v>63</v>
      </c>
      <c r="J181" s="26">
        <v>1</v>
      </c>
      <c r="K181" s="28"/>
      <c r="L181" s="45" t="s">
        <v>29617</v>
      </c>
      <c r="M181" s="5" t="s">
        <v>28130</v>
      </c>
      <c r="N181" s="44" t="s">
        <v>28814</v>
      </c>
      <c r="O181" s="5">
        <f>IF(ISBLANK(Requerimiento_Det!N181),"",VLOOKUP(Requerimiento_Det!N181,Tabla1[#All],2,FALSE))</f>
        <v>1031100321</v>
      </c>
      <c r="P181" s="5" t="s">
        <v>28354</v>
      </c>
    </row>
    <row r="182" spans="1:16" x14ac:dyDescent="0.25">
      <c r="A182" s="33">
        <f t="shared" si="5"/>
        <v>1</v>
      </c>
      <c r="B182" s="33">
        <f t="shared" si="4"/>
        <v>181</v>
      </c>
      <c r="C182" s="5" t="s">
        <v>1</v>
      </c>
      <c r="D182" s="25"/>
      <c r="E182" s="5" t="s">
        <v>13390</v>
      </c>
      <c r="F182" s="5" t="s">
        <v>13319</v>
      </c>
      <c r="G182" s="5" t="s">
        <v>13443</v>
      </c>
      <c r="H182" s="45" t="s">
        <v>29618</v>
      </c>
      <c r="I182" s="5" t="s">
        <v>63</v>
      </c>
      <c r="J182" s="26">
        <v>1</v>
      </c>
      <c r="K182" s="28"/>
      <c r="L182" s="45" t="s">
        <v>29618</v>
      </c>
      <c r="M182" s="5" t="s">
        <v>28130</v>
      </c>
      <c r="N182" s="44" t="s">
        <v>28760</v>
      </c>
      <c r="O182" s="5">
        <f>IF(ISBLANK(Requerimiento_Det!N182),"",VLOOKUP(Requerimiento_Det!N182,Tabla1[#All],2,FALSE))</f>
        <v>1031100257</v>
      </c>
      <c r="P182" s="5" t="s">
        <v>28354</v>
      </c>
    </row>
    <row r="183" spans="1:16" x14ac:dyDescent="0.25">
      <c r="A183" s="33">
        <f t="shared" si="5"/>
        <v>1</v>
      </c>
      <c r="B183" s="33">
        <f t="shared" si="4"/>
        <v>182</v>
      </c>
      <c r="C183" s="5" t="s">
        <v>1</v>
      </c>
      <c r="D183" s="25"/>
      <c r="E183" s="5" t="s">
        <v>13390</v>
      </c>
      <c r="F183" s="5" t="s">
        <v>13319</v>
      </c>
      <c r="G183" s="5" t="s">
        <v>13443</v>
      </c>
      <c r="H183" s="45" t="s">
        <v>29619</v>
      </c>
      <c r="I183" s="5" t="s">
        <v>63</v>
      </c>
      <c r="J183" s="26">
        <v>1</v>
      </c>
      <c r="K183" s="28"/>
      <c r="L183" s="45" t="s">
        <v>29619</v>
      </c>
      <c r="M183" s="5" t="s">
        <v>28130</v>
      </c>
      <c r="N183" s="44" t="s">
        <v>28743</v>
      </c>
      <c r="O183" s="5">
        <f>IF(ISBLANK(Requerimiento_Det!N183),"",VLOOKUP(Requerimiento_Det!N183,Tabla1[#All],2,FALSE))</f>
        <v>1031100240</v>
      </c>
      <c r="P183" s="5" t="s">
        <v>28354</v>
      </c>
    </row>
    <row r="184" spans="1:16" x14ac:dyDescent="0.25">
      <c r="A184" s="33">
        <f t="shared" si="5"/>
        <v>1</v>
      </c>
      <c r="B184" s="33">
        <f t="shared" si="4"/>
        <v>183</v>
      </c>
      <c r="C184" s="5" t="s">
        <v>1</v>
      </c>
      <c r="D184" s="25"/>
      <c r="E184" s="5" t="s">
        <v>13390</v>
      </c>
      <c r="F184" s="5" t="s">
        <v>13319</v>
      </c>
      <c r="G184" s="5" t="s">
        <v>13443</v>
      </c>
      <c r="H184" s="45" t="s">
        <v>29620</v>
      </c>
      <c r="I184" s="5" t="s">
        <v>63</v>
      </c>
      <c r="J184" s="26">
        <v>1</v>
      </c>
      <c r="K184" s="28"/>
      <c r="L184" s="45" t="s">
        <v>29620</v>
      </c>
      <c r="M184" s="5" t="s">
        <v>28130</v>
      </c>
      <c r="N184" s="44" t="s">
        <v>28825</v>
      </c>
      <c r="O184" s="5">
        <f>IF(ISBLANK(Requerimiento_Det!N184),"",VLOOKUP(Requerimiento_Det!N184,Tabla1[#All],2,FALSE))</f>
        <v>1031100333</v>
      </c>
      <c r="P184" s="5" t="s">
        <v>28354</v>
      </c>
    </row>
    <row r="185" spans="1:16" x14ac:dyDescent="0.25">
      <c r="A185" s="33">
        <f t="shared" si="5"/>
        <v>1</v>
      </c>
      <c r="B185" s="33">
        <f t="shared" si="4"/>
        <v>184</v>
      </c>
      <c r="C185" s="5" t="s">
        <v>1</v>
      </c>
      <c r="D185" s="25"/>
      <c r="E185" s="5" t="s">
        <v>13390</v>
      </c>
      <c r="F185" s="5" t="s">
        <v>13319</v>
      </c>
      <c r="G185" s="5" t="s">
        <v>13443</v>
      </c>
      <c r="H185" s="45" t="s">
        <v>29621</v>
      </c>
      <c r="I185" s="5" t="s">
        <v>63</v>
      </c>
      <c r="J185" s="26">
        <v>1</v>
      </c>
      <c r="K185" s="28"/>
      <c r="L185" s="45" t="s">
        <v>29621</v>
      </c>
      <c r="M185" s="5" t="s">
        <v>28130</v>
      </c>
      <c r="N185" s="44" t="s">
        <v>28837</v>
      </c>
      <c r="O185" s="5">
        <f>IF(ISBLANK(Requerimiento_Det!N185),"",VLOOKUP(Requerimiento_Det!N185,Tabla1[#All],2,FALSE))</f>
        <v>1031100347</v>
      </c>
      <c r="P185" s="5" t="s">
        <v>28354</v>
      </c>
    </row>
    <row r="186" spans="1:16" x14ac:dyDescent="0.25">
      <c r="A186" s="33">
        <f t="shared" si="5"/>
        <v>1</v>
      </c>
      <c r="B186" s="33">
        <f t="shared" si="4"/>
        <v>185</v>
      </c>
      <c r="C186" s="5" t="s">
        <v>1</v>
      </c>
      <c r="D186" s="25"/>
      <c r="E186" s="5" t="s">
        <v>13390</v>
      </c>
      <c r="F186" s="5" t="s">
        <v>13319</v>
      </c>
      <c r="G186" s="5" t="s">
        <v>13443</v>
      </c>
      <c r="H186" s="45" t="s">
        <v>29622</v>
      </c>
      <c r="I186" s="5" t="s">
        <v>63</v>
      </c>
      <c r="J186" s="26">
        <v>1</v>
      </c>
      <c r="K186" s="28"/>
      <c r="L186" s="45" t="s">
        <v>29622</v>
      </c>
      <c r="M186" s="5" t="s">
        <v>28130</v>
      </c>
      <c r="N186" s="44" t="s">
        <v>28789</v>
      </c>
      <c r="O186" s="5">
        <f>IF(ISBLANK(Requerimiento_Det!N186),"",VLOOKUP(Requerimiento_Det!N186,Tabla1[#All],2,FALSE))</f>
        <v>1031100294</v>
      </c>
      <c r="P186" s="5" t="s">
        <v>28354</v>
      </c>
    </row>
    <row r="187" spans="1:16" x14ac:dyDescent="0.25">
      <c r="A187" s="33">
        <f t="shared" si="5"/>
        <v>1</v>
      </c>
      <c r="B187" s="33">
        <f t="shared" si="4"/>
        <v>186</v>
      </c>
      <c r="C187" s="5" t="s">
        <v>1</v>
      </c>
      <c r="D187" s="25"/>
      <c r="E187" s="5" t="s">
        <v>13390</v>
      </c>
      <c r="F187" s="5" t="s">
        <v>13319</v>
      </c>
      <c r="G187" s="5" t="s">
        <v>13443</v>
      </c>
      <c r="H187" s="45" t="s">
        <v>29623</v>
      </c>
      <c r="I187" s="5" t="s">
        <v>63</v>
      </c>
      <c r="J187" s="26">
        <v>1</v>
      </c>
      <c r="K187" s="28"/>
      <c r="L187" s="45" t="s">
        <v>29623</v>
      </c>
      <c r="M187" s="5" t="s">
        <v>28130</v>
      </c>
      <c r="N187" s="44" t="s">
        <v>28769</v>
      </c>
      <c r="O187" s="5">
        <f>IF(ISBLANK(Requerimiento_Det!N187),"",VLOOKUP(Requerimiento_Det!N187,Tabla1[#All],2,FALSE))</f>
        <v>1031100266</v>
      </c>
      <c r="P187" s="5" t="s">
        <v>28354</v>
      </c>
    </row>
    <row r="188" spans="1:16" x14ac:dyDescent="0.25">
      <c r="A188" s="33">
        <f t="shared" si="5"/>
        <v>1</v>
      </c>
      <c r="B188" s="33">
        <f t="shared" si="4"/>
        <v>187</v>
      </c>
      <c r="C188" s="5" t="s">
        <v>1</v>
      </c>
      <c r="D188" s="25"/>
      <c r="E188" s="5" t="s">
        <v>13390</v>
      </c>
      <c r="F188" s="5" t="s">
        <v>13319</v>
      </c>
      <c r="G188" s="5" t="s">
        <v>13443</v>
      </c>
      <c r="H188" s="45" t="s">
        <v>29573</v>
      </c>
      <c r="I188" s="5" t="s">
        <v>63</v>
      </c>
      <c r="J188" s="26">
        <v>1</v>
      </c>
      <c r="K188" s="28"/>
      <c r="L188" s="45" t="s">
        <v>29573</v>
      </c>
      <c r="M188" s="5" t="s">
        <v>28130</v>
      </c>
      <c r="N188" s="44" t="s">
        <v>28798</v>
      </c>
      <c r="O188" s="5">
        <f>IF(ISBLANK(Requerimiento_Det!N188),"",VLOOKUP(Requerimiento_Det!N188,Tabla1[#All],2,FALSE))</f>
        <v>1031100304</v>
      </c>
      <c r="P188" s="5" t="s">
        <v>28354</v>
      </c>
    </row>
    <row r="189" spans="1:16" x14ac:dyDescent="0.25">
      <c r="A189" s="33">
        <f t="shared" si="5"/>
        <v>1</v>
      </c>
      <c r="B189" s="33">
        <f t="shared" si="4"/>
        <v>188</v>
      </c>
      <c r="C189" s="5" t="s">
        <v>1</v>
      </c>
      <c r="D189" s="25"/>
      <c r="E189" s="5" t="s">
        <v>13390</v>
      </c>
      <c r="F189" s="5" t="s">
        <v>13319</v>
      </c>
      <c r="G189" s="5" t="s">
        <v>13443</v>
      </c>
      <c r="H189" s="45" t="s">
        <v>29624</v>
      </c>
      <c r="I189" s="5" t="s">
        <v>63</v>
      </c>
      <c r="J189" s="26">
        <v>1</v>
      </c>
      <c r="K189" s="28"/>
      <c r="L189" s="45" t="s">
        <v>29624</v>
      </c>
      <c r="M189" s="5" t="s">
        <v>28130</v>
      </c>
      <c r="N189" s="44" t="s">
        <v>28823</v>
      </c>
      <c r="O189" s="5">
        <f>IF(ISBLANK(Requerimiento_Det!N189),"",VLOOKUP(Requerimiento_Det!N189,Tabla1[#All],2,FALSE))</f>
        <v>1031100330</v>
      </c>
      <c r="P189" s="5" t="s">
        <v>28354</v>
      </c>
    </row>
    <row r="190" spans="1:16" x14ac:dyDescent="0.25">
      <c r="A190" s="33">
        <f t="shared" si="5"/>
        <v>1</v>
      </c>
      <c r="B190" s="33">
        <f t="shared" si="4"/>
        <v>189</v>
      </c>
      <c r="C190" s="5" t="s">
        <v>1</v>
      </c>
      <c r="D190" s="25"/>
      <c r="E190" s="5" t="s">
        <v>13390</v>
      </c>
      <c r="F190" s="5" t="s">
        <v>13319</v>
      </c>
      <c r="G190" s="5" t="s">
        <v>13443</v>
      </c>
      <c r="H190" s="45" t="s">
        <v>29536</v>
      </c>
      <c r="I190" s="5" t="s">
        <v>63</v>
      </c>
      <c r="J190" s="26">
        <v>1</v>
      </c>
      <c r="K190" s="28"/>
      <c r="L190" s="45" t="s">
        <v>29536</v>
      </c>
      <c r="M190" s="5" t="s">
        <v>28130</v>
      </c>
      <c r="N190" s="44" t="s">
        <v>28745</v>
      </c>
      <c r="O190" s="5">
        <f>IF(ISBLANK(Requerimiento_Det!N190),"",VLOOKUP(Requerimiento_Det!N190,Tabla1[#All],2,FALSE))</f>
        <v>1031100242</v>
      </c>
      <c r="P190" s="5" t="s">
        <v>28354</v>
      </c>
    </row>
    <row r="191" spans="1:16" x14ac:dyDescent="0.25">
      <c r="A191" s="33">
        <f t="shared" si="5"/>
        <v>1</v>
      </c>
      <c r="B191" s="33">
        <f t="shared" si="4"/>
        <v>190</v>
      </c>
      <c r="C191" s="5" t="s">
        <v>1</v>
      </c>
      <c r="D191" s="25"/>
      <c r="E191" s="5" t="s">
        <v>13390</v>
      </c>
      <c r="F191" s="5" t="s">
        <v>13319</v>
      </c>
      <c r="G191" s="5" t="s">
        <v>13443</v>
      </c>
      <c r="H191" s="45" t="s">
        <v>29584</v>
      </c>
      <c r="I191" s="5" t="s">
        <v>63</v>
      </c>
      <c r="J191" s="26">
        <v>1</v>
      </c>
      <c r="K191" s="28"/>
      <c r="L191" s="45" t="s">
        <v>29584</v>
      </c>
      <c r="M191" s="5" t="s">
        <v>28130</v>
      </c>
      <c r="N191" s="44" t="s">
        <v>28816</v>
      </c>
      <c r="O191" s="5">
        <f>IF(ISBLANK(Requerimiento_Det!N191),"",VLOOKUP(Requerimiento_Det!N191,Tabla1[#All],2,FALSE))</f>
        <v>1031100323</v>
      </c>
      <c r="P191" s="5" t="s">
        <v>28354</v>
      </c>
    </row>
    <row r="192" spans="1:16" x14ac:dyDescent="0.25">
      <c r="A192" s="33">
        <f t="shared" si="5"/>
        <v>1</v>
      </c>
      <c r="B192" s="33">
        <f t="shared" si="4"/>
        <v>191</v>
      </c>
      <c r="C192" s="5" t="s">
        <v>1</v>
      </c>
      <c r="D192" s="25"/>
      <c r="E192" s="5" t="s">
        <v>13390</v>
      </c>
      <c r="F192" s="5" t="s">
        <v>13319</v>
      </c>
      <c r="G192" s="5" t="s">
        <v>13443</v>
      </c>
      <c r="H192" s="45" t="s">
        <v>29538</v>
      </c>
      <c r="I192" s="5" t="s">
        <v>63</v>
      </c>
      <c r="J192" s="26">
        <v>1</v>
      </c>
      <c r="K192" s="28"/>
      <c r="L192" s="45" t="s">
        <v>29538</v>
      </c>
      <c r="M192" s="5" t="s">
        <v>28130</v>
      </c>
      <c r="N192" s="44" t="s">
        <v>28768</v>
      </c>
      <c r="O192" s="5">
        <f>IF(ISBLANK(Requerimiento_Det!N192),"",VLOOKUP(Requerimiento_Det!N192,Tabla1[#All],2,FALSE))</f>
        <v>1031100265</v>
      </c>
      <c r="P192" s="5" t="s">
        <v>28354</v>
      </c>
    </row>
    <row r="193" spans="1:16" x14ac:dyDescent="0.25">
      <c r="A193" s="33">
        <f t="shared" si="5"/>
        <v>1</v>
      </c>
      <c r="B193" s="33">
        <f t="shared" si="4"/>
        <v>192</v>
      </c>
      <c r="C193" s="5" t="s">
        <v>1</v>
      </c>
      <c r="D193" s="25"/>
      <c r="E193" s="5" t="s">
        <v>13390</v>
      </c>
      <c r="F193" s="5" t="s">
        <v>13319</v>
      </c>
      <c r="G193" s="5" t="s">
        <v>13443</v>
      </c>
      <c r="H193" s="45" t="s">
        <v>29583</v>
      </c>
      <c r="I193" s="5" t="s">
        <v>63</v>
      </c>
      <c r="J193" s="26">
        <v>1</v>
      </c>
      <c r="K193" s="28"/>
      <c r="L193" s="45" t="s">
        <v>29583</v>
      </c>
      <c r="M193" s="5" t="s">
        <v>28130</v>
      </c>
      <c r="N193" s="44" t="s">
        <v>28828</v>
      </c>
      <c r="O193" s="5">
        <f>IF(ISBLANK(Requerimiento_Det!N193),"",VLOOKUP(Requerimiento_Det!N193,Tabla1[#All],2,FALSE))</f>
        <v>1031100336</v>
      </c>
      <c r="P193" s="5" t="s">
        <v>28354</v>
      </c>
    </row>
    <row r="194" spans="1:16" x14ac:dyDescent="0.25">
      <c r="A194" s="33">
        <f t="shared" si="5"/>
        <v>1</v>
      </c>
      <c r="B194" s="33">
        <f t="shared" ref="B194:B257" si="6">(IF(LEN(C194)&gt;0,ROW(B194)-1,""))</f>
        <v>193</v>
      </c>
      <c r="C194" s="5" t="s">
        <v>1</v>
      </c>
      <c r="D194" s="25"/>
      <c r="E194" s="5" t="s">
        <v>13390</v>
      </c>
      <c r="F194" s="5" t="s">
        <v>13319</v>
      </c>
      <c r="G194" s="5" t="s">
        <v>13443</v>
      </c>
      <c r="H194" s="45" t="s">
        <v>29541</v>
      </c>
      <c r="I194" s="5" t="s">
        <v>63</v>
      </c>
      <c r="J194" s="26">
        <v>1</v>
      </c>
      <c r="K194" s="28"/>
      <c r="L194" s="45" t="s">
        <v>29541</v>
      </c>
      <c r="M194" s="5" t="s">
        <v>28130</v>
      </c>
      <c r="N194" s="44" t="s">
        <v>28759</v>
      </c>
      <c r="O194" s="5">
        <f>IF(ISBLANK(Requerimiento_Det!N194),"",VLOOKUP(Requerimiento_Det!N194,Tabla1[#All],2,FALSE))</f>
        <v>1031100256</v>
      </c>
      <c r="P194" s="5" t="s">
        <v>28354</v>
      </c>
    </row>
    <row r="195" spans="1:16" x14ac:dyDescent="0.25">
      <c r="A195" s="33">
        <f t="shared" ref="A195:A258" si="7">(IF(LEN(C195)&gt;0,1,""))</f>
        <v>1</v>
      </c>
      <c r="B195" s="33">
        <f t="shared" si="6"/>
        <v>194</v>
      </c>
      <c r="C195" s="5" t="s">
        <v>1</v>
      </c>
      <c r="D195" s="25"/>
      <c r="E195" s="5" t="s">
        <v>13390</v>
      </c>
      <c r="F195" s="5" t="s">
        <v>13319</v>
      </c>
      <c r="G195" s="5" t="s">
        <v>13443</v>
      </c>
      <c r="H195" s="45" t="s">
        <v>29625</v>
      </c>
      <c r="I195" s="5" t="s">
        <v>63</v>
      </c>
      <c r="J195" s="26">
        <v>1</v>
      </c>
      <c r="K195" s="28"/>
      <c r="L195" s="45" t="s">
        <v>29625</v>
      </c>
      <c r="M195" s="5" t="s">
        <v>28130</v>
      </c>
      <c r="N195" s="44" t="s">
        <v>28760</v>
      </c>
      <c r="O195" s="5">
        <f>IF(ISBLANK(Requerimiento_Det!N195),"",VLOOKUP(Requerimiento_Det!N195,Tabla1[#All],2,FALSE))</f>
        <v>1031100257</v>
      </c>
      <c r="P195" s="5" t="s">
        <v>28354</v>
      </c>
    </row>
    <row r="196" spans="1:16" x14ac:dyDescent="0.25">
      <c r="A196" s="33">
        <f t="shared" si="7"/>
        <v>1</v>
      </c>
      <c r="B196" s="33">
        <f t="shared" si="6"/>
        <v>195</v>
      </c>
      <c r="C196" s="5" t="s">
        <v>1</v>
      </c>
      <c r="D196" s="25"/>
      <c r="E196" s="5" t="s">
        <v>13390</v>
      </c>
      <c r="F196" s="5" t="s">
        <v>13319</v>
      </c>
      <c r="G196" s="5" t="s">
        <v>13443</v>
      </c>
      <c r="H196" s="45" t="s">
        <v>29626</v>
      </c>
      <c r="I196" s="5" t="s">
        <v>63</v>
      </c>
      <c r="J196" s="26">
        <v>1</v>
      </c>
      <c r="K196" s="28"/>
      <c r="L196" s="45" t="s">
        <v>29626</v>
      </c>
      <c r="M196" s="5" t="s">
        <v>28130</v>
      </c>
      <c r="N196" s="44" t="s">
        <v>28806</v>
      </c>
      <c r="O196" s="5">
        <f>IF(ISBLANK(Requerimiento_Det!N196),"",VLOOKUP(Requerimiento_Det!N196,Tabla1[#All],2,FALSE))</f>
        <v>1031100313</v>
      </c>
      <c r="P196" s="5" t="s">
        <v>28354</v>
      </c>
    </row>
    <row r="197" spans="1:16" x14ac:dyDescent="0.25">
      <c r="A197" s="33">
        <f t="shared" si="7"/>
        <v>1</v>
      </c>
      <c r="B197" s="33">
        <f t="shared" si="6"/>
        <v>196</v>
      </c>
      <c r="C197" s="5" t="s">
        <v>1</v>
      </c>
      <c r="D197" s="25"/>
      <c r="E197" s="5" t="s">
        <v>13390</v>
      </c>
      <c r="F197" s="5" t="s">
        <v>13319</v>
      </c>
      <c r="G197" s="5" t="s">
        <v>13443</v>
      </c>
      <c r="H197" s="45" t="s">
        <v>29627</v>
      </c>
      <c r="I197" s="5" t="s">
        <v>63</v>
      </c>
      <c r="J197" s="26">
        <v>1</v>
      </c>
      <c r="K197" s="28"/>
      <c r="L197" s="45" t="s">
        <v>29627</v>
      </c>
      <c r="M197" s="5" t="s">
        <v>28130</v>
      </c>
      <c r="N197" s="44" t="s">
        <v>28842</v>
      </c>
      <c r="O197" s="5">
        <f>IF(ISBLANK(Requerimiento_Det!N197),"",VLOOKUP(Requerimiento_Det!N197,Tabla1[#All],2,FALSE))</f>
        <v>1031100353</v>
      </c>
      <c r="P197" s="5" t="s">
        <v>28354</v>
      </c>
    </row>
    <row r="198" spans="1:16" x14ac:dyDescent="0.25">
      <c r="A198" s="33">
        <f t="shared" si="7"/>
        <v>1</v>
      </c>
      <c r="B198" s="33">
        <f t="shared" si="6"/>
        <v>197</v>
      </c>
      <c r="C198" s="5" t="s">
        <v>1</v>
      </c>
      <c r="D198" s="25"/>
      <c r="E198" s="5" t="s">
        <v>13390</v>
      </c>
      <c r="F198" s="5" t="s">
        <v>13319</v>
      </c>
      <c r="G198" s="5" t="s">
        <v>13443</v>
      </c>
      <c r="H198" s="45" t="s">
        <v>29628</v>
      </c>
      <c r="I198" s="5" t="s">
        <v>63</v>
      </c>
      <c r="J198" s="26">
        <v>1</v>
      </c>
      <c r="K198" s="28"/>
      <c r="L198" s="45" t="s">
        <v>29628</v>
      </c>
      <c r="M198" s="5" t="s">
        <v>28130</v>
      </c>
      <c r="N198" s="44" t="s">
        <v>28766</v>
      </c>
      <c r="O198" s="5">
        <f>IF(ISBLANK(Requerimiento_Det!N198),"",VLOOKUP(Requerimiento_Det!N198,Tabla1[#All],2,FALSE))</f>
        <v>1031100263</v>
      </c>
      <c r="P198" s="5" t="s">
        <v>28354</v>
      </c>
    </row>
    <row r="199" spans="1:16" x14ac:dyDescent="0.25">
      <c r="A199" s="33">
        <f t="shared" si="7"/>
        <v>1</v>
      </c>
      <c r="B199" s="33">
        <f t="shared" si="6"/>
        <v>198</v>
      </c>
      <c r="C199" s="5" t="s">
        <v>1</v>
      </c>
      <c r="D199" s="25"/>
      <c r="E199" s="5" t="s">
        <v>13390</v>
      </c>
      <c r="F199" s="5" t="s">
        <v>13319</v>
      </c>
      <c r="G199" s="5" t="s">
        <v>13443</v>
      </c>
      <c r="H199" s="45" t="s">
        <v>29597</v>
      </c>
      <c r="I199" s="5" t="s">
        <v>63</v>
      </c>
      <c r="J199" s="26">
        <v>1</v>
      </c>
      <c r="K199" s="28"/>
      <c r="L199" s="45" t="s">
        <v>29597</v>
      </c>
      <c r="M199" s="5" t="s">
        <v>28130</v>
      </c>
      <c r="N199" s="44" t="s">
        <v>28740</v>
      </c>
      <c r="O199" s="5">
        <f>IF(ISBLANK(Requerimiento_Det!N199),"",VLOOKUP(Requerimiento_Det!N199,Tabla1[#All],2,FALSE))</f>
        <v>1031100127</v>
      </c>
      <c r="P199" s="5" t="s">
        <v>28354</v>
      </c>
    </row>
    <row r="200" spans="1:16" x14ac:dyDescent="0.25">
      <c r="A200" s="33">
        <f t="shared" si="7"/>
        <v>1</v>
      </c>
      <c r="B200" s="33">
        <f t="shared" si="6"/>
        <v>199</v>
      </c>
      <c r="C200" s="5" t="s">
        <v>1</v>
      </c>
      <c r="D200" s="25"/>
      <c r="E200" s="5" t="s">
        <v>13390</v>
      </c>
      <c r="F200" s="5" t="s">
        <v>13319</v>
      </c>
      <c r="G200" s="5" t="s">
        <v>13443</v>
      </c>
      <c r="H200" s="45" t="s">
        <v>29629</v>
      </c>
      <c r="I200" s="5" t="s">
        <v>63</v>
      </c>
      <c r="J200" s="26">
        <v>1</v>
      </c>
      <c r="K200" s="28"/>
      <c r="L200" s="45" t="s">
        <v>29629</v>
      </c>
      <c r="M200" s="5" t="s">
        <v>28130</v>
      </c>
      <c r="N200" s="44" t="s">
        <v>28794</v>
      </c>
      <c r="O200" s="5">
        <f>IF(ISBLANK(Requerimiento_Det!N200),"",VLOOKUP(Requerimiento_Det!N200,Tabla1[#All],2,FALSE))</f>
        <v>1031100300</v>
      </c>
      <c r="P200" s="5" t="s">
        <v>28354</v>
      </c>
    </row>
    <row r="201" spans="1:16" x14ac:dyDescent="0.25">
      <c r="A201" s="33">
        <f t="shared" si="7"/>
        <v>1</v>
      </c>
      <c r="B201" s="33">
        <f t="shared" si="6"/>
        <v>200</v>
      </c>
      <c r="C201" s="5" t="s">
        <v>1</v>
      </c>
      <c r="D201" s="25"/>
      <c r="E201" s="5" t="s">
        <v>13390</v>
      </c>
      <c r="F201" s="5" t="s">
        <v>13319</v>
      </c>
      <c r="G201" s="5" t="s">
        <v>13443</v>
      </c>
      <c r="H201" s="45" t="s">
        <v>29630</v>
      </c>
      <c r="I201" s="5" t="s">
        <v>63</v>
      </c>
      <c r="J201" s="26">
        <v>1</v>
      </c>
      <c r="K201" s="28"/>
      <c r="L201" s="45" t="s">
        <v>29630</v>
      </c>
      <c r="M201" s="5" t="s">
        <v>28130</v>
      </c>
      <c r="N201" s="44" t="s">
        <v>28789</v>
      </c>
      <c r="O201" s="5">
        <f>IF(ISBLANK(Requerimiento_Det!N201),"",VLOOKUP(Requerimiento_Det!N201,Tabla1[#All],2,FALSE))</f>
        <v>1031100294</v>
      </c>
      <c r="P201" s="5" t="s">
        <v>28354</v>
      </c>
    </row>
    <row r="202" spans="1:16" x14ac:dyDescent="0.25">
      <c r="A202" s="33">
        <f t="shared" si="7"/>
        <v>1</v>
      </c>
      <c r="B202" s="33">
        <f t="shared" si="6"/>
        <v>201</v>
      </c>
      <c r="C202" s="5" t="s">
        <v>1</v>
      </c>
      <c r="D202" s="25"/>
      <c r="E202" s="5" t="s">
        <v>13390</v>
      </c>
      <c r="F202" s="5" t="s">
        <v>13319</v>
      </c>
      <c r="G202" s="5" t="s">
        <v>13443</v>
      </c>
      <c r="H202" s="45" t="s">
        <v>29557</v>
      </c>
      <c r="I202" s="5" t="s">
        <v>63</v>
      </c>
      <c r="J202" s="26">
        <v>1</v>
      </c>
      <c r="K202" s="28"/>
      <c r="L202" s="45" t="s">
        <v>29557</v>
      </c>
      <c r="M202" s="5" t="s">
        <v>28130</v>
      </c>
      <c r="N202" s="44" t="s">
        <v>28742</v>
      </c>
      <c r="O202" s="5">
        <f>IF(ISBLANK(Requerimiento_Det!N202),"",VLOOKUP(Requerimiento_Det!N202,Tabla1[#All],2,FALSE))</f>
        <v>1031100239</v>
      </c>
      <c r="P202" s="5" t="s">
        <v>28354</v>
      </c>
    </row>
    <row r="203" spans="1:16" x14ac:dyDescent="0.25">
      <c r="A203" s="33">
        <f t="shared" si="7"/>
        <v>1</v>
      </c>
      <c r="B203" s="33">
        <f t="shared" si="6"/>
        <v>202</v>
      </c>
      <c r="C203" s="5" t="s">
        <v>1</v>
      </c>
      <c r="D203" s="25"/>
      <c r="E203" s="5" t="s">
        <v>13390</v>
      </c>
      <c r="F203" s="5" t="s">
        <v>13319</v>
      </c>
      <c r="G203" s="5" t="s">
        <v>13443</v>
      </c>
      <c r="H203" s="45" t="s">
        <v>29631</v>
      </c>
      <c r="I203" s="5" t="s">
        <v>63</v>
      </c>
      <c r="J203" s="26">
        <v>1</v>
      </c>
      <c r="K203" s="28"/>
      <c r="L203" s="45" t="s">
        <v>29631</v>
      </c>
      <c r="M203" s="5" t="s">
        <v>28130</v>
      </c>
      <c r="N203" s="44" t="s">
        <v>28825</v>
      </c>
      <c r="O203" s="5">
        <f>IF(ISBLANK(Requerimiento_Det!N203),"",VLOOKUP(Requerimiento_Det!N203,Tabla1[#All],2,FALSE))</f>
        <v>1031100333</v>
      </c>
      <c r="P203" s="5" t="s">
        <v>28354</v>
      </c>
    </row>
    <row r="204" spans="1:16" x14ac:dyDescent="0.25">
      <c r="A204" s="33">
        <f t="shared" si="7"/>
        <v>1</v>
      </c>
      <c r="B204" s="33">
        <f t="shared" si="6"/>
        <v>203</v>
      </c>
      <c r="C204" s="5" t="s">
        <v>1</v>
      </c>
      <c r="D204" s="25"/>
      <c r="E204" s="5" t="s">
        <v>13390</v>
      </c>
      <c r="F204" s="5" t="s">
        <v>13319</v>
      </c>
      <c r="G204" s="5" t="s">
        <v>13443</v>
      </c>
      <c r="H204" s="45" t="s">
        <v>29632</v>
      </c>
      <c r="I204" s="5" t="s">
        <v>63</v>
      </c>
      <c r="J204" s="26">
        <v>1</v>
      </c>
      <c r="K204" s="28"/>
      <c r="L204" s="45" t="s">
        <v>29632</v>
      </c>
      <c r="M204" s="5" t="s">
        <v>28130</v>
      </c>
      <c r="N204" s="44" t="s">
        <v>28843</v>
      </c>
      <c r="O204" s="5">
        <f>IF(ISBLANK(Requerimiento_Det!N204),"",VLOOKUP(Requerimiento_Det!N204,Tabla1[#All],2,FALSE))</f>
        <v>1031100354</v>
      </c>
      <c r="P204" s="5" t="s">
        <v>28354</v>
      </c>
    </row>
    <row r="205" spans="1:16" x14ac:dyDescent="0.25">
      <c r="A205" s="33">
        <f t="shared" si="7"/>
        <v>1</v>
      </c>
      <c r="B205" s="33">
        <f t="shared" si="6"/>
        <v>204</v>
      </c>
      <c r="C205" s="5" t="s">
        <v>1</v>
      </c>
      <c r="D205" s="25"/>
      <c r="E205" s="5" t="s">
        <v>13390</v>
      </c>
      <c r="F205" s="5" t="s">
        <v>13319</v>
      </c>
      <c r="G205" s="5" t="s">
        <v>13443</v>
      </c>
      <c r="H205" s="45" t="s">
        <v>29514</v>
      </c>
      <c r="I205" s="5" t="s">
        <v>63</v>
      </c>
      <c r="J205" s="26">
        <v>1</v>
      </c>
      <c r="K205" s="28"/>
      <c r="L205" s="45" t="s">
        <v>29514</v>
      </c>
      <c r="M205" s="5" t="s">
        <v>28130</v>
      </c>
      <c r="N205" s="44" t="s">
        <v>28844</v>
      </c>
      <c r="O205" s="5">
        <f>IF(ISBLANK(Requerimiento_Det!N205),"",VLOOKUP(Requerimiento_Det!N205,Tabla1[#All],2,FALSE))</f>
        <v>1031100355</v>
      </c>
      <c r="P205" s="5" t="s">
        <v>28354</v>
      </c>
    </row>
    <row r="206" spans="1:16" x14ac:dyDescent="0.25">
      <c r="A206" s="33">
        <f t="shared" si="7"/>
        <v>1</v>
      </c>
      <c r="B206" s="33">
        <f t="shared" si="6"/>
        <v>205</v>
      </c>
      <c r="C206" s="5" t="s">
        <v>1</v>
      </c>
      <c r="D206" s="25"/>
      <c r="E206" s="5" t="s">
        <v>13390</v>
      </c>
      <c r="F206" s="5" t="s">
        <v>13319</v>
      </c>
      <c r="G206" s="5" t="s">
        <v>13443</v>
      </c>
      <c r="H206" s="45" t="s">
        <v>29633</v>
      </c>
      <c r="I206" s="5" t="s">
        <v>63</v>
      </c>
      <c r="J206" s="26">
        <v>1</v>
      </c>
      <c r="K206" s="28"/>
      <c r="L206" s="45" t="s">
        <v>29633</v>
      </c>
      <c r="M206" s="5" t="s">
        <v>28130</v>
      </c>
      <c r="N206" s="44" t="s">
        <v>28837</v>
      </c>
      <c r="O206" s="5">
        <f>IF(ISBLANK(Requerimiento_Det!N206),"",VLOOKUP(Requerimiento_Det!N206,Tabla1[#All],2,FALSE))</f>
        <v>1031100347</v>
      </c>
      <c r="P206" s="5" t="s">
        <v>28354</v>
      </c>
    </row>
    <row r="207" spans="1:16" x14ac:dyDescent="0.25">
      <c r="A207" s="33">
        <f t="shared" si="7"/>
        <v>1</v>
      </c>
      <c r="B207" s="33">
        <f t="shared" si="6"/>
        <v>206</v>
      </c>
      <c r="C207" s="5" t="s">
        <v>1</v>
      </c>
      <c r="D207" s="25"/>
      <c r="E207" s="5" t="s">
        <v>13390</v>
      </c>
      <c r="F207" s="5" t="s">
        <v>13319</v>
      </c>
      <c r="G207" s="5" t="s">
        <v>13443</v>
      </c>
      <c r="H207" s="45" t="s">
        <v>29634</v>
      </c>
      <c r="I207" s="5" t="s">
        <v>63</v>
      </c>
      <c r="J207" s="26">
        <v>1</v>
      </c>
      <c r="K207" s="28"/>
      <c r="L207" s="45" t="s">
        <v>29634</v>
      </c>
      <c r="M207" s="5" t="s">
        <v>28130</v>
      </c>
      <c r="N207" s="44" t="s">
        <v>28823</v>
      </c>
      <c r="O207" s="5">
        <f>IF(ISBLANK(Requerimiento_Det!N207),"",VLOOKUP(Requerimiento_Det!N207,Tabla1[#All],2,FALSE))</f>
        <v>1031100330</v>
      </c>
      <c r="P207" s="5" t="s">
        <v>28354</v>
      </c>
    </row>
    <row r="208" spans="1:16" x14ac:dyDescent="0.25">
      <c r="A208" s="33">
        <f t="shared" si="7"/>
        <v>1</v>
      </c>
      <c r="B208" s="33">
        <f t="shared" si="6"/>
        <v>207</v>
      </c>
      <c r="C208" s="5" t="s">
        <v>1</v>
      </c>
      <c r="D208" s="25"/>
      <c r="E208" s="5" t="s">
        <v>13390</v>
      </c>
      <c r="F208" s="5" t="s">
        <v>13319</v>
      </c>
      <c r="G208" s="5" t="s">
        <v>13443</v>
      </c>
      <c r="H208" s="45" t="s">
        <v>29544</v>
      </c>
      <c r="I208" s="5" t="s">
        <v>63</v>
      </c>
      <c r="J208" s="26">
        <v>1</v>
      </c>
      <c r="K208" s="28"/>
      <c r="L208" s="45" t="s">
        <v>29544</v>
      </c>
      <c r="M208" s="5" t="s">
        <v>28130</v>
      </c>
      <c r="N208" s="44" t="s">
        <v>28781</v>
      </c>
      <c r="O208" s="5">
        <f>IF(ISBLANK(Requerimiento_Det!N208),"",VLOOKUP(Requerimiento_Det!N208,Tabla1[#All],2,FALSE))</f>
        <v>1031100286</v>
      </c>
      <c r="P208" s="5" t="s">
        <v>28354</v>
      </c>
    </row>
    <row r="209" spans="1:16" x14ac:dyDescent="0.25">
      <c r="A209" s="33">
        <f t="shared" si="7"/>
        <v>1</v>
      </c>
      <c r="B209" s="33">
        <f t="shared" si="6"/>
        <v>208</v>
      </c>
      <c r="C209" s="5" t="s">
        <v>1</v>
      </c>
      <c r="D209" s="25"/>
      <c r="E209" s="5" t="s">
        <v>13390</v>
      </c>
      <c r="F209" s="5" t="s">
        <v>13319</v>
      </c>
      <c r="G209" s="5" t="s">
        <v>13443</v>
      </c>
      <c r="H209" s="45" t="s">
        <v>29627</v>
      </c>
      <c r="I209" s="5" t="s">
        <v>63</v>
      </c>
      <c r="J209" s="26">
        <v>1</v>
      </c>
      <c r="K209" s="28"/>
      <c r="L209" s="45" t="s">
        <v>29627</v>
      </c>
      <c r="M209" s="5" t="s">
        <v>28130</v>
      </c>
      <c r="N209" s="44" t="s">
        <v>28842</v>
      </c>
      <c r="O209" s="5">
        <f>IF(ISBLANK(Requerimiento_Det!N209),"",VLOOKUP(Requerimiento_Det!N209,Tabla1[#All],2,FALSE))</f>
        <v>1031100353</v>
      </c>
      <c r="P209" s="5" t="s">
        <v>28354</v>
      </c>
    </row>
    <row r="210" spans="1:16" x14ac:dyDescent="0.25">
      <c r="A210" s="33">
        <f t="shared" si="7"/>
        <v>1</v>
      </c>
      <c r="B210" s="33">
        <f t="shared" si="6"/>
        <v>209</v>
      </c>
      <c r="C210" s="5" t="s">
        <v>1</v>
      </c>
      <c r="D210" s="25"/>
      <c r="E210" s="5" t="s">
        <v>13390</v>
      </c>
      <c r="F210" s="5" t="s">
        <v>13319</v>
      </c>
      <c r="G210" s="5" t="s">
        <v>13443</v>
      </c>
      <c r="H210" s="45" t="s">
        <v>29599</v>
      </c>
      <c r="I210" s="5" t="s">
        <v>63</v>
      </c>
      <c r="J210" s="26">
        <v>1</v>
      </c>
      <c r="K210" s="28"/>
      <c r="L210" s="45" t="s">
        <v>29599</v>
      </c>
      <c r="M210" s="5" t="s">
        <v>28130</v>
      </c>
      <c r="N210" s="44" t="s">
        <v>28799</v>
      </c>
      <c r="O210" s="5">
        <f>IF(ISBLANK(Requerimiento_Det!N210),"",VLOOKUP(Requerimiento_Det!N210,Tabla1[#All],2,FALSE))</f>
        <v>1031100305</v>
      </c>
      <c r="P210" s="5" t="s">
        <v>28354</v>
      </c>
    </row>
    <row r="211" spans="1:16" x14ac:dyDescent="0.25">
      <c r="A211" s="33">
        <f t="shared" si="7"/>
        <v>1</v>
      </c>
      <c r="B211" s="33">
        <f t="shared" si="6"/>
        <v>210</v>
      </c>
      <c r="C211" s="5" t="s">
        <v>1</v>
      </c>
      <c r="D211" s="6"/>
      <c r="E211" s="5" t="s">
        <v>13390</v>
      </c>
      <c r="F211" s="5" t="s">
        <v>13319</v>
      </c>
      <c r="G211" s="5" t="s">
        <v>13443</v>
      </c>
      <c r="H211" s="45" t="s">
        <v>29635</v>
      </c>
      <c r="I211" s="5" t="s">
        <v>63</v>
      </c>
      <c r="J211" s="26">
        <v>1</v>
      </c>
      <c r="K211" s="6"/>
      <c r="L211" s="45" t="s">
        <v>29635</v>
      </c>
      <c r="M211" s="5" t="s">
        <v>28130</v>
      </c>
      <c r="N211" s="44" t="s">
        <v>28841</v>
      </c>
      <c r="O211" s="5">
        <f>IF(ISBLANK(Requerimiento_Det!N211),"",VLOOKUP(Requerimiento_Det!N211,Tabla1[#All],2,FALSE))</f>
        <v>1031100352</v>
      </c>
      <c r="P211" s="5" t="s">
        <v>28354</v>
      </c>
    </row>
    <row r="212" spans="1:16" x14ac:dyDescent="0.25">
      <c r="A212" s="33">
        <f t="shared" si="7"/>
        <v>1</v>
      </c>
      <c r="B212" s="33">
        <f t="shared" si="6"/>
        <v>211</v>
      </c>
      <c r="C212" s="5" t="s">
        <v>1</v>
      </c>
      <c r="D212" s="25"/>
      <c r="E212" s="5" t="s">
        <v>13390</v>
      </c>
      <c r="F212" s="5" t="s">
        <v>13319</v>
      </c>
      <c r="G212" s="5" t="s">
        <v>13443</v>
      </c>
      <c r="H212" s="45" t="s">
        <v>29636</v>
      </c>
      <c r="I212" s="5" t="s">
        <v>63</v>
      </c>
      <c r="J212" s="26">
        <v>1</v>
      </c>
      <c r="K212" s="28"/>
      <c r="L212" s="45" t="s">
        <v>29636</v>
      </c>
      <c r="M212" s="5" t="s">
        <v>28130</v>
      </c>
      <c r="N212" s="44" t="s">
        <v>28810</v>
      </c>
      <c r="O212" s="5">
        <f>IF(ISBLANK(Requerimiento_Det!N212),"",VLOOKUP(Requerimiento_Det!N212,Tabla1[#All],2,FALSE))</f>
        <v>1031100317</v>
      </c>
      <c r="P212" s="5" t="s">
        <v>28354</v>
      </c>
    </row>
    <row r="213" spans="1:16" x14ac:dyDescent="0.25">
      <c r="A213" s="33">
        <f t="shared" si="7"/>
        <v>1</v>
      </c>
      <c r="B213" s="33">
        <f t="shared" si="6"/>
        <v>212</v>
      </c>
      <c r="C213" s="5" t="s">
        <v>1</v>
      </c>
      <c r="D213" s="25"/>
      <c r="E213" s="5" t="s">
        <v>13390</v>
      </c>
      <c r="F213" s="5" t="s">
        <v>13319</v>
      </c>
      <c r="G213" s="5" t="s">
        <v>13443</v>
      </c>
      <c r="H213" s="45" t="s">
        <v>29637</v>
      </c>
      <c r="I213" s="5" t="s">
        <v>63</v>
      </c>
      <c r="J213" s="26">
        <v>1</v>
      </c>
      <c r="K213" s="28"/>
      <c r="L213" s="45" t="s">
        <v>29637</v>
      </c>
      <c r="M213" s="5" t="s">
        <v>28130</v>
      </c>
      <c r="N213" s="44" t="s">
        <v>28743</v>
      </c>
      <c r="O213" s="5">
        <f>IF(ISBLANK(Requerimiento_Det!N213),"",VLOOKUP(Requerimiento_Det!N213,Tabla1[#All],2,FALSE))</f>
        <v>1031100240</v>
      </c>
      <c r="P213" s="5" t="s">
        <v>28354</v>
      </c>
    </row>
    <row r="214" spans="1:16" x14ac:dyDescent="0.25">
      <c r="A214" s="33">
        <f t="shared" si="7"/>
        <v>1</v>
      </c>
      <c r="B214" s="33">
        <f t="shared" si="6"/>
        <v>213</v>
      </c>
      <c r="C214" s="5" t="s">
        <v>1</v>
      </c>
      <c r="D214" s="25"/>
      <c r="E214" s="5" t="s">
        <v>13390</v>
      </c>
      <c r="F214" s="5" t="s">
        <v>13319</v>
      </c>
      <c r="G214" s="5" t="s">
        <v>13443</v>
      </c>
      <c r="H214" s="45" t="s">
        <v>29510</v>
      </c>
      <c r="I214" s="5" t="s">
        <v>63</v>
      </c>
      <c r="J214" s="26">
        <v>1</v>
      </c>
      <c r="K214" s="28"/>
      <c r="L214" s="45" t="s">
        <v>29510</v>
      </c>
      <c r="M214" s="5" t="s">
        <v>28130</v>
      </c>
      <c r="N214" s="44" t="s">
        <v>28764</v>
      </c>
      <c r="O214" s="5">
        <f>IF(ISBLANK(Requerimiento_Det!N214),"",VLOOKUP(Requerimiento_Det!N214,Tabla1[#All],2,FALSE))</f>
        <v>1031100261</v>
      </c>
      <c r="P214" s="5" t="s">
        <v>28354</v>
      </c>
    </row>
    <row r="215" spans="1:16" x14ac:dyDescent="0.25">
      <c r="A215" s="33">
        <f t="shared" si="7"/>
        <v>1</v>
      </c>
      <c r="B215" s="33">
        <f t="shared" si="6"/>
        <v>214</v>
      </c>
      <c r="C215" s="5" t="s">
        <v>1</v>
      </c>
      <c r="D215" s="25"/>
      <c r="E215" s="5" t="s">
        <v>13390</v>
      </c>
      <c r="F215" s="5" t="s">
        <v>13319</v>
      </c>
      <c r="G215" s="5" t="s">
        <v>13443</v>
      </c>
      <c r="H215" s="45" t="s">
        <v>29638</v>
      </c>
      <c r="I215" s="5" t="s">
        <v>63</v>
      </c>
      <c r="J215" s="26">
        <v>1</v>
      </c>
      <c r="K215" s="28"/>
      <c r="L215" s="45" t="s">
        <v>29638</v>
      </c>
      <c r="M215" s="5" t="s">
        <v>28130</v>
      </c>
      <c r="N215" s="44" t="s">
        <v>28808</v>
      </c>
      <c r="O215" s="5">
        <f>IF(ISBLANK(Requerimiento_Det!N215),"",VLOOKUP(Requerimiento_Det!N215,Tabla1[#All],2,FALSE))</f>
        <v>1031100315</v>
      </c>
      <c r="P215" s="5" t="s">
        <v>28354</v>
      </c>
    </row>
    <row r="216" spans="1:16" x14ac:dyDescent="0.25">
      <c r="A216" s="33">
        <f t="shared" si="7"/>
        <v>1</v>
      </c>
      <c r="B216" s="33">
        <f t="shared" si="6"/>
        <v>215</v>
      </c>
      <c r="C216" s="5" t="s">
        <v>1</v>
      </c>
      <c r="D216" s="25"/>
      <c r="E216" s="5" t="s">
        <v>13390</v>
      </c>
      <c r="F216" s="5" t="s">
        <v>13319</v>
      </c>
      <c r="G216" s="5" t="s">
        <v>13443</v>
      </c>
      <c r="H216" s="45" t="s">
        <v>29639</v>
      </c>
      <c r="I216" s="5" t="s">
        <v>63</v>
      </c>
      <c r="J216" s="26">
        <v>1</v>
      </c>
      <c r="K216" s="28"/>
      <c r="L216" s="45" t="s">
        <v>29639</v>
      </c>
      <c r="M216" s="5" t="s">
        <v>28130</v>
      </c>
      <c r="N216" s="44" t="s">
        <v>28817</v>
      </c>
      <c r="O216" s="5">
        <f>IF(ISBLANK(Requerimiento_Det!N216),"",VLOOKUP(Requerimiento_Det!N216,Tabla1[#All],2,FALSE))</f>
        <v>1031100324</v>
      </c>
      <c r="P216" s="5" t="s">
        <v>28354</v>
      </c>
    </row>
    <row r="217" spans="1:16" x14ac:dyDescent="0.25">
      <c r="A217" s="33">
        <f t="shared" si="7"/>
        <v>1</v>
      </c>
      <c r="B217" s="33">
        <f t="shared" si="6"/>
        <v>216</v>
      </c>
      <c r="C217" s="5" t="s">
        <v>1</v>
      </c>
      <c r="D217" s="25"/>
      <c r="E217" s="5" t="s">
        <v>13390</v>
      </c>
      <c r="F217" s="5" t="s">
        <v>13319</v>
      </c>
      <c r="G217" s="5" t="s">
        <v>13443</v>
      </c>
      <c r="H217" s="45" t="s">
        <v>29524</v>
      </c>
      <c r="I217" s="5" t="s">
        <v>63</v>
      </c>
      <c r="J217" s="26">
        <v>1</v>
      </c>
      <c r="K217" s="28"/>
      <c r="L217" s="45" t="s">
        <v>29524</v>
      </c>
      <c r="M217" s="5" t="s">
        <v>28130</v>
      </c>
      <c r="N217" s="44" t="s">
        <v>28759</v>
      </c>
      <c r="O217" s="5">
        <f>IF(ISBLANK(Requerimiento_Det!N217),"",VLOOKUP(Requerimiento_Det!N217,Tabla1[#All],2,FALSE))</f>
        <v>1031100256</v>
      </c>
      <c r="P217" s="5" t="s">
        <v>28354</v>
      </c>
    </row>
    <row r="218" spans="1:16" x14ac:dyDescent="0.25">
      <c r="A218" s="33">
        <f t="shared" si="7"/>
        <v>1</v>
      </c>
      <c r="B218" s="33">
        <f t="shared" si="6"/>
        <v>217</v>
      </c>
      <c r="C218" s="5" t="s">
        <v>1</v>
      </c>
      <c r="D218" s="25"/>
      <c r="E218" s="5" t="s">
        <v>13390</v>
      </c>
      <c r="F218" s="5" t="s">
        <v>13319</v>
      </c>
      <c r="G218" s="5" t="s">
        <v>13443</v>
      </c>
      <c r="H218" s="45" t="s">
        <v>29640</v>
      </c>
      <c r="I218" s="5" t="s">
        <v>63</v>
      </c>
      <c r="J218" s="26">
        <v>1</v>
      </c>
      <c r="K218" s="6"/>
      <c r="L218" s="45" t="s">
        <v>29640</v>
      </c>
      <c r="M218" s="5" t="s">
        <v>28130</v>
      </c>
      <c r="N218" s="44" t="s">
        <v>28741</v>
      </c>
      <c r="O218" s="5">
        <f>IF(ISBLANK(Requerimiento_Det!N218),"",VLOOKUP(Requerimiento_Det!N218,Tabla1[#All],2,FALSE))</f>
        <v>1031100238</v>
      </c>
      <c r="P218" s="5" t="s">
        <v>28354</v>
      </c>
    </row>
    <row r="219" spans="1:16" x14ac:dyDescent="0.25">
      <c r="A219" s="33">
        <f t="shared" si="7"/>
        <v>1</v>
      </c>
      <c r="B219" s="33">
        <f t="shared" si="6"/>
        <v>218</v>
      </c>
      <c r="C219" s="5" t="s">
        <v>1</v>
      </c>
      <c r="D219" s="25"/>
      <c r="E219" s="5" t="s">
        <v>13390</v>
      </c>
      <c r="F219" s="5" t="s">
        <v>13319</v>
      </c>
      <c r="G219" s="5" t="s">
        <v>13443</v>
      </c>
      <c r="H219" s="45" t="s">
        <v>29606</v>
      </c>
      <c r="I219" s="5" t="s">
        <v>63</v>
      </c>
      <c r="J219" s="26">
        <v>1</v>
      </c>
      <c r="K219" s="28"/>
      <c r="L219" s="45" t="s">
        <v>29606</v>
      </c>
      <c r="M219" s="5" t="s">
        <v>28130</v>
      </c>
      <c r="N219" s="44" t="s">
        <v>28767</v>
      </c>
      <c r="O219" s="5">
        <f>IF(ISBLANK(Requerimiento_Det!N219),"",VLOOKUP(Requerimiento_Det!N219,Tabla1[#All],2,FALSE))</f>
        <v>1031100264</v>
      </c>
      <c r="P219" s="5" t="s">
        <v>28354</v>
      </c>
    </row>
    <row r="220" spans="1:16" x14ac:dyDescent="0.25">
      <c r="A220" s="33">
        <f t="shared" si="7"/>
        <v>1</v>
      </c>
      <c r="B220" s="33">
        <f t="shared" si="6"/>
        <v>219</v>
      </c>
      <c r="C220" s="5" t="s">
        <v>1</v>
      </c>
      <c r="D220" s="25"/>
      <c r="E220" s="5" t="s">
        <v>13390</v>
      </c>
      <c r="F220" s="5" t="s">
        <v>13319</v>
      </c>
      <c r="G220" s="5" t="s">
        <v>13443</v>
      </c>
      <c r="H220" s="45" t="s">
        <v>29641</v>
      </c>
      <c r="I220" s="5" t="s">
        <v>63</v>
      </c>
      <c r="J220" s="26">
        <v>1</v>
      </c>
      <c r="K220" s="6"/>
      <c r="L220" s="45" t="s">
        <v>29641</v>
      </c>
      <c r="M220" s="5" t="s">
        <v>28130</v>
      </c>
      <c r="N220" s="44" t="s">
        <v>28852</v>
      </c>
      <c r="O220" s="5">
        <f>IF(ISBLANK(Requerimiento_Det!N220),"",VLOOKUP(Requerimiento_Det!N220,Tabla1[#All],2,FALSE))</f>
        <v>1031100363</v>
      </c>
      <c r="P220" s="5" t="s">
        <v>28354</v>
      </c>
    </row>
    <row r="221" spans="1:16" x14ac:dyDescent="0.25">
      <c r="A221" s="33">
        <f t="shared" si="7"/>
        <v>1</v>
      </c>
      <c r="B221" s="33">
        <f t="shared" si="6"/>
        <v>220</v>
      </c>
      <c r="C221" s="5" t="s">
        <v>1</v>
      </c>
      <c r="D221" s="25"/>
      <c r="E221" s="5" t="s">
        <v>13390</v>
      </c>
      <c r="F221" s="5" t="s">
        <v>13319</v>
      </c>
      <c r="G221" s="5" t="s">
        <v>13443</v>
      </c>
      <c r="H221" s="45" t="s">
        <v>29642</v>
      </c>
      <c r="I221" s="5" t="s">
        <v>63</v>
      </c>
      <c r="J221" s="26">
        <v>1</v>
      </c>
      <c r="K221" s="28"/>
      <c r="L221" s="45" t="s">
        <v>29642</v>
      </c>
      <c r="M221" s="5" t="s">
        <v>28130</v>
      </c>
      <c r="N221" s="44" t="s">
        <v>28851</v>
      </c>
      <c r="O221" s="5">
        <f>IF(ISBLANK(Requerimiento_Det!N221),"",VLOOKUP(Requerimiento_Det!N221,Tabla1[#All],2,FALSE))</f>
        <v>1031100362</v>
      </c>
      <c r="P221" s="5" t="s">
        <v>28354</v>
      </c>
    </row>
    <row r="222" spans="1:16" x14ac:dyDescent="0.25">
      <c r="A222" s="33">
        <f t="shared" si="7"/>
        <v>1</v>
      </c>
      <c r="B222" s="33">
        <f t="shared" si="6"/>
        <v>221</v>
      </c>
      <c r="C222" s="5" t="s">
        <v>1</v>
      </c>
      <c r="D222" s="25"/>
      <c r="E222" s="5" t="s">
        <v>13390</v>
      </c>
      <c r="F222" s="5" t="s">
        <v>13319</v>
      </c>
      <c r="G222" s="5" t="s">
        <v>13443</v>
      </c>
      <c r="H222" s="45" t="s">
        <v>29615</v>
      </c>
      <c r="I222" s="5" t="s">
        <v>63</v>
      </c>
      <c r="J222" s="26">
        <v>1</v>
      </c>
      <c r="K222" s="6"/>
      <c r="L222" s="45" t="s">
        <v>29615</v>
      </c>
      <c r="M222" s="5" t="s">
        <v>28130</v>
      </c>
      <c r="N222" s="44" t="s">
        <v>28830</v>
      </c>
      <c r="O222" s="5">
        <f>IF(ISBLANK(Requerimiento_Det!N222),"",VLOOKUP(Requerimiento_Det!N222,Tabla1[#All],2,FALSE))</f>
        <v>1031100339</v>
      </c>
      <c r="P222" s="5" t="s">
        <v>28354</v>
      </c>
    </row>
    <row r="223" spans="1:16" x14ac:dyDescent="0.25">
      <c r="A223" s="33">
        <f t="shared" si="7"/>
        <v>1</v>
      </c>
      <c r="B223" s="33">
        <f t="shared" si="6"/>
        <v>222</v>
      </c>
      <c r="C223" s="5" t="s">
        <v>1</v>
      </c>
      <c r="D223" s="25"/>
      <c r="E223" s="5" t="s">
        <v>13390</v>
      </c>
      <c r="F223" s="5" t="s">
        <v>13319</v>
      </c>
      <c r="G223" s="5" t="s">
        <v>13443</v>
      </c>
      <c r="H223" s="45" t="s">
        <v>29547</v>
      </c>
      <c r="I223" s="5" t="s">
        <v>63</v>
      </c>
      <c r="J223" s="26">
        <v>1</v>
      </c>
      <c r="K223" s="28"/>
      <c r="L223" s="45" t="s">
        <v>29547</v>
      </c>
      <c r="M223" s="5" t="s">
        <v>28130</v>
      </c>
      <c r="N223" s="44" t="s">
        <v>28816</v>
      </c>
      <c r="O223" s="5">
        <f>IF(ISBLANK(Requerimiento_Det!N223),"",VLOOKUP(Requerimiento_Det!N223,Tabla1[#All],2,FALSE))</f>
        <v>1031100323</v>
      </c>
      <c r="P223" s="5" t="s">
        <v>28354</v>
      </c>
    </row>
    <row r="224" spans="1:16" x14ac:dyDescent="0.25">
      <c r="A224" s="33">
        <f t="shared" si="7"/>
        <v>1</v>
      </c>
      <c r="B224" s="33">
        <f t="shared" si="6"/>
        <v>223</v>
      </c>
      <c r="C224" s="5" t="s">
        <v>1</v>
      </c>
      <c r="D224" s="25"/>
      <c r="E224" s="5" t="s">
        <v>13390</v>
      </c>
      <c r="F224" s="5" t="s">
        <v>13319</v>
      </c>
      <c r="G224" s="5" t="s">
        <v>13443</v>
      </c>
      <c r="H224" s="45" t="s">
        <v>29643</v>
      </c>
      <c r="I224" s="5" t="s">
        <v>63</v>
      </c>
      <c r="J224" s="26">
        <v>1</v>
      </c>
      <c r="K224" s="28"/>
      <c r="L224" s="45" t="s">
        <v>29643</v>
      </c>
      <c r="M224" s="5" t="s">
        <v>28130</v>
      </c>
      <c r="N224" s="44" t="s">
        <v>28824</v>
      </c>
      <c r="O224" s="5">
        <f>IF(ISBLANK(Requerimiento_Det!N224),"",VLOOKUP(Requerimiento_Det!N224,Tabla1[#All],2,FALSE))</f>
        <v>1031100331</v>
      </c>
      <c r="P224" s="5" t="s">
        <v>28354</v>
      </c>
    </row>
    <row r="225" spans="1:16" x14ac:dyDescent="0.25">
      <c r="A225" s="33">
        <f t="shared" si="7"/>
        <v>1</v>
      </c>
      <c r="B225" s="33">
        <f t="shared" si="6"/>
        <v>224</v>
      </c>
      <c r="C225" s="5" t="s">
        <v>1</v>
      </c>
      <c r="D225" s="25"/>
      <c r="E225" s="5" t="s">
        <v>13390</v>
      </c>
      <c r="F225" s="5" t="s">
        <v>13319</v>
      </c>
      <c r="G225" s="5" t="s">
        <v>13443</v>
      </c>
      <c r="H225" s="45" t="s">
        <v>29644</v>
      </c>
      <c r="I225" s="5" t="s">
        <v>63</v>
      </c>
      <c r="J225" s="26">
        <v>1</v>
      </c>
      <c r="K225" s="28"/>
      <c r="L225" s="45" t="s">
        <v>29644</v>
      </c>
      <c r="M225" s="5" t="s">
        <v>28130</v>
      </c>
      <c r="N225" s="44" t="s">
        <v>28806</v>
      </c>
      <c r="O225" s="5">
        <f>IF(ISBLANK(Requerimiento_Det!N225),"",VLOOKUP(Requerimiento_Det!N225,Tabla1[#All],2,FALSE))</f>
        <v>1031100313</v>
      </c>
      <c r="P225" s="5" t="s">
        <v>28354</v>
      </c>
    </row>
    <row r="226" spans="1:16" x14ac:dyDescent="0.25">
      <c r="A226" s="33">
        <f t="shared" si="7"/>
        <v>1</v>
      </c>
      <c r="B226" s="33">
        <f t="shared" si="6"/>
        <v>225</v>
      </c>
      <c r="C226" s="5" t="s">
        <v>1</v>
      </c>
      <c r="D226" s="25"/>
      <c r="E226" s="5" t="s">
        <v>13390</v>
      </c>
      <c r="F226" s="5" t="s">
        <v>13319</v>
      </c>
      <c r="G226" s="5" t="s">
        <v>13443</v>
      </c>
      <c r="H226" s="45" t="s">
        <v>29515</v>
      </c>
      <c r="I226" s="5" t="s">
        <v>63</v>
      </c>
      <c r="J226" s="26">
        <v>1</v>
      </c>
      <c r="K226" s="28"/>
      <c r="L226" s="45" t="s">
        <v>29515</v>
      </c>
      <c r="M226" s="5" t="s">
        <v>28130</v>
      </c>
      <c r="N226" s="44" t="s">
        <v>28745</v>
      </c>
      <c r="O226" s="5">
        <f>IF(ISBLANK(Requerimiento_Det!N226),"",VLOOKUP(Requerimiento_Det!N226,Tabla1[#All],2,FALSE))</f>
        <v>1031100242</v>
      </c>
      <c r="P226" s="5" t="s">
        <v>28354</v>
      </c>
    </row>
    <row r="227" spans="1:16" x14ac:dyDescent="0.25">
      <c r="A227" s="33">
        <f t="shared" si="7"/>
        <v>1</v>
      </c>
      <c r="B227" s="33">
        <f t="shared" si="6"/>
        <v>226</v>
      </c>
      <c r="C227" s="5" t="s">
        <v>1</v>
      </c>
      <c r="D227" s="25"/>
      <c r="E227" s="5" t="s">
        <v>13390</v>
      </c>
      <c r="F227" s="5" t="s">
        <v>13319</v>
      </c>
      <c r="G227" s="5" t="s">
        <v>13443</v>
      </c>
      <c r="H227" s="45" t="s">
        <v>29645</v>
      </c>
      <c r="I227" s="5" t="s">
        <v>63</v>
      </c>
      <c r="J227" s="26">
        <v>1</v>
      </c>
      <c r="K227" s="28"/>
      <c r="L227" s="45" t="s">
        <v>29645</v>
      </c>
      <c r="M227" s="5" t="s">
        <v>28130</v>
      </c>
      <c r="N227" s="44" t="s">
        <v>28763</v>
      </c>
      <c r="O227" s="5">
        <f>IF(ISBLANK(Requerimiento_Det!N227),"",VLOOKUP(Requerimiento_Det!N227,Tabla1[#All],2,FALSE))</f>
        <v>1031100260</v>
      </c>
      <c r="P227" s="5" t="s">
        <v>28354</v>
      </c>
    </row>
    <row r="228" spans="1:16" x14ac:dyDescent="0.25">
      <c r="A228" s="33">
        <f t="shared" si="7"/>
        <v>1</v>
      </c>
      <c r="B228" s="33">
        <f t="shared" si="6"/>
        <v>227</v>
      </c>
      <c r="C228" s="5" t="s">
        <v>1</v>
      </c>
      <c r="D228" s="25"/>
      <c r="E228" s="5" t="s">
        <v>13390</v>
      </c>
      <c r="F228" s="5" t="s">
        <v>13319</v>
      </c>
      <c r="G228" s="5" t="s">
        <v>13443</v>
      </c>
      <c r="H228" s="45" t="s">
        <v>29646</v>
      </c>
      <c r="I228" s="5" t="s">
        <v>63</v>
      </c>
      <c r="J228" s="26">
        <v>1</v>
      </c>
      <c r="K228" s="6"/>
      <c r="L228" s="45" t="s">
        <v>29646</v>
      </c>
      <c r="M228" s="5" t="s">
        <v>28130</v>
      </c>
      <c r="N228" s="44" t="s">
        <v>28825</v>
      </c>
      <c r="O228" s="5">
        <f>IF(ISBLANK(Requerimiento_Det!N228),"",VLOOKUP(Requerimiento_Det!N228,Tabla1[#All],2,FALSE))</f>
        <v>1031100333</v>
      </c>
      <c r="P228" s="5" t="s">
        <v>28354</v>
      </c>
    </row>
    <row r="229" spans="1:16" x14ac:dyDescent="0.25">
      <c r="A229" s="33">
        <f t="shared" si="7"/>
        <v>1</v>
      </c>
      <c r="B229" s="33">
        <f t="shared" si="6"/>
        <v>228</v>
      </c>
      <c r="C229" s="5" t="s">
        <v>1</v>
      </c>
      <c r="D229" s="25"/>
      <c r="E229" s="5" t="s">
        <v>13390</v>
      </c>
      <c r="F229" s="5" t="s">
        <v>13319</v>
      </c>
      <c r="G229" s="5" t="s">
        <v>13443</v>
      </c>
      <c r="H229" s="45" t="s">
        <v>29571</v>
      </c>
      <c r="I229" s="5" t="s">
        <v>63</v>
      </c>
      <c r="J229" s="26">
        <v>1</v>
      </c>
      <c r="K229" s="28"/>
      <c r="L229" s="45" t="s">
        <v>29571</v>
      </c>
      <c r="M229" s="5" t="s">
        <v>28130</v>
      </c>
      <c r="N229" s="44" t="s">
        <v>28740</v>
      </c>
      <c r="O229" s="5">
        <f>IF(ISBLANK(Requerimiento_Det!N229),"",VLOOKUP(Requerimiento_Det!N229,Tabla1[#All],2,FALSE))</f>
        <v>1031100127</v>
      </c>
      <c r="P229" s="5" t="s">
        <v>28354</v>
      </c>
    </row>
    <row r="230" spans="1:16" x14ac:dyDescent="0.25">
      <c r="A230" s="33">
        <f t="shared" si="7"/>
        <v>1</v>
      </c>
      <c r="B230" s="33">
        <f t="shared" si="6"/>
        <v>229</v>
      </c>
      <c r="C230" s="5" t="s">
        <v>1</v>
      </c>
      <c r="D230" s="25"/>
      <c r="E230" s="5" t="s">
        <v>13390</v>
      </c>
      <c r="F230" s="5" t="s">
        <v>13319</v>
      </c>
      <c r="G230" s="5" t="s">
        <v>13443</v>
      </c>
      <c r="H230" s="45" t="s">
        <v>29540</v>
      </c>
      <c r="I230" s="5" t="s">
        <v>63</v>
      </c>
      <c r="J230" s="26">
        <v>1</v>
      </c>
      <c r="K230" s="6"/>
      <c r="L230" s="45" t="s">
        <v>29540</v>
      </c>
      <c r="M230" s="5" t="s">
        <v>28130</v>
      </c>
      <c r="N230" s="44" t="s">
        <v>28742</v>
      </c>
      <c r="O230" s="5">
        <f>IF(ISBLANK(Requerimiento_Det!N230),"",VLOOKUP(Requerimiento_Det!N230,Tabla1[#All],2,FALSE))</f>
        <v>1031100239</v>
      </c>
      <c r="P230" s="5" t="s">
        <v>28354</v>
      </c>
    </row>
    <row r="231" spans="1:16" x14ac:dyDescent="0.25">
      <c r="A231" s="33">
        <f t="shared" si="7"/>
        <v>1</v>
      </c>
      <c r="B231" s="33">
        <f t="shared" si="6"/>
        <v>230</v>
      </c>
      <c r="C231" s="5" t="s">
        <v>1</v>
      </c>
      <c r="D231" s="25"/>
      <c r="E231" s="5" t="s">
        <v>13390</v>
      </c>
      <c r="F231" s="5" t="s">
        <v>13319</v>
      </c>
      <c r="G231" s="5" t="s">
        <v>13443</v>
      </c>
      <c r="H231" s="45" t="s">
        <v>29647</v>
      </c>
      <c r="I231" s="5" t="s">
        <v>63</v>
      </c>
      <c r="J231" s="26">
        <v>1</v>
      </c>
      <c r="K231" s="28"/>
      <c r="L231" s="45" t="s">
        <v>29647</v>
      </c>
      <c r="M231" s="5" t="s">
        <v>28130</v>
      </c>
      <c r="N231" s="44" t="s">
        <v>28760</v>
      </c>
      <c r="O231" s="5">
        <f>IF(ISBLANK(Requerimiento_Det!N231),"",VLOOKUP(Requerimiento_Det!N231,Tabla1[#All],2,FALSE))</f>
        <v>1031100257</v>
      </c>
      <c r="P231" s="5" t="s">
        <v>28354</v>
      </c>
    </row>
    <row r="232" spans="1:16" x14ac:dyDescent="0.25">
      <c r="A232" s="33">
        <f t="shared" si="7"/>
        <v>1</v>
      </c>
      <c r="B232" s="33">
        <f t="shared" si="6"/>
        <v>231</v>
      </c>
      <c r="C232" s="5" t="s">
        <v>1</v>
      </c>
      <c r="D232" s="25"/>
      <c r="E232" s="5" t="s">
        <v>13390</v>
      </c>
      <c r="F232" s="5" t="s">
        <v>13319</v>
      </c>
      <c r="G232" s="5" t="s">
        <v>13443</v>
      </c>
      <c r="H232" s="45" t="s">
        <v>29560</v>
      </c>
      <c r="I232" s="5" t="s">
        <v>63</v>
      </c>
      <c r="J232" s="26">
        <v>1</v>
      </c>
      <c r="K232" s="28"/>
      <c r="L232" s="45" t="s">
        <v>29560</v>
      </c>
      <c r="M232" s="5" t="s">
        <v>28130</v>
      </c>
      <c r="N232" s="44" t="s">
        <v>28738</v>
      </c>
      <c r="O232" s="5">
        <f>IF(ISBLANK(Requerimiento_Det!N232),"",VLOOKUP(Requerimiento_Det!N232,Tabla1[#All],2,FALSE))</f>
        <v>1031100125</v>
      </c>
      <c r="P232" s="5" t="s">
        <v>28354</v>
      </c>
    </row>
    <row r="233" spans="1:16" x14ac:dyDescent="0.25">
      <c r="A233" s="33">
        <f t="shared" si="7"/>
        <v>1</v>
      </c>
      <c r="B233" s="33">
        <f t="shared" si="6"/>
        <v>232</v>
      </c>
      <c r="C233" s="5" t="s">
        <v>1</v>
      </c>
      <c r="D233" s="6"/>
      <c r="E233" s="5" t="s">
        <v>13390</v>
      </c>
      <c r="F233" s="5" t="s">
        <v>13319</v>
      </c>
      <c r="G233" s="5" t="s">
        <v>13443</v>
      </c>
      <c r="H233" s="45" t="s">
        <v>29531</v>
      </c>
      <c r="I233" s="5" t="s">
        <v>63</v>
      </c>
      <c r="J233" s="26">
        <v>1</v>
      </c>
      <c r="K233" s="6"/>
      <c r="L233" s="45" t="s">
        <v>29531</v>
      </c>
      <c r="M233" s="5" t="s">
        <v>28130</v>
      </c>
      <c r="N233" s="44" t="s">
        <v>28798</v>
      </c>
      <c r="O233" s="5">
        <f>IF(ISBLANK(Requerimiento_Det!N233),"",VLOOKUP(Requerimiento_Det!N233,Tabla1[#All],2,FALSE))</f>
        <v>1031100304</v>
      </c>
      <c r="P233" s="5" t="s">
        <v>28354</v>
      </c>
    </row>
    <row r="234" spans="1:16" x14ac:dyDescent="0.25">
      <c r="A234" s="33">
        <f t="shared" si="7"/>
        <v>1</v>
      </c>
      <c r="B234" s="33">
        <f t="shared" si="6"/>
        <v>233</v>
      </c>
      <c r="C234" s="5" t="s">
        <v>1</v>
      </c>
      <c r="D234" s="25"/>
      <c r="E234" s="5" t="s">
        <v>13390</v>
      </c>
      <c r="F234" s="5" t="s">
        <v>13319</v>
      </c>
      <c r="G234" s="5" t="s">
        <v>13443</v>
      </c>
      <c r="H234" s="45" t="s">
        <v>29561</v>
      </c>
      <c r="I234" s="5" t="s">
        <v>63</v>
      </c>
      <c r="J234" s="26">
        <v>1</v>
      </c>
      <c r="K234" s="28"/>
      <c r="L234" s="45" t="s">
        <v>29561</v>
      </c>
      <c r="M234" s="5" t="s">
        <v>28130</v>
      </c>
      <c r="N234" s="44" t="s">
        <v>28828</v>
      </c>
      <c r="O234" s="5">
        <f>IF(ISBLANK(Requerimiento_Det!N234),"",VLOOKUP(Requerimiento_Det!N234,Tabla1[#All],2,FALSE))</f>
        <v>1031100336</v>
      </c>
      <c r="P234" s="5" t="s">
        <v>28354</v>
      </c>
    </row>
    <row r="235" spans="1:16" x14ac:dyDescent="0.25">
      <c r="A235" s="33">
        <f t="shared" si="7"/>
        <v>1</v>
      </c>
      <c r="B235" s="33">
        <f t="shared" si="6"/>
        <v>234</v>
      </c>
      <c r="C235" s="5" t="s">
        <v>1</v>
      </c>
      <c r="D235" s="25"/>
      <c r="E235" s="5" t="s">
        <v>13390</v>
      </c>
      <c r="F235" s="5" t="s">
        <v>13319</v>
      </c>
      <c r="G235" s="5" t="s">
        <v>13443</v>
      </c>
      <c r="H235" s="45" t="s">
        <v>29648</v>
      </c>
      <c r="I235" s="5" t="s">
        <v>63</v>
      </c>
      <c r="J235" s="26">
        <v>1</v>
      </c>
      <c r="K235" s="28"/>
      <c r="L235" s="45" t="s">
        <v>29648</v>
      </c>
      <c r="M235" s="5" t="s">
        <v>28130</v>
      </c>
      <c r="N235" s="44" t="s">
        <v>28795</v>
      </c>
      <c r="O235" s="5">
        <f>IF(ISBLANK(Requerimiento_Det!N235),"",VLOOKUP(Requerimiento_Det!N235,Tabla1[#All],2,FALSE))</f>
        <v>1031100301</v>
      </c>
      <c r="P235" s="5" t="s">
        <v>28354</v>
      </c>
    </row>
    <row r="236" spans="1:16" x14ac:dyDescent="0.25">
      <c r="A236" s="33">
        <f t="shared" si="7"/>
        <v>1</v>
      </c>
      <c r="B236" s="33">
        <f t="shared" si="6"/>
        <v>235</v>
      </c>
      <c r="C236" s="5" t="s">
        <v>1</v>
      </c>
      <c r="D236" s="25"/>
      <c r="E236" s="5" t="s">
        <v>13390</v>
      </c>
      <c r="F236" s="5" t="s">
        <v>13319</v>
      </c>
      <c r="G236" s="5" t="s">
        <v>13443</v>
      </c>
      <c r="H236" s="45" t="s">
        <v>29649</v>
      </c>
      <c r="I236" s="5" t="s">
        <v>63</v>
      </c>
      <c r="J236" s="26">
        <v>1</v>
      </c>
      <c r="K236" s="28"/>
      <c r="L236" s="45" t="s">
        <v>29649</v>
      </c>
      <c r="M236" s="5" t="s">
        <v>28130</v>
      </c>
      <c r="N236" s="44" t="s">
        <v>28794</v>
      </c>
      <c r="O236" s="5">
        <f>IF(ISBLANK(Requerimiento_Det!N236),"",VLOOKUP(Requerimiento_Det!N236,Tabla1[#All],2,FALSE))</f>
        <v>1031100300</v>
      </c>
      <c r="P236" s="5" t="s">
        <v>28354</v>
      </c>
    </row>
    <row r="237" spans="1:16" x14ac:dyDescent="0.25">
      <c r="A237" s="33">
        <f t="shared" si="7"/>
        <v>1</v>
      </c>
      <c r="B237" s="33">
        <f t="shared" si="6"/>
        <v>236</v>
      </c>
      <c r="C237" s="5" t="s">
        <v>1</v>
      </c>
      <c r="D237" s="25"/>
      <c r="E237" s="5" t="s">
        <v>13390</v>
      </c>
      <c r="F237" s="5" t="s">
        <v>13319</v>
      </c>
      <c r="G237" s="5" t="s">
        <v>13443</v>
      </c>
      <c r="H237" s="45" t="s">
        <v>29650</v>
      </c>
      <c r="I237" s="5" t="s">
        <v>63</v>
      </c>
      <c r="J237" s="26">
        <v>1</v>
      </c>
      <c r="K237" s="28"/>
      <c r="L237" s="45" t="s">
        <v>29650</v>
      </c>
      <c r="M237" s="5" t="s">
        <v>28130</v>
      </c>
      <c r="N237" s="44" t="s">
        <v>28743</v>
      </c>
      <c r="O237" s="5">
        <f>IF(ISBLANK(Requerimiento_Det!N237),"",VLOOKUP(Requerimiento_Det!N237,Tabla1[#All],2,FALSE))</f>
        <v>1031100240</v>
      </c>
      <c r="P237" s="5" t="s">
        <v>28354</v>
      </c>
    </row>
    <row r="238" spans="1:16" x14ac:dyDescent="0.25">
      <c r="A238" s="33">
        <f t="shared" si="7"/>
        <v>1</v>
      </c>
      <c r="B238" s="33">
        <f t="shared" si="6"/>
        <v>237</v>
      </c>
      <c r="C238" s="5" t="s">
        <v>1</v>
      </c>
      <c r="D238" s="25"/>
      <c r="E238" s="5" t="s">
        <v>13390</v>
      </c>
      <c r="F238" s="5" t="s">
        <v>13319</v>
      </c>
      <c r="G238" s="5" t="s">
        <v>13443</v>
      </c>
      <c r="H238" s="45" t="s">
        <v>29651</v>
      </c>
      <c r="I238" s="5" t="s">
        <v>63</v>
      </c>
      <c r="J238" s="26">
        <v>1</v>
      </c>
      <c r="K238" s="28"/>
      <c r="L238" s="45" t="s">
        <v>29651</v>
      </c>
      <c r="M238" s="5" t="s">
        <v>28130</v>
      </c>
      <c r="N238" s="44" t="s">
        <v>28843</v>
      </c>
      <c r="O238" s="5">
        <f>IF(ISBLANK(Requerimiento_Det!N238),"",VLOOKUP(Requerimiento_Det!N238,Tabla1[#All],2,FALSE))</f>
        <v>1031100354</v>
      </c>
      <c r="P238" s="5" t="s">
        <v>28354</v>
      </c>
    </row>
    <row r="239" spans="1:16" x14ac:dyDescent="0.25">
      <c r="A239" s="33">
        <f t="shared" si="7"/>
        <v>1</v>
      </c>
      <c r="B239" s="33">
        <f t="shared" si="6"/>
        <v>238</v>
      </c>
      <c r="C239" s="5" t="s">
        <v>1</v>
      </c>
      <c r="D239" s="25"/>
      <c r="E239" s="5" t="s">
        <v>13390</v>
      </c>
      <c r="F239" s="5" t="s">
        <v>13319</v>
      </c>
      <c r="G239" s="5" t="s">
        <v>13443</v>
      </c>
      <c r="H239" s="45" t="s">
        <v>29652</v>
      </c>
      <c r="I239" s="5" t="s">
        <v>63</v>
      </c>
      <c r="J239" s="26">
        <v>1</v>
      </c>
      <c r="K239" s="28"/>
      <c r="L239" s="45" t="s">
        <v>29652</v>
      </c>
      <c r="M239" s="5" t="s">
        <v>28130</v>
      </c>
      <c r="N239" s="44" t="s">
        <v>28823</v>
      </c>
      <c r="O239" s="5">
        <f>IF(ISBLANK(Requerimiento_Det!N239),"",VLOOKUP(Requerimiento_Det!N239,Tabla1[#All],2,FALSE))</f>
        <v>1031100330</v>
      </c>
      <c r="P239" s="5" t="s">
        <v>28354</v>
      </c>
    </row>
    <row r="240" spans="1:16" x14ac:dyDescent="0.25">
      <c r="A240" s="33">
        <f t="shared" si="7"/>
        <v>1</v>
      </c>
      <c r="B240" s="33">
        <f t="shared" si="6"/>
        <v>239</v>
      </c>
      <c r="C240" s="5" t="s">
        <v>1</v>
      </c>
      <c r="D240" s="25"/>
      <c r="E240" s="5" t="s">
        <v>13390</v>
      </c>
      <c r="F240" s="5" t="s">
        <v>13319</v>
      </c>
      <c r="G240" s="5" t="s">
        <v>13443</v>
      </c>
      <c r="H240" s="45" t="s">
        <v>29653</v>
      </c>
      <c r="I240" s="5" t="s">
        <v>63</v>
      </c>
      <c r="J240" s="26">
        <v>1</v>
      </c>
      <c r="K240" s="28"/>
      <c r="L240" s="45" t="s">
        <v>29653</v>
      </c>
      <c r="M240" s="5" t="s">
        <v>28130</v>
      </c>
      <c r="N240" s="44" t="s">
        <v>28766</v>
      </c>
      <c r="O240" s="5">
        <f>IF(ISBLANK(Requerimiento_Det!N240),"",VLOOKUP(Requerimiento_Det!N240,Tabla1[#All],2,FALSE))</f>
        <v>1031100263</v>
      </c>
      <c r="P240" s="5" t="s">
        <v>28354</v>
      </c>
    </row>
    <row r="241" spans="1:16" x14ac:dyDescent="0.25">
      <c r="A241" s="33">
        <f t="shared" si="7"/>
        <v>1</v>
      </c>
      <c r="B241" s="33">
        <f t="shared" si="6"/>
        <v>240</v>
      </c>
      <c r="C241" s="5" t="s">
        <v>1</v>
      </c>
      <c r="D241" s="25"/>
      <c r="E241" s="5" t="s">
        <v>13390</v>
      </c>
      <c r="F241" s="5" t="s">
        <v>13319</v>
      </c>
      <c r="G241" s="5" t="s">
        <v>13443</v>
      </c>
      <c r="H241" s="45" t="s">
        <v>29575</v>
      </c>
      <c r="I241" s="5" t="s">
        <v>63</v>
      </c>
      <c r="J241" s="26">
        <v>1</v>
      </c>
      <c r="K241" s="6"/>
      <c r="L241" s="45" t="s">
        <v>29575</v>
      </c>
      <c r="M241" s="5" t="s">
        <v>28130</v>
      </c>
      <c r="N241" s="44" t="s">
        <v>28799</v>
      </c>
      <c r="O241" s="5">
        <f>IF(ISBLANK(Requerimiento_Det!N241),"",VLOOKUP(Requerimiento_Det!N241,Tabla1[#All],2,FALSE))</f>
        <v>1031100305</v>
      </c>
      <c r="P241" s="5" t="s">
        <v>28354</v>
      </c>
    </row>
    <row r="242" spans="1:16" x14ac:dyDescent="0.25">
      <c r="A242" s="33">
        <f t="shared" si="7"/>
        <v>1</v>
      </c>
      <c r="B242" s="33">
        <f t="shared" si="6"/>
        <v>241</v>
      </c>
      <c r="C242" s="5" t="s">
        <v>1</v>
      </c>
      <c r="D242" s="25"/>
      <c r="E242" s="5" t="s">
        <v>13390</v>
      </c>
      <c r="F242" s="5" t="s">
        <v>13319</v>
      </c>
      <c r="G242" s="5" t="s">
        <v>13443</v>
      </c>
      <c r="H242" s="45" t="s">
        <v>29526</v>
      </c>
      <c r="I242" s="5" t="s">
        <v>63</v>
      </c>
      <c r="J242" s="26">
        <v>1</v>
      </c>
      <c r="K242" s="28"/>
      <c r="L242" s="45" t="s">
        <v>29526</v>
      </c>
      <c r="M242" s="5" t="s">
        <v>28130</v>
      </c>
      <c r="N242" s="44" t="s">
        <v>28781</v>
      </c>
      <c r="O242" s="5">
        <f>IF(ISBLANK(Requerimiento_Det!N242),"",VLOOKUP(Requerimiento_Det!N242,Tabla1[#All],2,FALSE))</f>
        <v>1031100286</v>
      </c>
      <c r="P242" s="5" t="s">
        <v>28354</v>
      </c>
    </row>
    <row r="243" spans="1:16" x14ac:dyDescent="0.25">
      <c r="A243" s="33">
        <f t="shared" si="7"/>
        <v>1</v>
      </c>
      <c r="B243" s="33">
        <f t="shared" si="6"/>
        <v>242</v>
      </c>
      <c r="C243" s="5" t="s">
        <v>1</v>
      </c>
      <c r="D243" s="25"/>
      <c r="E243" s="5" t="s">
        <v>13390</v>
      </c>
      <c r="F243" s="5" t="s">
        <v>13319</v>
      </c>
      <c r="G243" s="5" t="s">
        <v>13443</v>
      </c>
      <c r="H243" s="45" t="s">
        <v>29654</v>
      </c>
      <c r="I243" s="5" t="s">
        <v>63</v>
      </c>
      <c r="J243" s="26">
        <v>1</v>
      </c>
      <c r="K243" s="6"/>
      <c r="L243" s="45" t="s">
        <v>29654</v>
      </c>
      <c r="M243" s="5" t="s">
        <v>28130</v>
      </c>
      <c r="N243" s="44" t="s">
        <v>28810</v>
      </c>
      <c r="O243" s="5">
        <f>IF(ISBLANK(Requerimiento_Det!N243),"",VLOOKUP(Requerimiento_Det!N243,Tabla1[#All],2,FALSE))</f>
        <v>1031100317</v>
      </c>
      <c r="P243" s="5" t="s">
        <v>28354</v>
      </c>
    </row>
    <row r="244" spans="1:16" x14ac:dyDescent="0.25">
      <c r="A244" s="33">
        <f t="shared" si="7"/>
        <v>1</v>
      </c>
      <c r="B244" s="33">
        <f t="shared" si="6"/>
        <v>243</v>
      </c>
      <c r="C244" s="5" t="s">
        <v>1</v>
      </c>
      <c r="D244" s="25"/>
      <c r="E244" s="5" t="s">
        <v>13390</v>
      </c>
      <c r="F244" s="5" t="s">
        <v>13319</v>
      </c>
      <c r="G244" s="5" t="s">
        <v>13443</v>
      </c>
      <c r="H244" s="45" t="s">
        <v>29655</v>
      </c>
      <c r="I244" s="5" t="s">
        <v>63</v>
      </c>
      <c r="J244" s="26">
        <v>1</v>
      </c>
      <c r="K244" s="28"/>
      <c r="L244" s="45" t="s">
        <v>29655</v>
      </c>
      <c r="M244" s="5" t="s">
        <v>28130</v>
      </c>
      <c r="N244" s="44" t="s">
        <v>28837</v>
      </c>
      <c r="O244" s="5">
        <f>IF(ISBLANK(Requerimiento_Det!N244),"",VLOOKUP(Requerimiento_Det!N244,Tabla1[#All],2,FALSE))</f>
        <v>1031100347</v>
      </c>
      <c r="P244" s="5" t="s">
        <v>28354</v>
      </c>
    </row>
    <row r="245" spans="1:16" x14ac:dyDescent="0.25">
      <c r="A245" s="33">
        <f t="shared" si="7"/>
        <v>1</v>
      </c>
      <c r="B245" s="33">
        <f t="shared" si="6"/>
        <v>244</v>
      </c>
      <c r="C245" s="5" t="s">
        <v>1</v>
      </c>
      <c r="D245" s="25"/>
      <c r="E245" s="5" t="s">
        <v>13390</v>
      </c>
      <c r="F245" s="5" t="s">
        <v>13319</v>
      </c>
      <c r="G245" s="5" t="s">
        <v>13443</v>
      </c>
      <c r="H245" s="45" t="s">
        <v>29593</v>
      </c>
      <c r="I245" s="5" t="s">
        <v>63</v>
      </c>
      <c r="J245" s="26">
        <v>1</v>
      </c>
      <c r="K245" s="6"/>
      <c r="L245" s="45" t="s">
        <v>29593</v>
      </c>
      <c r="M245" s="5" t="s">
        <v>28130</v>
      </c>
      <c r="N245" s="44" t="s">
        <v>28767</v>
      </c>
      <c r="O245" s="5">
        <f>IF(ISBLANK(Requerimiento_Det!N245),"",VLOOKUP(Requerimiento_Det!N245,Tabla1[#All],2,FALSE))</f>
        <v>1031100264</v>
      </c>
      <c r="P245" s="5" t="s">
        <v>28354</v>
      </c>
    </row>
    <row r="246" spans="1:16" x14ac:dyDescent="0.25">
      <c r="A246" s="33">
        <f t="shared" si="7"/>
        <v>1</v>
      </c>
      <c r="B246" s="33">
        <f t="shared" si="6"/>
        <v>245</v>
      </c>
      <c r="C246" s="5" t="s">
        <v>1</v>
      </c>
      <c r="D246" s="25"/>
      <c r="E246" s="5" t="s">
        <v>13390</v>
      </c>
      <c r="F246" s="5" t="s">
        <v>13319</v>
      </c>
      <c r="G246" s="5" t="s">
        <v>13443</v>
      </c>
      <c r="H246" s="45" t="s">
        <v>29656</v>
      </c>
      <c r="I246" s="5" t="s">
        <v>63</v>
      </c>
      <c r="J246" s="26">
        <v>1</v>
      </c>
      <c r="K246" s="28"/>
      <c r="L246" s="45" t="s">
        <v>29656</v>
      </c>
      <c r="M246" s="5" t="s">
        <v>28130</v>
      </c>
      <c r="N246" s="44" t="s">
        <v>28808</v>
      </c>
      <c r="O246" s="5">
        <f>IF(ISBLANK(Requerimiento_Det!N246),"",VLOOKUP(Requerimiento_Det!N246,Tabla1[#All],2,FALSE))</f>
        <v>1031100315</v>
      </c>
      <c r="P246" s="5" t="s">
        <v>28354</v>
      </c>
    </row>
    <row r="247" spans="1:16" x14ac:dyDescent="0.25">
      <c r="A247" s="33">
        <f t="shared" si="7"/>
        <v>1</v>
      </c>
      <c r="B247" s="33">
        <f t="shared" si="6"/>
        <v>246</v>
      </c>
      <c r="C247" s="5" t="s">
        <v>1</v>
      </c>
      <c r="D247" s="25"/>
      <c r="E247" s="5" t="s">
        <v>13390</v>
      </c>
      <c r="F247" s="5" t="s">
        <v>13319</v>
      </c>
      <c r="G247" s="5" t="s">
        <v>13443</v>
      </c>
      <c r="H247" s="45" t="s">
        <v>29657</v>
      </c>
      <c r="I247" s="5" t="s">
        <v>63</v>
      </c>
      <c r="J247" s="26">
        <v>1</v>
      </c>
      <c r="K247" s="6"/>
      <c r="L247" s="45" t="s">
        <v>29657</v>
      </c>
      <c r="M247" s="5" t="s">
        <v>28130</v>
      </c>
      <c r="N247" s="44" t="s">
        <v>28824</v>
      </c>
      <c r="O247" s="5">
        <f>IF(ISBLANK(Requerimiento_Det!N247),"",VLOOKUP(Requerimiento_Det!N247,Tabla1[#All],2,FALSE))</f>
        <v>1031100331</v>
      </c>
      <c r="P247" s="5" t="s">
        <v>28354</v>
      </c>
    </row>
    <row r="248" spans="1:16" x14ac:dyDescent="0.25">
      <c r="A248" s="33">
        <f t="shared" si="7"/>
        <v>1</v>
      </c>
      <c r="B248" s="33">
        <f t="shared" si="6"/>
        <v>247</v>
      </c>
      <c r="C248" s="5" t="s">
        <v>1</v>
      </c>
      <c r="D248" s="25"/>
      <c r="E248" s="5" t="s">
        <v>13390</v>
      </c>
      <c r="F248" s="5" t="s">
        <v>13319</v>
      </c>
      <c r="G248" s="5" t="s">
        <v>13443</v>
      </c>
      <c r="H248" s="45" t="s">
        <v>29658</v>
      </c>
      <c r="I248" s="5" t="s">
        <v>63</v>
      </c>
      <c r="J248" s="26">
        <v>1</v>
      </c>
      <c r="K248" s="28"/>
      <c r="L248" s="45" t="s">
        <v>29658</v>
      </c>
      <c r="M248" s="5" t="s">
        <v>28130</v>
      </c>
      <c r="N248" s="44" t="s">
        <v>28741</v>
      </c>
      <c r="O248" s="5">
        <f>IF(ISBLANK(Requerimiento_Det!N248),"",VLOOKUP(Requerimiento_Det!N248,Tabla1[#All],2,FALSE))</f>
        <v>1031100238</v>
      </c>
      <c r="P248" s="5" t="s">
        <v>28354</v>
      </c>
    </row>
    <row r="249" spans="1:16" x14ac:dyDescent="0.25">
      <c r="A249" s="33">
        <f t="shared" si="7"/>
        <v>1</v>
      </c>
      <c r="B249" s="33">
        <f t="shared" si="6"/>
        <v>248</v>
      </c>
      <c r="C249" s="5" t="s">
        <v>1</v>
      </c>
      <c r="D249" s="25"/>
      <c r="E249" s="5" t="s">
        <v>13390</v>
      </c>
      <c r="F249" s="5" t="s">
        <v>13319</v>
      </c>
      <c r="G249" s="5" t="s">
        <v>13443</v>
      </c>
      <c r="H249" s="45" t="s">
        <v>29659</v>
      </c>
      <c r="I249" s="5" t="s">
        <v>63</v>
      </c>
      <c r="J249" s="26">
        <v>1</v>
      </c>
      <c r="K249" s="6"/>
      <c r="L249" s="45" t="s">
        <v>29659</v>
      </c>
      <c r="M249" s="5" t="s">
        <v>28130</v>
      </c>
      <c r="N249" s="44" t="s">
        <v>28763</v>
      </c>
      <c r="O249" s="5">
        <f>IF(ISBLANK(Requerimiento_Det!N249),"",VLOOKUP(Requerimiento_Det!N249,Tabla1[#All],2,FALSE))</f>
        <v>1031100260</v>
      </c>
      <c r="P249" s="5" t="s">
        <v>28354</v>
      </c>
    </row>
    <row r="250" spans="1:16" x14ac:dyDescent="0.25">
      <c r="A250" s="33">
        <f t="shared" si="7"/>
        <v>1</v>
      </c>
      <c r="B250" s="33">
        <f t="shared" si="6"/>
        <v>249</v>
      </c>
      <c r="C250" s="5" t="s">
        <v>1</v>
      </c>
      <c r="D250" s="25"/>
      <c r="E250" s="5" t="s">
        <v>13390</v>
      </c>
      <c r="F250" s="5" t="s">
        <v>13319</v>
      </c>
      <c r="G250" s="5" t="s">
        <v>13443</v>
      </c>
      <c r="H250" s="45" t="s">
        <v>29537</v>
      </c>
      <c r="I250" s="5" t="s">
        <v>63</v>
      </c>
      <c r="J250" s="26">
        <v>1</v>
      </c>
      <c r="K250" s="28"/>
      <c r="L250" s="45" t="s">
        <v>29537</v>
      </c>
      <c r="M250" s="5" t="s">
        <v>28130</v>
      </c>
      <c r="N250" s="44" t="s">
        <v>28776</v>
      </c>
      <c r="O250" s="5">
        <f>IF(ISBLANK(Requerimiento_Det!N250),"",VLOOKUP(Requerimiento_Det!N250,Tabla1[#All],2,FALSE))</f>
        <v>1031100281</v>
      </c>
      <c r="P250" s="5" t="s">
        <v>28354</v>
      </c>
    </row>
    <row r="251" spans="1:16" x14ac:dyDescent="0.25">
      <c r="A251" s="33">
        <f t="shared" si="7"/>
        <v>1</v>
      </c>
      <c r="B251" s="33">
        <f t="shared" si="6"/>
        <v>250</v>
      </c>
      <c r="C251" s="5" t="s">
        <v>1</v>
      </c>
      <c r="D251" s="25"/>
      <c r="E251" s="5" t="s">
        <v>13390</v>
      </c>
      <c r="F251" s="5" t="s">
        <v>13319</v>
      </c>
      <c r="G251" s="5" t="s">
        <v>13443</v>
      </c>
      <c r="H251" s="45" t="s">
        <v>29660</v>
      </c>
      <c r="I251" s="5" t="s">
        <v>63</v>
      </c>
      <c r="J251" s="26">
        <v>1</v>
      </c>
      <c r="K251" s="6"/>
      <c r="L251" s="45" t="s">
        <v>29660</v>
      </c>
      <c r="M251" s="5" t="s">
        <v>28130</v>
      </c>
      <c r="N251" s="44" t="s">
        <v>28768</v>
      </c>
      <c r="O251" s="5">
        <f>IF(ISBLANK(Requerimiento_Det!N251),"",VLOOKUP(Requerimiento_Det!N251,Tabla1[#All],2,FALSE))</f>
        <v>1031100265</v>
      </c>
      <c r="P251" s="5" t="s">
        <v>28354</v>
      </c>
    </row>
    <row r="252" spans="1:16" x14ac:dyDescent="0.25">
      <c r="A252" s="33">
        <f t="shared" si="7"/>
        <v>1</v>
      </c>
      <c r="B252" s="33">
        <f t="shared" si="6"/>
        <v>251</v>
      </c>
      <c r="C252" s="5" t="s">
        <v>1</v>
      </c>
      <c r="D252" s="25"/>
      <c r="E252" s="5" t="s">
        <v>13390</v>
      </c>
      <c r="F252" s="5" t="s">
        <v>13319</v>
      </c>
      <c r="G252" s="5" t="s">
        <v>13443</v>
      </c>
      <c r="H252" s="45" t="s">
        <v>29587</v>
      </c>
      <c r="I252" s="5" t="s">
        <v>63</v>
      </c>
      <c r="J252" s="26">
        <v>1</v>
      </c>
      <c r="K252" s="28"/>
      <c r="L252" s="45" t="s">
        <v>29587</v>
      </c>
      <c r="M252" s="5" t="s">
        <v>28130</v>
      </c>
      <c r="N252" s="44" t="s">
        <v>28821</v>
      </c>
      <c r="O252" s="5">
        <f>IF(ISBLANK(Requerimiento_Det!N252),"",VLOOKUP(Requerimiento_Det!N252,Tabla1[#All],2,FALSE))</f>
        <v>1031100328</v>
      </c>
      <c r="P252" s="5" t="s">
        <v>28354</v>
      </c>
    </row>
    <row r="253" spans="1:16" x14ac:dyDescent="0.25">
      <c r="A253" s="33">
        <f t="shared" si="7"/>
        <v>1</v>
      </c>
      <c r="B253" s="33">
        <f t="shared" si="6"/>
        <v>252</v>
      </c>
      <c r="C253" s="5" t="s">
        <v>1</v>
      </c>
      <c r="D253" s="25"/>
      <c r="E253" s="5" t="s">
        <v>13390</v>
      </c>
      <c r="F253" s="5" t="s">
        <v>13319</v>
      </c>
      <c r="G253" s="5" t="s">
        <v>13443</v>
      </c>
      <c r="H253" s="45" t="s">
        <v>29661</v>
      </c>
      <c r="I253" s="5" t="s">
        <v>63</v>
      </c>
      <c r="J253" s="26">
        <v>1</v>
      </c>
      <c r="K253" s="6"/>
      <c r="L253" s="45" t="s">
        <v>29661</v>
      </c>
      <c r="M253" s="5" t="s">
        <v>28130</v>
      </c>
      <c r="N253" s="44" t="s">
        <v>28825</v>
      </c>
      <c r="O253" s="5">
        <f>IF(ISBLANK(Requerimiento_Det!N253),"",VLOOKUP(Requerimiento_Det!N253,Tabla1[#All],2,FALSE))</f>
        <v>1031100333</v>
      </c>
      <c r="P253" s="5" t="s">
        <v>28354</v>
      </c>
    </row>
    <row r="254" spans="1:16" x14ac:dyDescent="0.25">
      <c r="A254" s="33">
        <f t="shared" si="7"/>
        <v>1</v>
      </c>
      <c r="B254" s="33">
        <f t="shared" si="6"/>
        <v>253</v>
      </c>
      <c r="C254" s="5" t="s">
        <v>1</v>
      </c>
      <c r="D254" s="25"/>
      <c r="E254" s="5" t="s">
        <v>13390</v>
      </c>
      <c r="F254" s="5" t="s">
        <v>13319</v>
      </c>
      <c r="G254" s="5" t="s">
        <v>13443</v>
      </c>
      <c r="H254" s="45" t="s">
        <v>29662</v>
      </c>
      <c r="I254" s="5" t="s">
        <v>63</v>
      </c>
      <c r="J254" s="26">
        <v>1</v>
      </c>
      <c r="K254" s="28"/>
      <c r="L254" s="45" t="s">
        <v>29662</v>
      </c>
      <c r="M254" s="5" t="s">
        <v>28130</v>
      </c>
      <c r="N254" s="44" t="s">
        <v>28817</v>
      </c>
      <c r="O254" s="5">
        <f>IF(ISBLANK(Requerimiento_Det!N254),"",VLOOKUP(Requerimiento_Det!N254,Tabla1[#All],2,FALSE))</f>
        <v>1031100324</v>
      </c>
      <c r="P254" s="5" t="s">
        <v>28354</v>
      </c>
    </row>
    <row r="255" spans="1:16" x14ac:dyDescent="0.25">
      <c r="A255" s="33">
        <f t="shared" si="7"/>
        <v>1</v>
      </c>
      <c r="B255" s="33">
        <f t="shared" si="6"/>
        <v>254</v>
      </c>
      <c r="C255" s="5" t="s">
        <v>1</v>
      </c>
      <c r="D255" s="25"/>
      <c r="E255" s="5" t="s">
        <v>13390</v>
      </c>
      <c r="F255" s="5" t="s">
        <v>13319</v>
      </c>
      <c r="G255" s="5" t="s">
        <v>13443</v>
      </c>
      <c r="H255" s="45" t="s">
        <v>29623</v>
      </c>
      <c r="I255" s="5" t="s">
        <v>63</v>
      </c>
      <c r="J255" s="26">
        <v>1</v>
      </c>
      <c r="K255" s="28"/>
      <c r="L255" s="45" t="s">
        <v>29623</v>
      </c>
      <c r="M255" s="5" t="s">
        <v>28130</v>
      </c>
      <c r="N255" s="44" t="s">
        <v>28769</v>
      </c>
      <c r="O255" s="5">
        <f>IF(ISBLANK(Requerimiento_Det!N255),"",VLOOKUP(Requerimiento_Det!N255,Tabla1[#All],2,FALSE))</f>
        <v>1031100266</v>
      </c>
      <c r="P255" s="5" t="s">
        <v>28354</v>
      </c>
    </row>
    <row r="256" spans="1:16" x14ac:dyDescent="0.25">
      <c r="A256" s="33">
        <f t="shared" si="7"/>
        <v>1</v>
      </c>
      <c r="B256" s="33">
        <f t="shared" si="6"/>
        <v>255</v>
      </c>
      <c r="C256" s="5" t="s">
        <v>1</v>
      </c>
      <c r="D256" s="25"/>
      <c r="E256" s="5" t="s">
        <v>13390</v>
      </c>
      <c r="F256" s="5" t="s">
        <v>13319</v>
      </c>
      <c r="G256" s="5" t="s">
        <v>13443</v>
      </c>
      <c r="H256" s="45" t="s">
        <v>29663</v>
      </c>
      <c r="I256" s="5" t="s">
        <v>63</v>
      </c>
      <c r="J256" s="26">
        <v>1</v>
      </c>
      <c r="K256" s="28"/>
      <c r="L256" s="45" t="s">
        <v>29663</v>
      </c>
      <c r="M256" s="5" t="s">
        <v>28130</v>
      </c>
      <c r="N256" s="44" t="s">
        <v>28789</v>
      </c>
      <c r="O256" s="5">
        <f>IF(ISBLANK(Requerimiento_Det!N256),"",VLOOKUP(Requerimiento_Det!N256,Tabla1[#All],2,FALSE))</f>
        <v>1031100294</v>
      </c>
      <c r="P256" s="5" t="s">
        <v>28354</v>
      </c>
    </row>
    <row r="257" spans="1:16" x14ac:dyDescent="0.25">
      <c r="A257" s="33">
        <f t="shared" si="7"/>
        <v>1</v>
      </c>
      <c r="B257" s="33">
        <f t="shared" si="6"/>
        <v>256</v>
      </c>
      <c r="C257" s="5" t="s">
        <v>1</v>
      </c>
      <c r="D257" s="25"/>
      <c r="E257" s="5" t="s">
        <v>13390</v>
      </c>
      <c r="F257" s="5" t="s">
        <v>13319</v>
      </c>
      <c r="G257" s="5" t="s">
        <v>13443</v>
      </c>
      <c r="H257" s="45" t="s">
        <v>29664</v>
      </c>
      <c r="I257" s="5" t="s">
        <v>63</v>
      </c>
      <c r="J257" s="26">
        <v>1</v>
      </c>
      <c r="K257" s="28"/>
      <c r="L257" s="45" t="s">
        <v>29664</v>
      </c>
      <c r="M257" s="5" t="s">
        <v>28130</v>
      </c>
      <c r="N257" s="44" t="s">
        <v>28852</v>
      </c>
      <c r="O257" s="5">
        <f>IF(ISBLANK(Requerimiento_Det!N257),"",VLOOKUP(Requerimiento_Det!N257,Tabla1[#All],2,FALSE))</f>
        <v>1031100363</v>
      </c>
      <c r="P257" s="5" t="s">
        <v>28354</v>
      </c>
    </row>
    <row r="258" spans="1:16" x14ac:dyDescent="0.25">
      <c r="A258" s="33">
        <f t="shared" si="7"/>
        <v>1</v>
      </c>
      <c r="B258" s="33">
        <f t="shared" ref="B258:B321" si="8">(IF(LEN(C258)&gt;0,ROW(B258)-1,""))</f>
        <v>257</v>
      </c>
      <c r="C258" s="5" t="s">
        <v>1</v>
      </c>
      <c r="D258" s="25"/>
      <c r="E258" s="5" t="s">
        <v>13390</v>
      </c>
      <c r="F258" s="5" t="s">
        <v>13319</v>
      </c>
      <c r="G258" s="5" t="s">
        <v>13443</v>
      </c>
      <c r="H258" s="45" t="s">
        <v>29665</v>
      </c>
      <c r="I258" s="5" t="s">
        <v>63</v>
      </c>
      <c r="J258" s="26">
        <v>1</v>
      </c>
      <c r="K258" s="28"/>
      <c r="L258" s="45" t="s">
        <v>29665</v>
      </c>
      <c r="M258" s="5" t="s">
        <v>28130</v>
      </c>
      <c r="N258" s="44" t="s">
        <v>28778</v>
      </c>
      <c r="O258" s="5">
        <f>IF(ISBLANK(Requerimiento_Det!N258),"",VLOOKUP(Requerimiento_Det!N258,Tabla1[#All],2,FALSE))</f>
        <v>1031100283</v>
      </c>
      <c r="P258" s="5" t="s">
        <v>28354</v>
      </c>
    </row>
    <row r="259" spans="1:16" x14ac:dyDescent="0.25">
      <c r="A259" s="33">
        <f t="shared" ref="A259:A322" si="9">(IF(LEN(C259)&gt;0,1,""))</f>
        <v>1</v>
      </c>
      <c r="B259" s="33">
        <f t="shared" si="8"/>
        <v>258</v>
      </c>
      <c r="C259" s="5" t="s">
        <v>1</v>
      </c>
      <c r="D259" s="25"/>
      <c r="E259" s="5" t="s">
        <v>13390</v>
      </c>
      <c r="F259" s="5" t="s">
        <v>13319</v>
      </c>
      <c r="G259" s="5" t="s">
        <v>13443</v>
      </c>
      <c r="H259" s="45" t="s">
        <v>29666</v>
      </c>
      <c r="I259" s="5" t="s">
        <v>63</v>
      </c>
      <c r="J259" s="26">
        <v>1</v>
      </c>
      <c r="K259" s="28"/>
      <c r="L259" s="45" t="s">
        <v>29666</v>
      </c>
      <c r="M259" s="5" t="s">
        <v>28130</v>
      </c>
      <c r="N259" s="44" t="s">
        <v>28851</v>
      </c>
      <c r="O259" s="5">
        <f>IF(ISBLANK(Requerimiento_Det!N259),"",VLOOKUP(Requerimiento_Det!N259,Tabla1[#All],2,FALSE))</f>
        <v>1031100362</v>
      </c>
      <c r="P259" s="5" t="s">
        <v>28354</v>
      </c>
    </row>
    <row r="260" spans="1:16" x14ac:dyDescent="0.25">
      <c r="A260" s="33">
        <f t="shared" si="9"/>
        <v>1</v>
      </c>
      <c r="B260" s="33">
        <f t="shared" si="8"/>
        <v>259</v>
      </c>
      <c r="C260" s="5" t="s">
        <v>1</v>
      </c>
      <c r="D260" s="25"/>
      <c r="E260" s="5" t="s">
        <v>13390</v>
      </c>
      <c r="F260" s="5" t="s">
        <v>13319</v>
      </c>
      <c r="G260" s="5" t="s">
        <v>13443</v>
      </c>
      <c r="H260" s="45" t="s">
        <v>29563</v>
      </c>
      <c r="I260" s="5" t="s">
        <v>63</v>
      </c>
      <c r="J260" s="26">
        <v>1</v>
      </c>
      <c r="K260" s="28"/>
      <c r="L260" s="45" t="s">
        <v>29563</v>
      </c>
      <c r="M260" s="5" t="s">
        <v>28130</v>
      </c>
      <c r="N260" s="44" t="s">
        <v>28787</v>
      </c>
      <c r="O260" s="5">
        <f>IF(ISBLANK(Requerimiento_Det!N260),"",VLOOKUP(Requerimiento_Det!N260,Tabla1[#All],2,FALSE))</f>
        <v>1031100292</v>
      </c>
      <c r="P260" s="5" t="s">
        <v>28354</v>
      </c>
    </row>
    <row r="261" spans="1:16" x14ac:dyDescent="0.25">
      <c r="A261" s="33">
        <f t="shared" si="9"/>
        <v>1</v>
      </c>
      <c r="B261" s="33">
        <f t="shared" si="8"/>
        <v>260</v>
      </c>
      <c r="C261" s="5" t="s">
        <v>1</v>
      </c>
      <c r="D261" s="25"/>
      <c r="E261" s="5" t="s">
        <v>13390</v>
      </c>
      <c r="F261" s="5" t="s">
        <v>13319</v>
      </c>
      <c r="G261" s="5" t="s">
        <v>13443</v>
      </c>
      <c r="H261" s="45" t="s">
        <v>29667</v>
      </c>
      <c r="I261" s="5" t="s">
        <v>63</v>
      </c>
      <c r="J261" s="26">
        <v>1</v>
      </c>
      <c r="K261" s="6"/>
      <c r="L261" s="45" t="s">
        <v>29667</v>
      </c>
      <c r="M261" s="5" t="s">
        <v>28130</v>
      </c>
      <c r="N261" s="44" t="s">
        <v>28795</v>
      </c>
      <c r="O261" s="5">
        <f>IF(ISBLANK(Requerimiento_Det!N261),"",VLOOKUP(Requerimiento_Det!N261,Tabla1[#All],2,FALSE))</f>
        <v>1031100301</v>
      </c>
      <c r="P261" s="5" t="s">
        <v>28354</v>
      </c>
    </row>
    <row r="262" spans="1:16" x14ac:dyDescent="0.25">
      <c r="A262" s="33">
        <f t="shared" si="9"/>
        <v>1</v>
      </c>
      <c r="B262" s="33">
        <f t="shared" si="8"/>
        <v>261</v>
      </c>
      <c r="C262" s="5" t="s">
        <v>1</v>
      </c>
      <c r="D262" s="25"/>
      <c r="E262" s="5" t="s">
        <v>13390</v>
      </c>
      <c r="F262" s="5" t="s">
        <v>13319</v>
      </c>
      <c r="G262" s="5" t="s">
        <v>13443</v>
      </c>
      <c r="H262" s="45" t="s">
        <v>29668</v>
      </c>
      <c r="I262" s="5" t="s">
        <v>63</v>
      </c>
      <c r="J262" s="26">
        <v>1</v>
      </c>
      <c r="K262" s="28"/>
      <c r="L262" s="45" t="s">
        <v>29668</v>
      </c>
      <c r="M262" s="5" t="s">
        <v>28130</v>
      </c>
      <c r="N262" s="44" t="s">
        <v>28794</v>
      </c>
      <c r="O262" s="5">
        <f>IF(ISBLANK(Requerimiento_Det!N262),"",VLOOKUP(Requerimiento_Det!N262,Tabla1[#All],2,FALSE))</f>
        <v>1031100300</v>
      </c>
      <c r="P262" s="5" t="s">
        <v>28354</v>
      </c>
    </row>
    <row r="263" spans="1:16" x14ac:dyDescent="0.25">
      <c r="A263" s="33">
        <f t="shared" si="9"/>
        <v>1</v>
      </c>
      <c r="B263" s="33">
        <f t="shared" si="8"/>
        <v>262</v>
      </c>
      <c r="C263" s="5" t="s">
        <v>1</v>
      </c>
      <c r="D263" s="25"/>
      <c r="E263" s="5" t="s">
        <v>13390</v>
      </c>
      <c r="F263" s="5" t="s">
        <v>13319</v>
      </c>
      <c r="G263" s="5" t="s">
        <v>13443</v>
      </c>
      <c r="H263" s="45" t="s">
        <v>29543</v>
      </c>
      <c r="I263" s="5" t="s">
        <v>63</v>
      </c>
      <c r="J263" s="26">
        <v>1</v>
      </c>
      <c r="K263" s="6"/>
      <c r="L263" s="45" t="s">
        <v>29543</v>
      </c>
      <c r="M263" s="5" t="s">
        <v>28130</v>
      </c>
      <c r="N263" s="44" t="s">
        <v>28738</v>
      </c>
      <c r="O263" s="5">
        <f>IF(ISBLANK(Requerimiento_Det!N263),"",VLOOKUP(Requerimiento_Det!N263,Tabla1[#All],2,FALSE))</f>
        <v>1031100125</v>
      </c>
      <c r="P263" s="5" t="s">
        <v>28354</v>
      </c>
    </row>
    <row r="264" spans="1:16" x14ac:dyDescent="0.25">
      <c r="A264" s="33">
        <f t="shared" si="9"/>
        <v>1</v>
      </c>
      <c r="B264" s="33">
        <f t="shared" si="8"/>
        <v>263</v>
      </c>
      <c r="C264" s="5" t="s">
        <v>1</v>
      </c>
      <c r="D264" s="25"/>
      <c r="E264" s="5" t="s">
        <v>13390</v>
      </c>
      <c r="F264" s="5" t="s">
        <v>13319</v>
      </c>
      <c r="G264" s="5" t="s">
        <v>13443</v>
      </c>
      <c r="H264" s="45" t="s">
        <v>29669</v>
      </c>
      <c r="I264" s="5" t="s">
        <v>63</v>
      </c>
      <c r="J264" s="26">
        <v>1</v>
      </c>
      <c r="K264" s="6"/>
      <c r="L264" s="45" t="s">
        <v>29669</v>
      </c>
      <c r="M264" s="5" t="s">
        <v>28130</v>
      </c>
      <c r="N264" s="44" t="s">
        <v>28818</v>
      </c>
      <c r="O264" s="5">
        <f>IF(ISBLANK(Requerimiento_Det!N264),"",VLOOKUP(Requerimiento_Det!N264,Tabla1[#All],2,FALSE))</f>
        <v>1031100325</v>
      </c>
      <c r="P264" s="5" t="s">
        <v>28354</v>
      </c>
    </row>
    <row r="265" spans="1:16" x14ac:dyDescent="0.25">
      <c r="A265" s="33">
        <f t="shared" si="9"/>
        <v>1</v>
      </c>
      <c r="B265" s="33">
        <f t="shared" si="8"/>
        <v>264</v>
      </c>
      <c r="C265" s="5" t="s">
        <v>1</v>
      </c>
      <c r="D265" s="25"/>
      <c r="E265" s="5" t="s">
        <v>13390</v>
      </c>
      <c r="F265" s="5" t="s">
        <v>13319</v>
      </c>
      <c r="G265" s="5" t="s">
        <v>13443</v>
      </c>
      <c r="H265" s="45" t="s">
        <v>29670</v>
      </c>
      <c r="I265" s="5" t="s">
        <v>63</v>
      </c>
      <c r="J265" s="26">
        <v>1</v>
      </c>
      <c r="K265" s="28"/>
      <c r="L265" s="45" t="s">
        <v>29670</v>
      </c>
      <c r="M265" s="5" t="s">
        <v>28130</v>
      </c>
      <c r="N265" s="44" t="s">
        <v>28844</v>
      </c>
      <c r="O265" s="5">
        <f>IF(ISBLANK(Requerimiento_Det!N265),"",VLOOKUP(Requerimiento_Det!N265,Tabla1[#All],2,FALSE))</f>
        <v>1031100355</v>
      </c>
      <c r="P265" s="5" t="s">
        <v>28354</v>
      </c>
    </row>
    <row r="266" spans="1:16" x14ac:dyDescent="0.25">
      <c r="A266" s="33">
        <f t="shared" si="9"/>
        <v>1</v>
      </c>
      <c r="B266" s="33">
        <f t="shared" si="8"/>
        <v>265</v>
      </c>
      <c r="C266" s="5" t="s">
        <v>1</v>
      </c>
      <c r="D266" s="6"/>
      <c r="E266" s="5" t="s">
        <v>13390</v>
      </c>
      <c r="F266" s="5" t="s">
        <v>13319</v>
      </c>
      <c r="G266" s="5" t="s">
        <v>13443</v>
      </c>
      <c r="H266" s="45" t="s">
        <v>29671</v>
      </c>
      <c r="I266" s="5" t="s">
        <v>63</v>
      </c>
      <c r="J266" s="26">
        <v>1</v>
      </c>
      <c r="K266" s="6"/>
      <c r="L266" s="45" t="s">
        <v>29671</v>
      </c>
      <c r="M266" s="5" t="s">
        <v>28130</v>
      </c>
      <c r="N266" s="44" t="s">
        <v>28843</v>
      </c>
      <c r="O266" s="5">
        <f>IF(ISBLANK(Requerimiento_Det!N266),"",VLOOKUP(Requerimiento_Det!N266,Tabla1[#All],2,FALSE))</f>
        <v>1031100354</v>
      </c>
      <c r="P266" s="5" t="s">
        <v>28354</v>
      </c>
    </row>
    <row r="267" spans="1:16" x14ac:dyDescent="0.25">
      <c r="A267" s="33">
        <f t="shared" si="9"/>
        <v>1</v>
      </c>
      <c r="B267" s="33">
        <f t="shared" si="8"/>
        <v>266</v>
      </c>
      <c r="C267" s="5" t="s">
        <v>1</v>
      </c>
      <c r="D267" s="25"/>
      <c r="E267" s="5" t="s">
        <v>13390</v>
      </c>
      <c r="F267" s="5" t="s">
        <v>13319</v>
      </c>
      <c r="G267" s="5" t="s">
        <v>13443</v>
      </c>
      <c r="H267" s="45" t="s">
        <v>29672</v>
      </c>
      <c r="I267" s="5" t="s">
        <v>63</v>
      </c>
      <c r="J267" s="26">
        <v>1</v>
      </c>
      <c r="K267" s="28"/>
      <c r="L267" s="45" t="s">
        <v>29672</v>
      </c>
      <c r="M267" s="5" t="s">
        <v>28130</v>
      </c>
      <c r="N267" s="44" t="s">
        <v>28786</v>
      </c>
      <c r="O267" s="5">
        <f>IF(ISBLANK(Requerimiento_Det!N267),"",VLOOKUP(Requerimiento_Det!N267,Tabla1[#All],2,FALSE))</f>
        <v>1031100291</v>
      </c>
      <c r="P267" s="5" t="s">
        <v>28354</v>
      </c>
    </row>
    <row r="268" spans="1:16" x14ac:dyDescent="0.25">
      <c r="A268" s="33">
        <f t="shared" si="9"/>
        <v>1</v>
      </c>
      <c r="B268" s="33">
        <f t="shared" si="8"/>
        <v>267</v>
      </c>
      <c r="C268" s="5" t="s">
        <v>1</v>
      </c>
      <c r="D268" s="25"/>
      <c r="E268" s="5" t="s">
        <v>13390</v>
      </c>
      <c r="F268" s="5" t="s">
        <v>13319</v>
      </c>
      <c r="G268" s="5" t="s">
        <v>13443</v>
      </c>
      <c r="H268" s="45" t="s">
        <v>29673</v>
      </c>
      <c r="I268" s="5" t="s">
        <v>63</v>
      </c>
      <c r="J268" s="26">
        <v>1</v>
      </c>
      <c r="K268" s="6"/>
      <c r="L268" s="45" t="s">
        <v>29673</v>
      </c>
      <c r="M268" s="5" t="s">
        <v>28130</v>
      </c>
      <c r="N268" s="44" t="s">
        <v>28837</v>
      </c>
      <c r="O268" s="5">
        <f>IF(ISBLANK(Requerimiento_Det!N268),"",VLOOKUP(Requerimiento_Det!N268,Tabla1[#All],2,FALSE))</f>
        <v>1031100347</v>
      </c>
      <c r="P268" s="5" t="s">
        <v>28354</v>
      </c>
    </row>
    <row r="269" spans="1:16" x14ac:dyDescent="0.25">
      <c r="A269" s="33">
        <f t="shared" si="9"/>
        <v>1</v>
      </c>
      <c r="B269" s="33">
        <f t="shared" si="8"/>
        <v>268</v>
      </c>
      <c r="C269" s="5" t="s">
        <v>1</v>
      </c>
      <c r="D269" s="25"/>
      <c r="E269" s="5" t="s">
        <v>13390</v>
      </c>
      <c r="F269" s="5" t="s">
        <v>13319</v>
      </c>
      <c r="G269" s="5" t="s">
        <v>13443</v>
      </c>
      <c r="H269" s="45" t="s">
        <v>29674</v>
      </c>
      <c r="I269" s="5" t="s">
        <v>63</v>
      </c>
      <c r="J269" s="26">
        <v>1</v>
      </c>
      <c r="K269" s="28"/>
      <c r="L269" s="45" t="s">
        <v>29674</v>
      </c>
      <c r="M269" s="5" t="s">
        <v>28130</v>
      </c>
      <c r="N269" s="44" t="s">
        <v>28823</v>
      </c>
      <c r="O269" s="5">
        <f>IF(ISBLANK(Requerimiento_Det!N269),"",VLOOKUP(Requerimiento_Det!N269,Tabla1[#All],2,FALSE))</f>
        <v>1031100330</v>
      </c>
      <c r="P269" s="5" t="s">
        <v>28354</v>
      </c>
    </row>
    <row r="270" spans="1:16" x14ac:dyDescent="0.25">
      <c r="A270" s="33">
        <f t="shared" si="9"/>
        <v>1</v>
      </c>
      <c r="B270" s="33">
        <f t="shared" si="8"/>
        <v>269</v>
      </c>
      <c r="C270" s="5" t="s">
        <v>1</v>
      </c>
      <c r="D270" s="25"/>
      <c r="E270" s="5" t="s">
        <v>13390</v>
      </c>
      <c r="F270" s="5" t="s">
        <v>13319</v>
      </c>
      <c r="G270" s="5" t="s">
        <v>13443</v>
      </c>
      <c r="H270" s="45" t="s">
        <v>29675</v>
      </c>
      <c r="I270" s="5" t="s">
        <v>63</v>
      </c>
      <c r="J270" s="26">
        <v>1</v>
      </c>
      <c r="K270" s="6"/>
      <c r="L270" s="45" t="s">
        <v>29675</v>
      </c>
      <c r="M270" s="5" t="s">
        <v>28130</v>
      </c>
      <c r="N270" s="44" t="s">
        <v>28768</v>
      </c>
      <c r="O270" s="5">
        <f>IF(ISBLANK(Requerimiento_Det!N270),"",VLOOKUP(Requerimiento_Det!N270,Tabla1[#All],2,FALSE))</f>
        <v>1031100265</v>
      </c>
      <c r="P270" s="5" t="s">
        <v>28354</v>
      </c>
    </row>
    <row r="271" spans="1:16" x14ac:dyDescent="0.25">
      <c r="A271" s="33">
        <f t="shared" si="9"/>
        <v>1</v>
      </c>
      <c r="B271" s="33">
        <f t="shared" si="8"/>
        <v>270</v>
      </c>
      <c r="C271" s="5" t="s">
        <v>1</v>
      </c>
      <c r="D271" s="25"/>
      <c r="E271" s="5" t="s">
        <v>13390</v>
      </c>
      <c r="F271" s="5" t="s">
        <v>13319</v>
      </c>
      <c r="G271" s="5" t="s">
        <v>13443</v>
      </c>
      <c r="H271" s="45" t="s">
        <v>29676</v>
      </c>
      <c r="I271" s="5" t="s">
        <v>63</v>
      </c>
      <c r="J271" s="26">
        <v>1</v>
      </c>
      <c r="K271" s="28"/>
      <c r="L271" s="45" t="s">
        <v>29676</v>
      </c>
      <c r="M271" s="5" t="s">
        <v>28130</v>
      </c>
      <c r="N271" s="44" t="s">
        <v>29147</v>
      </c>
      <c r="O271" s="5">
        <f>IF(ISBLANK(Requerimiento_Det!N271),"",VLOOKUP(Requerimiento_Det!N271,Tabla1[#All],2,FALSE))</f>
        <v>1031100350</v>
      </c>
      <c r="P271" s="5" t="s">
        <v>28354</v>
      </c>
    </row>
    <row r="272" spans="1:16" x14ac:dyDescent="0.25">
      <c r="A272" s="33">
        <f t="shared" si="9"/>
        <v>1</v>
      </c>
      <c r="B272" s="33">
        <f t="shared" si="8"/>
        <v>271</v>
      </c>
      <c r="C272" s="5" t="s">
        <v>1</v>
      </c>
      <c r="D272" s="25"/>
      <c r="E272" s="5" t="s">
        <v>13390</v>
      </c>
      <c r="F272" s="5" t="s">
        <v>13319</v>
      </c>
      <c r="G272" s="5" t="s">
        <v>13443</v>
      </c>
      <c r="H272" s="45" t="s">
        <v>29677</v>
      </c>
      <c r="I272" s="5" t="s">
        <v>63</v>
      </c>
      <c r="J272" s="26">
        <v>1</v>
      </c>
      <c r="K272" s="6"/>
      <c r="L272" s="45" t="s">
        <v>29677</v>
      </c>
      <c r="M272" s="5" t="s">
        <v>28130</v>
      </c>
      <c r="N272" s="44" t="s">
        <v>28764</v>
      </c>
      <c r="O272" s="5">
        <f>IF(ISBLANK(Requerimiento_Det!N272),"",VLOOKUP(Requerimiento_Det!N272,Tabla1[#All],2,FALSE))</f>
        <v>1031100261</v>
      </c>
      <c r="P272" s="5" t="s">
        <v>28354</v>
      </c>
    </row>
    <row r="273" spans="1:16" x14ac:dyDescent="0.25">
      <c r="A273" s="33">
        <f t="shared" si="9"/>
        <v>1</v>
      </c>
      <c r="B273" s="33">
        <f t="shared" si="8"/>
        <v>272</v>
      </c>
      <c r="C273" s="5" t="s">
        <v>1</v>
      </c>
      <c r="D273" s="25"/>
      <c r="E273" s="5" t="s">
        <v>13390</v>
      </c>
      <c r="F273" s="5" t="s">
        <v>13319</v>
      </c>
      <c r="G273" s="5" t="s">
        <v>13443</v>
      </c>
      <c r="H273" s="45" t="s">
        <v>29549</v>
      </c>
      <c r="I273" s="5" t="s">
        <v>63</v>
      </c>
      <c r="J273" s="26">
        <v>1</v>
      </c>
      <c r="K273" s="28"/>
      <c r="L273" s="45" t="s">
        <v>29549</v>
      </c>
      <c r="M273" s="5" t="s">
        <v>28130</v>
      </c>
      <c r="N273" s="44" t="s">
        <v>28821</v>
      </c>
      <c r="O273" s="5">
        <f>IF(ISBLANK(Requerimiento_Det!N273),"",VLOOKUP(Requerimiento_Det!N273,Tabla1[#All],2,FALSE))</f>
        <v>1031100328</v>
      </c>
      <c r="P273" s="5" t="s">
        <v>28354</v>
      </c>
    </row>
    <row r="274" spans="1:16" x14ac:dyDescent="0.25">
      <c r="A274" s="33">
        <f t="shared" si="9"/>
        <v>1</v>
      </c>
      <c r="B274" s="33">
        <f t="shared" si="8"/>
        <v>273</v>
      </c>
      <c r="C274" s="5" t="s">
        <v>1</v>
      </c>
      <c r="D274" s="25"/>
      <c r="E274" s="5" t="s">
        <v>13390</v>
      </c>
      <c r="F274" s="5" t="s">
        <v>13319</v>
      </c>
      <c r="G274" s="5" t="s">
        <v>13443</v>
      </c>
      <c r="H274" s="45" t="s">
        <v>29678</v>
      </c>
      <c r="I274" s="5" t="s">
        <v>63</v>
      </c>
      <c r="J274" s="26">
        <v>1</v>
      </c>
      <c r="K274" s="28"/>
      <c r="L274" s="45" t="s">
        <v>29678</v>
      </c>
      <c r="M274" s="5" t="s">
        <v>28130</v>
      </c>
      <c r="N274" s="44" t="s">
        <v>28766</v>
      </c>
      <c r="O274" s="5">
        <f>IF(ISBLANK(Requerimiento_Det!N274),"",VLOOKUP(Requerimiento_Det!N274,Tabla1[#All],2,FALSE))</f>
        <v>1031100263</v>
      </c>
      <c r="P274" s="5" t="s">
        <v>28354</v>
      </c>
    </row>
    <row r="275" spans="1:16" x14ac:dyDescent="0.25">
      <c r="A275" s="33">
        <f t="shared" si="9"/>
        <v>1</v>
      </c>
      <c r="B275" s="33">
        <f t="shared" si="8"/>
        <v>274</v>
      </c>
      <c r="C275" s="5" t="s">
        <v>1</v>
      </c>
      <c r="D275" s="25"/>
      <c r="E275" s="5" t="s">
        <v>13390</v>
      </c>
      <c r="F275" s="5" t="s">
        <v>13319</v>
      </c>
      <c r="G275" s="5" t="s">
        <v>13443</v>
      </c>
      <c r="H275" s="45" t="s">
        <v>29679</v>
      </c>
      <c r="I275" s="5" t="s">
        <v>63</v>
      </c>
      <c r="J275" s="26">
        <v>1</v>
      </c>
      <c r="K275" s="28"/>
      <c r="L275" s="45" t="s">
        <v>29679</v>
      </c>
      <c r="M275" s="5" t="s">
        <v>28130</v>
      </c>
      <c r="N275" s="44" t="s">
        <v>28813</v>
      </c>
      <c r="O275" s="5">
        <f>IF(ISBLANK(Requerimiento_Det!N275),"",VLOOKUP(Requerimiento_Det!N275,Tabla1[#All],2,FALSE))</f>
        <v>1031100320</v>
      </c>
      <c r="P275" s="5" t="s">
        <v>28354</v>
      </c>
    </row>
    <row r="276" spans="1:16" x14ac:dyDescent="0.25">
      <c r="A276" s="33">
        <f t="shared" si="9"/>
        <v>1</v>
      </c>
      <c r="B276" s="33">
        <f t="shared" si="8"/>
        <v>275</v>
      </c>
      <c r="C276" s="5" t="s">
        <v>1</v>
      </c>
      <c r="D276" s="25"/>
      <c r="E276" s="5" t="s">
        <v>13390</v>
      </c>
      <c r="F276" s="5" t="s">
        <v>13319</v>
      </c>
      <c r="G276" s="5" t="s">
        <v>13443</v>
      </c>
      <c r="H276" s="45" t="s">
        <v>29680</v>
      </c>
      <c r="I276" s="5" t="s">
        <v>63</v>
      </c>
      <c r="J276" s="26">
        <v>1</v>
      </c>
      <c r="K276" s="28"/>
      <c r="L276" s="45" t="s">
        <v>29680</v>
      </c>
      <c r="M276" s="5" t="s">
        <v>28130</v>
      </c>
      <c r="N276" s="44" t="s">
        <v>28769</v>
      </c>
      <c r="O276" s="5">
        <f>IF(ISBLANK(Requerimiento_Det!N276),"",VLOOKUP(Requerimiento_Det!N276,Tabla1[#All],2,FALSE))</f>
        <v>1031100266</v>
      </c>
      <c r="P276" s="5" t="s">
        <v>28354</v>
      </c>
    </row>
    <row r="277" spans="1:16" x14ac:dyDescent="0.25">
      <c r="A277" s="33">
        <f t="shared" si="9"/>
        <v>1</v>
      </c>
      <c r="B277" s="33">
        <f t="shared" si="8"/>
        <v>276</v>
      </c>
      <c r="C277" s="5" t="s">
        <v>1</v>
      </c>
      <c r="D277" s="6"/>
      <c r="E277" s="5" t="s">
        <v>13390</v>
      </c>
      <c r="F277" s="5" t="s">
        <v>13319</v>
      </c>
      <c r="G277" s="5" t="s">
        <v>13443</v>
      </c>
      <c r="H277" s="45" t="s">
        <v>29681</v>
      </c>
      <c r="I277" s="5" t="s">
        <v>63</v>
      </c>
      <c r="J277" s="26">
        <v>1</v>
      </c>
      <c r="K277" s="6"/>
      <c r="L277" s="45" t="s">
        <v>29681</v>
      </c>
      <c r="M277" s="5" t="s">
        <v>28130</v>
      </c>
      <c r="N277" s="44" t="s">
        <v>28843</v>
      </c>
      <c r="O277" s="5">
        <f>IF(ISBLANK(Requerimiento_Det!N277),"",VLOOKUP(Requerimiento_Det!N277,Tabla1[#All],2,FALSE))</f>
        <v>1031100354</v>
      </c>
      <c r="P277" s="5" t="s">
        <v>28354</v>
      </c>
    </row>
    <row r="278" spans="1:16" x14ac:dyDescent="0.25">
      <c r="A278" s="33">
        <f t="shared" si="9"/>
        <v>1</v>
      </c>
      <c r="B278" s="33">
        <f t="shared" si="8"/>
        <v>277</v>
      </c>
      <c r="C278" s="5" t="s">
        <v>1</v>
      </c>
      <c r="D278" s="6"/>
      <c r="E278" s="5" t="s">
        <v>13390</v>
      </c>
      <c r="F278" s="5" t="s">
        <v>13319</v>
      </c>
      <c r="G278" s="5" t="s">
        <v>13443</v>
      </c>
      <c r="H278" s="45" t="s">
        <v>29682</v>
      </c>
      <c r="I278" s="5" t="s">
        <v>63</v>
      </c>
      <c r="J278" s="26">
        <v>1</v>
      </c>
      <c r="K278" s="6"/>
      <c r="L278" s="45" t="s">
        <v>29682</v>
      </c>
      <c r="M278" s="5" t="s">
        <v>28130</v>
      </c>
      <c r="N278" s="44" t="s">
        <v>28745</v>
      </c>
      <c r="O278" s="5">
        <f>IF(ISBLANK(Requerimiento_Det!N278),"",VLOOKUP(Requerimiento_Det!N278,Tabla1[#All],2,FALSE))</f>
        <v>1031100242</v>
      </c>
      <c r="P278" s="5" t="s">
        <v>28354</v>
      </c>
    </row>
    <row r="279" spans="1:16" x14ac:dyDescent="0.25">
      <c r="A279" s="33">
        <f t="shared" si="9"/>
        <v>1</v>
      </c>
      <c r="B279" s="33">
        <f t="shared" si="8"/>
        <v>278</v>
      </c>
      <c r="C279" s="5" t="s">
        <v>1</v>
      </c>
      <c r="D279" s="25"/>
      <c r="E279" s="5" t="s">
        <v>13390</v>
      </c>
      <c r="F279" s="5" t="s">
        <v>13319</v>
      </c>
      <c r="G279" s="5" t="s">
        <v>13443</v>
      </c>
      <c r="H279" s="45" t="s">
        <v>29548</v>
      </c>
      <c r="I279" s="5" t="s">
        <v>63</v>
      </c>
      <c r="J279" s="26">
        <v>1</v>
      </c>
      <c r="K279" s="28"/>
      <c r="L279" s="45" t="s">
        <v>29548</v>
      </c>
      <c r="M279" s="5" t="s">
        <v>28130</v>
      </c>
      <c r="N279" s="44" t="s">
        <v>28819</v>
      </c>
      <c r="O279" s="5">
        <f>IF(ISBLANK(Requerimiento_Det!N279),"",VLOOKUP(Requerimiento_Det!N279,Tabla1[#All],2,FALSE))</f>
        <v>1031100326</v>
      </c>
      <c r="P279" s="5" t="s">
        <v>28354</v>
      </c>
    </row>
    <row r="280" spans="1:16" x14ac:dyDescent="0.25">
      <c r="A280" s="33">
        <f t="shared" si="9"/>
        <v>1</v>
      </c>
      <c r="B280" s="33">
        <f t="shared" si="8"/>
        <v>279</v>
      </c>
      <c r="C280" s="5" t="s">
        <v>1</v>
      </c>
      <c r="D280" s="25"/>
      <c r="E280" s="5" t="s">
        <v>13390</v>
      </c>
      <c r="F280" s="5" t="s">
        <v>13319</v>
      </c>
      <c r="G280" s="5" t="s">
        <v>13443</v>
      </c>
      <c r="H280" s="45" t="s">
        <v>29683</v>
      </c>
      <c r="I280" s="5" t="s">
        <v>63</v>
      </c>
      <c r="J280" s="26">
        <v>1</v>
      </c>
      <c r="K280" s="6"/>
      <c r="L280" s="45" t="s">
        <v>29683</v>
      </c>
      <c r="M280" s="5" t="s">
        <v>28130</v>
      </c>
      <c r="N280" s="44" t="s">
        <v>28795</v>
      </c>
      <c r="O280" s="5">
        <f>IF(ISBLANK(Requerimiento_Det!N280),"",VLOOKUP(Requerimiento_Det!N280,Tabla1[#All],2,FALSE))</f>
        <v>1031100301</v>
      </c>
      <c r="P280" s="5" t="s">
        <v>28354</v>
      </c>
    </row>
    <row r="281" spans="1:16" x14ac:dyDescent="0.25">
      <c r="A281" s="33">
        <f t="shared" si="9"/>
        <v>1</v>
      </c>
      <c r="B281" s="33">
        <f t="shared" si="8"/>
        <v>280</v>
      </c>
      <c r="C281" s="5" t="s">
        <v>1</v>
      </c>
      <c r="D281" s="25"/>
      <c r="E281" s="5" t="s">
        <v>13390</v>
      </c>
      <c r="F281" s="5" t="s">
        <v>13319</v>
      </c>
      <c r="G281" s="5" t="s">
        <v>13443</v>
      </c>
      <c r="H281" s="45" t="s">
        <v>29654</v>
      </c>
      <c r="I281" s="5" t="s">
        <v>63</v>
      </c>
      <c r="J281" s="26">
        <v>1</v>
      </c>
      <c r="K281" s="28"/>
      <c r="L281" s="45" t="s">
        <v>29654</v>
      </c>
      <c r="M281" s="5" t="s">
        <v>28130</v>
      </c>
      <c r="N281" s="44" t="s">
        <v>28810</v>
      </c>
      <c r="O281" s="5">
        <f>IF(ISBLANK(Requerimiento_Det!N281),"",VLOOKUP(Requerimiento_Det!N281,Tabla1[#All],2,FALSE))</f>
        <v>1031100317</v>
      </c>
      <c r="P281" s="5" t="s">
        <v>28354</v>
      </c>
    </row>
    <row r="282" spans="1:16" x14ac:dyDescent="0.25">
      <c r="A282" s="33">
        <f t="shared" si="9"/>
        <v>1</v>
      </c>
      <c r="B282" s="33">
        <f t="shared" si="8"/>
        <v>281</v>
      </c>
      <c r="C282" s="5" t="s">
        <v>1</v>
      </c>
      <c r="D282" s="25"/>
      <c r="E282" s="5" t="s">
        <v>13390</v>
      </c>
      <c r="F282" s="5" t="s">
        <v>13319</v>
      </c>
      <c r="G282" s="5" t="s">
        <v>13443</v>
      </c>
      <c r="H282" s="45" t="s">
        <v>29684</v>
      </c>
      <c r="I282" s="5" t="s">
        <v>63</v>
      </c>
      <c r="J282" s="26">
        <v>1</v>
      </c>
      <c r="K282" s="6"/>
      <c r="L282" s="45" t="s">
        <v>29684</v>
      </c>
      <c r="M282" s="5" t="s">
        <v>28130</v>
      </c>
      <c r="N282" s="44" t="s">
        <v>28742</v>
      </c>
      <c r="O282" s="5">
        <f>IF(ISBLANK(Requerimiento_Det!N282),"",VLOOKUP(Requerimiento_Det!N282,Tabla1[#All],2,FALSE))</f>
        <v>1031100239</v>
      </c>
      <c r="P282" s="5" t="s">
        <v>28354</v>
      </c>
    </row>
    <row r="283" spans="1:16" x14ac:dyDescent="0.25">
      <c r="A283" s="33">
        <f t="shared" si="9"/>
        <v>1</v>
      </c>
      <c r="B283" s="33">
        <f t="shared" si="8"/>
        <v>282</v>
      </c>
      <c r="C283" s="5" t="s">
        <v>1</v>
      </c>
      <c r="D283" s="25"/>
      <c r="E283" s="5" t="s">
        <v>13390</v>
      </c>
      <c r="F283" s="5" t="s">
        <v>13319</v>
      </c>
      <c r="G283" s="5" t="s">
        <v>13443</v>
      </c>
      <c r="H283" s="45" t="s">
        <v>29685</v>
      </c>
      <c r="I283" s="5" t="s">
        <v>63</v>
      </c>
      <c r="J283" s="26">
        <v>1</v>
      </c>
      <c r="K283" s="28"/>
      <c r="L283" s="45" t="s">
        <v>29685</v>
      </c>
      <c r="M283" s="5" t="s">
        <v>28130</v>
      </c>
      <c r="N283" s="44" t="s">
        <v>28798</v>
      </c>
      <c r="O283" s="5">
        <f>IF(ISBLANK(Requerimiento_Det!N283),"",VLOOKUP(Requerimiento_Det!N283,Tabla1[#All],2,FALSE))</f>
        <v>1031100304</v>
      </c>
      <c r="P283" s="5" t="s">
        <v>28354</v>
      </c>
    </row>
    <row r="284" spans="1:16" x14ac:dyDescent="0.25">
      <c r="A284" s="33">
        <f t="shared" si="9"/>
        <v>1</v>
      </c>
      <c r="B284" s="33">
        <f t="shared" si="8"/>
        <v>283</v>
      </c>
      <c r="C284" s="5" t="s">
        <v>1</v>
      </c>
      <c r="D284" s="25"/>
      <c r="E284" s="5" t="s">
        <v>13390</v>
      </c>
      <c r="F284" s="5" t="s">
        <v>13319</v>
      </c>
      <c r="G284" s="5" t="s">
        <v>13443</v>
      </c>
      <c r="H284" s="45" t="s">
        <v>29686</v>
      </c>
      <c r="I284" s="5" t="s">
        <v>63</v>
      </c>
      <c r="J284" s="26">
        <v>1</v>
      </c>
      <c r="K284" s="6"/>
      <c r="L284" s="45" t="s">
        <v>29686</v>
      </c>
      <c r="M284" s="5" t="s">
        <v>28130</v>
      </c>
      <c r="N284" s="44" t="s">
        <v>28844</v>
      </c>
      <c r="O284" s="5">
        <f>IF(ISBLANK(Requerimiento_Det!N284),"",VLOOKUP(Requerimiento_Det!N284,Tabla1[#All],2,FALSE))</f>
        <v>1031100355</v>
      </c>
      <c r="P284" s="5" t="s">
        <v>28354</v>
      </c>
    </row>
    <row r="285" spans="1:16" x14ac:dyDescent="0.25">
      <c r="A285" s="33">
        <f t="shared" si="9"/>
        <v>1</v>
      </c>
      <c r="B285" s="33">
        <f t="shared" si="8"/>
        <v>284</v>
      </c>
      <c r="C285" s="5" t="s">
        <v>1</v>
      </c>
      <c r="D285" s="25"/>
      <c r="E285" s="5" t="s">
        <v>13390</v>
      </c>
      <c r="F285" s="5" t="s">
        <v>13319</v>
      </c>
      <c r="G285" s="5" t="s">
        <v>13443</v>
      </c>
      <c r="H285" s="45" t="s">
        <v>29687</v>
      </c>
      <c r="I285" s="5" t="s">
        <v>63</v>
      </c>
      <c r="J285" s="26">
        <v>1</v>
      </c>
      <c r="K285" s="28"/>
      <c r="L285" s="45" t="s">
        <v>29687</v>
      </c>
      <c r="M285" s="5" t="s">
        <v>28130</v>
      </c>
      <c r="N285" s="44" t="s">
        <v>28828</v>
      </c>
      <c r="O285" s="5">
        <f>IF(ISBLANK(Requerimiento_Det!N285),"",VLOOKUP(Requerimiento_Det!N285,Tabla1[#All],2,FALSE))</f>
        <v>1031100336</v>
      </c>
      <c r="P285" s="5" t="s">
        <v>28354</v>
      </c>
    </row>
    <row r="286" spans="1:16" x14ac:dyDescent="0.25">
      <c r="A286" s="33">
        <f t="shared" si="9"/>
        <v>1</v>
      </c>
      <c r="B286" s="33">
        <f t="shared" si="8"/>
        <v>285</v>
      </c>
      <c r="C286" s="5" t="s">
        <v>1</v>
      </c>
      <c r="D286" s="25"/>
      <c r="E286" s="5" t="s">
        <v>13390</v>
      </c>
      <c r="F286" s="5" t="s">
        <v>13319</v>
      </c>
      <c r="G286" s="5" t="s">
        <v>13443</v>
      </c>
      <c r="H286" s="45" t="s">
        <v>29688</v>
      </c>
      <c r="I286" s="5" t="s">
        <v>63</v>
      </c>
      <c r="J286" s="26">
        <v>1</v>
      </c>
      <c r="K286" s="6"/>
      <c r="L286" s="45" t="s">
        <v>29688</v>
      </c>
      <c r="M286" s="5" t="s">
        <v>28130</v>
      </c>
      <c r="N286" s="44" t="s">
        <v>28790</v>
      </c>
      <c r="O286" s="5">
        <f>IF(ISBLANK(Requerimiento_Det!N286),"",VLOOKUP(Requerimiento_Det!N286,Tabla1[#All],2,FALSE))</f>
        <v>1031100295</v>
      </c>
      <c r="P286" s="5" t="s">
        <v>28354</v>
      </c>
    </row>
    <row r="287" spans="1:16" x14ac:dyDescent="0.25">
      <c r="A287" s="33">
        <f t="shared" si="9"/>
        <v>1</v>
      </c>
      <c r="B287" s="33">
        <f t="shared" si="8"/>
        <v>286</v>
      </c>
      <c r="C287" s="5" t="s">
        <v>1</v>
      </c>
      <c r="D287" s="25"/>
      <c r="E287" s="5" t="s">
        <v>13390</v>
      </c>
      <c r="F287" s="5" t="s">
        <v>13319</v>
      </c>
      <c r="G287" s="5" t="s">
        <v>13443</v>
      </c>
      <c r="H287" s="45" t="s">
        <v>29669</v>
      </c>
      <c r="I287" s="5" t="s">
        <v>63</v>
      </c>
      <c r="J287" s="26">
        <v>1</v>
      </c>
      <c r="K287" s="28"/>
      <c r="L287" s="45" t="s">
        <v>29669</v>
      </c>
      <c r="M287" s="5" t="s">
        <v>28130</v>
      </c>
      <c r="N287" s="44" t="s">
        <v>28818</v>
      </c>
      <c r="O287" s="5">
        <f>IF(ISBLANK(Requerimiento_Det!N287),"",VLOOKUP(Requerimiento_Det!N287,Tabla1[#All],2,FALSE))</f>
        <v>1031100325</v>
      </c>
      <c r="P287" s="5" t="s">
        <v>28354</v>
      </c>
    </row>
    <row r="288" spans="1:16" x14ac:dyDescent="0.25">
      <c r="A288" s="33">
        <f t="shared" si="9"/>
        <v>1</v>
      </c>
      <c r="B288" s="33">
        <f t="shared" si="8"/>
        <v>287</v>
      </c>
      <c r="C288" s="5" t="s">
        <v>1</v>
      </c>
      <c r="D288" s="25"/>
      <c r="E288" s="5" t="s">
        <v>13390</v>
      </c>
      <c r="F288" s="5" t="s">
        <v>13319</v>
      </c>
      <c r="G288" s="5" t="s">
        <v>13443</v>
      </c>
      <c r="H288" s="45" t="s">
        <v>29657</v>
      </c>
      <c r="I288" s="5" t="s">
        <v>63</v>
      </c>
      <c r="J288" s="26">
        <v>1</v>
      </c>
      <c r="K288" s="28"/>
      <c r="L288" s="45" t="s">
        <v>29657</v>
      </c>
      <c r="M288" s="5" t="s">
        <v>28130</v>
      </c>
      <c r="N288" s="44" t="s">
        <v>28824</v>
      </c>
      <c r="O288" s="5">
        <f>IF(ISBLANK(Requerimiento_Det!N288),"",VLOOKUP(Requerimiento_Det!N288,Tabla1[#All],2,FALSE))</f>
        <v>1031100331</v>
      </c>
      <c r="P288" s="5" t="s">
        <v>28354</v>
      </c>
    </row>
    <row r="289" spans="1:16" x14ac:dyDescent="0.25">
      <c r="A289" s="33">
        <f t="shared" si="9"/>
        <v>1</v>
      </c>
      <c r="B289" s="33">
        <f>(IF(LEN(C289)&gt;0,ROW(B289)-1,""))</f>
        <v>288</v>
      </c>
      <c r="C289" s="5" t="s">
        <v>1</v>
      </c>
      <c r="D289" s="25"/>
      <c r="E289" s="5" t="s">
        <v>13390</v>
      </c>
      <c r="F289" s="5" t="s">
        <v>13319</v>
      </c>
      <c r="G289" s="5" t="s">
        <v>13443</v>
      </c>
      <c r="H289" s="45" t="s">
        <v>29689</v>
      </c>
      <c r="I289" s="5" t="s">
        <v>63</v>
      </c>
      <c r="J289" s="26">
        <v>1</v>
      </c>
      <c r="K289" s="28"/>
      <c r="L289" s="45" t="s">
        <v>29689</v>
      </c>
      <c r="M289" s="5" t="s">
        <v>28130</v>
      </c>
      <c r="N289" s="44" t="s">
        <v>28803</v>
      </c>
      <c r="O289" s="5">
        <f>IF(ISBLANK(Requerimiento_Det!N289),"",VLOOKUP(Requerimiento_Det!N289,Tabla1[#All],2,FALSE))</f>
        <v>1031100309</v>
      </c>
      <c r="P289" s="5" t="s">
        <v>28354</v>
      </c>
    </row>
    <row r="290" spans="1:16" x14ac:dyDescent="0.25">
      <c r="A290" s="33">
        <f t="shared" si="9"/>
        <v>1</v>
      </c>
      <c r="B290" s="33">
        <f t="shared" si="8"/>
        <v>289</v>
      </c>
      <c r="C290" s="5" t="s">
        <v>1</v>
      </c>
      <c r="D290" s="25"/>
      <c r="E290" s="5" t="s">
        <v>13390</v>
      </c>
      <c r="F290" s="5" t="s">
        <v>13319</v>
      </c>
      <c r="G290" s="5" t="s">
        <v>13443</v>
      </c>
      <c r="H290" s="45" t="s">
        <v>29690</v>
      </c>
      <c r="I290" s="5" t="s">
        <v>63</v>
      </c>
      <c r="J290" s="26">
        <v>1</v>
      </c>
      <c r="K290" s="6"/>
      <c r="L290" s="45" t="s">
        <v>29690</v>
      </c>
      <c r="M290" s="5" t="s">
        <v>28130</v>
      </c>
      <c r="N290" s="44" t="s">
        <v>28812</v>
      </c>
      <c r="O290" s="5">
        <f>IF(ISBLANK(Requerimiento_Det!N290),"",VLOOKUP(Requerimiento_Det!N290,Tabla1[#All],2,FALSE))</f>
        <v>1031100319</v>
      </c>
      <c r="P290" s="5" t="s">
        <v>28354</v>
      </c>
    </row>
    <row r="291" spans="1:16" x14ac:dyDescent="0.25">
      <c r="A291" s="33">
        <f t="shared" si="9"/>
        <v>1</v>
      </c>
      <c r="B291" s="33">
        <f t="shared" si="8"/>
        <v>290</v>
      </c>
      <c r="C291" s="5" t="s">
        <v>1</v>
      </c>
      <c r="D291" s="25"/>
      <c r="E291" s="5" t="s">
        <v>13390</v>
      </c>
      <c r="F291" s="5" t="s">
        <v>13319</v>
      </c>
      <c r="G291" s="5" t="s">
        <v>13443</v>
      </c>
      <c r="H291" s="45" t="s">
        <v>29691</v>
      </c>
      <c r="I291" s="5" t="s">
        <v>63</v>
      </c>
      <c r="J291" s="26">
        <v>1</v>
      </c>
      <c r="K291" s="6"/>
      <c r="L291" s="45" t="s">
        <v>29691</v>
      </c>
      <c r="M291" s="5" t="s">
        <v>28130</v>
      </c>
      <c r="N291" s="44" t="s">
        <v>28805</v>
      </c>
      <c r="O291" s="5">
        <f>IF(ISBLANK(Requerimiento_Det!N291),"",VLOOKUP(Requerimiento_Det!N291,Tabla1[#All],2,FALSE))</f>
        <v>1031100312</v>
      </c>
      <c r="P291" s="5" t="s">
        <v>28354</v>
      </c>
    </row>
    <row r="292" spans="1:16" x14ac:dyDescent="0.25">
      <c r="A292" s="33">
        <f t="shared" si="9"/>
        <v>1</v>
      </c>
      <c r="B292" s="33">
        <f t="shared" si="8"/>
        <v>291</v>
      </c>
      <c r="C292" s="5" t="s">
        <v>1</v>
      </c>
      <c r="D292" s="25"/>
      <c r="E292" s="5" t="s">
        <v>13390</v>
      </c>
      <c r="F292" s="5" t="s">
        <v>13319</v>
      </c>
      <c r="G292" s="5" t="s">
        <v>13443</v>
      </c>
      <c r="H292" s="45" t="s">
        <v>29692</v>
      </c>
      <c r="I292" s="5" t="s">
        <v>63</v>
      </c>
      <c r="J292" s="26">
        <v>1</v>
      </c>
      <c r="K292" s="6"/>
      <c r="L292" s="45" t="s">
        <v>29692</v>
      </c>
      <c r="M292" s="5" t="s">
        <v>28130</v>
      </c>
      <c r="N292" s="44" t="s">
        <v>28830</v>
      </c>
      <c r="O292" s="5">
        <f>IF(ISBLANK(Requerimiento_Det!N292),"",VLOOKUP(Requerimiento_Det!N292,Tabla1[#All],2,FALSE))</f>
        <v>1031100339</v>
      </c>
      <c r="P292" s="5" t="s">
        <v>28354</v>
      </c>
    </row>
    <row r="293" spans="1:16" x14ac:dyDescent="0.25">
      <c r="A293" s="33">
        <f t="shared" si="9"/>
        <v>1</v>
      </c>
      <c r="B293" s="33">
        <f t="shared" si="8"/>
        <v>292</v>
      </c>
      <c r="C293" s="5" t="s">
        <v>1</v>
      </c>
      <c r="D293" s="25"/>
      <c r="E293" s="5" t="s">
        <v>13390</v>
      </c>
      <c r="F293" s="5" t="s">
        <v>13319</v>
      </c>
      <c r="G293" s="5" t="s">
        <v>13443</v>
      </c>
      <c r="H293" s="45" t="s">
        <v>29618</v>
      </c>
      <c r="I293" s="5" t="s">
        <v>63</v>
      </c>
      <c r="J293" s="26">
        <v>1</v>
      </c>
      <c r="K293" s="6"/>
      <c r="L293" s="45" t="s">
        <v>29618</v>
      </c>
      <c r="M293" s="5" t="s">
        <v>28130</v>
      </c>
      <c r="N293" s="44" t="s">
        <v>28760</v>
      </c>
      <c r="O293" s="5">
        <f>IF(ISBLANK(Requerimiento_Det!N293),"",VLOOKUP(Requerimiento_Det!N293,Tabla1[#All],2,FALSE))</f>
        <v>1031100257</v>
      </c>
      <c r="P293" s="5" t="s">
        <v>28354</v>
      </c>
    </row>
    <row r="294" spans="1:16" x14ac:dyDescent="0.25">
      <c r="A294" s="33">
        <f t="shared" si="9"/>
        <v>1</v>
      </c>
      <c r="B294" s="33">
        <f t="shared" si="8"/>
        <v>293</v>
      </c>
      <c r="C294" s="5" t="s">
        <v>1</v>
      </c>
      <c r="D294" s="25"/>
      <c r="E294" s="5" t="s">
        <v>13390</v>
      </c>
      <c r="F294" s="5" t="s">
        <v>13319</v>
      </c>
      <c r="G294" s="5" t="s">
        <v>13443</v>
      </c>
      <c r="H294" s="45" t="s">
        <v>29693</v>
      </c>
      <c r="I294" s="5" t="s">
        <v>63</v>
      </c>
      <c r="J294" s="26">
        <v>1</v>
      </c>
      <c r="K294" s="6"/>
      <c r="L294" s="45" t="s">
        <v>29693</v>
      </c>
      <c r="M294" s="5" t="s">
        <v>28130</v>
      </c>
      <c r="N294" s="44" t="s">
        <v>28764</v>
      </c>
      <c r="O294" s="5">
        <f>IF(ISBLANK(Requerimiento_Det!N294),"",VLOOKUP(Requerimiento_Det!N294,Tabla1[#All],2,FALSE))</f>
        <v>1031100261</v>
      </c>
      <c r="P294" s="5" t="s">
        <v>28354</v>
      </c>
    </row>
    <row r="295" spans="1:16" x14ac:dyDescent="0.25">
      <c r="A295" s="33">
        <f t="shared" si="9"/>
        <v>1</v>
      </c>
      <c r="B295" s="33">
        <f t="shared" si="8"/>
        <v>294</v>
      </c>
      <c r="C295" s="5" t="s">
        <v>1</v>
      </c>
      <c r="D295" s="25"/>
      <c r="E295" s="5" t="s">
        <v>13390</v>
      </c>
      <c r="F295" s="5" t="s">
        <v>13319</v>
      </c>
      <c r="G295" s="5" t="s">
        <v>13443</v>
      </c>
      <c r="H295" s="45" t="s">
        <v>29694</v>
      </c>
      <c r="I295" s="5" t="s">
        <v>63</v>
      </c>
      <c r="J295" s="26">
        <v>1</v>
      </c>
      <c r="K295" s="6"/>
      <c r="L295" s="45" t="s">
        <v>29694</v>
      </c>
      <c r="M295" s="5" t="s">
        <v>28130</v>
      </c>
      <c r="N295" s="44" t="s">
        <v>29134</v>
      </c>
      <c r="O295" s="5">
        <f>IF(ISBLANK(Requerimiento_Det!N295),"",VLOOKUP(Requerimiento_Det!N295,Tabla1[#All],2,FALSE))</f>
        <v>1031100343</v>
      </c>
      <c r="P295" s="5" t="s">
        <v>28354</v>
      </c>
    </row>
    <row r="296" spans="1:16" x14ac:dyDescent="0.25">
      <c r="A296" s="33">
        <f t="shared" si="9"/>
        <v>1</v>
      </c>
      <c r="B296" s="33">
        <f t="shared" si="8"/>
        <v>295</v>
      </c>
      <c r="C296" s="5" t="s">
        <v>1</v>
      </c>
      <c r="D296" s="25"/>
      <c r="E296" s="5" t="s">
        <v>13390</v>
      </c>
      <c r="F296" s="5" t="s">
        <v>13319</v>
      </c>
      <c r="G296" s="5" t="s">
        <v>13443</v>
      </c>
      <c r="H296" s="45" t="s">
        <v>29695</v>
      </c>
      <c r="I296" s="5" t="s">
        <v>63</v>
      </c>
      <c r="J296" s="26">
        <v>1</v>
      </c>
      <c r="K296" s="6"/>
      <c r="L296" s="45" t="s">
        <v>29695</v>
      </c>
      <c r="M296" s="5" t="s">
        <v>28130</v>
      </c>
      <c r="N296" s="44" t="s">
        <v>28738</v>
      </c>
      <c r="O296" s="5">
        <f>IF(ISBLANK(Requerimiento_Det!N296),"",VLOOKUP(Requerimiento_Det!N296,Tabla1[#All],2,FALSE))</f>
        <v>1031100125</v>
      </c>
      <c r="P296" s="5" t="s">
        <v>28354</v>
      </c>
    </row>
    <row r="297" spans="1:16" x14ac:dyDescent="0.25">
      <c r="A297" s="33">
        <f t="shared" si="9"/>
        <v>1</v>
      </c>
      <c r="B297" s="33">
        <f t="shared" si="8"/>
        <v>296</v>
      </c>
      <c r="C297" s="5" t="s">
        <v>1</v>
      </c>
      <c r="D297" s="25"/>
      <c r="E297" s="5" t="s">
        <v>13390</v>
      </c>
      <c r="F297" s="5" t="s">
        <v>13319</v>
      </c>
      <c r="G297" s="5" t="s">
        <v>13443</v>
      </c>
      <c r="H297" s="45" t="s">
        <v>29656</v>
      </c>
      <c r="I297" s="5" t="s">
        <v>63</v>
      </c>
      <c r="J297" s="26">
        <v>1</v>
      </c>
      <c r="K297" s="6"/>
      <c r="L297" s="45" t="s">
        <v>29656</v>
      </c>
      <c r="M297" s="5" t="s">
        <v>28130</v>
      </c>
      <c r="N297" s="44" t="s">
        <v>28808</v>
      </c>
      <c r="O297" s="5">
        <f>IF(ISBLANK(Requerimiento_Det!N297),"",VLOOKUP(Requerimiento_Det!N297,Tabla1[#All],2,FALSE))</f>
        <v>1031100315</v>
      </c>
      <c r="P297" s="5" t="s">
        <v>28354</v>
      </c>
    </row>
    <row r="298" spans="1:16" x14ac:dyDescent="0.25">
      <c r="A298" s="33">
        <f t="shared" si="9"/>
        <v>1</v>
      </c>
      <c r="B298" s="33">
        <f t="shared" si="8"/>
        <v>297</v>
      </c>
      <c r="C298" s="5" t="s">
        <v>1</v>
      </c>
      <c r="D298" s="25"/>
      <c r="E298" s="5" t="s">
        <v>13390</v>
      </c>
      <c r="F298" s="5" t="s">
        <v>13319</v>
      </c>
      <c r="G298" s="5" t="s">
        <v>13443</v>
      </c>
      <c r="H298" s="45" t="s">
        <v>29696</v>
      </c>
      <c r="I298" s="5" t="s">
        <v>63</v>
      </c>
      <c r="J298" s="26">
        <v>1</v>
      </c>
      <c r="K298" s="6"/>
      <c r="L298" s="45" t="s">
        <v>29696</v>
      </c>
      <c r="M298" s="5" t="s">
        <v>28130</v>
      </c>
      <c r="N298" s="44" t="s">
        <v>28795</v>
      </c>
      <c r="O298" s="5">
        <f>IF(ISBLANK(Requerimiento_Det!N298),"",VLOOKUP(Requerimiento_Det!N298,Tabla1[#All],2,FALSE))</f>
        <v>1031100301</v>
      </c>
      <c r="P298" s="5" t="s">
        <v>28354</v>
      </c>
    </row>
    <row r="299" spans="1:16" x14ac:dyDescent="0.25">
      <c r="A299" s="33">
        <f t="shared" si="9"/>
        <v>1</v>
      </c>
      <c r="B299" s="33">
        <f t="shared" si="8"/>
        <v>298</v>
      </c>
      <c r="C299" s="5" t="s">
        <v>1</v>
      </c>
      <c r="D299" s="25"/>
      <c r="E299" s="5" t="s">
        <v>13390</v>
      </c>
      <c r="F299" s="5" t="s">
        <v>13319</v>
      </c>
      <c r="G299" s="5" t="s">
        <v>13443</v>
      </c>
      <c r="H299" s="45" t="s">
        <v>29682</v>
      </c>
      <c r="I299" s="5" t="s">
        <v>63</v>
      </c>
      <c r="J299" s="26">
        <v>1</v>
      </c>
      <c r="K299" s="6"/>
      <c r="L299" s="45" t="s">
        <v>29682</v>
      </c>
      <c r="M299" s="5" t="s">
        <v>28130</v>
      </c>
      <c r="N299" s="44" t="s">
        <v>28745</v>
      </c>
      <c r="O299" s="5">
        <f>IF(ISBLANK(Requerimiento_Det!N299),"",VLOOKUP(Requerimiento_Det!N299,Tabla1[#All],2,FALSE))</f>
        <v>1031100242</v>
      </c>
      <c r="P299" s="5" t="s">
        <v>28354</v>
      </c>
    </row>
    <row r="300" spans="1:16" x14ac:dyDescent="0.25">
      <c r="A300" s="33">
        <f t="shared" si="9"/>
        <v>1</v>
      </c>
      <c r="B300" s="33">
        <f t="shared" si="8"/>
        <v>299</v>
      </c>
      <c r="C300" s="5" t="s">
        <v>1</v>
      </c>
      <c r="D300" s="25"/>
      <c r="E300" s="5" t="s">
        <v>13390</v>
      </c>
      <c r="F300" s="5" t="s">
        <v>13319</v>
      </c>
      <c r="G300" s="5" t="s">
        <v>13443</v>
      </c>
      <c r="H300" s="45" t="s">
        <v>29697</v>
      </c>
      <c r="I300" s="5" t="s">
        <v>63</v>
      </c>
      <c r="J300" s="26">
        <v>1</v>
      </c>
      <c r="K300" s="6"/>
      <c r="L300" s="45" t="s">
        <v>29697</v>
      </c>
      <c r="M300" s="5" t="s">
        <v>28130</v>
      </c>
      <c r="N300" s="44" t="s">
        <v>28844</v>
      </c>
      <c r="O300" s="5">
        <f>IF(ISBLANK(Requerimiento_Det!N300),"",VLOOKUP(Requerimiento_Det!N300,Tabla1[#All],2,FALSE))</f>
        <v>1031100355</v>
      </c>
      <c r="P300" s="5" t="s">
        <v>28354</v>
      </c>
    </row>
    <row r="301" spans="1:16" x14ac:dyDescent="0.25">
      <c r="A301" s="33">
        <f t="shared" si="9"/>
        <v>1</v>
      </c>
      <c r="B301" s="33">
        <f t="shared" si="8"/>
        <v>300</v>
      </c>
      <c r="C301" s="5" t="s">
        <v>1</v>
      </c>
      <c r="D301" s="25"/>
      <c r="E301" s="5" t="s">
        <v>13390</v>
      </c>
      <c r="F301" s="5" t="s">
        <v>13319</v>
      </c>
      <c r="G301" s="5" t="s">
        <v>13443</v>
      </c>
      <c r="H301" s="45" t="s">
        <v>29698</v>
      </c>
      <c r="I301" s="5" t="s">
        <v>63</v>
      </c>
      <c r="J301" s="26">
        <v>1</v>
      </c>
      <c r="K301" s="6"/>
      <c r="L301" s="45" t="s">
        <v>29698</v>
      </c>
      <c r="M301" s="5" t="s">
        <v>28130</v>
      </c>
      <c r="N301" s="44" t="s">
        <v>28795</v>
      </c>
      <c r="O301" s="5">
        <f>IF(ISBLANK(Requerimiento_Det!N301),"",VLOOKUP(Requerimiento_Det!N301,Tabla1[#All],2,FALSE))</f>
        <v>1031100301</v>
      </c>
      <c r="P301" s="5" t="s">
        <v>28354</v>
      </c>
    </row>
    <row r="302" spans="1:16" x14ac:dyDescent="0.25">
      <c r="A302" s="33">
        <f t="shared" si="9"/>
        <v>1</v>
      </c>
      <c r="B302" s="33">
        <f t="shared" si="8"/>
        <v>301</v>
      </c>
      <c r="C302" s="5" t="s">
        <v>1</v>
      </c>
      <c r="D302" s="25"/>
      <c r="E302" s="5" t="s">
        <v>13390</v>
      </c>
      <c r="F302" s="5" t="s">
        <v>13319</v>
      </c>
      <c r="G302" s="5" t="s">
        <v>13443</v>
      </c>
      <c r="H302" s="45" t="s">
        <v>29658</v>
      </c>
      <c r="I302" s="5" t="s">
        <v>63</v>
      </c>
      <c r="J302" s="26">
        <v>1</v>
      </c>
      <c r="K302" s="6"/>
      <c r="L302" s="45" t="s">
        <v>29658</v>
      </c>
      <c r="M302" s="5" t="s">
        <v>28130</v>
      </c>
      <c r="N302" s="44" t="s">
        <v>28741</v>
      </c>
      <c r="O302" s="5">
        <f>IF(ISBLANK(Requerimiento_Det!N302),"",VLOOKUP(Requerimiento_Det!N302,Tabla1[#All],2,FALSE))</f>
        <v>1031100238</v>
      </c>
      <c r="P302" s="5" t="s">
        <v>28354</v>
      </c>
    </row>
    <row r="303" spans="1:16" x14ac:dyDescent="0.25">
      <c r="A303" s="33">
        <f t="shared" si="9"/>
        <v>1</v>
      </c>
      <c r="B303" s="33">
        <f t="shared" si="8"/>
        <v>302</v>
      </c>
      <c r="C303" s="5" t="s">
        <v>1</v>
      </c>
      <c r="D303" s="25"/>
      <c r="E303" s="5" t="s">
        <v>13390</v>
      </c>
      <c r="F303" s="5" t="s">
        <v>13319</v>
      </c>
      <c r="G303" s="5" t="s">
        <v>13443</v>
      </c>
      <c r="H303" s="45" t="s">
        <v>29699</v>
      </c>
      <c r="I303" s="5" t="s">
        <v>63</v>
      </c>
      <c r="J303" s="26">
        <v>1</v>
      </c>
      <c r="K303" s="6"/>
      <c r="L303" s="45" t="s">
        <v>29699</v>
      </c>
      <c r="M303" s="5" t="s">
        <v>28130</v>
      </c>
      <c r="N303" s="44" t="s">
        <v>28790</v>
      </c>
      <c r="O303" s="5">
        <f>IF(ISBLANK(Requerimiento_Det!N303),"",VLOOKUP(Requerimiento_Det!N303,Tabla1[#All],2,FALSE))</f>
        <v>1031100295</v>
      </c>
      <c r="P303" s="5" t="s">
        <v>28354</v>
      </c>
    </row>
    <row r="304" spans="1:16" x14ac:dyDescent="0.25">
      <c r="A304" s="33">
        <f t="shared" si="9"/>
        <v>1</v>
      </c>
      <c r="B304" s="33">
        <f t="shared" si="8"/>
        <v>303</v>
      </c>
      <c r="C304" s="5" t="s">
        <v>1</v>
      </c>
      <c r="D304" s="25"/>
      <c r="E304" s="5" t="s">
        <v>13390</v>
      </c>
      <c r="F304" s="5" t="s">
        <v>13319</v>
      </c>
      <c r="G304" s="5" t="s">
        <v>13443</v>
      </c>
      <c r="H304" s="45" t="s">
        <v>29636</v>
      </c>
      <c r="I304" s="5" t="s">
        <v>63</v>
      </c>
      <c r="J304" s="26">
        <v>1</v>
      </c>
      <c r="K304" s="6"/>
      <c r="L304" s="45" t="s">
        <v>29636</v>
      </c>
      <c r="M304" s="5" t="s">
        <v>28130</v>
      </c>
      <c r="N304" s="44" t="s">
        <v>28810</v>
      </c>
      <c r="O304" s="5">
        <f>IF(ISBLANK(Requerimiento_Det!N304),"",VLOOKUP(Requerimiento_Det!N304,Tabla1[#All],2,FALSE))</f>
        <v>1031100317</v>
      </c>
      <c r="P304" s="5" t="s">
        <v>28354</v>
      </c>
    </row>
    <row r="305" spans="1:16" x14ac:dyDescent="0.25">
      <c r="A305" s="33">
        <f t="shared" si="9"/>
        <v>1</v>
      </c>
      <c r="B305" s="33">
        <f>(IF(LEN(C305)&gt;0,ROW(B305)-1,""))</f>
        <v>304</v>
      </c>
      <c r="C305" s="5" t="s">
        <v>1</v>
      </c>
      <c r="D305" s="25"/>
      <c r="E305" s="5" t="s">
        <v>13390</v>
      </c>
      <c r="F305" s="5" t="s">
        <v>13319</v>
      </c>
      <c r="G305" s="5" t="s">
        <v>13443</v>
      </c>
      <c r="H305" s="45" t="s">
        <v>29700</v>
      </c>
      <c r="I305" s="5" t="s">
        <v>63</v>
      </c>
      <c r="J305" s="26">
        <v>1</v>
      </c>
      <c r="K305" s="6"/>
      <c r="L305" s="45" t="s">
        <v>29700</v>
      </c>
      <c r="M305" s="5" t="s">
        <v>28130</v>
      </c>
      <c r="N305" s="44" t="s">
        <v>28798</v>
      </c>
      <c r="O305" s="5">
        <f>IF(ISBLANK(Requerimiento_Det!N305),"",VLOOKUP(Requerimiento_Det!N305,Tabla1[#All],2,FALSE))</f>
        <v>1031100304</v>
      </c>
      <c r="P305" s="5" t="s">
        <v>28354</v>
      </c>
    </row>
    <row r="306" spans="1:16" x14ac:dyDescent="0.25">
      <c r="A306" s="33">
        <f t="shared" si="9"/>
        <v>1</v>
      </c>
      <c r="B306" s="33">
        <f t="shared" si="8"/>
        <v>305</v>
      </c>
      <c r="C306" s="5" t="s">
        <v>1</v>
      </c>
      <c r="D306" s="25"/>
      <c r="E306" s="5" t="s">
        <v>13390</v>
      </c>
      <c r="F306" s="5" t="s">
        <v>13319</v>
      </c>
      <c r="G306" s="5" t="s">
        <v>13443</v>
      </c>
      <c r="H306" s="45" t="s">
        <v>29701</v>
      </c>
      <c r="I306" s="5" t="s">
        <v>63</v>
      </c>
      <c r="J306" s="26">
        <v>1</v>
      </c>
      <c r="K306" s="6"/>
      <c r="L306" s="45" t="s">
        <v>29701</v>
      </c>
      <c r="M306" s="5" t="s">
        <v>28130</v>
      </c>
      <c r="N306" s="44" t="s">
        <v>28828</v>
      </c>
      <c r="O306" s="5">
        <f>IF(ISBLANK(Requerimiento_Det!N306),"",VLOOKUP(Requerimiento_Det!N306,Tabla1[#All],2,FALSE))</f>
        <v>1031100336</v>
      </c>
      <c r="P306" s="5" t="s">
        <v>28354</v>
      </c>
    </row>
    <row r="307" spans="1:16" x14ac:dyDescent="0.25">
      <c r="A307" s="33">
        <f t="shared" si="9"/>
        <v>1</v>
      </c>
      <c r="B307" s="33">
        <f t="shared" si="8"/>
        <v>306</v>
      </c>
      <c r="C307" s="5" t="s">
        <v>1</v>
      </c>
      <c r="D307" s="25"/>
      <c r="E307" s="5" t="s">
        <v>13390</v>
      </c>
      <c r="F307" s="5" t="s">
        <v>13319</v>
      </c>
      <c r="G307" s="5" t="s">
        <v>13443</v>
      </c>
      <c r="H307" s="45" t="s">
        <v>29617</v>
      </c>
      <c r="I307" s="5" t="s">
        <v>63</v>
      </c>
      <c r="J307" s="26">
        <v>1</v>
      </c>
      <c r="K307" s="6"/>
      <c r="L307" s="45" t="s">
        <v>29617</v>
      </c>
      <c r="M307" s="5" t="s">
        <v>28130</v>
      </c>
      <c r="N307" s="44" t="s">
        <v>28814</v>
      </c>
      <c r="O307" s="5">
        <f>IF(ISBLANK(Requerimiento_Det!N307),"",VLOOKUP(Requerimiento_Det!N307,Tabla1[#All],2,FALSE))</f>
        <v>1031100321</v>
      </c>
      <c r="P307" s="5" t="s">
        <v>28354</v>
      </c>
    </row>
    <row r="308" spans="1:16" x14ac:dyDescent="0.25">
      <c r="A308" s="33">
        <f t="shared" si="9"/>
        <v>1</v>
      </c>
      <c r="B308" s="33">
        <f t="shared" si="8"/>
        <v>307</v>
      </c>
      <c r="C308" s="5" t="s">
        <v>1</v>
      </c>
      <c r="D308" s="25"/>
      <c r="E308" s="5" t="s">
        <v>13390</v>
      </c>
      <c r="F308" s="5" t="s">
        <v>13319</v>
      </c>
      <c r="G308" s="5" t="s">
        <v>13443</v>
      </c>
      <c r="H308" s="45" t="s">
        <v>29702</v>
      </c>
      <c r="I308" s="5" t="s">
        <v>63</v>
      </c>
      <c r="J308" s="26">
        <v>1</v>
      </c>
      <c r="K308" s="6"/>
      <c r="L308" s="45" t="s">
        <v>29702</v>
      </c>
      <c r="M308" s="5" t="s">
        <v>28130</v>
      </c>
      <c r="N308" s="44" t="s">
        <v>28821</v>
      </c>
      <c r="O308" s="5">
        <f>IF(ISBLANK(Requerimiento_Det!N308),"",VLOOKUP(Requerimiento_Det!N308,Tabla1[#All],2,FALSE))</f>
        <v>1031100328</v>
      </c>
      <c r="P308" s="5" t="s">
        <v>28354</v>
      </c>
    </row>
    <row r="309" spans="1:16" x14ac:dyDescent="0.25">
      <c r="A309" s="33">
        <f t="shared" si="9"/>
        <v>1</v>
      </c>
      <c r="B309" s="33">
        <f t="shared" si="8"/>
        <v>308</v>
      </c>
      <c r="C309" s="5" t="s">
        <v>1</v>
      </c>
      <c r="D309" s="25"/>
      <c r="E309" s="5" t="s">
        <v>13390</v>
      </c>
      <c r="F309" s="5" t="s">
        <v>13319</v>
      </c>
      <c r="G309" s="5" t="s">
        <v>13443</v>
      </c>
      <c r="H309" s="45" t="s">
        <v>29703</v>
      </c>
      <c r="I309" s="5" t="s">
        <v>63</v>
      </c>
      <c r="J309" s="26">
        <v>1</v>
      </c>
      <c r="K309" s="6"/>
      <c r="L309" s="45" t="s">
        <v>29703</v>
      </c>
      <c r="M309" s="5" t="s">
        <v>28130</v>
      </c>
      <c r="N309" s="44" t="s">
        <v>28793</v>
      </c>
      <c r="O309" s="5">
        <f>IF(ISBLANK(Requerimiento_Det!N309),"",VLOOKUP(Requerimiento_Det!N309,Tabla1[#All],2,FALSE))</f>
        <v>1031100299</v>
      </c>
      <c r="P309" s="5" t="s">
        <v>28354</v>
      </c>
    </row>
    <row r="310" spans="1:16" x14ac:dyDescent="0.25">
      <c r="A310" s="33">
        <f t="shared" si="9"/>
        <v>1</v>
      </c>
      <c r="B310" s="33">
        <f t="shared" si="8"/>
        <v>309</v>
      </c>
      <c r="C310" s="5" t="s">
        <v>1</v>
      </c>
      <c r="D310" s="25"/>
      <c r="E310" s="5" t="s">
        <v>13390</v>
      </c>
      <c r="F310" s="5" t="s">
        <v>13319</v>
      </c>
      <c r="G310" s="5" t="s">
        <v>13443</v>
      </c>
      <c r="H310" s="45" t="s">
        <v>29659</v>
      </c>
      <c r="I310" s="5" t="s">
        <v>63</v>
      </c>
      <c r="J310" s="26">
        <v>1</v>
      </c>
      <c r="K310" s="6"/>
      <c r="L310" s="45" t="s">
        <v>29659</v>
      </c>
      <c r="M310" s="5" t="s">
        <v>28130</v>
      </c>
      <c r="N310" s="44" t="s">
        <v>28763</v>
      </c>
      <c r="O310" s="5">
        <f>IF(ISBLANK(Requerimiento_Det!N310),"",VLOOKUP(Requerimiento_Det!N310,Tabla1[#All],2,FALSE))</f>
        <v>1031100260</v>
      </c>
      <c r="P310" s="5" t="s">
        <v>28354</v>
      </c>
    </row>
    <row r="311" spans="1:16" x14ac:dyDescent="0.25">
      <c r="A311" s="33">
        <f t="shared" si="9"/>
        <v>1</v>
      </c>
      <c r="B311" s="33">
        <f t="shared" si="8"/>
        <v>310</v>
      </c>
      <c r="C311" s="5" t="s">
        <v>1</v>
      </c>
      <c r="D311" s="25"/>
      <c r="E311" s="5" t="s">
        <v>13390</v>
      </c>
      <c r="F311" s="5" t="s">
        <v>13319</v>
      </c>
      <c r="G311" s="5" t="s">
        <v>13443</v>
      </c>
      <c r="H311" s="45" t="s">
        <v>29704</v>
      </c>
      <c r="I311" s="5" t="s">
        <v>63</v>
      </c>
      <c r="J311" s="26">
        <v>1</v>
      </c>
      <c r="K311" s="6"/>
      <c r="L311" s="45" t="s">
        <v>29704</v>
      </c>
      <c r="M311" s="5" t="s">
        <v>28130</v>
      </c>
      <c r="N311" s="44" t="s">
        <v>28805</v>
      </c>
      <c r="O311" s="5">
        <f>IF(ISBLANK(Requerimiento_Det!N311),"",VLOOKUP(Requerimiento_Det!N311,Tabla1[#All],2,FALSE))</f>
        <v>1031100312</v>
      </c>
      <c r="P311" s="5" t="s">
        <v>28354</v>
      </c>
    </row>
    <row r="312" spans="1:16" x14ac:dyDescent="0.25">
      <c r="A312" s="33">
        <f t="shared" si="9"/>
        <v>1</v>
      </c>
      <c r="B312" s="33">
        <f t="shared" si="8"/>
        <v>311</v>
      </c>
      <c r="C312" s="5" t="s">
        <v>1</v>
      </c>
      <c r="D312" s="25"/>
      <c r="E312" s="5" t="s">
        <v>13390</v>
      </c>
      <c r="F312" s="5" t="s">
        <v>13319</v>
      </c>
      <c r="G312" s="5" t="s">
        <v>13443</v>
      </c>
      <c r="H312" s="45" t="s">
        <v>29705</v>
      </c>
      <c r="I312" s="5" t="s">
        <v>63</v>
      </c>
      <c r="J312" s="26">
        <v>1</v>
      </c>
      <c r="K312" s="6"/>
      <c r="L312" s="45" t="s">
        <v>29705</v>
      </c>
      <c r="M312" s="5" t="s">
        <v>28130</v>
      </c>
      <c r="N312" s="44" t="s">
        <v>28803</v>
      </c>
      <c r="O312" s="5">
        <f>IF(ISBLANK(Requerimiento_Det!N312),"",VLOOKUP(Requerimiento_Det!N312,Tabla1[#All],2,FALSE))</f>
        <v>1031100309</v>
      </c>
      <c r="P312" s="5" t="s">
        <v>28354</v>
      </c>
    </row>
    <row r="313" spans="1:16" x14ac:dyDescent="0.25">
      <c r="A313" s="33">
        <f t="shared" si="9"/>
        <v>1</v>
      </c>
      <c r="B313" s="33">
        <f t="shared" si="8"/>
        <v>312</v>
      </c>
      <c r="C313" s="5" t="s">
        <v>1</v>
      </c>
      <c r="D313" s="25"/>
      <c r="E313" s="5" t="s">
        <v>13390</v>
      </c>
      <c r="F313" s="5" t="s">
        <v>13319</v>
      </c>
      <c r="G313" s="5" t="s">
        <v>13443</v>
      </c>
      <c r="H313" s="45" t="s">
        <v>29619</v>
      </c>
      <c r="I313" s="5" t="s">
        <v>63</v>
      </c>
      <c r="J313" s="26">
        <v>1</v>
      </c>
      <c r="K313" s="6"/>
      <c r="L313" s="45" t="s">
        <v>29619</v>
      </c>
      <c r="M313" s="5" t="s">
        <v>28130</v>
      </c>
      <c r="N313" s="44" t="s">
        <v>28743</v>
      </c>
      <c r="O313" s="5">
        <f>IF(ISBLANK(Requerimiento_Det!N313),"",VLOOKUP(Requerimiento_Det!N313,Tabla1[#All],2,FALSE))</f>
        <v>1031100240</v>
      </c>
      <c r="P313" s="5" t="s">
        <v>28354</v>
      </c>
    </row>
    <row r="314" spans="1:16" x14ac:dyDescent="0.25">
      <c r="A314" s="33">
        <f t="shared" si="9"/>
        <v>1</v>
      </c>
      <c r="B314" s="33">
        <f t="shared" si="8"/>
        <v>313</v>
      </c>
      <c r="C314" s="5" t="s">
        <v>1</v>
      </c>
      <c r="D314" s="25"/>
      <c r="E314" s="5" t="s">
        <v>13390</v>
      </c>
      <c r="F314" s="5" t="s">
        <v>13319</v>
      </c>
      <c r="G314" s="5" t="s">
        <v>13443</v>
      </c>
      <c r="H314" s="45" t="s">
        <v>29608</v>
      </c>
      <c r="I314" s="5" t="s">
        <v>63</v>
      </c>
      <c r="J314" s="26">
        <v>1</v>
      </c>
      <c r="K314" s="6"/>
      <c r="L314" s="45" t="s">
        <v>29608</v>
      </c>
      <c r="M314" s="5" t="s">
        <v>28130</v>
      </c>
      <c r="N314" s="44" t="s">
        <v>28822</v>
      </c>
      <c r="O314" s="5">
        <f>IF(ISBLANK(Requerimiento_Det!N314),"",VLOOKUP(Requerimiento_Det!N314,Tabla1[#All],2,FALSE))</f>
        <v>1031100329</v>
      </c>
      <c r="P314" s="5" t="s">
        <v>28354</v>
      </c>
    </row>
    <row r="315" spans="1:16" x14ac:dyDescent="0.25">
      <c r="A315" s="33">
        <f t="shared" si="9"/>
        <v>1</v>
      </c>
      <c r="B315" s="33">
        <f t="shared" si="8"/>
        <v>314</v>
      </c>
      <c r="C315" s="5" t="s">
        <v>1</v>
      </c>
      <c r="D315" s="25"/>
      <c r="E315" s="5" t="s">
        <v>13390</v>
      </c>
      <c r="F315" s="5" t="s">
        <v>13319</v>
      </c>
      <c r="G315" s="5" t="s">
        <v>13443</v>
      </c>
      <c r="H315" s="45" t="s">
        <v>29706</v>
      </c>
      <c r="I315" s="5" t="s">
        <v>63</v>
      </c>
      <c r="J315" s="26">
        <v>1</v>
      </c>
      <c r="K315" s="6"/>
      <c r="L315" s="45" t="s">
        <v>29706</v>
      </c>
      <c r="M315" s="5" t="s">
        <v>28130</v>
      </c>
      <c r="N315" s="44" t="s">
        <v>28804</v>
      </c>
      <c r="O315" s="5">
        <f>IF(ISBLANK(Requerimiento_Det!N315),"",VLOOKUP(Requerimiento_Det!N315,Tabla1[#All],2,FALSE))</f>
        <v>1031100311</v>
      </c>
      <c r="P315" s="5" t="s">
        <v>28354</v>
      </c>
    </row>
    <row r="316" spans="1:16" x14ac:dyDescent="0.25">
      <c r="A316" s="33">
        <f t="shared" si="9"/>
        <v>1</v>
      </c>
      <c r="B316" s="33">
        <f t="shared" si="8"/>
        <v>315</v>
      </c>
      <c r="C316" s="5" t="s">
        <v>1</v>
      </c>
      <c r="D316" s="25"/>
      <c r="E316" s="5" t="s">
        <v>13390</v>
      </c>
      <c r="F316" s="5" t="s">
        <v>13319</v>
      </c>
      <c r="G316" s="5" t="s">
        <v>13443</v>
      </c>
      <c r="H316" s="45" t="s">
        <v>29707</v>
      </c>
      <c r="I316" s="5" t="s">
        <v>63</v>
      </c>
      <c r="J316" s="26">
        <v>1</v>
      </c>
      <c r="K316" s="6"/>
      <c r="L316" s="45" t="s">
        <v>29707</v>
      </c>
      <c r="M316" s="5" t="s">
        <v>28130</v>
      </c>
      <c r="N316" s="44" t="s">
        <v>28816</v>
      </c>
      <c r="O316" s="5">
        <f>IF(ISBLANK(Requerimiento_Det!N316),"",VLOOKUP(Requerimiento_Det!N316,Tabla1[#All],2,FALSE))</f>
        <v>1031100323</v>
      </c>
      <c r="P316" s="5" t="s">
        <v>28354</v>
      </c>
    </row>
    <row r="317" spans="1:16" x14ac:dyDescent="0.25">
      <c r="A317" s="33">
        <f t="shared" si="9"/>
        <v>1</v>
      </c>
      <c r="B317" s="33">
        <f t="shared" si="8"/>
        <v>316</v>
      </c>
      <c r="C317" s="5" t="s">
        <v>1</v>
      </c>
      <c r="D317" s="25"/>
      <c r="E317" s="5" t="s">
        <v>13390</v>
      </c>
      <c r="F317" s="5" t="s">
        <v>13319</v>
      </c>
      <c r="G317" s="5" t="s">
        <v>13443</v>
      </c>
      <c r="H317" s="45" t="s">
        <v>29662</v>
      </c>
      <c r="I317" s="5" t="s">
        <v>63</v>
      </c>
      <c r="J317" s="26">
        <v>1</v>
      </c>
      <c r="K317" s="6"/>
      <c r="L317" s="45" t="s">
        <v>29662</v>
      </c>
      <c r="M317" s="5" t="s">
        <v>28130</v>
      </c>
      <c r="N317" s="44" t="s">
        <v>28817</v>
      </c>
      <c r="O317" s="5">
        <f>IF(ISBLANK(Requerimiento_Det!N317),"",VLOOKUP(Requerimiento_Det!N317,Tabla1[#All],2,FALSE))</f>
        <v>1031100324</v>
      </c>
      <c r="P317" s="5" t="s">
        <v>28354</v>
      </c>
    </row>
    <row r="318" spans="1:16" x14ac:dyDescent="0.25">
      <c r="A318" s="33">
        <f t="shared" si="9"/>
        <v>1</v>
      </c>
      <c r="B318" s="33">
        <f t="shared" si="8"/>
        <v>317</v>
      </c>
      <c r="C318" s="5" t="s">
        <v>1</v>
      </c>
      <c r="D318" s="25"/>
      <c r="E318" s="5" t="s">
        <v>13390</v>
      </c>
      <c r="F318" s="5" t="s">
        <v>13319</v>
      </c>
      <c r="G318" s="5" t="s">
        <v>13443</v>
      </c>
      <c r="H318" s="45" t="s">
        <v>29708</v>
      </c>
      <c r="I318" s="5" t="s">
        <v>63</v>
      </c>
      <c r="J318" s="26">
        <v>1</v>
      </c>
      <c r="K318" s="6"/>
      <c r="L318" s="45" t="s">
        <v>29708</v>
      </c>
      <c r="M318" s="5" t="s">
        <v>28130</v>
      </c>
      <c r="N318" s="44" t="s">
        <v>28830</v>
      </c>
      <c r="O318" s="5">
        <f>IF(ISBLANK(Requerimiento_Det!N318),"",VLOOKUP(Requerimiento_Det!N318,Tabla1[#All],2,FALSE))</f>
        <v>1031100339</v>
      </c>
      <c r="P318" s="5" t="s">
        <v>28354</v>
      </c>
    </row>
    <row r="319" spans="1:16" x14ac:dyDescent="0.25">
      <c r="A319" s="33">
        <f t="shared" si="9"/>
        <v>1</v>
      </c>
      <c r="B319" s="33">
        <f t="shared" si="8"/>
        <v>318</v>
      </c>
      <c r="C319" s="5" t="s">
        <v>1</v>
      </c>
      <c r="D319" s="25"/>
      <c r="E319" s="5" t="s">
        <v>13390</v>
      </c>
      <c r="F319" s="5" t="s">
        <v>13319</v>
      </c>
      <c r="G319" s="5" t="s">
        <v>13443</v>
      </c>
      <c r="H319" s="45" t="s">
        <v>29643</v>
      </c>
      <c r="I319" s="5" t="s">
        <v>63</v>
      </c>
      <c r="J319" s="26">
        <v>1</v>
      </c>
      <c r="K319" s="6"/>
      <c r="L319" s="45" t="s">
        <v>29643</v>
      </c>
      <c r="M319" s="5" t="s">
        <v>28130</v>
      </c>
      <c r="N319" s="44" t="s">
        <v>28824</v>
      </c>
      <c r="O319" s="5">
        <f>IF(ISBLANK(Requerimiento_Det!N319),"",VLOOKUP(Requerimiento_Det!N319,Tabla1[#All],2,FALSE))</f>
        <v>1031100331</v>
      </c>
      <c r="P319" s="5" t="s">
        <v>28354</v>
      </c>
    </row>
    <row r="320" spans="1:16" x14ac:dyDescent="0.25">
      <c r="A320" s="33">
        <f t="shared" si="9"/>
        <v>1</v>
      </c>
      <c r="B320" s="33">
        <f t="shared" si="8"/>
        <v>319</v>
      </c>
      <c r="C320" s="5" t="s">
        <v>1</v>
      </c>
      <c r="D320" s="25"/>
      <c r="E320" s="5" t="s">
        <v>13390</v>
      </c>
      <c r="F320" s="5" t="s">
        <v>13319</v>
      </c>
      <c r="G320" s="5" t="s">
        <v>13443</v>
      </c>
      <c r="H320" s="45" t="s">
        <v>29709</v>
      </c>
      <c r="I320" s="5" t="s">
        <v>63</v>
      </c>
      <c r="J320" s="26">
        <v>1</v>
      </c>
      <c r="K320" s="6"/>
      <c r="L320" s="45" t="s">
        <v>29709</v>
      </c>
      <c r="M320" s="5" t="s">
        <v>28130</v>
      </c>
      <c r="N320" s="44" t="s">
        <v>28738</v>
      </c>
      <c r="O320" s="5">
        <f>IF(ISBLANK(Requerimiento_Det!N320),"",VLOOKUP(Requerimiento_Det!N320,Tabla1[#All],2,FALSE))</f>
        <v>1031100125</v>
      </c>
      <c r="P320" s="5" t="s">
        <v>28354</v>
      </c>
    </row>
    <row r="321" spans="1:16" x14ac:dyDescent="0.25">
      <c r="A321" s="33">
        <f t="shared" si="9"/>
        <v>1</v>
      </c>
      <c r="B321" s="33">
        <f t="shared" si="8"/>
        <v>320</v>
      </c>
      <c r="C321" s="5" t="s">
        <v>1</v>
      </c>
      <c r="D321" s="25"/>
      <c r="E321" s="5" t="s">
        <v>13390</v>
      </c>
      <c r="F321" s="5" t="s">
        <v>13319</v>
      </c>
      <c r="G321" s="5" t="s">
        <v>13443</v>
      </c>
      <c r="H321" s="45" t="s">
        <v>29710</v>
      </c>
      <c r="I321" s="5" t="s">
        <v>63</v>
      </c>
      <c r="J321" s="26">
        <v>1</v>
      </c>
      <c r="K321" s="6"/>
      <c r="L321" s="45" t="s">
        <v>29710</v>
      </c>
      <c r="M321" s="5" t="s">
        <v>28130</v>
      </c>
      <c r="N321" s="44" t="s">
        <v>28791</v>
      </c>
      <c r="O321" s="5">
        <f>IF(ISBLANK(Requerimiento_Det!N321),"",VLOOKUP(Requerimiento_Det!N321,Tabla1[#All],2,FALSE))</f>
        <v>1031100297</v>
      </c>
      <c r="P321" s="5" t="s">
        <v>28354</v>
      </c>
    </row>
    <row r="322" spans="1:16" x14ac:dyDescent="0.25">
      <c r="A322" s="33">
        <f t="shared" si="9"/>
        <v>1</v>
      </c>
      <c r="B322" s="33">
        <f t="shared" ref="B322:B385" si="10">(IF(LEN(C322)&gt;0,ROW(B322)-1,""))</f>
        <v>321</v>
      </c>
      <c r="C322" s="5" t="s">
        <v>1</v>
      </c>
      <c r="D322" s="25"/>
      <c r="E322" s="5" t="s">
        <v>13390</v>
      </c>
      <c r="F322" s="5" t="s">
        <v>13319</v>
      </c>
      <c r="G322" s="5" t="s">
        <v>13443</v>
      </c>
      <c r="H322" s="45" t="s">
        <v>29663</v>
      </c>
      <c r="I322" s="5" t="s">
        <v>63</v>
      </c>
      <c r="J322" s="26">
        <v>1</v>
      </c>
      <c r="K322" s="6"/>
      <c r="L322" s="45" t="s">
        <v>29663</v>
      </c>
      <c r="M322" s="5" t="s">
        <v>28130</v>
      </c>
      <c r="N322" s="44" t="s">
        <v>28789</v>
      </c>
      <c r="O322" s="5">
        <f>IF(ISBLANK(Requerimiento_Det!N322),"",VLOOKUP(Requerimiento_Det!N322,Tabla1[#All],2,FALSE))</f>
        <v>1031100294</v>
      </c>
      <c r="P322" s="5" t="s">
        <v>28354</v>
      </c>
    </row>
    <row r="323" spans="1:16" x14ac:dyDescent="0.25">
      <c r="A323" s="33">
        <f t="shared" ref="A323:A386" si="11">(IF(LEN(C323)&gt;0,1,""))</f>
        <v>1</v>
      </c>
      <c r="B323" s="33">
        <f t="shared" si="10"/>
        <v>322</v>
      </c>
      <c r="C323" s="5" t="s">
        <v>1</v>
      </c>
      <c r="D323" s="25"/>
      <c r="E323" s="5" t="s">
        <v>13390</v>
      </c>
      <c r="F323" s="5" t="s">
        <v>13319</v>
      </c>
      <c r="G323" s="5" t="s">
        <v>13443</v>
      </c>
      <c r="H323" s="45" t="s">
        <v>29638</v>
      </c>
      <c r="I323" s="5" t="s">
        <v>63</v>
      </c>
      <c r="J323" s="26">
        <v>1</v>
      </c>
      <c r="K323" s="6"/>
      <c r="L323" s="45" t="s">
        <v>29638</v>
      </c>
      <c r="M323" s="5" t="s">
        <v>28130</v>
      </c>
      <c r="N323" s="44" t="s">
        <v>28808</v>
      </c>
      <c r="O323" s="5">
        <f>IF(ISBLANK(Requerimiento_Det!N323),"",VLOOKUP(Requerimiento_Det!N323,Tabla1[#All],2,FALSE))</f>
        <v>1031100315</v>
      </c>
      <c r="P323" s="5" t="s">
        <v>28354</v>
      </c>
    </row>
    <row r="324" spans="1:16" x14ac:dyDescent="0.25">
      <c r="A324" s="33">
        <f t="shared" si="11"/>
        <v>1</v>
      </c>
      <c r="B324" s="33">
        <f t="shared" si="10"/>
        <v>323</v>
      </c>
      <c r="C324" s="5" t="s">
        <v>1</v>
      </c>
      <c r="D324" s="25"/>
      <c r="E324" s="5" t="s">
        <v>13390</v>
      </c>
      <c r="F324" s="5" t="s">
        <v>13319</v>
      </c>
      <c r="G324" s="5" t="s">
        <v>13443</v>
      </c>
      <c r="H324" s="45" t="s">
        <v>29605</v>
      </c>
      <c r="I324" s="5" t="s">
        <v>63</v>
      </c>
      <c r="J324" s="26">
        <v>1</v>
      </c>
      <c r="K324" s="6"/>
      <c r="L324" s="45" t="s">
        <v>29605</v>
      </c>
      <c r="M324" s="5" t="s">
        <v>28130</v>
      </c>
      <c r="N324" s="44" t="s">
        <v>28760</v>
      </c>
      <c r="O324" s="5">
        <f>IF(ISBLANK(Requerimiento_Det!N324),"",VLOOKUP(Requerimiento_Det!N324,Tabla1[#All],2,FALSE))</f>
        <v>1031100257</v>
      </c>
      <c r="P324" s="5" t="s">
        <v>28354</v>
      </c>
    </row>
    <row r="325" spans="1:16" x14ac:dyDescent="0.25">
      <c r="A325" s="33">
        <f t="shared" si="11"/>
        <v>1</v>
      </c>
      <c r="B325" s="33">
        <f t="shared" si="10"/>
        <v>324</v>
      </c>
      <c r="C325" s="5" t="s">
        <v>1</v>
      </c>
      <c r="D325" s="25"/>
      <c r="E325" s="5" t="s">
        <v>13390</v>
      </c>
      <c r="F325" s="5" t="s">
        <v>13319</v>
      </c>
      <c r="G325" s="5" t="s">
        <v>13443</v>
      </c>
      <c r="H325" s="45" t="s">
        <v>29640</v>
      </c>
      <c r="I325" s="5" t="s">
        <v>63</v>
      </c>
      <c r="J325" s="26">
        <v>1</v>
      </c>
      <c r="K325" s="6"/>
      <c r="L325" s="45" t="s">
        <v>29640</v>
      </c>
      <c r="M325" s="5" t="s">
        <v>28130</v>
      </c>
      <c r="N325" s="44" t="s">
        <v>28741</v>
      </c>
      <c r="O325" s="5">
        <f>IF(ISBLANK(Requerimiento_Det!N325),"",VLOOKUP(Requerimiento_Det!N325,Tabla1[#All],2,FALSE))</f>
        <v>1031100238</v>
      </c>
      <c r="P325" s="5" t="s">
        <v>28354</v>
      </c>
    </row>
    <row r="326" spans="1:16" x14ac:dyDescent="0.25">
      <c r="A326" s="33">
        <f t="shared" si="11"/>
        <v>1</v>
      </c>
      <c r="B326" s="33">
        <f t="shared" si="10"/>
        <v>325</v>
      </c>
      <c r="C326" s="5" t="s">
        <v>1</v>
      </c>
      <c r="D326" s="25"/>
      <c r="E326" s="5" t="s">
        <v>13390</v>
      </c>
      <c r="F326" s="5" t="s">
        <v>13319</v>
      </c>
      <c r="G326" s="5" t="s">
        <v>13443</v>
      </c>
      <c r="H326" s="45" t="s">
        <v>29711</v>
      </c>
      <c r="I326" s="5" t="s">
        <v>63</v>
      </c>
      <c r="J326" s="26">
        <v>1</v>
      </c>
      <c r="K326" s="6"/>
      <c r="L326" s="45" t="s">
        <v>29711</v>
      </c>
      <c r="M326" s="5" t="s">
        <v>28130</v>
      </c>
      <c r="N326" s="44" t="s">
        <v>28844</v>
      </c>
      <c r="O326" s="5">
        <f>IF(ISBLANK(Requerimiento_Det!N326),"",VLOOKUP(Requerimiento_Det!N326,Tabla1[#All],2,FALSE))</f>
        <v>1031100355</v>
      </c>
      <c r="P326" s="5" t="s">
        <v>28354</v>
      </c>
    </row>
    <row r="327" spans="1:16" x14ac:dyDescent="0.25">
      <c r="A327" s="33">
        <f t="shared" si="11"/>
        <v>1</v>
      </c>
      <c r="B327" s="33">
        <f t="shared" si="10"/>
        <v>326</v>
      </c>
      <c r="C327" s="5" t="s">
        <v>1</v>
      </c>
      <c r="D327" s="25"/>
      <c r="E327" s="5" t="s">
        <v>13390</v>
      </c>
      <c r="F327" s="5" t="s">
        <v>13319</v>
      </c>
      <c r="G327" s="5" t="s">
        <v>13443</v>
      </c>
      <c r="H327" s="45" t="s">
        <v>29712</v>
      </c>
      <c r="I327" s="5" t="s">
        <v>63</v>
      </c>
      <c r="J327" s="26">
        <v>1</v>
      </c>
      <c r="K327" s="6"/>
      <c r="L327" s="45" t="s">
        <v>29712</v>
      </c>
      <c r="M327" s="5" t="s">
        <v>28130</v>
      </c>
      <c r="N327" s="44" t="s">
        <v>28759</v>
      </c>
      <c r="O327" s="5">
        <f>IF(ISBLANK(Requerimiento_Det!N327),"",VLOOKUP(Requerimiento_Det!N327,Tabla1[#All],2,FALSE))</f>
        <v>1031100256</v>
      </c>
      <c r="P327" s="5" t="s">
        <v>28354</v>
      </c>
    </row>
    <row r="328" spans="1:16" x14ac:dyDescent="0.25">
      <c r="A328" s="33">
        <f t="shared" si="11"/>
        <v>1</v>
      </c>
      <c r="B328" s="33">
        <f t="shared" si="10"/>
        <v>327</v>
      </c>
      <c r="C328" s="5" t="s">
        <v>1</v>
      </c>
      <c r="D328" s="25"/>
      <c r="E328" s="5" t="s">
        <v>13390</v>
      </c>
      <c r="F328" s="5" t="s">
        <v>13319</v>
      </c>
      <c r="G328" s="5" t="s">
        <v>13443</v>
      </c>
      <c r="H328" s="45" t="s">
        <v>29713</v>
      </c>
      <c r="I328" s="5" t="s">
        <v>63</v>
      </c>
      <c r="J328" s="26">
        <v>1</v>
      </c>
      <c r="K328" s="6"/>
      <c r="L328" s="45" t="s">
        <v>29713</v>
      </c>
      <c r="M328" s="5" t="s">
        <v>28130</v>
      </c>
      <c r="N328" s="44" t="s">
        <v>28810</v>
      </c>
      <c r="O328" s="5">
        <f>IF(ISBLANK(Requerimiento_Det!N328),"",VLOOKUP(Requerimiento_Det!N328,Tabla1[#All],2,FALSE))</f>
        <v>1031100317</v>
      </c>
      <c r="P328" s="5" t="s">
        <v>28354</v>
      </c>
    </row>
    <row r="329" spans="1:16" x14ac:dyDescent="0.25">
      <c r="A329" s="33">
        <f t="shared" si="11"/>
        <v>1</v>
      </c>
      <c r="B329" s="33">
        <f t="shared" si="10"/>
        <v>328</v>
      </c>
      <c r="C329" s="5" t="s">
        <v>1</v>
      </c>
      <c r="D329" s="25"/>
      <c r="E329" s="5" t="s">
        <v>13390</v>
      </c>
      <c r="F329" s="5" t="s">
        <v>13319</v>
      </c>
      <c r="G329" s="5" t="s">
        <v>13443</v>
      </c>
      <c r="H329" s="45" t="s">
        <v>29596</v>
      </c>
      <c r="I329" s="5" t="s">
        <v>63</v>
      </c>
      <c r="J329" s="26">
        <v>1</v>
      </c>
      <c r="K329" s="6"/>
      <c r="L329" s="45" t="s">
        <v>29596</v>
      </c>
      <c r="M329" s="5" t="s">
        <v>28130</v>
      </c>
      <c r="N329" s="44" t="s">
        <v>28801</v>
      </c>
      <c r="O329" s="5">
        <f>IF(ISBLANK(Requerimiento_Det!N329),"",VLOOKUP(Requerimiento_Det!N329,Tabla1[#All],2,FALSE))</f>
        <v>1031100307</v>
      </c>
      <c r="P329" s="5" t="s">
        <v>28354</v>
      </c>
    </row>
    <row r="330" spans="1:16" x14ac:dyDescent="0.25">
      <c r="A330" s="33">
        <f t="shared" si="11"/>
        <v>1</v>
      </c>
      <c r="B330" s="33">
        <f t="shared" si="10"/>
        <v>329</v>
      </c>
      <c r="C330" s="5" t="s">
        <v>1</v>
      </c>
      <c r="D330" s="25"/>
      <c r="E330" s="5" t="s">
        <v>13390</v>
      </c>
      <c r="F330" s="5" t="s">
        <v>13319</v>
      </c>
      <c r="G330" s="5" t="s">
        <v>13443</v>
      </c>
      <c r="H330" s="45" t="s">
        <v>29714</v>
      </c>
      <c r="I330" s="5" t="s">
        <v>63</v>
      </c>
      <c r="J330" s="26">
        <v>1</v>
      </c>
      <c r="K330" s="6"/>
      <c r="L330" s="45" t="s">
        <v>29714</v>
      </c>
      <c r="M330" s="5" t="s">
        <v>28130</v>
      </c>
      <c r="N330" s="44" t="s">
        <v>28812</v>
      </c>
      <c r="O330" s="5">
        <f>IF(ISBLANK(Requerimiento_Det!N330),"",VLOOKUP(Requerimiento_Det!N330,Tabla1[#All],2,FALSE))</f>
        <v>1031100319</v>
      </c>
      <c r="P330" s="5" t="s">
        <v>28354</v>
      </c>
    </row>
    <row r="331" spans="1:16" x14ac:dyDescent="0.25">
      <c r="A331" s="33">
        <f t="shared" si="11"/>
        <v>1</v>
      </c>
      <c r="B331" s="33">
        <f t="shared" si="10"/>
        <v>330</v>
      </c>
      <c r="C331" s="5" t="s">
        <v>1</v>
      </c>
      <c r="D331" s="25"/>
      <c r="E331" s="5" t="s">
        <v>13390</v>
      </c>
      <c r="F331" s="5" t="s">
        <v>13319</v>
      </c>
      <c r="G331" s="5" t="s">
        <v>13443</v>
      </c>
      <c r="H331" s="45" t="s">
        <v>29598</v>
      </c>
      <c r="I331" s="5" t="s">
        <v>63</v>
      </c>
      <c r="J331" s="26">
        <v>1</v>
      </c>
      <c r="K331" s="6"/>
      <c r="L331" s="45" t="s">
        <v>29598</v>
      </c>
      <c r="M331" s="5" t="s">
        <v>28130</v>
      </c>
      <c r="N331" s="44" t="s">
        <v>28802</v>
      </c>
      <c r="O331" s="5">
        <f>IF(ISBLANK(Requerimiento_Det!N331),"",VLOOKUP(Requerimiento_Det!N331,Tabla1[#All],2,FALSE))</f>
        <v>1031100308</v>
      </c>
      <c r="P331" s="5" t="s">
        <v>28354</v>
      </c>
    </row>
    <row r="332" spans="1:16" x14ac:dyDescent="0.25">
      <c r="A332" s="33">
        <f t="shared" si="11"/>
        <v>1</v>
      </c>
      <c r="B332" s="33">
        <f t="shared" si="10"/>
        <v>331</v>
      </c>
      <c r="C332" s="5" t="s">
        <v>1</v>
      </c>
      <c r="D332" s="25"/>
      <c r="E332" s="5" t="s">
        <v>13390</v>
      </c>
      <c r="F332" s="5" t="s">
        <v>13319</v>
      </c>
      <c r="G332" s="5" t="s">
        <v>13443</v>
      </c>
      <c r="H332" s="45" t="s">
        <v>29631</v>
      </c>
      <c r="I332" s="5" t="s">
        <v>63</v>
      </c>
      <c r="J332" s="26">
        <v>1</v>
      </c>
      <c r="K332" s="6"/>
      <c r="L332" s="45" t="s">
        <v>29631</v>
      </c>
      <c r="M332" s="5" t="s">
        <v>28130</v>
      </c>
      <c r="N332" s="44" t="s">
        <v>28825</v>
      </c>
      <c r="O332" s="5">
        <f>IF(ISBLANK(Requerimiento_Det!N332),"",VLOOKUP(Requerimiento_Det!N332,Tabla1[#All],2,FALSE))</f>
        <v>1031100333</v>
      </c>
      <c r="P332" s="5" t="s">
        <v>28354</v>
      </c>
    </row>
    <row r="333" spans="1:16" x14ac:dyDescent="0.25">
      <c r="A333" s="33">
        <f t="shared" si="11"/>
        <v>1</v>
      </c>
      <c r="B333" s="33">
        <f t="shared" si="10"/>
        <v>332</v>
      </c>
      <c r="C333" s="5" t="s">
        <v>1</v>
      </c>
      <c r="D333" s="25"/>
      <c r="E333" s="5" t="s">
        <v>13390</v>
      </c>
      <c r="F333" s="5" t="s">
        <v>13319</v>
      </c>
      <c r="G333" s="5" t="s">
        <v>13443</v>
      </c>
      <c r="H333" s="45" t="s">
        <v>29715</v>
      </c>
      <c r="I333" s="5" t="s">
        <v>63</v>
      </c>
      <c r="J333" s="26">
        <v>1</v>
      </c>
      <c r="K333" s="6"/>
      <c r="L333" s="45" t="s">
        <v>29715</v>
      </c>
      <c r="M333" s="5" t="s">
        <v>28130</v>
      </c>
      <c r="N333" s="44" t="s">
        <v>28790</v>
      </c>
      <c r="O333" s="5">
        <f>IF(ISBLANK(Requerimiento_Det!N333),"",VLOOKUP(Requerimiento_Det!N333,Tabla1[#All],2,FALSE))</f>
        <v>1031100295</v>
      </c>
      <c r="P333" s="5" t="s">
        <v>28354</v>
      </c>
    </row>
    <row r="334" spans="1:16" x14ac:dyDescent="0.25">
      <c r="A334" s="33">
        <f t="shared" si="11"/>
        <v>1</v>
      </c>
      <c r="B334" s="33">
        <f t="shared" si="10"/>
        <v>333</v>
      </c>
      <c r="C334" s="5" t="s">
        <v>1</v>
      </c>
      <c r="D334" s="25"/>
      <c r="E334" s="5" t="s">
        <v>13390</v>
      </c>
      <c r="F334" s="5" t="s">
        <v>13319</v>
      </c>
      <c r="G334" s="5" t="s">
        <v>13443</v>
      </c>
      <c r="H334" s="45" t="s">
        <v>29716</v>
      </c>
      <c r="I334" s="5" t="s">
        <v>63</v>
      </c>
      <c r="J334" s="26">
        <v>1</v>
      </c>
      <c r="K334" s="6"/>
      <c r="L334" s="45" t="s">
        <v>29716</v>
      </c>
      <c r="M334" s="5" t="s">
        <v>28130</v>
      </c>
      <c r="N334" s="44" t="s">
        <v>28799</v>
      </c>
      <c r="O334" s="5">
        <f>IF(ISBLANK(Requerimiento_Det!N334),"",VLOOKUP(Requerimiento_Det!N334,Tabla1[#All],2,FALSE))</f>
        <v>1031100305</v>
      </c>
      <c r="P334" s="5" t="s">
        <v>28354</v>
      </c>
    </row>
    <row r="335" spans="1:16" x14ac:dyDescent="0.25">
      <c r="A335" s="33">
        <f t="shared" si="11"/>
        <v>1</v>
      </c>
      <c r="B335" s="33">
        <f t="shared" si="10"/>
        <v>334</v>
      </c>
      <c r="C335" s="5" t="s">
        <v>1</v>
      </c>
      <c r="D335" s="25"/>
      <c r="E335" s="5" t="s">
        <v>13390</v>
      </c>
      <c r="F335" s="5" t="s">
        <v>13319</v>
      </c>
      <c r="G335" s="5" t="s">
        <v>13443</v>
      </c>
      <c r="H335" s="45" t="s">
        <v>29717</v>
      </c>
      <c r="I335" s="5" t="s">
        <v>63</v>
      </c>
      <c r="J335" s="26">
        <v>1</v>
      </c>
      <c r="K335" s="6"/>
      <c r="L335" s="45" t="s">
        <v>29717</v>
      </c>
      <c r="M335" s="5" t="s">
        <v>28130</v>
      </c>
      <c r="N335" s="44" t="s">
        <v>28839</v>
      </c>
      <c r="O335" s="5">
        <f>IF(ISBLANK(Requerimiento_Det!N335),"",VLOOKUP(Requerimiento_Det!N335,Tabla1[#All],2,FALSE))</f>
        <v>1031100349</v>
      </c>
      <c r="P335" s="5" t="s">
        <v>28354</v>
      </c>
    </row>
    <row r="336" spans="1:16" x14ac:dyDescent="0.25">
      <c r="A336" s="33">
        <f t="shared" si="11"/>
        <v>1</v>
      </c>
      <c r="B336" s="33">
        <f t="shared" si="10"/>
        <v>335</v>
      </c>
      <c r="C336" s="5" t="s">
        <v>1</v>
      </c>
      <c r="D336" s="25"/>
      <c r="E336" s="5" t="s">
        <v>13390</v>
      </c>
      <c r="F336" s="5" t="s">
        <v>13319</v>
      </c>
      <c r="G336" s="5" t="s">
        <v>13443</v>
      </c>
      <c r="H336" s="45" t="s">
        <v>29702</v>
      </c>
      <c r="I336" s="5" t="s">
        <v>63</v>
      </c>
      <c r="J336" s="26">
        <v>1</v>
      </c>
      <c r="K336" s="6"/>
      <c r="L336" s="45" t="s">
        <v>29702</v>
      </c>
      <c r="M336" s="5" t="s">
        <v>28130</v>
      </c>
      <c r="N336" s="44" t="s">
        <v>28821</v>
      </c>
      <c r="O336" s="5">
        <f>IF(ISBLANK(Requerimiento_Det!N336),"",VLOOKUP(Requerimiento_Det!N336,Tabla1[#All],2,FALSE))</f>
        <v>1031100328</v>
      </c>
      <c r="P336" s="5" t="s">
        <v>28354</v>
      </c>
    </row>
    <row r="337" spans="1:16" x14ac:dyDescent="0.25">
      <c r="A337" s="33">
        <f t="shared" si="11"/>
        <v>1</v>
      </c>
      <c r="B337" s="33">
        <f t="shared" si="10"/>
        <v>336</v>
      </c>
      <c r="C337" s="5" t="s">
        <v>1</v>
      </c>
      <c r="D337" s="25"/>
      <c r="E337" s="5" t="s">
        <v>13390</v>
      </c>
      <c r="F337" s="5" t="s">
        <v>13319</v>
      </c>
      <c r="G337" s="5" t="s">
        <v>13443</v>
      </c>
      <c r="H337" s="45" t="s">
        <v>29718</v>
      </c>
      <c r="I337" s="5" t="s">
        <v>63</v>
      </c>
      <c r="J337" s="26">
        <v>1</v>
      </c>
      <c r="K337" s="6"/>
      <c r="L337" s="45" t="s">
        <v>29718</v>
      </c>
      <c r="M337" s="5" t="s">
        <v>28130</v>
      </c>
      <c r="N337" s="44" t="s">
        <v>28764</v>
      </c>
      <c r="O337" s="5">
        <f>IF(ISBLANK(Requerimiento_Det!N337),"",VLOOKUP(Requerimiento_Det!N337,Tabla1[#All],2,FALSE))</f>
        <v>1031100261</v>
      </c>
      <c r="P337" s="5" t="s">
        <v>28354</v>
      </c>
    </row>
    <row r="338" spans="1:16" x14ac:dyDescent="0.25">
      <c r="A338" s="33">
        <f t="shared" si="11"/>
        <v>1</v>
      </c>
      <c r="B338" s="33">
        <f t="shared" si="10"/>
        <v>337</v>
      </c>
      <c r="C338" s="5" t="s">
        <v>1</v>
      </c>
      <c r="D338" s="25"/>
      <c r="E338" s="5" t="s">
        <v>13390</v>
      </c>
      <c r="F338" s="5" t="s">
        <v>13319</v>
      </c>
      <c r="G338" s="5" t="s">
        <v>13443</v>
      </c>
      <c r="H338" s="45" t="s">
        <v>29719</v>
      </c>
      <c r="I338" s="5" t="s">
        <v>63</v>
      </c>
      <c r="J338" s="26">
        <v>1</v>
      </c>
      <c r="K338" s="6"/>
      <c r="L338" s="45" t="s">
        <v>29719</v>
      </c>
      <c r="M338" s="5" t="s">
        <v>28130</v>
      </c>
      <c r="N338" s="44" t="s">
        <v>28773</v>
      </c>
      <c r="O338" s="5">
        <f>IF(ISBLANK(Requerimiento_Det!N338),"",VLOOKUP(Requerimiento_Det!N338,Tabla1[#All],2,FALSE))</f>
        <v>1031100278</v>
      </c>
      <c r="P338" s="5" t="s">
        <v>28354</v>
      </c>
    </row>
    <row r="339" spans="1:16" x14ac:dyDescent="0.25">
      <c r="A339" s="33">
        <f t="shared" si="11"/>
        <v>1</v>
      </c>
      <c r="B339" s="33">
        <f t="shared" si="10"/>
        <v>338</v>
      </c>
      <c r="C339" s="5" t="s">
        <v>1</v>
      </c>
      <c r="D339" s="25"/>
      <c r="E339" s="5" t="s">
        <v>13390</v>
      </c>
      <c r="F339" s="5" t="s">
        <v>13319</v>
      </c>
      <c r="G339" s="5" t="s">
        <v>13443</v>
      </c>
      <c r="H339" s="45" t="s">
        <v>29720</v>
      </c>
      <c r="I339" s="5" t="s">
        <v>63</v>
      </c>
      <c r="J339" s="26">
        <v>1</v>
      </c>
      <c r="K339" s="6"/>
      <c r="L339" s="45" t="s">
        <v>29720</v>
      </c>
      <c r="M339" s="5" t="s">
        <v>28130</v>
      </c>
      <c r="N339" s="44" t="s">
        <v>28793</v>
      </c>
      <c r="O339" s="5">
        <f>IF(ISBLANK(Requerimiento_Det!N339),"",VLOOKUP(Requerimiento_Det!N339,Tabla1[#All],2,FALSE))</f>
        <v>1031100299</v>
      </c>
      <c r="P339" s="5" t="s">
        <v>28354</v>
      </c>
    </row>
    <row r="340" spans="1:16" x14ac:dyDescent="0.25">
      <c r="A340" s="33">
        <f t="shared" si="11"/>
        <v>1</v>
      </c>
      <c r="B340" s="33">
        <f t="shared" si="10"/>
        <v>339</v>
      </c>
      <c r="C340" s="5" t="s">
        <v>1</v>
      </c>
      <c r="D340" s="25"/>
      <c r="E340" s="5" t="s">
        <v>13390</v>
      </c>
      <c r="F340" s="5" t="s">
        <v>13319</v>
      </c>
      <c r="G340" s="5" t="s">
        <v>13443</v>
      </c>
      <c r="H340" s="45" t="s">
        <v>29664</v>
      </c>
      <c r="I340" s="5" t="s">
        <v>63</v>
      </c>
      <c r="J340" s="26">
        <v>1</v>
      </c>
      <c r="K340" s="6"/>
      <c r="L340" s="45" t="s">
        <v>29664</v>
      </c>
      <c r="M340" s="5" t="s">
        <v>28130</v>
      </c>
      <c r="N340" s="44" t="s">
        <v>28852</v>
      </c>
      <c r="O340" s="5">
        <f>IF(ISBLANK(Requerimiento_Det!N340),"",VLOOKUP(Requerimiento_Det!N340,Tabla1[#All],2,FALSE))</f>
        <v>1031100363</v>
      </c>
      <c r="P340" s="5" t="s">
        <v>28354</v>
      </c>
    </row>
    <row r="341" spans="1:16" x14ac:dyDescent="0.25">
      <c r="A341" s="33">
        <f t="shared" si="11"/>
        <v>1</v>
      </c>
      <c r="B341" s="33">
        <f t="shared" si="10"/>
        <v>340</v>
      </c>
      <c r="C341" s="5" t="s">
        <v>1</v>
      </c>
      <c r="D341" s="25"/>
      <c r="E341" s="5" t="s">
        <v>13390</v>
      </c>
      <c r="F341" s="5" t="s">
        <v>13319</v>
      </c>
      <c r="G341" s="5" t="s">
        <v>13443</v>
      </c>
      <c r="H341" s="45" t="s">
        <v>29721</v>
      </c>
      <c r="I341" s="5" t="s">
        <v>63</v>
      </c>
      <c r="J341" s="26">
        <v>1</v>
      </c>
      <c r="K341" s="6"/>
      <c r="L341" s="45" t="s">
        <v>29721</v>
      </c>
      <c r="M341" s="5" t="s">
        <v>28130</v>
      </c>
      <c r="N341" s="44" t="s">
        <v>28765</v>
      </c>
      <c r="O341" s="5">
        <f>IF(ISBLANK(Requerimiento_Det!N341),"",VLOOKUP(Requerimiento_Det!N341,Tabla1[#All],2,FALSE))</f>
        <v>1031100262</v>
      </c>
      <c r="P341" s="5" t="s">
        <v>28354</v>
      </c>
    </row>
    <row r="342" spans="1:16" x14ac:dyDescent="0.25">
      <c r="A342" s="33">
        <f t="shared" si="11"/>
        <v>1</v>
      </c>
      <c r="B342" s="33">
        <f t="shared" si="10"/>
        <v>341</v>
      </c>
      <c r="C342" s="5" t="s">
        <v>1</v>
      </c>
      <c r="D342" s="25"/>
      <c r="E342" s="5" t="s">
        <v>13390</v>
      </c>
      <c r="F342" s="5" t="s">
        <v>13319</v>
      </c>
      <c r="G342" s="5" t="s">
        <v>13443</v>
      </c>
      <c r="H342" s="45" t="s">
        <v>29629</v>
      </c>
      <c r="I342" s="5" t="s">
        <v>63</v>
      </c>
      <c r="J342" s="26">
        <v>1</v>
      </c>
      <c r="K342" s="6"/>
      <c r="L342" s="45" t="s">
        <v>29629</v>
      </c>
      <c r="M342" s="5" t="s">
        <v>28130</v>
      </c>
      <c r="N342" s="44" t="s">
        <v>28794</v>
      </c>
      <c r="O342" s="5">
        <f>IF(ISBLANK(Requerimiento_Det!N342),"",VLOOKUP(Requerimiento_Det!N342,Tabla1[#All],2,FALSE))</f>
        <v>1031100300</v>
      </c>
      <c r="P342" s="5" t="s">
        <v>28354</v>
      </c>
    </row>
    <row r="343" spans="1:16" x14ac:dyDescent="0.25">
      <c r="A343" s="33">
        <f t="shared" si="11"/>
        <v>1</v>
      </c>
      <c r="B343" s="33">
        <f t="shared" si="10"/>
        <v>342</v>
      </c>
      <c r="C343" s="5" t="s">
        <v>1</v>
      </c>
      <c r="D343" s="25"/>
      <c r="E343" s="5" t="s">
        <v>13390</v>
      </c>
      <c r="F343" s="5" t="s">
        <v>13319</v>
      </c>
      <c r="G343" s="5" t="s">
        <v>13443</v>
      </c>
      <c r="H343" s="45" t="s">
        <v>29722</v>
      </c>
      <c r="I343" s="5" t="s">
        <v>63</v>
      </c>
      <c r="J343" s="26">
        <v>1</v>
      </c>
      <c r="K343" s="6"/>
      <c r="L343" s="45" t="s">
        <v>29722</v>
      </c>
      <c r="M343" s="5" t="s">
        <v>28130</v>
      </c>
      <c r="N343" s="44" t="s">
        <v>28850</v>
      </c>
      <c r="O343" s="5">
        <f>IF(ISBLANK(Requerimiento_Det!N343),"",VLOOKUP(Requerimiento_Det!N343,Tabla1[#All],2,FALSE))</f>
        <v>1031100361</v>
      </c>
      <c r="P343" s="5" t="s">
        <v>28354</v>
      </c>
    </row>
    <row r="344" spans="1:16" x14ac:dyDescent="0.25">
      <c r="A344" s="33">
        <f t="shared" si="11"/>
        <v>1</v>
      </c>
      <c r="B344" s="33">
        <f t="shared" si="10"/>
        <v>343</v>
      </c>
      <c r="C344" s="5" t="s">
        <v>1</v>
      </c>
      <c r="D344" s="25"/>
      <c r="E344" s="5" t="s">
        <v>13390</v>
      </c>
      <c r="F344" s="5" t="s">
        <v>13319</v>
      </c>
      <c r="G344" s="5" t="s">
        <v>13443</v>
      </c>
      <c r="H344" s="45" t="s">
        <v>29723</v>
      </c>
      <c r="I344" s="5" t="s">
        <v>63</v>
      </c>
      <c r="J344" s="26">
        <v>1</v>
      </c>
      <c r="K344" s="6"/>
      <c r="L344" s="45" t="s">
        <v>29723</v>
      </c>
      <c r="M344" s="5" t="s">
        <v>28130</v>
      </c>
      <c r="N344" s="44" t="s">
        <v>28828</v>
      </c>
      <c r="O344" s="5">
        <f>IF(ISBLANK(Requerimiento_Det!N344),"",VLOOKUP(Requerimiento_Det!N344,Tabla1[#All],2,FALSE))</f>
        <v>1031100336</v>
      </c>
      <c r="P344" s="5" t="s">
        <v>28354</v>
      </c>
    </row>
    <row r="345" spans="1:16" x14ac:dyDescent="0.25">
      <c r="A345" s="33">
        <f t="shared" si="11"/>
        <v>1</v>
      </c>
      <c r="B345" s="33">
        <f t="shared" si="10"/>
        <v>344</v>
      </c>
      <c r="C345" s="5" t="s">
        <v>1</v>
      </c>
      <c r="D345" s="25"/>
      <c r="E345" s="5" t="s">
        <v>13390</v>
      </c>
      <c r="F345" s="5" t="s">
        <v>13319</v>
      </c>
      <c r="G345" s="5" t="s">
        <v>13443</v>
      </c>
      <c r="H345" s="45" t="s">
        <v>29675</v>
      </c>
      <c r="I345" s="5" t="s">
        <v>63</v>
      </c>
      <c r="J345" s="26">
        <v>1</v>
      </c>
      <c r="K345" s="6"/>
      <c r="L345" s="45" t="s">
        <v>29675</v>
      </c>
      <c r="M345" s="5" t="s">
        <v>28130</v>
      </c>
      <c r="N345" s="44" t="s">
        <v>28768</v>
      </c>
      <c r="O345" s="5">
        <f>IF(ISBLANK(Requerimiento_Det!N345),"",VLOOKUP(Requerimiento_Det!N345,Tabla1[#All],2,FALSE))</f>
        <v>1031100265</v>
      </c>
      <c r="P345" s="5" t="s">
        <v>28354</v>
      </c>
    </row>
    <row r="346" spans="1:16" x14ac:dyDescent="0.25">
      <c r="A346" s="33">
        <f t="shared" si="11"/>
        <v>1</v>
      </c>
      <c r="B346" s="33">
        <f t="shared" si="10"/>
        <v>345</v>
      </c>
      <c r="C346" s="5" t="s">
        <v>1</v>
      </c>
      <c r="D346" s="25"/>
      <c r="E346" s="5" t="s">
        <v>13390</v>
      </c>
      <c r="F346" s="5" t="s">
        <v>13319</v>
      </c>
      <c r="G346" s="5" t="s">
        <v>13443</v>
      </c>
      <c r="H346" s="45" t="s">
        <v>29724</v>
      </c>
      <c r="I346" s="5" t="s">
        <v>63</v>
      </c>
      <c r="J346" s="26">
        <v>1</v>
      </c>
      <c r="K346" s="6"/>
      <c r="L346" s="45" t="s">
        <v>29724</v>
      </c>
      <c r="M346" s="5" t="s">
        <v>28130</v>
      </c>
      <c r="N346" s="44" t="s">
        <v>28740</v>
      </c>
      <c r="O346" s="5">
        <f>IF(ISBLANK(Requerimiento_Det!N346),"",VLOOKUP(Requerimiento_Det!N346,Tabla1[#All],2,FALSE))</f>
        <v>1031100127</v>
      </c>
      <c r="P346" s="5" t="s">
        <v>28354</v>
      </c>
    </row>
    <row r="347" spans="1:16" x14ac:dyDescent="0.25">
      <c r="A347" s="33">
        <f t="shared" si="11"/>
        <v>1</v>
      </c>
      <c r="B347" s="33">
        <f t="shared" si="10"/>
        <v>346</v>
      </c>
      <c r="C347" s="5" t="s">
        <v>1</v>
      </c>
      <c r="D347" s="25"/>
      <c r="E347" s="5" t="s">
        <v>13390</v>
      </c>
      <c r="F347" s="5" t="s">
        <v>13319</v>
      </c>
      <c r="G347" s="5" t="s">
        <v>13443</v>
      </c>
      <c r="H347" s="45" t="s">
        <v>29725</v>
      </c>
      <c r="I347" s="5" t="s">
        <v>63</v>
      </c>
      <c r="J347" s="26">
        <v>1</v>
      </c>
      <c r="K347" s="6"/>
      <c r="L347" s="45" t="s">
        <v>29725</v>
      </c>
      <c r="M347" s="5" t="s">
        <v>28130</v>
      </c>
      <c r="N347" s="44" t="s">
        <v>28819</v>
      </c>
      <c r="O347" s="5">
        <f>IF(ISBLANK(Requerimiento_Det!N347),"",VLOOKUP(Requerimiento_Det!N347,Tabla1[#All],2,FALSE))</f>
        <v>1031100326</v>
      </c>
      <c r="P347" s="5" t="s">
        <v>28354</v>
      </c>
    </row>
    <row r="348" spans="1:16" x14ac:dyDescent="0.25">
      <c r="A348" s="33">
        <f t="shared" si="11"/>
        <v>1</v>
      </c>
      <c r="B348" s="33">
        <f t="shared" si="10"/>
        <v>347</v>
      </c>
      <c r="C348" s="5" t="s">
        <v>1</v>
      </c>
      <c r="D348" s="25"/>
      <c r="E348" s="5" t="s">
        <v>13390</v>
      </c>
      <c r="F348" s="5" t="s">
        <v>13319</v>
      </c>
      <c r="G348" s="5" t="s">
        <v>13443</v>
      </c>
      <c r="H348" s="45" t="s">
        <v>29633</v>
      </c>
      <c r="I348" s="5" t="s">
        <v>63</v>
      </c>
      <c r="J348" s="26">
        <v>1</v>
      </c>
      <c r="K348" s="6"/>
      <c r="L348" s="45" t="s">
        <v>29633</v>
      </c>
      <c r="M348" s="5" t="s">
        <v>28130</v>
      </c>
      <c r="N348" s="44" t="s">
        <v>28837</v>
      </c>
      <c r="O348" s="5">
        <f>IF(ISBLANK(Requerimiento_Det!N348),"",VLOOKUP(Requerimiento_Det!N348,Tabla1[#All],2,FALSE))</f>
        <v>1031100347</v>
      </c>
      <c r="P348" s="5" t="s">
        <v>28354</v>
      </c>
    </row>
    <row r="349" spans="1:16" x14ac:dyDescent="0.25">
      <c r="A349" s="33">
        <f t="shared" si="11"/>
        <v>1</v>
      </c>
      <c r="B349" s="33">
        <f t="shared" si="10"/>
        <v>348</v>
      </c>
      <c r="C349" s="5" t="s">
        <v>1</v>
      </c>
      <c r="D349" s="25"/>
      <c r="E349" s="5" t="s">
        <v>13390</v>
      </c>
      <c r="F349" s="5" t="s">
        <v>13319</v>
      </c>
      <c r="G349" s="5" t="s">
        <v>13443</v>
      </c>
      <c r="H349" s="45" t="s">
        <v>29634</v>
      </c>
      <c r="I349" s="5" t="s">
        <v>63</v>
      </c>
      <c r="J349" s="26">
        <v>1</v>
      </c>
      <c r="K349" s="6"/>
      <c r="L349" s="45" t="s">
        <v>29634</v>
      </c>
      <c r="M349" s="5" t="s">
        <v>28130</v>
      </c>
      <c r="N349" s="44" t="s">
        <v>28823</v>
      </c>
      <c r="O349" s="5">
        <f>IF(ISBLANK(Requerimiento_Det!N349),"",VLOOKUP(Requerimiento_Det!N349,Tabla1[#All],2,FALSE))</f>
        <v>1031100330</v>
      </c>
      <c r="P349" s="5" t="s">
        <v>28354</v>
      </c>
    </row>
    <row r="350" spans="1:16" x14ac:dyDescent="0.25">
      <c r="A350" s="33">
        <f t="shared" si="11"/>
        <v>1</v>
      </c>
      <c r="B350" s="33">
        <f t="shared" si="10"/>
        <v>349</v>
      </c>
      <c r="C350" s="5" t="s">
        <v>1</v>
      </c>
      <c r="D350" s="25"/>
      <c r="E350" s="5" t="s">
        <v>13390</v>
      </c>
      <c r="F350" s="5" t="s">
        <v>13319</v>
      </c>
      <c r="G350" s="5" t="s">
        <v>13443</v>
      </c>
      <c r="H350" s="45" t="s">
        <v>29639</v>
      </c>
      <c r="I350" s="5" t="s">
        <v>63</v>
      </c>
      <c r="J350" s="26">
        <v>1</v>
      </c>
      <c r="K350" s="6"/>
      <c r="L350" s="45" t="s">
        <v>29639</v>
      </c>
      <c r="M350" s="5" t="s">
        <v>28130</v>
      </c>
      <c r="N350" s="44" t="s">
        <v>28817</v>
      </c>
      <c r="O350" s="5">
        <f>IF(ISBLANK(Requerimiento_Det!N350),"",VLOOKUP(Requerimiento_Det!N350,Tabla1[#All],2,FALSE))</f>
        <v>1031100324</v>
      </c>
      <c r="P350" s="5" t="s">
        <v>28354</v>
      </c>
    </row>
    <row r="351" spans="1:16" x14ac:dyDescent="0.25">
      <c r="A351" s="33">
        <f t="shared" si="11"/>
        <v>1</v>
      </c>
      <c r="B351" s="33">
        <f t="shared" si="10"/>
        <v>350</v>
      </c>
      <c r="C351" s="5" t="s">
        <v>1</v>
      </c>
      <c r="D351" s="25"/>
      <c r="E351" s="5" t="s">
        <v>13390</v>
      </c>
      <c r="F351" s="5" t="s">
        <v>13319</v>
      </c>
      <c r="G351" s="5" t="s">
        <v>13443</v>
      </c>
      <c r="H351" s="45" t="s">
        <v>29726</v>
      </c>
      <c r="I351" s="5" t="s">
        <v>63</v>
      </c>
      <c r="J351" s="26">
        <v>1</v>
      </c>
      <c r="K351" s="6"/>
      <c r="L351" s="45" t="s">
        <v>29726</v>
      </c>
      <c r="M351" s="5" t="s">
        <v>28130</v>
      </c>
      <c r="N351" s="44" t="s">
        <v>28798</v>
      </c>
      <c r="O351" s="5">
        <f>IF(ISBLANK(Requerimiento_Det!N351),"",VLOOKUP(Requerimiento_Det!N351,Tabla1[#All],2,FALSE))</f>
        <v>1031100304</v>
      </c>
      <c r="P351" s="5" t="s">
        <v>28354</v>
      </c>
    </row>
    <row r="352" spans="1:16" x14ac:dyDescent="0.25">
      <c r="A352" s="33">
        <f t="shared" si="11"/>
        <v>1</v>
      </c>
      <c r="B352" s="33">
        <f t="shared" si="10"/>
        <v>351</v>
      </c>
      <c r="C352" s="5" t="s">
        <v>1</v>
      </c>
      <c r="D352" s="25"/>
      <c r="E352" s="5" t="s">
        <v>13390</v>
      </c>
      <c r="F352" s="5" t="s">
        <v>13319</v>
      </c>
      <c r="G352" s="5" t="s">
        <v>13443</v>
      </c>
      <c r="H352" s="45" t="s">
        <v>29645</v>
      </c>
      <c r="I352" s="5" t="s">
        <v>63</v>
      </c>
      <c r="J352" s="26">
        <v>1</v>
      </c>
      <c r="K352" s="6"/>
      <c r="L352" s="45" t="s">
        <v>29645</v>
      </c>
      <c r="M352" s="5" t="s">
        <v>28130</v>
      </c>
      <c r="N352" s="44" t="s">
        <v>28763</v>
      </c>
      <c r="O352" s="5">
        <f>IF(ISBLANK(Requerimiento_Det!N352),"",VLOOKUP(Requerimiento_Det!N352,Tabla1[#All],2,FALSE))</f>
        <v>1031100260</v>
      </c>
      <c r="P352" s="5" t="s">
        <v>28354</v>
      </c>
    </row>
    <row r="353" spans="1:16" x14ac:dyDescent="0.25">
      <c r="A353" s="33">
        <f t="shared" si="11"/>
        <v>1</v>
      </c>
      <c r="B353" s="33">
        <f t="shared" si="10"/>
        <v>352</v>
      </c>
      <c r="C353" s="5" t="s">
        <v>1</v>
      </c>
      <c r="D353" s="25"/>
      <c r="E353" s="5" t="s">
        <v>13390</v>
      </c>
      <c r="F353" s="5" t="s">
        <v>13319</v>
      </c>
      <c r="G353" s="5" t="s">
        <v>13443</v>
      </c>
      <c r="H353" s="45" t="s">
        <v>29610</v>
      </c>
      <c r="I353" s="5" t="s">
        <v>63</v>
      </c>
      <c r="J353" s="26">
        <v>1</v>
      </c>
      <c r="K353" s="6"/>
      <c r="L353" s="45" t="s">
        <v>29610</v>
      </c>
      <c r="M353" s="5" t="s">
        <v>28130</v>
      </c>
      <c r="N353" s="44" t="s">
        <v>28743</v>
      </c>
      <c r="O353" s="5">
        <f>IF(ISBLANK(Requerimiento_Det!N353),"",VLOOKUP(Requerimiento_Det!N353,Tabla1[#All],2,FALSE))</f>
        <v>1031100240</v>
      </c>
      <c r="P353" s="5" t="s">
        <v>28354</v>
      </c>
    </row>
    <row r="354" spans="1:16" x14ac:dyDescent="0.25">
      <c r="A354" s="33">
        <f t="shared" si="11"/>
        <v>1</v>
      </c>
      <c r="B354" s="33">
        <f t="shared" si="10"/>
        <v>353</v>
      </c>
      <c r="C354" s="5" t="s">
        <v>1</v>
      </c>
      <c r="D354" s="25"/>
      <c r="E354" s="5" t="s">
        <v>13390</v>
      </c>
      <c r="F354" s="5" t="s">
        <v>13319</v>
      </c>
      <c r="G354" s="5" t="s">
        <v>13443</v>
      </c>
      <c r="H354" s="45" t="s">
        <v>29727</v>
      </c>
      <c r="I354" s="5" t="s">
        <v>63</v>
      </c>
      <c r="J354" s="26">
        <v>1</v>
      </c>
      <c r="K354" s="6"/>
      <c r="L354" s="45" t="s">
        <v>29727</v>
      </c>
      <c r="M354" s="5" t="s">
        <v>28130</v>
      </c>
      <c r="N354" s="44" t="s">
        <v>28791</v>
      </c>
      <c r="O354" s="5">
        <f>IF(ISBLANK(Requerimiento_Det!N354),"",VLOOKUP(Requerimiento_Det!N354,Tabla1[#All],2,FALSE))</f>
        <v>1031100297</v>
      </c>
      <c r="P354" s="5" t="s">
        <v>28354</v>
      </c>
    </row>
    <row r="355" spans="1:16" x14ac:dyDescent="0.25">
      <c r="A355" s="33">
        <f t="shared" si="11"/>
        <v>1</v>
      </c>
      <c r="B355" s="33">
        <f t="shared" si="10"/>
        <v>354</v>
      </c>
      <c r="C355" s="5" t="s">
        <v>1</v>
      </c>
      <c r="D355" s="25"/>
      <c r="E355" s="5" t="s">
        <v>13390</v>
      </c>
      <c r="F355" s="5" t="s">
        <v>13319</v>
      </c>
      <c r="G355" s="5" t="s">
        <v>13443</v>
      </c>
      <c r="H355" s="45" t="s">
        <v>29728</v>
      </c>
      <c r="I355" s="5" t="s">
        <v>63</v>
      </c>
      <c r="J355" s="26">
        <v>1</v>
      </c>
      <c r="K355" s="6"/>
      <c r="L355" s="45" t="s">
        <v>29728</v>
      </c>
      <c r="M355" s="5" t="s">
        <v>28130</v>
      </c>
      <c r="N355" s="44" t="s">
        <v>28816</v>
      </c>
      <c r="O355" s="5">
        <f>IF(ISBLANK(Requerimiento_Det!N355),"",VLOOKUP(Requerimiento_Det!N355,Tabla1[#All],2,FALSE))</f>
        <v>1031100323</v>
      </c>
      <c r="P355" s="5" t="s">
        <v>28354</v>
      </c>
    </row>
    <row r="356" spans="1:16" x14ac:dyDescent="0.25">
      <c r="A356" s="33">
        <f t="shared" si="11"/>
        <v>1</v>
      </c>
      <c r="B356" s="33">
        <f t="shared" si="10"/>
        <v>355</v>
      </c>
      <c r="C356" s="5" t="s">
        <v>1</v>
      </c>
      <c r="D356" s="25"/>
      <c r="E356" s="5" t="s">
        <v>13390</v>
      </c>
      <c r="F356" s="5" t="s">
        <v>13319</v>
      </c>
      <c r="G356" s="5" t="s">
        <v>13443</v>
      </c>
      <c r="H356" s="45" t="s">
        <v>29729</v>
      </c>
      <c r="I356" s="5" t="s">
        <v>63</v>
      </c>
      <c r="J356" s="26">
        <v>1</v>
      </c>
      <c r="K356" s="6"/>
      <c r="L356" s="45" t="s">
        <v>29729</v>
      </c>
      <c r="M356" s="5" t="s">
        <v>28130</v>
      </c>
      <c r="N356" s="44" t="s">
        <v>28810</v>
      </c>
      <c r="O356" s="5">
        <f>IF(ISBLANK(Requerimiento_Det!N356),"",VLOOKUP(Requerimiento_Det!N356,Tabla1[#All],2,FALSE))</f>
        <v>1031100317</v>
      </c>
      <c r="P356" s="5" t="s">
        <v>28354</v>
      </c>
    </row>
    <row r="357" spans="1:16" x14ac:dyDescent="0.25">
      <c r="A357" s="33">
        <f t="shared" si="11"/>
        <v>1</v>
      </c>
      <c r="B357" s="33">
        <f t="shared" si="10"/>
        <v>356</v>
      </c>
      <c r="C357" s="5" t="s">
        <v>1</v>
      </c>
      <c r="D357" s="25"/>
      <c r="E357" s="5" t="s">
        <v>13390</v>
      </c>
      <c r="F357" s="5" t="s">
        <v>13319</v>
      </c>
      <c r="G357" s="5" t="s">
        <v>13443</v>
      </c>
      <c r="H357" s="45" t="s">
        <v>29564</v>
      </c>
      <c r="I357" s="5" t="s">
        <v>63</v>
      </c>
      <c r="J357" s="26">
        <v>1</v>
      </c>
      <c r="K357" s="6"/>
      <c r="L357" s="45" t="s">
        <v>29564</v>
      </c>
      <c r="M357" s="5" t="s">
        <v>28130</v>
      </c>
      <c r="N357" s="44" t="s">
        <v>28801</v>
      </c>
      <c r="O357" s="5">
        <f>IF(ISBLANK(Requerimiento_Det!N357),"",VLOOKUP(Requerimiento_Det!N357,Tabla1[#All],2,FALSE))</f>
        <v>1031100307</v>
      </c>
      <c r="P357" s="5" t="s">
        <v>28354</v>
      </c>
    </row>
    <row r="358" spans="1:16" x14ac:dyDescent="0.25">
      <c r="A358" s="33">
        <f t="shared" si="11"/>
        <v>1</v>
      </c>
      <c r="B358" s="33">
        <f t="shared" si="10"/>
        <v>357</v>
      </c>
      <c r="C358" s="5" t="s">
        <v>1</v>
      </c>
      <c r="D358" s="25"/>
      <c r="E358" s="5" t="s">
        <v>13390</v>
      </c>
      <c r="F358" s="5" t="s">
        <v>13319</v>
      </c>
      <c r="G358" s="5" t="s">
        <v>13443</v>
      </c>
      <c r="H358" s="45" t="s">
        <v>29730</v>
      </c>
      <c r="I358" s="5" t="s">
        <v>63</v>
      </c>
      <c r="J358" s="26">
        <v>1</v>
      </c>
      <c r="K358" s="6"/>
      <c r="L358" s="45" t="s">
        <v>29730</v>
      </c>
      <c r="M358" s="5" t="s">
        <v>28130</v>
      </c>
      <c r="N358" s="44" t="s">
        <v>28804</v>
      </c>
      <c r="O358" s="5">
        <f>IF(ISBLANK(Requerimiento_Det!N358),"",VLOOKUP(Requerimiento_Det!N358,Tabla1[#All],2,FALSE))</f>
        <v>1031100311</v>
      </c>
      <c r="P358" s="5" t="s">
        <v>28354</v>
      </c>
    </row>
    <row r="359" spans="1:16" x14ac:dyDescent="0.25">
      <c r="A359" s="33">
        <f t="shared" si="11"/>
        <v>1</v>
      </c>
      <c r="B359" s="33">
        <f t="shared" si="10"/>
        <v>358</v>
      </c>
      <c r="C359" s="5" t="s">
        <v>1</v>
      </c>
      <c r="D359" s="25"/>
      <c r="E359" s="5" t="s">
        <v>13390</v>
      </c>
      <c r="F359" s="5" t="s">
        <v>13319</v>
      </c>
      <c r="G359" s="5" t="s">
        <v>13443</v>
      </c>
      <c r="H359" s="45" t="s">
        <v>29614</v>
      </c>
      <c r="I359" s="5" t="s">
        <v>63</v>
      </c>
      <c r="J359" s="26">
        <v>1</v>
      </c>
      <c r="K359" s="6"/>
      <c r="L359" s="45" t="s">
        <v>29614</v>
      </c>
      <c r="M359" s="5" t="s">
        <v>28130</v>
      </c>
      <c r="N359" s="44" t="s">
        <v>28840</v>
      </c>
      <c r="O359" s="5">
        <f>IF(ISBLANK(Requerimiento_Det!N359),"",VLOOKUP(Requerimiento_Det!N359,Tabla1[#All],2,FALSE))</f>
        <v>1031100351</v>
      </c>
      <c r="P359" s="5" t="s">
        <v>28354</v>
      </c>
    </row>
    <row r="360" spans="1:16" x14ac:dyDescent="0.25">
      <c r="A360" s="33">
        <f t="shared" si="11"/>
        <v>1</v>
      </c>
      <c r="B360" s="33">
        <f t="shared" si="10"/>
        <v>359</v>
      </c>
      <c r="C360" s="5" t="s">
        <v>1</v>
      </c>
      <c r="D360" s="25"/>
      <c r="E360" s="5" t="s">
        <v>13390</v>
      </c>
      <c r="F360" s="5" t="s">
        <v>13319</v>
      </c>
      <c r="G360" s="5" t="s">
        <v>13443</v>
      </c>
      <c r="H360" s="45" t="s">
        <v>29672</v>
      </c>
      <c r="I360" s="5" t="s">
        <v>63</v>
      </c>
      <c r="J360" s="26">
        <v>1</v>
      </c>
      <c r="K360" s="6"/>
      <c r="L360" s="45" t="s">
        <v>29672</v>
      </c>
      <c r="M360" s="5" t="s">
        <v>28130</v>
      </c>
      <c r="N360" s="44" t="s">
        <v>28786</v>
      </c>
      <c r="O360" s="5">
        <f>IF(ISBLANK(Requerimiento_Det!N360),"",VLOOKUP(Requerimiento_Det!N360,Tabla1[#All],2,FALSE))</f>
        <v>1031100291</v>
      </c>
      <c r="P360" s="5" t="s">
        <v>28354</v>
      </c>
    </row>
    <row r="361" spans="1:16" x14ac:dyDescent="0.25">
      <c r="A361" s="33">
        <f t="shared" si="11"/>
        <v>1</v>
      </c>
      <c r="B361" s="33">
        <f t="shared" si="10"/>
        <v>360</v>
      </c>
      <c r="C361" s="5" t="s">
        <v>1</v>
      </c>
      <c r="D361" s="25"/>
      <c r="E361" s="5" t="s">
        <v>13390</v>
      </c>
      <c r="F361" s="5" t="s">
        <v>13319</v>
      </c>
      <c r="G361" s="5" t="s">
        <v>13443</v>
      </c>
      <c r="H361" s="45" t="s">
        <v>29731</v>
      </c>
      <c r="I361" s="5" t="s">
        <v>63</v>
      </c>
      <c r="J361" s="26">
        <v>1</v>
      </c>
      <c r="K361" s="6"/>
      <c r="L361" s="45" t="s">
        <v>29731</v>
      </c>
      <c r="M361" s="5" t="s">
        <v>28130</v>
      </c>
      <c r="N361" s="44" t="s">
        <v>28793</v>
      </c>
      <c r="O361" s="5">
        <f>IF(ISBLANK(Requerimiento_Det!N361),"",VLOOKUP(Requerimiento_Det!N361,Tabla1[#All],2,FALSE))</f>
        <v>1031100299</v>
      </c>
      <c r="P361" s="5" t="s">
        <v>28354</v>
      </c>
    </row>
    <row r="362" spans="1:16" x14ac:dyDescent="0.25">
      <c r="A362" s="33">
        <f t="shared" si="11"/>
        <v>1</v>
      </c>
      <c r="B362" s="33">
        <f t="shared" si="10"/>
        <v>361</v>
      </c>
      <c r="C362" s="5" t="s">
        <v>1</v>
      </c>
      <c r="D362" s="25"/>
      <c r="E362" s="5" t="s">
        <v>13390</v>
      </c>
      <c r="F362" s="5" t="s">
        <v>13319</v>
      </c>
      <c r="G362" s="5" t="s">
        <v>13443</v>
      </c>
      <c r="H362" s="45" t="s">
        <v>29665</v>
      </c>
      <c r="I362" s="5" t="s">
        <v>63</v>
      </c>
      <c r="J362" s="26">
        <v>1</v>
      </c>
      <c r="K362" s="6"/>
      <c r="L362" s="45" t="s">
        <v>29665</v>
      </c>
      <c r="M362" s="5" t="s">
        <v>28130</v>
      </c>
      <c r="N362" s="44" t="s">
        <v>28778</v>
      </c>
      <c r="O362" s="5">
        <f>IF(ISBLANK(Requerimiento_Det!N362),"",VLOOKUP(Requerimiento_Det!N362,Tabla1[#All],2,FALSE))</f>
        <v>1031100283</v>
      </c>
      <c r="P362" s="5" t="s">
        <v>28354</v>
      </c>
    </row>
    <row r="363" spans="1:16" x14ac:dyDescent="0.25">
      <c r="A363" s="33">
        <f t="shared" si="11"/>
        <v>1</v>
      </c>
      <c r="B363" s="33">
        <f t="shared" si="10"/>
        <v>362</v>
      </c>
      <c r="C363" s="5" t="s">
        <v>1</v>
      </c>
      <c r="D363" s="25"/>
      <c r="E363" s="5" t="s">
        <v>13390</v>
      </c>
      <c r="F363" s="5" t="s">
        <v>13319</v>
      </c>
      <c r="G363" s="5" t="s">
        <v>13443</v>
      </c>
      <c r="H363" s="45" t="s">
        <v>29620</v>
      </c>
      <c r="I363" s="5" t="s">
        <v>63</v>
      </c>
      <c r="J363" s="26">
        <v>1</v>
      </c>
      <c r="K363" s="6"/>
      <c r="L363" s="45" t="s">
        <v>29620</v>
      </c>
      <c r="M363" s="5" t="s">
        <v>28130</v>
      </c>
      <c r="N363" s="44" t="s">
        <v>28825</v>
      </c>
      <c r="O363" s="5">
        <f>IF(ISBLANK(Requerimiento_Det!N363),"",VLOOKUP(Requerimiento_Det!N363,Tabla1[#All],2,FALSE))</f>
        <v>1031100333</v>
      </c>
      <c r="P363" s="5" t="s">
        <v>28354</v>
      </c>
    </row>
    <row r="364" spans="1:16" x14ac:dyDescent="0.25">
      <c r="A364" s="33">
        <f t="shared" si="11"/>
        <v>1</v>
      </c>
      <c r="B364" s="33">
        <f t="shared" si="10"/>
        <v>363</v>
      </c>
      <c r="C364" s="5" t="s">
        <v>1</v>
      </c>
      <c r="D364" s="25"/>
      <c r="E364" s="5" t="s">
        <v>13390</v>
      </c>
      <c r="F364" s="5" t="s">
        <v>13319</v>
      </c>
      <c r="G364" s="5" t="s">
        <v>13443</v>
      </c>
      <c r="H364" s="45" t="s">
        <v>29732</v>
      </c>
      <c r="I364" s="5" t="s">
        <v>63</v>
      </c>
      <c r="J364" s="26">
        <v>1</v>
      </c>
      <c r="K364" s="6"/>
      <c r="L364" s="45" t="s">
        <v>29732</v>
      </c>
      <c r="M364" s="5" t="s">
        <v>28130</v>
      </c>
      <c r="N364" s="44" t="s">
        <v>28791</v>
      </c>
      <c r="O364" s="5">
        <f>IF(ISBLANK(Requerimiento_Det!N364),"",VLOOKUP(Requerimiento_Det!N364,Tabla1[#All],2,FALSE))</f>
        <v>1031100297</v>
      </c>
      <c r="P364" s="5" t="s">
        <v>28354</v>
      </c>
    </row>
    <row r="365" spans="1:16" x14ac:dyDescent="0.25">
      <c r="A365" s="33">
        <f t="shared" si="11"/>
        <v>1</v>
      </c>
      <c r="B365" s="33">
        <f t="shared" si="10"/>
        <v>364</v>
      </c>
      <c r="C365" s="5" t="s">
        <v>1</v>
      </c>
      <c r="D365" s="25"/>
      <c r="E365" s="5" t="s">
        <v>13390</v>
      </c>
      <c r="F365" s="5" t="s">
        <v>13319</v>
      </c>
      <c r="G365" s="5" t="s">
        <v>13443</v>
      </c>
      <c r="H365" s="45" t="s">
        <v>29660</v>
      </c>
      <c r="I365" s="5" t="s">
        <v>63</v>
      </c>
      <c r="J365" s="26">
        <v>1</v>
      </c>
      <c r="K365" s="6"/>
      <c r="L365" s="45" t="s">
        <v>29660</v>
      </c>
      <c r="M365" s="5" t="s">
        <v>28130</v>
      </c>
      <c r="N365" s="44" t="s">
        <v>28768</v>
      </c>
      <c r="O365" s="5">
        <f>IF(ISBLANK(Requerimiento_Det!N365),"",VLOOKUP(Requerimiento_Det!N365,Tabla1[#All],2,FALSE))</f>
        <v>1031100265</v>
      </c>
      <c r="P365" s="5" t="s">
        <v>28354</v>
      </c>
    </row>
    <row r="366" spans="1:16" x14ac:dyDescent="0.25">
      <c r="A366" s="33">
        <f t="shared" si="11"/>
        <v>1</v>
      </c>
      <c r="B366" s="33">
        <f t="shared" si="10"/>
        <v>365</v>
      </c>
      <c r="C366" s="5" t="s">
        <v>1</v>
      </c>
      <c r="D366" s="25"/>
      <c r="E366" s="5" t="s">
        <v>13390</v>
      </c>
      <c r="F366" s="5" t="s">
        <v>13319</v>
      </c>
      <c r="G366" s="5" t="s">
        <v>13443</v>
      </c>
      <c r="H366" s="45" t="s">
        <v>29576</v>
      </c>
      <c r="I366" s="5" t="s">
        <v>63</v>
      </c>
      <c r="J366" s="26">
        <v>1</v>
      </c>
      <c r="K366" s="6"/>
      <c r="L366" s="45" t="s">
        <v>29576</v>
      </c>
      <c r="M366" s="5" t="s">
        <v>28130</v>
      </c>
      <c r="N366" s="44" t="s">
        <v>28794</v>
      </c>
      <c r="O366" s="5">
        <f>IF(ISBLANK(Requerimiento_Det!N366),"",VLOOKUP(Requerimiento_Det!N366,Tabla1[#All],2,FALSE))</f>
        <v>1031100300</v>
      </c>
      <c r="P366" s="5" t="s">
        <v>28354</v>
      </c>
    </row>
    <row r="367" spans="1:16" x14ac:dyDescent="0.25">
      <c r="A367" s="33">
        <f t="shared" si="11"/>
        <v>1</v>
      </c>
      <c r="B367" s="33">
        <f t="shared" si="10"/>
        <v>366</v>
      </c>
      <c r="C367" s="5" t="s">
        <v>1</v>
      </c>
      <c r="D367" s="25"/>
      <c r="E367" s="5" t="s">
        <v>13390</v>
      </c>
      <c r="F367" s="5" t="s">
        <v>13319</v>
      </c>
      <c r="G367" s="5" t="s">
        <v>13443</v>
      </c>
      <c r="H367" s="45" t="s">
        <v>29733</v>
      </c>
      <c r="I367" s="5" t="s">
        <v>63</v>
      </c>
      <c r="J367" s="26">
        <v>1</v>
      </c>
      <c r="K367" s="6"/>
      <c r="L367" s="45" t="s">
        <v>29733</v>
      </c>
      <c r="M367" s="5" t="s">
        <v>28130</v>
      </c>
      <c r="N367" s="44" t="s">
        <v>28765</v>
      </c>
      <c r="O367" s="5">
        <f>IF(ISBLANK(Requerimiento_Det!N367),"",VLOOKUP(Requerimiento_Det!N367,Tabla1[#All],2,FALSE))</f>
        <v>1031100262</v>
      </c>
      <c r="P367" s="5" t="s">
        <v>28354</v>
      </c>
    </row>
    <row r="368" spans="1:16" x14ac:dyDescent="0.25">
      <c r="A368" s="33">
        <f t="shared" si="11"/>
        <v>1</v>
      </c>
      <c r="B368" s="33">
        <f t="shared" si="10"/>
        <v>367</v>
      </c>
      <c r="C368" s="5" t="s">
        <v>1</v>
      </c>
      <c r="D368" s="25"/>
      <c r="E368" s="5" t="s">
        <v>13390</v>
      </c>
      <c r="F368" s="5" t="s">
        <v>13319</v>
      </c>
      <c r="G368" s="5" t="s">
        <v>13443</v>
      </c>
      <c r="H368" s="45" t="s">
        <v>29628</v>
      </c>
      <c r="I368" s="5" t="s">
        <v>63</v>
      </c>
      <c r="J368" s="26">
        <v>1</v>
      </c>
      <c r="K368" s="6"/>
      <c r="L368" s="45" t="s">
        <v>29628</v>
      </c>
      <c r="M368" s="5" t="s">
        <v>28130</v>
      </c>
      <c r="N368" s="44" t="s">
        <v>28766</v>
      </c>
      <c r="O368" s="5">
        <f>IF(ISBLANK(Requerimiento_Det!N368),"",VLOOKUP(Requerimiento_Det!N368,Tabla1[#All],2,FALSE))</f>
        <v>1031100263</v>
      </c>
      <c r="P368" s="5" t="s">
        <v>28354</v>
      </c>
    </row>
    <row r="369" spans="1:16" x14ac:dyDescent="0.25">
      <c r="A369" s="33">
        <f t="shared" si="11"/>
        <v>1</v>
      </c>
      <c r="B369" s="33">
        <f t="shared" si="10"/>
        <v>368</v>
      </c>
      <c r="C369" s="5" t="s">
        <v>1</v>
      </c>
      <c r="D369" s="25"/>
      <c r="E369" s="5" t="s">
        <v>13390</v>
      </c>
      <c r="F369" s="5" t="s">
        <v>13319</v>
      </c>
      <c r="G369" s="5" t="s">
        <v>13443</v>
      </c>
      <c r="H369" s="45" t="s">
        <v>29574</v>
      </c>
      <c r="I369" s="5" t="s">
        <v>63</v>
      </c>
      <c r="J369" s="26">
        <v>1</v>
      </c>
      <c r="K369" s="6"/>
      <c r="L369" s="45" t="s">
        <v>29574</v>
      </c>
      <c r="M369" s="5" t="s">
        <v>28130</v>
      </c>
      <c r="N369" s="44" t="s">
        <v>28802</v>
      </c>
      <c r="O369" s="5">
        <f>IF(ISBLANK(Requerimiento_Det!N369),"",VLOOKUP(Requerimiento_Det!N369,Tabla1[#All],2,FALSE))</f>
        <v>1031100308</v>
      </c>
      <c r="P369" s="5" t="s">
        <v>28354</v>
      </c>
    </row>
    <row r="370" spans="1:16" x14ac:dyDescent="0.25">
      <c r="A370" s="33">
        <f t="shared" si="11"/>
        <v>1</v>
      </c>
      <c r="B370" s="33">
        <f t="shared" si="10"/>
        <v>369</v>
      </c>
      <c r="C370" s="5" t="s">
        <v>1</v>
      </c>
      <c r="D370" s="25"/>
      <c r="E370" s="5" t="s">
        <v>13390</v>
      </c>
      <c r="F370" s="5" t="s">
        <v>13319</v>
      </c>
      <c r="G370" s="5" t="s">
        <v>13443</v>
      </c>
      <c r="H370" s="45" t="s">
        <v>29641</v>
      </c>
      <c r="I370" s="5" t="s">
        <v>63</v>
      </c>
      <c r="J370" s="26">
        <v>1</v>
      </c>
      <c r="K370" s="6"/>
      <c r="L370" s="45" t="s">
        <v>29641</v>
      </c>
      <c r="M370" s="5" t="s">
        <v>28130</v>
      </c>
      <c r="N370" s="44" t="s">
        <v>28852</v>
      </c>
      <c r="O370" s="5">
        <f>IF(ISBLANK(Requerimiento_Det!N370),"",VLOOKUP(Requerimiento_Det!N370,Tabla1[#All],2,FALSE))</f>
        <v>1031100363</v>
      </c>
      <c r="P370" s="5" t="s">
        <v>28354</v>
      </c>
    </row>
    <row r="371" spans="1:16" x14ac:dyDescent="0.25">
      <c r="A371" s="33">
        <f t="shared" si="11"/>
        <v>1</v>
      </c>
      <c r="B371" s="33">
        <f t="shared" si="10"/>
        <v>370</v>
      </c>
      <c r="C371" s="5" t="s">
        <v>1</v>
      </c>
      <c r="D371" s="25"/>
      <c r="E371" s="5" t="s">
        <v>13390</v>
      </c>
      <c r="F371" s="5" t="s">
        <v>13319</v>
      </c>
      <c r="G371" s="5" t="s">
        <v>13443</v>
      </c>
      <c r="H371" s="45" t="s">
        <v>29734</v>
      </c>
      <c r="I371" s="5" t="s">
        <v>63</v>
      </c>
      <c r="J371" s="26">
        <v>1</v>
      </c>
      <c r="K371" s="6"/>
      <c r="L371" s="45" t="s">
        <v>29734</v>
      </c>
      <c r="M371" s="5" t="s">
        <v>28130</v>
      </c>
      <c r="N371" s="44" t="s">
        <v>28819</v>
      </c>
      <c r="O371" s="5">
        <f>IF(ISBLANK(Requerimiento_Det!N371),"",VLOOKUP(Requerimiento_Det!N371,Tabla1[#All],2,FALSE))</f>
        <v>1031100326</v>
      </c>
      <c r="P371" s="5" t="s">
        <v>28354</v>
      </c>
    </row>
    <row r="372" spans="1:16" x14ac:dyDescent="0.25">
      <c r="A372" s="33">
        <f t="shared" si="11"/>
        <v>1</v>
      </c>
      <c r="B372" s="33">
        <f t="shared" si="10"/>
        <v>371</v>
      </c>
      <c r="C372" s="5" t="s">
        <v>1</v>
      </c>
      <c r="D372" s="25"/>
      <c r="E372" s="5" t="s">
        <v>13390</v>
      </c>
      <c r="F372" s="5" t="s">
        <v>13319</v>
      </c>
      <c r="G372" s="5" t="s">
        <v>13443</v>
      </c>
      <c r="H372" s="45" t="s">
        <v>29735</v>
      </c>
      <c r="I372" s="5" t="s">
        <v>63</v>
      </c>
      <c r="J372" s="26">
        <v>1</v>
      </c>
      <c r="K372" s="6"/>
      <c r="L372" s="45" t="s">
        <v>29735</v>
      </c>
      <c r="M372" s="5" t="s">
        <v>28130</v>
      </c>
      <c r="N372" s="44" t="s">
        <v>28764</v>
      </c>
      <c r="O372" s="5">
        <f>IF(ISBLANK(Requerimiento_Det!N372),"",VLOOKUP(Requerimiento_Det!N372,Tabla1[#All],2,FALSE))</f>
        <v>1031100261</v>
      </c>
      <c r="P372" s="5" t="s">
        <v>28354</v>
      </c>
    </row>
    <row r="373" spans="1:16" x14ac:dyDescent="0.25">
      <c r="A373" s="33">
        <f t="shared" si="11"/>
        <v>1</v>
      </c>
      <c r="B373" s="33">
        <f t="shared" si="10"/>
        <v>372</v>
      </c>
      <c r="C373" s="5" t="s">
        <v>1</v>
      </c>
      <c r="D373" s="25"/>
      <c r="E373" s="5" t="s">
        <v>13390</v>
      </c>
      <c r="F373" s="5" t="s">
        <v>13319</v>
      </c>
      <c r="G373" s="5" t="s">
        <v>13443</v>
      </c>
      <c r="H373" s="45" t="s">
        <v>29736</v>
      </c>
      <c r="I373" s="5" t="s">
        <v>63</v>
      </c>
      <c r="J373" s="26">
        <v>1</v>
      </c>
      <c r="K373" s="6"/>
      <c r="L373" s="45" t="s">
        <v>29736</v>
      </c>
      <c r="M373" s="5" t="s">
        <v>28130</v>
      </c>
      <c r="N373" s="44" t="s">
        <v>28740</v>
      </c>
      <c r="O373" s="5">
        <f>IF(ISBLANK(Requerimiento_Det!N373),"",VLOOKUP(Requerimiento_Det!N373,Tabla1[#All],2,FALSE))</f>
        <v>1031100127</v>
      </c>
      <c r="P373" s="5" t="s">
        <v>28354</v>
      </c>
    </row>
    <row r="374" spans="1:16" x14ac:dyDescent="0.25">
      <c r="A374" s="33">
        <f t="shared" si="11"/>
        <v>1</v>
      </c>
      <c r="B374" s="33">
        <f t="shared" si="10"/>
        <v>373</v>
      </c>
      <c r="C374" s="5" t="s">
        <v>1</v>
      </c>
      <c r="D374" s="25"/>
      <c r="E374" s="5" t="s">
        <v>13390</v>
      </c>
      <c r="F374" s="5" t="s">
        <v>13319</v>
      </c>
      <c r="G374" s="5" t="s">
        <v>13443</v>
      </c>
      <c r="H374" s="45" t="s">
        <v>29737</v>
      </c>
      <c r="I374" s="5" t="s">
        <v>63</v>
      </c>
      <c r="J374" s="26">
        <v>1</v>
      </c>
      <c r="K374" s="6"/>
      <c r="L374" s="45" t="s">
        <v>29737</v>
      </c>
      <c r="M374" s="5" t="s">
        <v>28130</v>
      </c>
      <c r="N374" s="44" t="s">
        <v>28798</v>
      </c>
      <c r="O374" s="5">
        <f>IF(ISBLANK(Requerimiento_Det!N374),"",VLOOKUP(Requerimiento_Det!N374,Tabla1[#All],2,FALSE))</f>
        <v>1031100304</v>
      </c>
      <c r="P374" s="5" t="s">
        <v>28354</v>
      </c>
    </row>
    <row r="375" spans="1:16" x14ac:dyDescent="0.25">
      <c r="A375" s="33">
        <f t="shared" si="11"/>
        <v>1</v>
      </c>
      <c r="B375" s="33">
        <f t="shared" si="10"/>
        <v>374</v>
      </c>
      <c r="C375" s="5" t="s">
        <v>1</v>
      </c>
      <c r="D375" s="25"/>
      <c r="E375" s="5" t="s">
        <v>13390</v>
      </c>
      <c r="F375" s="5" t="s">
        <v>13319</v>
      </c>
      <c r="G375" s="5" t="s">
        <v>13443</v>
      </c>
      <c r="H375" s="45" t="s">
        <v>29738</v>
      </c>
      <c r="I375" s="5" t="s">
        <v>63</v>
      </c>
      <c r="J375" s="26">
        <v>1</v>
      </c>
      <c r="K375" s="6"/>
      <c r="L375" s="45" t="s">
        <v>29738</v>
      </c>
      <c r="M375" s="5" t="s">
        <v>28130</v>
      </c>
      <c r="N375" s="44" t="s">
        <v>28828</v>
      </c>
      <c r="O375" s="5">
        <f>IF(ISBLANK(Requerimiento_Det!N375),"",VLOOKUP(Requerimiento_Det!N375,Tabla1[#All],2,FALSE))</f>
        <v>1031100336</v>
      </c>
      <c r="P375" s="5" t="s">
        <v>28354</v>
      </c>
    </row>
    <row r="376" spans="1:16" x14ac:dyDescent="0.25">
      <c r="A376" s="33">
        <f t="shared" si="11"/>
        <v>1</v>
      </c>
      <c r="B376" s="33">
        <f t="shared" si="10"/>
        <v>375</v>
      </c>
      <c r="C376" s="5" t="s">
        <v>1</v>
      </c>
      <c r="D376" s="25"/>
      <c r="E376" s="5" t="s">
        <v>13390</v>
      </c>
      <c r="F376" s="5" t="s">
        <v>13319</v>
      </c>
      <c r="G376" s="5" t="s">
        <v>13443</v>
      </c>
      <c r="H376" s="45" t="s">
        <v>29739</v>
      </c>
      <c r="I376" s="5" t="s">
        <v>63</v>
      </c>
      <c r="J376" s="26">
        <v>1</v>
      </c>
      <c r="K376" s="6"/>
      <c r="L376" s="45" t="s">
        <v>29739</v>
      </c>
      <c r="M376" s="5" t="s">
        <v>28130</v>
      </c>
      <c r="N376" s="44" t="s">
        <v>28839</v>
      </c>
      <c r="O376" s="5">
        <f>IF(ISBLANK(Requerimiento_Det!N376),"",VLOOKUP(Requerimiento_Det!N376,Tabla1[#All],2,FALSE))</f>
        <v>1031100349</v>
      </c>
      <c r="P376" s="5" t="s">
        <v>28354</v>
      </c>
    </row>
    <row r="377" spans="1:16" x14ac:dyDescent="0.25">
      <c r="A377" s="33">
        <f t="shared" si="11"/>
        <v>1</v>
      </c>
      <c r="B377" s="33">
        <f t="shared" si="10"/>
        <v>376</v>
      </c>
      <c r="C377" s="5" t="s">
        <v>1</v>
      </c>
      <c r="D377" s="25"/>
      <c r="E377" s="5" t="s">
        <v>13390</v>
      </c>
      <c r="F377" s="5" t="s">
        <v>13319</v>
      </c>
      <c r="G377" s="5" t="s">
        <v>13443</v>
      </c>
      <c r="H377" s="45" t="s">
        <v>29740</v>
      </c>
      <c r="I377" s="5" t="s">
        <v>63</v>
      </c>
      <c r="J377" s="26">
        <v>1</v>
      </c>
      <c r="K377" s="6"/>
      <c r="L377" s="45" t="s">
        <v>29740</v>
      </c>
      <c r="M377" s="5" t="s">
        <v>28130</v>
      </c>
      <c r="N377" s="44" t="s">
        <v>28757</v>
      </c>
      <c r="O377" s="5">
        <f>IF(ISBLANK(Requerimiento_Det!N377),"",VLOOKUP(Requerimiento_Det!N377,Tabla1[#All],2,FALSE))</f>
        <v>1031100254</v>
      </c>
      <c r="P377" s="5" t="s">
        <v>28354</v>
      </c>
    </row>
    <row r="378" spans="1:16" x14ac:dyDescent="0.25">
      <c r="A378" s="33">
        <f t="shared" si="11"/>
        <v>1</v>
      </c>
      <c r="B378" s="33">
        <f t="shared" si="10"/>
        <v>377</v>
      </c>
      <c r="C378" s="5" t="s">
        <v>1</v>
      </c>
      <c r="D378" s="25"/>
      <c r="E378" s="5" t="s">
        <v>13390</v>
      </c>
      <c r="F378" s="5" t="s">
        <v>13319</v>
      </c>
      <c r="G378" s="5" t="s">
        <v>13443</v>
      </c>
      <c r="H378" s="45" t="s">
        <v>29741</v>
      </c>
      <c r="I378" s="5" t="s">
        <v>63</v>
      </c>
      <c r="J378" s="26">
        <v>1</v>
      </c>
      <c r="K378" s="6"/>
      <c r="L378" s="45" t="s">
        <v>29741</v>
      </c>
      <c r="M378" s="5" t="s">
        <v>28130</v>
      </c>
      <c r="N378" s="44" t="s">
        <v>28822</v>
      </c>
      <c r="O378" s="5">
        <f>IF(ISBLANK(Requerimiento_Det!N378),"",VLOOKUP(Requerimiento_Det!N378,Tabla1[#All],2,FALSE))</f>
        <v>1031100329</v>
      </c>
      <c r="P378" s="5" t="s">
        <v>28354</v>
      </c>
    </row>
    <row r="379" spans="1:16" x14ac:dyDescent="0.25">
      <c r="A379" s="33">
        <f t="shared" si="11"/>
        <v>1</v>
      </c>
      <c r="B379" s="33">
        <f t="shared" si="10"/>
        <v>378</v>
      </c>
      <c r="C379" s="5" t="s">
        <v>1</v>
      </c>
      <c r="D379" s="25"/>
      <c r="E379" s="5" t="s">
        <v>13390</v>
      </c>
      <c r="F379" s="5" t="s">
        <v>13319</v>
      </c>
      <c r="G379" s="5" t="s">
        <v>13443</v>
      </c>
      <c r="H379" s="45" t="s">
        <v>29742</v>
      </c>
      <c r="I379" s="5" t="s">
        <v>63</v>
      </c>
      <c r="J379" s="26">
        <v>1</v>
      </c>
      <c r="K379" s="6"/>
      <c r="L379" s="45" t="s">
        <v>29742</v>
      </c>
      <c r="M379" s="5" t="s">
        <v>28130</v>
      </c>
      <c r="N379" s="44" t="s">
        <v>28799</v>
      </c>
      <c r="O379" s="5">
        <f>IF(ISBLANK(Requerimiento_Det!N379),"",VLOOKUP(Requerimiento_Det!N379,Tabla1[#All],2,FALSE))</f>
        <v>1031100305</v>
      </c>
      <c r="P379" s="5" t="s">
        <v>28354</v>
      </c>
    </row>
    <row r="380" spans="1:16" x14ac:dyDescent="0.25">
      <c r="A380" s="33">
        <f t="shared" si="11"/>
        <v>1</v>
      </c>
      <c r="B380" s="33">
        <f t="shared" si="10"/>
        <v>379</v>
      </c>
      <c r="C380" s="5" t="s">
        <v>1</v>
      </c>
      <c r="D380" s="25"/>
      <c r="E380" s="5" t="s">
        <v>13390</v>
      </c>
      <c r="F380" s="5" t="s">
        <v>13319</v>
      </c>
      <c r="G380" s="5" t="s">
        <v>13443</v>
      </c>
      <c r="H380" s="45" t="s">
        <v>29743</v>
      </c>
      <c r="I380" s="5" t="s">
        <v>63</v>
      </c>
      <c r="J380" s="26">
        <v>1</v>
      </c>
      <c r="K380" s="6"/>
      <c r="L380" s="45" t="s">
        <v>29743</v>
      </c>
      <c r="M380" s="5" t="s">
        <v>28130</v>
      </c>
      <c r="N380" s="44" t="s">
        <v>28850</v>
      </c>
      <c r="O380" s="5">
        <f>IF(ISBLANK(Requerimiento_Det!N380),"",VLOOKUP(Requerimiento_Det!N380,Tabla1[#All],2,FALSE))</f>
        <v>1031100361</v>
      </c>
      <c r="P380" s="5" t="s">
        <v>28354</v>
      </c>
    </row>
    <row r="381" spans="1:16" x14ac:dyDescent="0.25">
      <c r="A381" s="33">
        <f t="shared" si="11"/>
        <v>1</v>
      </c>
      <c r="B381" s="33">
        <f t="shared" si="10"/>
        <v>380</v>
      </c>
      <c r="C381" s="5" t="s">
        <v>1</v>
      </c>
      <c r="D381" s="25"/>
      <c r="E381" s="5" t="s">
        <v>13390</v>
      </c>
      <c r="F381" s="5" t="s">
        <v>13319</v>
      </c>
      <c r="G381" s="5" t="s">
        <v>13443</v>
      </c>
      <c r="H381" s="45" t="s">
        <v>29744</v>
      </c>
      <c r="I381" s="5" t="s">
        <v>63</v>
      </c>
      <c r="J381" s="26">
        <v>1</v>
      </c>
      <c r="K381" s="6"/>
      <c r="L381" s="45" t="s">
        <v>29744</v>
      </c>
      <c r="M381" s="5" t="s">
        <v>28130</v>
      </c>
      <c r="N381" s="44" t="s">
        <v>28805</v>
      </c>
      <c r="O381" s="5">
        <f>IF(ISBLANK(Requerimiento_Det!N381),"",VLOOKUP(Requerimiento_Det!N381,Tabla1[#All],2,FALSE))</f>
        <v>1031100312</v>
      </c>
      <c r="P381" s="5" t="s">
        <v>28354</v>
      </c>
    </row>
    <row r="382" spans="1:16" x14ac:dyDescent="0.25">
      <c r="A382" s="33">
        <f t="shared" si="11"/>
        <v>1</v>
      </c>
      <c r="B382" s="33">
        <f t="shared" si="10"/>
        <v>381</v>
      </c>
      <c r="C382" s="5" t="s">
        <v>1</v>
      </c>
      <c r="D382" s="25"/>
      <c r="E382" s="5" t="s">
        <v>13390</v>
      </c>
      <c r="F382" s="5" t="s">
        <v>13319</v>
      </c>
      <c r="G382" s="5" t="s">
        <v>13443</v>
      </c>
      <c r="H382" s="45" t="s">
        <v>29579</v>
      </c>
      <c r="I382" s="5" t="s">
        <v>63</v>
      </c>
      <c r="J382" s="26">
        <v>1</v>
      </c>
      <c r="K382" s="6"/>
      <c r="L382" s="45" t="s">
        <v>29579</v>
      </c>
      <c r="M382" s="5" t="s">
        <v>28130</v>
      </c>
      <c r="N382" s="44" t="s">
        <v>28814</v>
      </c>
      <c r="O382" s="5">
        <f>IF(ISBLANK(Requerimiento_Det!N382),"",VLOOKUP(Requerimiento_Det!N382,Tabla1[#All],2,FALSE))</f>
        <v>1031100321</v>
      </c>
      <c r="P382" s="5" t="s">
        <v>28354</v>
      </c>
    </row>
    <row r="383" spans="1:16" x14ac:dyDescent="0.25">
      <c r="A383" s="33">
        <f t="shared" si="11"/>
        <v>1</v>
      </c>
      <c r="B383" s="33">
        <f t="shared" si="10"/>
        <v>382</v>
      </c>
      <c r="C383" s="5" t="s">
        <v>1</v>
      </c>
      <c r="D383" s="25"/>
      <c r="E383" s="5" t="s">
        <v>13390</v>
      </c>
      <c r="F383" s="5" t="s">
        <v>13319</v>
      </c>
      <c r="G383" s="5" t="s">
        <v>13443</v>
      </c>
      <c r="H383" s="45" t="s">
        <v>29635</v>
      </c>
      <c r="I383" s="5" t="s">
        <v>63</v>
      </c>
      <c r="J383" s="26">
        <v>1</v>
      </c>
      <c r="K383" s="6"/>
      <c r="L383" s="45" t="s">
        <v>29635</v>
      </c>
      <c r="M383" s="5" t="s">
        <v>28130</v>
      </c>
      <c r="N383" s="44" t="s">
        <v>28841</v>
      </c>
      <c r="O383" s="5">
        <f>IF(ISBLANK(Requerimiento_Det!N383),"",VLOOKUP(Requerimiento_Det!N383,Tabla1[#All],2,FALSE))</f>
        <v>1031100352</v>
      </c>
      <c r="P383" s="5" t="s">
        <v>28354</v>
      </c>
    </row>
    <row r="384" spans="1:16" x14ac:dyDescent="0.25">
      <c r="A384" s="33">
        <f t="shared" si="11"/>
        <v>1</v>
      </c>
      <c r="B384" s="33">
        <f t="shared" si="10"/>
        <v>383</v>
      </c>
      <c r="C384" s="5" t="s">
        <v>1</v>
      </c>
      <c r="D384" s="25"/>
      <c r="E384" s="5" t="s">
        <v>13390</v>
      </c>
      <c r="F384" s="5" t="s">
        <v>13319</v>
      </c>
      <c r="G384" s="5" t="s">
        <v>13443</v>
      </c>
      <c r="H384" s="45" t="s">
        <v>29745</v>
      </c>
      <c r="I384" s="5" t="s">
        <v>63</v>
      </c>
      <c r="J384" s="26">
        <v>1</v>
      </c>
      <c r="K384" s="6"/>
      <c r="L384" s="45" t="s">
        <v>29745</v>
      </c>
      <c r="M384" s="5" t="s">
        <v>28130</v>
      </c>
      <c r="N384" s="44" t="s">
        <v>28741</v>
      </c>
      <c r="O384" s="5">
        <f>IF(ISBLANK(Requerimiento_Det!N384),"",VLOOKUP(Requerimiento_Det!N384,Tabla1[#All],2,FALSE))</f>
        <v>1031100238</v>
      </c>
      <c r="P384" s="5" t="s">
        <v>28354</v>
      </c>
    </row>
    <row r="385" spans="1:16" x14ac:dyDescent="0.25">
      <c r="A385" s="33">
        <f t="shared" si="11"/>
        <v>1</v>
      </c>
      <c r="B385" s="33">
        <f t="shared" si="10"/>
        <v>384</v>
      </c>
      <c r="C385" s="5" t="s">
        <v>1</v>
      </c>
      <c r="D385" s="25"/>
      <c r="E385" s="5" t="s">
        <v>13390</v>
      </c>
      <c r="F385" s="5" t="s">
        <v>13319</v>
      </c>
      <c r="G385" s="5" t="s">
        <v>13443</v>
      </c>
      <c r="H385" s="45" t="s">
        <v>29621</v>
      </c>
      <c r="I385" s="5" t="s">
        <v>63</v>
      </c>
      <c r="J385" s="26">
        <v>1</v>
      </c>
      <c r="K385" s="6"/>
      <c r="L385" s="45" t="s">
        <v>29621</v>
      </c>
      <c r="M385" s="5" t="s">
        <v>28130</v>
      </c>
      <c r="N385" s="44" t="s">
        <v>28837</v>
      </c>
      <c r="O385" s="5">
        <f>IF(ISBLANK(Requerimiento_Det!N385),"",VLOOKUP(Requerimiento_Det!N385,Tabla1[#All],2,FALSE))</f>
        <v>1031100347</v>
      </c>
      <c r="P385" s="5" t="s">
        <v>28354</v>
      </c>
    </row>
    <row r="386" spans="1:16" x14ac:dyDescent="0.25">
      <c r="A386" s="33">
        <f t="shared" si="11"/>
        <v>1</v>
      </c>
      <c r="B386" s="33">
        <f t="shared" ref="B386:B449" si="12">(IF(LEN(C386)&gt;0,ROW(B386)-1,""))</f>
        <v>385</v>
      </c>
      <c r="C386" s="5" t="s">
        <v>1</v>
      </c>
      <c r="D386" s="25"/>
      <c r="E386" s="5" t="s">
        <v>13390</v>
      </c>
      <c r="F386" s="5" t="s">
        <v>13319</v>
      </c>
      <c r="G386" s="5" t="s">
        <v>13443</v>
      </c>
      <c r="H386" s="45" t="s">
        <v>29709</v>
      </c>
      <c r="I386" s="5" t="s">
        <v>63</v>
      </c>
      <c r="J386" s="26">
        <v>1</v>
      </c>
      <c r="K386" s="6"/>
      <c r="L386" s="45" t="s">
        <v>29709</v>
      </c>
      <c r="M386" s="5" t="s">
        <v>28130</v>
      </c>
      <c r="N386" s="44" t="s">
        <v>28738</v>
      </c>
      <c r="O386" s="5">
        <f>IF(ISBLANK(Requerimiento_Det!N386),"",VLOOKUP(Requerimiento_Det!N386,Tabla1[#All],2,FALSE))</f>
        <v>1031100125</v>
      </c>
      <c r="P386" s="5" t="s">
        <v>28354</v>
      </c>
    </row>
    <row r="387" spans="1:16" x14ac:dyDescent="0.25">
      <c r="A387" s="33">
        <f t="shared" ref="A387:A450" si="13">(IF(LEN(C387)&gt;0,1,""))</f>
        <v>1</v>
      </c>
      <c r="B387" s="33">
        <f t="shared" si="12"/>
        <v>386</v>
      </c>
      <c r="C387" s="5" t="s">
        <v>1</v>
      </c>
      <c r="D387" s="25"/>
      <c r="E387" s="5" t="s">
        <v>13390</v>
      </c>
      <c r="F387" s="5" t="s">
        <v>13319</v>
      </c>
      <c r="G387" s="5" t="s">
        <v>13443</v>
      </c>
      <c r="H387" s="45" t="s">
        <v>29746</v>
      </c>
      <c r="I387" s="5" t="s">
        <v>63</v>
      </c>
      <c r="J387" s="26">
        <v>1</v>
      </c>
      <c r="K387" s="6"/>
      <c r="L387" s="45" t="s">
        <v>29746</v>
      </c>
      <c r="M387" s="5" t="s">
        <v>28130</v>
      </c>
      <c r="N387" s="44" t="s">
        <v>28793</v>
      </c>
      <c r="O387" s="5">
        <f>IF(ISBLANK(Requerimiento_Det!N387),"",VLOOKUP(Requerimiento_Det!N387,Tabla1[#All],2,FALSE))</f>
        <v>1031100299</v>
      </c>
      <c r="P387" s="5" t="s">
        <v>28354</v>
      </c>
    </row>
    <row r="388" spans="1:16" x14ac:dyDescent="0.25">
      <c r="A388" s="33">
        <f t="shared" si="13"/>
        <v>1</v>
      </c>
      <c r="B388" s="33">
        <f t="shared" si="12"/>
        <v>387</v>
      </c>
      <c r="C388" s="5" t="s">
        <v>1</v>
      </c>
      <c r="D388" s="25"/>
      <c r="E388" s="5" t="s">
        <v>13390</v>
      </c>
      <c r="F388" s="5" t="s">
        <v>13319</v>
      </c>
      <c r="G388" s="5" t="s">
        <v>13443</v>
      </c>
      <c r="H388" s="45" t="s">
        <v>29624</v>
      </c>
      <c r="I388" s="5" t="s">
        <v>63</v>
      </c>
      <c r="J388" s="26">
        <v>1</v>
      </c>
      <c r="K388" s="6"/>
      <c r="L388" s="45" t="s">
        <v>29624</v>
      </c>
      <c r="M388" s="5" t="s">
        <v>28130</v>
      </c>
      <c r="N388" s="44" t="s">
        <v>28823</v>
      </c>
      <c r="O388" s="5">
        <f>IF(ISBLANK(Requerimiento_Det!N388),"",VLOOKUP(Requerimiento_Det!N388,Tabla1[#All],2,FALSE))</f>
        <v>1031100330</v>
      </c>
      <c r="P388" s="5" t="s">
        <v>28354</v>
      </c>
    </row>
    <row r="389" spans="1:16" x14ac:dyDescent="0.25">
      <c r="A389" s="33">
        <f t="shared" si="13"/>
        <v>1</v>
      </c>
      <c r="B389" s="33">
        <f t="shared" si="12"/>
        <v>388</v>
      </c>
      <c r="C389" s="5" t="s">
        <v>1</v>
      </c>
      <c r="D389" s="25"/>
      <c r="E389" s="5" t="s">
        <v>13390</v>
      </c>
      <c r="F389" s="5" t="s">
        <v>13319</v>
      </c>
      <c r="G389" s="5" t="s">
        <v>13443</v>
      </c>
      <c r="H389" s="45" t="s">
        <v>29747</v>
      </c>
      <c r="I389" s="5" t="s">
        <v>63</v>
      </c>
      <c r="J389" s="26">
        <v>1</v>
      </c>
      <c r="K389" s="6"/>
      <c r="L389" s="45" t="s">
        <v>29747</v>
      </c>
      <c r="M389" s="5" t="s">
        <v>28130</v>
      </c>
      <c r="N389" s="44" t="s">
        <v>28740</v>
      </c>
      <c r="O389" s="5">
        <f>IF(ISBLANK(Requerimiento_Det!N389),"",VLOOKUP(Requerimiento_Det!N389,Tabla1[#All],2,FALSE))</f>
        <v>1031100127</v>
      </c>
      <c r="P389" s="5" t="s">
        <v>28354</v>
      </c>
    </row>
    <row r="390" spans="1:16" x14ac:dyDescent="0.25">
      <c r="A390" s="33">
        <f t="shared" si="13"/>
        <v>1</v>
      </c>
      <c r="B390" s="33">
        <f t="shared" si="12"/>
        <v>389</v>
      </c>
      <c r="C390" s="5" t="s">
        <v>1</v>
      </c>
      <c r="D390" s="25"/>
      <c r="E390" s="5" t="s">
        <v>13390</v>
      </c>
      <c r="F390" s="5" t="s">
        <v>13319</v>
      </c>
      <c r="G390" s="5" t="s">
        <v>13443</v>
      </c>
      <c r="H390" s="45" t="s">
        <v>29651</v>
      </c>
      <c r="I390" s="5" t="s">
        <v>63</v>
      </c>
      <c r="J390" s="26">
        <v>1</v>
      </c>
      <c r="K390" s="6"/>
      <c r="L390" s="45" t="s">
        <v>29651</v>
      </c>
      <c r="M390" s="5" t="s">
        <v>28130</v>
      </c>
      <c r="N390" s="44" t="s">
        <v>28843</v>
      </c>
      <c r="O390" s="5">
        <f>IF(ISBLANK(Requerimiento_Det!N390),"",VLOOKUP(Requerimiento_Det!N390,Tabla1[#All],2,FALSE))</f>
        <v>1031100354</v>
      </c>
      <c r="P390" s="5" t="s">
        <v>28354</v>
      </c>
    </row>
    <row r="391" spans="1:16" x14ac:dyDescent="0.25">
      <c r="A391" s="33">
        <f t="shared" si="13"/>
        <v>1</v>
      </c>
      <c r="B391" s="33">
        <f t="shared" si="12"/>
        <v>390</v>
      </c>
      <c r="C391" s="5" t="s">
        <v>1</v>
      </c>
      <c r="D391" s="25"/>
      <c r="E391" s="5" t="s">
        <v>13390</v>
      </c>
      <c r="F391" s="5" t="s">
        <v>13319</v>
      </c>
      <c r="G391" s="5" t="s">
        <v>13443</v>
      </c>
      <c r="H391" s="45" t="s">
        <v>29748</v>
      </c>
      <c r="I391" s="5" t="s">
        <v>63</v>
      </c>
      <c r="J391" s="26">
        <v>1</v>
      </c>
      <c r="K391" s="6"/>
      <c r="L391" s="45" t="s">
        <v>29748</v>
      </c>
      <c r="M391" s="5" t="s">
        <v>28130</v>
      </c>
      <c r="N391" s="44" t="s">
        <v>28793</v>
      </c>
      <c r="O391" s="5">
        <f>IF(ISBLANK(Requerimiento_Det!N391),"",VLOOKUP(Requerimiento_Det!N391,Tabla1[#All],2,FALSE))</f>
        <v>1031100299</v>
      </c>
      <c r="P391" s="5" t="s">
        <v>28354</v>
      </c>
    </row>
    <row r="392" spans="1:16" x14ac:dyDescent="0.25">
      <c r="A392" s="33">
        <f t="shared" si="13"/>
        <v>1</v>
      </c>
      <c r="B392" s="33">
        <f t="shared" si="12"/>
        <v>391</v>
      </c>
      <c r="C392" s="5" t="s">
        <v>1</v>
      </c>
      <c r="D392" s="25"/>
      <c r="E392" s="5" t="s">
        <v>13390</v>
      </c>
      <c r="F392" s="5" t="s">
        <v>13319</v>
      </c>
      <c r="G392" s="5" t="s">
        <v>13443</v>
      </c>
      <c r="H392" s="45" t="s">
        <v>29749</v>
      </c>
      <c r="I392" s="5" t="s">
        <v>63</v>
      </c>
      <c r="J392" s="26">
        <v>1</v>
      </c>
      <c r="K392" s="6"/>
      <c r="L392" s="45" t="s">
        <v>29749</v>
      </c>
      <c r="M392" s="5" t="s">
        <v>28130</v>
      </c>
      <c r="N392" s="44" t="s">
        <v>28757</v>
      </c>
      <c r="O392" s="5">
        <f>IF(ISBLANK(Requerimiento_Det!N392),"",VLOOKUP(Requerimiento_Det!N392,Tabla1[#All],2,FALSE))</f>
        <v>1031100254</v>
      </c>
      <c r="P392" s="5" t="s">
        <v>28354</v>
      </c>
    </row>
    <row r="393" spans="1:16" x14ac:dyDescent="0.25">
      <c r="A393" s="33">
        <f t="shared" si="13"/>
        <v>1</v>
      </c>
      <c r="B393" s="33">
        <f t="shared" si="12"/>
        <v>392</v>
      </c>
      <c r="C393" s="5" t="s">
        <v>1</v>
      </c>
      <c r="D393" s="25"/>
      <c r="E393" s="5" t="s">
        <v>13390</v>
      </c>
      <c r="F393" s="5" t="s">
        <v>13319</v>
      </c>
      <c r="G393" s="5" t="s">
        <v>13443</v>
      </c>
      <c r="H393" s="45" t="s">
        <v>29616</v>
      </c>
      <c r="I393" s="5" t="s">
        <v>63</v>
      </c>
      <c r="J393" s="26">
        <v>1</v>
      </c>
      <c r="K393" s="6"/>
      <c r="L393" s="45" t="s">
        <v>29616</v>
      </c>
      <c r="M393" s="5" t="s">
        <v>28130</v>
      </c>
      <c r="N393" s="44" t="s">
        <v>28766</v>
      </c>
      <c r="O393" s="5">
        <f>IF(ISBLANK(Requerimiento_Det!N393),"",VLOOKUP(Requerimiento_Det!N393,Tabla1[#All],2,FALSE))</f>
        <v>1031100263</v>
      </c>
      <c r="P393" s="5" t="s">
        <v>28354</v>
      </c>
    </row>
    <row r="394" spans="1:16" x14ac:dyDescent="0.25">
      <c r="A394" s="33">
        <f t="shared" si="13"/>
        <v>1</v>
      </c>
      <c r="B394" s="33">
        <f t="shared" si="12"/>
        <v>393</v>
      </c>
      <c r="C394" s="5" t="s">
        <v>1</v>
      </c>
      <c r="D394" s="25"/>
      <c r="E394" s="5" t="s">
        <v>13390</v>
      </c>
      <c r="F394" s="5" t="s">
        <v>13319</v>
      </c>
      <c r="G394" s="5" t="s">
        <v>13443</v>
      </c>
      <c r="H394" s="45" t="s">
        <v>29694</v>
      </c>
      <c r="I394" s="5" t="s">
        <v>63</v>
      </c>
      <c r="J394" s="26">
        <v>1</v>
      </c>
      <c r="K394" s="6"/>
      <c r="L394" s="45" t="s">
        <v>29694</v>
      </c>
      <c r="M394" s="5" t="s">
        <v>28130</v>
      </c>
      <c r="N394" s="44" t="s">
        <v>29134</v>
      </c>
      <c r="O394" s="5">
        <f>IF(ISBLANK(Requerimiento_Det!N394),"",VLOOKUP(Requerimiento_Det!N394,Tabla1[#All],2,FALSE))</f>
        <v>1031100343</v>
      </c>
      <c r="P394" s="5" t="s">
        <v>28354</v>
      </c>
    </row>
    <row r="395" spans="1:16" x14ac:dyDescent="0.25">
      <c r="A395" s="33">
        <f t="shared" si="13"/>
        <v>1</v>
      </c>
      <c r="B395" s="33">
        <f t="shared" si="12"/>
        <v>394</v>
      </c>
      <c r="C395" s="5" t="s">
        <v>1</v>
      </c>
      <c r="D395" s="25"/>
      <c r="E395" s="5" t="s">
        <v>13390</v>
      </c>
      <c r="F395" s="5" t="s">
        <v>13319</v>
      </c>
      <c r="G395" s="5" t="s">
        <v>13443</v>
      </c>
      <c r="H395" s="45" t="s">
        <v>29750</v>
      </c>
      <c r="I395" s="5" t="s">
        <v>63</v>
      </c>
      <c r="J395" s="26">
        <v>1</v>
      </c>
      <c r="K395" s="6"/>
      <c r="L395" s="45" t="s">
        <v>29750</v>
      </c>
      <c r="M395" s="5" t="s">
        <v>28130</v>
      </c>
      <c r="N395" s="44" t="s">
        <v>28821</v>
      </c>
      <c r="O395" s="5">
        <f>IF(ISBLANK(Requerimiento_Det!N395),"",VLOOKUP(Requerimiento_Det!N395,Tabla1[#All],2,FALSE))</f>
        <v>1031100328</v>
      </c>
      <c r="P395" s="5" t="s">
        <v>28354</v>
      </c>
    </row>
    <row r="396" spans="1:16" x14ac:dyDescent="0.25">
      <c r="A396" s="33">
        <f t="shared" si="13"/>
        <v>1</v>
      </c>
      <c r="B396" s="33">
        <f t="shared" si="12"/>
        <v>395</v>
      </c>
      <c r="C396" s="5" t="s">
        <v>1</v>
      </c>
      <c r="D396" s="25"/>
      <c r="E396" s="5" t="s">
        <v>13390</v>
      </c>
      <c r="F396" s="5" t="s">
        <v>13319</v>
      </c>
      <c r="G396" s="5" t="s">
        <v>13443</v>
      </c>
      <c r="H396" s="45" t="s">
        <v>29751</v>
      </c>
      <c r="I396" s="5" t="s">
        <v>63</v>
      </c>
      <c r="J396" s="26">
        <v>1</v>
      </c>
      <c r="K396" s="6"/>
      <c r="L396" s="45" t="s">
        <v>29751</v>
      </c>
      <c r="M396" s="5" t="s">
        <v>28130</v>
      </c>
      <c r="N396" s="44" t="s">
        <v>28822</v>
      </c>
      <c r="O396" s="5">
        <f>IF(ISBLANK(Requerimiento_Det!N396),"",VLOOKUP(Requerimiento_Det!N396,Tabla1[#All],2,FALSE))</f>
        <v>1031100329</v>
      </c>
      <c r="P396" s="5" t="s">
        <v>28354</v>
      </c>
    </row>
    <row r="397" spans="1:16" x14ac:dyDescent="0.25">
      <c r="A397" s="33">
        <f t="shared" si="13"/>
        <v>1</v>
      </c>
      <c r="B397" s="33">
        <f t="shared" si="12"/>
        <v>396</v>
      </c>
      <c r="C397" s="5" t="s">
        <v>1</v>
      </c>
      <c r="D397" s="25"/>
      <c r="E397" s="5" t="s">
        <v>13390</v>
      </c>
      <c r="F397" s="5" t="s">
        <v>13319</v>
      </c>
      <c r="G397" s="5" t="s">
        <v>13443</v>
      </c>
      <c r="H397" s="45" t="s">
        <v>29752</v>
      </c>
      <c r="I397" s="5" t="s">
        <v>63</v>
      </c>
      <c r="J397" s="26">
        <v>1</v>
      </c>
      <c r="K397" s="6"/>
      <c r="L397" s="45" t="s">
        <v>29752</v>
      </c>
      <c r="M397" s="5" t="s">
        <v>28130</v>
      </c>
      <c r="N397" s="44" t="s">
        <v>28805</v>
      </c>
      <c r="O397" s="5">
        <f>IF(ISBLANK(Requerimiento_Det!N397),"",VLOOKUP(Requerimiento_Det!N397,Tabla1[#All],2,FALSE))</f>
        <v>1031100312</v>
      </c>
      <c r="P397" s="5" t="s">
        <v>28354</v>
      </c>
    </row>
    <row r="398" spans="1:16" x14ac:dyDescent="0.25">
      <c r="A398" s="33">
        <f t="shared" si="13"/>
        <v>1</v>
      </c>
      <c r="B398" s="33">
        <f t="shared" si="12"/>
        <v>397</v>
      </c>
      <c r="C398" s="5" t="s">
        <v>1</v>
      </c>
      <c r="D398" s="25"/>
      <c r="E398" s="5" t="s">
        <v>13390</v>
      </c>
      <c r="F398" s="5" t="s">
        <v>13319</v>
      </c>
      <c r="G398" s="5" t="s">
        <v>13443</v>
      </c>
      <c r="H398" s="45" t="s">
        <v>29551</v>
      </c>
      <c r="I398" s="5" t="s">
        <v>63</v>
      </c>
      <c r="J398" s="26">
        <v>1</v>
      </c>
      <c r="K398" s="6"/>
      <c r="L398" s="45" t="s">
        <v>29551</v>
      </c>
      <c r="M398" s="5" t="s">
        <v>28130</v>
      </c>
      <c r="N398" s="44" t="s">
        <v>28814</v>
      </c>
      <c r="O398" s="5">
        <f>IF(ISBLANK(Requerimiento_Det!N398),"",VLOOKUP(Requerimiento_Det!N398,Tabla1[#All],2,FALSE))</f>
        <v>1031100321</v>
      </c>
      <c r="P398" s="5" t="s">
        <v>28354</v>
      </c>
    </row>
    <row r="399" spans="1:16" x14ac:dyDescent="0.25">
      <c r="A399" s="33">
        <f t="shared" si="13"/>
        <v>1</v>
      </c>
      <c r="B399" s="33">
        <f t="shared" si="12"/>
        <v>398</v>
      </c>
      <c r="C399" s="5" t="s">
        <v>1</v>
      </c>
      <c r="D399" s="25"/>
      <c r="E399" s="5" t="s">
        <v>13390</v>
      </c>
      <c r="F399" s="5" t="s">
        <v>13319</v>
      </c>
      <c r="G399" s="5" t="s">
        <v>13443</v>
      </c>
      <c r="H399" s="45" t="s">
        <v>29753</v>
      </c>
      <c r="I399" s="5" t="s">
        <v>63</v>
      </c>
      <c r="J399" s="26">
        <v>1</v>
      </c>
      <c r="K399" s="6"/>
      <c r="L399" s="45" t="s">
        <v>29753</v>
      </c>
      <c r="M399" s="5" t="s">
        <v>28130</v>
      </c>
      <c r="N399" s="44" t="s">
        <v>28776</v>
      </c>
      <c r="O399" s="5">
        <f>IF(ISBLANK(Requerimiento_Det!N399),"",VLOOKUP(Requerimiento_Det!N399,Tabla1[#All],2,FALSE))</f>
        <v>1031100281</v>
      </c>
      <c r="P399" s="5" t="s">
        <v>28354</v>
      </c>
    </row>
    <row r="400" spans="1:16" x14ac:dyDescent="0.25">
      <c r="A400" s="33">
        <f t="shared" si="13"/>
        <v>1</v>
      </c>
      <c r="B400" s="33">
        <f t="shared" si="12"/>
        <v>399</v>
      </c>
      <c r="C400" s="5" t="s">
        <v>1</v>
      </c>
      <c r="D400" s="25"/>
      <c r="E400" s="5" t="s">
        <v>13390</v>
      </c>
      <c r="F400" s="5" t="s">
        <v>13319</v>
      </c>
      <c r="G400" s="5" t="s">
        <v>13443</v>
      </c>
      <c r="H400" s="45" t="s">
        <v>29708</v>
      </c>
      <c r="I400" s="5" t="s">
        <v>63</v>
      </c>
      <c r="J400" s="26">
        <v>1</v>
      </c>
      <c r="K400" s="6"/>
      <c r="L400" s="45" t="s">
        <v>29708</v>
      </c>
      <c r="M400" s="5" t="s">
        <v>28130</v>
      </c>
      <c r="N400" s="44" t="s">
        <v>28830</v>
      </c>
      <c r="O400" s="5">
        <f>IF(ISBLANK(Requerimiento_Det!N400),"",VLOOKUP(Requerimiento_Det!N400,Tabla1[#All],2,FALSE))</f>
        <v>1031100339</v>
      </c>
      <c r="P400" s="5" t="s">
        <v>28354</v>
      </c>
    </row>
    <row r="401" spans="1:16" x14ac:dyDescent="0.25">
      <c r="A401" s="33">
        <f t="shared" si="13"/>
        <v>1</v>
      </c>
      <c r="B401" s="33">
        <f t="shared" si="12"/>
        <v>400</v>
      </c>
      <c r="C401" s="5" t="s">
        <v>1</v>
      </c>
      <c r="D401" s="25"/>
      <c r="E401" s="5" t="s">
        <v>13390</v>
      </c>
      <c r="F401" s="5" t="s">
        <v>13319</v>
      </c>
      <c r="G401" s="5" t="s">
        <v>13443</v>
      </c>
      <c r="H401" s="45" t="s">
        <v>29754</v>
      </c>
      <c r="I401" s="5" t="s">
        <v>63</v>
      </c>
      <c r="J401" s="26">
        <v>1</v>
      </c>
      <c r="K401" s="6"/>
      <c r="L401" s="45" t="s">
        <v>29754</v>
      </c>
      <c r="M401" s="5" t="s">
        <v>28130</v>
      </c>
      <c r="N401" s="44" t="s">
        <v>28817</v>
      </c>
      <c r="O401" s="5">
        <f>IF(ISBLANK(Requerimiento_Det!N401),"",VLOOKUP(Requerimiento_Det!N401,Tabla1[#All],2,FALSE))</f>
        <v>1031100324</v>
      </c>
      <c r="P401" s="5" t="s">
        <v>28354</v>
      </c>
    </row>
    <row r="402" spans="1:16" x14ac:dyDescent="0.25">
      <c r="A402" s="33">
        <f t="shared" si="13"/>
        <v>1</v>
      </c>
      <c r="B402" s="33">
        <f t="shared" si="12"/>
        <v>401</v>
      </c>
      <c r="C402" s="5" t="s">
        <v>1</v>
      </c>
      <c r="D402" s="25"/>
      <c r="E402" s="5" t="s">
        <v>13390</v>
      </c>
      <c r="F402" s="5" t="s">
        <v>13319</v>
      </c>
      <c r="G402" s="5" t="s">
        <v>13443</v>
      </c>
      <c r="H402" s="45" t="s">
        <v>29755</v>
      </c>
      <c r="I402" s="5" t="s">
        <v>63</v>
      </c>
      <c r="J402" s="26">
        <v>1</v>
      </c>
      <c r="K402" s="6"/>
      <c r="L402" s="45" t="s">
        <v>29755</v>
      </c>
      <c r="M402" s="5" t="s">
        <v>28130</v>
      </c>
      <c r="N402" s="44" t="s">
        <v>28775</v>
      </c>
      <c r="O402" s="5">
        <f>IF(ISBLANK(Requerimiento_Det!N402),"",VLOOKUP(Requerimiento_Det!N402,Tabla1[#All],2,FALSE))</f>
        <v>1031100280</v>
      </c>
      <c r="P402" s="5" t="s">
        <v>28354</v>
      </c>
    </row>
    <row r="403" spans="1:16" x14ac:dyDescent="0.25">
      <c r="A403" s="33">
        <f t="shared" si="13"/>
        <v>1</v>
      </c>
      <c r="B403" s="33">
        <f t="shared" si="12"/>
        <v>402</v>
      </c>
      <c r="C403" s="5" t="s">
        <v>1</v>
      </c>
      <c r="D403" s="25"/>
      <c r="E403" s="5" t="s">
        <v>13390</v>
      </c>
      <c r="F403" s="5" t="s">
        <v>13319</v>
      </c>
      <c r="G403" s="5" t="s">
        <v>13443</v>
      </c>
      <c r="H403" s="45" t="s">
        <v>29632</v>
      </c>
      <c r="I403" s="5" t="s">
        <v>63</v>
      </c>
      <c r="J403" s="26">
        <v>1</v>
      </c>
      <c r="K403" s="6"/>
      <c r="L403" s="45" t="s">
        <v>29632</v>
      </c>
      <c r="M403" s="5" t="s">
        <v>28130</v>
      </c>
      <c r="N403" s="44" t="s">
        <v>28843</v>
      </c>
      <c r="O403" s="5">
        <f>IF(ISBLANK(Requerimiento_Det!N403),"",VLOOKUP(Requerimiento_Det!N403,Tabla1[#All],2,FALSE))</f>
        <v>1031100354</v>
      </c>
      <c r="P403" s="5" t="s">
        <v>28354</v>
      </c>
    </row>
    <row r="404" spans="1:16" x14ac:dyDescent="0.25">
      <c r="A404" s="33">
        <f t="shared" si="13"/>
        <v>1</v>
      </c>
      <c r="B404" s="33">
        <f t="shared" si="12"/>
        <v>403</v>
      </c>
      <c r="C404" s="5" t="s">
        <v>1</v>
      </c>
      <c r="D404" s="25"/>
      <c r="E404" s="5" t="s">
        <v>13390</v>
      </c>
      <c r="F404" s="5" t="s">
        <v>13319</v>
      </c>
      <c r="G404" s="5" t="s">
        <v>13443</v>
      </c>
      <c r="H404" s="45" t="s">
        <v>29756</v>
      </c>
      <c r="I404" s="5" t="s">
        <v>63</v>
      </c>
      <c r="J404" s="26">
        <v>1</v>
      </c>
      <c r="K404" s="6"/>
      <c r="L404" s="45" t="s">
        <v>29756</v>
      </c>
      <c r="M404" s="5" t="s">
        <v>28130</v>
      </c>
      <c r="N404" s="44" t="s">
        <v>28741</v>
      </c>
      <c r="O404" s="5">
        <f>IF(ISBLANK(Requerimiento_Det!N404),"",VLOOKUP(Requerimiento_Det!N404,Tabla1[#All],2,FALSE))</f>
        <v>1031100238</v>
      </c>
      <c r="P404" s="5" t="s">
        <v>28354</v>
      </c>
    </row>
    <row r="405" spans="1:16" x14ac:dyDescent="0.25">
      <c r="A405" s="33">
        <f t="shared" si="13"/>
        <v>1</v>
      </c>
      <c r="B405" s="33">
        <f t="shared" si="12"/>
        <v>404</v>
      </c>
      <c r="C405" s="5" t="s">
        <v>1</v>
      </c>
      <c r="D405" s="25"/>
      <c r="E405" s="5" t="s">
        <v>13390</v>
      </c>
      <c r="F405" s="5" t="s">
        <v>13319</v>
      </c>
      <c r="G405" s="5" t="s">
        <v>13443</v>
      </c>
      <c r="H405" s="45" t="s">
        <v>29757</v>
      </c>
      <c r="I405" s="5" t="s">
        <v>63</v>
      </c>
      <c r="J405" s="26">
        <v>1</v>
      </c>
      <c r="K405" s="6"/>
      <c r="L405" s="45" t="s">
        <v>29757</v>
      </c>
      <c r="M405" s="5" t="s">
        <v>28130</v>
      </c>
      <c r="N405" s="44" t="s">
        <v>28740</v>
      </c>
      <c r="O405" s="5">
        <f>IF(ISBLANK(Requerimiento_Det!N405),"",VLOOKUP(Requerimiento_Det!N405,Tabla1[#All],2,FALSE))</f>
        <v>1031100127</v>
      </c>
      <c r="P405" s="5" t="s">
        <v>28354</v>
      </c>
    </row>
    <row r="406" spans="1:16" x14ac:dyDescent="0.25">
      <c r="A406" s="33">
        <f t="shared" si="13"/>
        <v>1</v>
      </c>
      <c r="B406" s="33">
        <f t="shared" si="12"/>
        <v>405</v>
      </c>
      <c r="C406" s="5" t="s">
        <v>1</v>
      </c>
      <c r="D406" s="25"/>
      <c r="E406" s="5" t="s">
        <v>13390</v>
      </c>
      <c r="F406" s="5" t="s">
        <v>13319</v>
      </c>
      <c r="G406" s="5" t="s">
        <v>13443</v>
      </c>
      <c r="H406" s="45" t="s">
        <v>29758</v>
      </c>
      <c r="I406" s="5" t="s">
        <v>63</v>
      </c>
      <c r="J406" s="26">
        <v>1</v>
      </c>
      <c r="K406" s="6"/>
      <c r="L406" s="45" t="s">
        <v>29758</v>
      </c>
      <c r="M406" s="5" t="s">
        <v>28130</v>
      </c>
      <c r="N406" s="44" t="s">
        <v>28832</v>
      </c>
      <c r="O406" s="5">
        <f>IF(ISBLANK(Requerimiento_Det!N406),"",VLOOKUP(Requerimiento_Det!N406,Tabla1[#All],2,FALSE))</f>
        <v>1031100341</v>
      </c>
      <c r="P406" s="5" t="s">
        <v>28354</v>
      </c>
    </row>
    <row r="407" spans="1:16" x14ac:dyDescent="0.25">
      <c r="A407" s="33">
        <f t="shared" si="13"/>
        <v>1</v>
      </c>
      <c r="B407" s="33">
        <f t="shared" si="12"/>
        <v>406</v>
      </c>
      <c r="C407" s="5" t="s">
        <v>1</v>
      </c>
      <c r="D407" s="25"/>
      <c r="E407" s="5" t="s">
        <v>13390</v>
      </c>
      <c r="F407" s="5" t="s">
        <v>13319</v>
      </c>
      <c r="G407" s="5" t="s">
        <v>13443</v>
      </c>
      <c r="H407" s="45" t="s">
        <v>29719</v>
      </c>
      <c r="I407" s="5" t="s">
        <v>63</v>
      </c>
      <c r="J407" s="26">
        <v>1</v>
      </c>
      <c r="K407" s="6"/>
      <c r="L407" s="45" t="s">
        <v>29719</v>
      </c>
      <c r="M407" s="5" t="s">
        <v>28130</v>
      </c>
      <c r="N407" s="44" t="s">
        <v>28773</v>
      </c>
      <c r="O407" s="5">
        <f>IF(ISBLANK(Requerimiento_Det!N407),"",VLOOKUP(Requerimiento_Det!N407,Tabla1[#All],2,FALSE))</f>
        <v>1031100278</v>
      </c>
      <c r="P407" s="5" t="s">
        <v>28354</v>
      </c>
    </row>
    <row r="408" spans="1:16" x14ac:dyDescent="0.25">
      <c r="A408" s="33">
        <f t="shared" si="13"/>
        <v>1</v>
      </c>
      <c r="B408" s="33">
        <f t="shared" si="12"/>
        <v>407</v>
      </c>
      <c r="C408" s="5" t="s">
        <v>1</v>
      </c>
      <c r="D408" s="25"/>
      <c r="E408" s="5" t="s">
        <v>13390</v>
      </c>
      <c r="F408" s="5" t="s">
        <v>13319</v>
      </c>
      <c r="G408" s="5" t="s">
        <v>13443</v>
      </c>
      <c r="H408" s="45" t="s">
        <v>29695</v>
      </c>
      <c r="I408" s="5" t="s">
        <v>63</v>
      </c>
      <c r="J408" s="26">
        <v>1</v>
      </c>
      <c r="K408" s="6"/>
      <c r="L408" s="45" t="s">
        <v>29695</v>
      </c>
      <c r="M408" s="5" t="s">
        <v>28130</v>
      </c>
      <c r="N408" s="44" t="s">
        <v>28738</v>
      </c>
      <c r="O408" s="5">
        <f>IF(ISBLANK(Requerimiento_Det!N408),"",VLOOKUP(Requerimiento_Det!N408,Tabla1[#All],2,FALSE))</f>
        <v>1031100125</v>
      </c>
      <c r="P408" s="5" t="s">
        <v>28354</v>
      </c>
    </row>
    <row r="409" spans="1:16" x14ac:dyDescent="0.25">
      <c r="A409" s="33">
        <f t="shared" si="13"/>
        <v>1</v>
      </c>
      <c r="B409" s="33">
        <f t="shared" si="12"/>
        <v>408</v>
      </c>
      <c r="C409" s="5" t="s">
        <v>1</v>
      </c>
      <c r="D409" s="25"/>
      <c r="E409" s="5" t="s">
        <v>13390</v>
      </c>
      <c r="F409" s="5" t="s">
        <v>13319</v>
      </c>
      <c r="G409" s="5" t="s">
        <v>13443</v>
      </c>
      <c r="H409" s="45" t="s">
        <v>29686</v>
      </c>
      <c r="I409" s="5" t="s">
        <v>63</v>
      </c>
      <c r="J409" s="26">
        <v>1</v>
      </c>
      <c r="K409" s="6"/>
      <c r="L409" s="45" t="s">
        <v>29686</v>
      </c>
      <c r="M409" s="5" t="s">
        <v>28130</v>
      </c>
      <c r="N409" s="44" t="s">
        <v>28844</v>
      </c>
      <c r="O409" s="5">
        <f>IF(ISBLANK(Requerimiento_Det!N409),"",VLOOKUP(Requerimiento_Det!N409,Tabla1[#All],2,FALSE))</f>
        <v>1031100355</v>
      </c>
      <c r="P409" s="5" t="s">
        <v>28354</v>
      </c>
    </row>
    <row r="410" spans="1:16" x14ac:dyDescent="0.25">
      <c r="A410" s="33">
        <f t="shared" si="13"/>
        <v>1</v>
      </c>
      <c r="B410" s="33">
        <f t="shared" si="12"/>
        <v>409</v>
      </c>
      <c r="C410" s="5" t="s">
        <v>1</v>
      </c>
      <c r="D410" s="25"/>
      <c r="E410" s="5" t="s">
        <v>13390</v>
      </c>
      <c r="F410" s="5" t="s">
        <v>13319</v>
      </c>
      <c r="G410" s="5" t="s">
        <v>13443</v>
      </c>
      <c r="H410" s="45" t="s">
        <v>29729</v>
      </c>
      <c r="I410" s="5" t="s">
        <v>63</v>
      </c>
      <c r="J410" s="26">
        <v>1</v>
      </c>
      <c r="K410" s="6"/>
      <c r="L410" s="45" t="s">
        <v>29729</v>
      </c>
      <c r="M410" s="5" t="s">
        <v>28130</v>
      </c>
      <c r="N410" s="44" t="s">
        <v>28810</v>
      </c>
      <c r="O410" s="5">
        <f>IF(ISBLANK(Requerimiento_Det!N410),"",VLOOKUP(Requerimiento_Det!N410,Tabla1[#All],2,FALSE))</f>
        <v>1031100317</v>
      </c>
      <c r="P410" s="5" t="s">
        <v>28354</v>
      </c>
    </row>
    <row r="411" spans="1:16" x14ac:dyDescent="0.25">
      <c r="A411" s="33">
        <f t="shared" si="13"/>
        <v>1</v>
      </c>
      <c r="B411" s="33">
        <f t="shared" si="12"/>
        <v>410</v>
      </c>
      <c r="C411" s="5" t="s">
        <v>1</v>
      </c>
      <c r="D411" s="25"/>
      <c r="E411" s="5" t="s">
        <v>13390</v>
      </c>
      <c r="F411" s="5" t="s">
        <v>13319</v>
      </c>
      <c r="G411" s="5" t="s">
        <v>13443</v>
      </c>
      <c r="H411" s="45" t="s">
        <v>29728</v>
      </c>
      <c r="I411" s="5" t="s">
        <v>63</v>
      </c>
      <c r="J411" s="26">
        <v>1</v>
      </c>
      <c r="K411" s="6"/>
      <c r="L411" s="45" t="s">
        <v>29728</v>
      </c>
      <c r="M411" s="5" t="s">
        <v>28130</v>
      </c>
      <c r="N411" s="44" t="s">
        <v>28816</v>
      </c>
      <c r="O411" s="5">
        <f>IF(ISBLANK(Requerimiento_Det!N411),"",VLOOKUP(Requerimiento_Det!N411,Tabla1[#All],2,FALSE))</f>
        <v>1031100323</v>
      </c>
      <c r="P411" s="5" t="s">
        <v>28354</v>
      </c>
    </row>
    <row r="412" spans="1:16" x14ac:dyDescent="0.25">
      <c r="A412" s="33">
        <f t="shared" si="13"/>
        <v>1</v>
      </c>
      <c r="B412" s="33">
        <f t="shared" si="12"/>
        <v>411</v>
      </c>
      <c r="C412" s="5" t="s">
        <v>1</v>
      </c>
      <c r="D412" s="25"/>
      <c r="E412" s="5" t="s">
        <v>13390</v>
      </c>
      <c r="F412" s="5" t="s">
        <v>13319</v>
      </c>
      <c r="G412" s="5" t="s">
        <v>13443</v>
      </c>
      <c r="H412" s="45" t="s">
        <v>29759</v>
      </c>
      <c r="I412" s="5" t="s">
        <v>63</v>
      </c>
      <c r="J412" s="26">
        <v>1</v>
      </c>
      <c r="K412" s="6"/>
      <c r="L412" s="45" t="s">
        <v>29759</v>
      </c>
      <c r="M412" s="5" t="s">
        <v>28130</v>
      </c>
      <c r="N412" s="44" t="s">
        <v>28786</v>
      </c>
      <c r="O412" s="5">
        <f>IF(ISBLANK(Requerimiento_Det!N412),"",VLOOKUP(Requerimiento_Det!N412,Tabla1[#All],2,FALSE))</f>
        <v>1031100291</v>
      </c>
      <c r="P412" s="5" t="s">
        <v>28354</v>
      </c>
    </row>
    <row r="413" spans="1:16" x14ac:dyDescent="0.25">
      <c r="A413" s="33">
        <f t="shared" si="13"/>
        <v>1</v>
      </c>
      <c r="B413" s="33">
        <f t="shared" si="12"/>
        <v>412</v>
      </c>
      <c r="C413" s="5" t="s">
        <v>1</v>
      </c>
      <c r="D413" s="25"/>
      <c r="E413" s="5" t="s">
        <v>13390</v>
      </c>
      <c r="F413" s="5" t="s">
        <v>13319</v>
      </c>
      <c r="G413" s="5" t="s">
        <v>13443</v>
      </c>
      <c r="H413" s="45" t="s">
        <v>29760</v>
      </c>
      <c r="I413" s="5" t="s">
        <v>63</v>
      </c>
      <c r="J413" s="26">
        <v>1</v>
      </c>
      <c r="K413" s="6"/>
      <c r="L413" s="45" t="s">
        <v>29760</v>
      </c>
      <c r="M413" s="5" t="s">
        <v>28130</v>
      </c>
      <c r="N413" s="44" t="s">
        <v>28805</v>
      </c>
      <c r="O413" s="5">
        <f>IF(ISBLANK(Requerimiento_Det!N413),"",VLOOKUP(Requerimiento_Det!N413,Tabla1[#All],2,FALSE))</f>
        <v>1031100312</v>
      </c>
      <c r="P413" s="5" t="s">
        <v>28354</v>
      </c>
    </row>
    <row r="414" spans="1:16" x14ac:dyDescent="0.25">
      <c r="A414" s="33">
        <f t="shared" si="13"/>
        <v>1</v>
      </c>
      <c r="B414" s="33">
        <f t="shared" si="12"/>
        <v>413</v>
      </c>
      <c r="C414" s="5" t="s">
        <v>1</v>
      </c>
      <c r="D414" s="25"/>
      <c r="E414" s="5" t="s">
        <v>13390</v>
      </c>
      <c r="F414" s="5" t="s">
        <v>13319</v>
      </c>
      <c r="G414" s="5" t="s">
        <v>13443</v>
      </c>
      <c r="H414" s="45" t="s">
        <v>29679</v>
      </c>
      <c r="I414" s="5" t="s">
        <v>63</v>
      </c>
      <c r="J414" s="26">
        <v>1</v>
      </c>
      <c r="K414" s="6"/>
      <c r="L414" s="45" t="s">
        <v>29679</v>
      </c>
      <c r="M414" s="5" t="s">
        <v>28130</v>
      </c>
      <c r="N414" s="44" t="s">
        <v>28813</v>
      </c>
      <c r="O414" s="5">
        <f>IF(ISBLANK(Requerimiento_Det!N414),"",VLOOKUP(Requerimiento_Det!N414,Tabla1[#All],2,FALSE))</f>
        <v>1031100320</v>
      </c>
      <c r="P414" s="5" t="s">
        <v>28354</v>
      </c>
    </row>
    <row r="415" spans="1:16" x14ac:dyDescent="0.25">
      <c r="A415" s="33">
        <f t="shared" si="13"/>
        <v>1</v>
      </c>
      <c r="B415" s="33">
        <f t="shared" si="12"/>
        <v>414</v>
      </c>
      <c r="C415" s="5" t="s">
        <v>1</v>
      </c>
      <c r="D415" s="25"/>
      <c r="E415" s="5" t="s">
        <v>13390</v>
      </c>
      <c r="F415" s="5" t="s">
        <v>13319</v>
      </c>
      <c r="G415" s="5" t="s">
        <v>13443</v>
      </c>
      <c r="H415" s="45" t="s">
        <v>29761</v>
      </c>
      <c r="I415" s="5" t="s">
        <v>63</v>
      </c>
      <c r="J415" s="26">
        <v>1</v>
      </c>
      <c r="K415" s="6"/>
      <c r="L415" s="45" t="s">
        <v>29761</v>
      </c>
      <c r="M415" s="5" t="s">
        <v>28130</v>
      </c>
      <c r="N415" s="44" t="s">
        <v>28768</v>
      </c>
      <c r="O415" s="5">
        <f>IF(ISBLANK(Requerimiento_Det!N415),"",VLOOKUP(Requerimiento_Det!N415,Tabla1[#All],2,FALSE))</f>
        <v>1031100265</v>
      </c>
      <c r="P415" s="5" t="s">
        <v>28354</v>
      </c>
    </row>
    <row r="416" spans="1:16" x14ac:dyDescent="0.25">
      <c r="A416" s="33">
        <f t="shared" si="13"/>
        <v>1</v>
      </c>
      <c r="B416" s="33">
        <f t="shared" si="12"/>
        <v>415</v>
      </c>
      <c r="C416" s="5" t="s">
        <v>1</v>
      </c>
      <c r="D416" s="25"/>
      <c r="E416" s="5" t="s">
        <v>13390</v>
      </c>
      <c r="F416" s="5" t="s">
        <v>13319</v>
      </c>
      <c r="G416" s="5" t="s">
        <v>13443</v>
      </c>
      <c r="H416" s="45" t="s">
        <v>29762</v>
      </c>
      <c r="I416" s="5" t="s">
        <v>63</v>
      </c>
      <c r="J416" s="26">
        <v>1</v>
      </c>
      <c r="K416" s="6"/>
      <c r="L416" s="45" t="s">
        <v>29762</v>
      </c>
      <c r="M416" s="5" t="s">
        <v>28130</v>
      </c>
      <c r="N416" s="44" t="s">
        <v>29133</v>
      </c>
      <c r="O416" s="5">
        <f>IF(ISBLANK(Requerimiento_Det!N416),"",VLOOKUP(Requerimiento_Det!N416,Tabla1[#All],2,FALSE))</f>
        <v>1031100337</v>
      </c>
      <c r="P416" s="5" t="s">
        <v>28354</v>
      </c>
    </row>
    <row r="417" spans="1:16" x14ac:dyDescent="0.25">
      <c r="A417" s="33">
        <f t="shared" si="13"/>
        <v>1</v>
      </c>
      <c r="B417" s="33">
        <f t="shared" si="12"/>
        <v>416</v>
      </c>
      <c r="C417" s="5" t="s">
        <v>1</v>
      </c>
      <c r="D417" s="25"/>
      <c r="E417" s="5" t="s">
        <v>13390</v>
      </c>
      <c r="F417" s="5" t="s">
        <v>13319</v>
      </c>
      <c r="G417" s="5" t="s">
        <v>13443</v>
      </c>
      <c r="H417" s="45" t="s">
        <v>29763</v>
      </c>
      <c r="I417" s="5" t="s">
        <v>63</v>
      </c>
      <c r="J417" s="26">
        <v>1</v>
      </c>
      <c r="K417" s="6"/>
      <c r="L417" s="45" t="s">
        <v>29763</v>
      </c>
      <c r="M417" s="5" t="s">
        <v>28130</v>
      </c>
      <c r="N417" s="44" t="s">
        <v>28776</v>
      </c>
      <c r="O417" s="5">
        <f>IF(ISBLANK(Requerimiento_Det!N417),"",VLOOKUP(Requerimiento_Det!N417,Tabla1[#All],2,FALSE))</f>
        <v>1031100281</v>
      </c>
      <c r="P417" s="5" t="s">
        <v>28354</v>
      </c>
    </row>
    <row r="418" spans="1:16" x14ac:dyDescent="0.25">
      <c r="A418" s="33">
        <f t="shared" si="13"/>
        <v>1</v>
      </c>
      <c r="B418" s="33">
        <f t="shared" si="12"/>
        <v>417</v>
      </c>
      <c r="C418" s="5" t="s">
        <v>1</v>
      </c>
      <c r="D418" s="25"/>
      <c r="E418" s="5" t="s">
        <v>13390</v>
      </c>
      <c r="F418" s="5" t="s">
        <v>13319</v>
      </c>
      <c r="G418" s="5" t="s">
        <v>13443</v>
      </c>
      <c r="H418" s="45" t="s">
        <v>29764</v>
      </c>
      <c r="I418" s="5" t="s">
        <v>63</v>
      </c>
      <c r="J418" s="26">
        <v>1</v>
      </c>
      <c r="K418" s="6"/>
      <c r="L418" s="45" t="s">
        <v>29764</v>
      </c>
      <c r="M418" s="5" t="s">
        <v>28130</v>
      </c>
      <c r="N418" s="44" t="s">
        <v>28821</v>
      </c>
      <c r="O418" s="5">
        <f>IF(ISBLANK(Requerimiento_Det!N418),"",VLOOKUP(Requerimiento_Det!N418,Tabla1[#All],2,FALSE))</f>
        <v>1031100328</v>
      </c>
      <c r="P418" s="5" t="s">
        <v>28354</v>
      </c>
    </row>
    <row r="419" spans="1:16" x14ac:dyDescent="0.25">
      <c r="A419" s="33">
        <f t="shared" si="13"/>
        <v>1</v>
      </c>
      <c r="B419" s="33">
        <f t="shared" si="12"/>
        <v>418</v>
      </c>
      <c r="C419" s="5" t="s">
        <v>1</v>
      </c>
      <c r="D419" s="25"/>
      <c r="E419" s="5" t="s">
        <v>13390</v>
      </c>
      <c r="F419" s="5" t="s">
        <v>13319</v>
      </c>
      <c r="G419" s="5" t="s">
        <v>13443</v>
      </c>
      <c r="H419" s="45" t="s">
        <v>29715</v>
      </c>
      <c r="I419" s="5" t="s">
        <v>63</v>
      </c>
      <c r="J419" s="26">
        <v>1</v>
      </c>
      <c r="K419" s="6"/>
      <c r="L419" s="45" t="s">
        <v>29715</v>
      </c>
      <c r="M419" s="5" t="s">
        <v>28130</v>
      </c>
      <c r="N419" s="44" t="s">
        <v>28790</v>
      </c>
      <c r="O419" s="5">
        <f>IF(ISBLANK(Requerimiento_Det!N419),"",VLOOKUP(Requerimiento_Det!N419,Tabla1[#All],2,FALSE))</f>
        <v>1031100295</v>
      </c>
      <c r="P419" s="5" t="s">
        <v>28354</v>
      </c>
    </row>
    <row r="420" spans="1:16" x14ac:dyDescent="0.25">
      <c r="A420" s="33">
        <f t="shared" si="13"/>
        <v>1</v>
      </c>
      <c r="B420" s="33">
        <f t="shared" si="12"/>
        <v>419</v>
      </c>
      <c r="C420" s="5" t="s">
        <v>1</v>
      </c>
      <c r="D420" s="25"/>
      <c r="E420" s="5" t="s">
        <v>13390</v>
      </c>
      <c r="F420" s="5" t="s">
        <v>13319</v>
      </c>
      <c r="G420" s="5" t="s">
        <v>13443</v>
      </c>
      <c r="H420" s="45" t="s">
        <v>29765</v>
      </c>
      <c r="I420" s="5" t="s">
        <v>63</v>
      </c>
      <c r="J420" s="26">
        <v>1</v>
      </c>
      <c r="K420" s="6"/>
      <c r="L420" s="45" t="s">
        <v>29765</v>
      </c>
      <c r="M420" s="5" t="s">
        <v>28130</v>
      </c>
      <c r="N420" s="44" t="s">
        <v>28775</v>
      </c>
      <c r="O420" s="5">
        <f>IF(ISBLANK(Requerimiento_Det!N420),"",VLOOKUP(Requerimiento_Det!N420,Tabla1[#All],2,FALSE))</f>
        <v>1031100280</v>
      </c>
      <c r="P420" s="5" t="s">
        <v>28354</v>
      </c>
    </row>
    <row r="421" spans="1:16" x14ac:dyDescent="0.25">
      <c r="A421" s="33">
        <f t="shared" si="13"/>
        <v>1</v>
      </c>
      <c r="B421" s="33">
        <f t="shared" si="12"/>
        <v>420</v>
      </c>
      <c r="C421" s="5" t="s">
        <v>1</v>
      </c>
      <c r="D421" s="25"/>
      <c r="E421" s="5" t="s">
        <v>13390</v>
      </c>
      <c r="F421" s="5" t="s">
        <v>13319</v>
      </c>
      <c r="G421" s="5" t="s">
        <v>13443</v>
      </c>
      <c r="H421" s="45" t="s">
        <v>29766</v>
      </c>
      <c r="I421" s="5" t="s">
        <v>63</v>
      </c>
      <c r="J421" s="26">
        <v>1</v>
      </c>
      <c r="K421" s="6"/>
      <c r="L421" s="45" t="s">
        <v>29766</v>
      </c>
      <c r="M421" s="5" t="s">
        <v>28130</v>
      </c>
      <c r="N421" s="44" t="s">
        <v>28736</v>
      </c>
      <c r="O421" s="5">
        <f>IF(ISBLANK(Requerimiento_Det!N421),"",VLOOKUP(Requerimiento_Det!N421,Tabla1[#All],2,FALSE))</f>
        <v>1031100120</v>
      </c>
      <c r="P421" s="5" t="s">
        <v>28354</v>
      </c>
    </row>
    <row r="422" spans="1:16" x14ac:dyDescent="0.25">
      <c r="A422" s="33">
        <f t="shared" si="13"/>
        <v>1</v>
      </c>
      <c r="B422" s="33">
        <f t="shared" si="12"/>
        <v>421</v>
      </c>
      <c r="C422" s="5" t="s">
        <v>1</v>
      </c>
      <c r="D422" s="25"/>
      <c r="E422" s="5" t="s">
        <v>13390</v>
      </c>
      <c r="F422" s="5" t="s">
        <v>13319</v>
      </c>
      <c r="G422" s="5" t="s">
        <v>13443</v>
      </c>
      <c r="H422" s="45" t="s">
        <v>29743</v>
      </c>
      <c r="I422" s="5" t="s">
        <v>63</v>
      </c>
      <c r="J422" s="26">
        <v>1</v>
      </c>
      <c r="K422" s="6"/>
      <c r="L422" s="45" t="s">
        <v>29743</v>
      </c>
      <c r="M422" s="5" t="s">
        <v>28130</v>
      </c>
      <c r="N422" s="44" t="s">
        <v>28850</v>
      </c>
      <c r="O422" s="5">
        <f>IF(ISBLANK(Requerimiento_Det!N422),"",VLOOKUP(Requerimiento_Det!N422,Tabla1[#All],2,FALSE))</f>
        <v>1031100361</v>
      </c>
      <c r="P422" s="5" t="s">
        <v>28354</v>
      </c>
    </row>
    <row r="423" spans="1:16" x14ac:dyDescent="0.25">
      <c r="A423" s="33">
        <f t="shared" si="13"/>
        <v>1</v>
      </c>
      <c r="B423" s="33">
        <f t="shared" si="12"/>
        <v>422</v>
      </c>
      <c r="C423" s="5" t="s">
        <v>1</v>
      </c>
      <c r="D423" s="25"/>
      <c r="E423" s="5" t="s">
        <v>13390</v>
      </c>
      <c r="F423" s="5" t="s">
        <v>13319</v>
      </c>
      <c r="G423" s="5" t="s">
        <v>13443</v>
      </c>
      <c r="H423" s="45" t="s">
        <v>29767</v>
      </c>
      <c r="I423" s="5" t="s">
        <v>63</v>
      </c>
      <c r="J423" s="26">
        <v>1</v>
      </c>
      <c r="K423" s="6"/>
      <c r="L423" s="45" t="s">
        <v>29767</v>
      </c>
      <c r="M423" s="5" t="s">
        <v>28130</v>
      </c>
      <c r="N423" s="44" t="s">
        <v>28741</v>
      </c>
      <c r="O423" s="5">
        <f>IF(ISBLANK(Requerimiento_Det!N423),"",VLOOKUP(Requerimiento_Det!N423,Tabla1[#All],2,FALSE))</f>
        <v>1031100238</v>
      </c>
      <c r="P423" s="5" t="s">
        <v>28354</v>
      </c>
    </row>
    <row r="424" spans="1:16" x14ac:dyDescent="0.25">
      <c r="A424" s="33">
        <f t="shared" si="13"/>
        <v>1</v>
      </c>
      <c r="B424" s="33">
        <f t="shared" si="12"/>
        <v>423</v>
      </c>
      <c r="C424" s="5" t="s">
        <v>1</v>
      </c>
      <c r="D424" s="25"/>
      <c r="E424" s="5" t="s">
        <v>13390</v>
      </c>
      <c r="F424" s="5" t="s">
        <v>13319</v>
      </c>
      <c r="G424" s="5" t="s">
        <v>13443</v>
      </c>
      <c r="H424" s="45" t="s">
        <v>29692</v>
      </c>
      <c r="I424" s="5" t="s">
        <v>63</v>
      </c>
      <c r="J424" s="26">
        <v>1</v>
      </c>
      <c r="K424" s="6"/>
      <c r="L424" s="45" t="s">
        <v>29692</v>
      </c>
      <c r="M424" s="5" t="s">
        <v>28130</v>
      </c>
      <c r="N424" s="44" t="s">
        <v>28830</v>
      </c>
      <c r="O424" s="5">
        <f>IF(ISBLANK(Requerimiento_Det!N424),"",VLOOKUP(Requerimiento_Det!N424,Tabla1[#All],2,FALSE))</f>
        <v>1031100339</v>
      </c>
      <c r="P424" s="5" t="s">
        <v>28354</v>
      </c>
    </row>
    <row r="425" spans="1:16" x14ac:dyDescent="0.25">
      <c r="A425" s="33">
        <f t="shared" si="13"/>
        <v>1</v>
      </c>
      <c r="B425" s="33">
        <f t="shared" si="12"/>
        <v>424</v>
      </c>
      <c r="C425" s="5" t="s">
        <v>1</v>
      </c>
      <c r="D425" s="25"/>
      <c r="E425" s="5" t="s">
        <v>13390</v>
      </c>
      <c r="F425" s="5" t="s">
        <v>13319</v>
      </c>
      <c r="G425" s="5" t="s">
        <v>13443</v>
      </c>
      <c r="H425" s="45" t="s">
        <v>29768</v>
      </c>
      <c r="I425" s="5" t="s">
        <v>63</v>
      </c>
      <c r="J425" s="26">
        <v>1</v>
      </c>
      <c r="K425" s="6"/>
      <c r="L425" s="45" t="s">
        <v>29768</v>
      </c>
      <c r="M425" s="5" t="s">
        <v>28130</v>
      </c>
      <c r="N425" s="44" t="s">
        <v>28744</v>
      </c>
      <c r="O425" s="5">
        <f>IF(ISBLANK(Requerimiento_Det!N425),"",VLOOKUP(Requerimiento_Det!N425,Tabla1[#All],2,FALSE))</f>
        <v>1031100241</v>
      </c>
      <c r="P425" s="5" t="s">
        <v>28354</v>
      </c>
    </row>
    <row r="426" spans="1:16" x14ac:dyDescent="0.25">
      <c r="A426" s="33">
        <f t="shared" si="13"/>
        <v>1</v>
      </c>
      <c r="B426" s="33">
        <f t="shared" si="12"/>
        <v>425</v>
      </c>
      <c r="C426" s="5" t="s">
        <v>1</v>
      </c>
      <c r="D426" s="25"/>
      <c r="E426" s="5" t="s">
        <v>13390</v>
      </c>
      <c r="F426" s="5" t="s">
        <v>13319</v>
      </c>
      <c r="G426" s="5" t="s">
        <v>13443</v>
      </c>
      <c r="H426" s="45" t="s">
        <v>29769</v>
      </c>
      <c r="I426" s="5" t="s">
        <v>63</v>
      </c>
      <c r="J426" s="26">
        <v>1</v>
      </c>
      <c r="K426" s="6"/>
      <c r="L426" s="45" t="s">
        <v>29769</v>
      </c>
      <c r="M426" s="5" t="s">
        <v>28130</v>
      </c>
      <c r="N426" s="44" t="s">
        <v>28725</v>
      </c>
      <c r="O426" s="5">
        <f>IF(ISBLANK(Requerimiento_Det!N426),"",VLOOKUP(Requerimiento_Det!N426,Tabla1[#All],2,FALSE))</f>
        <v>1031100108</v>
      </c>
      <c r="P426" s="5" t="s">
        <v>28354</v>
      </c>
    </row>
    <row r="427" spans="1:16" x14ac:dyDescent="0.25">
      <c r="A427" s="33">
        <f t="shared" si="13"/>
        <v>1</v>
      </c>
      <c r="B427" s="33">
        <f t="shared" si="12"/>
        <v>426</v>
      </c>
      <c r="C427" s="5" t="s">
        <v>1</v>
      </c>
      <c r="D427" s="25"/>
      <c r="E427" s="5" t="s">
        <v>13390</v>
      </c>
      <c r="F427" s="5" t="s">
        <v>13319</v>
      </c>
      <c r="G427" s="5" t="s">
        <v>13443</v>
      </c>
      <c r="H427" s="45" t="s">
        <v>29735</v>
      </c>
      <c r="I427" s="5" t="s">
        <v>63</v>
      </c>
      <c r="J427" s="26">
        <v>1</v>
      </c>
      <c r="K427" s="6"/>
      <c r="L427" s="45" t="s">
        <v>29735</v>
      </c>
      <c r="M427" s="5" t="s">
        <v>28130</v>
      </c>
      <c r="N427" s="44" t="s">
        <v>28764</v>
      </c>
      <c r="O427" s="5">
        <f>IF(ISBLANK(Requerimiento_Det!N427),"",VLOOKUP(Requerimiento_Det!N427,Tabla1[#All],2,FALSE))</f>
        <v>1031100261</v>
      </c>
      <c r="P427" s="5" t="s">
        <v>28354</v>
      </c>
    </row>
    <row r="428" spans="1:16" x14ac:dyDescent="0.25">
      <c r="A428" s="33">
        <f t="shared" si="13"/>
        <v>1</v>
      </c>
      <c r="B428" s="33">
        <f t="shared" si="12"/>
        <v>427</v>
      </c>
      <c r="C428" s="5" t="s">
        <v>1</v>
      </c>
      <c r="D428" s="25"/>
      <c r="E428" s="5" t="s">
        <v>13390</v>
      </c>
      <c r="F428" s="5" t="s">
        <v>13319</v>
      </c>
      <c r="G428" s="5" t="s">
        <v>13443</v>
      </c>
      <c r="H428" s="45" t="s">
        <v>29684</v>
      </c>
      <c r="I428" s="5" t="s">
        <v>63</v>
      </c>
      <c r="J428" s="26">
        <v>1</v>
      </c>
      <c r="K428" s="6"/>
      <c r="L428" s="45" t="s">
        <v>29684</v>
      </c>
      <c r="M428" s="5" t="s">
        <v>28130</v>
      </c>
      <c r="N428" s="44" t="s">
        <v>28742</v>
      </c>
      <c r="O428" s="5">
        <f>IF(ISBLANK(Requerimiento_Det!N428),"",VLOOKUP(Requerimiento_Det!N428,Tabla1[#All],2,FALSE))</f>
        <v>1031100239</v>
      </c>
      <c r="P428" s="5" t="s">
        <v>28354</v>
      </c>
    </row>
    <row r="429" spans="1:16" x14ac:dyDescent="0.25">
      <c r="A429" s="33">
        <f t="shared" si="13"/>
        <v>1</v>
      </c>
      <c r="B429" s="33">
        <f t="shared" si="12"/>
        <v>428</v>
      </c>
      <c r="C429" s="5" t="s">
        <v>1</v>
      </c>
      <c r="D429" s="25"/>
      <c r="E429" s="5" t="s">
        <v>13390</v>
      </c>
      <c r="F429" s="5" t="s">
        <v>13319</v>
      </c>
      <c r="G429" s="5" t="s">
        <v>13443</v>
      </c>
      <c r="H429" s="45" t="s">
        <v>29713</v>
      </c>
      <c r="I429" s="5" t="s">
        <v>63</v>
      </c>
      <c r="J429" s="26">
        <v>1</v>
      </c>
      <c r="K429" s="6"/>
      <c r="L429" s="45" t="s">
        <v>29713</v>
      </c>
      <c r="M429" s="5" t="s">
        <v>28130</v>
      </c>
      <c r="N429" s="44" t="s">
        <v>28810</v>
      </c>
      <c r="O429" s="5">
        <f>IF(ISBLANK(Requerimiento_Det!N429),"",VLOOKUP(Requerimiento_Det!N429,Tabla1[#All],2,FALSE))</f>
        <v>1031100317</v>
      </c>
      <c r="P429" s="5" t="s">
        <v>28354</v>
      </c>
    </row>
    <row r="430" spans="1:16" x14ac:dyDescent="0.25">
      <c r="A430" s="33">
        <f t="shared" si="13"/>
        <v>1</v>
      </c>
      <c r="B430" s="33">
        <f t="shared" si="12"/>
        <v>429</v>
      </c>
      <c r="C430" s="5" t="s">
        <v>1</v>
      </c>
      <c r="D430" s="25"/>
      <c r="E430" s="5" t="s">
        <v>13390</v>
      </c>
      <c r="F430" s="5" t="s">
        <v>13319</v>
      </c>
      <c r="G430" s="5" t="s">
        <v>13443</v>
      </c>
      <c r="H430" s="45" t="s">
        <v>29698</v>
      </c>
      <c r="I430" s="5" t="s">
        <v>63</v>
      </c>
      <c r="J430" s="26">
        <v>1</v>
      </c>
      <c r="K430" s="6"/>
      <c r="L430" s="45" t="s">
        <v>29698</v>
      </c>
      <c r="M430" s="5" t="s">
        <v>28130</v>
      </c>
      <c r="N430" s="44" t="s">
        <v>28795</v>
      </c>
      <c r="O430" s="5">
        <f>IF(ISBLANK(Requerimiento_Det!N430),"",VLOOKUP(Requerimiento_Det!N430,Tabla1[#All],2,FALSE))</f>
        <v>1031100301</v>
      </c>
      <c r="P430" s="5" t="s">
        <v>28354</v>
      </c>
    </row>
    <row r="431" spans="1:16" x14ac:dyDescent="0.25">
      <c r="A431" s="33">
        <f t="shared" si="13"/>
        <v>1</v>
      </c>
      <c r="B431" s="33">
        <f t="shared" si="12"/>
        <v>430</v>
      </c>
      <c r="C431" s="5" t="s">
        <v>1</v>
      </c>
      <c r="D431" s="25"/>
      <c r="E431" s="5" t="s">
        <v>13390</v>
      </c>
      <c r="F431" s="5" t="s">
        <v>13319</v>
      </c>
      <c r="G431" s="5" t="s">
        <v>13443</v>
      </c>
      <c r="H431" s="45" t="s">
        <v>29770</v>
      </c>
      <c r="I431" s="5" t="s">
        <v>63</v>
      </c>
      <c r="J431" s="26">
        <v>1</v>
      </c>
      <c r="K431" s="6"/>
      <c r="L431" s="45" t="s">
        <v>29770</v>
      </c>
      <c r="M431" s="5" t="s">
        <v>28130</v>
      </c>
      <c r="N431" s="44" t="s">
        <v>28786</v>
      </c>
      <c r="O431" s="5">
        <f>IF(ISBLANK(Requerimiento_Det!N431),"",VLOOKUP(Requerimiento_Det!N431,Tabla1[#All],2,FALSE))</f>
        <v>1031100291</v>
      </c>
      <c r="P431" s="5" t="s">
        <v>28354</v>
      </c>
    </row>
    <row r="432" spans="1:16" x14ac:dyDescent="0.25">
      <c r="A432" s="33">
        <f t="shared" si="13"/>
        <v>1</v>
      </c>
      <c r="B432" s="33">
        <f t="shared" si="12"/>
        <v>431</v>
      </c>
      <c r="C432" s="5" t="s">
        <v>1</v>
      </c>
      <c r="D432" s="25"/>
      <c r="E432" s="5" t="s">
        <v>13390</v>
      </c>
      <c r="F432" s="5" t="s">
        <v>13319</v>
      </c>
      <c r="G432" s="5" t="s">
        <v>13443</v>
      </c>
      <c r="H432" s="45" t="s">
        <v>29771</v>
      </c>
      <c r="I432" s="5" t="s">
        <v>63</v>
      </c>
      <c r="J432" s="26">
        <v>1</v>
      </c>
      <c r="K432" s="6"/>
      <c r="L432" s="45" t="s">
        <v>29771</v>
      </c>
      <c r="M432" s="5" t="s">
        <v>28130</v>
      </c>
      <c r="N432" s="44" t="s">
        <v>28805</v>
      </c>
      <c r="O432" s="5">
        <f>IF(ISBLANK(Requerimiento_Det!N432),"",VLOOKUP(Requerimiento_Det!N432,Tabla1[#All],2,FALSE))</f>
        <v>1031100312</v>
      </c>
      <c r="P432" s="5" t="s">
        <v>28354</v>
      </c>
    </row>
    <row r="433" spans="1:16" x14ac:dyDescent="0.25">
      <c r="A433" s="33">
        <f t="shared" si="13"/>
        <v>1</v>
      </c>
      <c r="B433" s="33">
        <f t="shared" si="12"/>
        <v>432</v>
      </c>
      <c r="C433" s="5" t="s">
        <v>1</v>
      </c>
      <c r="D433" s="25"/>
      <c r="E433" s="5" t="s">
        <v>13390</v>
      </c>
      <c r="F433" s="5" t="s">
        <v>13319</v>
      </c>
      <c r="G433" s="5" t="s">
        <v>13443</v>
      </c>
      <c r="H433" s="45" t="s">
        <v>29772</v>
      </c>
      <c r="I433" s="5" t="s">
        <v>63</v>
      </c>
      <c r="J433" s="26">
        <v>1</v>
      </c>
      <c r="K433" s="6"/>
      <c r="L433" s="45" t="s">
        <v>29772</v>
      </c>
      <c r="M433" s="5" t="s">
        <v>28130</v>
      </c>
      <c r="N433" s="44" t="s">
        <v>28768</v>
      </c>
      <c r="O433" s="5">
        <f>IF(ISBLANK(Requerimiento_Det!N433),"",VLOOKUP(Requerimiento_Det!N433,Tabla1[#All],2,FALSE))</f>
        <v>1031100265</v>
      </c>
      <c r="P433" s="5" t="s">
        <v>28354</v>
      </c>
    </row>
    <row r="434" spans="1:16" x14ac:dyDescent="0.25">
      <c r="A434" s="33">
        <f t="shared" si="13"/>
        <v>1</v>
      </c>
      <c r="B434" s="33">
        <f t="shared" si="12"/>
        <v>433</v>
      </c>
      <c r="C434" s="5" t="s">
        <v>1</v>
      </c>
      <c r="D434" s="25"/>
      <c r="E434" s="5" t="s">
        <v>13390</v>
      </c>
      <c r="F434" s="5" t="s">
        <v>13319</v>
      </c>
      <c r="G434" s="5" t="s">
        <v>13443</v>
      </c>
      <c r="H434" s="45" t="s">
        <v>29670</v>
      </c>
      <c r="I434" s="5" t="s">
        <v>63</v>
      </c>
      <c r="J434" s="26">
        <v>1</v>
      </c>
      <c r="K434" s="6"/>
      <c r="L434" s="45" t="s">
        <v>29670</v>
      </c>
      <c r="M434" s="5" t="s">
        <v>28130</v>
      </c>
      <c r="N434" s="44" t="s">
        <v>28844</v>
      </c>
      <c r="O434" s="5">
        <f>IF(ISBLANK(Requerimiento_Det!N434),"",VLOOKUP(Requerimiento_Det!N434,Tabla1[#All],2,FALSE))</f>
        <v>1031100355</v>
      </c>
      <c r="P434" s="5" t="s">
        <v>28354</v>
      </c>
    </row>
    <row r="435" spans="1:16" x14ac:dyDescent="0.25">
      <c r="A435" s="33">
        <f t="shared" si="13"/>
        <v>1</v>
      </c>
      <c r="B435" s="33">
        <f t="shared" si="12"/>
        <v>434</v>
      </c>
      <c r="C435" s="5" t="s">
        <v>1</v>
      </c>
      <c r="D435" s="25"/>
      <c r="E435" s="5" t="s">
        <v>13390</v>
      </c>
      <c r="F435" s="5" t="s">
        <v>13319</v>
      </c>
      <c r="G435" s="5" t="s">
        <v>13443</v>
      </c>
      <c r="H435" s="45" t="s">
        <v>29676</v>
      </c>
      <c r="I435" s="5" t="s">
        <v>63</v>
      </c>
      <c r="J435" s="26">
        <v>1</v>
      </c>
      <c r="K435" s="6"/>
      <c r="L435" s="45" t="s">
        <v>29676</v>
      </c>
      <c r="M435" s="5" t="s">
        <v>28130</v>
      </c>
      <c r="N435" s="44" t="s">
        <v>29147</v>
      </c>
      <c r="O435" s="5">
        <f>IF(ISBLANK(Requerimiento_Det!N435),"",VLOOKUP(Requerimiento_Det!N435,Tabla1[#All],2,FALSE))</f>
        <v>1031100350</v>
      </c>
      <c r="P435" s="5" t="s">
        <v>28354</v>
      </c>
    </row>
    <row r="436" spans="1:16" x14ac:dyDescent="0.25">
      <c r="A436" s="33">
        <f t="shared" si="13"/>
        <v>1</v>
      </c>
      <c r="B436" s="33">
        <f t="shared" si="12"/>
        <v>435</v>
      </c>
      <c r="C436" s="5" t="s">
        <v>1</v>
      </c>
      <c r="D436" s="25"/>
      <c r="E436" s="5" t="s">
        <v>13390</v>
      </c>
      <c r="F436" s="5" t="s">
        <v>13319</v>
      </c>
      <c r="G436" s="5" t="s">
        <v>13443</v>
      </c>
      <c r="H436" s="45" t="s">
        <v>29773</v>
      </c>
      <c r="I436" s="5" t="s">
        <v>63</v>
      </c>
      <c r="J436" s="26">
        <v>1</v>
      </c>
      <c r="K436" s="6"/>
      <c r="L436" s="45" t="s">
        <v>29773</v>
      </c>
      <c r="M436" s="5" t="s">
        <v>28130</v>
      </c>
      <c r="N436" s="44" t="s">
        <v>28823</v>
      </c>
      <c r="O436" s="5">
        <f>IF(ISBLANK(Requerimiento_Det!N436),"",VLOOKUP(Requerimiento_Det!N436,Tabla1[#All],2,FALSE))</f>
        <v>1031100330</v>
      </c>
      <c r="P436" s="5" t="s">
        <v>28354</v>
      </c>
    </row>
    <row r="437" spans="1:16" x14ac:dyDescent="0.25">
      <c r="A437" s="33">
        <f t="shared" si="13"/>
        <v>1</v>
      </c>
      <c r="B437" s="33">
        <f t="shared" si="12"/>
        <v>436</v>
      </c>
      <c r="C437" s="5" t="s">
        <v>1</v>
      </c>
      <c r="D437" s="25"/>
      <c r="E437" s="5" t="s">
        <v>13390</v>
      </c>
      <c r="F437" s="5" t="s">
        <v>13319</v>
      </c>
      <c r="G437" s="5" t="s">
        <v>13443</v>
      </c>
      <c r="H437" s="45" t="s">
        <v>29758</v>
      </c>
      <c r="I437" s="5" t="s">
        <v>63</v>
      </c>
      <c r="J437" s="26">
        <v>1</v>
      </c>
      <c r="K437" s="6"/>
      <c r="L437" s="45" t="s">
        <v>29758</v>
      </c>
      <c r="M437" s="5" t="s">
        <v>28130</v>
      </c>
      <c r="N437" s="44" t="s">
        <v>28832</v>
      </c>
      <c r="O437" s="5">
        <f>IF(ISBLANK(Requerimiento_Det!N437),"",VLOOKUP(Requerimiento_Det!N437,Tabla1[#All],2,FALSE))</f>
        <v>1031100341</v>
      </c>
      <c r="P437" s="5" t="s">
        <v>28354</v>
      </c>
    </row>
    <row r="438" spans="1:16" x14ac:dyDescent="0.25">
      <c r="A438" s="33">
        <f t="shared" si="13"/>
        <v>1</v>
      </c>
      <c r="B438" s="33">
        <f t="shared" si="12"/>
        <v>437</v>
      </c>
      <c r="C438" s="5" t="s">
        <v>1</v>
      </c>
      <c r="D438" s="25"/>
      <c r="E438" s="5" t="s">
        <v>13390</v>
      </c>
      <c r="F438" s="5" t="s">
        <v>13319</v>
      </c>
      <c r="G438" s="5" t="s">
        <v>13443</v>
      </c>
      <c r="H438" s="45" t="s">
        <v>29774</v>
      </c>
      <c r="I438" s="5" t="s">
        <v>63</v>
      </c>
      <c r="J438" s="26">
        <v>1</v>
      </c>
      <c r="K438" s="6"/>
      <c r="L438" s="45" t="s">
        <v>29774</v>
      </c>
      <c r="M438" s="5" t="s">
        <v>28130</v>
      </c>
      <c r="N438" s="44" t="s">
        <v>28841</v>
      </c>
      <c r="O438" s="5">
        <f>IF(ISBLANK(Requerimiento_Det!N438),"",VLOOKUP(Requerimiento_Det!N438,Tabla1[#All],2,FALSE))</f>
        <v>1031100352</v>
      </c>
      <c r="P438" s="5" t="s">
        <v>28354</v>
      </c>
    </row>
    <row r="439" spans="1:16" x14ac:dyDescent="0.25">
      <c r="A439" s="33">
        <f t="shared" si="13"/>
        <v>1</v>
      </c>
      <c r="B439" s="33">
        <f t="shared" si="12"/>
        <v>438</v>
      </c>
      <c r="C439" s="5" t="s">
        <v>1</v>
      </c>
      <c r="D439" s="25"/>
      <c r="E439" s="5" t="s">
        <v>13390</v>
      </c>
      <c r="F439" s="5" t="s">
        <v>13319</v>
      </c>
      <c r="G439" s="5" t="s">
        <v>13443</v>
      </c>
      <c r="H439" s="45" t="s">
        <v>29732</v>
      </c>
      <c r="I439" s="5" t="s">
        <v>63</v>
      </c>
      <c r="J439" s="26">
        <v>1</v>
      </c>
      <c r="K439" s="6"/>
      <c r="L439" s="45" t="s">
        <v>29732</v>
      </c>
      <c r="M439" s="5" t="s">
        <v>28130</v>
      </c>
      <c r="N439" s="44" t="s">
        <v>28791</v>
      </c>
      <c r="O439" s="5">
        <f>IF(ISBLANK(Requerimiento_Det!N439),"",VLOOKUP(Requerimiento_Det!N439,Tabla1[#All],2,FALSE))</f>
        <v>1031100297</v>
      </c>
      <c r="P439" s="5" t="s">
        <v>28354</v>
      </c>
    </row>
    <row r="440" spans="1:16" x14ac:dyDescent="0.25">
      <c r="A440" s="33">
        <f t="shared" si="13"/>
        <v>1</v>
      </c>
      <c r="B440" s="33">
        <f t="shared" si="12"/>
        <v>439</v>
      </c>
      <c r="C440" s="5" t="s">
        <v>1</v>
      </c>
      <c r="D440" s="25"/>
      <c r="E440" s="5" t="s">
        <v>13390</v>
      </c>
      <c r="F440" s="5" t="s">
        <v>13319</v>
      </c>
      <c r="G440" s="5" t="s">
        <v>13443</v>
      </c>
      <c r="H440" s="45" t="s">
        <v>29775</v>
      </c>
      <c r="I440" s="5" t="s">
        <v>63</v>
      </c>
      <c r="J440" s="26">
        <v>1</v>
      </c>
      <c r="K440" s="6"/>
      <c r="L440" s="45" t="s">
        <v>29775</v>
      </c>
      <c r="M440" s="5" t="s">
        <v>28130</v>
      </c>
      <c r="N440" s="44" t="s">
        <v>28794</v>
      </c>
      <c r="O440" s="5">
        <f>IF(ISBLANK(Requerimiento_Det!N440),"",VLOOKUP(Requerimiento_Det!N440,Tabla1[#All],2,FALSE))</f>
        <v>1031100300</v>
      </c>
      <c r="P440" s="5" t="s">
        <v>28354</v>
      </c>
    </row>
    <row r="441" spans="1:16" x14ac:dyDescent="0.25">
      <c r="A441" s="33">
        <f t="shared" si="13"/>
        <v>1</v>
      </c>
      <c r="B441" s="33">
        <f t="shared" si="12"/>
        <v>440</v>
      </c>
      <c r="C441" s="5" t="s">
        <v>1</v>
      </c>
      <c r="D441" s="25"/>
      <c r="E441" s="5" t="s">
        <v>13390</v>
      </c>
      <c r="F441" s="5" t="s">
        <v>13319</v>
      </c>
      <c r="G441" s="5" t="s">
        <v>13443</v>
      </c>
      <c r="H441" s="45" t="s">
        <v>29776</v>
      </c>
      <c r="I441" s="5" t="s">
        <v>63</v>
      </c>
      <c r="J441" s="26">
        <v>1</v>
      </c>
      <c r="K441" s="6"/>
      <c r="L441" s="45" t="s">
        <v>29776</v>
      </c>
      <c r="M441" s="5" t="s">
        <v>28130</v>
      </c>
      <c r="N441" s="44" t="s">
        <v>28763</v>
      </c>
      <c r="O441" s="5">
        <f>IF(ISBLANK(Requerimiento_Det!N441),"",VLOOKUP(Requerimiento_Det!N441,Tabla1[#All],2,FALSE))</f>
        <v>1031100260</v>
      </c>
      <c r="P441" s="5" t="s">
        <v>28354</v>
      </c>
    </row>
    <row r="442" spans="1:16" x14ac:dyDescent="0.25">
      <c r="A442" s="33">
        <f t="shared" si="13"/>
        <v>1</v>
      </c>
      <c r="B442" s="33">
        <f t="shared" si="12"/>
        <v>441</v>
      </c>
      <c r="C442" s="5" t="s">
        <v>1</v>
      </c>
      <c r="D442" s="25"/>
      <c r="E442" s="5" t="s">
        <v>13390</v>
      </c>
      <c r="F442" s="5" t="s">
        <v>13319</v>
      </c>
      <c r="G442" s="5" t="s">
        <v>13443</v>
      </c>
      <c r="H442" s="45" t="s">
        <v>29777</v>
      </c>
      <c r="I442" s="5" t="s">
        <v>63</v>
      </c>
      <c r="J442" s="26">
        <v>1</v>
      </c>
      <c r="K442" s="6"/>
      <c r="L442" s="45" t="s">
        <v>29777</v>
      </c>
      <c r="M442" s="5" t="s">
        <v>28130</v>
      </c>
      <c r="N442" s="44" t="s">
        <v>28805</v>
      </c>
      <c r="O442" s="5">
        <f>IF(ISBLANK(Requerimiento_Det!N442),"",VLOOKUP(Requerimiento_Det!N442,Tabla1[#All],2,FALSE))</f>
        <v>1031100312</v>
      </c>
      <c r="P442" s="5" t="s">
        <v>28354</v>
      </c>
    </row>
    <row r="443" spans="1:16" x14ac:dyDescent="0.25">
      <c r="A443" s="33">
        <f t="shared" si="13"/>
        <v>1</v>
      </c>
      <c r="B443" s="33">
        <f t="shared" si="12"/>
        <v>442</v>
      </c>
      <c r="C443" s="5" t="s">
        <v>1</v>
      </c>
      <c r="D443" s="25"/>
      <c r="E443" s="5" t="s">
        <v>13390</v>
      </c>
      <c r="F443" s="5" t="s">
        <v>13319</v>
      </c>
      <c r="G443" s="5" t="s">
        <v>13443</v>
      </c>
      <c r="H443" s="45" t="s">
        <v>29778</v>
      </c>
      <c r="I443" s="5" t="s">
        <v>63</v>
      </c>
      <c r="J443" s="26">
        <v>1</v>
      </c>
      <c r="K443" s="6"/>
      <c r="L443" s="45" t="s">
        <v>29778</v>
      </c>
      <c r="M443" s="5" t="s">
        <v>28130</v>
      </c>
      <c r="N443" s="44" t="s">
        <v>29133</v>
      </c>
      <c r="O443" s="5">
        <f>IF(ISBLANK(Requerimiento_Det!N443),"",VLOOKUP(Requerimiento_Det!N443,Tabla1[#All],2,FALSE))</f>
        <v>1031100337</v>
      </c>
      <c r="P443" s="5" t="s">
        <v>28354</v>
      </c>
    </row>
    <row r="444" spans="1:16" x14ac:dyDescent="0.25">
      <c r="A444" s="33">
        <f t="shared" si="13"/>
        <v>1</v>
      </c>
      <c r="B444" s="33">
        <f t="shared" si="12"/>
        <v>443</v>
      </c>
      <c r="C444" s="5" t="s">
        <v>1</v>
      </c>
      <c r="D444" s="25"/>
      <c r="E444" s="5" t="s">
        <v>13390</v>
      </c>
      <c r="F444" s="5" t="s">
        <v>13319</v>
      </c>
      <c r="G444" s="5" t="s">
        <v>13443</v>
      </c>
      <c r="H444" s="45" t="s">
        <v>29779</v>
      </c>
      <c r="I444" s="5" t="s">
        <v>63</v>
      </c>
      <c r="J444" s="26">
        <v>1</v>
      </c>
      <c r="K444" s="6"/>
      <c r="L444" s="45" t="s">
        <v>29779</v>
      </c>
      <c r="M444" s="5" t="s">
        <v>28130</v>
      </c>
      <c r="N444" s="44" t="s">
        <v>28821</v>
      </c>
      <c r="O444" s="5">
        <f>IF(ISBLANK(Requerimiento_Det!N444),"",VLOOKUP(Requerimiento_Det!N444,Tabla1[#All],2,FALSE))</f>
        <v>1031100328</v>
      </c>
      <c r="P444" s="5" t="s">
        <v>28354</v>
      </c>
    </row>
    <row r="445" spans="1:16" x14ac:dyDescent="0.25">
      <c r="A445" s="33">
        <f t="shared" si="13"/>
        <v>1</v>
      </c>
      <c r="B445" s="33">
        <f t="shared" si="12"/>
        <v>444</v>
      </c>
      <c r="C445" s="5" t="s">
        <v>1</v>
      </c>
      <c r="D445" s="25"/>
      <c r="E445" s="5" t="s">
        <v>13390</v>
      </c>
      <c r="F445" s="5" t="s">
        <v>13319</v>
      </c>
      <c r="G445" s="5" t="s">
        <v>13443</v>
      </c>
      <c r="H445" s="45" t="s">
        <v>29780</v>
      </c>
      <c r="I445" s="5" t="s">
        <v>63</v>
      </c>
      <c r="J445" s="26">
        <v>1</v>
      </c>
      <c r="K445" s="6"/>
      <c r="L445" s="45" t="s">
        <v>29780</v>
      </c>
      <c r="M445" s="5" t="s">
        <v>28130</v>
      </c>
      <c r="N445" s="44" t="s">
        <v>28840</v>
      </c>
      <c r="O445" s="5">
        <f>IF(ISBLANK(Requerimiento_Det!N445),"",VLOOKUP(Requerimiento_Det!N445,Tabla1[#All],2,FALSE))</f>
        <v>1031100351</v>
      </c>
      <c r="P445" s="5" t="s">
        <v>28354</v>
      </c>
    </row>
    <row r="446" spans="1:16" x14ac:dyDescent="0.25">
      <c r="A446" s="33">
        <f t="shared" si="13"/>
        <v>1</v>
      </c>
      <c r="B446" s="33">
        <f t="shared" si="12"/>
        <v>445</v>
      </c>
      <c r="C446" s="5" t="s">
        <v>1</v>
      </c>
      <c r="D446" s="25"/>
      <c r="E446" s="5" t="s">
        <v>13390</v>
      </c>
      <c r="F446" s="5" t="s">
        <v>13319</v>
      </c>
      <c r="G446" s="5" t="s">
        <v>13443</v>
      </c>
      <c r="H446" s="45" t="s">
        <v>29781</v>
      </c>
      <c r="I446" s="5" t="s">
        <v>63</v>
      </c>
      <c r="J446" s="26">
        <v>1</v>
      </c>
      <c r="K446" s="6"/>
      <c r="L446" s="45" t="s">
        <v>29781</v>
      </c>
      <c r="M446" s="5" t="s">
        <v>28130</v>
      </c>
      <c r="N446" s="44" t="s">
        <v>28797</v>
      </c>
      <c r="O446" s="5">
        <f>IF(ISBLANK(Requerimiento_Det!N446),"",VLOOKUP(Requerimiento_Det!N446,Tabla1[#All],2,FALSE))</f>
        <v>1031100303</v>
      </c>
      <c r="P446" s="5" t="s">
        <v>28354</v>
      </c>
    </row>
    <row r="447" spans="1:16" x14ac:dyDescent="0.25">
      <c r="A447" s="33">
        <f t="shared" si="13"/>
        <v>1</v>
      </c>
      <c r="B447" s="33">
        <f t="shared" si="12"/>
        <v>446</v>
      </c>
      <c r="C447" s="5" t="s">
        <v>1</v>
      </c>
      <c r="D447" s="25"/>
      <c r="E447" s="5" t="s">
        <v>13390</v>
      </c>
      <c r="F447" s="5" t="s">
        <v>13319</v>
      </c>
      <c r="G447" s="5" t="s">
        <v>13443</v>
      </c>
      <c r="H447" s="45" t="s">
        <v>29782</v>
      </c>
      <c r="I447" s="5" t="s">
        <v>63</v>
      </c>
      <c r="J447" s="26">
        <v>1</v>
      </c>
      <c r="K447" s="6"/>
      <c r="L447" s="45" t="s">
        <v>29782</v>
      </c>
      <c r="M447" s="5" t="s">
        <v>28130</v>
      </c>
      <c r="N447" s="44" t="s">
        <v>28837</v>
      </c>
      <c r="O447" s="5">
        <f>IF(ISBLANK(Requerimiento_Det!N447),"",VLOOKUP(Requerimiento_Det!N447,Tabla1[#All],2,FALSE))</f>
        <v>1031100347</v>
      </c>
      <c r="P447" s="5" t="s">
        <v>28354</v>
      </c>
    </row>
    <row r="448" spans="1:16" x14ac:dyDescent="0.25">
      <c r="A448" s="33">
        <f t="shared" si="13"/>
        <v>1</v>
      </c>
      <c r="B448" s="33">
        <f t="shared" si="12"/>
        <v>447</v>
      </c>
      <c r="C448" s="5" t="s">
        <v>1</v>
      </c>
      <c r="D448" s="25"/>
      <c r="E448" s="5" t="s">
        <v>13390</v>
      </c>
      <c r="F448" s="5" t="s">
        <v>13319</v>
      </c>
      <c r="G448" s="5" t="s">
        <v>13443</v>
      </c>
      <c r="H448" s="45" t="s">
        <v>29783</v>
      </c>
      <c r="I448" s="5" t="s">
        <v>63</v>
      </c>
      <c r="J448" s="26">
        <v>1</v>
      </c>
      <c r="K448" s="6"/>
      <c r="L448" s="45" t="s">
        <v>29783</v>
      </c>
      <c r="M448" s="5" t="s">
        <v>28130</v>
      </c>
      <c r="N448" s="44" t="s">
        <v>28839</v>
      </c>
      <c r="O448" s="5">
        <f>IF(ISBLANK(Requerimiento_Det!N448),"",VLOOKUP(Requerimiento_Det!N448,Tabla1[#All],2,FALSE))</f>
        <v>1031100349</v>
      </c>
      <c r="P448" s="5" t="s">
        <v>28354</v>
      </c>
    </row>
    <row r="449" spans="1:16" x14ac:dyDescent="0.25">
      <c r="A449" s="33">
        <f t="shared" si="13"/>
        <v>1</v>
      </c>
      <c r="B449" s="33">
        <f t="shared" si="12"/>
        <v>448</v>
      </c>
      <c r="C449" s="5" t="s">
        <v>1</v>
      </c>
      <c r="D449" s="25"/>
      <c r="E449" s="5" t="s">
        <v>13390</v>
      </c>
      <c r="F449" s="5" t="s">
        <v>13319</v>
      </c>
      <c r="G449" s="5" t="s">
        <v>13443</v>
      </c>
      <c r="H449" s="45" t="s">
        <v>29784</v>
      </c>
      <c r="I449" s="5" t="s">
        <v>63</v>
      </c>
      <c r="J449" s="26">
        <v>1</v>
      </c>
      <c r="K449" s="6"/>
      <c r="L449" s="45" t="s">
        <v>29784</v>
      </c>
      <c r="M449" s="5" t="s">
        <v>28130</v>
      </c>
      <c r="N449" s="44" t="s">
        <v>28725</v>
      </c>
      <c r="O449" s="5">
        <f>IF(ISBLANK(Requerimiento_Det!N449),"",VLOOKUP(Requerimiento_Det!N449,Tabla1[#All],2,FALSE))</f>
        <v>1031100108</v>
      </c>
      <c r="P449" s="5" t="s">
        <v>28354</v>
      </c>
    </row>
    <row r="450" spans="1:16" x14ac:dyDescent="0.25">
      <c r="A450" s="33">
        <f t="shared" si="13"/>
        <v>1</v>
      </c>
      <c r="B450" s="33">
        <f t="shared" ref="B450:B513" si="14">(IF(LEN(C450)&gt;0,ROW(B450)-1,""))</f>
        <v>449</v>
      </c>
      <c r="C450" s="5" t="s">
        <v>1</v>
      </c>
      <c r="D450" s="25"/>
      <c r="E450" s="5" t="s">
        <v>13390</v>
      </c>
      <c r="F450" s="5" t="s">
        <v>13319</v>
      </c>
      <c r="G450" s="5" t="s">
        <v>13443</v>
      </c>
      <c r="H450" s="45" t="s">
        <v>29785</v>
      </c>
      <c r="I450" s="5" t="s">
        <v>63</v>
      </c>
      <c r="J450" s="26">
        <v>1</v>
      </c>
      <c r="K450" s="6"/>
      <c r="L450" s="45" t="s">
        <v>29785</v>
      </c>
      <c r="M450" s="5" t="s">
        <v>28130</v>
      </c>
      <c r="N450" s="44" t="s">
        <v>28771</v>
      </c>
      <c r="O450" s="5">
        <f>IF(ISBLANK(Requerimiento_Det!N450),"",VLOOKUP(Requerimiento_Det!N450,Tabla1[#All],2,FALSE))</f>
        <v>1031100276</v>
      </c>
      <c r="P450" s="5" t="s">
        <v>28354</v>
      </c>
    </row>
    <row r="451" spans="1:16" x14ac:dyDescent="0.25">
      <c r="A451" s="33">
        <f t="shared" ref="A451:A514" si="15">(IF(LEN(C451)&gt;0,1,""))</f>
        <v>1</v>
      </c>
      <c r="B451" s="33">
        <f t="shared" si="14"/>
        <v>450</v>
      </c>
      <c r="C451" s="5" t="s">
        <v>1</v>
      </c>
      <c r="D451" s="25"/>
      <c r="E451" s="5" t="s">
        <v>13390</v>
      </c>
      <c r="F451" s="5" t="s">
        <v>13319</v>
      </c>
      <c r="G451" s="5" t="s">
        <v>13443</v>
      </c>
      <c r="H451" s="45" t="s">
        <v>29786</v>
      </c>
      <c r="I451" s="5" t="s">
        <v>63</v>
      </c>
      <c r="J451" s="26">
        <v>1</v>
      </c>
      <c r="K451" s="6"/>
      <c r="L451" s="45" t="s">
        <v>29786</v>
      </c>
      <c r="M451" s="5" t="s">
        <v>28130</v>
      </c>
      <c r="N451" s="44" t="s">
        <v>28776</v>
      </c>
      <c r="O451" s="5">
        <f>IF(ISBLANK(Requerimiento_Det!N451),"",VLOOKUP(Requerimiento_Det!N451,Tabla1[#All],2,FALSE))</f>
        <v>1031100281</v>
      </c>
      <c r="P451" s="5" t="s">
        <v>28354</v>
      </c>
    </row>
    <row r="452" spans="1:16" x14ac:dyDescent="0.25">
      <c r="A452" s="33">
        <f t="shared" si="15"/>
        <v>1</v>
      </c>
      <c r="B452" s="33">
        <f t="shared" si="14"/>
        <v>451</v>
      </c>
      <c r="C452" s="5" t="s">
        <v>1</v>
      </c>
      <c r="D452" s="25"/>
      <c r="E452" s="5" t="s">
        <v>13390</v>
      </c>
      <c r="F452" s="5" t="s">
        <v>13319</v>
      </c>
      <c r="G452" s="5" t="s">
        <v>13443</v>
      </c>
      <c r="H452" s="45" t="s">
        <v>29707</v>
      </c>
      <c r="I452" s="5" t="s">
        <v>63</v>
      </c>
      <c r="J452" s="26">
        <v>1</v>
      </c>
      <c r="K452" s="6"/>
      <c r="L452" s="45" t="s">
        <v>29707</v>
      </c>
      <c r="M452" s="5" t="s">
        <v>28130</v>
      </c>
      <c r="N452" s="44" t="s">
        <v>28816</v>
      </c>
      <c r="O452" s="5">
        <f>IF(ISBLANK(Requerimiento_Det!N452),"",VLOOKUP(Requerimiento_Det!N452,Tabla1[#All],2,FALSE))</f>
        <v>1031100323</v>
      </c>
      <c r="P452" s="5" t="s">
        <v>28354</v>
      </c>
    </row>
    <row r="453" spans="1:16" x14ac:dyDescent="0.25">
      <c r="A453" s="33">
        <f t="shared" si="15"/>
        <v>1</v>
      </c>
      <c r="B453" s="33">
        <f t="shared" si="14"/>
        <v>452</v>
      </c>
      <c r="C453" s="5" t="s">
        <v>1</v>
      </c>
      <c r="D453" s="25"/>
      <c r="E453" s="5" t="s">
        <v>13390</v>
      </c>
      <c r="F453" s="5" t="s">
        <v>13319</v>
      </c>
      <c r="G453" s="5" t="s">
        <v>13443</v>
      </c>
      <c r="H453" s="45" t="s">
        <v>29787</v>
      </c>
      <c r="I453" s="5" t="s">
        <v>63</v>
      </c>
      <c r="J453" s="26">
        <v>1</v>
      </c>
      <c r="K453" s="6"/>
      <c r="L453" s="45" t="s">
        <v>29787</v>
      </c>
      <c r="M453" s="5" t="s">
        <v>28130</v>
      </c>
      <c r="N453" s="44" t="s">
        <v>28741</v>
      </c>
      <c r="O453" s="5">
        <f>IF(ISBLANK(Requerimiento_Det!N453),"",VLOOKUP(Requerimiento_Det!N453,Tabla1[#All],2,FALSE))</f>
        <v>1031100238</v>
      </c>
      <c r="P453" s="5" t="s">
        <v>28354</v>
      </c>
    </row>
    <row r="454" spans="1:16" x14ac:dyDescent="0.25">
      <c r="A454" s="33">
        <f t="shared" si="15"/>
        <v>1</v>
      </c>
      <c r="B454" s="33">
        <f t="shared" si="14"/>
        <v>453</v>
      </c>
      <c r="C454" s="5" t="s">
        <v>1</v>
      </c>
      <c r="D454" s="25"/>
      <c r="E454" s="5" t="s">
        <v>13390</v>
      </c>
      <c r="F454" s="5" t="s">
        <v>13319</v>
      </c>
      <c r="G454" s="5" t="s">
        <v>13443</v>
      </c>
      <c r="H454" s="45" t="s">
        <v>29700</v>
      </c>
      <c r="I454" s="5" t="s">
        <v>63</v>
      </c>
      <c r="J454" s="26">
        <v>1</v>
      </c>
      <c r="K454" s="6"/>
      <c r="L454" s="45" t="s">
        <v>29700</v>
      </c>
      <c r="M454" s="5" t="s">
        <v>28130</v>
      </c>
      <c r="N454" s="44" t="s">
        <v>28798</v>
      </c>
      <c r="O454" s="5">
        <f>IF(ISBLANK(Requerimiento_Det!N454),"",VLOOKUP(Requerimiento_Det!N454,Tabla1[#All],2,FALSE))</f>
        <v>1031100304</v>
      </c>
      <c r="P454" s="5" t="s">
        <v>28354</v>
      </c>
    </row>
    <row r="455" spans="1:16" x14ac:dyDescent="0.25">
      <c r="A455" s="33">
        <f t="shared" si="15"/>
        <v>1</v>
      </c>
      <c r="B455" s="33">
        <f t="shared" si="14"/>
        <v>454</v>
      </c>
      <c r="C455" s="5" t="s">
        <v>1</v>
      </c>
      <c r="D455" s="25"/>
      <c r="E455" s="5" t="s">
        <v>13390</v>
      </c>
      <c r="F455" s="5" t="s">
        <v>13319</v>
      </c>
      <c r="G455" s="5" t="s">
        <v>13443</v>
      </c>
      <c r="H455" s="45" t="s">
        <v>29774</v>
      </c>
      <c r="I455" s="5" t="s">
        <v>63</v>
      </c>
      <c r="J455" s="26">
        <v>1</v>
      </c>
      <c r="K455" s="6"/>
      <c r="L455" s="45" t="s">
        <v>29774</v>
      </c>
      <c r="M455" s="5" t="s">
        <v>28130</v>
      </c>
      <c r="N455" s="44" t="s">
        <v>28841</v>
      </c>
      <c r="O455" s="5">
        <f>IF(ISBLANK(Requerimiento_Det!N455),"",VLOOKUP(Requerimiento_Det!N455,Tabla1[#All],2,FALSE))</f>
        <v>1031100352</v>
      </c>
      <c r="P455" s="5" t="s">
        <v>28354</v>
      </c>
    </row>
    <row r="456" spans="1:16" x14ac:dyDescent="0.25">
      <c r="A456" s="33">
        <f t="shared" si="15"/>
        <v>1</v>
      </c>
      <c r="B456" s="33">
        <f t="shared" si="14"/>
        <v>455</v>
      </c>
      <c r="C456" s="5" t="s">
        <v>1</v>
      </c>
      <c r="D456" s="25"/>
      <c r="E456" s="5" t="s">
        <v>13390</v>
      </c>
      <c r="F456" s="5" t="s">
        <v>13319</v>
      </c>
      <c r="G456" s="5" t="s">
        <v>13443</v>
      </c>
      <c r="H456" s="45" t="s">
        <v>29751</v>
      </c>
      <c r="I456" s="5" t="s">
        <v>63</v>
      </c>
      <c r="J456" s="26">
        <v>1</v>
      </c>
      <c r="K456" s="6"/>
      <c r="L456" s="45" t="s">
        <v>29751</v>
      </c>
      <c r="M456" s="5" t="s">
        <v>28130</v>
      </c>
      <c r="N456" s="44" t="s">
        <v>28822</v>
      </c>
      <c r="O456" s="5">
        <f>IF(ISBLANK(Requerimiento_Det!N456),"",VLOOKUP(Requerimiento_Det!N456,Tabla1[#All],2,FALSE))</f>
        <v>1031100329</v>
      </c>
      <c r="P456" s="5" t="s">
        <v>28354</v>
      </c>
    </row>
    <row r="457" spans="1:16" x14ac:dyDescent="0.25">
      <c r="A457" s="33">
        <f t="shared" si="15"/>
        <v>1</v>
      </c>
      <c r="B457" s="33">
        <f t="shared" si="14"/>
        <v>456</v>
      </c>
      <c r="C457" s="5" t="s">
        <v>1</v>
      </c>
      <c r="D457" s="25"/>
      <c r="E457" s="5" t="s">
        <v>13390</v>
      </c>
      <c r="F457" s="5" t="s">
        <v>13319</v>
      </c>
      <c r="G457" s="5" t="s">
        <v>13443</v>
      </c>
      <c r="H457" s="45" t="s">
        <v>29736</v>
      </c>
      <c r="I457" s="5" t="s">
        <v>63</v>
      </c>
      <c r="J457" s="26">
        <v>1</v>
      </c>
      <c r="K457" s="6"/>
      <c r="L457" s="45" t="s">
        <v>29736</v>
      </c>
      <c r="M457" s="5" t="s">
        <v>28130</v>
      </c>
      <c r="N457" s="44" t="s">
        <v>28740</v>
      </c>
      <c r="O457" s="5">
        <f>IF(ISBLANK(Requerimiento_Det!N457),"",VLOOKUP(Requerimiento_Det!N457,Tabla1[#All],2,FALSE))</f>
        <v>1031100127</v>
      </c>
      <c r="P457" s="5" t="s">
        <v>28354</v>
      </c>
    </row>
    <row r="458" spans="1:16" x14ac:dyDescent="0.25">
      <c r="A458" s="33">
        <f t="shared" si="15"/>
        <v>1</v>
      </c>
      <c r="B458" s="33">
        <f t="shared" si="14"/>
        <v>457</v>
      </c>
      <c r="C458" s="5" t="s">
        <v>1</v>
      </c>
      <c r="D458" s="25"/>
      <c r="E458" s="5" t="s">
        <v>13390</v>
      </c>
      <c r="F458" s="5" t="s">
        <v>13319</v>
      </c>
      <c r="G458" s="5" t="s">
        <v>13443</v>
      </c>
      <c r="H458" s="45" t="s">
        <v>29701</v>
      </c>
      <c r="I458" s="5" t="s">
        <v>63</v>
      </c>
      <c r="J458" s="26">
        <v>1</v>
      </c>
      <c r="K458" s="6"/>
      <c r="L458" s="45" t="s">
        <v>29701</v>
      </c>
      <c r="M458" s="5" t="s">
        <v>28130</v>
      </c>
      <c r="N458" s="44" t="s">
        <v>28828</v>
      </c>
      <c r="O458" s="5">
        <f>IF(ISBLANK(Requerimiento_Det!N458),"",VLOOKUP(Requerimiento_Det!N458,Tabla1[#All],2,FALSE))</f>
        <v>1031100336</v>
      </c>
      <c r="P458" s="5" t="s">
        <v>28354</v>
      </c>
    </row>
    <row r="459" spans="1:16" x14ac:dyDescent="0.25">
      <c r="A459" s="33">
        <f t="shared" si="15"/>
        <v>1</v>
      </c>
      <c r="B459" s="33">
        <f t="shared" si="14"/>
        <v>458</v>
      </c>
      <c r="C459" s="5" t="s">
        <v>1</v>
      </c>
      <c r="D459" s="25"/>
      <c r="E459" s="5" t="s">
        <v>13390</v>
      </c>
      <c r="F459" s="5" t="s">
        <v>13319</v>
      </c>
      <c r="G459" s="5" t="s">
        <v>13443</v>
      </c>
      <c r="H459" s="45" t="s">
        <v>29788</v>
      </c>
      <c r="I459" s="5" t="s">
        <v>63</v>
      </c>
      <c r="J459" s="26">
        <v>1</v>
      </c>
      <c r="K459" s="6"/>
      <c r="L459" s="45" t="s">
        <v>29788</v>
      </c>
      <c r="M459" s="5" t="s">
        <v>28130</v>
      </c>
      <c r="N459" s="44" t="s">
        <v>28789</v>
      </c>
      <c r="O459" s="5">
        <f>IF(ISBLANK(Requerimiento_Det!N459),"",VLOOKUP(Requerimiento_Det!N459,Tabla1[#All],2,FALSE))</f>
        <v>1031100294</v>
      </c>
      <c r="P459" s="5" t="s">
        <v>28354</v>
      </c>
    </row>
    <row r="460" spans="1:16" x14ac:dyDescent="0.25">
      <c r="A460" s="33">
        <f t="shared" si="15"/>
        <v>1</v>
      </c>
      <c r="B460" s="33">
        <f t="shared" si="14"/>
        <v>459</v>
      </c>
      <c r="C460" s="5" t="s">
        <v>1</v>
      </c>
      <c r="D460" s="25"/>
      <c r="E460" s="5" t="s">
        <v>13390</v>
      </c>
      <c r="F460" s="5" t="s">
        <v>13319</v>
      </c>
      <c r="G460" s="5" t="s">
        <v>13443</v>
      </c>
      <c r="H460" s="45" t="s">
        <v>29722</v>
      </c>
      <c r="I460" s="5" t="s">
        <v>63</v>
      </c>
      <c r="J460" s="26">
        <v>1</v>
      </c>
      <c r="K460" s="6"/>
      <c r="L460" s="45" t="s">
        <v>29722</v>
      </c>
      <c r="M460" s="5" t="s">
        <v>28130</v>
      </c>
      <c r="N460" s="44" t="s">
        <v>28850</v>
      </c>
      <c r="O460" s="5">
        <f>IF(ISBLANK(Requerimiento_Det!N460),"",VLOOKUP(Requerimiento_Det!N460,Tabla1[#All],2,FALSE))</f>
        <v>1031100361</v>
      </c>
      <c r="P460" s="5" t="s">
        <v>28354</v>
      </c>
    </row>
    <row r="461" spans="1:16" x14ac:dyDescent="0.25">
      <c r="A461" s="33">
        <f t="shared" si="15"/>
        <v>1</v>
      </c>
      <c r="B461" s="33">
        <f t="shared" si="14"/>
        <v>460</v>
      </c>
      <c r="C461" s="5" t="s">
        <v>1</v>
      </c>
      <c r="D461" s="25"/>
      <c r="E461" s="5" t="s">
        <v>13390</v>
      </c>
      <c r="F461" s="5" t="s">
        <v>13319</v>
      </c>
      <c r="G461" s="5" t="s">
        <v>13443</v>
      </c>
      <c r="H461" s="45" t="s">
        <v>29789</v>
      </c>
      <c r="I461" s="5" t="s">
        <v>63</v>
      </c>
      <c r="J461" s="26">
        <v>1</v>
      </c>
      <c r="K461" s="6"/>
      <c r="L461" s="45" t="s">
        <v>29789</v>
      </c>
      <c r="M461" s="5" t="s">
        <v>28130</v>
      </c>
      <c r="N461" s="44" t="s">
        <v>28784</v>
      </c>
      <c r="O461" s="5">
        <f>IF(ISBLANK(Requerimiento_Det!N461),"",VLOOKUP(Requerimiento_Det!N461,Tabla1[#All],2,FALSE))</f>
        <v>1031100289</v>
      </c>
      <c r="P461" s="5" t="s">
        <v>28354</v>
      </c>
    </row>
    <row r="462" spans="1:16" x14ac:dyDescent="0.25">
      <c r="A462" s="33">
        <f t="shared" si="15"/>
        <v>1</v>
      </c>
      <c r="B462" s="33">
        <f t="shared" si="14"/>
        <v>461</v>
      </c>
      <c r="C462" s="5" t="s">
        <v>1</v>
      </c>
      <c r="D462" s="25"/>
      <c r="E462" s="5" t="s">
        <v>13390</v>
      </c>
      <c r="F462" s="5" t="s">
        <v>13319</v>
      </c>
      <c r="G462" s="5" t="s">
        <v>13443</v>
      </c>
      <c r="H462" s="45" t="s">
        <v>29790</v>
      </c>
      <c r="I462" s="5" t="s">
        <v>63</v>
      </c>
      <c r="J462" s="26">
        <v>1</v>
      </c>
      <c r="K462" s="6"/>
      <c r="L462" s="45" t="s">
        <v>29790</v>
      </c>
      <c r="M462" s="5" t="s">
        <v>28130</v>
      </c>
      <c r="N462" s="44" t="s">
        <v>28745</v>
      </c>
      <c r="O462" s="5">
        <f>IF(ISBLANK(Requerimiento_Det!N462),"",VLOOKUP(Requerimiento_Det!N462,Tabla1[#All],2,FALSE))</f>
        <v>1031100242</v>
      </c>
      <c r="P462" s="5" t="s">
        <v>28354</v>
      </c>
    </row>
    <row r="463" spans="1:16" x14ac:dyDescent="0.25">
      <c r="A463" s="33">
        <f t="shared" si="15"/>
        <v>1</v>
      </c>
      <c r="B463" s="33">
        <f t="shared" si="14"/>
        <v>462</v>
      </c>
      <c r="C463" s="5" t="s">
        <v>1</v>
      </c>
      <c r="D463" s="25"/>
      <c r="E463" s="5" t="s">
        <v>13390</v>
      </c>
      <c r="F463" s="5" t="s">
        <v>13319</v>
      </c>
      <c r="G463" s="5" t="s">
        <v>13443</v>
      </c>
      <c r="H463" s="45" t="s">
        <v>29791</v>
      </c>
      <c r="I463" s="5" t="s">
        <v>63</v>
      </c>
      <c r="J463" s="26">
        <v>1</v>
      </c>
      <c r="K463" s="6"/>
      <c r="L463" s="45" t="s">
        <v>29791</v>
      </c>
      <c r="M463" s="5" t="s">
        <v>28130</v>
      </c>
      <c r="N463" s="44" t="s">
        <v>28787</v>
      </c>
      <c r="O463" s="5">
        <f>IF(ISBLANK(Requerimiento_Det!N463),"",VLOOKUP(Requerimiento_Det!N463,Tabla1[#All],2,FALSE))</f>
        <v>1031100292</v>
      </c>
      <c r="P463" s="5" t="s">
        <v>28354</v>
      </c>
    </row>
    <row r="464" spans="1:16" x14ac:dyDescent="0.25">
      <c r="A464" s="33">
        <f t="shared" si="15"/>
        <v>1</v>
      </c>
      <c r="B464" s="33">
        <f t="shared" si="14"/>
        <v>463</v>
      </c>
      <c r="C464" s="5" t="s">
        <v>1</v>
      </c>
      <c r="D464" s="25"/>
      <c r="E464" s="5" t="s">
        <v>13390</v>
      </c>
      <c r="F464" s="5" t="s">
        <v>13319</v>
      </c>
      <c r="G464" s="5" t="s">
        <v>13443</v>
      </c>
      <c r="H464" s="45" t="s">
        <v>29718</v>
      </c>
      <c r="I464" s="5" t="s">
        <v>63</v>
      </c>
      <c r="J464" s="26">
        <v>1</v>
      </c>
      <c r="K464" s="6"/>
      <c r="L464" s="45" t="s">
        <v>29718</v>
      </c>
      <c r="M464" s="5" t="s">
        <v>28130</v>
      </c>
      <c r="N464" s="44" t="s">
        <v>28764</v>
      </c>
      <c r="O464" s="5">
        <f>IF(ISBLANK(Requerimiento_Det!N464),"",VLOOKUP(Requerimiento_Det!N464,Tabla1[#All],2,FALSE))</f>
        <v>1031100261</v>
      </c>
      <c r="P464" s="5" t="s">
        <v>28354</v>
      </c>
    </row>
    <row r="465" spans="1:16" x14ac:dyDescent="0.25">
      <c r="A465" s="33">
        <f t="shared" si="15"/>
        <v>1</v>
      </c>
      <c r="B465" s="33">
        <f t="shared" si="14"/>
        <v>464</v>
      </c>
      <c r="C465" s="5" t="s">
        <v>1</v>
      </c>
      <c r="D465" s="25"/>
      <c r="E465" s="5" t="s">
        <v>13390</v>
      </c>
      <c r="F465" s="5" t="s">
        <v>13319</v>
      </c>
      <c r="G465" s="5" t="s">
        <v>13443</v>
      </c>
      <c r="H465" s="45" t="s">
        <v>29792</v>
      </c>
      <c r="I465" s="5" t="s">
        <v>63</v>
      </c>
      <c r="J465" s="26">
        <v>1</v>
      </c>
      <c r="K465" s="6"/>
      <c r="L465" s="45" t="s">
        <v>29792</v>
      </c>
      <c r="M465" s="5" t="s">
        <v>28130</v>
      </c>
      <c r="N465" s="44" t="s">
        <v>29133</v>
      </c>
      <c r="O465" s="5">
        <f>IF(ISBLANK(Requerimiento_Det!N465),"",VLOOKUP(Requerimiento_Det!N465,Tabla1[#All],2,FALSE))</f>
        <v>1031100337</v>
      </c>
      <c r="P465" s="5" t="s">
        <v>28354</v>
      </c>
    </row>
    <row r="466" spans="1:16" x14ac:dyDescent="0.25">
      <c r="A466" s="33">
        <f t="shared" si="15"/>
        <v>1</v>
      </c>
      <c r="B466" s="33">
        <f t="shared" si="14"/>
        <v>465</v>
      </c>
      <c r="C466" s="5" t="s">
        <v>1</v>
      </c>
      <c r="D466" s="25"/>
      <c r="E466" s="5" t="s">
        <v>13390</v>
      </c>
      <c r="F466" s="5" t="s">
        <v>13319</v>
      </c>
      <c r="G466" s="5" t="s">
        <v>13443</v>
      </c>
      <c r="H466" s="45" t="s">
        <v>29793</v>
      </c>
      <c r="I466" s="5" t="s">
        <v>63</v>
      </c>
      <c r="J466" s="26">
        <v>1</v>
      </c>
      <c r="K466" s="6"/>
      <c r="L466" s="45" t="s">
        <v>29793</v>
      </c>
      <c r="M466" s="5" t="s">
        <v>28130</v>
      </c>
      <c r="N466" s="44" t="s">
        <v>28802</v>
      </c>
      <c r="O466" s="5">
        <f>IF(ISBLANK(Requerimiento_Det!N466),"",VLOOKUP(Requerimiento_Det!N466,Tabla1[#All],2,FALSE))</f>
        <v>1031100308</v>
      </c>
      <c r="P466" s="5" t="s">
        <v>28354</v>
      </c>
    </row>
    <row r="467" spans="1:16" x14ac:dyDescent="0.25">
      <c r="A467" s="33">
        <f t="shared" si="15"/>
        <v>1</v>
      </c>
      <c r="B467" s="33">
        <f t="shared" si="14"/>
        <v>466</v>
      </c>
      <c r="C467" s="5" t="s">
        <v>1</v>
      </c>
      <c r="D467" s="25"/>
      <c r="E467" s="5" t="s">
        <v>13390</v>
      </c>
      <c r="F467" s="5" t="s">
        <v>13319</v>
      </c>
      <c r="G467" s="5" t="s">
        <v>13443</v>
      </c>
      <c r="H467" s="45" t="s">
        <v>29794</v>
      </c>
      <c r="I467" s="5" t="s">
        <v>63</v>
      </c>
      <c r="J467" s="26">
        <v>1</v>
      </c>
      <c r="K467" s="6"/>
      <c r="L467" s="45" t="s">
        <v>29794</v>
      </c>
      <c r="M467" s="5" t="s">
        <v>28130</v>
      </c>
      <c r="N467" s="44" t="s">
        <v>28775</v>
      </c>
      <c r="O467" s="5">
        <f>IF(ISBLANK(Requerimiento_Det!N467),"",VLOOKUP(Requerimiento_Det!N467,Tabla1[#All],2,FALSE))</f>
        <v>1031100280</v>
      </c>
      <c r="P467" s="5" t="s">
        <v>28354</v>
      </c>
    </row>
    <row r="468" spans="1:16" x14ac:dyDescent="0.25">
      <c r="A468" s="33">
        <f t="shared" si="15"/>
        <v>1</v>
      </c>
      <c r="B468" s="33">
        <f t="shared" si="14"/>
        <v>467</v>
      </c>
      <c r="C468" s="5" t="s">
        <v>1</v>
      </c>
      <c r="D468" s="25"/>
      <c r="E468" s="5" t="s">
        <v>13390</v>
      </c>
      <c r="F468" s="5" t="s">
        <v>13319</v>
      </c>
      <c r="G468" s="5" t="s">
        <v>13443</v>
      </c>
      <c r="H468" s="45" t="s">
        <v>29795</v>
      </c>
      <c r="I468" s="5" t="s">
        <v>63</v>
      </c>
      <c r="J468" s="26">
        <v>1</v>
      </c>
      <c r="K468" s="6"/>
      <c r="L468" s="45" t="s">
        <v>29795</v>
      </c>
      <c r="M468" s="5" t="s">
        <v>28130</v>
      </c>
      <c r="N468" s="44" t="s">
        <v>28804</v>
      </c>
      <c r="O468" s="5">
        <f>IF(ISBLANK(Requerimiento_Det!N468),"",VLOOKUP(Requerimiento_Det!N468,Tabla1[#All],2,FALSE))</f>
        <v>1031100311</v>
      </c>
      <c r="P468" s="5" t="s">
        <v>28354</v>
      </c>
    </row>
    <row r="469" spans="1:16" x14ac:dyDescent="0.25">
      <c r="A469" s="33">
        <f t="shared" si="15"/>
        <v>1</v>
      </c>
      <c r="B469" s="33">
        <f t="shared" si="14"/>
        <v>468</v>
      </c>
      <c r="C469" s="5" t="s">
        <v>1</v>
      </c>
      <c r="D469" s="25"/>
      <c r="E469" s="5" t="s">
        <v>13390</v>
      </c>
      <c r="F469" s="5" t="s">
        <v>13319</v>
      </c>
      <c r="G469" s="5" t="s">
        <v>13443</v>
      </c>
      <c r="H469" s="45" t="s">
        <v>29748</v>
      </c>
      <c r="I469" s="5" t="s">
        <v>63</v>
      </c>
      <c r="J469" s="26">
        <v>1</v>
      </c>
      <c r="K469" s="6"/>
      <c r="L469" s="45" t="s">
        <v>29748</v>
      </c>
      <c r="M469" s="5" t="s">
        <v>28130</v>
      </c>
      <c r="N469" s="44" t="s">
        <v>28793</v>
      </c>
      <c r="O469" s="5">
        <f>IF(ISBLANK(Requerimiento_Det!N469),"",VLOOKUP(Requerimiento_Det!N469,Tabla1[#All],2,FALSE))</f>
        <v>1031100299</v>
      </c>
      <c r="P469" s="5" t="s">
        <v>28354</v>
      </c>
    </row>
    <row r="470" spans="1:16" x14ac:dyDescent="0.25">
      <c r="A470" s="33">
        <f t="shared" si="15"/>
        <v>1</v>
      </c>
      <c r="B470" s="33">
        <f t="shared" si="14"/>
        <v>469</v>
      </c>
      <c r="C470" s="5" t="s">
        <v>1</v>
      </c>
      <c r="D470" s="25"/>
      <c r="E470" s="5" t="s">
        <v>13390</v>
      </c>
      <c r="F470" s="5" t="s">
        <v>13319</v>
      </c>
      <c r="G470" s="5" t="s">
        <v>13443</v>
      </c>
      <c r="H470" s="45" t="s">
        <v>29796</v>
      </c>
      <c r="I470" s="5" t="s">
        <v>63</v>
      </c>
      <c r="J470" s="26">
        <v>1</v>
      </c>
      <c r="K470" s="6"/>
      <c r="L470" s="45" t="s">
        <v>29796</v>
      </c>
      <c r="M470" s="5" t="s">
        <v>28130</v>
      </c>
      <c r="N470" s="44" t="s">
        <v>28823</v>
      </c>
      <c r="O470" s="5">
        <f>IF(ISBLANK(Requerimiento_Det!N470),"",VLOOKUP(Requerimiento_Det!N470,Tabla1[#All],2,FALSE))</f>
        <v>1031100330</v>
      </c>
      <c r="P470" s="5" t="s">
        <v>28354</v>
      </c>
    </row>
    <row r="471" spans="1:16" x14ac:dyDescent="0.25">
      <c r="A471" s="33">
        <f t="shared" si="15"/>
        <v>1</v>
      </c>
      <c r="B471" s="33">
        <f t="shared" si="14"/>
        <v>470</v>
      </c>
      <c r="C471" s="5" t="s">
        <v>1</v>
      </c>
      <c r="D471" s="25"/>
      <c r="E471" s="5" t="s">
        <v>13390</v>
      </c>
      <c r="F471" s="5" t="s">
        <v>13319</v>
      </c>
      <c r="G471" s="5" t="s">
        <v>13443</v>
      </c>
      <c r="H471" s="45" t="s">
        <v>29797</v>
      </c>
      <c r="I471" s="5" t="s">
        <v>63</v>
      </c>
      <c r="J471" s="26">
        <v>1</v>
      </c>
      <c r="K471" s="6"/>
      <c r="L471" s="45" t="s">
        <v>29797</v>
      </c>
      <c r="M471" s="5" t="s">
        <v>28130</v>
      </c>
      <c r="N471" s="44" t="s">
        <v>28840</v>
      </c>
      <c r="O471" s="5">
        <f>IF(ISBLANK(Requerimiento_Det!N471),"",VLOOKUP(Requerimiento_Det!N471,Tabla1[#All],2,FALSE))</f>
        <v>1031100351</v>
      </c>
      <c r="P471" s="5" t="s">
        <v>28354</v>
      </c>
    </row>
    <row r="472" spans="1:16" x14ac:dyDescent="0.25">
      <c r="A472" s="33">
        <f t="shared" si="15"/>
        <v>1</v>
      </c>
      <c r="B472" s="33">
        <f t="shared" si="14"/>
        <v>471</v>
      </c>
      <c r="C472" s="5" t="s">
        <v>1</v>
      </c>
      <c r="D472" s="25"/>
      <c r="E472" s="5" t="s">
        <v>13390</v>
      </c>
      <c r="F472" s="5" t="s">
        <v>13319</v>
      </c>
      <c r="G472" s="5" t="s">
        <v>13443</v>
      </c>
      <c r="H472" s="45" t="s">
        <v>29798</v>
      </c>
      <c r="I472" s="5" t="s">
        <v>63</v>
      </c>
      <c r="J472" s="26">
        <v>1</v>
      </c>
      <c r="K472" s="6"/>
      <c r="L472" s="45" t="s">
        <v>29798</v>
      </c>
      <c r="M472" s="5" t="s">
        <v>28130</v>
      </c>
      <c r="N472" s="44" t="s">
        <v>28821</v>
      </c>
      <c r="O472" s="5">
        <f>IF(ISBLANK(Requerimiento_Det!N472),"",VLOOKUP(Requerimiento_Det!N472,Tabla1[#All],2,FALSE))</f>
        <v>1031100328</v>
      </c>
      <c r="P472" s="5" t="s">
        <v>28354</v>
      </c>
    </row>
    <row r="473" spans="1:16" x14ac:dyDescent="0.25">
      <c r="A473" s="33">
        <f t="shared" si="15"/>
        <v>1</v>
      </c>
      <c r="B473" s="33">
        <f t="shared" si="14"/>
        <v>472</v>
      </c>
      <c r="C473" s="5" t="s">
        <v>1</v>
      </c>
      <c r="D473" s="25"/>
      <c r="E473" s="5" t="s">
        <v>13390</v>
      </c>
      <c r="F473" s="5" t="s">
        <v>13319</v>
      </c>
      <c r="G473" s="5" t="s">
        <v>13443</v>
      </c>
      <c r="H473" s="45" t="s">
        <v>29799</v>
      </c>
      <c r="I473" s="5" t="s">
        <v>63</v>
      </c>
      <c r="J473" s="26">
        <v>1</v>
      </c>
      <c r="K473" s="6"/>
      <c r="L473" s="45" t="s">
        <v>29799</v>
      </c>
      <c r="M473" s="5" t="s">
        <v>28130</v>
      </c>
      <c r="N473" s="44" t="s">
        <v>28725</v>
      </c>
      <c r="O473" s="5">
        <f>IF(ISBLANK(Requerimiento_Det!N473),"",VLOOKUP(Requerimiento_Det!N473,Tabla1[#All],2,FALSE))</f>
        <v>1031100108</v>
      </c>
      <c r="P473" s="5" t="s">
        <v>28354</v>
      </c>
    </row>
    <row r="474" spans="1:16" x14ac:dyDescent="0.25">
      <c r="A474" s="33">
        <f t="shared" si="15"/>
        <v>1</v>
      </c>
      <c r="B474" s="33">
        <f t="shared" si="14"/>
        <v>473</v>
      </c>
      <c r="C474" s="5" t="s">
        <v>1</v>
      </c>
      <c r="D474" s="25"/>
      <c r="E474" s="5" t="s">
        <v>13390</v>
      </c>
      <c r="F474" s="5" t="s">
        <v>13319</v>
      </c>
      <c r="G474" s="5" t="s">
        <v>13443</v>
      </c>
      <c r="H474" s="45" t="s">
        <v>29800</v>
      </c>
      <c r="I474" s="5" t="s">
        <v>63</v>
      </c>
      <c r="J474" s="26">
        <v>1</v>
      </c>
      <c r="K474" s="6"/>
      <c r="L474" s="45" t="s">
        <v>29800</v>
      </c>
      <c r="M474" s="5" t="s">
        <v>28130</v>
      </c>
      <c r="N474" s="44" t="s">
        <v>28794</v>
      </c>
      <c r="O474" s="5">
        <f>IF(ISBLANK(Requerimiento_Det!N474),"",VLOOKUP(Requerimiento_Det!N474,Tabla1[#All],2,FALSE))</f>
        <v>1031100300</v>
      </c>
      <c r="P474" s="5" t="s">
        <v>28354</v>
      </c>
    </row>
    <row r="475" spans="1:16" x14ac:dyDescent="0.25">
      <c r="A475" s="33">
        <f t="shared" si="15"/>
        <v>1</v>
      </c>
      <c r="B475" s="33">
        <f t="shared" si="14"/>
        <v>474</v>
      </c>
      <c r="C475" s="5" t="s">
        <v>1</v>
      </c>
      <c r="D475" s="25"/>
      <c r="E475" s="5" t="s">
        <v>13390</v>
      </c>
      <c r="F475" s="5" t="s">
        <v>13319</v>
      </c>
      <c r="G475" s="5" t="s">
        <v>13443</v>
      </c>
      <c r="H475" s="45" t="s">
        <v>29801</v>
      </c>
      <c r="I475" s="5" t="s">
        <v>63</v>
      </c>
      <c r="J475" s="26">
        <v>1</v>
      </c>
      <c r="K475" s="6"/>
      <c r="L475" s="45" t="s">
        <v>29801</v>
      </c>
      <c r="M475" s="5" t="s">
        <v>28130</v>
      </c>
      <c r="N475" s="44" t="s">
        <v>28744</v>
      </c>
      <c r="O475" s="5">
        <f>IF(ISBLANK(Requerimiento_Det!N475),"",VLOOKUP(Requerimiento_Det!N475,Tabla1[#All],2,FALSE))</f>
        <v>1031100241</v>
      </c>
      <c r="P475" s="5" t="s">
        <v>28354</v>
      </c>
    </row>
    <row r="476" spans="1:16" x14ac:dyDescent="0.25">
      <c r="A476" s="33">
        <f t="shared" si="15"/>
        <v>1</v>
      </c>
      <c r="B476" s="33">
        <f t="shared" si="14"/>
        <v>475</v>
      </c>
      <c r="C476" s="5" t="s">
        <v>1</v>
      </c>
      <c r="D476" s="25"/>
      <c r="E476" s="5" t="s">
        <v>13390</v>
      </c>
      <c r="F476" s="5" t="s">
        <v>13319</v>
      </c>
      <c r="G476" s="5" t="s">
        <v>13443</v>
      </c>
      <c r="H476" s="45" t="s">
        <v>29685</v>
      </c>
      <c r="I476" s="5" t="s">
        <v>63</v>
      </c>
      <c r="J476" s="26">
        <v>1</v>
      </c>
      <c r="K476" s="6"/>
      <c r="L476" s="45" t="s">
        <v>29685</v>
      </c>
      <c r="M476" s="5" t="s">
        <v>28130</v>
      </c>
      <c r="N476" s="44" t="s">
        <v>28798</v>
      </c>
      <c r="O476" s="5">
        <f>IF(ISBLANK(Requerimiento_Det!N476),"",VLOOKUP(Requerimiento_Det!N476,Tabla1[#All],2,FALSE))</f>
        <v>1031100304</v>
      </c>
      <c r="P476" s="5" t="s">
        <v>28354</v>
      </c>
    </row>
    <row r="477" spans="1:16" x14ac:dyDescent="0.25">
      <c r="A477" s="33">
        <f t="shared" si="15"/>
        <v>1</v>
      </c>
      <c r="B477" s="33">
        <f t="shared" si="14"/>
        <v>476</v>
      </c>
      <c r="C477" s="5" t="s">
        <v>1</v>
      </c>
      <c r="D477" s="25"/>
      <c r="E477" s="5" t="s">
        <v>13390</v>
      </c>
      <c r="F477" s="5" t="s">
        <v>13319</v>
      </c>
      <c r="G477" s="5" t="s">
        <v>13443</v>
      </c>
      <c r="H477" s="45" t="s">
        <v>29802</v>
      </c>
      <c r="I477" s="5" t="s">
        <v>63</v>
      </c>
      <c r="J477" s="26">
        <v>1</v>
      </c>
      <c r="K477" s="6"/>
      <c r="L477" s="45" t="s">
        <v>29802</v>
      </c>
      <c r="M477" s="5" t="s">
        <v>28130</v>
      </c>
      <c r="N477" s="44" t="s">
        <v>28839</v>
      </c>
      <c r="O477" s="5">
        <f>IF(ISBLANK(Requerimiento_Det!N477),"",VLOOKUP(Requerimiento_Det!N477,Tabla1[#All],2,FALSE))</f>
        <v>1031100349</v>
      </c>
      <c r="P477" s="5" t="s">
        <v>28354</v>
      </c>
    </row>
    <row r="478" spans="1:16" x14ac:dyDescent="0.25">
      <c r="A478" s="33">
        <f t="shared" si="15"/>
        <v>1</v>
      </c>
      <c r="B478" s="33">
        <f t="shared" si="14"/>
        <v>477</v>
      </c>
      <c r="C478" s="5" t="s">
        <v>1</v>
      </c>
      <c r="D478" s="25"/>
      <c r="E478" s="5" t="s">
        <v>13390</v>
      </c>
      <c r="F478" s="5" t="s">
        <v>13319</v>
      </c>
      <c r="G478" s="5" t="s">
        <v>13443</v>
      </c>
      <c r="H478" s="45" t="s">
        <v>29803</v>
      </c>
      <c r="I478" s="5" t="s">
        <v>63</v>
      </c>
      <c r="J478" s="26">
        <v>1</v>
      </c>
      <c r="K478" s="6"/>
      <c r="L478" s="45" t="s">
        <v>29803</v>
      </c>
      <c r="M478" s="5" t="s">
        <v>28130</v>
      </c>
      <c r="N478" s="44" t="s">
        <v>28797</v>
      </c>
      <c r="O478" s="5">
        <f>IF(ISBLANK(Requerimiento_Det!N478),"",VLOOKUP(Requerimiento_Det!N478,Tabla1[#All],2,FALSE))</f>
        <v>1031100303</v>
      </c>
      <c r="P478" s="5" t="s">
        <v>28354</v>
      </c>
    </row>
    <row r="479" spans="1:16" x14ac:dyDescent="0.25">
      <c r="A479" s="33">
        <f t="shared" si="15"/>
        <v>1</v>
      </c>
      <c r="B479" s="33">
        <f t="shared" si="14"/>
        <v>478</v>
      </c>
      <c r="C479" s="5" t="s">
        <v>1</v>
      </c>
      <c r="D479" s="25"/>
      <c r="E479" s="5" t="s">
        <v>13390</v>
      </c>
      <c r="F479" s="5" t="s">
        <v>13319</v>
      </c>
      <c r="G479" s="5" t="s">
        <v>13443</v>
      </c>
      <c r="H479" s="45" t="s">
        <v>29741</v>
      </c>
      <c r="I479" s="5" t="s">
        <v>63</v>
      </c>
      <c r="J479" s="26">
        <v>1</v>
      </c>
      <c r="K479" s="6"/>
      <c r="L479" s="45" t="s">
        <v>29741</v>
      </c>
      <c r="M479" s="5" t="s">
        <v>28130</v>
      </c>
      <c r="N479" s="44" t="s">
        <v>28822</v>
      </c>
      <c r="O479" s="5">
        <f>IF(ISBLANK(Requerimiento_Det!N479),"",VLOOKUP(Requerimiento_Det!N479,Tabla1[#All],2,FALSE))</f>
        <v>1031100329</v>
      </c>
      <c r="P479" s="5" t="s">
        <v>28354</v>
      </c>
    </row>
    <row r="480" spans="1:16" x14ac:dyDescent="0.25">
      <c r="A480" s="33">
        <f t="shared" si="15"/>
        <v>1</v>
      </c>
      <c r="B480" s="33">
        <f t="shared" si="14"/>
        <v>479</v>
      </c>
      <c r="C480" s="5" t="s">
        <v>1</v>
      </c>
      <c r="D480" s="25"/>
      <c r="E480" s="5" t="s">
        <v>13390</v>
      </c>
      <c r="F480" s="5" t="s">
        <v>13319</v>
      </c>
      <c r="G480" s="5" t="s">
        <v>13443</v>
      </c>
      <c r="H480" s="45" t="s">
        <v>29804</v>
      </c>
      <c r="I480" s="5" t="s">
        <v>63</v>
      </c>
      <c r="J480" s="26">
        <v>1</v>
      </c>
      <c r="K480" s="6"/>
      <c r="L480" s="45" t="s">
        <v>29804</v>
      </c>
      <c r="M480" s="5" t="s">
        <v>28130</v>
      </c>
      <c r="N480" s="44" t="s">
        <v>28787</v>
      </c>
      <c r="O480" s="5">
        <f>IF(ISBLANK(Requerimiento_Det!N480),"",VLOOKUP(Requerimiento_Det!N480,Tabla1[#All],2,FALSE))</f>
        <v>1031100292</v>
      </c>
      <c r="P480" s="5" t="s">
        <v>28354</v>
      </c>
    </row>
    <row r="481" spans="1:16" x14ac:dyDescent="0.25">
      <c r="A481" s="33">
        <f t="shared" si="15"/>
        <v>1</v>
      </c>
      <c r="B481" s="33">
        <f t="shared" si="14"/>
        <v>480</v>
      </c>
      <c r="C481" s="5" t="s">
        <v>1</v>
      </c>
      <c r="D481" s="25"/>
      <c r="E481" s="5" t="s">
        <v>13390</v>
      </c>
      <c r="F481" s="5" t="s">
        <v>13319</v>
      </c>
      <c r="G481" s="5" t="s">
        <v>13443</v>
      </c>
      <c r="H481" s="45" t="s">
        <v>29766</v>
      </c>
      <c r="I481" s="5" t="s">
        <v>63</v>
      </c>
      <c r="J481" s="26">
        <v>1</v>
      </c>
      <c r="K481" s="6"/>
      <c r="L481" s="45" t="s">
        <v>29766</v>
      </c>
      <c r="M481" s="5" t="s">
        <v>28130</v>
      </c>
      <c r="N481" s="44" t="s">
        <v>28736</v>
      </c>
      <c r="O481" s="5">
        <f>IF(ISBLANK(Requerimiento_Det!N481),"",VLOOKUP(Requerimiento_Det!N481,Tabla1[#All],2,FALSE))</f>
        <v>1031100120</v>
      </c>
      <c r="P481" s="5" t="s">
        <v>28354</v>
      </c>
    </row>
    <row r="482" spans="1:16" x14ac:dyDescent="0.25">
      <c r="A482" s="33">
        <f t="shared" si="15"/>
        <v>1</v>
      </c>
      <c r="B482" s="33">
        <f t="shared" si="14"/>
        <v>481</v>
      </c>
      <c r="C482" s="5" t="s">
        <v>1</v>
      </c>
      <c r="D482" s="25"/>
      <c r="E482" s="5" t="s">
        <v>13390</v>
      </c>
      <c r="F482" s="5" t="s">
        <v>13319</v>
      </c>
      <c r="G482" s="5" t="s">
        <v>13443</v>
      </c>
      <c r="H482" s="45" t="s">
        <v>29805</v>
      </c>
      <c r="I482" s="5" t="s">
        <v>63</v>
      </c>
      <c r="J482" s="26">
        <v>1</v>
      </c>
      <c r="K482" s="6"/>
      <c r="L482" s="45" t="s">
        <v>29805</v>
      </c>
      <c r="M482" s="5" t="s">
        <v>28130</v>
      </c>
      <c r="N482" s="44" t="s">
        <v>28745</v>
      </c>
      <c r="O482" s="5">
        <f>IF(ISBLANK(Requerimiento_Det!N482),"",VLOOKUP(Requerimiento_Det!N482,Tabla1[#All],2,FALSE))</f>
        <v>1031100242</v>
      </c>
      <c r="P482" s="5" t="s">
        <v>28354</v>
      </c>
    </row>
    <row r="483" spans="1:16" x14ac:dyDescent="0.25">
      <c r="A483" s="33">
        <f t="shared" si="15"/>
        <v>1</v>
      </c>
      <c r="B483" s="33">
        <f t="shared" si="14"/>
        <v>482</v>
      </c>
      <c r="C483" s="5" t="s">
        <v>1</v>
      </c>
      <c r="D483" s="25"/>
      <c r="E483" s="5" t="s">
        <v>13390</v>
      </c>
      <c r="F483" s="5" t="s">
        <v>13319</v>
      </c>
      <c r="G483" s="5" t="s">
        <v>13443</v>
      </c>
      <c r="H483" s="45" t="s">
        <v>29724</v>
      </c>
      <c r="I483" s="5" t="s">
        <v>63</v>
      </c>
      <c r="J483" s="26">
        <v>1</v>
      </c>
      <c r="K483" s="6"/>
      <c r="L483" s="45" t="s">
        <v>29724</v>
      </c>
      <c r="M483" s="5" t="s">
        <v>28130</v>
      </c>
      <c r="N483" s="44" t="s">
        <v>28740</v>
      </c>
      <c r="O483" s="5">
        <f>IF(ISBLANK(Requerimiento_Det!N483),"",VLOOKUP(Requerimiento_Det!N483,Tabla1[#All],2,FALSE))</f>
        <v>1031100127</v>
      </c>
      <c r="P483" s="5" t="s">
        <v>28354</v>
      </c>
    </row>
    <row r="484" spans="1:16" x14ac:dyDescent="0.25">
      <c r="A484" s="33">
        <f t="shared" si="15"/>
        <v>1</v>
      </c>
      <c r="B484" s="33">
        <f t="shared" si="14"/>
        <v>483</v>
      </c>
      <c r="C484" s="5" t="s">
        <v>1</v>
      </c>
      <c r="D484" s="25"/>
      <c r="E484" s="5" t="s">
        <v>13390</v>
      </c>
      <c r="F484" s="5" t="s">
        <v>13319</v>
      </c>
      <c r="G484" s="5" t="s">
        <v>13443</v>
      </c>
      <c r="H484" s="45" t="s">
        <v>29687</v>
      </c>
      <c r="I484" s="5" t="s">
        <v>63</v>
      </c>
      <c r="J484" s="26">
        <v>1</v>
      </c>
      <c r="K484" s="6"/>
      <c r="L484" s="45" t="s">
        <v>29687</v>
      </c>
      <c r="M484" s="5" t="s">
        <v>28130</v>
      </c>
      <c r="N484" s="44" t="s">
        <v>28828</v>
      </c>
      <c r="O484" s="5">
        <f>IF(ISBLANK(Requerimiento_Det!N484),"",VLOOKUP(Requerimiento_Det!N484,Tabla1[#All],2,FALSE))</f>
        <v>1031100336</v>
      </c>
      <c r="P484" s="5" t="s">
        <v>28354</v>
      </c>
    </row>
    <row r="485" spans="1:16" x14ac:dyDescent="0.25">
      <c r="A485" s="33">
        <f t="shared" si="15"/>
        <v>1</v>
      </c>
      <c r="B485" s="33">
        <f t="shared" si="14"/>
        <v>484</v>
      </c>
      <c r="C485" s="5" t="s">
        <v>1</v>
      </c>
      <c r="D485" s="25"/>
      <c r="E485" s="5" t="s">
        <v>13390</v>
      </c>
      <c r="F485" s="5" t="s">
        <v>13319</v>
      </c>
      <c r="G485" s="5" t="s">
        <v>13443</v>
      </c>
      <c r="H485" s="45" t="s">
        <v>29806</v>
      </c>
      <c r="I485" s="5" t="s">
        <v>63</v>
      </c>
      <c r="J485" s="26">
        <v>1</v>
      </c>
      <c r="K485" s="6"/>
      <c r="L485" s="45" t="s">
        <v>29806</v>
      </c>
      <c r="M485" s="5" t="s">
        <v>28130</v>
      </c>
      <c r="N485" s="44" t="s">
        <v>28784</v>
      </c>
      <c r="O485" s="5">
        <f>IF(ISBLANK(Requerimiento_Det!N485),"",VLOOKUP(Requerimiento_Det!N485,Tabla1[#All],2,FALSE))</f>
        <v>1031100289</v>
      </c>
      <c r="P485" s="5" t="s">
        <v>28354</v>
      </c>
    </row>
    <row r="486" spans="1:16" x14ac:dyDescent="0.25">
      <c r="A486" s="33">
        <f t="shared" si="15"/>
        <v>1</v>
      </c>
      <c r="B486" s="33">
        <f t="shared" si="14"/>
        <v>485</v>
      </c>
      <c r="C486" s="5" t="s">
        <v>1</v>
      </c>
      <c r="D486" s="25"/>
      <c r="E486" s="5" t="s">
        <v>13390</v>
      </c>
      <c r="F486" s="5" t="s">
        <v>13319</v>
      </c>
      <c r="G486" s="5" t="s">
        <v>13443</v>
      </c>
      <c r="H486" s="45" t="s">
        <v>29807</v>
      </c>
      <c r="I486" s="5" t="s">
        <v>63</v>
      </c>
      <c r="J486" s="26">
        <v>1</v>
      </c>
      <c r="K486" s="6"/>
      <c r="L486" s="45" t="s">
        <v>29807</v>
      </c>
      <c r="M486" s="5" t="s">
        <v>28130</v>
      </c>
      <c r="N486" s="44" t="s">
        <v>29133</v>
      </c>
      <c r="O486" s="5">
        <f>IF(ISBLANK(Requerimiento_Det!N486),"",VLOOKUP(Requerimiento_Det!N486,Tabla1[#All],2,FALSE))</f>
        <v>1031100337</v>
      </c>
      <c r="P486" s="5" t="s">
        <v>28354</v>
      </c>
    </row>
    <row r="487" spans="1:16" x14ac:dyDescent="0.25">
      <c r="A487" s="33">
        <f t="shared" si="15"/>
        <v>1</v>
      </c>
      <c r="B487" s="33">
        <f t="shared" si="14"/>
        <v>486</v>
      </c>
      <c r="C487" s="5" t="s">
        <v>1</v>
      </c>
      <c r="D487" s="25"/>
      <c r="E487" s="5" t="s">
        <v>13390</v>
      </c>
      <c r="F487" s="5" t="s">
        <v>13319</v>
      </c>
      <c r="G487" s="5" t="s">
        <v>13443</v>
      </c>
      <c r="H487" s="45" t="s">
        <v>29808</v>
      </c>
      <c r="I487" s="5" t="s">
        <v>63</v>
      </c>
      <c r="J487" s="26">
        <v>1</v>
      </c>
      <c r="K487" s="6"/>
      <c r="L487" s="45" t="s">
        <v>29808</v>
      </c>
      <c r="M487" s="5" t="s">
        <v>28130</v>
      </c>
      <c r="N487" s="44" t="s">
        <v>28775</v>
      </c>
      <c r="O487" s="5">
        <f>IF(ISBLANK(Requerimiento_Det!N487),"",VLOOKUP(Requerimiento_Det!N487,Tabla1[#All],2,FALSE))</f>
        <v>1031100280</v>
      </c>
      <c r="P487" s="5" t="s">
        <v>28354</v>
      </c>
    </row>
    <row r="488" spans="1:16" x14ac:dyDescent="0.25">
      <c r="A488" s="33">
        <f t="shared" si="15"/>
        <v>1</v>
      </c>
      <c r="B488" s="33">
        <f t="shared" si="14"/>
        <v>487</v>
      </c>
      <c r="C488" s="5" t="s">
        <v>1</v>
      </c>
      <c r="D488" s="25"/>
      <c r="E488" s="5" t="s">
        <v>13390</v>
      </c>
      <c r="F488" s="5" t="s">
        <v>13319</v>
      </c>
      <c r="G488" s="5" t="s">
        <v>13443</v>
      </c>
      <c r="H488" s="45" t="s">
        <v>29809</v>
      </c>
      <c r="I488" s="5" t="s">
        <v>63</v>
      </c>
      <c r="J488" s="26">
        <v>1</v>
      </c>
      <c r="K488" s="6"/>
      <c r="L488" s="45" t="s">
        <v>29809</v>
      </c>
      <c r="M488" s="5" t="s">
        <v>28130</v>
      </c>
      <c r="N488" s="44" t="s">
        <v>28802</v>
      </c>
      <c r="O488" s="5">
        <f>IF(ISBLANK(Requerimiento_Det!N488),"",VLOOKUP(Requerimiento_Det!N488,Tabla1[#All],2,FALSE))</f>
        <v>1031100308</v>
      </c>
      <c r="P488" s="5" t="s">
        <v>28354</v>
      </c>
    </row>
    <row r="489" spans="1:16" x14ac:dyDescent="0.25">
      <c r="A489" s="33">
        <f t="shared" si="15"/>
        <v>1</v>
      </c>
      <c r="B489" s="33">
        <f t="shared" si="14"/>
        <v>488</v>
      </c>
      <c r="C489" s="5" t="s">
        <v>1</v>
      </c>
      <c r="D489" s="25"/>
      <c r="E489" s="5" t="s">
        <v>13390</v>
      </c>
      <c r="F489" s="5" t="s">
        <v>13319</v>
      </c>
      <c r="G489" s="5" t="s">
        <v>13443</v>
      </c>
      <c r="H489" s="45" t="s">
        <v>29810</v>
      </c>
      <c r="I489" s="5" t="s">
        <v>63</v>
      </c>
      <c r="J489" s="26">
        <v>1</v>
      </c>
      <c r="K489" s="6"/>
      <c r="L489" s="45" t="s">
        <v>29810</v>
      </c>
      <c r="M489" s="5" t="s">
        <v>28130</v>
      </c>
      <c r="N489" s="44" t="s">
        <v>28783</v>
      </c>
      <c r="O489" s="5">
        <f>IF(ISBLANK(Requerimiento_Det!N489),"",VLOOKUP(Requerimiento_Det!N489,Tabla1[#All],2,FALSE))</f>
        <v>1031100288</v>
      </c>
      <c r="P489" s="5" t="s">
        <v>28354</v>
      </c>
    </row>
    <row r="490" spans="1:16" x14ac:dyDescent="0.25">
      <c r="A490" s="33">
        <f t="shared" si="15"/>
        <v>1</v>
      </c>
      <c r="B490" s="33">
        <f t="shared" si="14"/>
        <v>489</v>
      </c>
      <c r="C490" s="5" t="s">
        <v>1</v>
      </c>
      <c r="D490" s="25"/>
      <c r="E490" s="5" t="s">
        <v>13390</v>
      </c>
      <c r="F490" s="5" t="s">
        <v>13319</v>
      </c>
      <c r="G490" s="5" t="s">
        <v>13443</v>
      </c>
      <c r="H490" s="45" t="s">
        <v>29811</v>
      </c>
      <c r="I490" s="5" t="s">
        <v>63</v>
      </c>
      <c r="J490" s="26">
        <v>1</v>
      </c>
      <c r="K490" s="6"/>
      <c r="L490" s="45" t="s">
        <v>29811</v>
      </c>
      <c r="M490" s="5" t="s">
        <v>28130</v>
      </c>
      <c r="N490" s="44" t="s">
        <v>28787</v>
      </c>
      <c r="O490" s="5">
        <f>IF(ISBLANK(Requerimiento_Det!N490),"",VLOOKUP(Requerimiento_Det!N490,Tabla1[#All],2,FALSE))</f>
        <v>1031100292</v>
      </c>
      <c r="P490" s="5" t="s">
        <v>28354</v>
      </c>
    </row>
    <row r="491" spans="1:16" x14ac:dyDescent="0.25">
      <c r="A491" s="33">
        <f t="shared" si="15"/>
        <v>1</v>
      </c>
      <c r="B491" s="33">
        <f t="shared" si="14"/>
        <v>490</v>
      </c>
      <c r="C491" s="5" t="s">
        <v>1</v>
      </c>
      <c r="D491" s="25"/>
      <c r="E491" s="5" t="s">
        <v>13390</v>
      </c>
      <c r="F491" s="5" t="s">
        <v>13319</v>
      </c>
      <c r="G491" s="5" t="s">
        <v>13443</v>
      </c>
      <c r="H491" s="45" t="s">
        <v>29812</v>
      </c>
      <c r="I491" s="5" t="s">
        <v>63</v>
      </c>
      <c r="J491" s="26">
        <v>1</v>
      </c>
      <c r="K491" s="6"/>
      <c r="L491" s="45" t="s">
        <v>29812</v>
      </c>
      <c r="M491" s="5" t="s">
        <v>28130</v>
      </c>
      <c r="N491" s="44" t="s">
        <v>28775</v>
      </c>
      <c r="O491" s="5">
        <f>IF(ISBLANK(Requerimiento_Det!N491),"",VLOOKUP(Requerimiento_Det!N491,Tabla1[#All],2,FALSE))</f>
        <v>1031100280</v>
      </c>
      <c r="P491" s="5" t="s">
        <v>28354</v>
      </c>
    </row>
    <row r="492" spans="1:16" x14ac:dyDescent="0.25">
      <c r="A492" s="33">
        <f t="shared" si="15"/>
        <v>1</v>
      </c>
      <c r="B492" s="33">
        <f t="shared" si="14"/>
        <v>491</v>
      </c>
      <c r="C492" s="5" t="s">
        <v>1</v>
      </c>
      <c r="D492" s="25"/>
      <c r="E492" s="5" t="s">
        <v>13390</v>
      </c>
      <c r="F492" s="5" t="s">
        <v>13319</v>
      </c>
      <c r="G492" s="5" t="s">
        <v>13443</v>
      </c>
      <c r="H492" s="45" t="s">
        <v>29813</v>
      </c>
      <c r="I492" s="5" t="s">
        <v>63</v>
      </c>
      <c r="J492" s="26">
        <v>1</v>
      </c>
      <c r="K492" s="6"/>
      <c r="L492" s="45" t="s">
        <v>29813</v>
      </c>
      <c r="M492" s="5" t="s">
        <v>28130</v>
      </c>
      <c r="N492" s="44" t="s">
        <v>28725</v>
      </c>
      <c r="O492" s="5">
        <f>IF(ISBLANK(Requerimiento_Det!N492),"",VLOOKUP(Requerimiento_Det!N492,Tabla1[#All],2,FALSE))</f>
        <v>1031100108</v>
      </c>
      <c r="P492" s="5" t="s">
        <v>28354</v>
      </c>
    </row>
    <row r="493" spans="1:16" x14ac:dyDescent="0.25">
      <c r="A493" s="33">
        <f t="shared" si="15"/>
        <v>1</v>
      </c>
      <c r="B493" s="33">
        <f t="shared" si="14"/>
        <v>492</v>
      </c>
      <c r="C493" s="5" t="s">
        <v>1</v>
      </c>
      <c r="D493" s="25"/>
      <c r="E493" s="5" t="s">
        <v>13390</v>
      </c>
      <c r="F493" s="5" t="s">
        <v>13319</v>
      </c>
      <c r="G493" s="5" t="s">
        <v>13443</v>
      </c>
      <c r="H493" s="45" t="s">
        <v>29814</v>
      </c>
      <c r="I493" s="5" t="s">
        <v>63</v>
      </c>
      <c r="J493" s="26">
        <v>1</v>
      </c>
      <c r="K493" s="6"/>
      <c r="L493" s="45" t="s">
        <v>29814</v>
      </c>
      <c r="M493" s="5" t="s">
        <v>28130</v>
      </c>
      <c r="N493" s="44" t="s">
        <v>28844</v>
      </c>
      <c r="O493" s="5">
        <f>IF(ISBLANK(Requerimiento_Det!N493),"",VLOOKUP(Requerimiento_Det!N493,Tabla1[#All],2,FALSE))</f>
        <v>1031100355</v>
      </c>
      <c r="P493" s="5" t="s">
        <v>28354</v>
      </c>
    </row>
    <row r="494" spans="1:16" x14ac:dyDescent="0.25">
      <c r="A494" s="33">
        <f t="shared" si="15"/>
        <v>1</v>
      </c>
      <c r="B494" s="33">
        <f t="shared" si="14"/>
        <v>493</v>
      </c>
      <c r="C494" s="5" t="s">
        <v>1</v>
      </c>
      <c r="D494" s="25"/>
      <c r="E494" s="5" t="s">
        <v>13390</v>
      </c>
      <c r="F494" s="5" t="s">
        <v>13319</v>
      </c>
      <c r="G494" s="5" t="s">
        <v>13443</v>
      </c>
      <c r="H494" s="45" t="s">
        <v>29772</v>
      </c>
      <c r="I494" s="5" t="s">
        <v>63</v>
      </c>
      <c r="J494" s="26">
        <v>1</v>
      </c>
      <c r="K494" s="6"/>
      <c r="L494" s="45" t="s">
        <v>29772</v>
      </c>
      <c r="M494" s="5" t="s">
        <v>28130</v>
      </c>
      <c r="N494" s="44" t="s">
        <v>28768</v>
      </c>
      <c r="O494" s="5">
        <f>IF(ISBLANK(Requerimiento_Det!N494),"",VLOOKUP(Requerimiento_Det!N494,Tabla1[#All],2,FALSE))</f>
        <v>1031100265</v>
      </c>
      <c r="P494" s="5" t="s">
        <v>28354</v>
      </c>
    </row>
    <row r="495" spans="1:16" x14ac:dyDescent="0.25">
      <c r="A495" s="33">
        <f t="shared" si="15"/>
        <v>1</v>
      </c>
      <c r="B495" s="33">
        <f t="shared" si="14"/>
        <v>494</v>
      </c>
      <c r="C495" s="5" t="s">
        <v>1</v>
      </c>
      <c r="D495" s="25"/>
      <c r="E495" s="5" t="s">
        <v>13390</v>
      </c>
      <c r="F495" s="5" t="s">
        <v>13319</v>
      </c>
      <c r="G495" s="5" t="s">
        <v>13443</v>
      </c>
      <c r="H495" s="45" t="s">
        <v>29815</v>
      </c>
      <c r="I495" s="5" t="s">
        <v>63</v>
      </c>
      <c r="J495" s="26">
        <v>1</v>
      </c>
      <c r="K495" s="6"/>
      <c r="L495" s="45" t="s">
        <v>29815</v>
      </c>
      <c r="M495" s="5" t="s">
        <v>28130</v>
      </c>
      <c r="N495" s="44" t="s">
        <v>28760</v>
      </c>
      <c r="O495" s="5">
        <f>IF(ISBLANK(Requerimiento_Det!N495),"",VLOOKUP(Requerimiento_Det!N495,Tabla1[#All],2,FALSE))</f>
        <v>1031100257</v>
      </c>
      <c r="P495" s="5" t="s">
        <v>28354</v>
      </c>
    </row>
    <row r="496" spans="1:16" x14ac:dyDescent="0.25">
      <c r="A496" s="33">
        <f t="shared" si="15"/>
        <v>1</v>
      </c>
      <c r="B496" s="33">
        <f t="shared" si="14"/>
        <v>495</v>
      </c>
      <c r="C496" s="5" t="s">
        <v>1</v>
      </c>
      <c r="D496" s="25"/>
      <c r="E496" s="5" t="s">
        <v>13390</v>
      </c>
      <c r="F496" s="5" t="s">
        <v>13319</v>
      </c>
      <c r="G496" s="5" t="s">
        <v>13443</v>
      </c>
      <c r="H496" s="45" t="s">
        <v>29816</v>
      </c>
      <c r="I496" s="5" t="s">
        <v>63</v>
      </c>
      <c r="J496" s="26">
        <v>1</v>
      </c>
      <c r="K496" s="6"/>
      <c r="L496" s="45" t="s">
        <v>29816</v>
      </c>
      <c r="M496" s="5" t="s">
        <v>28130</v>
      </c>
      <c r="N496" s="44" t="s">
        <v>28840</v>
      </c>
      <c r="O496" s="5">
        <f>IF(ISBLANK(Requerimiento_Det!N496),"",VLOOKUP(Requerimiento_Det!N496,Tabla1[#All],2,FALSE))</f>
        <v>1031100351</v>
      </c>
      <c r="P496" s="5" t="s">
        <v>28354</v>
      </c>
    </row>
    <row r="497" spans="1:16" x14ac:dyDescent="0.25">
      <c r="A497" s="33">
        <f t="shared" si="15"/>
        <v>1</v>
      </c>
      <c r="B497" s="33">
        <f t="shared" si="14"/>
        <v>496</v>
      </c>
      <c r="C497" s="5" t="s">
        <v>1</v>
      </c>
      <c r="D497" s="25"/>
      <c r="E497" s="5" t="s">
        <v>13390</v>
      </c>
      <c r="F497" s="5" t="s">
        <v>13319</v>
      </c>
      <c r="G497" s="5" t="s">
        <v>13443</v>
      </c>
      <c r="H497" s="45" t="s">
        <v>29817</v>
      </c>
      <c r="I497" s="5" t="s">
        <v>63</v>
      </c>
      <c r="J497" s="26">
        <v>1</v>
      </c>
      <c r="K497" s="6"/>
      <c r="L497" s="45" t="s">
        <v>29817</v>
      </c>
      <c r="M497" s="5" t="s">
        <v>28130</v>
      </c>
      <c r="N497" s="44" t="s">
        <v>28810</v>
      </c>
      <c r="O497" s="5">
        <f>IF(ISBLANK(Requerimiento_Det!N497),"",VLOOKUP(Requerimiento_Det!N497,Tabla1[#All],2,FALSE))</f>
        <v>1031100317</v>
      </c>
      <c r="P497" s="5" t="s">
        <v>28354</v>
      </c>
    </row>
    <row r="498" spans="1:16" x14ac:dyDescent="0.25">
      <c r="A498" s="33">
        <f t="shared" si="15"/>
        <v>1</v>
      </c>
      <c r="B498" s="33">
        <f t="shared" si="14"/>
        <v>497</v>
      </c>
      <c r="C498" s="5" t="s">
        <v>1</v>
      </c>
      <c r="D498" s="25"/>
      <c r="E498" s="5" t="s">
        <v>13390</v>
      </c>
      <c r="F498" s="5" t="s">
        <v>13319</v>
      </c>
      <c r="G498" s="5" t="s">
        <v>13443</v>
      </c>
      <c r="H498" s="45" t="s">
        <v>29818</v>
      </c>
      <c r="I498" s="5" t="s">
        <v>63</v>
      </c>
      <c r="J498" s="26">
        <v>1</v>
      </c>
      <c r="K498" s="6"/>
      <c r="L498" s="45" t="s">
        <v>29818</v>
      </c>
      <c r="M498" s="5" t="s">
        <v>28130</v>
      </c>
      <c r="N498" s="44" t="s">
        <v>28830</v>
      </c>
      <c r="O498" s="5">
        <f>IF(ISBLANK(Requerimiento_Det!N498),"",VLOOKUP(Requerimiento_Det!N498,Tabla1[#All],2,FALSE))</f>
        <v>1031100339</v>
      </c>
      <c r="P498" s="5" t="s">
        <v>28354</v>
      </c>
    </row>
    <row r="499" spans="1:16" x14ac:dyDescent="0.25">
      <c r="A499" s="33">
        <f t="shared" si="15"/>
        <v>1</v>
      </c>
      <c r="B499" s="33">
        <f t="shared" si="14"/>
        <v>498</v>
      </c>
      <c r="C499" s="5" t="s">
        <v>1</v>
      </c>
      <c r="D499" s="25"/>
      <c r="E499" s="5" t="s">
        <v>13390</v>
      </c>
      <c r="F499" s="5" t="s">
        <v>13319</v>
      </c>
      <c r="G499" s="5" t="s">
        <v>13443</v>
      </c>
      <c r="H499" s="45" t="s">
        <v>29667</v>
      </c>
      <c r="I499" s="5" t="s">
        <v>63</v>
      </c>
      <c r="J499" s="26">
        <v>1</v>
      </c>
      <c r="K499" s="6"/>
      <c r="L499" s="45" t="s">
        <v>29667</v>
      </c>
      <c r="M499" s="5" t="s">
        <v>28130</v>
      </c>
      <c r="N499" s="44" t="s">
        <v>28795</v>
      </c>
      <c r="O499" s="5">
        <f>IF(ISBLANK(Requerimiento_Det!N499),"",VLOOKUP(Requerimiento_Det!N499,Tabla1[#All],2,FALSE))</f>
        <v>1031100301</v>
      </c>
      <c r="P499" s="5" t="s">
        <v>28354</v>
      </c>
    </row>
    <row r="500" spans="1:16" x14ac:dyDescent="0.25">
      <c r="A500" s="33">
        <f t="shared" si="15"/>
        <v>1</v>
      </c>
      <c r="B500" s="33">
        <f t="shared" si="14"/>
        <v>499</v>
      </c>
      <c r="C500" s="5" t="s">
        <v>1</v>
      </c>
      <c r="D500" s="25"/>
      <c r="E500" s="5" t="s">
        <v>13390</v>
      </c>
      <c r="F500" s="5" t="s">
        <v>13319</v>
      </c>
      <c r="G500" s="5" t="s">
        <v>13443</v>
      </c>
      <c r="H500" s="45" t="s">
        <v>29819</v>
      </c>
      <c r="I500" s="5" t="s">
        <v>63</v>
      </c>
      <c r="J500" s="26">
        <v>1</v>
      </c>
      <c r="K500" s="6"/>
      <c r="L500" s="45" t="s">
        <v>29819</v>
      </c>
      <c r="M500" s="5" t="s">
        <v>28130</v>
      </c>
      <c r="N500" s="44" t="s">
        <v>28806</v>
      </c>
      <c r="O500" s="5">
        <f>IF(ISBLANK(Requerimiento_Det!N500),"",VLOOKUP(Requerimiento_Det!N500,Tabla1[#All],2,FALSE))</f>
        <v>1031100313</v>
      </c>
      <c r="P500" s="5" t="s">
        <v>28354</v>
      </c>
    </row>
    <row r="501" spans="1:16" x14ac:dyDescent="0.25">
      <c r="A501" s="33">
        <f t="shared" si="15"/>
        <v>1</v>
      </c>
      <c r="B501" s="33">
        <f t="shared" si="14"/>
        <v>500</v>
      </c>
      <c r="C501" s="5" t="s">
        <v>1</v>
      </c>
      <c r="D501" s="25"/>
      <c r="E501" s="5" t="s">
        <v>13390</v>
      </c>
      <c r="F501" s="5" t="s">
        <v>13319</v>
      </c>
      <c r="G501" s="5" t="s">
        <v>13443</v>
      </c>
      <c r="H501" s="45" t="s">
        <v>29796</v>
      </c>
      <c r="I501" s="5" t="s">
        <v>63</v>
      </c>
      <c r="J501" s="26">
        <v>1</v>
      </c>
      <c r="K501" s="6"/>
      <c r="L501" s="45" t="s">
        <v>29796</v>
      </c>
      <c r="M501" s="5" t="s">
        <v>28130</v>
      </c>
      <c r="N501" s="44" t="s">
        <v>28823</v>
      </c>
      <c r="O501" s="5">
        <f>IF(ISBLANK(Requerimiento_Det!N501),"",VLOOKUP(Requerimiento_Det!N501,Tabla1[#All],2,FALSE))</f>
        <v>1031100330</v>
      </c>
      <c r="P501" s="5" t="s">
        <v>28354</v>
      </c>
    </row>
    <row r="502" spans="1:16" x14ac:dyDescent="0.25">
      <c r="A502" s="33">
        <f t="shared" si="15"/>
        <v>1</v>
      </c>
      <c r="B502" s="33">
        <f t="shared" si="14"/>
        <v>501</v>
      </c>
      <c r="C502" s="5" t="s">
        <v>1</v>
      </c>
      <c r="D502" s="25"/>
      <c r="E502" s="5" t="s">
        <v>13390</v>
      </c>
      <c r="F502" s="5" t="s">
        <v>13319</v>
      </c>
      <c r="G502" s="5" t="s">
        <v>13443</v>
      </c>
      <c r="H502" s="45" t="s">
        <v>29820</v>
      </c>
      <c r="I502" s="5" t="s">
        <v>63</v>
      </c>
      <c r="J502" s="26">
        <v>1</v>
      </c>
      <c r="K502" s="6"/>
      <c r="L502" s="45" t="s">
        <v>29820</v>
      </c>
      <c r="M502" s="5" t="s">
        <v>28130</v>
      </c>
      <c r="N502" s="44" t="s">
        <v>28832</v>
      </c>
      <c r="O502" s="5">
        <f>IF(ISBLANK(Requerimiento_Det!N502),"",VLOOKUP(Requerimiento_Det!N502,Tabla1[#All],2,FALSE))</f>
        <v>1031100341</v>
      </c>
      <c r="P502" s="5" t="s">
        <v>28354</v>
      </c>
    </row>
    <row r="503" spans="1:16" x14ac:dyDescent="0.25">
      <c r="A503" s="33">
        <f t="shared" si="15"/>
        <v>1</v>
      </c>
      <c r="B503" s="33">
        <f t="shared" si="14"/>
        <v>502</v>
      </c>
      <c r="C503" s="5" t="s">
        <v>1</v>
      </c>
      <c r="D503" s="25"/>
      <c r="E503" s="5" t="s">
        <v>13390</v>
      </c>
      <c r="F503" s="5" t="s">
        <v>13319</v>
      </c>
      <c r="G503" s="5" t="s">
        <v>13443</v>
      </c>
      <c r="H503" s="45" t="s">
        <v>29821</v>
      </c>
      <c r="I503" s="5" t="s">
        <v>63</v>
      </c>
      <c r="J503" s="26">
        <v>1</v>
      </c>
      <c r="K503" s="6"/>
      <c r="L503" s="45" t="s">
        <v>29821</v>
      </c>
      <c r="M503" s="5" t="s">
        <v>28130</v>
      </c>
      <c r="N503" s="44" t="s">
        <v>28816</v>
      </c>
      <c r="O503" s="5">
        <f>IF(ISBLANK(Requerimiento_Det!N503),"",VLOOKUP(Requerimiento_Det!N503,Tabla1[#All],2,FALSE))</f>
        <v>1031100323</v>
      </c>
      <c r="P503" s="5" t="s">
        <v>28354</v>
      </c>
    </row>
    <row r="504" spans="1:16" x14ac:dyDescent="0.25">
      <c r="A504" s="33">
        <f t="shared" si="15"/>
        <v>1</v>
      </c>
      <c r="B504" s="33">
        <f t="shared" si="14"/>
        <v>503</v>
      </c>
      <c r="C504" s="5" t="s">
        <v>1</v>
      </c>
      <c r="D504" s="25"/>
      <c r="E504" s="5" t="s">
        <v>13390</v>
      </c>
      <c r="F504" s="5" t="s">
        <v>13319</v>
      </c>
      <c r="G504" s="5" t="s">
        <v>13443</v>
      </c>
      <c r="H504" s="45" t="s">
        <v>29776</v>
      </c>
      <c r="I504" s="5" t="s">
        <v>63</v>
      </c>
      <c r="J504" s="26">
        <v>1</v>
      </c>
      <c r="K504" s="6"/>
      <c r="L504" s="45" t="s">
        <v>29776</v>
      </c>
      <c r="M504" s="5" t="s">
        <v>28130</v>
      </c>
      <c r="N504" s="44" t="s">
        <v>28763</v>
      </c>
      <c r="O504" s="5">
        <f>IF(ISBLANK(Requerimiento_Det!N504),"",VLOOKUP(Requerimiento_Det!N504,Tabla1[#All],2,FALSE))</f>
        <v>1031100260</v>
      </c>
      <c r="P504" s="5" t="s">
        <v>28354</v>
      </c>
    </row>
    <row r="505" spans="1:16" x14ac:dyDescent="0.25">
      <c r="A505" s="33">
        <f t="shared" si="15"/>
        <v>1</v>
      </c>
      <c r="B505" s="33">
        <f t="shared" si="14"/>
        <v>504</v>
      </c>
      <c r="C505" s="5" t="s">
        <v>1</v>
      </c>
      <c r="D505" s="25"/>
      <c r="E505" s="5" t="s">
        <v>13390</v>
      </c>
      <c r="F505" s="5" t="s">
        <v>13319</v>
      </c>
      <c r="G505" s="5" t="s">
        <v>13443</v>
      </c>
      <c r="H505" s="45" t="s">
        <v>29822</v>
      </c>
      <c r="I505" s="5" t="s">
        <v>63</v>
      </c>
      <c r="J505" s="26">
        <v>1</v>
      </c>
      <c r="K505" s="6"/>
      <c r="L505" s="45" t="s">
        <v>29822</v>
      </c>
      <c r="M505" s="5" t="s">
        <v>28130</v>
      </c>
      <c r="N505" s="44" t="s">
        <v>28850</v>
      </c>
      <c r="O505" s="5">
        <f>IF(ISBLANK(Requerimiento_Det!N505),"",VLOOKUP(Requerimiento_Det!N505,Tabla1[#All],2,FALSE))</f>
        <v>1031100361</v>
      </c>
      <c r="P505" s="5" t="s">
        <v>28354</v>
      </c>
    </row>
    <row r="506" spans="1:16" x14ac:dyDescent="0.25">
      <c r="A506" s="33">
        <f t="shared" si="15"/>
        <v>1</v>
      </c>
      <c r="B506" s="33">
        <f t="shared" si="14"/>
        <v>505</v>
      </c>
      <c r="C506" s="5" t="s">
        <v>1</v>
      </c>
      <c r="D506" s="25"/>
      <c r="E506" s="5" t="s">
        <v>13390</v>
      </c>
      <c r="F506" s="5" t="s">
        <v>13319</v>
      </c>
      <c r="G506" s="5" t="s">
        <v>13443</v>
      </c>
      <c r="H506" s="45" t="s">
        <v>29712</v>
      </c>
      <c r="I506" s="5" t="s">
        <v>63</v>
      </c>
      <c r="J506" s="26">
        <v>1</v>
      </c>
      <c r="K506" s="6"/>
      <c r="L506" s="45" t="s">
        <v>29712</v>
      </c>
      <c r="M506" s="5" t="s">
        <v>28130</v>
      </c>
      <c r="N506" s="44" t="s">
        <v>28759</v>
      </c>
      <c r="O506" s="5">
        <f>IF(ISBLANK(Requerimiento_Det!N506),"",VLOOKUP(Requerimiento_Det!N506,Tabla1[#All],2,FALSE))</f>
        <v>1031100256</v>
      </c>
      <c r="P506" s="5" t="s">
        <v>28354</v>
      </c>
    </row>
    <row r="507" spans="1:16" x14ac:dyDescent="0.25">
      <c r="A507" s="33">
        <f t="shared" si="15"/>
        <v>1</v>
      </c>
      <c r="B507" s="33">
        <f t="shared" si="14"/>
        <v>506</v>
      </c>
      <c r="C507" s="5" t="s">
        <v>1</v>
      </c>
      <c r="D507" s="25"/>
      <c r="E507" s="5" t="s">
        <v>13390</v>
      </c>
      <c r="F507" s="5" t="s">
        <v>13319</v>
      </c>
      <c r="G507" s="5" t="s">
        <v>13443</v>
      </c>
      <c r="H507" s="45" t="s">
        <v>29788</v>
      </c>
      <c r="I507" s="5" t="s">
        <v>63</v>
      </c>
      <c r="J507" s="26">
        <v>1</v>
      </c>
      <c r="K507" s="6"/>
      <c r="L507" s="45" t="s">
        <v>29788</v>
      </c>
      <c r="M507" s="5" t="s">
        <v>28130</v>
      </c>
      <c r="N507" s="44" t="s">
        <v>28789</v>
      </c>
      <c r="O507" s="5">
        <f>IF(ISBLANK(Requerimiento_Det!N507),"",VLOOKUP(Requerimiento_Det!N507,Tabla1[#All],2,FALSE))</f>
        <v>1031100294</v>
      </c>
      <c r="P507" s="5" t="s">
        <v>28354</v>
      </c>
    </row>
    <row r="508" spans="1:16" x14ac:dyDescent="0.25">
      <c r="A508" s="33">
        <f t="shared" si="15"/>
        <v>1</v>
      </c>
      <c r="B508" s="33">
        <f t="shared" si="14"/>
        <v>507</v>
      </c>
      <c r="C508" s="5" t="s">
        <v>1</v>
      </c>
      <c r="D508" s="25"/>
      <c r="E508" s="5" t="s">
        <v>13390</v>
      </c>
      <c r="F508" s="5" t="s">
        <v>13319</v>
      </c>
      <c r="G508" s="5" t="s">
        <v>13443</v>
      </c>
      <c r="H508" s="45" t="s">
        <v>29823</v>
      </c>
      <c r="I508" s="5" t="s">
        <v>63</v>
      </c>
      <c r="J508" s="26">
        <v>1</v>
      </c>
      <c r="K508" s="6"/>
      <c r="L508" s="45" t="s">
        <v>29823</v>
      </c>
      <c r="M508" s="5" t="s">
        <v>28130</v>
      </c>
      <c r="N508" s="44" t="s">
        <v>28783</v>
      </c>
      <c r="O508" s="5">
        <f>IF(ISBLANK(Requerimiento_Det!N508),"",VLOOKUP(Requerimiento_Det!N508,Tabla1[#All],2,FALSE))</f>
        <v>1031100288</v>
      </c>
      <c r="P508" s="5" t="s">
        <v>28354</v>
      </c>
    </row>
    <row r="509" spans="1:16" x14ac:dyDescent="0.25">
      <c r="A509" s="33">
        <f t="shared" si="15"/>
        <v>1</v>
      </c>
      <c r="B509" s="33">
        <f t="shared" si="14"/>
        <v>508</v>
      </c>
      <c r="C509" s="5" t="s">
        <v>1</v>
      </c>
      <c r="D509" s="25"/>
      <c r="E509" s="5" t="s">
        <v>13390</v>
      </c>
      <c r="F509" s="5" t="s">
        <v>13319</v>
      </c>
      <c r="G509" s="5" t="s">
        <v>13443</v>
      </c>
      <c r="H509" s="45" t="s">
        <v>29786</v>
      </c>
      <c r="I509" s="5" t="s">
        <v>63</v>
      </c>
      <c r="J509" s="26">
        <v>1</v>
      </c>
      <c r="K509" s="6"/>
      <c r="L509" s="45" t="s">
        <v>29786</v>
      </c>
      <c r="M509" s="5" t="s">
        <v>28130</v>
      </c>
      <c r="N509" s="44" t="s">
        <v>28776</v>
      </c>
      <c r="O509" s="5">
        <f>IF(ISBLANK(Requerimiento_Det!N509),"",VLOOKUP(Requerimiento_Det!N509,Tabla1[#All],2,FALSE))</f>
        <v>1031100281</v>
      </c>
      <c r="P509" s="5" t="s">
        <v>28354</v>
      </c>
    </row>
    <row r="510" spans="1:16" x14ac:dyDescent="0.25">
      <c r="A510" s="33">
        <f t="shared" si="15"/>
        <v>1</v>
      </c>
      <c r="B510" s="33">
        <f t="shared" si="14"/>
        <v>509</v>
      </c>
      <c r="C510" s="5" t="s">
        <v>1</v>
      </c>
      <c r="D510" s="25"/>
      <c r="E510" s="5" t="s">
        <v>13390</v>
      </c>
      <c r="F510" s="5" t="s">
        <v>13319</v>
      </c>
      <c r="G510" s="5" t="s">
        <v>13443</v>
      </c>
      <c r="H510" s="45" t="s">
        <v>29824</v>
      </c>
      <c r="I510" s="5" t="s">
        <v>63</v>
      </c>
      <c r="J510" s="26">
        <v>1</v>
      </c>
      <c r="K510" s="6"/>
      <c r="L510" s="45" t="s">
        <v>29824</v>
      </c>
      <c r="M510" s="5" t="s">
        <v>28130</v>
      </c>
      <c r="N510" s="44" t="s">
        <v>28841</v>
      </c>
      <c r="O510" s="5">
        <f>IF(ISBLANK(Requerimiento_Det!N510),"",VLOOKUP(Requerimiento_Det!N510,Tabla1[#All],2,FALSE))</f>
        <v>1031100352</v>
      </c>
      <c r="P510" s="5" t="s">
        <v>28354</v>
      </c>
    </row>
    <row r="511" spans="1:16" x14ac:dyDescent="0.25">
      <c r="A511" s="33">
        <f t="shared" si="15"/>
        <v>1</v>
      </c>
      <c r="B511" s="33">
        <f t="shared" si="14"/>
        <v>510</v>
      </c>
      <c r="C511" s="5" t="s">
        <v>1</v>
      </c>
      <c r="D511" s="25"/>
      <c r="E511" s="5" t="s">
        <v>13390</v>
      </c>
      <c r="F511" s="5" t="s">
        <v>13319</v>
      </c>
      <c r="G511" s="5" t="s">
        <v>13443</v>
      </c>
      <c r="H511" s="45" t="s">
        <v>29801</v>
      </c>
      <c r="I511" s="5" t="s">
        <v>63</v>
      </c>
      <c r="J511" s="26">
        <v>1</v>
      </c>
      <c r="K511" s="6"/>
      <c r="L511" s="45" t="s">
        <v>29801</v>
      </c>
      <c r="M511" s="5" t="s">
        <v>28130</v>
      </c>
      <c r="N511" s="44" t="s">
        <v>28744</v>
      </c>
      <c r="O511" s="5">
        <f>IF(ISBLANK(Requerimiento_Det!N511),"",VLOOKUP(Requerimiento_Det!N511,Tabla1[#All],2,FALSE))</f>
        <v>1031100241</v>
      </c>
      <c r="P511" s="5" t="s">
        <v>28354</v>
      </c>
    </row>
    <row r="512" spans="1:16" x14ac:dyDescent="0.25">
      <c r="A512" s="33">
        <f t="shared" si="15"/>
        <v>1</v>
      </c>
      <c r="B512" s="33">
        <f t="shared" si="14"/>
        <v>511</v>
      </c>
      <c r="C512" s="5" t="s">
        <v>1</v>
      </c>
      <c r="D512" s="25"/>
      <c r="E512" s="5" t="s">
        <v>13390</v>
      </c>
      <c r="F512" s="5" t="s">
        <v>13319</v>
      </c>
      <c r="G512" s="5" t="s">
        <v>13443</v>
      </c>
      <c r="H512" s="45" t="s">
        <v>29825</v>
      </c>
      <c r="I512" s="5" t="s">
        <v>63</v>
      </c>
      <c r="J512" s="26">
        <v>1</v>
      </c>
      <c r="K512" s="6"/>
      <c r="L512" s="45" t="s">
        <v>29825</v>
      </c>
      <c r="M512" s="5" t="s">
        <v>28130</v>
      </c>
      <c r="N512" s="44" t="s">
        <v>28742</v>
      </c>
      <c r="O512" s="5">
        <f>IF(ISBLANK(Requerimiento_Det!N512),"",VLOOKUP(Requerimiento_Det!N512,Tabla1[#All],2,FALSE))</f>
        <v>1031100239</v>
      </c>
      <c r="P512" s="5" t="s">
        <v>28354</v>
      </c>
    </row>
    <row r="513" spans="1:16" x14ac:dyDescent="0.25">
      <c r="A513" s="33">
        <f t="shared" si="15"/>
        <v>1</v>
      </c>
      <c r="B513" s="33">
        <f t="shared" si="14"/>
        <v>512</v>
      </c>
      <c r="C513" s="5" t="s">
        <v>1</v>
      </c>
      <c r="D513" s="25"/>
      <c r="E513" s="5" t="s">
        <v>13390</v>
      </c>
      <c r="F513" s="5" t="s">
        <v>13319</v>
      </c>
      <c r="G513" s="5" t="s">
        <v>13443</v>
      </c>
      <c r="H513" s="45" t="s">
        <v>29826</v>
      </c>
      <c r="I513" s="5" t="s">
        <v>63</v>
      </c>
      <c r="J513" s="26">
        <v>1</v>
      </c>
      <c r="K513" s="6"/>
      <c r="L513" s="45" t="s">
        <v>29826</v>
      </c>
      <c r="M513" s="5" t="s">
        <v>28130</v>
      </c>
      <c r="N513" s="44" t="s">
        <v>28764</v>
      </c>
      <c r="O513" s="5">
        <f>IF(ISBLANK(Requerimiento_Det!N513),"",VLOOKUP(Requerimiento_Det!N513,Tabla1[#All],2,FALSE))</f>
        <v>1031100261</v>
      </c>
      <c r="P513" s="5" t="s">
        <v>28354</v>
      </c>
    </row>
    <row r="514" spans="1:16" x14ac:dyDescent="0.25">
      <c r="A514" s="33">
        <f t="shared" si="15"/>
        <v>1</v>
      </c>
      <c r="B514" s="33">
        <f t="shared" ref="B514:B577" si="16">(IF(LEN(C514)&gt;0,ROW(B514)-1,""))</f>
        <v>513</v>
      </c>
      <c r="C514" s="5" t="s">
        <v>1</v>
      </c>
      <c r="D514" s="25"/>
      <c r="E514" s="5" t="s">
        <v>13390</v>
      </c>
      <c r="F514" s="5" t="s">
        <v>13319</v>
      </c>
      <c r="G514" s="5" t="s">
        <v>13443</v>
      </c>
      <c r="H514" s="45" t="s">
        <v>29761</v>
      </c>
      <c r="I514" s="5" t="s">
        <v>63</v>
      </c>
      <c r="J514" s="26">
        <v>1</v>
      </c>
      <c r="K514" s="6"/>
      <c r="L514" s="45" t="s">
        <v>29761</v>
      </c>
      <c r="M514" s="5" t="s">
        <v>28130</v>
      </c>
      <c r="N514" s="44" t="s">
        <v>28768</v>
      </c>
      <c r="O514" s="5">
        <f>IF(ISBLANK(Requerimiento_Det!N514),"",VLOOKUP(Requerimiento_Det!N514,Tabla1[#All],2,FALSE))</f>
        <v>1031100265</v>
      </c>
      <c r="P514" s="5" t="s">
        <v>28354</v>
      </c>
    </row>
    <row r="515" spans="1:16" x14ac:dyDescent="0.25">
      <c r="A515" s="33">
        <f t="shared" ref="A515:A578" si="17">(IF(LEN(C515)&gt;0,1,""))</f>
        <v>1</v>
      </c>
      <c r="B515" s="33">
        <f t="shared" si="16"/>
        <v>514</v>
      </c>
      <c r="C515" s="5" t="s">
        <v>1</v>
      </c>
      <c r="D515" s="25"/>
      <c r="E515" s="5" t="s">
        <v>13390</v>
      </c>
      <c r="F515" s="5" t="s">
        <v>13319</v>
      </c>
      <c r="G515" s="5" t="s">
        <v>13443</v>
      </c>
      <c r="H515" s="45" t="s">
        <v>29785</v>
      </c>
      <c r="I515" s="5" t="s">
        <v>63</v>
      </c>
      <c r="J515" s="26">
        <v>1</v>
      </c>
      <c r="K515" s="6"/>
      <c r="L515" s="45" t="s">
        <v>29785</v>
      </c>
      <c r="M515" s="5" t="s">
        <v>28130</v>
      </c>
      <c r="N515" s="44" t="s">
        <v>28771</v>
      </c>
      <c r="O515" s="5">
        <f>IF(ISBLANK(Requerimiento_Det!N515),"",VLOOKUP(Requerimiento_Det!N515,Tabla1[#All],2,FALSE))</f>
        <v>1031100276</v>
      </c>
      <c r="P515" s="5" t="s">
        <v>28354</v>
      </c>
    </row>
    <row r="516" spans="1:16" x14ac:dyDescent="0.25">
      <c r="A516" s="33">
        <f t="shared" si="17"/>
        <v>1</v>
      </c>
      <c r="B516" s="33">
        <f t="shared" si="16"/>
        <v>515</v>
      </c>
      <c r="C516" s="5" t="s">
        <v>1</v>
      </c>
      <c r="D516" s="25"/>
      <c r="E516" s="5" t="s">
        <v>13390</v>
      </c>
      <c r="F516" s="5" t="s">
        <v>13319</v>
      </c>
      <c r="G516" s="5" t="s">
        <v>13443</v>
      </c>
      <c r="H516" s="45" t="s">
        <v>29827</v>
      </c>
      <c r="I516" s="5" t="s">
        <v>63</v>
      </c>
      <c r="J516" s="26">
        <v>1</v>
      </c>
      <c r="K516" s="6"/>
      <c r="L516" s="45" t="s">
        <v>29827</v>
      </c>
      <c r="M516" s="5" t="s">
        <v>28130</v>
      </c>
      <c r="N516" s="44" t="s">
        <v>28830</v>
      </c>
      <c r="O516" s="5">
        <f>IF(ISBLANK(Requerimiento_Det!N516),"",VLOOKUP(Requerimiento_Det!N516,Tabla1[#All],2,FALSE))</f>
        <v>1031100339</v>
      </c>
      <c r="P516" s="5" t="s">
        <v>28354</v>
      </c>
    </row>
    <row r="517" spans="1:16" x14ac:dyDescent="0.25">
      <c r="A517" s="33">
        <f t="shared" si="17"/>
        <v>1</v>
      </c>
      <c r="B517" s="33">
        <f t="shared" si="16"/>
        <v>516</v>
      </c>
      <c r="C517" s="5" t="s">
        <v>1</v>
      </c>
      <c r="D517" s="25"/>
      <c r="E517" s="5" t="s">
        <v>13390</v>
      </c>
      <c r="F517" s="5" t="s">
        <v>13319</v>
      </c>
      <c r="G517" s="5" t="s">
        <v>13443</v>
      </c>
      <c r="H517" s="45" t="s">
        <v>29648</v>
      </c>
      <c r="I517" s="5" t="s">
        <v>63</v>
      </c>
      <c r="J517" s="26">
        <v>1</v>
      </c>
      <c r="K517" s="6"/>
      <c r="L517" s="45" t="s">
        <v>29648</v>
      </c>
      <c r="M517" s="5" t="s">
        <v>28130</v>
      </c>
      <c r="N517" s="44" t="s">
        <v>28795</v>
      </c>
      <c r="O517" s="5">
        <f>IF(ISBLANK(Requerimiento_Det!N517),"",VLOOKUP(Requerimiento_Det!N517,Tabla1[#All],2,FALSE))</f>
        <v>1031100301</v>
      </c>
      <c r="P517" s="5" t="s">
        <v>28354</v>
      </c>
    </row>
    <row r="518" spans="1:16" x14ac:dyDescent="0.25">
      <c r="A518" s="33">
        <f t="shared" si="17"/>
        <v>1</v>
      </c>
      <c r="B518" s="33">
        <f t="shared" si="16"/>
        <v>517</v>
      </c>
      <c r="C518" s="5" t="s">
        <v>1</v>
      </c>
      <c r="D518" s="25"/>
      <c r="E518" s="5" t="s">
        <v>13390</v>
      </c>
      <c r="F518" s="5" t="s">
        <v>13319</v>
      </c>
      <c r="G518" s="5" t="s">
        <v>13443</v>
      </c>
      <c r="H518" s="45" t="s">
        <v>29685</v>
      </c>
      <c r="I518" s="5" t="s">
        <v>63</v>
      </c>
      <c r="J518" s="26">
        <v>1</v>
      </c>
      <c r="K518" s="6"/>
      <c r="L518" s="45" t="s">
        <v>29685</v>
      </c>
      <c r="M518" s="5" t="s">
        <v>28130</v>
      </c>
      <c r="N518" s="44" t="s">
        <v>28798</v>
      </c>
      <c r="O518" s="5">
        <f>IF(ISBLANK(Requerimiento_Det!N518),"",VLOOKUP(Requerimiento_Det!N518,Tabla1[#All],2,FALSE))</f>
        <v>1031100304</v>
      </c>
      <c r="P518" s="5" t="s">
        <v>28354</v>
      </c>
    </row>
    <row r="519" spans="1:16" x14ac:dyDescent="0.25">
      <c r="A519" s="33">
        <f t="shared" si="17"/>
        <v>1</v>
      </c>
      <c r="B519" s="33">
        <f t="shared" si="16"/>
        <v>518</v>
      </c>
      <c r="C519" s="5" t="s">
        <v>1</v>
      </c>
      <c r="D519" s="25"/>
      <c r="E519" s="5" t="s">
        <v>13390</v>
      </c>
      <c r="F519" s="5" t="s">
        <v>13319</v>
      </c>
      <c r="G519" s="5" t="s">
        <v>13443</v>
      </c>
      <c r="H519" s="45" t="s">
        <v>29828</v>
      </c>
      <c r="I519" s="5" t="s">
        <v>63</v>
      </c>
      <c r="J519" s="26">
        <v>1</v>
      </c>
      <c r="K519" s="6"/>
      <c r="L519" s="45" t="s">
        <v>29828</v>
      </c>
      <c r="M519" s="5" t="s">
        <v>28130</v>
      </c>
      <c r="N519" s="44" t="s">
        <v>28758</v>
      </c>
      <c r="O519" s="5">
        <f>IF(ISBLANK(Requerimiento_Det!N519),"",VLOOKUP(Requerimiento_Det!N519,Tabla1[#All],2,FALSE))</f>
        <v>1031100255</v>
      </c>
      <c r="P519" s="5" t="s">
        <v>28354</v>
      </c>
    </row>
    <row r="520" spans="1:16" x14ac:dyDescent="0.25">
      <c r="A520" s="33">
        <f t="shared" si="17"/>
        <v>1</v>
      </c>
      <c r="B520" s="33">
        <f t="shared" si="16"/>
        <v>519</v>
      </c>
      <c r="C520" s="5" t="s">
        <v>1</v>
      </c>
      <c r="D520" s="25"/>
      <c r="E520" s="5" t="s">
        <v>13390</v>
      </c>
      <c r="F520" s="5" t="s">
        <v>13319</v>
      </c>
      <c r="G520" s="5" t="s">
        <v>13443</v>
      </c>
      <c r="H520" s="45" t="s">
        <v>29829</v>
      </c>
      <c r="I520" s="5" t="s">
        <v>63</v>
      </c>
      <c r="J520" s="26">
        <v>1</v>
      </c>
      <c r="K520" s="6"/>
      <c r="L520" s="45" t="s">
        <v>29829</v>
      </c>
      <c r="M520" s="5" t="s">
        <v>28130</v>
      </c>
      <c r="N520" s="44" t="s">
        <v>28816</v>
      </c>
      <c r="O520" s="5">
        <f>IF(ISBLANK(Requerimiento_Det!N520),"",VLOOKUP(Requerimiento_Det!N520,Tabla1[#All],2,FALSE))</f>
        <v>1031100323</v>
      </c>
      <c r="P520" s="5" t="s">
        <v>28354</v>
      </c>
    </row>
    <row r="521" spans="1:16" x14ac:dyDescent="0.25">
      <c r="A521" s="33">
        <f t="shared" si="17"/>
        <v>1</v>
      </c>
      <c r="B521" s="33">
        <f t="shared" si="16"/>
        <v>520</v>
      </c>
      <c r="C521" s="5" t="s">
        <v>1</v>
      </c>
      <c r="D521" s="25"/>
      <c r="E521" s="5" t="s">
        <v>13390</v>
      </c>
      <c r="F521" s="5" t="s">
        <v>13319</v>
      </c>
      <c r="G521" s="5" t="s">
        <v>13443</v>
      </c>
      <c r="H521" s="45" t="s">
        <v>29795</v>
      </c>
      <c r="I521" s="5" t="s">
        <v>63</v>
      </c>
      <c r="J521" s="26">
        <v>1</v>
      </c>
      <c r="K521" s="6"/>
      <c r="L521" s="45" t="s">
        <v>29795</v>
      </c>
      <c r="M521" s="5" t="s">
        <v>28130</v>
      </c>
      <c r="N521" s="44" t="s">
        <v>28804</v>
      </c>
      <c r="O521" s="5">
        <f>IF(ISBLANK(Requerimiento_Det!N521),"",VLOOKUP(Requerimiento_Det!N521,Tabla1[#All],2,FALSE))</f>
        <v>1031100311</v>
      </c>
      <c r="P521" s="5" t="s">
        <v>28354</v>
      </c>
    </row>
    <row r="522" spans="1:16" x14ac:dyDescent="0.25">
      <c r="A522" s="33">
        <f t="shared" si="17"/>
        <v>1</v>
      </c>
      <c r="B522" s="33">
        <f t="shared" si="16"/>
        <v>521</v>
      </c>
      <c r="C522" s="5" t="s">
        <v>1</v>
      </c>
      <c r="D522" s="25"/>
      <c r="E522" s="5" t="s">
        <v>13390</v>
      </c>
      <c r="F522" s="5" t="s">
        <v>13319</v>
      </c>
      <c r="G522" s="5" t="s">
        <v>13443</v>
      </c>
      <c r="H522" s="45" t="s">
        <v>29830</v>
      </c>
      <c r="I522" s="5" t="s">
        <v>63</v>
      </c>
      <c r="J522" s="26">
        <v>1</v>
      </c>
      <c r="K522" s="6"/>
      <c r="L522" s="45" t="s">
        <v>29830</v>
      </c>
      <c r="M522" s="5" t="s">
        <v>28130</v>
      </c>
      <c r="N522" s="44" t="s">
        <v>28815</v>
      </c>
      <c r="O522" s="5">
        <f>IF(ISBLANK(Requerimiento_Det!N522),"",VLOOKUP(Requerimiento_Det!N522,Tabla1[#All],2,FALSE))</f>
        <v>1031100322</v>
      </c>
      <c r="P522" s="5" t="s">
        <v>28354</v>
      </c>
    </row>
    <row r="523" spans="1:16" x14ac:dyDescent="0.25">
      <c r="A523" s="33">
        <f t="shared" si="17"/>
        <v>1</v>
      </c>
      <c r="B523" s="33">
        <f t="shared" si="16"/>
        <v>522</v>
      </c>
      <c r="C523" s="5" t="s">
        <v>1</v>
      </c>
      <c r="D523" s="25"/>
      <c r="E523" s="5" t="s">
        <v>13390</v>
      </c>
      <c r="F523" s="5" t="s">
        <v>13319</v>
      </c>
      <c r="G523" s="5" t="s">
        <v>13443</v>
      </c>
      <c r="H523" s="45" t="s">
        <v>29764</v>
      </c>
      <c r="I523" s="5" t="s">
        <v>63</v>
      </c>
      <c r="J523" s="26">
        <v>1</v>
      </c>
      <c r="K523" s="6"/>
      <c r="L523" s="45" t="s">
        <v>29764</v>
      </c>
      <c r="M523" s="5" t="s">
        <v>28130</v>
      </c>
      <c r="N523" s="44" t="s">
        <v>28821</v>
      </c>
      <c r="O523" s="5">
        <f>IF(ISBLANK(Requerimiento_Det!N523),"",VLOOKUP(Requerimiento_Det!N523,Tabla1[#All],2,FALSE))</f>
        <v>1031100328</v>
      </c>
      <c r="P523" s="5" t="s">
        <v>28354</v>
      </c>
    </row>
    <row r="524" spans="1:16" x14ac:dyDescent="0.25">
      <c r="A524" s="33">
        <f t="shared" si="17"/>
        <v>1</v>
      </c>
      <c r="B524" s="33">
        <f t="shared" si="16"/>
        <v>523</v>
      </c>
      <c r="C524" s="5" t="s">
        <v>1</v>
      </c>
      <c r="D524" s="25"/>
      <c r="E524" s="5" t="s">
        <v>13390</v>
      </c>
      <c r="F524" s="5" t="s">
        <v>13319</v>
      </c>
      <c r="G524" s="5" t="s">
        <v>13443</v>
      </c>
      <c r="H524" s="45" t="s">
        <v>29831</v>
      </c>
      <c r="I524" s="5" t="s">
        <v>63</v>
      </c>
      <c r="J524" s="26">
        <v>1</v>
      </c>
      <c r="K524" s="6"/>
      <c r="L524" s="45" t="s">
        <v>29831</v>
      </c>
      <c r="M524" s="5" t="s">
        <v>28130</v>
      </c>
      <c r="N524" s="44" t="s">
        <v>28778</v>
      </c>
      <c r="O524" s="5">
        <f>IF(ISBLANK(Requerimiento_Det!N524),"",VLOOKUP(Requerimiento_Det!N524,Tabla1[#All],2,FALSE))</f>
        <v>1031100283</v>
      </c>
      <c r="P524" s="5" t="s">
        <v>28354</v>
      </c>
    </row>
    <row r="525" spans="1:16" x14ac:dyDescent="0.25">
      <c r="A525" s="33">
        <f t="shared" si="17"/>
        <v>1</v>
      </c>
      <c r="B525" s="33">
        <f t="shared" si="16"/>
        <v>524</v>
      </c>
      <c r="C525" s="5" t="s">
        <v>1</v>
      </c>
      <c r="D525" s="25"/>
      <c r="E525" s="5" t="s">
        <v>13390</v>
      </c>
      <c r="F525" s="5" t="s">
        <v>13319</v>
      </c>
      <c r="G525" s="5" t="s">
        <v>13443</v>
      </c>
      <c r="H525" s="45" t="s">
        <v>29756</v>
      </c>
      <c r="I525" s="5" t="s">
        <v>63</v>
      </c>
      <c r="J525" s="26">
        <v>1</v>
      </c>
      <c r="K525" s="6"/>
      <c r="L525" s="45" t="s">
        <v>29756</v>
      </c>
      <c r="M525" s="5" t="s">
        <v>28130</v>
      </c>
      <c r="N525" s="44" t="s">
        <v>28741</v>
      </c>
      <c r="O525" s="5">
        <f>IF(ISBLANK(Requerimiento_Det!N525),"",VLOOKUP(Requerimiento_Det!N525,Tabla1[#All],2,FALSE))</f>
        <v>1031100238</v>
      </c>
      <c r="P525" s="5" t="s">
        <v>28354</v>
      </c>
    </row>
    <row r="526" spans="1:16" x14ac:dyDescent="0.25">
      <c r="A526" s="33">
        <f t="shared" si="17"/>
        <v>1</v>
      </c>
      <c r="B526" s="33">
        <f t="shared" si="16"/>
        <v>525</v>
      </c>
      <c r="C526" s="5" t="s">
        <v>1</v>
      </c>
      <c r="D526" s="25"/>
      <c r="E526" s="5" t="s">
        <v>13390</v>
      </c>
      <c r="F526" s="5" t="s">
        <v>13319</v>
      </c>
      <c r="G526" s="5" t="s">
        <v>13443</v>
      </c>
      <c r="H526" s="45" t="s">
        <v>29680</v>
      </c>
      <c r="I526" s="5" t="s">
        <v>63</v>
      </c>
      <c r="J526" s="26">
        <v>1</v>
      </c>
      <c r="K526" s="6"/>
      <c r="L526" s="45" t="s">
        <v>29680</v>
      </c>
      <c r="M526" s="5" t="s">
        <v>28130</v>
      </c>
      <c r="N526" s="44" t="s">
        <v>28769</v>
      </c>
      <c r="O526" s="5">
        <f>IF(ISBLANK(Requerimiento_Det!N526),"",VLOOKUP(Requerimiento_Det!N526,Tabla1[#All],2,FALSE))</f>
        <v>1031100266</v>
      </c>
      <c r="P526" s="5" t="s">
        <v>28354</v>
      </c>
    </row>
    <row r="527" spans="1:16" x14ac:dyDescent="0.25">
      <c r="A527" s="33">
        <f t="shared" si="17"/>
        <v>1</v>
      </c>
      <c r="B527" s="33">
        <f t="shared" si="16"/>
        <v>526</v>
      </c>
      <c r="C527" s="5" t="s">
        <v>1</v>
      </c>
      <c r="D527" s="25"/>
      <c r="E527" s="5" t="s">
        <v>13390</v>
      </c>
      <c r="F527" s="5" t="s">
        <v>13319</v>
      </c>
      <c r="G527" s="5" t="s">
        <v>13443</v>
      </c>
      <c r="H527" s="45" t="s">
        <v>29832</v>
      </c>
      <c r="I527" s="5" t="s">
        <v>63</v>
      </c>
      <c r="J527" s="26">
        <v>1</v>
      </c>
      <c r="K527" s="6"/>
      <c r="L527" s="45" t="s">
        <v>29832</v>
      </c>
      <c r="M527" s="5" t="s">
        <v>28130</v>
      </c>
      <c r="N527" s="44" t="s">
        <v>28736</v>
      </c>
      <c r="O527" s="5">
        <f>IF(ISBLANK(Requerimiento_Det!N527),"",VLOOKUP(Requerimiento_Det!N527,Tabla1[#All],2,FALSE))</f>
        <v>1031100120</v>
      </c>
      <c r="P527" s="5" t="s">
        <v>28354</v>
      </c>
    </row>
    <row r="528" spans="1:16" x14ac:dyDescent="0.25">
      <c r="A528" s="33">
        <f t="shared" si="17"/>
        <v>1</v>
      </c>
      <c r="B528" s="33">
        <f t="shared" si="16"/>
        <v>527</v>
      </c>
      <c r="C528" s="5" t="s">
        <v>1</v>
      </c>
      <c r="D528" s="25"/>
      <c r="E528" s="5" t="s">
        <v>13390</v>
      </c>
      <c r="F528" s="5" t="s">
        <v>13319</v>
      </c>
      <c r="G528" s="5" t="s">
        <v>13443</v>
      </c>
      <c r="H528" s="45" t="s">
        <v>29833</v>
      </c>
      <c r="I528" s="5" t="s">
        <v>63</v>
      </c>
      <c r="J528" s="26">
        <v>1</v>
      </c>
      <c r="K528" s="6"/>
      <c r="L528" s="45" t="s">
        <v>29833</v>
      </c>
      <c r="M528" s="5" t="s">
        <v>28130</v>
      </c>
      <c r="N528" s="44" t="s">
        <v>28806</v>
      </c>
      <c r="O528" s="5">
        <f>IF(ISBLANK(Requerimiento_Det!N528),"",VLOOKUP(Requerimiento_Det!N528,Tabla1[#All],2,FALSE))</f>
        <v>1031100313</v>
      </c>
      <c r="P528" s="5" t="s">
        <v>28354</v>
      </c>
    </row>
    <row r="529" spans="1:16" x14ac:dyDescent="0.25">
      <c r="A529" s="33">
        <f t="shared" si="17"/>
        <v>1</v>
      </c>
      <c r="B529" s="33">
        <f t="shared" si="16"/>
        <v>528</v>
      </c>
      <c r="C529" s="5" t="s">
        <v>1</v>
      </c>
      <c r="D529" s="25"/>
      <c r="E529" s="5" t="s">
        <v>13390</v>
      </c>
      <c r="F529" s="5" t="s">
        <v>13319</v>
      </c>
      <c r="G529" s="5" t="s">
        <v>13443</v>
      </c>
      <c r="H529" s="45" t="s">
        <v>29773</v>
      </c>
      <c r="I529" s="5" t="s">
        <v>63</v>
      </c>
      <c r="J529" s="26">
        <v>1</v>
      </c>
      <c r="K529" s="6"/>
      <c r="L529" s="45" t="s">
        <v>29773</v>
      </c>
      <c r="M529" s="5" t="s">
        <v>28130</v>
      </c>
      <c r="N529" s="44" t="s">
        <v>28823</v>
      </c>
      <c r="O529" s="5">
        <f>IF(ISBLANK(Requerimiento_Det!N529),"",VLOOKUP(Requerimiento_Det!N529,Tabla1[#All],2,FALSE))</f>
        <v>1031100330</v>
      </c>
      <c r="P529" s="5" t="s">
        <v>28354</v>
      </c>
    </row>
    <row r="530" spans="1:16" x14ac:dyDescent="0.25">
      <c r="A530" s="33">
        <f t="shared" si="17"/>
        <v>1</v>
      </c>
      <c r="B530" s="33">
        <f t="shared" si="16"/>
        <v>529</v>
      </c>
      <c r="C530" s="5" t="s">
        <v>1</v>
      </c>
      <c r="D530" s="25"/>
      <c r="E530" s="5" t="s">
        <v>13390</v>
      </c>
      <c r="F530" s="5" t="s">
        <v>13319</v>
      </c>
      <c r="G530" s="5" t="s">
        <v>13443</v>
      </c>
      <c r="H530" s="45" t="s">
        <v>29805</v>
      </c>
      <c r="I530" s="5" t="s">
        <v>63</v>
      </c>
      <c r="J530" s="26">
        <v>1</v>
      </c>
      <c r="K530" s="6"/>
      <c r="L530" s="45" t="s">
        <v>29805</v>
      </c>
      <c r="M530" s="5" t="s">
        <v>28130</v>
      </c>
      <c r="N530" s="44" t="s">
        <v>28745</v>
      </c>
      <c r="O530" s="5">
        <f>IF(ISBLANK(Requerimiento_Det!N530),"",VLOOKUP(Requerimiento_Det!N530,Tabla1[#All],2,FALSE))</f>
        <v>1031100242</v>
      </c>
      <c r="P530" s="5" t="s">
        <v>28354</v>
      </c>
    </row>
    <row r="531" spans="1:16" x14ac:dyDescent="0.25">
      <c r="A531" s="33">
        <f t="shared" si="17"/>
        <v>1</v>
      </c>
      <c r="B531" s="33">
        <f t="shared" si="16"/>
        <v>530</v>
      </c>
      <c r="C531" s="5" t="s">
        <v>1</v>
      </c>
      <c r="D531" s="25"/>
      <c r="E531" s="5" t="s">
        <v>13390</v>
      </c>
      <c r="F531" s="5" t="s">
        <v>13319</v>
      </c>
      <c r="G531" s="5" t="s">
        <v>13443</v>
      </c>
      <c r="H531" s="45" t="s">
        <v>29834</v>
      </c>
      <c r="I531" s="5" t="s">
        <v>63</v>
      </c>
      <c r="J531" s="26">
        <v>1</v>
      </c>
      <c r="K531" s="6"/>
      <c r="L531" s="45" t="s">
        <v>29834</v>
      </c>
      <c r="M531" s="5" t="s">
        <v>28130</v>
      </c>
      <c r="N531" s="44" t="s">
        <v>28850</v>
      </c>
      <c r="O531" s="5">
        <f>IF(ISBLANK(Requerimiento_Det!N531),"",VLOOKUP(Requerimiento_Det!N531,Tabla1[#All],2,FALSE))</f>
        <v>1031100361</v>
      </c>
      <c r="P531" s="5" t="s">
        <v>28354</v>
      </c>
    </row>
    <row r="532" spans="1:16" x14ac:dyDescent="0.25">
      <c r="A532" s="33">
        <f t="shared" si="17"/>
        <v>1</v>
      </c>
      <c r="B532" s="33">
        <f t="shared" si="16"/>
        <v>531</v>
      </c>
      <c r="C532" s="5" t="s">
        <v>1</v>
      </c>
      <c r="D532" s="25"/>
      <c r="E532" s="5" t="s">
        <v>13390</v>
      </c>
      <c r="F532" s="5" t="s">
        <v>13319</v>
      </c>
      <c r="G532" s="5" t="s">
        <v>13443</v>
      </c>
      <c r="H532" s="45" t="s">
        <v>29835</v>
      </c>
      <c r="I532" s="5" t="s">
        <v>63</v>
      </c>
      <c r="J532" s="26">
        <v>1</v>
      </c>
      <c r="K532" s="6"/>
      <c r="L532" s="45" t="s">
        <v>29835</v>
      </c>
      <c r="M532" s="5" t="s">
        <v>28130</v>
      </c>
      <c r="N532" s="44" t="s">
        <v>28767</v>
      </c>
      <c r="O532" s="5">
        <f>IF(ISBLANK(Requerimiento_Det!N532),"",VLOOKUP(Requerimiento_Det!N532,Tabla1[#All],2,FALSE))</f>
        <v>1031100264</v>
      </c>
      <c r="P532" s="5" t="s">
        <v>28354</v>
      </c>
    </row>
    <row r="533" spans="1:16" x14ac:dyDescent="0.25">
      <c r="A533" s="33">
        <f t="shared" si="17"/>
        <v>1</v>
      </c>
      <c r="B533" s="33">
        <f t="shared" si="16"/>
        <v>532</v>
      </c>
      <c r="C533" s="5" t="s">
        <v>1</v>
      </c>
      <c r="D533" s="25"/>
      <c r="E533" s="5" t="s">
        <v>13390</v>
      </c>
      <c r="F533" s="5" t="s">
        <v>13319</v>
      </c>
      <c r="G533" s="5" t="s">
        <v>13443</v>
      </c>
      <c r="H533" s="45" t="s">
        <v>29820</v>
      </c>
      <c r="I533" s="5" t="s">
        <v>63</v>
      </c>
      <c r="J533" s="26">
        <v>1</v>
      </c>
      <c r="K533" s="6"/>
      <c r="L533" s="45" t="s">
        <v>29820</v>
      </c>
      <c r="M533" s="5" t="s">
        <v>28130</v>
      </c>
      <c r="N533" s="44" t="s">
        <v>28832</v>
      </c>
      <c r="O533" s="5">
        <f>IF(ISBLANK(Requerimiento_Det!N533),"",VLOOKUP(Requerimiento_Det!N533,Tabla1[#All],2,FALSE))</f>
        <v>1031100341</v>
      </c>
      <c r="P533" s="5" t="s">
        <v>28354</v>
      </c>
    </row>
    <row r="534" spans="1:16" x14ac:dyDescent="0.25">
      <c r="A534" s="33">
        <f t="shared" si="17"/>
        <v>1</v>
      </c>
      <c r="B534" s="33">
        <f t="shared" si="16"/>
        <v>533</v>
      </c>
      <c r="C534" s="5" t="s">
        <v>1</v>
      </c>
      <c r="D534" s="25"/>
      <c r="E534" s="5" t="s">
        <v>13390</v>
      </c>
      <c r="F534" s="5" t="s">
        <v>13319</v>
      </c>
      <c r="G534" s="5" t="s">
        <v>13443</v>
      </c>
      <c r="H534" s="45" t="s">
        <v>29836</v>
      </c>
      <c r="I534" s="5" t="s">
        <v>63</v>
      </c>
      <c r="J534" s="26">
        <v>1</v>
      </c>
      <c r="K534" s="6"/>
      <c r="L534" s="45" t="s">
        <v>29836</v>
      </c>
      <c r="M534" s="5" t="s">
        <v>28130</v>
      </c>
      <c r="N534" s="44" t="s">
        <v>28742</v>
      </c>
      <c r="O534" s="5">
        <f>IF(ISBLANK(Requerimiento_Det!N534),"",VLOOKUP(Requerimiento_Det!N534,Tabla1[#All],2,FALSE))</f>
        <v>1031100239</v>
      </c>
      <c r="P534" s="5" t="s">
        <v>28354</v>
      </c>
    </row>
    <row r="535" spans="1:16" x14ac:dyDescent="0.25">
      <c r="A535" s="33">
        <f t="shared" si="17"/>
        <v>1</v>
      </c>
      <c r="B535" s="33">
        <f t="shared" si="16"/>
        <v>534</v>
      </c>
      <c r="C535" s="5" t="s">
        <v>1</v>
      </c>
      <c r="D535" s="25"/>
      <c r="E535" s="5" t="s">
        <v>13390</v>
      </c>
      <c r="F535" s="5" t="s">
        <v>13319</v>
      </c>
      <c r="G535" s="5" t="s">
        <v>13443</v>
      </c>
      <c r="H535" s="45" t="s">
        <v>29837</v>
      </c>
      <c r="I535" s="5" t="s">
        <v>63</v>
      </c>
      <c r="J535" s="26">
        <v>1</v>
      </c>
      <c r="K535" s="6"/>
      <c r="L535" s="45" t="s">
        <v>29837</v>
      </c>
      <c r="M535" s="5" t="s">
        <v>28130</v>
      </c>
      <c r="N535" s="44" t="s">
        <v>28842</v>
      </c>
      <c r="O535" s="5">
        <f>IF(ISBLANK(Requerimiento_Det!N535),"",VLOOKUP(Requerimiento_Det!N535,Tabla1[#All],2,FALSE))</f>
        <v>1031100353</v>
      </c>
      <c r="P535" s="5" t="s">
        <v>28354</v>
      </c>
    </row>
    <row r="536" spans="1:16" x14ac:dyDescent="0.25">
      <c r="A536" s="33">
        <f t="shared" si="17"/>
        <v>1</v>
      </c>
      <c r="B536" s="33">
        <f t="shared" si="16"/>
        <v>535</v>
      </c>
      <c r="C536" s="5" t="s">
        <v>1</v>
      </c>
      <c r="D536" s="25"/>
      <c r="E536" s="5" t="s">
        <v>13390</v>
      </c>
      <c r="F536" s="5" t="s">
        <v>13319</v>
      </c>
      <c r="G536" s="5" t="s">
        <v>13443</v>
      </c>
      <c r="H536" s="45" t="s">
        <v>29838</v>
      </c>
      <c r="I536" s="5" t="s">
        <v>63</v>
      </c>
      <c r="J536" s="26">
        <v>1</v>
      </c>
      <c r="K536" s="6"/>
      <c r="L536" s="45" t="s">
        <v>29838</v>
      </c>
      <c r="M536" s="5" t="s">
        <v>28130</v>
      </c>
      <c r="N536" s="44" t="s">
        <v>28841</v>
      </c>
      <c r="O536" s="5">
        <f>IF(ISBLANK(Requerimiento_Det!N536),"",VLOOKUP(Requerimiento_Det!N536,Tabla1[#All],2,FALSE))</f>
        <v>1031100352</v>
      </c>
      <c r="P536" s="5" t="s">
        <v>28354</v>
      </c>
    </row>
    <row r="537" spans="1:16" x14ac:dyDescent="0.25">
      <c r="A537" s="33">
        <f t="shared" si="17"/>
        <v>1</v>
      </c>
      <c r="B537" s="33">
        <f t="shared" si="16"/>
        <v>536</v>
      </c>
      <c r="C537" s="5" t="s">
        <v>1</v>
      </c>
      <c r="D537" s="25"/>
      <c r="E537" s="5" t="s">
        <v>13390</v>
      </c>
      <c r="F537" s="5" t="s">
        <v>13319</v>
      </c>
      <c r="G537" s="5" t="s">
        <v>13443</v>
      </c>
      <c r="H537" s="45" t="s">
        <v>29817</v>
      </c>
      <c r="I537" s="5" t="s">
        <v>63</v>
      </c>
      <c r="J537" s="26">
        <v>1</v>
      </c>
      <c r="K537" s="6"/>
      <c r="L537" s="45" t="s">
        <v>29817</v>
      </c>
      <c r="M537" s="5" t="s">
        <v>28130</v>
      </c>
      <c r="N537" s="44" t="s">
        <v>28810</v>
      </c>
      <c r="O537" s="5">
        <f>IF(ISBLANK(Requerimiento_Det!N537),"",VLOOKUP(Requerimiento_Det!N537,Tabla1[#All],2,FALSE))</f>
        <v>1031100317</v>
      </c>
      <c r="P537" s="5" t="s">
        <v>28354</v>
      </c>
    </row>
    <row r="538" spans="1:16" x14ac:dyDescent="0.25">
      <c r="A538" s="33">
        <f t="shared" si="17"/>
        <v>1</v>
      </c>
      <c r="B538" s="33">
        <f t="shared" si="16"/>
        <v>537</v>
      </c>
      <c r="C538" s="5" t="s">
        <v>1</v>
      </c>
      <c r="D538" s="25"/>
      <c r="E538" s="5" t="s">
        <v>13390</v>
      </c>
      <c r="F538" s="5" t="s">
        <v>13319</v>
      </c>
      <c r="G538" s="5" t="s">
        <v>13443</v>
      </c>
      <c r="H538" s="45" t="s">
        <v>29768</v>
      </c>
      <c r="I538" s="5" t="s">
        <v>63</v>
      </c>
      <c r="J538" s="26">
        <v>1</v>
      </c>
      <c r="K538" s="6"/>
      <c r="L538" s="45" t="s">
        <v>29768</v>
      </c>
      <c r="M538" s="5" t="s">
        <v>28130</v>
      </c>
      <c r="N538" s="44" t="s">
        <v>28744</v>
      </c>
      <c r="O538" s="5">
        <f>IF(ISBLANK(Requerimiento_Det!N538),"",VLOOKUP(Requerimiento_Det!N538,Tabla1[#All],2,FALSE))</f>
        <v>1031100241</v>
      </c>
      <c r="P538" s="5" t="s">
        <v>28354</v>
      </c>
    </row>
    <row r="539" spans="1:16" x14ac:dyDescent="0.25">
      <c r="A539" s="33">
        <f t="shared" si="17"/>
        <v>1</v>
      </c>
      <c r="B539" s="33">
        <f t="shared" si="16"/>
        <v>538</v>
      </c>
      <c r="C539" s="5" t="s">
        <v>1</v>
      </c>
      <c r="D539" s="25"/>
      <c r="E539" s="5" t="s">
        <v>13390</v>
      </c>
      <c r="F539" s="5" t="s">
        <v>13319</v>
      </c>
      <c r="G539" s="5" t="s">
        <v>13443</v>
      </c>
      <c r="H539" s="45" t="s">
        <v>29839</v>
      </c>
      <c r="I539" s="5" t="s">
        <v>63</v>
      </c>
      <c r="J539" s="26">
        <v>1</v>
      </c>
      <c r="K539" s="6"/>
      <c r="L539" s="45" t="s">
        <v>29839</v>
      </c>
      <c r="M539" s="5" t="s">
        <v>28130</v>
      </c>
      <c r="N539" s="44" t="s">
        <v>29148</v>
      </c>
      <c r="O539" s="5">
        <f>IF(ISBLANK(Requerimiento_Det!N539),"",VLOOKUP(Requerimiento_Det!N539,Tabla1[#All],2,FALSE))</f>
        <v>1031100310</v>
      </c>
      <c r="P539" s="5" t="s">
        <v>28354</v>
      </c>
    </row>
    <row r="540" spans="1:16" x14ac:dyDescent="0.25">
      <c r="A540" s="33">
        <f t="shared" si="17"/>
        <v>1</v>
      </c>
      <c r="B540" s="33">
        <f t="shared" si="16"/>
        <v>539</v>
      </c>
      <c r="C540" s="5" t="s">
        <v>1</v>
      </c>
      <c r="D540" s="25"/>
      <c r="E540" s="5" t="s">
        <v>13390</v>
      </c>
      <c r="F540" s="5" t="s">
        <v>13319</v>
      </c>
      <c r="G540" s="5" t="s">
        <v>13443</v>
      </c>
      <c r="H540" s="45" t="s">
        <v>29840</v>
      </c>
      <c r="I540" s="5" t="s">
        <v>63</v>
      </c>
      <c r="J540" s="26">
        <v>1</v>
      </c>
      <c r="K540" s="6"/>
      <c r="L540" s="45" t="s">
        <v>29840</v>
      </c>
      <c r="M540" s="5" t="s">
        <v>28130</v>
      </c>
      <c r="N540" s="44" t="s">
        <v>28813</v>
      </c>
      <c r="O540" s="5">
        <f>IF(ISBLANK(Requerimiento_Det!N540),"",VLOOKUP(Requerimiento_Det!N540,Tabla1[#All],2,FALSE))</f>
        <v>1031100320</v>
      </c>
      <c r="P540" s="5" t="s">
        <v>28354</v>
      </c>
    </row>
    <row r="541" spans="1:16" x14ac:dyDescent="0.25">
      <c r="A541" s="33">
        <f t="shared" si="17"/>
        <v>1</v>
      </c>
      <c r="B541" s="33">
        <f t="shared" si="16"/>
        <v>540</v>
      </c>
      <c r="C541" s="5" t="s">
        <v>1</v>
      </c>
      <c r="D541" s="25"/>
      <c r="E541" s="5" t="s">
        <v>13390</v>
      </c>
      <c r="F541" s="5" t="s">
        <v>13319</v>
      </c>
      <c r="G541" s="5" t="s">
        <v>13443</v>
      </c>
      <c r="H541" s="45" t="s">
        <v>29828</v>
      </c>
      <c r="I541" s="5" t="s">
        <v>63</v>
      </c>
      <c r="J541" s="26">
        <v>1</v>
      </c>
      <c r="K541" s="6"/>
      <c r="L541" s="45" t="s">
        <v>29828</v>
      </c>
      <c r="M541" s="5" t="s">
        <v>28130</v>
      </c>
      <c r="N541" s="44" t="s">
        <v>28758</v>
      </c>
      <c r="O541" s="5">
        <f>IF(ISBLANK(Requerimiento_Det!N541),"",VLOOKUP(Requerimiento_Det!N541,Tabla1[#All],2,FALSE))</f>
        <v>1031100255</v>
      </c>
      <c r="P541" s="5" t="s">
        <v>28354</v>
      </c>
    </row>
    <row r="542" spans="1:16" x14ac:dyDescent="0.25">
      <c r="A542" s="33">
        <f t="shared" si="17"/>
        <v>1</v>
      </c>
      <c r="B542" s="33">
        <f t="shared" si="16"/>
        <v>541</v>
      </c>
      <c r="C542" s="5" t="s">
        <v>1</v>
      </c>
      <c r="D542" s="25"/>
      <c r="E542" s="5" t="s">
        <v>13390</v>
      </c>
      <c r="F542" s="5" t="s">
        <v>13319</v>
      </c>
      <c r="G542" s="5" t="s">
        <v>13443</v>
      </c>
      <c r="H542" s="45" t="s">
        <v>29841</v>
      </c>
      <c r="I542" s="5" t="s">
        <v>63</v>
      </c>
      <c r="J542" s="26">
        <v>1</v>
      </c>
      <c r="K542" s="6"/>
      <c r="L542" s="45" t="s">
        <v>29841</v>
      </c>
      <c r="M542" s="5" t="s">
        <v>28130</v>
      </c>
      <c r="N542" s="44" t="s">
        <v>28822</v>
      </c>
      <c r="O542" s="5">
        <f>IF(ISBLANK(Requerimiento_Det!N542),"",VLOOKUP(Requerimiento_Det!N542,Tabla1[#All],2,FALSE))</f>
        <v>1031100329</v>
      </c>
      <c r="P542" s="5" t="s">
        <v>28354</v>
      </c>
    </row>
    <row r="543" spans="1:16" x14ac:dyDescent="0.25">
      <c r="A543" s="33">
        <f t="shared" si="17"/>
        <v>1</v>
      </c>
      <c r="B543" s="33">
        <f t="shared" si="16"/>
        <v>542</v>
      </c>
      <c r="C543" s="5" t="s">
        <v>1</v>
      </c>
      <c r="D543" s="25"/>
      <c r="E543" s="5" t="s">
        <v>13390</v>
      </c>
      <c r="F543" s="5" t="s">
        <v>13319</v>
      </c>
      <c r="G543" s="5" t="s">
        <v>13443</v>
      </c>
      <c r="H543" s="45" t="s">
        <v>29827</v>
      </c>
      <c r="I543" s="5" t="s">
        <v>63</v>
      </c>
      <c r="J543" s="26">
        <v>1</v>
      </c>
      <c r="K543" s="6"/>
      <c r="L543" s="45" t="s">
        <v>29827</v>
      </c>
      <c r="M543" s="5" t="s">
        <v>28130</v>
      </c>
      <c r="N543" s="44" t="s">
        <v>28830</v>
      </c>
      <c r="O543" s="5">
        <f>IF(ISBLANK(Requerimiento_Det!N543),"",VLOOKUP(Requerimiento_Det!N543,Tabla1[#All],2,FALSE))</f>
        <v>1031100339</v>
      </c>
      <c r="P543" s="5" t="s">
        <v>28354</v>
      </c>
    </row>
    <row r="544" spans="1:16" x14ac:dyDescent="0.25">
      <c r="A544" s="33"/>
      <c r="B544" s="33"/>
      <c r="C544" s="5"/>
      <c r="D544" s="25"/>
      <c r="E544" s="5"/>
      <c r="F544" s="5"/>
      <c r="G544" s="5"/>
      <c r="H544" s="42"/>
      <c r="I544" s="5"/>
      <c r="J544" s="26"/>
      <c r="K544" s="6"/>
      <c r="L544" s="42"/>
      <c r="M544" s="5"/>
      <c r="N544" s="42"/>
      <c r="O544" s="5"/>
      <c r="P544" s="5"/>
    </row>
    <row r="545" spans="1:16" x14ac:dyDescent="0.25">
      <c r="A545" s="33"/>
      <c r="B545" s="33"/>
      <c r="C545" s="5"/>
      <c r="D545" s="25"/>
      <c r="E545" s="5"/>
      <c r="F545" s="5"/>
      <c r="G545" s="5"/>
      <c r="H545" s="42"/>
      <c r="I545" s="5"/>
      <c r="J545" s="26"/>
      <c r="K545" s="6"/>
      <c r="L545" s="42"/>
      <c r="M545" s="5"/>
      <c r="N545" s="42"/>
      <c r="O545" s="5"/>
      <c r="P545" s="5"/>
    </row>
    <row r="546" spans="1:16" x14ac:dyDescent="0.25">
      <c r="A546" s="33"/>
      <c r="B546" s="33"/>
      <c r="C546" s="5"/>
      <c r="D546" s="25"/>
      <c r="E546" s="5"/>
      <c r="F546" s="5"/>
      <c r="G546" s="5"/>
      <c r="H546" s="42"/>
      <c r="I546" s="5"/>
      <c r="J546" s="26"/>
      <c r="K546" s="6"/>
      <c r="L546" s="42"/>
      <c r="M546" s="5"/>
      <c r="N546" s="42"/>
      <c r="O546" s="5"/>
      <c r="P546" s="5"/>
    </row>
    <row r="547" spans="1:16" x14ac:dyDescent="0.25">
      <c r="A547" s="33"/>
      <c r="B547" s="33"/>
      <c r="C547" s="5"/>
      <c r="D547" s="25"/>
      <c r="E547" s="5"/>
      <c r="F547" s="5"/>
      <c r="G547" s="5"/>
      <c r="H547" s="42"/>
      <c r="I547" s="5"/>
      <c r="J547" s="26"/>
      <c r="K547" s="6"/>
      <c r="L547" s="42"/>
      <c r="M547" s="5"/>
      <c r="N547" s="42"/>
      <c r="O547" s="5"/>
      <c r="P547" s="5"/>
    </row>
    <row r="548" spans="1:16" x14ac:dyDescent="0.25">
      <c r="A548" s="33"/>
      <c r="B548" s="33"/>
      <c r="C548" s="5"/>
      <c r="D548" s="25"/>
      <c r="E548" s="5"/>
      <c r="F548" s="5"/>
      <c r="G548" s="5"/>
      <c r="H548" s="42"/>
      <c r="I548" s="5"/>
      <c r="J548" s="26"/>
      <c r="K548" s="6"/>
      <c r="L548" s="42"/>
      <c r="M548" s="5"/>
      <c r="N548" s="42"/>
      <c r="O548" s="5"/>
      <c r="P548" s="5"/>
    </row>
    <row r="549" spans="1:16" x14ac:dyDescent="0.25">
      <c r="A549" s="33"/>
      <c r="B549" s="33"/>
      <c r="C549" s="5"/>
      <c r="D549" s="25"/>
      <c r="E549" s="5"/>
      <c r="F549" s="5"/>
      <c r="G549" s="5"/>
      <c r="H549" s="42"/>
      <c r="I549" s="5"/>
      <c r="J549" s="26"/>
      <c r="K549" s="6"/>
      <c r="L549" s="42"/>
      <c r="M549" s="5"/>
      <c r="N549" s="42"/>
      <c r="O549" s="5"/>
      <c r="P549" s="5"/>
    </row>
    <row r="550" spans="1:16" x14ac:dyDescent="0.25">
      <c r="A550" s="33"/>
      <c r="B550" s="33"/>
      <c r="C550" s="5"/>
      <c r="D550" s="25"/>
      <c r="E550" s="5"/>
      <c r="F550" s="5"/>
      <c r="G550" s="5"/>
      <c r="H550" s="42"/>
      <c r="I550" s="5"/>
      <c r="J550" s="26"/>
      <c r="K550" s="6"/>
      <c r="L550" s="42"/>
      <c r="M550" s="5"/>
      <c r="N550" s="42"/>
      <c r="O550" s="5"/>
      <c r="P550" s="5"/>
    </row>
    <row r="551" spans="1:16" x14ac:dyDescent="0.25">
      <c r="A551" s="33"/>
      <c r="B551" s="33"/>
      <c r="C551" s="5"/>
      <c r="D551" s="25"/>
      <c r="E551" s="5"/>
      <c r="F551" s="5"/>
      <c r="G551" s="5"/>
      <c r="H551" s="42"/>
      <c r="I551" s="5"/>
      <c r="J551" s="26"/>
      <c r="K551" s="6"/>
      <c r="L551" s="42"/>
      <c r="M551" s="5"/>
      <c r="N551" s="42"/>
      <c r="O551" s="5"/>
      <c r="P551" s="5"/>
    </row>
    <row r="552" spans="1:16" x14ac:dyDescent="0.25">
      <c r="A552" s="33"/>
      <c r="B552" s="33"/>
      <c r="C552" s="5"/>
      <c r="D552" s="25"/>
      <c r="E552" s="5"/>
      <c r="F552" s="5"/>
      <c r="G552" s="5"/>
      <c r="H552" s="42"/>
      <c r="I552" s="5"/>
      <c r="J552" s="26"/>
      <c r="K552" s="6"/>
      <c r="L552" s="42"/>
      <c r="M552" s="5"/>
      <c r="N552" s="42"/>
      <c r="O552" s="5"/>
      <c r="P552" s="5"/>
    </row>
    <row r="553" spans="1:16" x14ac:dyDescent="0.25">
      <c r="A553" s="33"/>
      <c r="B553" s="33"/>
      <c r="C553" s="5"/>
      <c r="D553" s="25"/>
      <c r="E553" s="5"/>
      <c r="F553" s="5"/>
      <c r="G553" s="5"/>
      <c r="H553" s="42"/>
      <c r="I553" s="5"/>
      <c r="J553" s="26"/>
      <c r="K553" s="6"/>
      <c r="L553" s="42"/>
      <c r="M553" s="5"/>
      <c r="N553" s="42"/>
      <c r="O553" s="5"/>
      <c r="P553" s="5"/>
    </row>
    <row r="554" spans="1:16" x14ac:dyDescent="0.25">
      <c r="A554" s="33"/>
      <c r="B554" s="33"/>
      <c r="C554" s="5"/>
      <c r="D554" s="25"/>
      <c r="E554" s="5"/>
      <c r="F554" s="5"/>
      <c r="G554" s="5"/>
      <c r="H554" s="42"/>
      <c r="I554" s="5"/>
      <c r="J554" s="26"/>
      <c r="K554" s="6"/>
      <c r="L554" s="42"/>
      <c r="M554" s="5"/>
      <c r="N554" s="42"/>
      <c r="O554" s="5"/>
      <c r="P554" s="5"/>
    </row>
    <row r="555" spans="1:16" x14ac:dyDescent="0.25">
      <c r="A555" s="33"/>
      <c r="B555" s="33"/>
      <c r="C555" s="5"/>
      <c r="D555" s="25"/>
      <c r="E555" s="5"/>
      <c r="F555" s="5"/>
      <c r="G555" s="5"/>
      <c r="H555" s="42"/>
      <c r="I555" s="5"/>
      <c r="J555" s="26"/>
      <c r="K555" s="6"/>
      <c r="L555" s="42"/>
      <c r="M555" s="5"/>
      <c r="N555" s="42"/>
      <c r="O555" s="5"/>
      <c r="P555" s="5"/>
    </row>
    <row r="556" spans="1:16" x14ac:dyDescent="0.25">
      <c r="A556" s="33"/>
      <c r="B556" s="33"/>
      <c r="C556" s="5"/>
      <c r="D556" s="25"/>
      <c r="E556" s="5"/>
      <c r="F556" s="5"/>
      <c r="G556" s="5"/>
      <c r="H556" s="42"/>
      <c r="I556" s="5"/>
      <c r="J556" s="26"/>
      <c r="K556" s="6"/>
      <c r="L556" s="42"/>
      <c r="M556" s="5"/>
      <c r="N556" s="42"/>
      <c r="O556" s="5"/>
      <c r="P556" s="5"/>
    </row>
    <row r="557" spans="1:16" x14ac:dyDescent="0.25">
      <c r="A557" s="33"/>
      <c r="B557" s="33"/>
      <c r="C557" s="5"/>
      <c r="D557" s="25"/>
      <c r="E557" s="5"/>
      <c r="F557" s="5"/>
      <c r="G557" s="5"/>
      <c r="H557" s="42"/>
      <c r="I557" s="5"/>
      <c r="J557" s="26"/>
      <c r="K557" s="6"/>
      <c r="L557" s="42"/>
      <c r="M557" s="5"/>
      <c r="N557" s="42"/>
      <c r="O557" s="5"/>
      <c r="P557" s="5"/>
    </row>
    <row r="558" spans="1:16" x14ac:dyDescent="0.25">
      <c r="A558" s="33"/>
      <c r="B558" s="33"/>
      <c r="C558" s="5"/>
      <c r="D558" s="25"/>
      <c r="E558" s="5"/>
      <c r="F558" s="5"/>
      <c r="G558" s="5"/>
      <c r="H558" s="42"/>
      <c r="I558" s="5"/>
      <c r="J558" s="26"/>
      <c r="K558" s="6"/>
      <c r="L558" s="42"/>
      <c r="M558" s="5"/>
      <c r="N558" s="42"/>
      <c r="O558" s="5"/>
      <c r="P558" s="5"/>
    </row>
    <row r="559" spans="1:16" x14ac:dyDescent="0.25">
      <c r="A559" s="33"/>
      <c r="B559" s="33"/>
      <c r="C559" s="5"/>
      <c r="D559" s="25"/>
      <c r="E559" s="5"/>
      <c r="F559" s="5"/>
      <c r="G559" s="5"/>
      <c r="H559" s="42"/>
      <c r="I559" s="5"/>
      <c r="J559" s="26"/>
      <c r="K559" s="6"/>
      <c r="L559" s="42"/>
      <c r="M559" s="5"/>
      <c r="N559" s="42"/>
      <c r="O559" s="5"/>
      <c r="P559" s="5"/>
    </row>
    <row r="560" spans="1:16" x14ac:dyDescent="0.25">
      <c r="A560" s="33"/>
      <c r="B560" s="33"/>
      <c r="C560" s="5"/>
      <c r="D560" s="25"/>
      <c r="E560" s="5"/>
      <c r="F560" s="5"/>
      <c r="G560" s="5"/>
      <c r="H560" s="42"/>
      <c r="I560" s="5"/>
      <c r="J560" s="26"/>
      <c r="K560" s="6"/>
      <c r="L560" s="42"/>
      <c r="M560" s="5"/>
      <c r="N560" s="42"/>
      <c r="O560" s="5"/>
      <c r="P560" s="5"/>
    </row>
    <row r="561" spans="1:16" x14ac:dyDescent="0.25">
      <c r="A561" s="33"/>
      <c r="B561" s="33"/>
      <c r="C561" s="5"/>
      <c r="D561" s="25"/>
      <c r="E561" s="5"/>
      <c r="F561" s="5"/>
      <c r="G561" s="5"/>
      <c r="H561" s="42"/>
      <c r="I561" s="5"/>
      <c r="J561" s="26"/>
      <c r="K561" s="6"/>
      <c r="L561" s="42"/>
      <c r="M561" s="5"/>
      <c r="N561" s="42"/>
      <c r="O561" s="5"/>
      <c r="P561" s="5"/>
    </row>
    <row r="562" spans="1:16" x14ac:dyDescent="0.25">
      <c r="A562" s="33"/>
      <c r="B562" s="33"/>
      <c r="C562" s="5"/>
      <c r="D562" s="25"/>
      <c r="E562" s="5"/>
      <c r="F562" s="5"/>
      <c r="G562" s="5"/>
      <c r="H562" s="42"/>
      <c r="I562" s="5"/>
      <c r="J562" s="26"/>
      <c r="K562" s="6"/>
      <c r="L562" s="42"/>
      <c r="M562" s="5"/>
      <c r="N562" s="42"/>
      <c r="O562" s="5"/>
      <c r="P562" s="5"/>
    </row>
    <row r="563" spans="1:16" x14ac:dyDescent="0.25">
      <c r="A563" s="33"/>
      <c r="B563" s="33"/>
      <c r="C563" s="5"/>
      <c r="D563" s="25"/>
      <c r="E563" s="5"/>
      <c r="F563" s="5"/>
      <c r="G563" s="5"/>
      <c r="H563" s="42"/>
      <c r="I563" s="5"/>
      <c r="J563" s="26"/>
      <c r="K563" s="6"/>
      <c r="L563" s="42"/>
      <c r="M563" s="5"/>
      <c r="N563" s="42"/>
      <c r="O563" s="5"/>
      <c r="P563" s="5"/>
    </row>
    <row r="564" spans="1:16" x14ac:dyDescent="0.25">
      <c r="A564" s="33"/>
      <c r="B564" s="33"/>
      <c r="C564" s="5"/>
      <c r="D564" s="25"/>
      <c r="E564" s="5"/>
      <c r="F564" s="5"/>
      <c r="G564" s="5"/>
      <c r="H564" s="42"/>
      <c r="I564" s="5"/>
      <c r="J564" s="26"/>
      <c r="K564" s="6"/>
      <c r="L564" s="42"/>
      <c r="M564" s="5"/>
      <c r="N564" s="42"/>
      <c r="O564" s="5"/>
      <c r="P564" s="5"/>
    </row>
    <row r="565" spans="1:16" x14ac:dyDescent="0.25">
      <c r="A565" s="33"/>
      <c r="B565" s="33"/>
      <c r="C565" s="5"/>
      <c r="D565" s="25"/>
      <c r="E565" s="5"/>
      <c r="F565" s="5"/>
      <c r="G565" s="5"/>
      <c r="H565" s="42"/>
      <c r="I565" s="5"/>
      <c r="J565" s="26"/>
      <c r="K565" s="6"/>
      <c r="L565" s="42"/>
      <c r="M565" s="5"/>
      <c r="N565" s="42"/>
      <c r="O565" s="5"/>
      <c r="P565" s="5"/>
    </row>
    <row r="566" spans="1:16" x14ac:dyDescent="0.25">
      <c r="A566" s="33"/>
      <c r="B566" s="33"/>
      <c r="C566" s="5"/>
      <c r="D566" s="25"/>
      <c r="E566" s="5"/>
      <c r="F566" s="5"/>
      <c r="G566" s="5"/>
      <c r="H566" s="42"/>
      <c r="I566" s="5"/>
      <c r="J566" s="26"/>
      <c r="K566" s="6"/>
      <c r="L566" s="42"/>
      <c r="M566" s="5"/>
      <c r="N566" s="42"/>
      <c r="O566" s="5"/>
      <c r="P566" s="5"/>
    </row>
    <row r="567" spans="1:16" x14ac:dyDescent="0.25">
      <c r="A567" s="33"/>
      <c r="B567" s="33"/>
      <c r="C567" s="5"/>
      <c r="D567" s="25"/>
      <c r="E567" s="5"/>
      <c r="F567" s="5"/>
      <c r="G567" s="5"/>
      <c r="H567" s="42"/>
      <c r="I567" s="5"/>
      <c r="J567" s="26"/>
      <c r="K567" s="6"/>
      <c r="L567" s="42"/>
      <c r="M567" s="5"/>
      <c r="N567" s="42"/>
      <c r="O567" s="5"/>
      <c r="P567" s="5"/>
    </row>
    <row r="568" spans="1:16" x14ac:dyDescent="0.25">
      <c r="A568" s="33"/>
      <c r="B568" s="33"/>
      <c r="C568" s="5"/>
      <c r="D568" s="25"/>
      <c r="E568" s="5"/>
      <c r="F568" s="5"/>
      <c r="G568" s="5"/>
      <c r="H568" s="42"/>
      <c r="I568" s="5"/>
      <c r="J568" s="26"/>
      <c r="K568" s="6"/>
      <c r="L568" s="42"/>
      <c r="M568" s="5"/>
      <c r="N568" s="42"/>
      <c r="O568" s="5"/>
      <c r="P568" s="5"/>
    </row>
    <row r="569" spans="1:16" x14ac:dyDescent="0.25">
      <c r="A569" s="33"/>
      <c r="B569" s="33"/>
      <c r="C569" s="5"/>
      <c r="D569" s="25"/>
      <c r="E569" s="5"/>
      <c r="F569" s="5"/>
      <c r="G569" s="5"/>
      <c r="H569" s="42"/>
      <c r="I569" s="5"/>
      <c r="J569" s="26"/>
      <c r="K569" s="6"/>
      <c r="L569" s="42"/>
      <c r="M569" s="5"/>
      <c r="N569" s="42"/>
      <c r="O569" s="5"/>
      <c r="P569" s="5"/>
    </row>
    <row r="570" spans="1:16" x14ac:dyDescent="0.25">
      <c r="A570" s="33"/>
      <c r="B570" s="33"/>
      <c r="C570" s="5"/>
      <c r="D570" s="25"/>
      <c r="E570" s="5"/>
      <c r="F570" s="5"/>
      <c r="G570" s="5"/>
      <c r="H570" s="42"/>
      <c r="I570" s="5"/>
      <c r="J570" s="26"/>
      <c r="K570" s="6"/>
      <c r="L570" s="42"/>
      <c r="M570" s="5"/>
      <c r="N570" s="42"/>
      <c r="O570" s="5"/>
      <c r="P570" s="5"/>
    </row>
    <row r="571" spans="1:16" x14ac:dyDescent="0.25">
      <c r="A571" s="33"/>
      <c r="B571" s="33"/>
      <c r="C571" s="5"/>
      <c r="D571" s="25"/>
      <c r="E571" s="5"/>
      <c r="F571" s="5"/>
      <c r="G571" s="5"/>
      <c r="H571" s="42"/>
      <c r="I571" s="5"/>
      <c r="J571" s="26"/>
      <c r="K571" s="6"/>
      <c r="L571" s="42"/>
      <c r="M571" s="5"/>
      <c r="N571" s="42"/>
      <c r="O571" s="5"/>
      <c r="P571" s="5"/>
    </row>
    <row r="572" spans="1:16" x14ac:dyDescent="0.25">
      <c r="A572" s="33"/>
      <c r="B572" s="33"/>
      <c r="C572" s="5"/>
      <c r="D572" s="25"/>
      <c r="E572" s="5"/>
      <c r="F572" s="5"/>
      <c r="G572" s="5"/>
      <c r="H572" s="42"/>
      <c r="I572" s="5"/>
      <c r="J572" s="26"/>
      <c r="K572" s="6"/>
      <c r="L572" s="42"/>
      <c r="M572" s="5"/>
      <c r="N572" s="42"/>
      <c r="O572" s="5"/>
      <c r="P572" s="5"/>
    </row>
    <row r="573" spans="1:16" x14ac:dyDescent="0.25">
      <c r="A573" s="33"/>
      <c r="B573" s="33"/>
      <c r="C573" s="5"/>
      <c r="D573" s="25"/>
      <c r="E573" s="5"/>
      <c r="F573" s="5"/>
      <c r="G573" s="5"/>
      <c r="H573" s="42"/>
      <c r="I573" s="5"/>
      <c r="J573" s="26"/>
      <c r="K573" s="6"/>
      <c r="L573" s="42"/>
      <c r="M573" s="5"/>
      <c r="N573" s="42"/>
      <c r="O573" s="5"/>
      <c r="P573" s="5"/>
    </row>
    <row r="574" spans="1:16" x14ac:dyDescent="0.25">
      <c r="A574" s="33"/>
      <c r="B574" s="33"/>
      <c r="C574" s="5"/>
      <c r="D574" s="25"/>
      <c r="E574" s="5"/>
      <c r="F574" s="5"/>
      <c r="G574" s="5"/>
      <c r="H574" s="42"/>
      <c r="I574" s="5"/>
      <c r="J574" s="26"/>
      <c r="K574" s="6"/>
      <c r="L574" s="42"/>
      <c r="M574" s="5"/>
      <c r="N574" s="42"/>
      <c r="O574" s="5"/>
      <c r="P574" s="5"/>
    </row>
    <row r="575" spans="1:16" x14ac:dyDescent="0.25">
      <c r="A575" s="33"/>
      <c r="B575" s="33"/>
      <c r="C575" s="5"/>
      <c r="D575" s="25"/>
      <c r="E575" s="5"/>
      <c r="F575" s="5"/>
      <c r="G575" s="5"/>
      <c r="H575" s="42"/>
      <c r="I575" s="5"/>
      <c r="J575" s="26"/>
      <c r="K575" s="6"/>
      <c r="L575" s="42"/>
      <c r="M575" s="5"/>
      <c r="N575" s="42"/>
      <c r="O575" s="5"/>
      <c r="P575" s="5"/>
    </row>
    <row r="576" spans="1:16" x14ac:dyDescent="0.25">
      <c r="A576" s="33"/>
      <c r="B576" s="33"/>
      <c r="C576" s="5"/>
      <c r="D576" s="25"/>
      <c r="E576" s="5"/>
      <c r="F576" s="5"/>
      <c r="G576" s="5"/>
      <c r="H576" s="42"/>
      <c r="I576" s="5"/>
      <c r="J576" s="26"/>
      <c r="K576" s="6"/>
      <c r="L576" s="42"/>
      <c r="M576" s="5"/>
      <c r="N576" s="42"/>
      <c r="O576" s="5"/>
      <c r="P576" s="5"/>
    </row>
    <row r="577" spans="1:16" x14ac:dyDescent="0.25">
      <c r="A577" s="33"/>
      <c r="B577" s="33"/>
      <c r="C577" s="5"/>
      <c r="D577" s="25"/>
      <c r="E577" s="5"/>
      <c r="F577" s="5"/>
      <c r="G577" s="5"/>
      <c r="H577" s="42"/>
      <c r="I577" s="5"/>
      <c r="J577" s="26"/>
      <c r="K577" s="6"/>
      <c r="L577" s="42"/>
      <c r="M577" s="5"/>
      <c r="N577" s="42"/>
      <c r="O577" s="5"/>
      <c r="P577" s="5"/>
    </row>
    <row r="578" spans="1:16" x14ac:dyDescent="0.25">
      <c r="A578" s="33"/>
      <c r="B578" s="33"/>
      <c r="C578" s="5"/>
      <c r="D578" s="25"/>
      <c r="E578" s="5"/>
      <c r="F578" s="5"/>
      <c r="G578" s="5"/>
      <c r="H578" s="42"/>
      <c r="I578" s="5"/>
      <c r="J578" s="26"/>
      <c r="K578" s="6"/>
      <c r="L578" s="42"/>
      <c r="M578" s="5"/>
      <c r="N578" s="42"/>
      <c r="O578" s="5"/>
      <c r="P578" s="5"/>
    </row>
    <row r="579" spans="1:16" x14ac:dyDescent="0.25">
      <c r="A579" s="33"/>
      <c r="B579" s="33"/>
      <c r="C579" s="5"/>
      <c r="D579" s="25"/>
      <c r="E579" s="5"/>
      <c r="F579" s="5"/>
      <c r="G579" s="5"/>
      <c r="H579" s="42"/>
      <c r="I579" s="5"/>
      <c r="J579" s="26"/>
      <c r="K579" s="6"/>
      <c r="L579" s="42"/>
      <c r="M579" s="5"/>
      <c r="N579" s="42"/>
      <c r="O579" s="5"/>
      <c r="P579" s="5"/>
    </row>
    <row r="580" spans="1:16" x14ac:dyDescent="0.25">
      <c r="A580" s="33"/>
      <c r="B580" s="33"/>
      <c r="C580" s="5"/>
      <c r="D580" s="25"/>
      <c r="E580" s="5"/>
      <c r="F580" s="5"/>
      <c r="G580" s="5"/>
      <c r="H580" s="42"/>
      <c r="I580" s="5"/>
      <c r="J580" s="26"/>
      <c r="K580" s="6"/>
      <c r="L580" s="42"/>
      <c r="M580" s="5"/>
      <c r="N580" s="42"/>
      <c r="O580" s="5"/>
      <c r="P580" s="5"/>
    </row>
    <row r="581" spans="1:16" x14ac:dyDescent="0.25">
      <c r="A581" s="33"/>
      <c r="B581" s="33"/>
      <c r="C581" s="5"/>
      <c r="D581" s="25"/>
      <c r="E581" s="5"/>
      <c r="F581" s="5"/>
      <c r="G581" s="5"/>
      <c r="H581" s="42"/>
      <c r="I581" s="5"/>
      <c r="J581" s="26"/>
      <c r="K581" s="6"/>
      <c r="L581" s="42"/>
      <c r="M581" s="5"/>
      <c r="N581" s="42"/>
      <c r="O581" s="5"/>
      <c r="P581" s="5"/>
    </row>
    <row r="582" spans="1:16" x14ac:dyDescent="0.25">
      <c r="A582" s="33"/>
      <c r="B582" s="33"/>
      <c r="C582" s="5"/>
      <c r="D582" s="25"/>
      <c r="E582" s="5"/>
      <c r="F582" s="5"/>
      <c r="G582" s="5"/>
      <c r="H582" s="42"/>
      <c r="I582" s="5"/>
      <c r="J582" s="26"/>
      <c r="K582" s="6"/>
      <c r="L582" s="42"/>
      <c r="M582" s="5"/>
      <c r="N582" s="42"/>
      <c r="O582" s="5"/>
      <c r="P582" s="5"/>
    </row>
    <row r="583" spans="1:16" x14ac:dyDescent="0.25">
      <c r="A583" s="33"/>
      <c r="B583" s="33"/>
      <c r="C583" s="5"/>
      <c r="D583" s="25"/>
      <c r="E583" s="5"/>
      <c r="F583" s="5"/>
      <c r="G583" s="5"/>
      <c r="H583" s="42"/>
      <c r="I583" s="5"/>
      <c r="J583" s="26"/>
      <c r="K583" s="6"/>
      <c r="L583" s="42"/>
      <c r="M583" s="5"/>
      <c r="N583" s="42"/>
      <c r="O583" s="5"/>
      <c r="P583" s="5"/>
    </row>
    <row r="584" spans="1:16" x14ac:dyDescent="0.25">
      <c r="A584" s="33"/>
      <c r="B584" s="33"/>
      <c r="C584" s="5"/>
      <c r="D584" s="25"/>
      <c r="E584" s="5"/>
      <c r="F584" s="5"/>
      <c r="G584" s="5"/>
      <c r="H584" s="42"/>
      <c r="I584" s="5"/>
      <c r="J584" s="26"/>
      <c r="K584" s="6"/>
      <c r="L584" s="42"/>
      <c r="M584" s="5"/>
      <c r="N584" s="42"/>
      <c r="O584" s="5"/>
      <c r="P584" s="5"/>
    </row>
    <row r="585" spans="1:16" x14ac:dyDescent="0.25">
      <c r="A585" s="33"/>
      <c r="B585" s="33"/>
      <c r="C585" s="5"/>
      <c r="D585" s="25"/>
      <c r="E585" s="5"/>
      <c r="F585" s="5"/>
      <c r="G585" s="5"/>
      <c r="H585" s="42"/>
      <c r="I585" s="5"/>
      <c r="J585" s="26"/>
      <c r="K585" s="6"/>
      <c r="L585" s="42"/>
      <c r="M585" s="5"/>
      <c r="N585" s="42"/>
      <c r="O585" s="5"/>
      <c r="P585" s="5"/>
    </row>
    <row r="586" spans="1:16" x14ac:dyDescent="0.25">
      <c r="A586" s="33"/>
      <c r="B586" s="33"/>
      <c r="C586" s="5"/>
      <c r="D586" s="25"/>
      <c r="E586" s="5"/>
      <c r="F586" s="5"/>
      <c r="G586" s="5"/>
      <c r="H586" s="42"/>
      <c r="I586" s="5"/>
      <c r="J586" s="26"/>
      <c r="K586" s="6"/>
      <c r="L586" s="42"/>
      <c r="M586" s="5"/>
      <c r="N586" s="42"/>
      <c r="O586" s="5"/>
      <c r="P586" s="5"/>
    </row>
    <row r="587" spans="1:16" x14ac:dyDescent="0.25">
      <c r="A587" s="33"/>
      <c r="B587" s="33"/>
      <c r="C587" s="5"/>
      <c r="D587" s="25"/>
      <c r="E587" s="5"/>
      <c r="F587" s="5"/>
      <c r="G587" s="5"/>
      <c r="H587" s="42"/>
      <c r="I587" s="5"/>
      <c r="J587" s="26"/>
      <c r="K587" s="6"/>
      <c r="L587" s="42"/>
      <c r="M587" s="5"/>
      <c r="N587" s="42"/>
      <c r="O587" s="5"/>
      <c r="P587" s="5"/>
    </row>
    <row r="588" spans="1:16" x14ac:dyDescent="0.25">
      <c r="A588" s="33"/>
      <c r="B588" s="33"/>
      <c r="C588" s="5"/>
      <c r="D588" s="25"/>
      <c r="E588" s="5"/>
      <c r="F588" s="5"/>
      <c r="G588" s="5"/>
      <c r="H588" s="42"/>
      <c r="I588" s="5"/>
      <c r="J588" s="26"/>
      <c r="K588" s="6"/>
      <c r="L588" s="42"/>
      <c r="M588" s="5"/>
      <c r="N588" s="42"/>
      <c r="O588" s="5"/>
      <c r="P588" s="5"/>
    </row>
    <row r="589" spans="1:16" x14ac:dyDescent="0.25">
      <c r="A589" s="33"/>
      <c r="B589" s="33"/>
      <c r="C589" s="5"/>
      <c r="D589" s="25"/>
      <c r="E589" s="5"/>
      <c r="F589" s="5"/>
      <c r="G589" s="5"/>
      <c r="H589" s="42"/>
      <c r="I589" s="5"/>
      <c r="J589" s="26"/>
      <c r="K589" s="6"/>
      <c r="L589" s="42"/>
      <c r="M589" s="5"/>
      <c r="N589" s="42"/>
      <c r="O589" s="5"/>
      <c r="P589" s="5"/>
    </row>
    <row r="590" spans="1:16" x14ac:dyDescent="0.25">
      <c r="A590" s="33"/>
      <c r="B590" s="33"/>
      <c r="C590" s="5"/>
      <c r="D590" s="25"/>
      <c r="E590" s="5"/>
      <c r="F590" s="5"/>
      <c r="G590" s="5"/>
      <c r="H590" s="42"/>
      <c r="I590" s="5"/>
      <c r="J590" s="26"/>
      <c r="K590" s="6"/>
      <c r="L590" s="42"/>
      <c r="M590" s="5"/>
      <c r="N590" s="42"/>
      <c r="O590" s="5"/>
      <c r="P590" s="5"/>
    </row>
    <row r="591" spans="1:16" x14ac:dyDescent="0.25">
      <c r="A591" s="33"/>
      <c r="B591" s="33"/>
      <c r="C591" s="5"/>
      <c r="D591" s="25"/>
      <c r="E591" s="5"/>
      <c r="F591" s="5"/>
      <c r="G591" s="5"/>
      <c r="H591" s="42"/>
      <c r="I591" s="5"/>
      <c r="J591" s="26"/>
      <c r="K591" s="6"/>
      <c r="L591" s="42"/>
      <c r="M591" s="5"/>
      <c r="N591" s="42"/>
      <c r="O591" s="5"/>
      <c r="P591" s="5"/>
    </row>
    <row r="592" spans="1:16" x14ac:dyDescent="0.25">
      <c r="A592" s="33"/>
      <c r="B592" s="33"/>
      <c r="C592" s="5"/>
      <c r="D592" s="25"/>
      <c r="E592" s="5"/>
      <c r="F592" s="5"/>
      <c r="G592" s="5"/>
      <c r="H592" s="42"/>
      <c r="I592" s="5"/>
      <c r="J592" s="26"/>
      <c r="K592" s="6"/>
      <c r="L592" s="42"/>
      <c r="M592" s="5"/>
      <c r="N592" s="42"/>
      <c r="O592" s="5"/>
      <c r="P592" s="5"/>
    </row>
    <row r="593" spans="1:16" x14ac:dyDescent="0.25">
      <c r="A593" s="33"/>
      <c r="B593" s="33"/>
      <c r="C593" s="5"/>
      <c r="D593" s="25"/>
      <c r="E593" s="5"/>
      <c r="F593" s="5"/>
      <c r="G593" s="5"/>
      <c r="H593" s="42"/>
      <c r="I593" s="5"/>
      <c r="J593" s="26"/>
      <c r="K593" s="6"/>
      <c r="L593" s="42"/>
      <c r="M593" s="5"/>
      <c r="N593" s="42"/>
      <c r="O593" s="5"/>
      <c r="P593" s="5"/>
    </row>
    <row r="594" spans="1:16" x14ac:dyDescent="0.25">
      <c r="A594" s="33"/>
      <c r="B594" s="33"/>
      <c r="C594" s="5"/>
      <c r="D594" s="25"/>
      <c r="E594" s="5"/>
      <c r="F594" s="5"/>
      <c r="G594" s="5"/>
      <c r="H594" s="42"/>
      <c r="I594" s="5"/>
      <c r="J594" s="26"/>
      <c r="K594" s="6"/>
      <c r="L594" s="42"/>
      <c r="M594" s="5"/>
      <c r="N594" s="42"/>
      <c r="O594" s="5"/>
      <c r="P594" s="5"/>
    </row>
    <row r="595" spans="1:16" x14ac:dyDescent="0.25">
      <c r="A595" s="33"/>
      <c r="B595" s="33"/>
      <c r="C595" s="5"/>
      <c r="D595" s="25"/>
      <c r="E595" s="5"/>
      <c r="F595" s="5"/>
      <c r="G595" s="5"/>
      <c r="H595" s="42"/>
      <c r="I595" s="5"/>
      <c r="J595" s="26"/>
      <c r="K595" s="6"/>
      <c r="L595" s="42"/>
      <c r="M595" s="5"/>
      <c r="N595" s="42"/>
      <c r="O595" s="5"/>
      <c r="P595" s="5"/>
    </row>
    <row r="596" spans="1:16" x14ac:dyDescent="0.25">
      <c r="A596" s="33"/>
      <c r="B596" s="33"/>
      <c r="C596" s="5"/>
      <c r="D596" s="25"/>
      <c r="E596" s="5"/>
      <c r="F596" s="5"/>
      <c r="G596" s="5"/>
      <c r="H596" s="42"/>
      <c r="I596" s="5"/>
      <c r="J596" s="26"/>
      <c r="K596" s="6"/>
      <c r="L596" s="42"/>
      <c r="M596" s="5"/>
      <c r="N596" s="42"/>
      <c r="O596" s="5"/>
      <c r="P596" s="5"/>
    </row>
    <row r="597" spans="1:16" x14ac:dyDescent="0.25">
      <c r="A597" s="33"/>
      <c r="B597" s="33"/>
      <c r="C597" s="5"/>
      <c r="D597" s="25"/>
      <c r="E597" s="5"/>
      <c r="F597" s="5"/>
      <c r="G597" s="5"/>
      <c r="H597" s="42"/>
      <c r="I597" s="5"/>
      <c r="J597" s="26"/>
      <c r="K597" s="6"/>
      <c r="L597" s="42"/>
      <c r="M597" s="5"/>
      <c r="N597" s="42"/>
      <c r="O597" s="5"/>
      <c r="P597" s="5"/>
    </row>
    <row r="598" spans="1:16" x14ac:dyDescent="0.25">
      <c r="A598" s="33"/>
      <c r="B598" s="33"/>
      <c r="C598" s="5"/>
      <c r="D598" s="25"/>
      <c r="E598" s="5"/>
      <c r="F598" s="5"/>
      <c r="G598" s="5"/>
      <c r="H598" s="42"/>
      <c r="I598" s="5"/>
      <c r="J598" s="26"/>
      <c r="K598" s="6"/>
      <c r="L598" s="42"/>
      <c r="M598" s="5"/>
      <c r="N598" s="42"/>
      <c r="O598" s="5"/>
      <c r="P598" s="5"/>
    </row>
    <row r="599" spans="1:16" x14ac:dyDescent="0.25">
      <c r="A599" s="33"/>
      <c r="B599" s="33"/>
      <c r="C599" s="5"/>
      <c r="D599" s="25"/>
      <c r="E599" s="5"/>
      <c r="F599" s="5"/>
      <c r="G599" s="5"/>
      <c r="H599" s="42"/>
      <c r="I599" s="5"/>
      <c r="J599" s="26"/>
      <c r="K599" s="6"/>
      <c r="L599" s="42"/>
      <c r="M599" s="5"/>
      <c r="N599" s="42"/>
      <c r="O599" s="5"/>
      <c r="P599" s="5"/>
    </row>
    <row r="600" spans="1:16" x14ac:dyDescent="0.25">
      <c r="A600" s="33"/>
      <c r="B600" s="33"/>
      <c r="C600" s="5"/>
      <c r="D600" s="25"/>
      <c r="E600" s="5"/>
      <c r="F600" s="5"/>
      <c r="G600" s="5"/>
      <c r="H600" s="42"/>
      <c r="I600" s="5"/>
      <c r="J600" s="26"/>
      <c r="K600" s="6"/>
      <c r="L600" s="42"/>
      <c r="M600" s="5"/>
      <c r="N600" s="42"/>
      <c r="O600" s="5"/>
      <c r="P600" s="5"/>
    </row>
    <row r="601" spans="1:16" x14ac:dyDescent="0.25">
      <c r="A601" s="33"/>
      <c r="B601" s="33"/>
      <c r="C601" s="5"/>
      <c r="D601" s="25"/>
      <c r="E601" s="5"/>
      <c r="F601" s="5"/>
      <c r="G601" s="5"/>
      <c r="H601" s="42"/>
      <c r="I601" s="5"/>
      <c r="J601" s="26"/>
      <c r="K601" s="6"/>
      <c r="L601" s="42"/>
      <c r="M601" s="5"/>
      <c r="N601" s="42"/>
      <c r="O601" s="5"/>
      <c r="P601" s="5"/>
    </row>
    <row r="602" spans="1:16" x14ac:dyDescent="0.25">
      <c r="A602" s="33"/>
      <c r="B602" s="33"/>
      <c r="C602" s="5"/>
      <c r="D602" s="25"/>
      <c r="E602" s="5"/>
      <c r="F602" s="5"/>
      <c r="G602" s="5"/>
      <c r="H602" s="42"/>
      <c r="I602" s="5"/>
      <c r="J602" s="26"/>
      <c r="K602" s="6"/>
      <c r="L602" s="42"/>
      <c r="M602" s="5"/>
      <c r="N602" s="42"/>
      <c r="O602" s="5"/>
      <c r="P602" s="5"/>
    </row>
    <row r="603" spans="1:16" x14ac:dyDescent="0.25">
      <c r="A603" s="33"/>
      <c r="B603" s="33"/>
      <c r="C603" s="5"/>
      <c r="D603" s="25"/>
      <c r="E603" s="5"/>
      <c r="F603" s="5"/>
      <c r="G603" s="5"/>
      <c r="H603" s="42"/>
      <c r="I603" s="5"/>
      <c r="J603" s="26"/>
      <c r="K603" s="6"/>
      <c r="L603" s="42"/>
      <c r="M603" s="5"/>
      <c r="N603" s="42"/>
      <c r="O603" s="5"/>
      <c r="P603" s="5"/>
    </row>
    <row r="604" spans="1:16" x14ac:dyDescent="0.25">
      <c r="A604" s="33"/>
      <c r="B604" s="33"/>
      <c r="C604" s="5"/>
      <c r="D604" s="25"/>
      <c r="E604" s="5"/>
      <c r="F604" s="5"/>
      <c r="G604" s="5"/>
      <c r="H604" s="42"/>
      <c r="I604" s="5"/>
      <c r="J604" s="26"/>
      <c r="K604" s="6"/>
      <c r="L604" s="42"/>
      <c r="M604" s="5"/>
      <c r="N604" s="42"/>
      <c r="O604" s="5"/>
      <c r="P604" s="5"/>
    </row>
    <row r="605" spans="1:16" x14ac:dyDescent="0.25">
      <c r="A605" s="33"/>
      <c r="B605" s="33"/>
      <c r="C605" s="5"/>
      <c r="D605" s="25"/>
      <c r="E605" s="5"/>
      <c r="F605" s="5"/>
      <c r="G605" s="5"/>
      <c r="H605" s="42"/>
      <c r="I605" s="5"/>
      <c r="J605" s="26"/>
      <c r="K605" s="6"/>
      <c r="L605" s="42"/>
      <c r="M605" s="5"/>
      <c r="N605" s="42"/>
      <c r="O605" s="5"/>
      <c r="P605" s="5"/>
    </row>
    <row r="606" spans="1:16" x14ac:dyDescent="0.25">
      <c r="A606" s="33"/>
      <c r="B606" s="33"/>
      <c r="C606" s="5"/>
      <c r="D606" s="25"/>
      <c r="E606" s="5"/>
      <c r="F606" s="5"/>
      <c r="G606" s="5"/>
      <c r="H606" s="42"/>
      <c r="I606" s="5"/>
      <c r="J606" s="26"/>
      <c r="K606" s="6"/>
      <c r="L606" s="42"/>
      <c r="M606" s="5"/>
      <c r="N606" s="42"/>
      <c r="O606" s="5"/>
      <c r="P606" s="5"/>
    </row>
    <row r="607" spans="1:16" x14ac:dyDescent="0.25">
      <c r="A607" s="33"/>
      <c r="B607" s="33"/>
      <c r="C607" s="5"/>
      <c r="D607" s="25"/>
      <c r="E607" s="5"/>
      <c r="F607" s="5"/>
      <c r="G607" s="5"/>
      <c r="H607" s="42"/>
      <c r="I607" s="5"/>
      <c r="J607" s="26"/>
      <c r="K607" s="6"/>
      <c r="L607" s="42"/>
      <c r="M607" s="5"/>
      <c r="N607" s="42"/>
      <c r="O607" s="5"/>
      <c r="P607" s="5"/>
    </row>
    <row r="608" spans="1:16" x14ac:dyDescent="0.25">
      <c r="A608" s="33"/>
      <c r="B608" s="33"/>
      <c r="C608" s="5"/>
      <c r="D608" s="25"/>
      <c r="E608" s="5"/>
      <c r="F608" s="5"/>
      <c r="G608" s="5"/>
      <c r="H608" s="42"/>
      <c r="I608" s="5"/>
      <c r="J608" s="26"/>
      <c r="K608" s="6"/>
      <c r="L608" s="42"/>
      <c r="M608" s="5"/>
      <c r="N608" s="42"/>
      <c r="O608" s="5"/>
      <c r="P608" s="5"/>
    </row>
    <row r="609" spans="1:16" x14ac:dyDescent="0.25">
      <c r="A609" s="33"/>
      <c r="B609" s="33"/>
      <c r="C609" s="5"/>
      <c r="D609" s="25"/>
      <c r="E609" s="5"/>
      <c r="F609" s="5"/>
      <c r="G609" s="5"/>
      <c r="H609" s="42"/>
      <c r="I609" s="5"/>
      <c r="J609" s="26"/>
      <c r="K609" s="6"/>
      <c r="L609" s="42"/>
      <c r="M609" s="5"/>
      <c r="N609" s="42"/>
      <c r="O609" s="5"/>
      <c r="P609" s="5"/>
    </row>
    <row r="610" spans="1:16" x14ac:dyDescent="0.25">
      <c r="A610" s="33"/>
      <c r="B610" s="33"/>
      <c r="C610" s="5"/>
      <c r="D610" s="25"/>
      <c r="E610" s="5"/>
      <c r="F610" s="5"/>
      <c r="G610" s="5"/>
      <c r="H610" s="42"/>
      <c r="I610" s="5"/>
      <c r="J610" s="26"/>
      <c r="K610" s="6"/>
      <c r="L610" s="42"/>
      <c r="M610" s="5"/>
      <c r="N610" s="42"/>
      <c r="O610" s="5"/>
      <c r="P610" s="5"/>
    </row>
    <row r="611" spans="1:16" x14ac:dyDescent="0.25">
      <c r="A611" s="33"/>
      <c r="B611" s="33"/>
      <c r="C611" s="5"/>
      <c r="D611" s="25"/>
      <c r="E611" s="5"/>
      <c r="F611" s="5"/>
      <c r="G611" s="5"/>
      <c r="H611" s="42"/>
      <c r="I611" s="5"/>
      <c r="J611" s="26"/>
      <c r="K611" s="6"/>
      <c r="L611" s="42"/>
      <c r="M611" s="5"/>
      <c r="N611" s="42"/>
      <c r="O611" s="5"/>
      <c r="P611" s="5"/>
    </row>
    <row r="612" spans="1:16" x14ac:dyDescent="0.25">
      <c r="A612" s="33"/>
      <c r="B612" s="33"/>
      <c r="C612" s="5"/>
      <c r="D612" s="25"/>
      <c r="E612" s="5"/>
      <c r="F612" s="5"/>
      <c r="G612" s="5"/>
      <c r="H612" s="42"/>
      <c r="I612" s="5"/>
      <c r="J612" s="26"/>
      <c r="K612" s="6"/>
      <c r="L612" s="42"/>
      <c r="M612" s="5"/>
      <c r="N612" s="42"/>
      <c r="O612" s="5"/>
      <c r="P612" s="5"/>
    </row>
    <row r="613" spans="1:16" x14ac:dyDescent="0.25">
      <c r="A613" s="33"/>
      <c r="B613" s="33"/>
      <c r="C613" s="5"/>
      <c r="D613" s="25"/>
      <c r="E613" s="5"/>
      <c r="F613" s="5"/>
      <c r="G613" s="5"/>
      <c r="H613" s="42"/>
      <c r="I613" s="5"/>
      <c r="J613" s="26"/>
      <c r="K613" s="6"/>
      <c r="L613" s="42"/>
      <c r="M613" s="5"/>
      <c r="N613" s="42"/>
      <c r="O613" s="5"/>
      <c r="P613" s="5"/>
    </row>
    <row r="614" spans="1:16" x14ac:dyDescent="0.25">
      <c r="A614" s="33"/>
      <c r="B614" s="33"/>
      <c r="C614" s="5"/>
      <c r="D614" s="25"/>
      <c r="E614" s="5"/>
      <c r="F614" s="5"/>
      <c r="G614" s="5"/>
      <c r="H614" s="42"/>
      <c r="I614" s="5"/>
      <c r="J614" s="26"/>
      <c r="K614" s="6"/>
      <c r="L614" s="42"/>
      <c r="M614" s="5"/>
      <c r="N614" s="42"/>
      <c r="O614" s="5"/>
      <c r="P614" s="5"/>
    </row>
    <row r="615" spans="1:16" x14ac:dyDescent="0.25">
      <c r="A615" s="33"/>
      <c r="B615" s="33"/>
      <c r="C615" s="5"/>
      <c r="D615" s="25"/>
      <c r="E615" s="5"/>
      <c r="F615" s="5"/>
      <c r="G615" s="5"/>
      <c r="H615" s="42"/>
      <c r="I615" s="5"/>
      <c r="J615" s="26"/>
      <c r="K615" s="6"/>
      <c r="L615" s="42"/>
      <c r="M615" s="5"/>
      <c r="N615" s="42"/>
      <c r="O615" s="5"/>
      <c r="P615" s="5"/>
    </row>
    <row r="616" spans="1:16" x14ac:dyDescent="0.25">
      <c r="A616" s="33"/>
      <c r="B616" s="33"/>
      <c r="C616" s="5"/>
      <c r="D616" s="25"/>
      <c r="E616" s="5"/>
      <c r="F616" s="5"/>
      <c r="G616" s="5"/>
      <c r="H616" s="42"/>
      <c r="I616" s="5"/>
      <c r="J616" s="26"/>
      <c r="K616" s="6"/>
      <c r="L616" s="42"/>
      <c r="M616" s="5"/>
      <c r="N616" s="42"/>
      <c r="O616" s="5"/>
      <c r="P616" s="5"/>
    </row>
    <row r="617" spans="1:16" x14ac:dyDescent="0.25">
      <c r="A617" s="33"/>
      <c r="B617" s="33"/>
      <c r="C617" s="5"/>
      <c r="D617" s="25"/>
      <c r="E617" s="5"/>
      <c r="F617" s="5"/>
      <c r="G617" s="5"/>
      <c r="H617" s="42"/>
      <c r="I617" s="5"/>
      <c r="J617" s="26"/>
      <c r="K617" s="6"/>
      <c r="L617" s="42"/>
      <c r="M617" s="5"/>
      <c r="N617" s="42"/>
      <c r="O617" s="5"/>
      <c r="P617" s="5"/>
    </row>
    <row r="618" spans="1:16" x14ac:dyDescent="0.25">
      <c r="A618" s="33"/>
      <c r="B618" s="33"/>
      <c r="C618" s="5"/>
      <c r="D618" s="25"/>
      <c r="E618" s="5"/>
      <c r="F618" s="5"/>
      <c r="G618" s="5"/>
      <c r="H618" s="42"/>
      <c r="I618" s="5"/>
      <c r="J618" s="26"/>
      <c r="K618" s="6"/>
      <c r="L618" s="42"/>
      <c r="M618" s="5"/>
      <c r="N618" s="42"/>
      <c r="O618" s="5"/>
      <c r="P618" s="5"/>
    </row>
    <row r="619" spans="1:16" x14ac:dyDescent="0.25">
      <c r="A619" s="33"/>
      <c r="B619" s="33"/>
      <c r="C619" s="5"/>
      <c r="D619" s="25"/>
      <c r="E619" s="5"/>
      <c r="F619" s="5"/>
      <c r="G619" s="5"/>
      <c r="H619" s="42"/>
      <c r="I619" s="5"/>
      <c r="J619" s="26"/>
      <c r="K619" s="6"/>
      <c r="L619" s="42"/>
      <c r="M619" s="5"/>
      <c r="N619" s="42"/>
      <c r="O619" s="5"/>
      <c r="P619" s="5"/>
    </row>
    <row r="620" spans="1:16" x14ac:dyDescent="0.25">
      <c r="A620" s="33"/>
      <c r="B620" s="33"/>
      <c r="C620" s="5"/>
      <c r="D620" s="25"/>
      <c r="E620" s="5"/>
      <c r="F620" s="5"/>
      <c r="G620" s="5"/>
      <c r="H620" s="42"/>
      <c r="I620" s="5"/>
      <c r="J620" s="26"/>
      <c r="K620" s="6"/>
      <c r="L620" s="42"/>
      <c r="M620" s="5"/>
      <c r="N620" s="42"/>
      <c r="O620" s="5"/>
      <c r="P620" s="5"/>
    </row>
    <row r="621" spans="1:16" x14ac:dyDescent="0.25">
      <c r="A621" s="33"/>
      <c r="B621" s="33"/>
      <c r="C621" s="5"/>
      <c r="D621" s="25"/>
      <c r="E621" s="5"/>
      <c r="F621" s="5"/>
      <c r="G621" s="5"/>
      <c r="H621" s="42"/>
      <c r="I621" s="5"/>
      <c r="J621" s="26"/>
      <c r="K621" s="6"/>
      <c r="L621" s="42"/>
      <c r="M621" s="5"/>
      <c r="N621" s="42"/>
      <c r="O621" s="5"/>
      <c r="P621" s="5"/>
    </row>
    <row r="622" spans="1:16" x14ac:dyDescent="0.25">
      <c r="A622" s="33"/>
      <c r="B622" s="33"/>
      <c r="C622" s="5"/>
      <c r="D622" s="25"/>
      <c r="E622" s="5"/>
      <c r="F622" s="5"/>
      <c r="G622" s="5"/>
      <c r="H622" s="42"/>
      <c r="I622" s="5"/>
      <c r="J622" s="26"/>
      <c r="K622" s="6"/>
      <c r="L622" s="42"/>
      <c r="M622" s="5"/>
      <c r="N622" s="42"/>
      <c r="O622" s="5"/>
      <c r="P622" s="5"/>
    </row>
    <row r="623" spans="1:16" x14ac:dyDescent="0.25">
      <c r="A623" s="33"/>
      <c r="B623" s="33"/>
      <c r="C623" s="5"/>
      <c r="D623" s="25"/>
      <c r="E623" s="5"/>
      <c r="F623" s="5"/>
      <c r="G623" s="5"/>
      <c r="H623" s="42"/>
      <c r="I623" s="5"/>
      <c r="J623" s="26"/>
      <c r="K623" s="6"/>
      <c r="L623" s="42"/>
      <c r="M623" s="5"/>
      <c r="N623" s="42"/>
      <c r="O623" s="5"/>
      <c r="P623" s="5"/>
    </row>
    <row r="624" spans="1:16" x14ac:dyDescent="0.25">
      <c r="A624" s="33"/>
      <c r="B624" s="33"/>
      <c r="C624" s="5"/>
      <c r="D624" s="25"/>
      <c r="E624" s="5"/>
      <c r="F624" s="5"/>
      <c r="G624" s="5"/>
      <c r="H624" s="42"/>
      <c r="I624" s="5"/>
      <c r="J624" s="26"/>
      <c r="K624" s="6"/>
      <c r="L624" s="42"/>
      <c r="M624" s="5"/>
      <c r="N624" s="42"/>
      <c r="O624" s="5"/>
      <c r="P624" s="5"/>
    </row>
    <row r="625" spans="1:16" x14ac:dyDescent="0.25">
      <c r="A625" s="33"/>
      <c r="B625" s="33"/>
      <c r="C625" s="5"/>
      <c r="D625" s="25"/>
      <c r="E625" s="5"/>
      <c r="F625" s="5"/>
      <c r="G625" s="5"/>
      <c r="H625" s="42"/>
      <c r="I625" s="5"/>
      <c r="J625" s="26"/>
      <c r="K625" s="6"/>
      <c r="L625" s="42"/>
      <c r="M625" s="5"/>
      <c r="N625" s="42"/>
      <c r="O625" s="5"/>
      <c r="P625" s="5"/>
    </row>
    <row r="626" spans="1:16" x14ac:dyDescent="0.25">
      <c r="A626" s="33"/>
      <c r="B626" s="33"/>
      <c r="C626" s="5"/>
      <c r="D626" s="25"/>
      <c r="E626" s="5"/>
      <c r="F626" s="5"/>
      <c r="G626" s="5"/>
      <c r="H626" s="42"/>
      <c r="I626" s="5"/>
      <c r="J626" s="26"/>
      <c r="K626" s="6"/>
      <c r="L626" s="42"/>
      <c r="M626" s="5"/>
      <c r="N626" s="42"/>
      <c r="O626" s="5"/>
      <c r="P626" s="5"/>
    </row>
    <row r="627" spans="1:16" x14ac:dyDescent="0.25">
      <c r="A627" s="33"/>
      <c r="B627" s="33"/>
      <c r="C627" s="5"/>
      <c r="D627" s="25"/>
      <c r="E627" s="5"/>
      <c r="F627" s="5"/>
      <c r="G627" s="5"/>
      <c r="H627" s="42"/>
      <c r="I627" s="5"/>
      <c r="J627" s="26"/>
      <c r="K627" s="6"/>
      <c r="L627" s="42"/>
      <c r="M627" s="5"/>
      <c r="N627" s="42"/>
      <c r="O627" s="5"/>
      <c r="P627" s="5"/>
    </row>
    <row r="628" spans="1:16" x14ac:dyDescent="0.25">
      <c r="A628" s="33"/>
      <c r="B628" s="33"/>
      <c r="C628" s="5"/>
      <c r="D628" s="25"/>
      <c r="E628" s="5"/>
      <c r="F628" s="5"/>
      <c r="G628" s="5"/>
      <c r="H628" s="42"/>
      <c r="I628" s="5"/>
      <c r="J628" s="26"/>
      <c r="K628" s="6"/>
      <c r="L628" s="42"/>
      <c r="M628" s="5"/>
      <c r="N628" s="42"/>
      <c r="O628" s="5"/>
      <c r="P628" s="5"/>
    </row>
    <row r="629" spans="1:16" x14ac:dyDescent="0.25">
      <c r="A629" s="33"/>
      <c r="B629" s="33"/>
      <c r="C629" s="5"/>
      <c r="D629" s="25"/>
      <c r="E629" s="5"/>
      <c r="F629" s="5"/>
      <c r="G629" s="5"/>
      <c r="H629" s="42"/>
      <c r="I629" s="5"/>
      <c r="J629" s="26"/>
      <c r="K629" s="6"/>
      <c r="L629" s="42"/>
      <c r="M629" s="5"/>
      <c r="N629" s="42"/>
      <c r="O629" s="5"/>
      <c r="P629" s="5"/>
    </row>
    <row r="630" spans="1:16" x14ac:dyDescent="0.25">
      <c r="A630" s="33"/>
      <c r="B630" s="33"/>
      <c r="C630" s="5"/>
      <c r="D630" s="25"/>
      <c r="E630" s="5"/>
      <c r="F630" s="5"/>
      <c r="G630" s="5"/>
      <c r="H630" s="42"/>
      <c r="I630" s="5"/>
      <c r="J630" s="26"/>
      <c r="K630" s="6"/>
      <c r="L630" s="42"/>
      <c r="M630" s="5"/>
      <c r="N630" s="42"/>
      <c r="O630" s="5"/>
      <c r="P630" s="5"/>
    </row>
    <row r="631" spans="1:16" x14ac:dyDescent="0.25">
      <c r="A631" s="33"/>
      <c r="B631" s="33"/>
      <c r="C631" s="5"/>
      <c r="D631" s="25"/>
      <c r="E631" s="5"/>
      <c r="F631" s="5"/>
      <c r="G631" s="5"/>
      <c r="H631" s="42"/>
      <c r="I631" s="5"/>
      <c r="J631" s="26"/>
      <c r="K631" s="6"/>
      <c r="L631" s="42"/>
      <c r="M631" s="5"/>
      <c r="N631" s="42"/>
      <c r="O631" s="5"/>
      <c r="P631" s="5"/>
    </row>
    <row r="632" spans="1:16" x14ac:dyDescent="0.25">
      <c r="A632" s="33"/>
      <c r="B632" s="33"/>
      <c r="C632" s="5"/>
      <c r="D632" s="25"/>
      <c r="E632" s="5"/>
      <c r="F632" s="5"/>
      <c r="G632" s="5"/>
      <c r="H632" s="42"/>
      <c r="I632" s="5"/>
      <c r="J632" s="26"/>
      <c r="K632" s="6"/>
      <c r="L632" s="42"/>
      <c r="M632" s="5"/>
      <c r="N632" s="42"/>
      <c r="O632" s="5"/>
      <c r="P632" s="5"/>
    </row>
    <row r="633" spans="1:16" x14ac:dyDescent="0.25">
      <c r="A633" s="33"/>
      <c r="B633" s="33"/>
      <c r="C633" s="5"/>
      <c r="D633" s="25"/>
      <c r="E633" s="5"/>
      <c r="F633" s="5"/>
      <c r="G633" s="5"/>
      <c r="H633" s="42"/>
      <c r="I633" s="5"/>
      <c r="J633" s="26"/>
      <c r="K633" s="6"/>
      <c r="L633" s="42"/>
      <c r="M633" s="5"/>
      <c r="N633" s="42"/>
      <c r="O633" s="5"/>
      <c r="P633" s="5"/>
    </row>
    <row r="634" spans="1:16" x14ac:dyDescent="0.25">
      <c r="A634" s="33"/>
      <c r="B634" s="33"/>
      <c r="C634" s="5"/>
      <c r="D634" s="25"/>
      <c r="E634" s="5"/>
      <c r="F634" s="5"/>
      <c r="G634" s="5"/>
      <c r="H634" s="42"/>
      <c r="I634" s="5"/>
      <c r="J634" s="26"/>
      <c r="K634" s="6"/>
      <c r="L634" s="42"/>
      <c r="M634" s="5"/>
      <c r="N634" s="42"/>
      <c r="O634" s="5"/>
      <c r="P634" s="5"/>
    </row>
    <row r="635" spans="1:16" x14ac:dyDescent="0.25">
      <c r="A635" s="33"/>
      <c r="B635" s="33"/>
      <c r="C635" s="5"/>
      <c r="D635" s="25"/>
      <c r="E635" s="5"/>
      <c r="F635" s="5"/>
      <c r="G635" s="5"/>
      <c r="H635" s="42"/>
      <c r="I635" s="5"/>
      <c r="J635" s="26"/>
      <c r="K635" s="6"/>
      <c r="L635" s="42"/>
      <c r="M635" s="5"/>
      <c r="N635" s="42"/>
      <c r="O635" s="5"/>
      <c r="P635" s="5"/>
    </row>
    <row r="636" spans="1:16" x14ac:dyDescent="0.25">
      <c r="A636" s="33"/>
      <c r="B636" s="33"/>
      <c r="C636" s="5"/>
      <c r="D636" s="25"/>
      <c r="E636" s="5"/>
      <c r="F636" s="5"/>
      <c r="G636" s="5"/>
      <c r="H636" s="42"/>
      <c r="I636" s="5"/>
      <c r="J636" s="26"/>
      <c r="K636" s="6"/>
      <c r="L636" s="42"/>
      <c r="M636" s="5"/>
      <c r="N636" s="42"/>
      <c r="O636" s="5"/>
      <c r="P636" s="5"/>
    </row>
    <row r="637" spans="1:16" x14ac:dyDescent="0.25">
      <c r="A637" s="33"/>
      <c r="B637" s="33"/>
      <c r="C637" s="5"/>
      <c r="D637" s="25"/>
      <c r="E637" s="5"/>
      <c r="F637" s="5"/>
      <c r="G637" s="5"/>
      <c r="H637" s="42"/>
      <c r="I637" s="5"/>
      <c r="J637" s="26"/>
      <c r="K637" s="6"/>
      <c r="L637" s="42"/>
      <c r="M637" s="5"/>
      <c r="N637" s="42"/>
      <c r="O637" s="5"/>
      <c r="P637" s="5"/>
    </row>
    <row r="638" spans="1:16" x14ac:dyDescent="0.25">
      <c r="A638" s="33"/>
      <c r="B638" s="33"/>
      <c r="C638" s="5"/>
      <c r="D638" s="25"/>
      <c r="E638" s="5"/>
      <c r="F638" s="5"/>
      <c r="G638" s="5"/>
      <c r="H638" s="42"/>
      <c r="I638" s="5"/>
      <c r="J638" s="26"/>
      <c r="K638" s="6"/>
      <c r="L638" s="42"/>
      <c r="M638" s="5"/>
      <c r="N638" s="42"/>
      <c r="O638" s="5"/>
      <c r="P638" s="5"/>
    </row>
    <row r="639" spans="1:16" x14ac:dyDescent="0.25">
      <c r="A639" s="33"/>
      <c r="B639" s="33"/>
      <c r="C639" s="5"/>
      <c r="D639" s="25"/>
      <c r="E639" s="5"/>
      <c r="F639" s="5"/>
      <c r="G639" s="5"/>
      <c r="H639" s="42"/>
      <c r="I639" s="5"/>
      <c r="J639" s="26"/>
      <c r="K639" s="6"/>
      <c r="L639" s="42"/>
      <c r="M639" s="5"/>
      <c r="N639" s="42"/>
      <c r="O639" s="5"/>
      <c r="P639" s="5"/>
    </row>
    <row r="640" spans="1:16" x14ac:dyDescent="0.25">
      <c r="A640" s="33"/>
      <c r="B640" s="33"/>
      <c r="C640" s="5"/>
      <c r="D640" s="25"/>
      <c r="E640" s="5"/>
      <c r="F640" s="5"/>
      <c r="G640" s="5"/>
      <c r="H640" s="42"/>
      <c r="I640" s="5"/>
      <c r="J640" s="26"/>
      <c r="K640" s="6"/>
      <c r="L640" s="42"/>
      <c r="M640" s="5"/>
      <c r="N640" s="42"/>
      <c r="O640" s="5"/>
      <c r="P640" s="5"/>
    </row>
    <row r="641" spans="1:16" x14ac:dyDescent="0.25">
      <c r="A641" s="33"/>
      <c r="B641" s="33"/>
      <c r="C641" s="5"/>
      <c r="D641" s="25"/>
      <c r="E641" s="5"/>
      <c r="F641" s="5"/>
      <c r="G641" s="5"/>
      <c r="H641" s="42"/>
      <c r="I641" s="5"/>
      <c r="J641" s="26"/>
      <c r="K641" s="6"/>
      <c r="L641" s="42"/>
      <c r="M641" s="5"/>
      <c r="N641" s="42"/>
      <c r="O641" s="5"/>
      <c r="P641" s="5"/>
    </row>
    <row r="642" spans="1:16" x14ac:dyDescent="0.25">
      <c r="A642" s="33"/>
      <c r="B642" s="33"/>
      <c r="C642" s="5"/>
      <c r="D642" s="25"/>
      <c r="E642" s="5"/>
      <c r="F642" s="5"/>
      <c r="G642" s="5"/>
      <c r="H642" s="42"/>
      <c r="I642" s="5"/>
      <c r="J642" s="26"/>
      <c r="K642" s="6"/>
      <c r="L642" s="42"/>
      <c r="M642" s="5"/>
      <c r="N642" s="42"/>
      <c r="O642" s="5"/>
      <c r="P642" s="5"/>
    </row>
    <row r="643" spans="1:16" x14ac:dyDescent="0.25">
      <c r="A643" s="33"/>
      <c r="B643" s="33"/>
      <c r="C643" s="5"/>
      <c r="D643" s="25"/>
      <c r="E643" s="5"/>
      <c r="F643" s="5"/>
      <c r="G643" s="5"/>
      <c r="H643" s="42"/>
      <c r="I643" s="5"/>
      <c r="J643" s="26"/>
      <c r="K643" s="6"/>
      <c r="L643" s="42"/>
      <c r="M643" s="5"/>
      <c r="N643" s="42"/>
      <c r="O643" s="5"/>
      <c r="P643" s="5"/>
    </row>
    <row r="644" spans="1:16" x14ac:dyDescent="0.25">
      <c r="A644" s="33"/>
      <c r="B644" s="33"/>
      <c r="C644" s="5"/>
      <c r="D644" s="25"/>
      <c r="E644" s="5"/>
      <c r="F644" s="5"/>
      <c r="G644" s="5"/>
      <c r="H644" s="42"/>
      <c r="I644" s="5"/>
      <c r="J644" s="26"/>
      <c r="K644" s="6"/>
      <c r="L644" s="42"/>
      <c r="M644" s="5"/>
      <c r="N644" s="42"/>
      <c r="O644" s="5"/>
      <c r="P644" s="5"/>
    </row>
    <row r="645" spans="1:16" x14ac:dyDescent="0.25">
      <c r="A645" s="33"/>
      <c r="B645" s="33"/>
      <c r="C645" s="5"/>
      <c r="D645" s="25"/>
      <c r="E645" s="5"/>
      <c r="F645" s="5"/>
      <c r="G645" s="5"/>
      <c r="H645" s="42"/>
      <c r="I645" s="5"/>
      <c r="J645" s="26"/>
      <c r="K645" s="6"/>
      <c r="L645" s="42"/>
      <c r="M645" s="5"/>
      <c r="N645" s="42"/>
      <c r="O645" s="5"/>
      <c r="P645" s="5"/>
    </row>
    <row r="646" spans="1:16" x14ac:dyDescent="0.25">
      <c r="A646" s="33"/>
      <c r="B646" s="33"/>
      <c r="C646" s="5"/>
      <c r="D646" s="25"/>
      <c r="E646" s="5"/>
      <c r="F646" s="5"/>
      <c r="G646" s="5"/>
      <c r="H646" s="42"/>
      <c r="I646" s="5"/>
      <c r="J646" s="26"/>
      <c r="K646" s="6"/>
      <c r="L646" s="42"/>
      <c r="M646" s="5"/>
      <c r="N646" s="42"/>
      <c r="O646" s="5"/>
      <c r="P646" s="5"/>
    </row>
    <row r="647" spans="1:16" x14ac:dyDescent="0.25">
      <c r="A647" s="33"/>
      <c r="B647" s="33"/>
      <c r="C647" s="5"/>
      <c r="D647" s="25"/>
      <c r="E647" s="5"/>
      <c r="F647" s="5"/>
      <c r="G647" s="5"/>
      <c r="H647" s="42"/>
      <c r="I647" s="5"/>
      <c r="J647" s="26"/>
      <c r="K647" s="6"/>
      <c r="L647" s="42"/>
      <c r="M647" s="5"/>
      <c r="N647" s="42"/>
      <c r="O647" s="5"/>
      <c r="P647" s="5"/>
    </row>
    <row r="648" spans="1:16" x14ac:dyDescent="0.25">
      <c r="A648" s="33"/>
      <c r="B648" s="33"/>
      <c r="C648" s="5"/>
      <c r="D648" s="25"/>
      <c r="E648" s="5"/>
      <c r="F648" s="5"/>
      <c r="G648" s="5"/>
      <c r="H648" s="42"/>
      <c r="I648" s="5"/>
      <c r="J648" s="26"/>
      <c r="K648" s="6"/>
      <c r="L648" s="42"/>
      <c r="M648" s="5"/>
      <c r="N648" s="42"/>
      <c r="O648" s="5"/>
      <c r="P648" s="5"/>
    </row>
    <row r="649" spans="1:16" x14ac:dyDescent="0.25">
      <c r="A649" s="33"/>
      <c r="B649" s="33"/>
      <c r="C649" s="5"/>
      <c r="D649" s="25"/>
      <c r="E649" s="5"/>
      <c r="F649" s="5"/>
      <c r="G649" s="5"/>
      <c r="H649" s="42"/>
      <c r="I649" s="5"/>
      <c r="J649" s="26"/>
      <c r="K649" s="6"/>
      <c r="L649" s="42"/>
      <c r="M649" s="5"/>
      <c r="N649" s="42"/>
      <c r="O649" s="5"/>
      <c r="P649" s="5"/>
    </row>
    <row r="650" spans="1:16" x14ac:dyDescent="0.25">
      <c r="A650" s="33"/>
      <c r="B650" s="33"/>
      <c r="C650" s="5"/>
      <c r="D650" s="25"/>
      <c r="E650" s="5"/>
      <c r="F650" s="5"/>
      <c r="G650" s="5"/>
      <c r="H650" s="42"/>
      <c r="I650" s="5"/>
      <c r="J650" s="26"/>
      <c r="K650" s="6"/>
      <c r="L650" s="42"/>
      <c r="M650" s="5"/>
      <c r="N650" s="42"/>
      <c r="O650" s="5"/>
      <c r="P650" s="5"/>
    </row>
    <row r="651" spans="1:16" x14ac:dyDescent="0.25">
      <c r="A651" s="33"/>
      <c r="B651" s="33"/>
      <c r="C651" s="5"/>
      <c r="D651" s="25"/>
      <c r="E651" s="5"/>
      <c r="F651" s="5"/>
      <c r="G651" s="5"/>
      <c r="H651" s="42"/>
      <c r="I651" s="5"/>
      <c r="J651" s="26"/>
      <c r="K651" s="6"/>
      <c r="L651" s="42"/>
      <c r="M651" s="5"/>
      <c r="N651" s="42"/>
      <c r="O651" s="5"/>
      <c r="P651" s="5"/>
    </row>
    <row r="652" spans="1:16" x14ac:dyDescent="0.25">
      <c r="A652" s="33"/>
      <c r="B652" s="33"/>
      <c r="C652" s="5"/>
      <c r="D652" s="25"/>
      <c r="E652" s="5"/>
      <c r="F652" s="5"/>
      <c r="G652" s="5"/>
      <c r="H652" s="42"/>
      <c r="I652" s="5"/>
      <c r="J652" s="26"/>
      <c r="K652" s="6"/>
      <c r="L652" s="42"/>
      <c r="M652" s="5"/>
      <c r="N652" s="42"/>
      <c r="O652" s="5"/>
      <c r="P652" s="5"/>
    </row>
    <row r="653" spans="1:16" x14ac:dyDescent="0.25">
      <c r="A653" s="33"/>
      <c r="B653" s="33"/>
      <c r="C653" s="5"/>
      <c r="D653" s="25"/>
      <c r="E653" s="5"/>
      <c r="F653" s="5"/>
      <c r="G653" s="5"/>
      <c r="H653" s="42"/>
      <c r="I653" s="5"/>
      <c r="J653" s="26"/>
      <c r="K653" s="6"/>
      <c r="L653" s="42"/>
      <c r="M653" s="5"/>
      <c r="N653" s="42"/>
      <c r="O653" s="5"/>
      <c r="P653" s="5"/>
    </row>
    <row r="654" spans="1:16" x14ac:dyDescent="0.25">
      <c r="A654" s="33"/>
      <c r="B654" s="33"/>
      <c r="C654" s="5"/>
      <c r="D654" s="25"/>
      <c r="E654" s="5"/>
      <c r="F654" s="5"/>
      <c r="G654" s="5"/>
      <c r="H654" s="42"/>
      <c r="I654" s="5"/>
      <c r="J654" s="26"/>
      <c r="K654" s="6"/>
      <c r="L654" s="42"/>
      <c r="M654" s="5"/>
      <c r="N654" s="42"/>
      <c r="O654" s="5"/>
      <c r="P654" s="5"/>
    </row>
    <row r="655" spans="1:16" x14ac:dyDescent="0.25">
      <c r="A655" s="33"/>
      <c r="B655" s="33"/>
      <c r="C655" s="5"/>
      <c r="D655" s="25"/>
      <c r="E655" s="5"/>
      <c r="F655" s="5"/>
      <c r="G655" s="5"/>
      <c r="H655" s="42"/>
      <c r="I655" s="5"/>
      <c r="J655" s="26"/>
      <c r="K655" s="6"/>
      <c r="L655" s="42"/>
      <c r="M655" s="5"/>
      <c r="N655" s="42"/>
      <c r="O655" s="5"/>
      <c r="P655" s="5"/>
    </row>
    <row r="656" spans="1:16" x14ac:dyDescent="0.25">
      <c r="A656" s="33"/>
      <c r="B656" s="33"/>
      <c r="C656" s="5"/>
      <c r="D656" s="25"/>
      <c r="E656" s="5"/>
      <c r="F656" s="5"/>
      <c r="G656" s="5"/>
      <c r="H656" s="42"/>
      <c r="I656" s="5"/>
      <c r="J656" s="26"/>
      <c r="K656" s="6"/>
      <c r="L656" s="42"/>
      <c r="M656" s="5"/>
      <c r="N656" s="42"/>
      <c r="O656" s="5"/>
      <c r="P656" s="5"/>
    </row>
    <row r="657" spans="1:16" x14ac:dyDescent="0.25">
      <c r="A657" s="33"/>
      <c r="B657" s="33"/>
      <c r="C657" s="5"/>
      <c r="D657" s="25"/>
      <c r="E657" s="5"/>
      <c r="F657" s="5"/>
      <c r="G657" s="5"/>
      <c r="H657" s="42"/>
      <c r="I657" s="5"/>
      <c r="J657" s="26"/>
      <c r="K657" s="6"/>
      <c r="L657" s="42"/>
      <c r="M657" s="5"/>
      <c r="N657" s="42"/>
      <c r="O657" s="5"/>
      <c r="P657" s="5"/>
    </row>
    <row r="658" spans="1:16" x14ac:dyDescent="0.25">
      <c r="A658" s="33"/>
      <c r="B658" s="33"/>
      <c r="C658" s="5"/>
      <c r="D658" s="25"/>
      <c r="E658" s="5"/>
      <c r="F658" s="5"/>
      <c r="G658" s="5"/>
      <c r="H658" s="42"/>
      <c r="I658" s="5"/>
      <c r="J658" s="26"/>
      <c r="K658" s="6"/>
      <c r="L658" s="42"/>
      <c r="M658" s="5"/>
      <c r="N658" s="42"/>
      <c r="O658" s="5"/>
      <c r="P658" s="5"/>
    </row>
    <row r="659" spans="1:16" x14ac:dyDescent="0.25">
      <c r="A659" s="33"/>
      <c r="B659" s="33"/>
      <c r="C659" s="5"/>
      <c r="D659" s="25"/>
      <c r="E659" s="5"/>
      <c r="F659" s="5"/>
      <c r="G659" s="5"/>
      <c r="H659" s="42"/>
      <c r="I659" s="5"/>
      <c r="J659" s="26"/>
      <c r="K659" s="6"/>
      <c r="L659" s="42"/>
      <c r="M659" s="5"/>
      <c r="N659" s="42"/>
      <c r="O659" s="5"/>
      <c r="P659" s="5"/>
    </row>
    <row r="660" spans="1:16" x14ac:dyDescent="0.25">
      <c r="A660" s="33"/>
      <c r="B660" s="33"/>
      <c r="C660" s="5"/>
      <c r="D660" s="25"/>
      <c r="E660" s="5"/>
      <c r="F660" s="5"/>
      <c r="G660" s="5"/>
      <c r="H660" s="42"/>
      <c r="I660" s="5"/>
      <c r="J660" s="26"/>
      <c r="K660" s="6"/>
      <c r="L660" s="42"/>
      <c r="M660" s="5"/>
      <c r="N660" s="42"/>
      <c r="O660" s="5"/>
      <c r="P660" s="5"/>
    </row>
    <row r="661" spans="1:16" x14ac:dyDescent="0.25">
      <c r="A661" s="33"/>
      <c r="B661" s="33"/>
      <c r="C661" s="5"/>
      <c r="D661" s="25"/>
      <c r="E661" s="5"/>
      <c r="F661" s="5"/>
      <c r="G661" s="5"/>
      <c r="H661" s="42"/>
      <c r="I661" s="5"/>
      <c r="J661" s="26"/>
      <c r="K661" s="6"/>
      <c r="L661" s="42"/>
      <c r="M661" s="5"/>
      <c r="N661" s="42"/>
      <c r="O661" s="5"/>
      <c r="P661" s="5"/>
    </row>
    <row r="662" spans="1:16" x14ac:dyDescent="0.25">
      <c r="A662" s="33"/>
      <c r="B662" s="33"/>
      <c r="C662" s="5"/>
      <c r="D662" s="25"/>
      <c r="E662" s="5"/>
      <c r="F662" s="5"/>
      <c r="G662" s="5"/>
      <c r="H662" s="42"/>
      <c r="I662" s="5"/>
      <c r="J662" s="26"/>
      <c r="K662" s="6"/>
      <c r="L662" s="42"/>
      <c r="M662" s="5"/>
      <c r="N662" s="42"/>
      <c r="O662" s="5"/>
      <c r="P662" s="5"/>
    </row>
    <row r="663" spans="1:16" x14ac:dyDescent="0.25">
      <c r="A663" s="33"/>
      <c r="B663" s="33"/>
      <c r="C663" s="5"/>
      <c r="D663" s="25"/>
      <c r="E663" s="5"/>
      <c r="F663" s="5"/>
      <c r="G663" s="5"/>
      <c r="H663" s="42"/>
      <c r="I663" s="5"/>
      <c r="J663" s="26"/>
      <c r="K663" s="6"/>
      <c r="L663" s="42"/>
      <c r="M663" s="5"/>
      <c r="N663" s="42"/>
      <c r="O663" s="5"/>
      <c r="P663" s="5"/>
    </row>
    <row r="664" spans="1:16" x14ac:dyDescent="0.25">
      <c r="A664" s="33"/>
      <c r="B664" s="33"/>
      <c r="C664" s="5"/>
      <c r="D664" s="25"/>
      <c r="E664" s="5"/>
      <c r="F664" s="5"/>
      <c r="G664" s="5"/>
      <c r="H664" s="42"/>
      <c r="I664" s="5"/>
      <c r="J664" s="26"/>
      <c r="K664" s="6"/>
      <c r="L664" s="42"/>
      <c r="M664" s="5"/>
      <c r="N664" s="42"/>
      <c r="O664" s="5"/>
      <c r="P664" s="5"/>
    </row>
    <row r="665" spans="1:16" x14ac:dyDescent="0.25">
      <c r="A665" s="33"/>
      <c r="B665" s="33"/>
      <c r="C665" s="5"/>
      <c r="D665" s="25"/>
      <c r="E665" s="5"/>
      <c r="F665" s="5"/>
      <c r="G665" s="5"/>
      <c r="H665" s="42"/>
      <c r="I665" s="5"/>
      <c r="J665" s="26"/>
      <c r="K665" s="6"/>
      <c r="L665" s="42"/>
      <c r="M665" s="5"/>
      <c r="N665" s="42"/>
      <c r="O665" s="5"/>
      <c r="P665" s="5"/>
    </row>
    <row r="666" spans="1:16" x14ac:dyDescent="0.25">
      <c r="A666" s="33"/>
      <c r="B666" s="33"/>
      <c r="C666" s="5"/>
      <c r="D666" s="25"/>
      <c r="E666" s="5"/>
      <c r="F666" s="5"/>
      <c r="G666" s="5"/>
      <c r="H666" s="42"/>
      <c r="I666" s="5"/>
      <c r="J666" s="26"/>
      <c r="K666" s="6"/>
      <c r="L666" s="42"/>
      <c r="M666" s="5"/>
      <c r="N666" s="42"/>
      <c r="O666" s="5"/>
      <c r="P666" s="5"/>
    </row>
    <row r="667" spans="1:16" x14ac:dyDescent="0.25">
      <c r="A667" s="33"/>
      <c r="B667" s="33"/>
      <c r="C667" s="5"/>
      <c r="D667" s="25"/>
      <c r="E667" s="5"/>
      <c r="F667" s="5"/>
      <c r="G667" s="5"/>
      <c r="H667" s="42"/>
      <c r="I667" s="5"/>
      <c r="J667" s="26"/>
      <c r="K667" s="6"/>
      <c r="L667" s="42"/>
      <c r="M667" s="5"/>
      <c r="N667" s="42"/>
      <c r="O667" s="5"/>
      <c r="P667" s="5"/>
    </row>
    <row r="668" spans="1:16" x14ac:dyDescent="0.25">
      <c r="A668" s="33"/>
      <c r="B668" s="33"/>
      <c r="C668" s="5"/>
      <c r="D668" s="25"/>
      <c r="E668" s="5"/>
      <c r="F668" s="5"/>
      <c r="G668" s="5"/>
      <c r="H668" s="42"/>
      <c r="I668" s="5"/>
      <c r="J668" s="26"/>
      <c r="K668" s="6"/>
      <c r="L668" s="42"/>
      <c r="M668" s="5"/>
      <c r="N668" s="42"/>
      <c r="O668" s="5"/>
      <c r="P668" s="5"/>
    </row>
    <row r="669" spans="1:16" x14ac:dyDescent="0.25">
      <c r="A669" s="33"/>
      <c r="B669" s="33"/>
      <c r="C669" s="5"/>
      <c r="D669" s="25"/>
      <c r="E669" s="5"/>
      <c r="F669" s="5"/>
      <c r="G669" s="5"/>
      <c r="H669" s="42"/>
      <c r="I669" s="5"/>
      <c r="J669" s="26"/>
      <c r="K669" s="6"/>
      <c r="L669" s="42"/>
      <c r="M669" s="5"/>
      <c r="N669" s="42"/>
      <c r="O669" s="5"/>
      <c r="P669" s="5"/>
    </row>
    <row r="670" spans="1:16" x14ac:dyDescent="0.25">
      <c r="A670" s="33"/>
      <c r="B670" s="33"/>
      <c r="C670" s="5"/>
      <c r="D670" s="25"/>
      <c r="E670" s="5"/>
      <c r="F670" s="5"/>
      <c r="G670" s="5"/>
      <c r="H670" s="42"/>
      <c r="I670" s="5"/>
      <c r="J670" s="26"/>
      <c r="K670" s="6"/>
      <c r="L670" s="42"/>
      <c r="M670" s="5"/>
      <c r="N670" s="42"/>
      <c r="O670" s="5"/>
      <c r="P670" s="5"/>
    </row>
    <row r="671" spans="1:16" x14ac:dyDescent="0.25">
      <c r="A671" s="33"/>
      <c r="B671" s="33"/>
      <c r="C671" s="5"/>
      <c r="D671" s="25"/>
      <c r="E671" s="5"/>
      <c r="F671" s="5"/>
      <c r="G671" s="5"/>
      <c r="H671" s="42"/>
      <c r="I671" s="5"/>
      <c r="J671" s="26"/>
      <c r="K671" s="6"/>
      <c r="L671" s="42"/>
      <c r="M671" s="5"/>
      <c r="N671" s="42"/>
      <c r="O671" s="5"/>
      <c r="P671" s="5"/>
    </row>
    <row r="672" spans="1:16" x14ac:dyDescent="0.25">
      <c r="A672" s="33"/>
      <c r="B672" s="33"/>
      <c r="C672" s="5"/>
      <c r="D672" s="25"/>
      <c r="E672" s="5"/>
      <c r="F672" s="5"/>
      <c r="G672" s="5"/>
      <c r="H672" s="42"/>
      <c r="I672" s="5"/>
      <c r="J672" s="26"/>
      <c r="K672" s="6"/>
      <c r="L672" s="42"/>
      <c r="M672" s="5"/>
      <c r="N672" s="42"/>
      <c r="O672" s="5"/>
      <c r="P672" s="5"/>
    </row>
    <row r="673" spans="1:16" x14ac:dyDescent="0.25">
      <c r="A673" s="33"/>
      <c r="B673" s="33"/>
      <c r="C673" s="5"/>
      <c r="D673" s="25"/>
      <c r="E673" s="5"/>
      <c r="F673" s="5"/>
      <c r="G673" s="5"/>
      <c r="H673" s="42"/>
      <c r="I673" s="5"/>
      <c r="J673" s="26"/>
      <c r="K673" s="6"/>
      <c r="L673" s="42"/>
      <c r="M673" s="5"/>
      <c r="N673" s="42"/>
      <c r="O673" s="5"/>
      <c r="P673" s="5"/>
    </row>
    <row r="674" spans="1:16" x14ac:dyDescent="0.25">
      <c r="A674" s="33"/>
      <c r="B674" s="33"/>
      <c r="C674" s="5"/>
      <c r="D674" s="25"/>
      <c r="E674" s="5"/>
      <c r="F674" s="5"/>
      <c r="G674" s="5"/>
      <c r="H674" s="42"/>
      <c r="I674" s="5"/>
      <c r="J674" s="26"/>
      <c r="K674" s="6"/>
      <c r="L674" s="42"/>
      <c r="M674" s="5"/>
      <c r="N674" s="42"/>
      <c r="O674" s="5"/>
      <c r="P674" s="5"/>
    </row>
    <row r="675" spans="1:16" x14ac:dyDescent="0.25">
      <c r="A675" s="33"/>
      <c r="B675" s="33"/>
      <c r="C675" s="5"/>
      <c r="D675" s="25"/>
      <c r="E675" s="5"/>
      <c r="F675" s="5"/>
      <c r="G675" s="5"/>
      <c r="H675" s="42"/>
      <c r="I675" s="5"/>
      <c r="J675" s="26"/>
      <c r="K675" s="6"/>
      <c r="L675" s="42"/>
      <c r="M675" s="5"/>
      <c r="N675" s="42"/>
      <c r="O675" s="5"/>
      <c r="P675" s="5"/>
    </row>
    <row r="676" spans="1:16" x14ac:dyDescent="0.25">
      <c r="A676" s="33"/>
      <c r="B676" s="33"/>
      <c r="C676" s="5"/>
      <c r="D676" s="25"/>
      <c r="E676" s="5"/>
      <c r="F676" s="5"/>
      <c r="G676" s="5"/>
      <c r="H676" s="42"/>
      <c r="I676" s="5"/>
      <c r="J676" s="26"/>
      <c r="K676" s="6"/>
      <c r="L676" s="42"/>
      <c r="M676" s="5"/>
      <c r="N676" s="42"/>
      <c r="O676" s="5"/>
      <c r="P676" s="5"/>
    </row>
    <row r="677" spans="1:16" x14ac:dyDescent="0.25">
      <c r="A677" s="33"/>
      <c r="B677" s="33"/>
      <c r="C677" s="5"/>
      <c r="D677" s="25"/>
      <c r="E677" s="5"/>
      <c r="F677" s="5"/>
      <c r="G677" s="5"/>
      <c r="H677" s="42"/>
      <c r="I677" s="5"/>
      <c r="J677" s="26"/>
      <c r="K677" s="6"/>
      <c r="L677" s="42"/>
      <c r="M677" s="5"/>
      <c r="N677" s="42"/>
      <c r="O677" s="5"/>
      <c r="P677" s="5"/>
    </row>
    <row r="678" spans="1:16" x14ac:dyDescent="0.25">
      <c r="A678" s="33"/>
      <c r="B678" s="33"/>
      <c r="C678" s="5"/>
      <c r="D678" s="25"/>
      <c r="E678" s="5"/>
      <c r="F678" s="5"/>
      <c r="G678" s="5"/>
      <c r="H678" s="42"/>
      <c r="I678" s="5"/>
      <c r="J678" s="26"/>
      <c r="K678" s="6"/>
      <c r="L678" s="42"/>
      <c r="M678" s="5"/>
      <c r="N678" s="42"/>
      <c r="O678" s="5"/>
      <c r="P678" s="5"/>
    </row>
    <row r="679" spans="1:16" x14ac:dyDescent="0.25">
      <c r="A679" s="33"/>
      <c r="B679" s="33"/>
      <c r="C679" s="5"/>
      <c r="D679" s="25"/>
      <c r="E679" s="5"/>
      <c r="F679" s="5"/>
      <c r="G679" s="5"/>
      <c r="H679" s="42"/>
      <c r="I679" s="5"/>
      <c r="J679" s="26"/>
      <c r="K679" s="6"/>
      <c r="L679" s="42"/>
      <c r="M679" s="5"/>
      <c r="N679" s="42"/>
      <c r="O679" s="5"/>
      <c r="P679" s="5"/>
    </row>
    <row r="680" spans="1:16" x14ac:dyDescent="0.25">
      <c r="A680" s="33"/>
      <c r="B680" s="33"/>
      <c r="C680" s="5"/>
      <c r="D680" s="25"/>
      <c r="E680" s="5"/>
      <c r="F680" s="5"/>
      <c r="G680" s="5"/>
      <c r="H680" s="42"/>
      <c r="I680" s="5"/>
      <c r="J680" s="26"/>
      <c r="K680" s="6"/>
      <c r="L680" s="42"/>
      <c r="M680" s="5"/>
      <c r="N680" s="42"/>
      <c r="O680" s="5"/>
      <c r="P680" s="5"/>
    </row>
    <row r="681" spans="1:16" x14ac:dyDescent="0.25">
      <c r="A681" s="33"/>
      <c r="B681" s="33"/>
      <c r="C681" s="5"/>
      <c r="D681" s="25"/>
      <c r="E681" s="5"/>
      <c r="F681" s="5"/>
      <c r="G681" s="5"/>
      <c r="H681" s="42"/>
      <c r="I681" s="5"/>
      <c r="J681" s="26"/>
      <c r="K681" s="6"/>
      <c r="L681" s="42"/>
      <c r="M681" s="5"/>
      <c r="N681" s="42"/>
      <c r="O681" s="5"/>
      <c r="P681" s="5"/>
    </row>
    <row r="682" spans="1:16" x14ac:dyDescent="0.25">
      <c r="A682" s="33"/>
      <c r="B682" s="33"/>
      <c r="C682" s="5"/>
      <c r="D682" s="25"/>
      <c r="E682" s="5"/>
      <c r="F682" s="5"/>
      <c r="G682" s="5"/>
      <c r="H682" s="42"/>
      <c r="I682" s="5"/>
      <c r="J682" s="26"/>
      <c r="K682" s="6"/>
      <c r="L682" s="42"/>
      <c r="M682" s="5"/>
      <c r="N682" s="42"/>
      <c r="O682" s="5"/>
      <c r="P682" s="5"/>
    </row>
    <row r="683" spans="1:16" x14ac:dyDescent="0.25">
      <c r="A683" s="33"/>
      <c r="B683" s="33"/>
      <c r="C683" s="5"/>
      <c r="D683" s="25"/>
      <c r="E683" s="5"/>
      <c r="F683" s="5"/>
      <c r="G683" s="5"/>
      <c r="H683" s="42"/>
      <c r="I683" s="5"/>
      <c r="J683" s="26"/>
      <c r="K683" s="6"/>
      <c r="L683" s="42"/>
      <c r="M683" s="5"/>
      <c r="N683" s="42"/>
      <c r="O683" s="5"/>
      <c r="P683" s="5"/>
    </row>
    <row r="684" spans="1:16" x14ac:dyDescent="0.25">
      <c r="A684" s="33"/>
      <c r="B684" s="33"/>
      <c r="C684" s="5"/>
      <c r="D684" s="25"/>
      <c r="E684" s="5"/>
      <c r="F684" s="5"/>
      <c r="G684" s="5"/>
      <c r="H684" s="42"/>
      <c r="I684" s="5"/>
      <c r="J684" s="26"/>
      <c r="K684" s="6"/>
      <c r="L684" s="42"/>
      <c r="M684" s="5"/>
      <c r="N684" s="42"/>
      <c r="O684" s="5"/>
      <c r="P684" s="5"/>
    </row>
    <row r="685" spans="1:16" x14ac:dyDescent="0.25">
      <c r="A685" s="33"/>
      <c r="B685" s="33"/>
      <c r="C685" s="5"/>
      <c r="D685" s="25"/>
      <c r="E685" s="5"/>
      <c r="F685" s="5"/>
      <c r="G685" s="5"/>
      <c r="H685" s="42"/>
      <c r="I685" s="5"/>
      <c r="J685" s="26"/>
      <c r="K685" s="6"/>
      <c r="L685" s="42"/>
      <c r="M685" s="5"/>
      <c r="N685" s="42"/>
      <c r="O685" s="5"/>
      <c r="P685" s="5"/>
    </row>
    <row r="686" spans="1:16" x14ac:dyDescent="0.25">
      <c r="A686" s="33"/>
      <c r="B686" s="33"/>
      <c r="C686" s="5"/>
      <c r="D686" s="25"/>
      <c r="E686" s="5"/>
      <c r="F686" s="5"/>
      <c r="G686" s="5"/>
      <c r="H686" s="42"/>
      <c r="I686" s="5"/>
      <c r="J686" s="26"/>
      <c r="K686" s="6"/>
      <c r="L686" s="42"/>
      <c r="M686" s="5"/>
      <c r="N686" s="42"/>
      <c r="O686" s="5"/>
      <c r="P686" s="5"/>
    </row>
    <row r="687" spans="1:16" x14ac:dyDescent="0.25">
      <c r="A687" s="33"/>
      <c r="B687" s="33"/>
      <c r="C687" s="5"/>
      <c r="D687" s="25"/>
      <c r="E687" s="5"/>
      <c r="F687" s="5"/>
      <c r="G687" s="5"/>
      <c r="H687" s="42"/>
      <c r="I687" s="5"/>
      <c r="J687" s="26"/>
      <c r="K687" s="6"/>
      <c r="L687" s="42"/>
      <c r="M687" s="5"/>
      <c r="N687" s="42"/>
      <c r="O687" s="5"/>
      <c r="P687" s="5"/>
    </row>
    <row r="688" spans="1:16" x14ac:dyDescent="0.25">
      <c r="A688" s="33"/>
      <c r="B688" s="33"/>
      <c r="C688" s="5"/>
      <c r="D688" s="25"/>
      <c r="E688" s="5"/>
      <c r="F688" s="5"/>
      <c r="G688" s="5"/>
      <c r="H688" s="42"/>
      <c r="I688" s="5"/>
      <c r="J688" s="26"/>
      <c r="K688" s="6"/>
      <c r="L688" s="42"/>
      <c r="M688" s="5"/>
      <c r="N688" s="42"/>
      <c r="O688" s="5"/>
      <c r="P688" s="5"/>
    </row>
    <row r="689" spans="1:16" x14ac:dyDescent="0.25">
      <c r="A689" s="33"/>
      <c r="B689" s="33"/>
      <c r="C689" s="5"/>
      <c r="D689" s="25"/>
      <c r="E689" s="5"/>
      <c r="F689" s="5"/>
      <c r="G689" s="5"/>
      <c r="H689" s="42"/>
      <c r="I689" s="5"/>
      <c r="J689" s="26"/>
      <c r="K689" s="6"/>
      <c r="L689" s="42"/>
      <c r="M689" s="5"/>
      <c r="N689" s="42"/>
      <c r="O689" s="5"/>
      <c r="P689" s="5"/>
    </row>
    <row r="690" spans="1:16" x14ac:dyDescent="0.25">
      <c r="A690" s="33"/>
      <c r="B690" s="33"/>
      <c r="C690" s="5"/>
      <c r="D690" s="25"/>
      <c r="E690" s="5"/>
      <c r="F690" s="5"/>
      <c r="G690" s="5"/>
      <c r="H690" s="42"/>
      <c r="I690" s="5"/>
      <c r="J690" s="26"/>
      <c r="K690" s="6"/>
      <c r="L690" s="42"/>
      <c r="M690" s="5"/>
      <c r="N690" s="42"/>
      <c r="O690" s="5"/>
      <c r="P690" s="5"/>
    </row>
    <row r="691" spans="1:16" x14ac:dyDescent="0.25">
      <c r="A691" s="33"/>
      <c r="B691" s="33"/>
      <c r="C691" s="5"/>
      <c r="D691" s="25"/>
      <c r="E691" s="5"/>
      <c r="F691" s="5"/>
      <c r="G691" s="5"/>
      <c r="H691" s="42"/>
      <c r="I691" s="5"/>
      <c r="J691" s="26"/>
      <c r="K691" s="6"/>
      <c r="L691" s="42"/>
      <c r="M691" s="5"/>
      <c r="N691" s="42"/>
      <c r="O691" s="5"/>
      <c r="P691" s="5"/>
    </row>
    <row r="692" spans="1:16" x14ac:dyDescent="0.25">
      <c r="A692" s="33"/>
      <c r="B692" s="33"/>
      <c r="C692" s="5"/>
      <c r="D692" s="25"/>
      <c r="E692" s="5"/>
      <c r="F692" s="5"/>
      <c r="G692" s="5"/>
      <c r="H692" s="42"/>
      <c r="I692" s="5"/>
      <c r="J692" s="26"/>
      <c r="K692" s="6"/>
      <c r="L692" s="42"/>
      <c r="M692" s="5"/>
      <c r="N692" s="42"/>
      <c r="O692" s="5"/>
      <c r="P692" s="5"/>
    </row>
    <row r="693" spans="1:16" x14ac:dyDescent="0.25">
      <c r="A693" s="33"/>
      <c r="B693" s="33"/>
      <c r="C693" s="5"/>
      <c r="D693" s="25"/>
      <c r="E693" s="5"/>
      <c r="F693" s="5"/>
      <c r="G693" s="5"/>
      <c r="H693" s="42"/>
      <c r="I693" s="5"/>
      <c r="J693" s="26"/>
      <c r="K693" s="6"/>
      <c r="L693" s="42"/>
      <c r="M693" s="5"/>
      <c r="N693" s="42"/>
      <c r="O693" s="5"/>
      <c r="P693" s="5"/>
    </row>
    <row r="694" spans="1:16" x14ac:dyDescent="0.25">
      <c r="A694" s="33"/>
      <c r="B694" s="33"/>
      <c r="C694" s="5"/>
      <c r="D694" s="25"/>
      <c r="E694" s="5"/>
      <c r="F694" s="5"/>
      <c r="G694" s="5"/>
      <c r="H694" s="42"/>
      <c r="I694" s="5"/>
      <c r="J694" s="26"/>
      <c r="K694" s="6"/>
      <c r="L694" s="42"/>
      <c r="M694" s="5"/>
      <c r="N694" s="42"/>
      <c r="O694" s="5"/>
      <c r="P694" s="5"/>
    </row>
    <row r="695" spans="1:16" x14ac:dyDescent="0.25">
      <c r="A695" s="33"/>
      <c r="B695" s="33"/>
      <c r="C695" s="5"/>
      <c r="D695" s="25"/>
      <c r="E695" s="5"/>
      <c r="F695" s="5"/>
      <c r="G695" s="5"/>
      <c r="H695" s="42"/>
      <c r="I695" s="5"/>
      <c r="J695" s="26"/>
      <c r="K695" s="6"/>
      <c r="L695" s="42"/>
      <c r="M695" s="5"/>
      <c r="N695" s="42"/>
      <c r="O695" s="5"/>
      <c r="P695" s="5"/>
    </row>
    <row r="696" spans="1:16" x14ac:dyDescent="0.25">
      <c r="A696" s="33"/>
      <c r="B696" s="33"/>
      <c r="C696" s="5"/>
      <c r="D696" s="25"/>
      <c r="E696" s="5"/>
      <c r="F696" s="5"/>
      <c r="G696" s="5"/>
      <c r="H696" s="42"/>
      <c r="I696" s="5"/>
      <c r="J696" s="26"/>
      <c r="K696" s="6"/>
      <c r="L696" s="42"/>
      <c r="M696" s="5"/>
      <c r="N696" s="42"/>
      <c r="O696" s="5"/>
      <c r="P696" s="5"/>
    </row>
    <row r="697" spans="1:16" x14ac:dyDescent="0.25">
      <c r="A697" s="33"/>
      <c r="B697" s="33"/>
      <c r="C697" s="5"/>
      <c r="D697" s="25"/>
      <c r="E697" s="5"/>
      <c r="F697" s="5"/>
      <c r="G697" s="5"/>
      <c r="H697" s="42"/>
      <c r="I697" s="5"/>
      <c r="J697" s="26"/>
      <c r="K697" s="6"/>
      <c r="L697" s="42"/>
      <c r="M697" s="5"/>
      <c r="N697" s="42"/>
      <c r="O697" s="5"/>
      <c r="P697" s="5"/>
    </row>
    <row r="698" spans="1:16" x14ac:dyDescent="0.25">
      <c r="A698" s="33"/>
      <c r="B698" s="33"/>
      <c r="C698" s="5"/>
      <c r="D698" s="25"/>
      <c r="E698" s="5"/>
      <c r="F698" s="5"/>
      <c r="G698" s="5"/>
      <c r="H698" s="42"/>
      <c r="I698" s="5"/>
      <c r="J698" s="26"/>
      <c r="K698" s="6"/>
      <c r="L698" s="42"/>
      <c r="M698" s="5"/>
      <c r="N698" s="42"/>
      <c r="O698" s="5"/>
      <c r="P698" s="5"/>
    </row>
    <row r="699" spans="1:16" x14ac:dyDescent="0.25">
      <c r="A699" s="33"/>
      <c r="B699" s="33"/>
      <c r="C699" s="5"/>
      <c r="D699" s="25"/>
      <c r="E699" s="5"/>
      <c r="F699" s="5"/>
      <c r="G699" s="5"/>
      <c r="H699" s="42"/>
      <c r="I699" s="5"/>
      <c r="J699" s="26"/>
      <c r="K699" s="6"/>
      <c r="L699" s="42"/>
      <c r="M699" s="5"/>
      <c r="N699" s="42"/>
      <c r="O699" s="5"/>
      <c r="P699" s="5"/>
    </row>
    <row r="700" spans="1:16" x14ac:dyDescent="0.25">
      <c r="A700" s="33"/>
      <c r="B700" s="33"/>
      <c r="C700" s="5"/>
      <c r="D700" s="25"/>
      <c r="E700" s="5"/>
      <c r="F700" s="5"/>
      <c r="G700" s="5"/>
      <c r="H700" s="42"/>
      <c r="I700" s="5"/>
      <c r="J700" s="26"/>
      <c r="K700" s="6"/>
      <c r="L700" s="42"/>
      <c r="M700" s="5"/>
      <c r="N700" s="42"/>
      <c r="O700" s="5"/>
      <c r="P700" s="5"/>
    </row>
    <row r="701" spans="1:16" x14ac:dyDescent="0.25">
      <c r="A701" s="33"/>
      <c r="B701" s="33"/>
      <c r="C701" s="5"/>
      <c r="D701" s="25"/>
      <c r="E701" s="5"/>
      <c r="F701" s="5"/>
      <c r="G701" s="5"/>
      <c r="H701" s="42"/>
      <c r="I701" s="5"/>
      <c r="J701" s="26"/>
      <c r="K701" s="6"/>
      <c r="L701" s="42"/>
      <c r="M701" s="5"/>
      <c r="N701" s="42"/>
      <c r="O701" s="5"/>
      <c r="P701" s="5"/>
    </row>
    <row r="702" spans="1:16" x14ac:dyDescent="0.25">
      <c r="A702" s="33"/>
      <c r="B702" s="33"/>
      <c r="C702" s="5"/>
      <c r="D702" s="25"/>
      <c r="E702" s="5"/>
      <c r="F702" s="5"/>
      <c r="G702" s="5"/>
      <c r="H702" s="42"/>
      <c r="I702" s="5"/>
      <c r="J702" s="26"/>
      <c r="K702" s="6"/>
      <c r="L702" s="42"/>
      <c r="M702" s="5"/>
      <c r="N702" s="42"/>
      <c r="O702" s="5"/>
      <c r="P702" s="5"/>
    </row>
    <row r="703" spans="1:16" x14ac:dyDescent="0.25">
      <c r="A703" s="33"/>
      <c r="B703" s="33"/>
      <c r="C703" s="5"/>
      <c r="D703" s="25"/>
      <c r="E703" s="5"/>
      <c r="F703" s="5"/>
      <c r="G703" s="5"/>
      <c r="H703" s="42"/>
      <c r="I703" s="5"/>
      <c r="J703" s="26"/>
      <c r="K703" s="6"/>
      <c r="L703" s="42"/>
      <c r="M703" s="5"/>
      <c r="N703" s="42"/>
      <c r="O703" s="5"/>
      <c r="P703" s="5"/>
    </row>
    <row r="704" spans="1:16" x14ac:dyDescent="0.25">
      <c r="A704" s="33"/>
      <c r="B704" s="33"/>
      <c r="C704" s="5"/>
      <c r="D704" s="25"/>
      <c r="E704" s="5"/>
      <c r="F704" s="5"/>
      <c r="G704" s="5"/>
      <c r="H704" s="42"/>
      <c r="I704" s="5"/>
      <c r="J704" s="26"/>
      <c r="K704" s="6"/>
      <c r="L704" s="42"/>
      <c r="M704" s="5"/>
      <c r="N704" s="42"/>
      <c r="O704" s="5"/>
      <c r="P704" s="5"/>
    </row>
    <row r="705" spans="1:16" x14ac:dyDescent="0.25">
      <c r="A705" s="33"/>
      <c r="B705" s="33"/>
      <c r="C705" s="5"/>
      <c r="D705" s="25"/>
      <c r="E705" s="5"/>
      <c r="F705" s="5"/>
      <c r="G705" s="5"/>
      <c r="H705" s="42"/>
      <c r="I705" s="5"/>
      <c r="J705" s="26"/>
      <c r="K705" s="6"/>
      <c r="L705" s="42"/>
      <c r="M705" s="5"/>
      <c r="N705" s="42"/>
      <c r="O705" s="5"/>
      <c r="P705" s="5"/>
    </row>
    <row r="706" spans="1:16" x14ac:dyDescent="0.25">
      <c r="A706" s="33"/>
      <c r="B706" s="33"/>
      <c r="C706" s="5"/>
      <c r="D706" s="25"/>
      <c r="E706" s="5"/>
      <c r="F706" s="5"/>
      <c r="G706" s="5"/>
      <c r="H706" s="42"/>
      <c r="I706" s="5"/>
      <c r="J706" s="26"/>
      <c r="K706" s="6"/>
      <c r="L706" s="42"/>
      <c r="M706" s="5"/>
      <c r="N706" s="42"/>
      <c r="O706" s="5"/>
      <c r="P706" s="5"/>
    </row>
    <row r="707" spans="1:16" x14ac:dyDescent="0.25">
      <c r="A707" s="33"/>
      <c r="B707" s="33"/>
      <c r="C707" s="5"/>
      <c r="D707" s="25"/>
      <c r="E707" s="5"/>
      <c r="F707" s="5"/>
      <c r="G707" s="5"/>
      <c r="H707" s="42"/>
      <c r="I707" s="5"/>
      <c r="J707" s="26"/>
      <c r="K707" s="6"/>
      <c r="L707" s="42"/>
      <c r="M707" s="5"/>
      <c r="N707" s="42"/>
      <c r="O707" s="5"/>
      <c r="P707" s="5"/>
    </row>
    <row r="708" spans="1:16" x14ac:dyDescent="0.25">
      <c r="A708" s="33"/>
      <c r="B708" s="33"/>
      <c r="C708" s="5"/>
      <c r="D708" s="25"/>
      <c r="E708" s="5"/>
      <c r="F708" s="5"/>
      <c r="G708" s="5"/>
      <c r="H708" s="42"/>
      <c r="I708" s="5"/>
      <c r="J708" s="26"/>
      <c r="K708" s="6"/>
      <c r="L708" s="42"/>
      <c r="M708" s="5"/>
      <c r="N708" s="42"/>
      <c r="O708" s="5"/>
      <c r="P708" s="5"/>
    </row>
    <row r="709" spans="1:16" x14ac:dyDescent="0.25">
      <c r="A709" s="33"/>
      <c r="B709" s="33"/>
      <c r="C709" s="5"/>
      <c r="D709" s="25"/>
      <c r="E709" s="5"/>
      <c r="F709" s="5"/>
      <c r="G709" s="5"/>
      <c r="H709" s="42"/>
      <c r="I709" s="5"/>
      <c r="J709" s="26"/>
      <c r="K709" s="6"/>
      <c r="L709" s="42"/>
      <c r="M709" s="5"/>
      <c r="N709" s="42"/>
      <c r="O709" s="5"/>
      <c r="P709" s="5"/>
    </row>
    <row r="710" spans="1:16" x14ac:dyDescent="0.25">
      <c r="A710" s="33"/>
      <c r="B710" s="33"/>
      <c r="C710" s="5"/>
      <c r="D710" s="25"/>
      <c r="E710" s="5"/>
      <c r="F710" s="5"/>
      <c r="G710" s="5"/>
      <c r="H710" s="42"/>
      <c r="I710" s="5"/>
      <c r="J710" s="26"/>
      <c r="K710" s="6"/>
      <c r="L710" s="42"/>
      <c r="M710" s="5"/>
      <c r="N710" s="42"/>
      <c r="O710" s="5"/>
      <c r="P710" s="5"/>
    </row>
    <row r="711" spans="1:16" x14ac:dyDescent="0.25">
      <c r="A711" s="33"/>
      <c r="B711" s="33"/>
      <c r="C711" s="5"/>
      <c r="D711" s="25"/>
      <c r="E711" s="5"/>
      <c r="F711" s="5"/>
      <c r="G711" s="5"/>
      <c r="H711" s="42"/>
      <c r="I711" s="5"/>
      <c r="J711" s="26"/>
      <c r="K711" s="6"/>
      <c r="L711" s="42"/>
      <c r="M711" s="5"/>
      <c r="N711" s="42"/>
      <c r="O711" s="5"/>
      <c r="P711" s="5"/>
    </row>
    <row r="712" spans="1:16" x14ac:dyDescent="0.25">
      <c r="A712" s="33"/>
      <c r="B712" s="33"/>
      <c r="C712" s="5"/>
      <c r="D712" s="25"/>
      <c r="E712" s="5"/>
      <c r="F712" s="5"/>
      <c r="G712" s="5"/>
      <c r="H712" s="42"/>
      <c r="I712" s="5"/>
      <c r="J712" s="26"/>
      <c r="K712" s="6"/>
      <c r="L712" s="42"/>
      <c r="M712" s="5"/>
      <c r="N712" s="42"/>
      <c r="O712" s="5"/>
      <c r="P712" s="5"/>
    </row>
    <row r="713" spans="1:16" x14ac:dyDescent="0.25">
      <c r="A713" s="33"/>
      <c r="B713" s="33"/>
      <c r="C713" s="5"/>
      <c r="D713" s="25"/>
      <c r="E713" s="5"/>
      <c r="F713" s="5"/>
      <c r="G713" s="5"/>
      <c r="H713" s="42"/>
      <c r="I713" s="5"/>
      <c r="J713" s="26"/>
      <c r="K713" s="6"/>
      <c r="L713" s="42"/>
      <c r="M713" s="5"/>
      <c r="N713" s="42"/>
      <c r="O713" s="5"/>
      <c r="P713" s="5"/>
    </row>
    <row r="714" spans="1:16" x14ac:dyDescent="0.25">
      <c r="A714" s="33"/>
      <c r="B714" s="33"/>
      <c r="C714" s="5"/>
      <c r="D714" s="25"/>
      <c r="E714" s="5"/>
      <c r="F714" s="5"/>
      <c r="G714" s="5"/>
      <c r="H714" s="42"/>
      <c r="I714" s="5"/>
      <c r="J714" s="26"/>
      <c r="K714" s="6"/>
      <c r="L714" s="42"/>
      <c r="M714" s="5"/>
      <c r="N714" s="42"/>
      <c r="O714" s="5"/>
      <c r="P714" s="5"/>
    </row>
    <row r="715" spans="1:16" x14ac:dyDescent="0.25">
      <c r="A715" s="33"/>
      <c r="B715" s="33"/>
      <c r="C715" s="5"/>
      <c r="D715" s="25"/>
      <c r="E715" s="5"/>
      <c r="F715" s="5"/>
      <c r="G715" s="5"/>
      <c r="H715" s="42"/>
      <c r="I715" s="5"/>
      <c r="J715" s="26"/>
      <c r="K715" s="6"/>
      <c r="L715" s="42"/>
      <c r="M715" s="5"/>
      <c r="N715" s="42"/>
      <c r="O715" s="5"/>
      <c r="P715" s="5"/>
    </row>
    <row r="716" spans="1:16" x14ac:dyDescent="0.25">
      <c r="A716" s="33"/>
      <c r="B716" s="33"/>
      <c r="C716" s="5"/>
      <c r="D716" s="25"/>
      <c r="E716" s="5"/>
      <c r="F716" s="5"/>
      <c r="G716" s="5"/>
      <c r="H716" s="42"/>
      <c r="I716" s="5"/>
      <c r="J716" s="26"/>
      <c r="K716" s="6"/>
      <c r="L716" s="42"/>
      <c r="M716" s="5"/>
      <c r="N716" s="42"/>
      <c r="O716" s="5"/>
      <c r="P716" s="5"/>
    </row>
    <row r="717" spans="1:16" x14ac:dyDescent="0.25">
      <c r="A717" s="33"/>
      <c r="B717" s="33"/>
      <c r="C717" s="5"/>
      <c r="D717" s="25"/>
      <c r="E717" s="5"/>
      <c r="F717" s="5"/>
      <c r="G717" s="5"/>
      <c r="H717" s="42"/>
      <c r="I717" s="5"/>
      <c r="J717" s="26"/>
      <c r="K717" s="6"/>
      <c r="L717" s="42"/>
      <c r="M717" s="5"/>
      <c r="N717" s="42"/>
      <c r="O717" s="5"/>
      <c r="P717" s="5"/>
    </row>
    <row r="718" spans="1:16" x14ac:dyDescent="0.25">
      <c r="A718" s="33"/>
      <c r="B718" s="33"/>
      <c r="C718" s="5"/>
      <c r="D718" s="25"/>
      <c r="E718" s="5"/>
      <c r="F718" s="5"/>
      <c r="G718" s="5"/>
      <c r="H718" s="42"/>
      <c r="I718" s="5"/>
      <c r="J718" s="26"/>
      <c r="K718" s="6"/>
      <c r="L718" s="42"/>
      <c r="M718" s="5"/>
      <c r="N718" s="42"/>
      <c r="O718" s="5"/>
      <c r="P718" s="5"/>
    </row>
    <row r="719" spans="1:16" x14ac:dyDescent="0.25">
      <c r="A719" s="33"/>
      <c r="B719" s="33"/>
      <c r="C719" s="5"/>
      <c r="D719" s="25"/>
      <c r="E719" s="5"/>
      <c r="F719" s="5"/>
      <c r="G719" s="5"/>
      <c r="H719" s="42"/>
      <c r="I719" s="5"/>
      <c r="J719" s="26"/>
      <c r="K719" s="6"/>
      <c r="L719" s="42"/>
      <c r="M719" s="5"/>
      <c r="N719" s="42"/>
      <c r="O719" s="5"/>
      <c r="P719" s="5"/>
    </row>
    <row r="720" spans="1:16" x14ac:dyDescent="0.25">
      <c r="A720" s="33"/>
      <c r="B720" s="33"/>
      <c r="C720" s="5"/>
      <c r="D720" s="25"/>
      <c r="E720" s="5"/>
      <c r="F720" s="5"/>
      <c r="G720" s="5"/>
      <c r="H720" s="42"/>
      <c r="I720" s="5"/>
      <c r="J720" s="26"/>
      <c r="K720" s="6"/>
      <c r="L720" s="42"/>
      <c r="M720" s="5"/>
      <c r="N720" s="42"/>
      <c r="O720" s="5"/>
      <c r="P720" s="5"/>
    </row>
    <row r="721" spans="1:16" x14ac:dyDescent="0.25">
      <c r="A721" s="33"/>
      <c r="B721" s="33"/>
      <c r="C721" s="5"/>
      <c r="D721" s="25"/>
      <c r="E721" s="5"/>
      <c r="F721" s="5"/>
      <c r="G721" s="5"/>
      <c r="H721" s="42"/>
      <c r="I721" s="5"/>
      <c r="J721" s="26"/>
      <c r="K721" s="6"/>
      <c r="L721" s="42"/>
      <c r="M721" s="5"/>
      <c r="N721" s="42"/>
      <c r="O721" s="5"/>
      <c r="P721" s="5"/>
    </row>
    <row r="722" spans="1:16" x14ac:dyDescent="0.25">
      <c r="A722" s="33"/>
      <c r="B722" s="33"/>
      <c r="C722" s="5"/>
      <c r="D722" s="25"/>
      <c r="E722" s="5"/>
      <c r="F722" s="5"/>
      <c r="G722" s="5"/>
      <c r="H722" s="42"/>
      <c r="I722" s="5"/>
      <c r="J722" s="26"/>
      <c r="K722" s="6"/>
      <c r="L722" s="42"/>
      <c r="M722" s="5"/>
      <c r="N722" s="42"/>
      <c r="O722" s="5"/>
      <c r="P722" s="5"/>
    </row>
    <row r="723" spans="1:16" x14ac:dyDescent="0.25">
      <c r="A723" s="33"/>
      <c r="B723" s="33"/>
      <c r="C723" s="5"/>
      <c r="D723" s="25"/>
      <c r="E723" s="5"/>
      <c r="F723" s="5"/>
      <c r="G723" s="5"/>
      <c r="H723" s="42"/>
      <c r="I723" s="5"/>
      <c r="J723" s="26"/>
      <c r="K723" s="6"/>
      <c r="L723" s="42"/>
      <c r="M723" s="5"/>
      <c r="N723" s="42"/>
      <c r="O723" s="5"/>
      <c r="P723" s="5"/>
    </row>
    <row r="724" spans="1:16" x14ac:dyDescent="0.25">
      <c r="A724" s="33"/>
      <c r="B724" s="33"/>
      <c r="C724" s="5"/>
      <c r="D724" s="25"/>
      <c r="E724" s="5"/>
      <c r="F724" s="5"/>
      <c r="G724" s="5"/>
      <c r="H724" s="42"/>
      <c r="I724" s="5"/>
      <c r="J724" s="26"/>
      <c r="K724" s="6"/>
      <c r="L724" s="42"/>
      <c r="M724" s="5"/>
      <c r="N724" s="42"/>
      <c r="O724" s="5"/>
      <c r="P724" s="5"/>
    </row>
    <row r="725" spans="1:16" x14ac:dyDescent="0.25">
      <c r="A725" s="33"/>
      <c r="B725" s="33"/>
      <c r="C725" s="5"/>
      <c r="D725" s="25"/>
      <c r="E725" s="5"/>
      <c r="F725" s="5"/>
      <c r="G725" s="5"/>
      <c r="H725" s="42"/>
      <c r="I725" s="5"/>
      <c r="J725" s="26"/>
      <c r="K725" s="6"/>
      <c r="L725" s="42"/>
      <c r="M725" s="5"/>
      <c r="N725" s="42"/>
      <c r="O725" s="5"/>
      <c r="P725" s="5"/>
    </row>
    <row r="726" spans="1:16" x14ac:dyDescent="0.25">
      <c r="A726" s="33"/>
      <c r="B726" s="33"/>
      <c r="C726" s="5"/>
      <c r="D726" s="25"/>
      <c r="E726" s="5"/>
      <c r="F726" s="5"/>
      <c r="G726" s="5"/>
      <c r="H726" s="42"/>
      <c r="I726" s="5"/>
      <c r="J726" s="26"/>
      <c r="K726" s="6"/>
      <c r="L726" s="42"/>
      <c r="M726" s="5"/>
      <c r="N726" s="42"/>
      <c r="O726" s="5"/>
      <c r="P726" s="5"/>
    </row>
    <row r="727" spans="1:16" x14ac:dyDescent="0.25">
      <c r="A727" s="33"/>
      <c r="B727" s="33"/>
      <c r="C727" s="5"/>
      <c r="D727" s="25"/>
      <c r="E727" s="5"/>
      <c r="F727" s="5"/>
      <c r="G727" s="5"/>
      <c r="H727" s="42"/>
      <c r="I727" s="5"/>
      <c r="J727" s="26"/>
      <c r="K727" s="6"/>
      <c r="L727" s="42"/>
      <c r="M727" s="5"/>
      <c r="N727" s="42"/>
      <c r="O727" s="5"/>
      <c r="P727" s="5"/>
    </row>
    <row r="728" spans="1:16" x14ac:dyDescent="0.25">
      <c r="A728" s="33"/>
      <c r="B728" s="33"/>
      <c r="C728" s="5"/>
      <c r="D728" s="25"/>
      <c r="E728" s="5"/>
      <c r="F728" s="5"/>
      <c r="G728" s="5"/>
      <c r="H728" s="42"/>
      <c r="I728" s="5"/>
      <c r="J728" s="26"/>
      <c r="K728" s="6"/>
      <c r="L728" s="42"/>
      <c r="M728" s="5"/>
      <c r="N728" s="42"/>
      <c r="O728" s="5"/>
      <c r="P728" s="5"/>
    </row>
    <row r="729" spans="1:16" x14ac:dyDescent="0.25">
      <c r="A729" s="33"/>
      <c r="B729" s="33"/>
      <c r="C729" s="5"/>
      <c r="D729" s="25"/>
      <c r="E729" s="5"/>
      <c r="F729" s="5"/>
      <c r="G729" s="5"/>
      <c r="H729" s="42"/>
      <c r="I729" s="5"/>
      <c r="J729" s="26"/>
      <c r="K729" s="6"/>
      <c r="L729" s="42"/>
      <c r="M729" s="5"/>
      <c r="N729" s="42"/>
      <c r="O729" s="5"/>
      <c r="P729" s="5"/>
    </row>
    <row r="730" spans="1:16" x14ac:dyDescent="0.25">
      <c r="A730" s="33"/>
      <c r="B730" s="33"/>
      <c r="C730" s="5"/>
      <c r="D730" s="25"/>
      <c r="E730" s="5"/>
      <c r="F730" s="5"/>
      <c r="G730" s="5"/>
      <c r="H730" s="42"/>
      <c r="I730" s="5"/>
      <c r="J730" s="26"/>
      <c r="K730" s="6"/>
      <c r="L730" s="42"/>
      <c r="M730" s="5"/>
      <c r="N730" s="42"/>
      <c r="O730" s="5"/>
      <c r="P730" s="5"/>
    </row>
    <row r="731" spans="1:16" x14ac:dyDescent="0.25">
      <c r="A731" s="33"/>
      <c r="B731" s="33"/>
      <c r="C731" s="5"/>
      <c r="D731" s="25"/>
      <c r="E731" s="5"/>
      <c r="F731" s="5"/>
      <c r="G731" s="5"/>
      <c r="H731" s="42"/>
      <c r="I731" s="5"/>
      <c r="J731" s="26"/>
      <c r="K731" s="6"/>
      <c r="L731" s="42"/>
      <c r="M731" s="5"/>
      <c r="N731" s="42"/>
      <c r="O731" s="5"/>
      <c r="P731" s="5"/>
    </row>
    <row r="732" spans="1:16" x14ac:dyDescent="0.25">
      <c r="A732" s="33"/>
      <c r="B732" s="33"/>
      <c r="C732" s="5"/>
      <c r="D732" s="25"/>
      <c r="E732" s="5"/>
      <c r="F732" s="5"/>
      <c r="G732" s="5"/>
      <c r="H732" s="42"/>
      <c r="I732" s="5"/>
      <c r="J732" s="26"/>
      <c r="K732" s="6"/>
      <c r="L732" s="42"/>
      <c r="M732" s="5"/>
      <c r="N732" s="42"/>
      <c r="O732" s="5"/>
      <c r="P732" s="5"/>
    </row>
    <row r="733" spans="1:16" x14ac:dyDescent="0.25">
      <c r="A733" s="33"/>
      <c r="B733" s="33"/>
      <c r="C733" s="5"/>
      <c r="D733" s="25"/>
      <c r="E733" s="5"/>
      <c r="F733" s="5"/>
      <c r="G733" s="5"/>
      <c r="H733" s="42"/>
      <c r="I733" s="5"/>
      <c r="J733" s="26"/>
      <c r="K733" s="6"/>
      <c r="L733" s="42"/>
      <c r="M733" s="5"/>
      <c r="N733" s="42"/>
      <c r="O733" s="5"/>
      <c r="P733" s="5"/>
    </row>
    <row r="734" spans="1:16" x14ac:dyDescent="0.25">
      <c r="A734" s="33"/>
      <c r="B734" s="33"/>
      <c r="C734" s="5"/>
      <c r="D734" s="25"/>
      <c r="E734" s="5"/>
      <c r="F734" s="5"/>
      <c r="G734" s="5"/>
      <c r="H734" s="42"/>
      <c r="I734" s="5"/>
      <c r="J734" s="26"/>
      <c r="K734" s="6"/>
      <c r="L734" s="42"/>
      <c r="M734" s="5"/>
      <c r="N734" s="42"/>
      <c r="O734" s="5"/>
      <c r="P734" s="5"/>
    </row>
    <row r="735" spans="1:16" x14ac:dyDescent="0.25">
      <c r="A735" s="33"/>
      <c r="B735" s="33"/>
      <c r="C735" s="5"/>
      <c r="D735" s="25"/>
      <c r="E735" s="5"/>
      <c r="F735" s="5"/>
      <c r="G735" s="5"/>
      <c r="H735" s="42"/>
      <c r="I735" s="5"/>
      <c r="J735" s="26"/>
      <c r="K735" s="6"/>
      <c r="L735" s="42"/>
      <c r="M735" s="5"/>
      <c r="N735" s="42"/>
      <c r="O735" s="5"/>
      <c r="P735" s="5"/>
    </row>
    <row r="736" spans="1:16" x14ac:dyDescent="0.25">
      <c r="A736" s="33"/>
      <c r="B736" s="33"/>
      <c r="C736" s="5"/>
      <c r="D736" s="25"/>
      <c r="E736" s="5"/>
      <c r="F736" s="5"/>
      <c r="G736" s="5"/>
      <c r="H736" s="42"/>
      <c r="I736" s="5"/>
      <c r="J736" s="26"/>
      <c r="K736" s="6"/>
      <c r="L736" s="42"/>
      <c r="M736" s="5"/>
      <c r="N736" s="42"/>
      <c r="O736" s="5"/>
      <c r="P736" s="5"/>
    </row>
    <row r="737" spans="1:16" x14ac:dyDescent="0.25">
      <c r="A737" s="33"/>
      <c r="B737" s="33"/>
      <c r="C737" s="5"/>
      <c r="D737" s="25"/>
      <c r="E737" s="5"/>
      <c r="F737" s="5"/>
      <c r="G737" s="5"/>
      <c r="H737" s="42"/>
      <c r="I737" s="5"/>
      <c r="J737" s="26"/>
      <c r="K737" s="6"/>
      <c r="L737" s="42"/>
      <c r="M737" s="5"/>
      <c r="N737" s="42"/>
      <c r="O737" s="5"/>
      <c r="P737" s="5"/>
    </row>
    <row r="738" spans="1:16" x14ac:dyDescent="0.25">
      <c r="A738" s="33"/>
      <c r="B738" s="33"/>
      <c r="C738" s="5"/>
      <c r="D738" s="25"/>
      <c r="E738" s="5"/>
      <c r="F738" s="5"/>
      <c r="G738" s="5"/>
      <c r="H738" s="42"/>
      <c r="I738" s="5"/>
      <c r="J738" s="26"/>
      <c r="K738" s="6"/>
      <c r="L738" s="42"/>
      <c r="M738" s="5"/>
      <c r="N738" s="42"/>
      <c r="O738" s="5"/>
      <c r="P738" s="5"/>
    </row>
    <row r="739" spans="1:16" x14ac:dyDescent="0.25">
      <c r="A739" s="33"/>
      <c r="B739" s="33"/>
      <c r="C739" s="5"/>
      <c r="D739" s="25"/>
      <c r="E739" s="5"/>
      <c r="F739" s="5"/>
      <c r="G739" s="5"/>
      <c r="H739" s="42"/>
      <c r="I739" s="5"/>
      <c r="J739" s="26"/>
      <c r="K739" s="6"/>
      <c r="L739" s="42"/>
      <c r="M739" s="5"/>
      <c r="N739" s="42"/>
      <c r="O739" s="5"/>
      <c r="P739" s="5"/>
    </row>
    <row r="740" spans="1:16" x14ac:dyDescent="0.25">
      <c r="A740" s="33"/>
      <c r="B740" s="33"/>
      <c r="C740" s="5"/>
      <c r="D740" s="25"/>
      <c r="E740" s="5"/>
      <c r="F740" s="5"/>
      <c r="G740" s="5"/>
      <c r="H740" s="42"/>
      <c r="I740" s="5"/>
      <c r="J740" s="26"/>
      <c r="K740" s="6"/>
      <c r="L740" s="42"/>
      <c r="M740" s="5"/>
      <c r="N740" s="42"/>
      <c r="O740" s="5"/>
      <c r="P740" s="5"/>
    </row>
    <row r="741" spans="1:16" x14ac:dyDescent="0.25">
      <c r="A741" s="33"/>
      <c r="B741" s="33"/>
      <c r="C741" s="5"/>
      <c r="D741" s="25"/>
      <c r="E741" s="5"/>
      <c r="F741" s="5"/>
      <c r="G741" s="5"/>
      <c r="H741" s="42"/>
      <c r="I741" s="5"/>
      <c r="J741" s="26"/>
      <c r="K741" s="6"/>
      <c r="L741" s="42"/>
      <c r="M741" s="5"/>
      <c r="N741" s="42"/>
      <c r="O741" s="5"/>
      <c r="P741" s="5"/>
    </row>
    <row r="742" spans="1:16" x14ac:dyDescent="0.25">
      <c r="A742" s="33"/>
      <c r="B742" s="33"/>
      <c r="C742" s="5"/>
      <c r="D742" s="25"/>
      <c r="E742" s="5"/>
      <c r="F742" s="5"/>
      <c r="G742" s="5"/>
      <c r="H742" s="42"/>
      <c r="I742" s="5"/>
      <c r="J742" s="26"/>
      <c r="K742" s="6"/>
      <c r="L742" s="42"/>
      <c r="M742" s="5"/>
      <c r="N742" s="42"/>
      <c r="O742" s="5"/>
      <c r="P742" s="5"/>
    </row>
    <row r="743" spans="1:16" x14ac:dyDescent="0.25">
      <c r="A743" s="33"/>
      <c r="B743" s="33"/>
      <c r="C743" s="5"/>
      <c r="D743" s="25"/>
      <c r="E743" s="5"/>
      <c r="F743" s="5"/>
      <c r="G743" s="5"/>
      <c r="H743" s="42"/>
      <c r="I743" s="5"/>
      <c r="J743" s="26"/>
      <c r="K743" s="6"/>
      <c r="L743" s="42"/>
      <c r="M743" s="5"/>
      <c r="N743" s="42"/>
      <c r="O743" s="5"/>
      <c r="P743" s="5"/>
    </row>
    <row r="744" spans="1:16" x14ac:dyDescent="0.25">
      <c r="A744" s="33"/>
      <c r="B744" s="33"/>
      <c r="C744" s="5"/>
      <c r="D744" s="25"/>
      <c r="E744" s="5"/>
      <c r="F744" s="5"/>
      <c r="G744" s="5"/>
      <c r="H744" s="42"/>
      <c r="I744" s="5"/>
      <c r="J744" s="26"/>
      <c r="K744" s="6"/>
      <c r="L744" s="42"/>
      <c r="M744" s="5"/>
      <c r="N744" s="42"/>
      <c r="O744" s="5"/>
      <c r="P744" s="5"/>
    </row>
    <row r="745" spans="1:16" x14ac:dyDescent="0.25">
      <c r="A745" s="33"/>
      <c r="B745" s="33"/>
      <c r="C745" s="5"/>
      <c r="D745" s="25"/>
      <c r="E745" s="5"/>
      <c r="F745" s="5"/>
      <c r="G745" s="5"/>
      <c r="H745" s="42"/>
      <c r="I745" s="5"/>
      <c r="J745" s="26"/>
      <c r="K745" s="6"/>
      <c r="L745" s="42"/>
      <c r="M745" s="5"/>
      <c r="N745" s="42"/>
      <c r="O745" s="5"/>
      <c r="P745" s="5"/>
    </row>
    <row r="746" spans="1:16" x14ac:dyDescent="0.25">
      <c r="A746" s="33"/>
      <c r="B746" s="33"/>
      <c r="C746" s="5"/>
      <c r="D746" s="25"/>
      <c r="E746" s="5"/>
      <c r="F746" s="5"/>
      <c r="G746" s="5"/>
      <c r="H746" s="42"/>
      <c r="I746" s="5"/>
      <c r="J746" s="26"/>
      <c r="K746" s="6"/>
      <c r="L746" s="42"/>
      <c r="M746" s="5"/>
      <c r="N746" s="42"/>
      <c r="O746" s="5"/>
      <c r="P746" s="5"/>
    </row>
    <row r="747" spans="1:16" x14ac:dyDescent="0.25">
      <c r="A747" s="33"/>
      <c r="B747" s="33"/>
      <c r="C747" s="5"/>
      <c r="D747" s="25"/>
      <c r="E747" s="5"/>
      <c r="F747" s="5"/>
      <c r="G747" s="5"/>
      <c r="H747" s="42"/>
      <c r="I747" s="5"/>
      <c r="J747" s="26"/>
      <c r="K747" s="6"/>
      <c r="L747" s="42"/>
      <c r="M747" s="5"/>
      <c r="N747" s="42"/>
      <c r="O747" s="5"/>
      <c r="P747" s="5"/>
    </row>
    <row r="748" spans="1:16" x14ac:dyDescent="0.25">
      <c r="A748" s="33"/>
      <c r="B748" s="33"/>
      <c r="C748" s="5"/>
      <c r="D748" s="25"/>
      <c r="E748" s="5"/>
      <c r="F748" s="5"/>
      <c r="G748" s="5"/>
      <c r="H748" s="42"/>
      <c r="I748" s="5"/>
      <c r="J748" s="26"/>
      <c r="K748" s="6"/>
      <c r="L748" s="42"/>
      <c r="M748" s="5"/>
      <c r="N748" s="42"/>
      <c r="O748" s="5"/>
      <c r="P748" s="5"/>
    </row>
    <row r="749" spans="1:16" x14ac:dyDescent="0.25">
      <c r="A749" s="33"/>
      <c r="B749" s="33"/>
      <c r="C749" s="5"/>
      <c r="D749" s="25"/>
      <c r="E749" s="5"/>
      <c r="F749" s="5"/>
      <c r="G749" s="5"/>
      <c r="H749" s="42"/>
      <c r="I749" s="5"/>
      <c r="J749" s="26"/>
      <c r="K749" s="6"/>
      <c r="L749" s="42"/>
      <c r="M749" s="5"/>
      <c r="N749" s="42"/>
      <c r="O749" s="5"/>
      <c r="P749" s="5"/>
    </row>
    <row r="750" spans="1:16" x14ac:dyDescent="0.25">
      <c r="A750" s="33"/>
      <c r="B750" s="33"/>
      <c r="C750" s="5"/>
      <c r="D750" s="25"/>
      <c r="E750" s="5"/>
      <c r="F750" s="5"/>
      <c r="G750" s="5"/>
      <c r="H750" s="42"/>
      <c r="I750" s="5"/>
      <c r="J750" s="26"/>
      <c r="K750" s="6"/>
      <c r="L750" s="42"/>
      <c r="M750" s="5"/>
      <c r="N750" s="42"/>
      <c r="O750" s="5"/>
      <c r="P750" s="5"/>
    </row>
    <row r="751" spans="1:16" x14ac:dyDescent="0.25">
      <c r="A751" s="33"/>
      <c r="B751" s="33"/>
      <c r="C751" s="5"/>
      <c r="D751" s="25"/>
      <c r="E751" s="5"/>
      <c r="F751" s="5"/>
      <c r="G751" s="5"/>
      <c r="H751" s="42"/>
      <c r="I751" s="5"/>
      <c r="J751" s="26"/>
      <c r="K751" s="6"/>
      <c r="L751" s="42"/>
      <c r="M751" s="5"/>
      <c r="N751" s="42"/>
      <c r="O751" s="5"/>
      <c r="P751" s="5"/>
    </row>
    <row r="752" spans="1:16" x14ac:dyDescent="0.25">
      <c r="A752" s="33"/>
      <c r="B752" s="33"/>
      <c r="C752" s="5"/>
      <c r="D752" s="25"/>
      <c r="E752" s="5"/>
      <c r="F752" s="5"/>
      <c r="G752" s="5"/>
      <c r="H752" s="42"/>
      <c r="I752" s="5"/>
      <c r="J752" s="26"/>
      <c r="K752" s="6"/>
      <c r="L752" s="42"/>
      <c r="M752" s="5"/>
      <c r="N752" s="42"/>
      <c r="O752" s="5"/>
      <c r="P752" s="5"/>
    </row>
    <row r="753" spans="1:16" x14ac:dyDescent="0.25">
      <c r="A753" s="33"/>
      <c r="B753" s="33"/>
      <c r="C753" s="5"/>
      <c r="D753" s="25"/>
      <c r="E753" s="5"/>
      <c r="F753" s="5"/>
      <c r="G753" s="5"/>
      <c r="H753" s="42"/>
      <c r="I753" s="5"/>
      <c r="J753" s="26"/>
      <c r="K753" s="6"/>
      <c r="L753" s="42"/>
      <c r="M753" s="5"/>
      <c r="N753" s="42"/>
      <c r="O753" s="5"/>
      <c r="P753" s="5"/>
    </row>
    <row r="754" spans="1:16" x14ac:dyDescent="0.25">
      <c r="A754" s="33"/>
      <c r="B754" s="33"/>
      <c r="C754" s="5"/>
      <c r="D754" s="25"/>
      <c r="E754" s="5"/>
      <c r="F754" s="5"/>
      <c r="G754" s="5"/>
      <c r="H754" s="42"/>
      <c r="I754" s="5"/>
      <c r="J754" s="26"/>
      <c r="K754" s="6"/>
      <c r="L754" s="42"/>
      <c r="M754" s="5"/>
      <c r="N754" s="42"/>
      <c r="O754" s="5"/>
      <c r="P754" s="5"/>
    </row>
    <row r="755" spans="1:16" x14ac:dyDescent="0.25">
      <c r="A755" s="33"/>
      <c r="B755" s="33"/>
      <c r="C755" s="5"/>
      <c r="D755" s="25"/>
      <c r="E755" s="5"/>
      <c r="F755" s="5"/>
      <c r="G755" s="5"/>
      <c r="H755" s="42"/>
      <c r="I755" s="5"/>
      <c r="J755" s="26"/>
      <c r="K755" s="6"/>
      <c r="L755" s="42"/>
      <c r="M755" s="5"/>
      <c r="N755" s="42"/>
      <c r="O755" s="5"/>
      <c r="P755" s="5"/>
    </row>
    <row r="756" spans="1:16" x14ac:dyDescent="0.25">
      <c r="A756" s="33"/>
      <c r="B756" s="33"/>
      <c r="C756" s="5"/>
      <c r="D756" s="25"/>
      <c r="E756" s="5"/>
      <c r="F756" s="5"/>
      <c r="G756" s="5"/>
      <c r="H756" s="42"/>
      <c r="I756" s="5"/>
      <c r="J756" s="26"/>
      <c r="K756" s="6"/>
      <c r="L756" s="42"/>
      <c r="M756" s="5"/>
      <c r="N756" s="42"/>
      <c r="O756" s="5"/>
      <c r="P756" s="5"/>
    </row>
    <row r="757" spans="1:16" x14ac:dyDescent="0.25">
      <c r="A757" s="33"/>
      <c r="B757" s="33"/>
      <c r="C757" s="5"/>
      <c r="D757" s="25"/>
      <c r="E757" s="5"/>
      <c r="F757" s="5"/>
      <c r="G757" s="5"/>
      <c r="H757" s="42"/>
      <c r="I757" s="5"/>
      <c r="J757" s="26"/>
      <c r="K757" s="6"/>
      <c r="L757" s="42"/>
      <c r="M757" s="5"/>
      <c r="N757" s="42"/>
      <c r="O757" s="5"/>
      <c r="P757" s="5"/>
    </row>
    <row r="758" spans="1:16" x14ac:dyDescent="0.25">
      <c r="A758" s="33"/>
      <c r="B758" s="33"/>
      <c r="C758" s="5"/>
      <c r="D758" s="25"/>
      <c r="E758" s="5"/>
      <c r="F758" s="5"/>
      <c r="G758" s="5"/>
      <c r="H758" s="42"/>
      <c r="I758" s="5"/>
      <c r="J758" s="26"/>
      <c r="K758" s="6"/>
      <c r="L758" s="42"/>
      <c r="M758" s="5"/>
      <c r="N758" s="42"/>
      <c r="O758" s="5"/>
      <c r="P758" s="5"/>
    </row>
    <row r="759" spans="1:16" x14ac:dyDescent="0.25">
      <c r="A759" s="33"/>
      <c r="B759" s="33"/>
      <c r="C759" s="5"/>
      <c r="D759" s="25"/>
      <c r="E759" s="5"/>
      <c r="F759" s="5"/>
      <c r="G759" s="5"/>
      <c r="H759" s="42"/>
      <c r="I759" s="5"/>
      <c r="J759" s="26"/>
      <c r="K759" s="6"/>
      <c r="L759" s="42"/>
      <c r="M759" s="5"/>
      <c r="N759" s="42"/>
      <c r="O759" s="5"/>
      <c r="P759" s="5"/>
    </row>
    <row r="760" spans="1:16" x14ac:dyDescent="0.25">
      <c r="A760" s="33"/>
      <c r="B760" s="33"/>
      <c r="C760" s="5"/>
      <c r="D760" s="25"/>
      <c r="E760" s="5"/>
      <c r="F760" s="5"/>
      <c r="G760" s="5"/>
      <c r="H760" s="42"/>
      <c r="I760" s="5"/>
      <c r="J760" s="26"/>
      <c r="K760" s="6"/>
      <c r="L760" s="42"/>
      <c r="M760" s="5"/>
      <c r="N760" s="42"/>
      <c r="O760" s="5"/>
      <c r="P760" s="5"/>
    </row>
    <row r="761" spans="1:16" x14ac:dyDescent="0.25">
      <c r="A761" s="33"/>
      <c r="B761" s="33"/>
      <c r="C761" s="5"/>
      <c r="D761" s="25"/>
      <c r="E761" s="5"/>
      <c r="F761" s="5"/>
      <c r="G761" s="5"/>
      <c r="H761" s="42"/>
      <c r="I761" s="5"/>
      <c r="J761" s="26"/>
      <c r="K761" s="6"/>
      <c r="L761" s="42"/>
      <c r="M761" s="5"/>
      <c r="N761" s="42"/>
      <c r="O761" s="5"/>
      <c r="P761" s="5"/>
    </row>
    <row r="762" spans="1:16" x14ac:dyDescent="0.25">
      <c r="A762" s="33"/>
      <c r="B762" s="33"/>
      <c r="C762" s="5"/>
      <c r="D762" s="25"/>
      <c r="E762" s="5"/>
      <c r="F762" s="5"/>
      <c r="G762" s="5"/>
      <c r="H762" s="42"/>
      <c r="I762" s="5"/>
      <c r="J762" s="26"/>
      <c r="K762" s="6"/>
      <c r="L762" s="42"/>
      <c r="M762" s="5"/>
      <c r="N762" s="42"/>
      <c r="O762" s="5"/>
      <c r="P762" s="5"/>
    </row>
    <row r="763" spans="1:16" x14ac:dyDescent="0.25">
      <c r="A763" s="33"/>
      <c r="B763" s="33"/>
      <c r="C763" s="5"/>
      <c r="D763" s="25"/>
      <c r="E763" s="5"/>
      <c r="F763" s="5"/>
      <c r="G763" s="5"/>
      <c r="H763" s="42"/>
      <c r="I763" s="5"/>
      <c r="J763" s="26"/>
      <c r="K763" s="6"/>
      <c r="L763" s="42"/>
      <c r="M763" s="5"/>
      <c r="N763" s="42"/>
      <c r="O763" s="5"/>
      <c r="P763" s="5"/>
    </row>
    <row r="764" spans="1:16" x14ac:dyDescent="0.25">
      <c r="A764" s="33"/>
      <c r="B764" s="33"/>
      <c r="C764" s="5"/>
      <c r="D764" s="25"/>
      <c r="E764" s="5"/>
      <c r="F764" s="5"/>
      <c r="G764" s="5"/>
      <c r="H764" s="42"/>
      <c r="I764" s="5"/>
      <c r="J764" s="26"/>
      <c r="K764" s="6"/>
      <c r="L764" s="42"/>
      <c r="M764" s="5"/>
      <c r="N764" s="42"/>
      <c r="O764" s="5"/>
      <c r="P764" s="5"/>
    </row>
    <row r="765" spans="1:16" x14ac:dyDescent="0.25">
      <c r="A765" s="33"/>
      <c r="B765" s="33"/>
      <c r="C765" s="5"/>
      <c r="D765" s="25"/>
      <c r="E765" s="5"/>
      <c r="F765" s="5"/>
      <c r="G765" s="5"/>
      <c r="H765" s="42"/>
      <c r="I765" s="5"/>
      <c r="J765" s="26"/>
      <c r="K765" s="6"/>
      <c r="L765" s="42"/>
      <c r="M765" s="5"/>
      <c r="N765" s="42"/>
      <c r="O765" s="5"/>
      <c r="P765" s="5"/>
    </row>
    <row r="766" spans="1:16" x14ac:dyDescent="0.25">
      <c r="A766" s="33"/>
      <c r="B766" s="33"/>
      <c r="C766" s="5"/>
      <c r="D766" s="25"/>
      <c r="E766" s="5"/>
      <c r="F766" s="5"/>
      <c r="G766" s="5"/>
      <c r="H766" s="42"/>
      <c r="I766" s="5"/>
      <c r="J766" s="26"/>
      <c r="K766" s="6"/>
      <c r="L766" s="42"/>
      <c r="M766" s="5"/>
      <c r="N766" s="42"/>
      <c r="O766" s="5"/>
      <c r="P766" s="5"/>
    </row>
    <row r="767" spans="1:16" x14ac:dyDescent="0.25">
      <c r="A767" s="33"/>
      <c r="B767" s="33"/>
      <c r="C767" s="5"/>
      <c r="D767" s="25"/>
      <c r="E767" s="5"/>
      <c r="F767" s="5"/>
      <c r="G767" s="5"/>
      <c r="H767" s="42"/>
      <c r="I767" s="5"/>
      <c r="J767" s="26"/>
      <c r="K767" s="6"/>
      <c r="L767" s="42"/>
      <c r="M767" s="5"/>
      <c r="N767" s="42"/>
      <c r="O767" s="5"/>
      <c r="P767" s="5"/>
    </row>
    <row r="768" spans="1:16" x14ac:dyDescent="0.25">
      <c r="A768" s="33"/>
      <c r="B768" s="33"/>
      <c r="C768" s="5"/>
      <c r="D768" s="25"/>
      <c r="E768" s="5"/>
      <c r="F768" s="5"/>
      <c r="G768" s="5"/>
      <c r="H768" s="42"/>
      <c r="I768" s="5"/>
      <c r="J768" s="26"/>
      <c r="K768" s="6"/>
      <c r="L768" s="42"/>
      <c r="M768" s="5"/>
      <c r="N768" s="42"/>
      <c r="O768" s="5"/>
      <c r="P768" s="5"/>
    </row>
    <row r="769" spans="1:16" x14ac:dyDescent="0.25">
      <c r="A769" s="33"/>
      <c r="B769" s="33"/>
      <c r="C769" s="5"/>
      <c r="D769" s="25"/>
      <c r="E769" s="5"/>
      <c r="F769" s="5"/>
      <c r="G769" s="5"/>
      <c r="H769" s="42"/>
      <c r="I769" s="5"/>
      <c r="J769" s="26"/>
      <c r="K769" s="6"/>
      <c r="L769" s="42"/>
      <c r="M769" s="5"/>
      <c r="N769" s="42"/>
      <c r="O769" s="5"/>
      <c r="P769" s="5"/>
    </row>
    <row r="770" spans="1:16" x14ac:dyDescent="0.25">
      <c r="A770" s="33"/>
      <c r="B770" s="33"/>
      <c r="C770" s="5"/>
      <c r="D770" s="25"/>
      <c r="E770" s="5"/>
      <c r="F770" s="5"/>
      <c r="G770" s="5"/>
      <c r="H770" s="42"/>
      <c r="I770" s="5"/>
      <c r="J770" s="26"/>
      <c r="K770" s="6"/>
      <c r="L770" s="42"/>
      <c r="M770" s="5"/>
      <c r="N770" s="42"/>
      <c r="O770" s="5"/>
      <c r="P770" s="5"/>
    </row>
    <row r="771" spans="1:16" x14ac:dyDescent="0.25">
      <c r="A771" s="33"/>
      <c r="B771" s="33"/>
      <c r="C771" s="5"/>
      <c r="D771" s="25"/>
      <c r="E771" s="5"/>
      <c r="F771" s="5"/>
      <c r="G771" s="5"/>
      <c r="H771" s="42"/>
      <c r="I771" s="5"/>
      <c r="J771" s="26"/>
      <c r="K771" s="6"/>
      <c r="L771" s="42"/>
      <c r="M771" s="5"/>
      <c r="N771" s="42"/>
      <c r="O771" s="5"/>
      <c r="P771" s="5"/>
    </row>
    <row r="772" spans="1:16" x14ac:dyDescent="0.25">
      <c r="A772" s="33"/>
      <c r="B772" s="33"/>
      <c r="C772" s="5"/>
      <c r="D772" s="25"/>
      <c r="E772" s="5"/>
      <c r="F772" s="5"/>
      <c r="G772" s="5"/>
      <c r="H772" s="42"/>
      <c r="I772" s="5"/>
      <c r="J772" s="26"/>
      <c r="K772" s="6"/>
      <c r="L772" s="42"/>
      <c r="M772" s="5"/>
      <c r="N772" s="42"/>
      <c r="O772" s="5"/>
      <c r="P772" s="5"/>
    </row>
    <row r="773" spans="1:16" x14ac:dyDescent="0.25">
      <c r="A773" s="33"/>
      <c r="B773" s="33"/>
      <c r="C773" s="5"/>
      <c r="D773" s="25"/>
      <c r="E773" s="5"/>
      <c r="F773" s="5"/>
      <c r="G773" s="5"/>
      <c r="H773" s="42"/>
      <c r="I773" s="5"/>
      <c r="J773" s="26"/>
      <c r="K773" s="6"/>
      <c r="L773" s="42"/>
      <c r="M773" s="5"/>
      <c r="N773" s="42"/>
      <c r="O773" s="5"/>
      <c r="P773" s="5"/>
    </row>
    <row r="774" spans="1:16" x14ac:dyDescent="0.25">
      <c r="A774" s="33"/>
      <c r="B774" s="33"/>
      <c r="C774" s="5"/>
      <c r="D774" s="25"/>
      <c r="E774" s="5"/>
      <c r="F774" s="5"/>
      <c r="G774" s="5"/>
      <c r="H774" s="42"/>
      <c r="I774" s="5"/>
      <c r="J774" s="26"/>
      <c r="K774" s="6"/>
      <c r="L774" s="42"/>
      <c r="M774" s="5"/>
      <c r="N774" s="42"/>
      <c r="O774" s="5"/>
      <c r="P774" s="5"/>
    </row>
    <row r="775" spans="1:16" x14ac:dyDescent="0.25">
      <c r="A775" s="33"/>
      <c r="B775" s="33"/>
      <c r="C775" s="5"/>
      <c r="D775" s="25"/>
      <c r="E775" s="5"/>
      <c r="F775" s="5"/>
      <c r="G775" s="5"/>
      <c r="H775" s="42"/>
      <c r="I775" s="5"/>
      <c r="J775" s="26"/>
      <c r="K775" s="6"/>
      <c r="L775" s="42"/>
      <c r="M775" s="5"/>
      <c r="N775" s="42"/>
      <c r="O775" s="5"/>
      <c r="P775" s="5"/>
    </row>
    <row r="776" spans="1:16" x14ac:dyDescent="0.25">
      <c r="A776" s="33"/>
      <c r="B776" s="33"/>
      <c r="C776" s="5"/>
      <c r="D776" s="25"/>
      <c r="E776" s="5"/>
      <c r="F776" s="5"/>
      <c r="G776" s="5"/>
      <c r="H776" s="42"/>
      <c r="I776" s="5"/>
      <c r="J776" s="26"/>
      <c r="K776" s="6"/>
      <c r="L776" s="42"/>
      <c r="M776" s="5"/>
      <c r="N776" s="42"/>
      <c r="O776" s="5"/>
      <c r="P776" s="5"/>
    </row>
    <row r="777" spans="1:16" x14ac:dyDescent="0.25">
      <c r="A777" s="33"/>
      <c r="B777" s="33"/>
      <c r="C777" s="5"/>
      <c r="D777" s="25"/>
      <c r="E777" s="5"/>
      <c r="F777" s="5"/>
      <c r="G777" s="5"/>
      <c r="H777" s="42"/>
      <c r="I777" s="5"/>
      <c r="J777" s="26"/>
      <c r="K777" s="6"/>
      <c r="L777" s="42"/>
      <c r="M777" s="5"/>
      <c r="N777" s="42"/>
      <c r="O777" s="5"/>
      <c r="P777" s="5"/>
    </row>
    <row r="778" spans="1:16" x14ac:dyDescent="0.25">
      <c r="A778" s="33"/>
      <c r="B778" s="33"/>
      <c r="C778" s="5"/>
      <c r="D778" s="25"/>
      <c r="E778" s="5"/>
      <c r="F778" s="5"/>
      <c r="G778" s="5"/>
      <c r="H778" s="42"/>
      <c r="I778" s="5"/>
      <c r="J778" s="26"/>
      <c r="K778" s="6"/>
      <c r="L778" s="42"/>
      <c r="M778" s="5"/>
      <c r="N778" s="42"/>
      <c r="O778" s="5"/>
      <c r="P778" s="5"/>
    </row>
    <row r="779" spans="1:16" x14ac:dyDescent="0.25">
      <c r="A779" s="33"/>
      <c r="B779" s="33"/>
      <c r="C779" s="5"/>
      <c r="D779" s="25"/>
      <c r="E779" s="5"/>
      <c r="F779" s="5"/>
      <c r="G779" s="5"/>
      <c r="H779" s="42"/>
      <c r="I779" s="5"/>
      <c r="J779" s="26"/>
      <c r="K779" s="6"/>
      <c r="L779" s="42"/>
      <c r="M779" s="5"/>
      <c r="N779" s="42"/>
      <c r="O779" s="5"/>
      <c r="P779" s="5"/>
    </row>
    <row r="780" spans="1:16" x14ac:dyDescent="0.25">
      <c r="A780" s="33"/>
      <c r="B780" s="33"/>
      <c r="C780" s="5"/>
      <c r="D780" s="25"/>
      <c r="E780" s="5"/>
      <c r="F780" s="5"/>
      <c r="G780" s="5"/>
      <c r="H780" s="42"/>
      <c r="I780" s="5"/>
      <c r="J780" s="26"/>
      <c r="K780" s="6"/>
      <c r="L780" s="42"/>
      <c r="M780" s="5"/>
      <c r="N780" s="42"/>
      <c r="O780" s="5"/>
      <c r="P780" s="5"/>
    </row>
    <row r="781" spans="1:16" x14ac:dyDescent="0.25">
      <c r="A781" s="33"/>
      <c r="B781" s="33"/>
      <c r="C781" s="5"/>
      <c r="D781" s="25"/>
      <c r="E781" s="5"/>
      <c r="F781" s="5"/>
      <c r="G781" s="5"/>
      <c r="H781" s="42"/>
      <c r="I781" s="5"/>
      <c r="J781" s="26"/>
      <c r="K781" s="6"/>
      <c r="L781" s="42"/>
      <c r="M781" s="5"/>
      <c r="N781" s="42"/>
      <c r="O781" s="5"/>
      <c r="P781" s="5"/>
    </row>
    <row r="782" spans="1:16" x14ac:dyDescent="0.25">
      <c r="A782" s="33"/>
      <c r="B782" s="33"/>
      <c r="C782" s="5"/>
      <c r="D782" s="25"/>
      <c r="E782" s="5"/>
      <c r="F782" s="5"/>
      <c r="G782" s="5"/>
      <c r="H782" s="42"/>
      <c r="I782" s="5"/>
      <c r="J782" s="26"/>
      <c r="K782" s="6"/>
      <c r="L782" s="42"/>
      <c r="M782" s="5"/>
      <c r="N782" s="42"/>
      <c r="O782" s="5"/>
      <c r="P782" s="5"/>
    </row>
    <row r="783" spans="1:16" x14ac:dyDescent="0.25">
      <c r="A783" s="33"/>
      <c r="B783" s="33"/>
      <c r="C783" s="5"/>
      <c r="D783" s="25"/>
      <c r="E783" s="5"/>
      <c r="F783" s="5"/>
      <c r="G783" s="5"/>
      <c r="H783" s="42"/>
      <c r="I783" s="5"/>
      <c r="J783" s="26"/>
      <c r="K783" s="6"/>
      <c r="L783" s="42"/>
      <c r="M783" s="5"/>
      <c r="N783" s="42"/>
      <c r="O783" s="5"/>
      <c r="P783" s="5"/>
    </row>
    <row r="784" spans="1:16" x14ac:dyDescent="0.25">
      <c r="A784" s="33"/>
      <c r="B784" s="33"/>
      <c r="C784" s="5"/>
      <c r="D784" s="25"/>
      <c r="E784" s="5"/>
      <c r="F784" s="5"/>
      <c r="G784" s="5"/>
      <c r="H784" s="42"/>
      <c r="I784" s="5"/>
      <c r="J784" s="26"/>
      <c r="K784" s="6"/>
      <c r="L784" s="42"/>
      <c r="M784" s="5"/>
      <c r="N784" s="42"/>
      <c r="O784" s="5"/>
      <c r="P784" s="5"/>
    </row>
    <row r="785" spans="1:16" x14ac:dyDescent="0.25">
      <c r="A785" s="33"/>
      <c r="B785" s="33"/>
      <c r="C785" s="5"/>
      <c r="D785" s="25"/>
      <c r="E785" s="5"/>
      <c r="F785" s="5"/>
      <c r="G785" s="5"/>
      <c r="H785" s="42"/>
      <c r="I785" s="5"/>
      <c r="J785" s="26"/>
      <c r="K785" s="6"/>
      <c r="L785" s="42"/>
      <c r="M785" s="5"/>
      <c r="N785" s="42"/>
      <c r="O785" s="5"/>
      <c r="P785" s="5"/>
    </row>
    <row r="786" spans="1:16" x14ac:dyDescent="0.25">
      <c r="A786" s="33"/>
      <c r="B786" s="33"/>
      <c r="C786" s="5"/>
      <c r="D786" s="25"/>
      <c r="E786" s="5"/>
      <c r="F786" s="5"/>
      <c r="G786" s="5"/>
      <c r="H786" s="42"/>
      <c r="I786" s="5"/>
      <c r="J786" s="26"/>
      <c r="K786" s="6"/>
      <c r="L786" s="42"/>
      <c r="M786" s="5"/>
      <c r="N786" s="42"/>
      <c r="O786" s="5"/>
      <c r="P786" s="5"/>
    </row>
    <row r="787" spans="1:16" x14ac:dyDescent="0.25">
      <c r="A787" s="33"/>
      <c r="B787" s="33"/>
      <c r="C787" s="5"/>
      <c r="D787" s="25"/>
      <c r="E787" s="5"/>
      <c r="F787" s="5"/>
      <c r="G787" s="5"/>
      <c r="H787" s="42"/>
      <c r="I787" s="5"/>
      <c r="J787" s="26"/>
      <c r="K787" s="6"/>
      <c r="L787" s="42"/>
      <c r="M787" s="5"/>
      <c r="N787" s="42"/>
      <c r="O787" s="5"/>
      <c r="P787" s="5"/>
    </row>
    <row r="788" spans="1:16" x14ac:dyDescent="0.25">
      <c r="A788" s="33"/>
      <c r="B788" s="33"/>
      <c r="C788" s="5"/>
      <c r="D788" s="25"/>
      <c r="E788" s="5"/>
      <c r="F788" s="5"/>
      <c r="G788" s="5"/>
      <c r="H788" s="42"/>
      <c r="I788" s="5"/>
      <c r="J788" s="26"/>
      <c r="K788" s="6"/>
      <c r="L788" s="42"/>
      <c r="M788" s="5"/>
      <c r="N788" s="42"/>
      <c r="O788" s="5"/>
      <c r="P788" s="5"/>
    </row>
    <row r="789" spans="1:16" x14ac:dyDescent="0.25">
      <c r="A789" s="33"/>
      <c r="B789" s="33"/>
      <c r="C789" s="5"/>
      <c r="D789" s="25"/>
      <c r="E789" s="5"/>
      <c r="F789" s="5"/>
      <c r="G789" s="5"/>
      <c r="H789" s="42"/>
      <c r="I789" s="5"/>
      <c r="J789" s="26"/>
      <c r="K789" s="6"/>
      <c r="L789" s="42"/>
      <c r="M789" s="5"/>
      <c r="N789" s="42"/>
      <c r="O789" s="5"/>
      <c r="P789" s="5"/>
    </row>
    <row r="790" spans="1:16" x14ac:dyDescent="0.25">
      <c r="A790" s="33"/>
      <c r="B790" s="33"/>
      <c r="C790" s="5"/>
      <c r="D790" s="25"/>
      <c r="E790" s="5"/>
      <c r="F790" s="5"/>
      <c r="G790" s="5"/>
      <c r="H790" s="42"/>
      <c r="I790" s="5"/>
      <c r="J790" s="26"/>
      <c r="K790" s="6"/>
      <c r="L790" s="42"/>
      <c r="M790" s="5"/>
      <c r="N790" s="42"/>
      <c r="O790" s="5"/>
      <c r="P790" s="5"/>
    </row>
    <row r="791" spans="1:16" x14ac:dyDescent="0.25">
      <c r="A791" s="33"/>
      <c r="B791" s="33"/>
      <c r="C791" s="5"/>
      <c r="D791" s="25"/>
      <c r="E791" s="5"/>
      <c r="F791" s="5"/>
      <c r="G791" s="5"/>
      <c r="H791" s="42"/>
      <c r="I791" s="5"/>
      <c r="J791" s="26"/>
      <c r="K791" s="6"/>
      <c r="L791" s="42"/>
      <c r="M791" s="5"/>
      <c r="N791" s="42"/>
      <c r="O791" s="5"/>
      <c r="P791" s="5"/>
    </row>
    <row r="792" spans="1:16" x14ac:dyDescent="0.25">
      <c r="A792" s="33"/>
      <c r="B792" s="33"/>
      <c r="C792" s="5"/>
      <c r="D792" s="25"/>
      <c r="E792" s="5"/>
      <c r="F792" s="5"/>
      <c r="G792" s="5"/>
      <c r="H792" s="42"/>
      <c r="I792" s="5"/>
      <c r="J792" s="26"/>
      <c r="K792" s="6"/>
      <c r="L792" s="42"/>
      <c r="M792" s="5"/>
      <c r="N792" s="42"/>
      <c r="O792" s="5"/>
      <c r="P792" s="5"/>
    </row>
    <row r="793" spans="1:16" x14ac:dyDescent="0.25">
      <c r="A793" s="33"/>
      <c r="B793" s="33"/>
      <c r="C793" s="5"/>
      <c r="D793" s="25"/>
      <c r="E793" s="5"/>
      <c r="F793" s="5"/>
      <c r="G793" s="5"/>
      <c r="H793" s="42"/>
      <c r="I793" s="5"/>
      <c r="J793" s="26"/>
      <c r="K793" s="6"/>
      <c r="L793" s="42"/>
      <c r="M793" s="5"/>
      <c r="N793" s="42"/>
      <c r="O793" s="5"/>
      <c r="P793" s="5"/>
    </row>
    <row r="794" spans="1:16" x14ac:dyDescent="0.25">
      <c r="A794" s="33"/>
      <c r="B794" s="33"/>
      <c r="C794" s="5"/>
      <c r="D794" s="25"/>
      <c r="E794" s="5"/>
      <c r="F794" s="5"/>
      <c r="G794" s="5"/>
      <c r="H794" s="42"/>
      <c r="I794" s="5"/>
      <c r="J794" s="26"/>
      <c r="K794" s="6"/>
      <c r="L794" s="42"/>
      <c r="M794" s="5"/>
      <c r="N794" s="42"/>
      <c r="O794" s="5"/>
      <c r="P794" s="5"/>
    </row>
    <row r="795" spans="1:16" x14ac:dyDescent="0.25">
      <c r="A795" s="33"/>
      <c r="B795" s="33"/>
      <c r="C795" s="5"/>
      <c r="D795" s="25"/>
      <c r="E795" s="5"/>
      <c r="F795" s="5"/>
      <c r="G795" s="5"/>
      <c r="H795" s="42"/>
      <c r="I795" s="5"/>
      <c r="J795" s="26"/>
      <c r="K795" s="6"/>
      <c r="L795" s="42"/>
      <c r="M795" s="5"/>
      <c r="N795" s="42"/>
      <c r="O795" s="5"/>
      <c r="P795" s="5"/>
    </row>
    <row r="796" spans="1:16" x14ac:dyDescent="0.25">
      <c r="A796" s="33"/>
      <c r="B796" s="33"/>
      <c r="C796" s="5"/>
      <c r="D796" s="25"/>
      <c r="E796" s="5"/>
      <c r="F796" s="5"/>
      <c r="G796" s="5"/>
      <c r="H796" s="42"/>
      <c r="I796" s="5"/>
      <c r="J796" s="26"/>
      <c r="K796" s="6"/>
      <c r="L796" s="42"/>
      <c r="M796" s="5"/>
      <c r="N796" s="42"/>
      <c r="O796" s="5"/>
      <c r="P796" s="5"/>
    </row>
    <row r="797" spans="1:16" x14ac:dyDescent="0.25">
      <c r="A797" s="33"/>
      <c r="B797" s="33"/>
      <c r="C797" s="5"/>
      <c r="D797" s="25"/>
      <c r="E797" s="5"/>
      <c r="F797" s="5"/>
      <c r="G797" s="5"/>
      <c r="H797" s="42"/>
      <c r="I797" s="5"/>
      <c r="J797" s="26"/>
      <c r="K797" s="6"/>
      <c r="L797" s="42"/>
      <c r="M797" s="5"/>
      <c r="N797" s="42"/>
      <c r="O797" s="5"/>
      <c r="P797" s="5"/>
    </row>
    <row r="798" spans="1:16" x14ac:dyDescent="0.25">
      <c r="A798" s="33"/>
      <c r="B798" s="33"/>
      <c r="C798" s="5"/>
      <c r="D798" s="25"/>
      <c r="E798" s="5"/>
      <c r="F798" s="5"/>
      <c r="G798" s="5"/>
      <c r="H798" s="42"/>
      <c r="I798" s="5"/>
      <c r="J798" s="26"/>
      <c r="K798" s="6"/>
      <c r="L798" s="42"/>
      <c r="M798" s="5"/>
      <c r="N798" s="42"/>
      <c r="O798" s="5"/>
      <c r="P798" s="5"/>
    </row>
    <row r="799" spans="1:16" x14ac:dyDescent="0.25">
      <c r="A799" s="33"/>
      <c r="B799" s="33"/>
      <c r="C799" s="5"/>
      <c r="D799" s="25"/>
      <c r="E799" s="5"/>
      <c r="F799" s="5"/>
      <c r="G799" s="5"/>
      <c r="H799" s="42"/>
      <c r="I799" s="5"/>
      <c r="J799" s="26"/>
      <c r="K799" s="6"/>
      <c r="L799" s="42"/>
      <c r="M799" s="5"/>
      <c r="N799" s="42"/>
      <c r="O799" s="5"/>
      <c r="P799" s="5"/>
    </row>
    <row r="800" spans="1:16" x14ac:dyDescent="0.25">
      <c r="A800" s="33"/>
      <c r="B800" s="33"/>
      <c r="C800" s="5"/>
      <c r="D800" s="25"/>
      <c r="E800" s="5"/>
      <c r="F800" s="5"/>
      <c r="G800" s="5"/>
      <c r="H800" s="42"/>
      <c r="I800" s="5"/>
      <c r="J800" s="26"/>
      <c r="K800" s="6"/>
      <c r="L800" s="42"/>
      <c r="M800" s="5"/>
      <c r="N800" s="42"/>
      <c r="O800" s="5"/>
      <c r="P800" s="5"/>
    </row>
  </sheetData>
  <sortState xmlns:xlrd2="http://schemas.microsoft.com/office/spreadsheetml/2017/richdata2" ref="A2:P290">
    <sortCondition ref="H2"/>
  </sortState>
  <phoneticPr fontId="3" type="noConversion"/>
  <pageMargins left="0.7" right="0.7" top="0.75" bottom="0.75" header="0.3" footer="0.3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8A0B5C0-31AA-45B1-B9C4-03942EDDE319}">
          <x14:formula1>
            <xm:f>Maestro!$M$2:$M$110</xm:f>
          </x14:formula1>
          <xm:sqref>F2:F800</xm:sqref>
        </x14:dataValidation>
        <x14:dataValidation type="list" allowBlank="1" showInputMessage="1" showErrorMessage="1" xr:uid="{F9D51E21-F1F8-4B0F-ADA5-7C831D71FEFF}">
          <x14:formula1>
            <xm:f>Maestro!$M$114:$M$118</xm:f>
          </x14:formula1>
          <xm:sqref>E2:E800</xm:sqref>
        </x14:dataValidation>
        <x14:dataValidation type="list" allowBlank="1" showInputMessage="1" showErrorMessage="1" xr:uid="{F9E867F7-D458-4734-ABFB-EE69B77900F6}">
          <x14:formula1>
            <xm:f>Maestro!$M$121:$M$178</xm:f>
          </x14:formula1>
          <xm:sqref>G2:G800</xm:sqref>
        </x14:dataValidation>
        <x14:dataValidation type="list" allowBlank="1" showInputMessage="1" showErrorMessage="1" xr:uid="{DFFCD2B7-975D-40B7-9C05-9C55EA8CA372}">
          <x14:formula1>
            <xm:f>Maestro!$G$2:$G$3</xm:f>
          </x14:formula1>
          <xm:sqref>I2:I800</xm:sqref>
        </x14:dataValidation>
        <x14:dataValidation type="list" allowBlank="1" showInputMessage="1" showErrorMessage="1" xr:uid="{BB78C141-EE27-4A57-8147-346F4F48E1B7}">
          <x14:formula1>
            <xm:f>Maestro!$A$2:$A$10</xm:f>
          </x14:formula1>
          <xm:sqref>C2:C800</xm:sqref>
        </x14:dataValidation>
        <x14:dataValidation type="list" allowBlank="1" showInputMessage="1" showErrorMessage="1" xr:uid="{BF201CA6-A29D-466C-B814-539F73E9AA76}">
          <x14:formula1>
            <xm:f>Maestro!$G$29:$G$149</xm:f>
          </x14:formula1>
          <xm:sqref>M2:M800</xm:sqref>
        </x14:dataValidation>
        <x14:dataValidation type="list" allowBlank="1" showInputMessage="1" showErrorMessage="1" xr:uid="{1CD33861-B561-4A3C-8391-C95DEE3347E9}">
          <x14:formula1>
            <xm:f>Maestro!$P$2:$P$9</xm:f>
          </x14:formula1>
          <xm:sqref>P2:P800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5D5B-3658-42E8-A273-EA7CC027BEB2}">
  <sheetPr codeName="Hoja4"/>
  <dimension ref="A1:AE800"/>
  <sheetViews>
    <sheetView workbookViewId="0">
      <selection activeCell="AD3" sqref="AD3"/>
    </sheetView>
  </sheetViews>
  <sheetFormatPr baseColWidth="10" defaultRowHeight="15" x14ac:dyDescent="0.25"/>
  <cols>
    <col min="1" max="1" width="18.140625" bestFit="1" customWidth="1"/>
    <col min="2" max="2" width="18.140625" customWidth="1"/>
    <col min="3" max="3" width="18.7109375" bestFit="1" customWidth="1"/>
    <col min="4" max="4" width="13.28515625" customWidth="1"/>
    <col min="6" max="6" width="28.42578125" customWidth="1"/>
    <col min="7" max="7" width="16.5703125" customWidth="1"/>
    <col min="8" max="8" width="49.85546875" bestFit="1" customWidth="1"/>
    <col min="9" max="9" width="20.140625" bestFit="1" customWidth="1"/>
    <col min="10" max="10" width="14.42578125" bestFit="1" customWidth="1"/>
    <col min="11" max="11" width="16.140625" customWidth="1"/>
    <col min="12" max="12" width="23.7109375" customWidth="1"/>
    <col min="13" max="13" width="16.5703125" bestFit="1" customWidth="1"/>
    <col min="14" max="14" width="13.7109375" bestFit="1" customWidth="1"/>
    <col min="15" max="15" width="15.42578125" bestFit="1" customWidth="1"/>
    <col min="16" max="16" width="19.140625" bestFit="1" customWidth="1"/>
    <col min="17" max="17" width="18.140625" bestFit="1" customWidth="1"/>
    <col min="18" max="18" width="23.140625" bestFit="1" customWidth="1"/>
    <col min="19" max="19" width="29.85546875" customWidth="1"/>
    <col min="20" max="20" width="19.5703125" bestFit="1" customWidth="1"/>
    <col min="21" max="21" width="18.42578125" bestFit="1" customWidth="1"/>
    <col min="22" max="22" width="23" bestFit="1" customWidth="1"/>
    <col min="24" max="24" width="12" bestFit="1" customWidth="1"/>
    <col min="26" max="26" width="13.7109375" bestFit="1" customWidth="1"/>
    <col min="28" max="28" width="19.5703125" bestFit="1" customWidth="1"/>
    <col min="29" max="29" width="17.7109375" customWidth="1"/>
    <col min="30" max="30" width="21.28515625" customWidth="1"/>
    <col min="31" max="31" width="14.28515625" customWidth="1"/>
  </cols>
  <sheetData>
    <row r="1" spans="1:31" x14ac:dyDescent="0.25">
      <c r="A1" s="6" t="s">
        <v>28630</v>
      </c>
      <c r="B1" s="6" t="s">
        <v>29149</v>
      </c>
      <c r="C1" s="6" t="s">
        <v>0</v>
      </c>
      <c r="D1" s="6" t="s">
        <v>409</v>
      </c>
      <c r="E1" s="6" t="s">
        <v>410</v>
      </c>
      <c r="F1" s="6" t="s">
        <v>411</v>
      </c>
      <c r="G1" s="6" t="s">
        <v>412</v>
      </c>
      <c r="H1" s="6" t="s">
        <v>43</v>
      </c>
      <c r="I1" s="6" t="s">
        <v>61</v>
      </c>
      <c r="J1" s="6" t="s">
        <v>413</v>
      </c>
      <c r="K1" s="6" t="s">
        <v>414</v>
      </c>
      <c r="L1" s="6" t="s">
        <v>415</v>
      </c>
      <c r="M1" s="6" t="s">
        <v>416</v>
      </c>
      <c r="N1" s="6" t="s">
        <v>417</v>
      </c>
      <c r="O1" s="6" t="s">
        <v>418</v>
      </c>
      <c r="P1" s="6" t="s">
        <v>419</v>
      </c>
      <c r="Q1" s="6" t="s">
        <v>420</v>
      </c>
      <c r="R1" s="6" t="s">
        <v>421</v>
      </c>
      <c r="S1" s="6" t="s">
        <v>422</v>
      </c>
      <c r="T1" s="6" t="s">
        <v>423</v>
      </c>
      <c r="U1" s="6" t="s">
        <v>424</v>
      </c>
      <c r="V1" s="6" t="s">
        <v>425</v>
      </c>
      <c r="W1" s="6" t="s">
        <v>378</v>
      </c>
      <c r="X1" s="6" t="s">
        <v>137</v>
      </c>
      <c r="Y1" s="6" t="s">
        <v>379</v>
      </c>
      <c r="Z1" s="6" t="s">
        <v>380</v>
      </c>
      <c r="AA1" s="6" t="s">
        <v>426</v>
      </c>
      <c r="AB1" s="6" t="s">
        <v>427</v>
      </c>
      <c r="AC1" s="6" t="s">
        <v>428</v>
      </c>
      <c r="AD1" s="6" t="s">
        <v>429</v>
      </c>
      <c r="AE1" s="6" t="s">
        <v>28351</v>
      </c>
    </row>
    <row r="2" spans="1:31" x14ac:dyDescent="0.25">
      <c r="A2" s="6">
        <v>1</v>
      </c>
      <c r="B2" s="6">
        <f>IF(LEN(Requerimiento_Det!B2)&gt;0,Requerimiento_Det!B2,"")</f>
        <v>1</v>
      </c>
      <c r="C2" s="6" t="str">
        <f>IF(ISBLANK(Requerimiento_Det!C2),"",VLOOKUP(Requerimiento_Det!C2,Tabla3[#All],2,FALSE))</f>
        <v>10000000</v>
      </c>
      <c r="D2" s="6" t="str">
        <f>IF(LEN(Requerimiento_Det!D2)&gt;0,Requerimiento_Det!D2,"")</f>
        <v/>
      </c>
      <c r="E2" s="6">
        <f>IF(ISBLANK(Requerimiento_Det!E2),"",VLOOKUP(Requerimiento_Det!E2,Tabla13[#All],2,FALSE))</f>
        <v>0</v>
      </c>
      <c r="F2" s="6" t="str">
        <f>IF(ISBLANK(Requerimiento_Det!F2),"",VLOOKUP(Requerimiento_Det!F2,Tabla12[#All],2,FALSE))</f>
        <v>2806</v>
      </c>
      <c r="G2" s="6" t="str">
        <f>IF(ISBLANK(Requerimiento_Det!G2),"",VLOOKUP(Requerimiento_Det!G2,Tabla14[#All],2,FALSE))</f>
        <v>UNI</v>
      </c>
      <c r="H2" s="6" t="str">
        <f>IF(LEN(Requerimiento_Det!H2)&gt;0,Requerimiento_Det!H2,"")</f>
        <v>Pacanguilla 287213 TRUJILLO  PIURA  TRUJILLO</v>
      </c>
      <c r="I2" s="6" t="str">
        <f>IF(ISBLANK(Requerimiento_Det!I2),"",VLOOKUP(Requerimiento_Det!I2,Tabla5[#All],2,FALSE))</f>
        <v>C</v>
      </c>
      <c r="J2" s="6" t="str">
        <f t="shared" ref="J2:J33" si="0">IF(LEN(C2)&gt;0,"N","")</f>
        <v>N</v>
      </c>
      <c r="K2" s="29">
        <f>IF(LEN(Requerimiento_Det!J2)&gt;0,Requerimiento_Det!J2,"")</f>
        <v>1</v>
      </c>
      <c r="L2" s="6" t="str">
        <f t="shared" ref="L2:L33" si="1">IF(LEN(C2)&gt;0,"0.00","")</f>
        <v>0.00</v>
      </c>
      <c r="M2" s="6" t="str">
        <f t="shared" ref="M2:M33" si="2">IF(LEN(C2)&gt;0,"0.00","")</f>
        <v>0.00</v>
      </c>
      <c r="N2" s="30" t="str">
        <f t="shared" ref="N2:N33" si="3">IF(LEN(C2)&gt;0,"0.00","")</f>
        <v>0.00</v>
      </c>
      <c r="O2" s="30">
        <f>IF(LEN(N2)&gt;0,K2*N2,"")</f>
        <v>0</v>
      </c>
      <c r="P2" s="6" t="str">
        <f>IF(LEN(C2)&gt;0,"0","")</f>
        <v>0</v>
      </c>
      <c r="Q2" s="6" t="str">
        <f t="shared" ref="Q2:Q33" si="4">IF(LEN(C2)&gt;0,"0","")</f>
        <v>0</v>
      </c>
      <c r="R2" s="6" t="str">
        <f t="shared" ref="R2:R33" si="5">IF(LEN(C2)&gt;0,"0.000000","")</f>
        <v>0.000000</v>
      </c>
      <c r="S2" s="6" t="str">
        <f t="shared" ref="S2:S33" si="6">IF(LEN(C2)&gt;0,"0.000000","")</f>
        <v>0.000000</v>
      </c>
      <c r="T2" s="6" t="str">
        <f t="shared" ref="T2:T33" si="7">IF(LEN(C2)&gt;0,"0","")</f>
        <v>0</v>
      </c>
      <c r="U2" s="6" t="str">
        <f t="shared" ref="U2:U33" si="8">IF(LEN(C2)&gt;0,"0","")</f>
        <v>0</v>
      </c>
      <c r="V2" s="6" t="str">
        <f t="shared" ref="V2:V33" si="9">IF(LEN(C2)&gt;0,"S","")</f>
        <v>S</v>
      </c>
      <c r="W2" s="6" t="str">
        <f>IF(LEN(Requerimiento_Det!L2)&gt;0,Requerimiento_Det!L2,"")</f>
        <v>Pacanguilla 287213 TRUJILLO  PIURA  TRUJILLO</v>
      </c>
      <c r="X2" s="6" t="str">
        <f>IF(ISBLANK(Requerimiento_Det!M2),"",VLOOKUP(Requerimiento_Det!M2,Tabla8[#All],2,FALSE))</f>
        <v>010201</v>
      </c>
      <c r="Y2" s="6" t="str">
        <f t="shared" ref="Y2:Y33" si="10">IF(LEN(C2)&gt;0,"PR","")</f>
        <v>PR</v>
      </c>
      <c r="Z2" s="6" t="str">
        <f t="shared" ref="Z2:Z33" si="11">IF(LEN(C2)&gt;0,"DEMO","")</f>
        <v>DEMO</v>
      </c>
      <c r="AA2" s="6" t="str">
        <f t="shared" ref="AA2:AA33" si="12">IF(LEN(C2)&gt;0,"N","")</f>
        <v>N</v>
      </c>
      <c r="AB2" s="6" t="str">
        <f t="shared" ref="AB2:AB33" si="13">IF(LEN(C2)&gt;0,"N","")</f>
        <v>N</v>
      </c>
      <c r="AC2" s="6" t="str">
        <f>IF(LEN(C2)&gt;0,"9031501","")</f>
        <v>9031501</v>
      </c>
      <c r="AD2" s="6">
        <f>IF(ISBLANK(Requerimiento_Det!N2),"",VLOOKUP(Requerimiento_Det!N2,Tabla1[#All],2,FALSE))</f>
        <v>1031100265</v>
      </c>
      <c r="AE2" s="6" t="str">
        <f>IF(ISBLANK(Requerimiento_Det!P2),"",VLOOKUP(Requerimiento_Det!P2,Tabla18[#All],2,FALSE))</f>
        <v>BTRU</v>
      </c>
    </row>
    <row r="3" spans="1:31" x14ac:dyDescent="0.25">
      <c r="A3" s="6">
        <v>1</v>
      </c>
      <c r="B3" s="6">
        <f>IF(LEN(Requerimiento_Det!B3)&gt;0,Requerimiento_Det!B3,"")</f>
        <v>2</v>
      </c>
      <c r="C3" s="6" t="str">
        <f>IF(ISBLANK(Requerimiento_Det!C3),"",VLOOKUP(Requerimiento_Det!C3,Tabla3[#All],2,FALSE))</f>
        <v>10000000</v>
      </c>
      <c r="D3" s="6" t="str">
        <f>IF(LEN(Requerimiento_Det!D3)&gt;0,Requerimiento_Det!D3,"")</f>
        <v/>
      </c>
      <c r="E3" s="6">
        <f>IF(ISBLANK(Requerimiento_Det!E3),"",VLOOKUP(Requerimiento_Det!E3,Tabla13[#All],2,FALSE))</f>
        <v>0</v>
      </c>
      <c r="F3" s="6" t="str">
        <f>IF(ISBLANK(Requerimiento_Det!F3),"",VLOOKUP(Requerimiento_Det!F3,Tabla12[#All],2,FALSE))</f>
        <v>2806</v>
      </c>
      <c r="G3" s="6" t="str">
        <f>IF(ISBLANK(Requerimiento_Det!G3),"",VLOOKUP(Requerimiento_Det!G3,Tabla14[#All],2,FALSE))</f>
        <v>UNI</v>
      </c>
      <c r="H3" s="6" t="str">
        <f>IF(LEN(Requerimiento_Det!H3)&gt;0,Requerimiento_Det!H3,"")</f>
        <v>Chicama 287270 TRUJILLO  CHICLAYO  TRUJILLO</v>
      </c>
      <c r="I3" s="6" t="str">
        <f>IF(ISBLANK(Requerimiento_Det!I3),"",VLOOKUP(Requerimiento_Det!I3,Tabla5[#All],2,FALSE))</f>
        <v>C</v>
      </c>
      <c r="J3" s="6" t="str">
        <f t="shared" si="0"/>
        <v>N</v>
      </c>
      <c r="K3" s="29">
        <f>IF(LEN(Requerimiento_Det!J3)&gt;0,Requerimiento_Det!J3,"")</f>
        <v>1</v>
      </c>
      <c r="L3" s="6" t="str">
        <f t="shared" si="1"/>
        <v>0.00</v>
      </c>
      <c r="M3" s="6" t="str">
        <f t="shared" si="2"/>
        <v>0.00</v>
      </c>
      <c r="N3" s="30" t="str">
        <f t="shared" si="3"/>
        <v>0.00</v>
      </c>
      <c r="O3" s="30">
        <f t="shared" ref="O3:O66" si="14">IF(LEN(N3)&gt;0,K3*N3,"")</f>
        <v>0</v>
      </c>
      <c r="P3" s="6" t="str">
        <f t="shared" ref="P3:P66" si="15">IF(LEN(C3)&gt;0,"0","")</f>
        <v>0</v>
      </c>
      <c r="Q3" s="6" t="str">
        <f t="shared" si="4"/>
        <v>0</v>
      </c>
      <c r="R3" s="6" t="str">
        <f t="shared" si="5"/>
        <v>0.000000</v>
      </c>
      <c r="S3" s="6" t="str">
        <f t="shared" si="6"/>
        <v>0.000000</v>
      </c>
      <c r="T3" s="6" t="str">
        <f t="shared" si="7"/>
        <v>0</v>
      </c>
      <c r="U3" s="6" t="str">
        <f t="shared" si="8"/>
        <v>0</v>
      </c>
      <c r="V3" s="6" t="str">
        <f t="shared" si="9"/>
        <v>S</v>
      </c>
      <c r="W3" s="6" t="str">
        <f>IF(LEN(Requerimiento_Det!L3)&gt;0,Requerimiento_Det!L3,"")</f>
        <v>Chicama 287270 TRUJILLO  CHICLAYO  TRUJILLO</v>
      </c>
      <c r="X3" s="6" t="str">
        <f>IF(ISBLANK(Requerimiento_Det!M3),"",VLOOKUP(Requerimiento_Det!M3,Tabla8[#All],2,FALSE))</f>
        <v>010201</v>
      </c>
      <c r="Y3" s="6" t="str">
        <f t="shared" si="10"/>
        <v>PR</v>
      </c>
      <c r="Z3" s="6" t="str">
        <f t="shared" si="11"/>
        <v>DEMO</v>
      </c>
      <c r="AA3" s="6" t="str">
        <f t="shared" si="12"/>
        <v>N</v>
      </c>
      <c r="AB3" s="6" t="str">
        <f t="shared" si="13"/>
        <v>N</v>
      </c>
      <c r="AC3" s="6" t="str">
        <f t="shared" ref="AC3:AC66" si="16">IF(LEN(C3)&gt;0,"9031501","")</f>
        <v>9031501</v>
      </c>
      <c r="AD3" s="6">
        <f>IF(ISBLANK(Requerimiento_Det!N3),"",VLOOKUP(Requerimiento_Det!N3,Tabla1[#All],2,FALSE))</f>
        <v>1031100257</v>
      </c>
      <c r="AE3" s="6" t="str">
        <f>IF(ISBLANK(Requerimiento_Det!P3),"",VLOOKUP(Requerimiento_Det!P3,Tabla18[#All],2,FALSE))</f>
        <v>BTRU</v>
      </c>
    </row>
    <row r="4" spans="1:31" x14ac:dyDescent="0.25">
      <c r="A4" s="6">
        <v>1</v>
      </c>
      <c r="B4" s="6">
        <f>IF(LEN(Requerimiento_Det!B4)&gt;0,Requerimiento_Det!B4,"")</f>
        <v>3</v>
      </c>
      <c r="C4" s="6" t="str">
        <f>IF(ISBLANK(Requerimiento_Det!C4),"",VLOOKUP(Requerimiento_Det!C4,Tabla3[#All],2,FALSE))</f>
        <v>10000000</v>
      </c>
      <c r="D4" s="6" t="str">
        <f>IF(LEN(Requerimiento_Det!D4)&gt;0,Requerimiento_Det!D4,"")</f>
        <v/>
      </c>
      <c r="E4" s="6">
        <f>IF(ISBLANK(Requerimiento_Det!E4),"",VLOOKUP(Requerimiento_Det!E4,Tabla13[#All],2,FALSE))</f>
        <v>0</v>
      </c>
      <c r="F4" s="6" t="str">
        <f>IF(ISBLANK(Requerimiento_Det!F4),"",VLOOKUP(Requerimiento_Det!F4,Tabla12[#All],2,FALSE))</f>
        <v>2806</v>
      </c>
      <c r="G4" s="6" t="str">
        <f>IF(ISBLANK(Requerimiento_Det!G4),"",VLOOKUP(Requerimiento_Det!G4,Tabla14[#All],2,FALSE))</f>
        <v>UNI</v>
      </c>
      <c r="H4" s="6" t="str">
        <f>IF(LEN(Requerimiento_Det!H4)&gt;0,Requerimiento_Det!H4,"")</f>
        <v>Pacanguilla 287269 TRUJILLO  CHICLAYO  TRUJILLO</v>
      </c>
      <c r="I4" s="6" t="str">
        <f>IF(ISBLANK(Requerimiento_Det!I4),"",VLOOKUP(Requerimiento_Det!I4,Tabla5[#All],2,FALSE))</f>
        <v>C</v>
      </c>
      <c r="J4" s="6" t="str">
        <f t="shared" si="0"/>
        <v>N</v>
      </c>
      <c r="K4" s="29">
        <f>IF(LEN(Requerimiento_Det!J4)&gt;0,Requerimiento_Det!J4,"")</f>
        <v>1</v>
      </c>
      <c r="L4" s="6" t="str">
        <f t="shared" si="1"/>
        <v>0.00</v>
      </c>
      <c r="M4" s="6" t="str">
        <f t="shared" si="2"/>
        <v>0.00</v>
      </c>
      <c r="N4" s="30" t="str">
        <f t="shared" si="3"/>
        <v>0.00</v>
      </c>
      <c r="O4" s="30">
        <f t="shared" si="14"/>
        <v>0</v>
      </c>
      <c r="P4" s="6" t="str">
        <f t="shared" si="15"/>
        <v>0</v>
      </c>
      <c r="Q4" s="6" t="str">
        <f t="shared" si="4"/>
        <v>0</v>
      </c>
      <c r="R4" s="6" t="str">
        <f t="shared" si="5"/>
        <v>0.000000</v>
      </c>
      <c r="S4" s="6" t="str">
        <f t="shared" si="6"/>
        <v>0.000000</v>
      </c>
      <c r="T4" s="6" t="str">
        <f t="shared" si="7"/>
        <v>0</v>
      </c>
      <c r="U4" s="6" t="str">
        <f t="shared" si="8"/>
        <v>0</v>
      </c>
      <c r="V4" s="6" t="str">
        <f t="shared" si="9"/>
        <v>S</v>
      </c>
      <c r="W4" s="6" t="str">
        <f>IF(LEN(Requerimiento_Det!L4)&gt;0,Requerimiento_Det!L4,"")</f>
        <v>Pacanguilla 287269 TRUJILLO  CHICLAYO  TRUJILLO</v>
      </c>
      <c r="X4" s="6" t="str">
        <f>IF(ISBLANK(Requerimiento_Det!M4),"",VLOOKUP(Requerimiento_Det!M4,Tabla8[#All],2,FALSE))</f>
        <v>010201</v>
      </c>
      <c r="Y4" s="6" t="str">
        <f t="shared" si="10"/>
        <v>PR</v>
      </c>
      <c r="Z4" s="6" t="str">
        <f t="shared" si="11"/>
        <v>DEMO</v>
      </c>
      <c r="AA4" s="6" t="str">
        <f t="shared" si="12"/>
        <v>N</v>
      </c>
      <c r="AB4" s="6" t="str">
        <f t="shared" si="13"/>
        <v>N</v>
      </c>
      <c r="AC4" s="6" t="str">
        <f t="shared" si="16"/>
        <v>9031501</v>
      </c>
      <c r="AD4" s="6">
        <f>IF(ISBLANK(Requerimiento_Det!N4),"",VLOOKUP(Requerimiento_Det!N4,Tabla1[#All],2,FALSE))</f>
        <v>1031100305</v>
      </c>
      <c r="AE4" s="6" t="str">
        <f>IF(ISBLANK(Requerimiento_Det!P4),"",VLOOKUP(Requerimiento_Det!P4,Tabla18[#All],2,FALSE))</f>
        <v>BTRU</v>
      </c>
    </row>
    <row r="5" spans="1:31" x14ac:dyDescent="0.25">
      <c r="A5" s="6">
        <v>1</v>
      </c>
      <c r="B5" s="6">
        <f>IF(LEN(Requerimiento_Det!B5)&gt;0,Requerimiento_Det!B5,"")</f>
        <v>4</v>
      </c>
      <c r="C5" s="6" t="str">
        <f>IF(ISBLANK(Requerimiento_Det!C5),"",VLOOKUP(Requerimiento_Det!C5,Tabla3[#All],2,FALSE))</f>
        <v>10000000</v>
      </c>
      <c r="D5" s="6" t="str">
        <f>IF(LEN(Requerimiento_Det!D5)&gt;0,Requerimiento_Det!D5,"")</f>
        <v/>
      </c>
      <c r="E5" s="6">
        <f>IF(ISBLANK(Requerimiento_Det!E5),"",VLOOKUP(Requerimiento_Det!E5,Tabla13[#All],2,FALSE))</f>
        <v>0</v>
      </c>
      <c r="F5" s="6" t="str">
        <f>IF(ISBLANK(Requerimiento_Det!F5),"",VLOOKUP(Requerimiento_Det!F5,Tabla12[#All],2,FALSE))</f>
        <v>2806</v>
      </c>
      <c r="G5" s="6" t="str">
        <f>IF(ISBLANK(Requerimiento_Det!G5),"",VLOOKUP(Requerimiento_Det!G5,Tabla14[#All],2,FALSE))</f>
        <v>UNI</v>
      </c>
      <c r="H5" s="6" t="str">
        <f>IF(LEN(Requerimiento_Det!H5)&gt;0,Requerimiento_Det!H5,"")</f>
        <v>Pacanguilla 287203 TRUJILLO  PIURA  TRUJILLO</v>
      </c>
      <c r="I5" s="6" t="str">
        <f>IF(ISBLANK(Requerimiento_Det!I5),"",VLOOKUP(Requerimiento_Det!I5,Tabla5[#All],2,FALSE))</f>
        <v>C</v>
      </c>
      <c r="J5" s="6" t="str">
        <f t="shared" si="0"/>
        <v>N</v>
      </c>
      <c r="K5" s="29">
        <f>IF(LEN(Requerimiento_Det!J5)&gt;0,Requerimiento_Det!J5,"")</f>
        <v>1</v>
      </c>
      <c r="L5" s="6" t="str">
        <f t="shared" si="1"/>
        <v>0.00</v>
      </c>
      <c r="M5" s="6" t="str">
        <f t="shared" si="2"/>
        <v>0.00</v>
      </c>
      <c r="N5" s="30" t="str">
        <f t="shared" si="3"/>
        <v>0.00</v>
      </c>
      <c r="O5" s="30">
        <f t="shared" si="14"/>
        <v>0</v>
      </c>
      <c r="P5" s="6" t="str">
        <f t="shared" si="15"/>
        <v>0</v>
      </c>
      <c r="Q5" s="6" t="str">
        <f t="shared" si="4"/>
        <v>0</v>
      </c>
      <c r="R5" s="6" t="str">
        <f t="shared" si="5"/>
        <v>0.000000</v>
      </c>
      <c r="S5" s="6" t="str">
        <f t="shared" si="6"/>
        <v>0.000000</v>
      </c>
      <c r="T5" s="6" t="str">
        <f t="shared" si="7"/>
        <v>0</v>
      </c>
      <c r="U5" s="6" t="str">
        <f t="shared" si="8"/>
        <v>0</v>
      </c>
      <c r="V5" s="6" t="str">
        <f t="shared" si="9"/>
        <v>S</v>
      </c>
      <c r="W5" s="6" t="str">
        <f>IF(LEN(Requerimiento_Det!L5)&gt;0,Requerimiento_Det!L5,"")</f>
        <v>Pacanguilla 287203 TRUJILLO  PIURA  TRUJILLO</v>
      </c>
      <c r="X5" s="6" t="str">
        <f>IF(ISBLANK(Requerimiento_Det!M5),"",VLOOKUP(Requerimiento_Det!M5,Tabla8[#All],2,FALSE))</f>
        <v>010201</v>
      </c>
      <c r="Y5" s="6" t="str">
        <f t="shared" si="10"/>
        <v>PR</v>
      </c>
      <c r="Z5" s="6" t="str">
        <f t="shared" si="11"/>
        <v>DEMO</v>
      </c>
      <c r="AA5" s="6" t="str">
        <f t="shared" si="12"/>
        <v>N</v>
      </c>
      <c r="AB5" s="6" t="str">
        <f t="shared" si="13"/>
        <v>N</v>
      </c>
      <c r="AC5" s="6" t="str">
        <f t="shared" si="16"/>
        <v>9031501</v>
      </c>
      <c r="AD5" s="6">
        <f>IF(ISBLANK(Requerimiento_Det!N5),"",VLOOKUP(Requerimiento_Det!N5,Tabla1[#All],2,FALSE))</f>
        <v>1031100125</v>
      </c>
      <c r="AE5" s="6" t="str">
        <f>IF(ISBLANK(Requerimiento_Det!P5),"",VLOOKUP(Requerimiento_Det!P5,Tabla18[#All],2,FALSE))</f>
        <v>BTRU</v>
      </c>
    </row>
    <row r="6" spans="1:31" x14ac:dyDescent="0.25">
      <c r="A6" s="6">
        <v>1</v>
      </c>
      <c r="B6" s="6">
        <f>IF(LEN(Requerimiento_Det!B6)&gt;0,Requerimiento_Det!B6,"")</f>
        <v>5</v>
      </c>
      <c r="C6" s="6" t="str">
        <f>IF(ISBLANK(Requerimiento_Det!C6),"",VLOOKUP(Requerimiento_Det!C6,Tabla3[#All],2,FALSE))</f>
        <v>10000000</v>
      </c>
      <c r="D6" s="6" t="str">
        <f>IF(LEN(Requerimiento_Det!D6)&gt;0,Requerimiento_Det!D6,"")</f>
        <v/>
      </c>
      <c r="E6" s="6">
        <f>IF(ISBLANK(Requerimiento_Det!E6),"",VLOOKUP(Requerimiento_Det!E6,Tabla13[#All],2,FALSE))</f>
        <v>0</v>
      </c>
      <c r="F6" s="6" t="str">
        <f>IF(ISBLANK(Requerimiento_Det!F6),"",VLOOKUP(Requerimiento_Det!F6,Tabla12[#All],2,FALSE))</f>
        <v>2806</v>
      </c>
      <c r="G6" s="6" t="str">
        <f>IF(ISBLANK(Requerimiento_Det!G6),"",VLOOKUP(Requerimiento_Det!G6,Tabla14[#All],2,FALSE))</f>
        <v>UNI</v>
      </c>
      <c r="H6" s="6" t="str">
        <f>IF(LEN(Requerimiento_Det!H6)&gt;0,Requerimiento_Det!H6,"")</f>
        <v>Pacanguilla 287277 TRUJILLO  PIURA  TRUJILLO</v>
      </c>
      <c r="I6" s="6" t="str">
        <f>IF(ISBLANK(Requerimiento_Det!I6),"",VLOOKUP(Requerimiento_Det!I6,Tabla5[#All],2,FALSE))</f>
        <v>C</v>
      </c>
      <c r="J6" s="6" t="str">
        <f t="shared" si="0"/>
        <v>N</v>
      </c>
      <c r="K6" s="29">
        <f>IF(LEN(Requerimiento_Det!J6)&gt;0,Requerimiento_Det!J6,"")</f>
        <v>1</v>
      </c>
      <c r="L6" s="6" t="str">
        <f t="shared" si="1"/>
        <v>0.00</v>
      </c>
      <c r="M6" s="6" t="str">
        <f t="shared" si="2"/>
        <v>0.00</v>
      </c>
      <c r="N6" s="30" t="str">
        <f t="shared" si="3"/>
        <v>0.00</v>
      </c>
      <c r="O6" s="30">
        <f t="shared" si="14"/>
        <v>0</v>
      </c>
      <c r="P6" s="6" t="str">
        <f t="shared" si="15"/>
        <v>0</v>
      </c>
      <c r="Q6" s="6" t="str">
        <f t="shared" si="4"/>
        <v>0</v>
      </c>
      <c r="R6" s="6" t="str">
        <f t="shared" si="5"/>
        <v>0.000000</v>
      </c>
      <c r="S6" s="6" t="str">
        <f t="shared" si="6"/>
        <v>0.000000</v>
      </c>
      <c r="T6" s="6" t="str">
        <f t="shared" si="7"/>
        <v>0</v>
      </c>
      <c r="U6" s="6" t="str">
        <f t="shared" si="8"/>
        <v>0</v>
      </c>
      <c r="V6" s="6" t="str">
        <f t="shared" si="9"/>
        <v>S</v>
      </c>
      <c r="W6" s="6" t="str">
        <f>IF(LEN(Requerimiento_Det!L6)&gt;0,Requerimiento_Det!L6,"")</f>
        <v>Pacanguilla 287277 TRUJILLO  PIURA  TRUJILLO</v>
      </c>
      <c r="X6" s="6" t="str">
        <f>IF(ISBLANK(Requerimiento_Det!M6),"",VLOOKUP(Requerimiento_Det!M6,Tabla8[#All],2,FALSE))</f>
        <v>010201</v>
      </c>
      <c r="Y6" s="6" t="str">
        <f t="shared" si="10"/>
        <v>PR</v>
      </c>
      <c r="Z6" s="6" t="str">
        <f t="shared" si="11"/>
        <v>DEMO</v>
      </c>
      <c r="AA6" s="6" t="str">
        <f t="shared" si="12"/>
        <v>N</v>
      </c>
      <c r="AB6" s="6" t="str">
        <f t="shared" si="13"/>
        <v>N</v>
      </c>
      <c r="AC6" s="6" t="str">
        <f t="shared" si="16"/>
        <v>9031501</v>
      </c>
      <c r="AD6" s="6">
        <f>IF(ISBLANK(Requerimiento_Det!N6),"",VLOOKUP(Requerimiento_Det!N6,Tabla1[#All],2,FALSE))</f>
        <v>1031100351</v>
      </c>
      <c r="AE6" s="6" t="str">
        <f>IF(ISBLANK(Requerimiento_Det!P6),"",VLOOKUP(Requerimiento_Det!P6,Tabla18[#All],2,FALSE))</f>
        <v>BTRU</v>
      </c>
    </row>
    <row r="7" spans="1:31" x14ac:dyDescent="0.25">
      <c r="A7" s="6">
        <v>1</v>
      </c>
      <c r="B7" s="6">
        <f>IF(LEN(Requerimiento_Det!B7)&gt;0,Requerimiento_Det!B7,"")</f>
        <v>6</v>
      </c>
      <c r="C7" s="6" t="str">
        <f>IF(ISBLANK(Requerimiento_Det!C7),"",VLOOKUP(Requerimiento_Det!C7,Tabla3[#All],2,FALSE))</f>
        <v>10000000</v>
      </c>
      <c r="D7" s="6" t="str">
        <f>IF(LEN(Requerimiento_Det!D7)&gt;0,Requerimiento_Det!D7,"")</f>
        <v/>
      </c>
      <c r="E7" s="6">
        <f>IF(ISBLANK(Requerimiento_Det!E7),"",VLOOKUP(Requerimiento_Det!E7,Tabla13[#All],2,FALSE))</f>
        <v>0</v>
      </c>
      <c r="F7" s="6" t="str">
        <f>IF(ISBLANK(Requerimiento_Det!F7),"",VLOOKUP(Requerimiento_Det!F7,Tabla12[#All],2,FALSE))</f>
        <v>2806</v>
      </c>
      <c r="G7" s="6" t="str">
        <f>IF(ISBLANK(Requerimiento_Det!G7),"",VLOOKUP(Requerimiento_Det!G7,Tabla14[#All],2,FALSE))</f>
        <v>UNI</v>
      </c>
      <c r="H7" s="6" t="str">
        <f>IF(LEN(Requerimiento_Det!H7)&gt;0,Requerimiento_Det!H7,"")</f>
        <v>Sullana 287628 TALARA  CHICLAYO  TALARA</v>
      </c>
      <c r="I7" s="6" t="str">
        <f>IF(ISBLANK(Requerimiento_Det!I7),"",VLOOKUP(Requerimiento_Det!I7,Tabla5[#All],2,FALSE))</f>
        <v>C</v>
      </c>
      <c r="J7" s="6" t="str">
        <f t="shared" si="0"/>
        <v>N</v>
      </c>
      <c r="K7" s="29">
        <f>IF(LEN(Requerimiento_Det!J7)&gt;0,Requerimiento_Det!J7,"")</f>
        <v>1</v>
      </c>
      <c r="L7" s="6" t="str">
        <f t="shared" si="1"/>
        <v>0.00</v>
      </c>
      <c r="M7" s="6" t="str">
        <f t="shared" si="2"/>
        <v>0.00</v>
      </c>
      <c r="N7" s="30" t="str">
        <f t="shared" si="3"/>
        <v>0.00</v>
      </c>
      <c r="O7" s="30">
        <f t="shared" si="14"/>
        <v>0</v>
      </c>
      <c r="P7" s="6" t="str">
        <f t="shared" si="15"/>
        <v>0</v>
      </c>
      <c r="Q7" s="6" t="str">
        <f t="shared" si="4"/>
        <v>0</v>
      </c>
      <c r="R7" s="6" t="str">
        <f t="shared" si="5"/>
        <v>0.000000</v>
      </c>
      <c r="S7" s="6" t="str">
        <f t="shared" si="6"/>
        <v>0.000000</v>
      </c>
      <c r="T7" s="6" t="str">
        <f t="shared" si="7"/>
        <v>0</v>
      </c>
      <c r="U7" s="6" t="str">
        <f t="shared" si="8"/>
        <v>0</v>
      </c>
      <c r="V7" s="6" t="str">
        <f t="shared" si="9"/>
        <v>S</v>
      </c>
      <c r="W7" s="6" t="str">
        <f>IF(LEN(Requerimiento_Det!L7)&gt;0,Requerimiento_Det!L7,"")</f>
        <v>Sullana 287628 TALARA  CHICLAYO  TALARA</v>
      </c>
      <c r="X7" s="6" t="str">
        <f>IF(ISBLANK(Requerimiento_Det!M7),"",VLOOKUP(Requerimiento_Det!M7,Tabla8[#All],2,FALSE))</f>
        <v>010201</v>
      </c>
      <c r="Y7" s="6" t="str">
        <f t="shared" si="10"/>
        <v>PR</v>
      </c>
      <c r="Z7" s="6" t="str">
        <f t="shared" si="11"/>
        <v>DEMO</v>
      </c>
      <c r="AA7" s="6" t="str">
        <f t="shared" si="12"/>
        <v>N</v>
      </c>
      <c r="AB7" s="6" t="str">
        <f t="shared" si="13"/>
        <v>N</v>
      </c>
      <c r="AC7" s="6" t="str">
        <f t="shared" si="16"/>
        <v>9031501</v>
      </c>
      <c r="AD7" s="6">
        <f>IF(ISBLANK(Requerimiento_Det!N7),"",VLOOKUP(Requerimiento_Det!N7,Tabla1[#All],2,FALSE))</f>
        <v>1031100294</v>
      </c>
      <c r="AE7" s="6" t="str">
        <f>IF(ISBLANK(Requerimiento_Det!P7),"",VLOOKUP(Requerimiento_Det!P7,Tabla18[#All],2,FALSE))</f>
        <v>BTRU</v>
      </c>
    </row>
    <row r="8" spans="1:31" x14ac:dyDescent="0.25">
      <c r="A8" s="6">
        <v>1</v>
      </c>
      <c r="B8" s="6">
        <f>IF(LEN(Requerimiento_Det!B8)&gt;0,Requerimiento_Det!B8,"")</f>
        <v>7</v>
      </c>
      <c r="C8" s="6" t="str">
        <f>IF(ISBLANK(Requerimiento_Det!C8),"",VLOOKUP(Requerimiento_Det!C8,Tabla3[#All],2,FALSE))</f>
        <v>10000000</v>
      </c>
      <c r="D8" s="6" t="str">
        <f>IF(LEN(Requerimiento_Det!D8)&gt;0,Requerimiento_Det!D8,"")</f>
        <v/>
      </c>
      <c r="E8" s="6">
        <f>IF(ISBLANK(Requerimiento_Det!E8),"",VLOOKUP(Requerimiento_Det!E8,Tabla13[#All],2,FALSE))</f>
        <v>0</v>
      </c>
      <c r="F8" s="6" t="str">
        <f>IF(ISBLANK(Requerimiento_Det!F8),"",VLOOKUP(Requerimiento_Det!F8,Tabla12[#All],2,FALSE))</f>
        <v>2806</v>
      </c>
      <c r="G8" s="6" t="str">
        <f>IF(ISBLANK(Requerimiento_Det!G8),"",VLOOKUP(Requerimiento_Det!G8,Tabla14[#All],2,FALSE))</f>
        <v>UNI</v>
      </c>
      <c r="H8" s="6" t="str">
        <f>IF(LEN(Requerimiento_Det!H8)&gt;0,Requerimiento_Det!H8,"")</f>
        <v>Chicama 287173 TRUJILLO  PIURA  TRUJILLO</v>
      </c>
      <c r="I8" s="6" t="str">
        <f>IF(ISBLANK(Requerimiento_Det!I8),"",VLOOKUP(Requerimiento_Det!I8,Tabla5[#All],2,FALSE))</f>
        <v>C</v>
      </c>
      <c r="J8" s="6" t="str">
        <f t="shared" si="0"/>
        <v>N</v>
      </c>
      <c r="K8" s="29">
        <f>IF(LEN(Requerimiento_Det!J8)&gt;0,Requerimiento_Det!J8,"")</f>
        <v>1</v>
      </c>
      <c r="L8" s="6" t="str">
        <f t="shared" si="1"/>
        <v>0.00</v>
      </c>
      <c r="M8" s="6" t="str">
        <f t="shared" si="2"/>
        <v>0.00</v>
      </c>
      <c r="N8" s="30" t="str">
        <f t="shared" si="3"/>
        <v>0.00</v>
      </c>
      <c r="O8" s="30">
        <f t="shared" si="14"/>
        <v>0</v>
      </c>
      <c r="P8" s="6" t="str">
        <f t="shared" si="15"/>
        <v>0</v>
      </c>
      <c r="Q8" s="6" t="str">
        <f t="shared" si="4"/>
        <v>0</v>
      </c>
      <c r="R8" s="6" t="str">
        <f t="shared" si="5"/>
        <v>0.000000</v>
      </c>
      <c r="S8" s="6" t="str">
        <f t="shared" si="6"/>
        <v>0.000000</v>
      </c>
      <c r="T8" s="6" t="str">
        <f t="shared" si="7"/>
        <v>0</v>
      </c>
      <c r="U8" s="6" t="str">
        <f t="shared" si="8"/>
        <v>0</v>
      </c>
      <c r="V8" s="6" t="str">
        <f t="shared" si="9"/>
        <v>S</v>
      </c>
      <c r="W8" s="6" t="str">
        <f>IF(LEN(Requerimiento_Det!L8)&gt;0,Requerimiento_Det!L8,"")</f>
        <v>Chicama 287173 TRUJILLO  PIURA  TRUJILLO</v>
      </c>
      <c r="X8" s="6" t="str">
        <f>IF(ISBLANK(Requerimiento_Det!M8),"",VLOOKUP(Requerimiento_Det!M8,Tabla8[#All],2,FALSE))</f>
        <v>010201</v>
      </c>
      <c r="Y8" s="6" t="str">
        <f t="shared" si="10"/>
        <v>PR</v>
      </c>
      <c r="Z8" s="6" t="str">
        <f t="shared" si="11"/>
        <v>DEMO</v>
      </c>
      <c r="AA8" s="6" t="str">
        <f t="shared" si="12"/>
        <v>N</v>
      </c>
      <c r="AB8" s="6" t="str">
        <f t="shared" si="13"/>
        <v>N</v>
      </c>
      <c r="AC8" s="6" t="str">
        <f t="shared" si="16"/>
        <v>9031501</v>
      </c>
      <c r="AD8" s="6">
        <f>IF(ISBLANK(Requerimiento_Det!N8),"",VLOOKUP(Requerimiento_Det!N8,Tabla1[#All],2,FALSE))</f>
        <v>1031100323</v>
      </c>
      <c r="AE8" s="6" t="str">
        <f>IF(ISBLANK(Requerimiento_Det!P8),"",VLOOKUP(Requerimiento_Det!P8,Tabla18[#All],2,FALSE))</f>
        <v>BTRU</v>
      </c>
    </row>
    <row r="9" spans="1:31" x14ac:dyDescent="0.25">
      <c r="A9" s="6">
        <v>1</v>
      </c>
      <c r="B9" s="6">
        <f>IF(LEN(Requerimiento_Det!B9)&gt;0,Requerimiento_Det!B9,"")</f>
        <v>8</v>
      </c>
      <c r="C9" s="6" t="str">
        <f>IF(ISBLANK(Requerimiento_Det!C9),"",VLOOKUP(Requerimiento_Det!C9,Tabla3[#All],2,FALSE))</f>
        <v>10000000</v>
      </c>
      <c r="D9" s="6" t="str">
        <f>IF(LEN(Requerimiento_Det!D9)&gt;0,Requerimiento_Det!D9,"")</f>
        <v/>
      </c>
      <c r="E9" s="6">
        <f>IF(ISBLANK(Requerimiento_Det!E9),"",VLOOKUP(Requerimiento_Det!E9,Tabla13[#All],2,FALSE))</f>
        <v>0</v>
      </c>
      <c r="F9" s="6" t="str">
        <f>IF(ISBLANK(Requerimiento_Det!F9),"",VLOOKUP(Requerimiento_Det!F9,Tabla12[#All],2,FALSE))</f>
        <v>2806</v>
      </c>
      <c r="G9" s="6" t="str">
        <f>IF(ISBLANK(Requerimiento_Det!G9),"",VLOOKUP(Requerimiento_Det!G9,Tabla14[#All],2,FALSE))</f>
        <v>UNI</v>
      </c>
      <c r="H9" s="6" t="str">
        <f>IF(LEN(Requerimiento_Det!H9)&gt;0,Requerimiento_Det!H9,"")</f>
        <v>Pacanguilla 287268 TRUJILLO  CHICLAYO  TRUJILLO</v>
      </c>
      <c r="I9" s="6" t="str">
        <f>IF(ISBLANK(Requerimiento_Det!I9),"",VLOOKUP(Requerimiento_Det!I9,Tabla5[#All],2,FALSE))</f>
        <v>C</v>
      </c>
      <c r="J9" s="6" t="str">
        <f t="shared" si="0"/>
        <v>N</v>
      </c>
      <c r="K9" s="29">
        <f>IF(LEN(Requerimiento_Det!J9)&gt;0,Requerimiento_Det!J9,"")</f>
        <v>1</v>
      </c>
      <c r="L9" s="6" t="str">
        <f t="shared" si="1"/>
        <v>0.00</v>
      </c>
      <c r="M9" s="6" t="str">
        <f t="shared" si="2"/>
        <v>0.00</v>
      </c>
      <c r="N9" s="30" t="str">
        <f t="shared" si="3"/>
        <v>0.00</v>
      </c>
      <c r="O9" s="30">
        <f t="shared" si="14"/>
        <v>0</v>
      </c>
      <c r="P9" s="6" t="str">
        <f t="shared" si="15"/>
        <v>0</v>
      </c>
      <c r="Q9" s="6" t="str">
        <f t="shared" si="4"/>
        <v>0</v>
      </c>
      <c r="R9" s="6" t="str">
        <f t="shared" si="5"/>
        <v>0.000000</v>
      </c>
      <c r="S9" s="6" t="str">
        <f t="shared" si="6"/>
        <v>0.000000</v>
      </c>
      <c r="T9" s="6" t="str">
        <f t="shared" si="7"/>
        <v>0</v>
      </c>
      <c r="U9" s="6" t="str">
        <f t="shared" si="8"/>
        <v>0</v>
      </c>
      <c r="V9" s="6" t="str">
        <f t="shared" si="9"/>
        <v>S</v>
      </c>
      <c r="W9" s="6" t="str">
        <f>IF(LEN(Requerimiento_Det!L9)&gt;0,Requerimiento_Det!L9,"")</f>
        <v>Pacanguilla 287268 TRUJILLO  CHICLAYO  TRUJILLO</v>
      </c>
      <c r="X9" s="6" t="str">
        <f>IF(ISBLANK(Requerimiento_Det!M9),"",VLOOKUP(Requerimiento_Det!M9,Tabla8[#All],2,FALSE))</f>
        <v>010201</v>
      </c>
      <c r="Y9" s="6" t="str">
        <f t="shared" si="10"/>
        <v>PR</v>
      </c>
      <c r="Z9" s="6" t="str">
        <f t="shared" si="11"/>
        <v>DEMO</v>
      </c>
      <c r="AA9" s="6" t="str">
        <f t="shared" si="12"/>
        <v>N</v>
      </c>
      <c r="AB9" s="6" t="str">
        <f t="shared" si="13"/>
        <v>N</v>
      </c>
      <c r="AC9" s="6" t="str">
        <f t="shared" si="16"/>
        <v>9031501</v>
      </c>
      <c r="AD9" s="6">
        <f>IF(ISBLANK(Requerimiento_Det!N9),"",VLOOKUP(Requerimiento_Det!N9,Tabla1[#All],2,FALSE))</f>
        <v>1031100324</v>
      </c>
      <c r="AE9" s="6" t="str">
        <f>IF(ISBLANK(Requerimiento_Det!P9),"",VLOOKUP(Requerimiento_Det!P9,Tabla18[#All],2,FALSE))</f>
        <v>BTRU</v>
      </c>
    </row>
    <row r="10" spans="1:31" x14ac:dyDescent="0.25">
      <c r="A10" s="6">
        <v>1</v>
      </c>
      <c r="B10" s="6">
        <f>IF(LEN(Requerimiento_Det!B10)&gt;0,Requerimiento_Det!B10,"")</f>
        <v>9</v>
      </c>
      <c r="C10" s="6" t="str">
        <f>IF(ISBLANK(Requerimiento_Det!C10),"",VLOOKUP(Requerimiento_Det!C10,Tabla3[#All],2,FALSE))</f>
        <v>10000000</v>
      </c>
      <c r="D10" s="6" t="str">
        <f>IF(LEN(Requerimiento_Det!D10)&gt;0,Requerimiento_Det!D10,"")</f>
        <v/>
      </c>
      <c r="E10" s="6">
        <f>IF(ISBLANK(Requerimiento_Det!E10),"",VLOOKUP(Requerimiento_Det!E10,Tabla13[#All],2,FALSE))</f>
        <v>0</v>
      </c>
      <c r="F10" s="6" t="str">
        <f>IF(ISBLANK(Requerimiento_Det!F10),"",VLOOKUP(Requerimiento_Det!F10,Tabla12[#All],2,FALSE))</f>
        <v>2806</v>
      </c>
      <c r="G10" s="6" t="str">
        <f>IF(ISBLANK(Requerimiento_Det!G10),"",VLOOKUP(Requerimiento_Det!G10,Tabla14[#All],2,FALSE))</f>
        <v>UNI</v>
      </c>
      <c r="H10" s="6" t="str">
        <f>IF(LEN(Requerimiento_Det!H10)&gt;0,Requerimiento_Det!H10,"")</f>
        <v>Chicama 287321 TRUJILLO  PACASMAYO  TRUJILLO</v>
      </c>
      <c r="I10" s="6" t="str">
        <f>IF(ISBLANK(Requerimiento_Det!I10),"",VLOOKUP(Requerimiento_Det!I10,Tabla5[#All],2,FALSE))</f>
        <v>C</v>
      </c>
      <c r="J10" s="6" t="str">
        <f t="shared" si="0"/>
        <v>N</v>
      </c>
      <c r="K10" s="29">
        <f>IF(LEN(Requerimiento_Det!J10)&gt;0,Requerimiento_Det!J10,"")</f>
        <v>1</v>
      </c>
      <c r="L10" s="6" t="str">
        <f t="shared" si="1"/>
        <v>0.00</v>
      </c>
      <c r="M10" s="6" t="str">
        <f t="shared" si="2"/>
        <v>0.00</v>
      </c>
      <c r="N10" s="30" t="str">
        <f t="shared" si="3"/>
        <v>0.00</v>
      </c>
      <c r="O10" s="30">
        <f t="shared" si="14"/>
        <v>0</v>
      </c>
      <c r="P10" s="6" t="str">
        <f t="shared" si="15"/>
        <v>0</v>
      </c>
      <c r="Q10" s="6" t="str">
        <f t="shared" si="4"/>
        <v>0</v>
      </c>
      <c r="R10" s="6" t="str">
        <f t="shared" si="5"/>
        <v>0.000000</v>
      </c>
      <c r="S10" s="6" t="str">
        <f t="shared" si="6"/>
        <v>0.000000</v>
      </c>
      <c r="T10" s="6" t="str">
        <f t="shared" si="7"/>
        <v>0</v>
      </c>
      <c r="U10" s="6" t="str">
        <f t="shared" si="8"/>
        <v>0</v>
      </c>
      <c r="V10" s="6" t="str">
        <f t="shared" si="9"/>
        <v>S</v>
      </c>
      <c r="W10" s="6" t="str">
        <f>IF(LEN(Requerimiento_Det!L10)&gt;0,Requerimiento_Det!L10,"")</f>
        <v>Chicama 287321 TRUJILLO  PACASMAYO  TRUJILLO</v>
      </c>
      <c r="X10" s="6" t="str">
        <f>IF(ISBLANK(Requerimiento_Det!M10),"",VLOOKUP(Requerimiento_Det!M10,Tabla8[#All],2,FALSE))</f>
        <v>010201</v>
      </c>
      <c r="Y10" s="6" t="str">
        <f t="shared" si="10"/>
        <v>PR</v>
      </c>
      <c r="Z10" s="6" t="str">
        <f t="shared" si="11"/>
        <v>DEMO</v>
      </c>
      <c r="AA10" s="6" t="str">
        <f t="shared" si="12"/>
        <v>N</v>
      </c>
      <c r="AB10" s="6" t="str">
        <f t="shared" si="13"/>
        <v>N</v>
      </c>
      <c r="AC10" s="6" t="str">
        <f t="shared" si="16"/>
        <v>9031501</v>
      </c>
      <c r="AD10" s="6">
        <f>IF(ISBLANK(Requerimiento_Det!N10),"",VLOOKUP(Requerimiento_Det!N10,Tabla1[#All],2,FALSE))</f>
        <v>1031100300</v>
      </c>
      <c r="AE10" s="6" t="str">
        <f>IF(ISBLANK(Requerimiento_Det!P10),"",VLOOKUP(Requerimiento_Det!P10,Tabla18[#All],2,FALSE))</f>
        <v>BTRU</v>
      </c>
    </row>
    <row r="11" spans="1:31" x14ac:dyDescent="0.25">
      <c r="A11" s="6">
        <v>1</v>
      </c>
      <c r="B11" s="6">
        <f>IF(LEN(Requerimiento_Det!B11)&gt;0,Requerimiento_Det!B11,"")</f>
        <v>10</v>
      </c>
      <c r="C11" s="6" t="str">
        <f>IF(ISBLANK(Requerimiento_Det!C11),"",VLOOKUP(Requerimiento_Det!C11,Tabla3[#All],2,FALSE))</f>
        <v>10000000</v>
      </c>
      <c r="D11" s="6" t="str">
        <f>IF(LEN(Requerimiento_Det!D11)&gt;0,Requerimiento_Det!D11,"")</f>
        <v/>
      </c>
      <c r="E11" s="6">
        <f>IF(ISBLANK(Requerimiento_Det!E11),"",VLOOKUP(Requerimiento_Det!E11,Tabla13[#All],2,FALSE))</f>
        <v>0</v>
      </c>
      <c r="F11" s="6" t="str">
        <f>IF(ISBLANK(Requerimiento_Det!F11),"",VLOOKUP(Requerimiento_Det!F11,Tabla12[#All],2,FALSE))</f>
        <v>2806</v>
      </c>
      <c r="G11" s="6" t="str">
        <f>IF(ISBLANK(Requerimiento_Det!G11),"",VLOOKUP(Requerimiento_Det!G11,Tabla14[#All],2,FALSE))</f>
        <v>UNI</v>
      </c>
      <c r="H11" s="6" t="str">
        <f>IF(LEN(Requerimiento_Det!H11)&gt;0,Requerimiento_Det!H11,"")</f>
        <v>Mórrope 287276 TRUJILLO  PIURA  TRUJILLO</v>
      </c>
      <c r="I11" s="6" t="str">
        <f>IF(ISBLANK(Requerimiento_Det!I11),"",VLOOKUP(Requerimiento_Det!I11,Tabla5[#All],2,FALSE))</f>
        <v>C</v>
      </c>
      <c r="J11" s="6" t="str">
        <f t="shared" si="0"/>
        <v>N</v>
      </c>
      <c r="K11" s="29">
        <f>IF(LEN(Requerimiento_Det!J11)&gt;0,Requerimiento_Det!J11,"")</f>
        <v>1</v>
      </c>
      <c r="L11" s="6" t="str">
        <f t="shared" si="1"/>
        <v>0.00</v>
      </c>
      <c r="M11" s="6" t="str">
        <f t="shared" si="2"/>
        <v>0.00</v>
      </c>
      <c r="N11" s="30" t="str">
        <f t="shared" si="3"/>
        <v>0.00</v>
      </c>
      <c r="O11" s="30">
        <f t="shared" si="14"/>
        <v>0</v>
      </c>
      <c r="P11" s="6" t="str">
        <f t="shared" si="15"/>
        <v>0</v>
      </c>
      <c r="Q11" s="6" t="str">
        <f t="shared" si="4"/>
        <v>0</v>
      </c>
      <c r="R11" s="6" t="str">
        <f t="shared" si="5"/>
        <v>0.000000</v>
      </c>
      <c r="S11" s="6" t="str">
        <f t="shared" si="6"/>
        <v>0.000000</v>
      </c>
      <c r="T11" s="6" t="str">
        <f t="shared" si="7"/>
        <v>0</v>
      </c>
      <c r="U11" s="6" t="str">
        <f t="shared" si="8"/>
        <v>0</v>
      </c>
      <c r="V11" s="6" t="str">
        <f t="shared" si="9"/>
        <v>S</v>
      </c>
      <c r="W11" s="6" t="str">
        <f>IF(LEN(Requerimiento_Det!L11)&gt;0,Requerimiento_Det!L11,"")</f>
        <v>Mórrope 287276 TRUJILLO  PIURA  TRUJILLO</v>
      </c>
      <c r="X11" s="6" t="str">
        <f>IF(ISBLANK(Requerimiento_Det!M11),"",VLOOKUP(Requerimiento_Det!M11,Tabla8[#All],2,FALSE))</f>
        <v>010201</v>
      </c>
      <c r="Y11" s="6" t="str">
        <f t="shared" si="10"/>
        <v>PR</v>
      </c>
      <c r="Z11" s="6" t="str">
        <f t="shared" si="11"/>
        <v>DEMO</v>
      </c>
      <c r="AA11" s="6" t="str">
        <f t="shared" si="12"/>
        <v>N</v>
      </c>
      <c r="AB11" s="6" t="str">
        <f t="shared" si="13"/>
        <v>N</v>
      </c>
      <c r="AC11" s="6" t="str">
        <f t="shared" si="16"/>
        <v>9031501</v>
      </c>
      <c r="AD11" s="6">
        <f>IF(ISBLANK(Requerimiento_Det!N11),"",VLOOKUP(Requerimiento_Det!N11,Tabla1[#All],2,FALSE))</f>
        <v>1031100363</v>
      </c>
      <c r="AE11" s="6" t="str">
        <f>IF(ISBLANK(Requerimiento_Det!P11),"",VLOOKUP(Requerimiento_Det!P11,Tabla18[#All],2,FALSE))</f>
        <v>BTRU</v>
      </c>
    </row>
    <row r="12" spans="1:31" x14ac:dyDescent="0.25">
      <c r="A12" s="6">
        <v>1</v>
      </c>
      <c r="B12" s="6">
        <f>IF(LEN(Requerimiento_Det!B12)&gt;0,Requerimiento_Det!B12,"")</f>
        <v>11</v>
      </c>
      <c r="C12" s="6" t="str">
        <f>IF(ISBLANK(Requerimiento_Det!C12),"",VLOOKUP(Requerimiento_Det!C12,Tabla3[#All],2,FALSE))</f>
        <v>10000000</v>
      </c>
      <c r="D12" s="6" t="str">
        <f>IF(LEN(Requerimiento_Det!D12)&gt;0,Requerimiento_Det!D12,"")</f>
        <v/>
      </c>
      <c r="E12" s="6">
        <f>IF(ISBLANK(Requerimiento_Det!E12),"",VLOOKUP(Requerimiento_Det!E12,Tabla13[#All],2,FALSE))</f>
        <v>0</v>
      </c>
      <c r="F12" s="6" t="str">
        <f>IF(ISBLANK(Requerimiento_Det!F12),"",VLOOKUP(Requerimiento_Det!F12,Tabla12[#All],2,FALSE))</f>
        <v>2806</v>
      </c>
      <c r="G12" s="6" t="str">
        <f>IF(ISBLANK(Requerimiento_Det!G12),"",VLOOKUP(Requerimiento_Det!G12,Tabla14[#All],2,FALSE))</f>
        <v>UNI</v>
      </c>
      <c r="H12" s="6" t="str">
        <f>IF(LEN(Requerimiento_Det!H12)&gt;0,Requerimiento_Det!H12,"")</f>
        <v>Sullana 287585 TALARA  PIURA  TALARA</v>
      </c>
      <c r="I12" s="6" t="str">
        <f>IF(ISBLANK(Requerimiento_Det!I12),"",VLOOKUP(Requerimiento_Det!I12,Tabla5[#All],2,FALSE))</f>
        <v>C</v>
      </c>
      <c r="J12" s="6" t="str">
        <f t="shared" si="0"/>
        <v>N</v>
      </c>
      <c r="K12" s="29">
        <f>IF(LEN(Requerimiento_Det!J12)&gt;0,Requerimiento_Det!J12,"")</f>
        <v>1</v>
      </c>
      <c r="L12" s="6" t="str">
        <f t="shared" si="1"/>
        <v>0.00</v>
      </c>
      <c r="M12" s="6" t="str">
        <f t="shared" si="2"/>
        <v>0.00</v>
      </c>
      <c r="N12" s="30" t="str">
        <f t="shared" si="3"/>
        <v>0.00</v>
      </c>
      <c r="O12" s="30">
        <f t="shared" si="14"/>
        <v>0</v>
      </c>
      <c r="P12" s="6" t="str">
        <f t="shared" si="15"/>
        <v>0</v>
      </c>
      <c r="Q12" s="6" t="str">
        <f t="shared" si="4"/>
        <v>0</v>
      </c>
      <c r="R12" s="6" t="str">
        <f t="shared" si="5"/>
        <v>0.000000</v>
      </c>
      <c r="S12" s="6" t="str">
        <f t="shared" si="6"/>
        <v>0.000000</v>
      </c>
      <c r="T12" s="6" t="str">
        <f t="shared" si="7"/>
        <v>0</v>
      </c>
      <c r="U12" s="6" t="str">
        <f t="shared" si="8"/>
        <v>0</v>
      </c>
      <c r="V12" s="6" t="str">
        <f t="shared" si="9"/>
        <v>S</v>
      </c>
      <c r="W12" s="6" t="str">
        <f>IF(LEN(Requerimiento_Det!L12)&gt;0,Requerimiento_Det!L12,"")</f>
        <v>Sullana 287585 TALARA  PIURA  TALARA</v>
      </c>
      <c r="X12" s="6" t="str">
        <f>IF(ISBLANK(Requerimiento_Det!M12),"",VLOOKUP(Requerimiento_Det!M12,Tabla8[#All],2,FALSE))</f>
        <v>010201</v>
      </c>
      <c r="Y12" s="6" t="str">
        <f t="shared" si="10"/>
        <v>PR</v>
      </c>
      <c r="Z12" s="6" t="str">
        <f t="shared" si="11"/>
        <v>DEMO</v>
      </c>
      <c r="AA12" s="6" t="str">
        <f t="shared" si="12"/>
        <v>N</v>
      </c>
      <c r="AB12" s="6" t="str">
        <f t="shared" si="13"/>
        <v>N</v>
      </c>
      <c r="AC12" s="6" t="str">
        <f t="shared" si="16"/>
        <v>9031501</v>
      </c>
      <c r="AD12" s="6">
        <f>IF(ISBLANK(Requerimiento_Det!N12),"",VLOOKUP(Requerimiento_Det!N12,Tabla1[#All],2,FALSE))</f>
        <v>1031100278</v>
      </c>
      <c r="AE12" s="6" t="str">
        <f>IF(ISBLANK(Requerimiento_Det!P12),"",VLOOKUP(Requerimiento_Det!P12,Tabla18[#All],2,FALSE))</f>
        <v>BTRU</v>
      </c>
    </row>
    <row r="13" spans="1:31" x14ac:dyDescent="0.25">
      <c r="A13" s="6">
        <v>1</v>
      </c>
      <c r="B13" s="6">
        <f>IF(LEN(Requerimiento_Det!B13)&gt;0,Requerimiento_Det!B13,"")</f>
        <v>12</v>
      </c>
      <c r="C13" s="6" t="str">
        <f>IF(ISBLANK(Requerimiento_Det!C13),"",VLOOKUP(Requerimiento_Det!C13,Tabla3[#All],2,FALSE))</f>
        <v>10000000</v>
      </c>
      <c r="D13" s="6" t="str">
        <f>IF(LEN(Requerimiento_Det!D13)&gt;0,Requerimiento_Det!D13,"")</f>
        <v/>
      </c>
      <c r="E13" s="6">
        <f>IF(ISBLANK(Requerimiento_Det!E13),"",VLOOKUP(Requerimiento_Det!E13,Tabla13[#All],2,FALSE))</f>
        <v>0</v>
      </c>
      <c r="F13" s="6" t="str">
        <f>IF(ISBLANK(Requerimiento_Det!F13),"",VLOOKUP(Requerimiento_Det!F13,Tabla12[#All],2,FALSE))</f>
        <v>2806</v>
      </c>
      <c r="G13" s="6" t="str">
        <f>IF(ISBLANK(Requerimiento_Det!G13),"",VLOOKUP(Requerimiento_Det!G13,Tabla14[#All],2,FALSE))</f>
        <v>UNI</v>
      </c>
      <c r="H13" s="6" t="str">
        <f>IF(LEN(Requerimiento_Det!H13)&gt;0,Requerimiento_Det!H13,"")</f>
        <v>Pacanguilla 287202 TRUJILLO  PIURA  TRUJILLO</v>
      </c>
      <c r="I13" s="6" t="str">
        <f>IF(ISBLANK(Requerimiento_Det!I13),"",VLOOKUP(Requerimiento_Det!I13,Tabla5[#All],2,FALSE))</f>
        <v>C</v>
      </c>
      <c r="J13" s="6" t="str">
        <f t="shared" si="0"/>
        <v>N</v>
      </c>
      <c r="K13" s="29">
        <f>IF(LEN(Requerimiento_Det!J13)&gt;0,Requerimiento_Det!J13,"")</f>
        <v>1</v>
      </c>
      <c r="L13" s="6" t="str">
        <f t="shared" si="1"/>
        <v>0.00</v>
      </c>
      <c r="M13" s="6" t="str">
        <f t="shared" si="2"/>
        <v>0.00</v>
      </c>
      <c r="N13" s="30" t="str">
        <f t="shared" si="3"/>
        <v>0.00</v>
      </c>
      <c r="O13" s="30">
        <f t="shared" si="14"/>
        <v>0</v>
      </c>
      <c r="P13" s="6" t="str">
        <f t="shared" si="15"/>
        <v>0</v>
      </c>
      <c r="Q13" s="6" t="str">
        <f t="shared" si="4"/>
        <v>0</v>
      </c>
      <c r="R13" s="6" t="str">
        <f t="shared" si="5"/>
        <v>0.000000</v>
      </c>
      <c r="S13" s="6" t="str">
        <f t="shared" si="6"/>
        <v>0.000000</v>
      </c>
      <c r="T13" s="6" t="str">
        <f t="shared" si="7"/>
        <v>0</v>
      </c>
      <c r="U13" s="6" t="str">
        <f t="shared" si="8"/>
        <v>0</v>
      </c>
      <c r="V13" s="6" t="str">
        <f t="shared" si="9"/>
        <v>S</v>
      </c>
      <c r="W13" s="6" t="str">
        <f>IF(LEN(Requerimiento_Det!L13)&gt;0,Requerimiento_Det!L13,"")</f>
        <v>Pacanguilla 287202 TRUJILLO  PIURA  TRUJILLO</v>
      </c>
      <c r="X13" s="6" t="str">
        <f>IF(ISBLANK(Requerimiento_Det!M13),"",VLOOKUP(Requerimiento_Det!M13,Tabla8[#All],2,FALSE))</f>
        <v>010201</v>
      </c>
      <c r="Y13" s="6" t="str">
        <f t="shared" si="10"/>
        <v>PR</v>
      </c>
      <c r="Z13" s="6" t="str">
        <f t="shared" si="11"/>
        <v>DEMO</v>
      </c>
      <c r="AA13" s="6" t="str">
        <f t="shared" si="12"/>
        <v>N</v>
      </c>
      <c r="AB13" s="6" t="str">
        <f t="shared" si="13"/>
        <v>N</v>
      </c>
      <c r="AC13" s="6" t="str">
        <f t="shared" si="16"/>
        <v>9031501</v>
      </c>
      <c r="AD13" s="6">
        <f>IF(ISBLANK(Requerimiento_Det!N13),"",VLOOKUP(Requerimiento_Det!N13,Tabla1[#All],2,FALSE))</f>
        <v>1031100326</v>
      </c>
      <c r="AE13" s="6" t="str">
        <f>IF(ISBLANK(Requerimiento_Det!P13),"",VLOOKUP(Requerimiento_Det!P13,Tabla18[#All],2,FALSE))</f>
        <v>BTRU</v>
      </c>
    </row>
    <row r="14" spans="1:31" x14ac:dyDescent="0.25">
      <c r="A14" s="6">
        <v>1</v>
      </c>
      <c r="B14" s="6">
        <f>IF(LEN(Requerimiento_Det!B14)&gt;0,Requerimiento_Det!B14,"")</f>
        <v>13</v>
      </c>
      <c r="C14" s="6" t="str">
        <f>IF(ISBLANK(Requerimiento_Det!C14),"",VLOOKUP(Requerimiento_Det!C14,Tabla3[#All],2,FALSE))</f>
        <v>10000000</v>
      </c>
      <c r="D14" s="6" t="str">
        <f>IF(LEN(Requerimiento_Det!D14)&gt;0,Requerimiento_Det!D14,"")</f>
        <v/>
      </c>
      <c r="E14" s="6">
        <f>IF(ISBLANK(Requerimiento_Det!E14),"",VLOOKUP(Requerimiento_Det!E14,Tabla13[#All],2,FALSE))</f>
        <v>0</v>
      </c>
      <c r="F14" s="6" t="str">
        <f>IF(ISBLANK(Requerimiento_Det!F14),"",VLOOKUP(Requerimiento_Det!F14,Tabla12[#All],2,FALSE))</f>
        <v>2806</v>
      </c>
      <c r="G14" s="6" t="str">
        <f>IF(ISBLANK(Requerimiento_Det!G14),"",VLOOKUP(Requerimiento_Det!G14,Tabla14[#All],2,FALSE))</f>
        <v>UNI</v>
      </c>
      <c r="H14" s="6" t="str">
        <f>IF(LEN(Requerimiento_Det!H14)&gt;0,Requerimiento_Det!H14,"")</f>
        <v>Pacanguilla 287271 TRUJILLO  CHICLAYO  TRUJILLO</v>
      </c>
      <c r="I14" s="6" t="str">
        <f>IF(ISBLANK(Requerimiento_Det!I14),"",VLOOKUP(Requerimiento_Det!I14,Tabla5[#All],2,FALSE))</f>
        <v>C</v>
      </c>
      <c r="J14" s="6" t="str">
        <f t="shared" si="0"/>
        <v>N</v>
      </c>
      <c r="K14" s="29">
        <f>IF(LEN(Requerimiento_Det!J14)&gt;0,Requerimiento_Det!J14,"")</f>
        <v>1</v>
      </c>
      <c r="L14" s="6" t="str">
        <f t="shared" si="1"/>
        <v>0.00</v>
      </c>
      <c r="M14" s="6" t="str">
        <f t="shared" si="2"/>
        <v>0.00</v>
      </c>
      <c r="N14" s="30" t="str">
        <f t="shared" si="3"/>
        <v>0.00</v>
      </c>
      <c r="O14" s="30">
        <f t="shared" si="14"/>
        <v>0</v>
      </c>
      <c r="P14" s="6" t="str">
        <f t="shared" si="15"/>
        <v>0</v>
      </c>
      <c r="Q14" s="6" t="str">
        <f t="shared" si="4"/>
        <v>0</v>
      </c>
      <c r="R14" s="6" t="str">
        <f t="shared" si="5"/>
        <v>0.000000</v>
      </c>
      <c r="S14" s="6" t="str">
        <f t="shared" si="6"/>
        <v>0.000000</v>
      </c>
      <c r="T14" s="6" t="str">
        <f t="shared" si="7"/>
        <v>0</v>
      </c>
      <c r="U14" s="6" t="str">
        <f t="shared" si="8"/>
        <v>0</v>
      </c>
      <c r="V14" s="6" t="str">
        <f t="shared" si="9"/>
        <v>S</v>
      </c>
      <c r="W14" s="6" t="str">
        <f>IF(LEN(Requerimiento_Det!L14)&gt;0,Requerimiento_Det!L14,"")</f>
        <v>Pacanguilla 287271 TRUJILLO  CHICLAYO  TRUJILLO</v>
      </c>
      <c r="X14" s="6" t="str">
        <f>IF(ISBLANK(Requerimiento_Det!M14),"",VLOOKUP(Requerimiento_Det!M14,Tabla8[#All],2,FALSE))</f>
        <v>010201</v>
      </c>
      <c r="Y14" s="6" t="str">
        <f t="shared" si="10"/>
        <v>PR</v>
      </c>
      <c r="Z14" s="6" t="str">
        <f t="shared" si="11"/>
        <v>DEMO</v>
      </c>
      <c r="AA14" s="6" t="str">
        <f t="shared" si="12"/>
        <v>N</v>
      </c>
      <c r="AB14" s="6" t="str">
        <f t="shared" si="13"/>
        <v>N</v>
      </c>
      <c r="AC14" s="6" t="str">
        <f t="shared" si="16"/>
        <v>9031501</v>
      </c>
      <c r="AD14" s="6">
        <f>IF(ISBLANK(Requerimiento_Det!N14),"",VLOOKUP(Requerimiento_Det!N14,Tabla1[#All],2,FALSE))</f>
        <v>1031100330</v>
      </c>
      <c r="AE14" s="6" t="str">
        <f>IF(ISBLANK(Requerimiento_Det!P14),"",VLOOKUP(Requerimiento_Det!P14,Tabla18[#All],2,FALSE))</f>
        <v>BTRU</v>
      </c>
    </row>
    <row r="15" spans="1:31" x14ac:dyDescent="0.25">
      <c r="A15" s="6">
        <v>1</v>
      </c>
      <c r="B15" s="6">
        <f>IF(LEN(Requerimiento_Det!B15)&gt;0,Requerimiento_Det!B15,"")</f>
        <v>14</v>
      </c>
      <c r="C15" s="6" t="str">
        <f>IF(ISBLANK(Requerimiento_Det!C15),"",VLOOKUP(Requerimiento_Det!C15,Tabla3[#All],2,FALSE))</f>
        <v>10000000</v>
      </c>
      <c r="D15" s="6" t="str">
        <f>IF(LEN(Requerimiento_Det!D15)&gt;0,Requerimiento_Det!D15,"")</f>
        <v/>
      </c>
      <c r="E15" s="6">
        <f>IF(ISBLANK(Requerimiento_Det!E15),"",VLOOKUP(Requerimiento_Det!E15,Tabla13[#All],2,FALSE))</f>
        <v>0</v>
      </c>
      <c r="F15" s="6" t="str">
        <f>IF(ISBLANK(Requerimiento_Det!F15),"",VLOOKUP(Requerimiento_Det!F15,Tabla12[#All],2,FALSE))</f>
        <v>2806</v>
      </c>
      <c r="G15" s="6" t="str">
        <f>IF(ISBLANK(Requerimiento_Det!G15),"",VLOOKUP(Requerimiento_Det!G15,Tabla14[#All],2,FALSE))</f>
        <v>UNI</v>
      </c>
      <c r="H15" s="6" t="str">
        <f>IF(LEN(Requerimiento_Det!H15)&gt;0,Requerimiento_Det!H15,"")</f>
        <v>Pacanguilla 287204 TRUJILLO  PIURA  TRUJILLO</v>
      </c>
      <c r="I15" s="6" t="str">
        <f>IF(ISBLANK(Requerimiento_Det!I15),"",VLOOKUP(Requerimiento_Det!I15,Tabla5[#All],2,FALSE))</f>
        <v>C</v>
      </c>
      <c r="J15" s="6" t="str">
        <f t="shared" si="0"/>
        <v>N</v>
      </c>
      <c r="K15" s="29">
        <f>IF(LEN(Requerimiento_Det!J15)&gt;0,Requerimiento_Det!J15,"")</f>
        <v>1</v>
      </c>
      <c r="L15" s="6" t="str">
        <f t="shared" si="1"/>
        <v>0.00</v>
      </c>
      <c r="M15" s="6" t="str">
        <f t="shared" si="2"/>
        <v>0.00</v>
      </c>
      <c r="N15" s="30" t="str">
        <f t="shared" si="3"/>
        <v>0.00</v>
      </c>
      <c r="O15" s="30">
        <f t="shared" si="14"/>
        <v>0</v>
      </c>
      <c r="P15" s="6" t="str">
        <f t="shared" si="15"/>
        <v>0</v>
      </c>
      <c r="Q15" s="6" t="str">
        <f t="shared" si="4"/>
        <v>0</v>
      </c>
      <c r="R15" s="6" t="str">
        <f t="shared" si="5"/>
        <v>0.000000</v>
      </c>
      <c r="S15" s="6" t="str">
        <f t="shared" si="6"/>
        <v>0.000000</v>
      </c>
      <c r="T15" s="6" t="str">
        <f t="shared" si="7"/>
        <v>0</v>
      </c>
      <c r="U15" s="6" t="str">
        <f t="shared" si="8"/>
        <v>0</v>
      </c>
      <c r="V15" s="6" t="str">
        <f t="shared" si="9"/>
        <v>S</v>
      </c>
      <c r="W15" s="6" t="str">
        <f>IF(LEN(Requerimiento_Det!L15)&gt;0,Requerimiento_Det!L15,"")</f>
        <v>Pacanguilla 287204 TRUJILLO  PIURA  TRUJILLO</v>
      </c>
      <c r="X15" s="6" t="str">
        <f>IF(ISBLANK(Requerimiento_Det!M15),"",VLOOKUP(Requerimiento_Det!M15,Tabla8[#All],2,FALSE))</f>
        <v>010201</v>
      </c>
      <c r="Y15" s="6" t="str">
        <f t="shared" si="10"/>
        <v>PR</v>
      </c>
      <c r="Z15" s="6" t="str">
        <f t="shared" si="11"/>
        <v>DEMO</v>
      </c>
      <c r="AA15" s="6" t="str">
        <f t="shared" si="12"/>
        <v>N</v>
      </c>
      <c r="AB15" s="6" t="str">
        <f t="shared" si="13"/>
        <v>N</v>
      </c>
      <c r="AC15" s="6" t="str">
        <f t="shared" si="16"/>
        <v>9031501</v>
      </c>
      <c r="AD15" s="6">
        <f>IF(ISBLANK(Requerimiento_Det!N15),"",VLOOKUP(Requerimiento_Det!N15,Tabla1[#All],2,FALSE))</f>
        <v>1031100321</v>
      </c>
      <c r="AE15" s="6" t="str">
        <f>IF(ISBLANK(Requerimiento_Det!P15),"",VLOOKUP(Requerimiento_Det!P15,Tabla18[#All],2,FALSE))</f>
        <v>BTRU</v>
      </c>
    </row>
    <row r="16" spans="1:31" x14ac:dyDescent="0.25">
      <c r="A16" s="6">
        <v>1</v>
      </c>
      <c r="B16" s="6">
        <f>IF(LEN(Requerimiento_Det!B16)&gt;0,Requerimiento_Det!B16,"")</f>
        <v>15</v>
      </c>
      <c r="C16" s="6" t="str">
        <f>IF(ISBLANK(Requerimiento_Det!C16),"",VLOOKUP(Requerimiento_Det!C16,Tabla3[#All],2,FALSE))</f>
        <v>10000000</v>
      </c>
      <c r="D16" s="6" t="str">
        <f>IF(LEN(Requerimiento_Det!D16)&gt;0,Requerimiento_Det!D16,"")</f>
        <v/>
      </c>
      <c r="E16" s="6">
        <f>IF(ISBLANK(Requerimiento_Det!E16),"",VLOOKUP(Requerimiento_Det!E16,Tabla13[#All],2,FALSE))</f>
        <v>0</v>
      </c>
      <c r="F16" s="6" t="str">
        <f>IF(ISBLANK(Requerimiento_Det!F16),"",VLOOKUP(Requerimiento_Det!F16,Tabla12[#All],2,FALSE))</f>
        <v>2806</v>
      </c>
      <c r="G16" s="6" t="str">
        <f>IF(ISBLANK(Requerimiento_Det!G16),"",VLOOKUP(Requerimiento_Det!G16,Tabla14[#All],2,FALSE))</f>
        <v>UNI</v>
      </c>
      <c r="H16" s="6" t="str">
        <f>IF(LEN(Requerimiento_Det!H16)&gt;0,Requerimiento_Det!H16,"")</f>
        <v>Mórrope 287287 TRUJILLO  TUMBES  TRUJILLO</v>
      </c>
      <c r="I16" s="6" t="str">
        <f>IF(ISBLANK(Requerimiento_Det!I16),"",VLOOKUP(Requerimiento_Det!I16,Tabla5[#All],2,FALSE))</f>
        <v>C</v>
      </c>
      <c r="J16" s="6" t="str">
        <f t="shared" si="0"/>
        <v>N</v>
      </c>
      <c r="K16" s="29">
        <f>IF(LEN(Requerimiento_Det!J16)&gt;0,Requerimiento_Det!J16,"")</f>
        <v>1</v>
      </c>
      <c r="L16" s="6" t="str">
        <f t="shared" si="1"/>
        <v>0.00</v>
      </c>
      <c r="M16" s="6" t="str">
        <f t="shared" si="2"/>
        <v>0.00</v>
      </c>
      <c r="N16" s="30" t="str">
        <f t="shared" si="3"/>
        <v>0.00</v>
      </c>
      <c r="O16" s="30">
        <f t="shared" si="14"/>
        <v>0</v>
      </c>
      <c r="P16" s="6" t="str">
        <f t="shared" si="15"/>
        <v>0</v>
      </c>
      <c r="Q16" s="6" t="str">
        <f t="shared" si="4"/>
        <v>0</v>
      </c>
      <c r="R16" s="6" t="str">
        <f t="shared" si="5"/>
        <v>0.000000</v>
      </c>
      <c r="S16" s="6" t="str">
        <f t="shared" si="6"/>
        <v>0.000000</v>
      </c>
      <c r="T16" s="6" t="str">
        <f t="shared" si="7"/>
        <v>0</v>
      </c>
      <c r="U16" s="6" t="str">
        <f t="shared" si="8"/>
        <v>0</v>
      </c>
      <c r="V16" s="6" t="str">
        <f t="shared" si="9"/>
        <v>S</v>
      </c>
      <c r="W16" s="6" t="str">
        <f>IF(LEN(Requerimiento_Det!L16)&gt;0,Requerimiento_Det!L16,"")</f>
        <v>Mórrope 287287 TRUJILLO  TUMBES  TRUJILLO</v>
      </c>
      <c r="X16" s="6" t="str">
        <f>IF(ISBLANK(Requerimiento_Det!M16),"",VLOOKUP(Requerimiento_Det!M16,Tabla8[#All],2,FALSE))</f>
        <v>010201</v>
      </c>
      <c r="Y16" s="6" t="str">
        <f t="shared" si="10"/>
        <v>PR</v>
      </c>
      <c r="Z16" s="6" t="str">
        <f t="shared" si="11"/>
        <v>DEMO</v>
      </c>
      <c r="AA16" s="6" t="str">
        <f t="shared" si="12"/>
        <v>N</v>
      </c>
      <c r="AB16" s="6" t="str">
        <f t="shared" si="13"/>
        <v>N</v>
      </c>
      <c r="AC16" s="6" t="str">
        <f t="shared" si="16"/>
        <v>9031501</v>
      </c>
      <c r="AD16" s="6">
        <f>IF(ISBLANK(Requerimiento_Det!N16),"",VLOOKUP(Requerimiento_Det!N16,Tabla1[#All],2,FALSE))</f>
        <v>1031100261</v>
      </c>
      <c r="AE16" s="6" t="str">
        <f>IF(ISBLANK(Requerimiento_Det!P16),"",VLOOKUP(Requerimiento_Det!P16,Tabla18[#All],2,FALSE))</f>
        <v>BTRU</v>
      </c>
    </row>
    <row r="17" spans="1:31" x14ac:dyDescent="0.25">
      <c r="A17" s="6">
        <v>1</v>
      </c>
      <c r="B17" s="6">
        <f>IF(LEN(Requerimiento_Det!B17)&gt;0,Requerimiento_Det!B17,"")</f>
        <v>16</v>
      </c>
      <c r="C17" s="6" t="str">
        <f>IF(ISBLANK(Requerimiento_Det!C17),"",VLOOKUP(Requerimiento_Det!C17,Tabla3[#All],2,FALSE))</f>
        <v>10000000</v>
      </c>
      <c r="D17" s="6" t="str">
        <f>IF(LEN(Requerimiento_Det!D17)&gt;0,Requerimiento_Det!D17,"")</f>
        <v/>
      </c>
      <c r="E17" s="6">
        <f>IF(ISBLANK(Requerimiento_Det!E17),"",VLOOKUP(Requerimiento_Det!E17,Tabla13[#All],2,FALSE))</f>
        <v>0</v>
      </c>
      <c r="F17" s="6" t="str">
        <f>IF(ISBLANK(Requerimiento_Det!F17),"",VLOOKUP(Requerimiento_Det!F17,Tabla12[#All],2,FALSE))</f>
        <v>2806</v>
      </c>
      <c r="G17" s="6" t="str">
        <f>IF(ISBLANK(Requerimiento_Det!G17),"",VLOOKUP(Requerimiento_Det!G17,Tabla14[#All],2,FALSE))</f>
        <v>UNI</v>
      </c>
      <c r="H17" s="6" t="str">
        <f>IF(LEN(Requerimiento_Det!H17)&gt;0,Requerimiento_Det!H17,"")</f>
        <v>Chicama 287209 TRUJILLO  CHICLAYO  TRUJILLO</v>
      </c>
      <c r="I17" s="6" t="str">
        <f>IF(ISBLANK(Requerimiento_Det!I17),"",VLOOKUP(Requerimiento_Det!I17,Tabla5[#All],2,FALSE))</f>
        <v>C</v>
      </c>
      <c r="J17" s="6" t="str">
        <f t="shared" si="0"/>
        <v>N</v>
      </c>
      <c r="K17" s="29">
        <f>IF(LEN(Requerimiento_Det!J17)&gt;0,Requerimiento_Det!J17,"")</f>
        <v>1</v>
      </c>
      <c r="L17" s="6" t="str">
        <f t="shared" si="1"/>
        <v>0.00</v>
      </c>
      <c r="M17" s="6" t="str">
        <f t="shared" si="2"/>
        <v>0.00</v>
      </c>
      <c r="N17" s="30" t="str">
        <f t="shared" si="3"/>
        <v>0.00</v>
      </c>
      <c r="O17" s="30">
        <f t="shared" si="14"/>
        <v>0</v>
      </c>
      <c r="P17" s="6" t="str">
        <f t="shared" si="15"/>
        <v>0</v>
      </c>
      <c r="Q17" s="6" t="str">
        <f t="shared" si="4"/>
        <v>0</v>
      </c>
      <c r="R17" s="6" t="str">
        <f t="shared" si="5"/>
        <v>0.000000</v>
      </c>
      <c r="S17" s="6" t="str">
        <f t="shared" si="6"/>
        <v>0.000000</v>
      </c>
      <c r="T17" s="6" t="str">
        <f t="shared" si="7"/>
        <v>0</v>
      </c>
      <c r="U17" s="6" t="str">
        <f t="shared" si="8"/>
        <v>0</v>
      </c>
      <c r="V17" s="6" t="str">
        <f t="shared" si="9"/>
        <v>S</v>
      </c>
      <c r="W17" s="6" t="str">
        <f>IF(LEN(Requerimiento_Det!L17)&gt;0,Requerimiento_Det!L17,"")</f>
        <v>Chicama 287209 TRUJILLO  CHICLAYO  TRUJILLO</v>
      </c>
      <c r="X17" s="6" t="str">
        <f>IF(ISBLANK(Requerimiento_Det!M17),"",VLOOKUP(Requerimiento_Det!M17,Tabla8[#All],2,FALSE))</f>
        <v>010201</v>
      </c>
      <c r="Y17" s="6" t="str">
        <f t="shared" si="10"/>
        <v>PR</v>
      </c>
      <c r="Z17" s="6" t="str">
        <f t="shared" si="11"/>
        <v>DEMO</v>
      </c>
      <c r="AA17" s="6" t="str">
        <f t="shared" si="12"/>
        <v>N</v>
      </c>
      <c r="AB17" s="6" t="str">
        <f t="shared" si="13"/>
        <v>N</v>
      </c>
      <c r="AC17" s="6" t="str">
        <f t="shared" si="16"/>
        <v>9031501</v>
      </c>
      <c r="AD17" s="6">
        <f>IF(ISBLANK(Requerimiento_Det!N17),"",VLOOKUP(Requerimiento_Det!N17,Tabla1[#All],2,FALSE))</f>
        <v>1031100256</v>
      </c>
      <c r="AE17" s="6" t="str">
        <f>IF(ISBLANK(Requerimiento_Det!P17),"",VLOOKUP(Requerimiento_Det!P17,Tabla18[#All],2,FALSE))</f>
        <v>BTRU</v>
      </c>
    </row>
    <row r="18" spans="1:31" x14ac:dyDescent="0.25">
      <c r="A18" s="6">
        <v>1</v>
      </c>
      <c r="B18" s="6">
        <f>IF(LEN(Requerimiento_Det!B18)&gt;0,Requerimiento_Det!B18,"")</f>
        <v>17</v>
      </c>
      <c r="C18" s="6" t="str">
        <f>IF(ISBLANK(Requerimiento_Det!C18),"",VLOOKUP(Requerimiento_Det!C18,Tabla3[#All],2,FALSE))</f>
        <v>10000000</v>
      </c>
      <c r="D18" s="6" t="str">
        <f>IF(LEN(Requerimiento_Det!D18)&gt;0,Requerimiento_Det!D18,"")</f>
        <v/>
      </c>
      <c r="E18" s="6">
        <f>IF(ISBLANK(Requerimiento_Det!E18),"",VLOOKUP(Requerimiento_Det!E18,Tabla13[#All],2,FALSE))</f>
        <v>0</v>
      </c>
      <c r="F18" s="6" t="str">
        <f>IF(ISBLANK(Requerimiento_Det!F18),"",VLOOKUP(Requerimiento_Det!F18,Tabla12[#All],2,FALSE))</f>
        <v>2806</v>
      </c>
      <c r="G18" s="6" t="str">
        <f>IF(ISBLANK(Requerimiento_Det!G18),"",VLOOKUP(Requerimiento_Det!G18,Tabla14[#All],2,FALSE))</f>
        <v>UNI</v>
      </c>
      <c r="H18" s="6" t="str">
        <f>IF(LEN(Requerimiento_Det!H18)&gt;0,Requerimiento_Det!H18,"")</f>
        <v>Chicama 287196 TRUJILLO   CHOCOPE  TRUJILLO</v>
      </c>
      <c r="I18" s="6" t="str">
        <f>IF(ISBLANK(Requerimiento_Det!I18),"",VLOOKUP(Requerimiento_Det!I18,Tabla5[#All],2,FALSE))</f>
        <v>C</v>
      </c>
      <c r="J18" s="6" t="str">
        <f t="shared" si="0"/>
        <v>N</v>
      </c>
      <c r="K18" s="29">
        <f>IF(LEN(Requerimiento_Det!J18)&gt;0,Requerimiento_Det!J18,"")</f>
        <v>1</v>
      </c>
      <c r="L18" s="6" t="str">
        <f t="shared" si="1"/>
        <v>0.00</v>
      </c>
      <c r="M18" s="6" t="str">
        <f t="shared" si="2"/>
        <v>0.00</v>
      </c>
      <c r="N18" s="30" t="str">
        <f t="shared" si="3"/>
        <v>0.00</v>
      </c>
      <c r="O18" s="30">
        <f t="shared" si="14"/>
        <v>0</v>
      </c>
      <c r="P18" s="6" t="str">
        <f t="shared" si="15"/>
        <v>0</v>
      </c>
      <c r="Q18" s="6" t="str">
        <f t="shared" si="4"/>
        <v>0</v>
      </c>
      <c r="R18" s="6" t="str">
        <f t="shared" si="5"/>
        <v>0.000000</v>
      </c>
      <c r="S18" s="6" t="str">
        <f t="shared" si="6"/>
        <v>0.000000</v>
      </c>
      <c r="T18" s="6" t="str">
        <f t="shared" si="7"/>
        <v>0</v>
      </c>
      <c r="U18" s="6" t="str">
        <f t="shared" si="8"/>
        <v>0</v>
      </c>
      <c r="V18" s="6" t="str">
        <f t="shared" si="9"/>
        <v>S</v>
      </c>
      <c r="W18" s="6" t="str">
        <f>IF(LEN(Requerimiento_Det!L18)&gt;0,Requerimiento_Det!L18,"")</f>
        <v>Chicama 287196 TRUJILLO   CHOCOPE  TRUJILLO</v>
      </c>
      <c r="X18" s="6" t="str">
        <f>IF(ISBLANK(Requerimiento_Det!M18),"",VLOOKUP(Requerimiento_Det!M18,Tabla8[#All],2,FALSE))</f>
        <v>010201</v>
      </c>
      <c r="Y18" s="6" t="str">
        <f t="shared" si="10"/>
        <v>PR</v>
      </c>
      <c r="Z18" s="6" t="str">
        <f t="shared" si="11"/>
        <v>DEMO</v>
      </c>
      <c r="AA18" s="6" t="str">
        <f t="shared" si="12"/>
        <v>N</v>
      </c>
      <c r="AB18" s="6" t="str">
        <f t="shared" si="13"/>
        <v>N</v>
      </c>
      <c r="AC18" s="6" t="str">
        <f t="shared" si="16"/>
        <v>9031501</v>
      </c>
      <c r="AD18" s="6">
        <f>IF(ISBLANK(Requerimiento_Det!N18),"",VLOOKUP(Requerimiento_Det!N18,Tabla1[#All],2,FALSE))</f>
        <v>1031100307</v>
      </c>
      <c r="AE18" s="6" t="str">
        <f>IF(ISBLANK(Requerimiento_Det!P18),"",VLOOKUP(Requerimiento_Det!P18,Tabla18[#All],2,FALSE))</f>
        <v>BTRU</v>
      </c>
    </row>
    <row r="19" spans="1:31" x14ac:dyDescent="0.25">
      <c r="A19" s="6">
        <v>1</v>
      </c>
      <c r="B19" s="6">
        <f>IF(LEN(Requerimiento_Det!B19)&gt;0,Requerimiento_Det!B19,"")</f>
        <v>18</v>
      </c>
      <c r="C19" s="6" t="str">
        <f>IF(ISBLANK(Requerimiento_Det!C19),"",VLOOKUP(Requerimiento_Det!C19,Tabla3[#All],2,FALSE))</f>
        <v>10000000</v>
      </c>
      <c r="D19" s="6" t="str">
        <f>IF(LEN(Requerimiento_Det!D19)&gt;0,Requerimiento_Det!D19,"")</f>
        <v/>
      </c>
      <c r="E19" s="6">
        <f>IF(ISBLANK(Requerimiento_Det!E19),"",VLOOKUP(Requerimiento_Det!E19,Tabla13[#All],2,FALSE))</f>
        <v>0</v>
      </c>
      <c r="F19" s="6" t="str">
        <f>IF(ISBLANK(Requerimiento_Det!F19),"",VLOOKUP(Requerimiento_Det!F19,Tabla12[#All],2,FALSE))</f>
        <v>2806</v>
      </c>
      <c r="G19" s="6" t="str">
        <f>IF(ISBLANK(Requerimiento_Det!G19),"",VLOOKUP(Requerimiento_Det!G19,Tabla14[#All],2,FALSE))</f>
        <v>UNI</v>
      </c>
      <c r="H19" s="6" t="str">
        <f>IF(LEN(Requerimiento_Det!H19)&gt;0,Requerimiento_Det!H19,"")</f>
        <v>Chicama 286918 PUCUSANA  CHICLAYO</v>
      </c>
      <c r="I19" s="6" t="str">
        <f>IF(ISBLANK(Requerimiento_Det!I19),"",VLOOKUP(Requerimiento_Det!I19,Tabla5[#All],2,FALSE))</f>
        <v>C</v>
      </c>
      <c r="J19" s="6" t="str">
        <f t="shared" si="0"/>
        <v>N</v>
      </c>
      <c r="K19" s="29">
        <f>IF(LEN(Requerimiento_Det!J19)&gt;0,Requerimiento_Det!J19,"")</f>
        <v>1</v>
      </c>
      <c r="L19" s="6" t="str">
        <f t="shared" si="1"/>
        <v>0.00</v>
      </c>
      <c r="M19" s="6" t="str">
        <f t="shared" si="2"/>
        <v>0.00</v>
      </c>
      <c r="N19" s="30" t="str">
        <f t="shared" si="3"/>
        <v>0.00</v>
      </c>
      <c r="O19" s="30">
        <f t="shared" si="14"/>
        <v>0</v>
      </c>
      <c r="P19" s="6" t="str">
        <f t="shared" si="15"/>
        <v>0</v>
      </c>
      <c r="Q19" s="6" t="str">
        <f t="shared" si="4"/>
        <v>0</v>
      </c>
      <c r="R19" s="6" t="str">
        <f t="shared" si="5"/>
        <v>0.000000</v>
      </c>
      <c r="S19" s="6" t="str">
        <f t="shared" si="6"/>
        <v>0.000000</v>
      </c>
      <c r="T19" s="6" t="str">
        <f t="shared" si="7"/>
        <v>0</v>
      </c>
      <c r="U19" s="6" t="str">
        <f t="shared" si="8"/>
        <v>0</v>
      </c>
      <c r="V19" s="6" t="str">
        <f t="shared" si="9"/>
        <v>S</v>
      </c>
      <c r="W19" s="6" t="str">
        <f>IF(LEN(Requerimiento_Det!L19)&gt;0,Requerimiento_Det!L19,"")</f>
        <v>Chicama 286918 PUCUSANA  CHICLAYO</v>
      </c>
      <c r="X19" s="6" t="str">
        <f>IF(ISBLANK(Requerimiento_Det!M19),"",VLOOKUP(Requerimiento_Det!M19,Tabla8[#All],2,FALSE))</f>
        <v>010201</v>
      </c>
      <c r="Y19" s="6" t="str">
        <f t="shared" si="10"/>
        <v>PR</v>
      </c>
      <c r="Z19" s="6" t="str">
        <f t="shared" si="11"/>
        <v>DEMO</v>
      </c>
      <c r="AA19" s="6" t="str">
        <f t="shared" si="12"/>
        <v>N</v>
      </c>
      <c r="AB19" s="6" t="str">
        <f t="shared" si="13"/>
        <v>N</v>
      </c>
      <c r="AC19" s="6" t="str">
        <f t="shared" si="16"/>
        <v>9031501</v>
      </c>
      <c r="AD19" s="6">
        <f>IF(ISBLANK(Requerimiento_Det!N19),"",VLOOKUP(Requerimiento_Det!N19,Tabla1[#All],2,FALSE))</f>
        <v>1031100288</v>
      </c>
      <c r="AE19" s="6" t="str">
        <f>IF(ISBLANK(Requerimiento_Det!P19),"",VLOOKUP(Requerimiento_Det!P19,Tabla18[#All],2,FALSE))</f>
        <v>BTRU</v>
      </c>
    </row>
    <row r="20" spans="1:31" x14ac:dyDescent="0.25">
      <c r="A20" s="6">
        <v>1</v>
      </c>
      <c r="B20" s="6">
        <f>IF(LEN(Requerimiento_Det!B20)&gt;0,Requerimiento_Det!B20,"")</f>
        <v>19</v>
      </c>
      <c r="C20" s="6" t="str">
        <f>IF(ISBLANK(Requerimiento_Det!C20),"",VLOOKUP(Requerimiento_Det!C20,Tabla3[#All],2,FALSE))</f>
        <v>10000000</v>
      </c>
      <c r="D20" s="6" t="str">
        <f>IF(LEN(Requerimiento_Det!D20)&gt;0,Requerimiento_Det!D20,"")</f>
        <v/>
      </c>
      <c r="E20" s="6">
        <f>IF(ISBLANK(Requerimiento_Det!E20),"",VLOOKUP(Requerimiento_Det!E20,Tabla13[#All],2,FALSE))</f>
        <v>0</v>
      </c>
      <c r="F20" s="6" t="str">
        <f>IF(ISBLANK(Requerimiento_Det!F20),"",VLOOKUP(Requerimiento_Det!F20,Tabla12[#All],2,FALSE))</f>
        <v>2806</v>
      </c>
      <c r="G20" s="6" t="str">
        <f>IF(ISBLANK(Requerimiento_Det!G20),"",VLOOKUP(Requerimiento_Det!G20,Tabla14[#All],2,FALSE))</f>
        <v>UNI</v>
      </c>
      <c r="H20" s="6" t="str">
        <f>IF(LEN(Requerimiento_Det!H20)&gt;0,Requerimiento_Det!H20,"")</f>
        <v>Sullana 287583 TALARA  CHICLAYO  TALARA</v>
      </c>
      <c r="I20" s="6" t="str">
        <f>IF(ISBLANK(Requerimiento_Det!I20),"",VLOOKUP(Requerimiento_Det!I20,Tabla5[#All],2,FALSE))</f>
        <v>C</v>
      </c>
      <c r="J20" s="6" t="str">
        <f t="shared" si="0"/>
        <v>N</v>
      </c>
      <c r="K20" s="29">
        <f>IF(LEN(Requerimiento_Det!J20)&gt;0,Requerimiento_Det!J20,"")</f>
        <v>1</v>
      </c>
      <c r="L20" s="6" t="str">
        <f t="shared" si="1"/>
        <v>0.00</v>
      </c>
      <c r="M20" s="6" t="str">
        <f t="shared" si="2"/>
        <v>0.00</v>
      </c>
      <c r="N20" s="30" t="str">
        <f t="shared" si="3"/>
        <v>0.00</v>
      </c>
      <c r="O20" s="30">
        <f t="shared" si="14"/>
        <v>0</v>
      </c>
      <c r="P20" s="6" t="str">
        <f t="shared" si="15"/>
        <v>0</v>
      </c>
      <c r="Q20" s="6" t="str">
        <f t="shared" si="4"/>
        <v>0</v>
      </c>
      <c r="R20" s="6" t="str">
        <f t="shared" si="5"/>
        <v>0.000000</v>
      </c>
      <c r="S20" s="6" t="str">
        <f t="shared" si="6"/>
        <v>0.000000</v>
      </c>
      <c r="T20" s="6" t="str">
        <f t="shared" si="7"/>
        <v>0</v>
      </c>
      <c r="U20" s="6" t="str">
        <f t="shared" si="8"/>
        <v>0</v>
      </c>
      <c r="V20" s="6" t="str">
        <f t="shared" si="9"/>
        <v>S</v>
      </c>
      <c r="W20" s="6" t="str">
        <f>IF(LEN(Requerimiento_Det!L20)&gt;0,Requerimiento_Det!L20,"")</f>
        <v>Sullana 287583 TALARA  CHICLAYO  TALARA</v>
      </c>
      <c r="X20" s="6" t="str">
        <f>IF(ISBLANK(Requerimiento_Det!M20),"",VLOOKUP(Requerimiento_Det!M20,Tabla8[#All],2,FALSE))</f>
        <v>010201</v>
      </c>
      <c r="Y20" s="6" t="str">
        <f t="shared" si="10"/>
        <v>PR</v>
      </c>
      <c r="Z20" s="6" t="str">
        <f t="shared" si="11"/>
        <v>DEMO</v>
      </c>
      <c r="AA20" s="6" t="str">
        <f t="shared" si="12"/>
        <v>N</v>
      </c>
      <c r="AB20" s="6" t="str">
        <f t="shared" si="13"/>
        <v>N</v>
      </c>
      <c r="AC20" s="6" t="str">
        <f t="shared" si="16"/>
        <v>9031501</v>
      </c>
      <c r="AD20" s="6">
        <f>IF(ISBLANK(Requerimiento_Det!N20),"",VLOOKUP(Requerimiento_Det!N20,Tabla1[#All],2,FALSE))</f>
        <v>1031100295</v>
      </c>
      <c r="AE20" s="6" t="str">
        <f>IF(ISBLANK(Requerimiento_Det!P20),"",VLOOKUP(Requerimiento_Det!P20,Tabla18[#All],2,FALSE))</f>
        <v>BTRU</v>
      </c>
    </row>
    <row r="21" spans="1:31" x14ac:dyDescent="0.25">
      <c r="A21" s="6">
        <f>IF(LEN(Requerimiento_Det!A21)&gt;0,Requerimiento_Det!A21,"")</f>
        <v>1</v>
      </c>
      <c r="B21" s="6">
        <f>IF(LEN(Requerimiento_Det!B21)&gt;0,Requerimiento_Det!B21,"")</f>
        <v>20</v>
      </c>
      <c r="C21" s="6" t="str">
        <f>IF(ISBLANK(Requerimiento_Det!C21),"",VLOOKUP(Requerimiento_Det!C21,Tabla3[#All],2,FALSE))</f>
        <v>10000000</v>
      </c>
      <c r="D21" s="6" t="str">
        <f>IF(LEN(Requerimiento_Det!D21)&gt;0,Requerimiento_Det!D21,"")</f>
        <v/>
      </c>
      <c r="E21" s="6">
        <f>IF(ISBLANK(Requerimiento_Det!E21),"",VLOOKUP(Requerimiento_Det!E21,Tabla13[#All],2,FALSE))</f>
        <v>0</v>
      </c>
      <c r="F21" s="6" t="str">
        <f>IF(ISBLANK(Requerimiento_Det!F21),"",VLOOKUP(Requerimiento_Det!F21,Tabla12[#All],2,FALSE))</f>
        <v>2806</v>
      </c>
      <c r="G21" s="6" t="str">
        <f>IF(ISBLANK(Requerimiento_Det!G21),"",VLOOKUP(Requerimiento_Det!G21,Tabla14[#All],2,FALSE))</f>
        <v>UNI</v>
      </c>
      <c r="H21" s="6" t="str">
        <f>IF(LEN(Requerimiento_Det!H21)&gt;0,Requerimiento_Det!H21,"")</f>
        <v>Pacanguilla 287206 TRUJILLO  PIURA  TRUJILLO</v>
      </c>
      <c r="I21" s="6" t="str">
        <f>IF(ISBLANK(Requerimiento_Det!I21),"",VLOOKUP(Requerimiento_Det!I21,Tabla5[#All],2,FALSE))</f>
        <v>C</v>
      </c>
      <c r="J21" s="6" t="str">
        <f t="shared" si="0"/>
        <v>N</v>
      </c>
      <c r="K21" s="29">
        <f>IF(LEN(Requerimiento_Det!J21)&gt;0,Requerimiento_Det!J21,"")</f>
        <v>1</v>
      </c>
      <c r="L21" s="6" t="str">
        <f t="shared" si="1"/>
        <v>0.00</v>
      </c>
      <c r="M21" s="6" t="str">
        <f t="shared" si="2"/>
        <v>0.00</v>
      </c>
      <c r="N21" s="30" t="str">
        <f t="shared" si="3"/>
        <v>0.00</v>
      </c>
      <c r="O21" s="30">
        <f t="shared" si="14"/>
        <v>0</v>
      </c>
      <c r="P21" s="6" t="str">
        <f t="shared" si="15"/>
        <v>0</v>
      </c>
      <c r="Q21" s="6" t="str">
        <f t="shared" si="4"/>
        <v>0</v>
      </c>
      <c r="R21" s="6" t="str">
        <f t="shared" si="5"/>
        <v>0.000000</v>
      </c>
      <c r="S21" s="6" t="str">
        <f t="shared" si="6"/>
        <v>0.000000</v>
      </c>
      <c r="T21" s="6" t="str">
        <f t="shared" si="7"/>
        <v>0</v>
      </c>
      <c r="U21" s="6" t="str">
        <f t="shared" si="8"/>
        <v>0</v>
      </c>
      <c r="V21" s="6" t="str">
        <f t="shared" si="9"/>
        <v>S</v>
      </c>
      <c r="W21" s="6" t="str">
        <f>IF(LEN(Requerimiento_Det!L21)&gt;0,Requerimiento_Det!L21,"")</f>
        <v>Pacanguilla 287206 TRUJILLO  PIURA  TRUJILLO</v>
      </c>
      <c r="X21" s="6" t="str">
        <f>IF(ISBLANK(Requerimiento_Det!M21),"",VLOOKUP(Requerimiento_Det!M21,Tabla8[#All],2,FALSE))</f>
        <v>010201</v>
      </c>
      <c r="Y21" s="6" t="str">
        <f t="shared" si="10"/>
        <v>PR</v>
      </c>
      <c r="Z21" s="6" t="str">
        <f t="shared" si="11"/>
        <v>DEMO</v>
      </c>
      <c r="AA21" s="6" t="str">
        <f t="shared" si="12"/>
        <v>N</v>
      </c>
      <c r="AB21" s="6" t="str">
        <f t="shared" si="13"/>
        <v>N</v>
      </c>
      <c r="AC21" s="6" t="str">
        <f t="shared" si="16"/>
        <v>9031501</v>
      </c>
      <c r="AD21" s="6">
        <f>IF(ISBLANK(Requerimiento_Det!N21),"",VLOOKUP(Requerimiento_Det!N21,Tabla1[#All],2,FALSE))</f>
        <v>1031100337</v>
      </c>
      <c r="AE21" s="6" t="str">
        <f>IF(ISBLANK(Requerimiento_Det!P21),"",VLOOKUP(Requerimiento_Det!P21,Tabla18[#All],2,FALSE))</f>
        <v>BTRU</v>
      </c>
    </row>
    <row r="22" spans="1:31" x14ac:dyDescent="0.25">
      <c r="A22" s="6">
        <f>IF(LEN(Requerimiento_Det!A22)&gt;0,Requerimiento_Det!A22,"")</f>
        <v>1</v>
      </c>
      <c r="B22" s="6">
        <f>IF(LEN(Requerimiento_Det!B22)&gt;0,Requerimiento_Det!B22,"")</f>
        <v>21</v>
      </c>
      <c r="C22" s="6" t="str">
        <f>IF(ISBLANK(Requerimiento_Det!C22),"",VLOOKUP(Requerimiento_Det!C22,Tabla3[#All],2,FALSE))</f>
        <v>10000000</v>
      </c>
      <c r="D22" s="6" t="str">
        <f>IF(LEN(Requerimiento_Det!D22)&gt;0,Requerimiento_Det!D22,"")</f>
        <v/>
      </c>
      <c r="E22" s="6">
        <f>IF(ISBLANK(Requerimiento_Det!E22),"",VLOOKUP(Requerimiento_Det!E22,Tabla13[#All],2,FALSE))</f>
        <v>0</v>
      </c>
      <c r="F22" s="6" t="str">
        <f>IF(ISBLANK(Requerimiento_Det!F22),"",VLOOKUP(Requerimiento_Det!F22,Tabla12[#All],2,FALSE))</f>
        <v>2806</v>
      </c>
      <c r="G22" s="6" t="str">
        <f>IF(ISBLANK(Requerimiento_Det!G22),"",VLOOKUP(Requerimiento_Det!G22,Tabla14[#All],2,FALSE))</f>
        <v>UNI</v>
      </c>
      <c r="H22" s="6" t="str">
        <f>IF(LEN(Requerimiento_Det!H22)&gt;0,Requerimiento_Det!H22,"")</f>
        <v>Bayóvar 287032 PUCUSANA  PIURA</v>
      </c>
      <c r="I22" s="6" t="str">
        <f>IF(ISBLANK(Requerimiento_Det!I22),"",VLOOKUP(Requerimiento_Det!I22,Tabla5[#All],2,FALSE))</f>
        <v>C</v>
      </c>
      <c r="J22" s="6" t="str">
        <f t="shared" si="0"/>
        <v>N</v>
      </c>
      <c r="K22" s="29">
        <f>IF(LEN(Requerimiento_Det!J22)&gt;0,Requerimiento_Det!J22,"")</f>
        <v>1</v>
      </c>
      <c r="L22" s="6" t="str">
        <f t="shared" si="1"/>
        <v>0.00</v>
      </c>
      <c r="M22" s="6" t="str">
        <f t="shared" si="2"/>
        <v>0.00</v>
      </c>
      <c r="N22" s="30" t="str">
        <f t="shared" si="3"/>
        <v>0.00</v>
      </c>
      <c r="O22" s="30">
        <f t="shared" si="14"/>
        <v>0</v>
      </c>
      <c r="P22" s="6" t="str">
        <f t="shared" si="15"/>
        <v>0</v>
      </c>
      <c r="Q22" s="6" t="str">
        <f t="shared" si="4"/>
        <v>0</v>
      </c>
      <c r="R22" s="6" t="str">
        <f t="shared" si="5"/>
        <v>0.000000</v>
      </c>
      <c r="S22" s="6" t="str">
        <f t="shared" si="6"/>
        <v>0.000000</v>
      </c>
      <c r="T22" s="6" t="str">
        <f t="shared" si="7"/>
        <v>0</v>
      </c>
      <c r="U22" s="6" t="str">
        <f t="shared" si="8"/>
        <v>0</v>
      </c>
      <c r="V22" s="6" t="str">
        <f t="shared" si="9"/>
        <v>S</v>
      </c>
      <c r="W22" s="6" t="str">
        <f>IF(LEN(Requerimiento_Det!L22)&gt;0,Requerimiento_Det!L22,"")</f>
        <v>Bayóvar 287032 PUCUSANA  PIURA</v>
      </c>
      <c r="X22" s="6" t="str">
        <f>IF(ISBLANK(Requerimiento_Det!M22),"",VLOOKUP(Requerimiento_Det!M22,Tabla8[#All],2,FALSE))</f>
        <v>010201</v>
      </c>
      <c r="Y22" s="6" t="str">
        <f t="shared" si="10"/>
        <v>PR</v>
      </c>
      <c r="Z22" s="6" t="str">
        <f t="shared" si="11"/>
        <v>DEMO</v>
      </c>
      <c r="AA22" s="6" t="str">
        <f t="shared" si="12"/>
        <v>N</v>
      </c>
      <c r="AB22" s="6" t="str">
        <f t="shared" si="13"/>
        <v>N</v>
      </c>
      <c r="AC22" s="6" t="str">
        <f t="shared" si="16"/>
        <v>9031501</v>
      </c>
      <c r="AD22" s="6">
        <f>IF(ISBLANK(Requerimiento_Det!N22),"",VLOOKUP(Requerimiento_Det!N22,Tabla1[#All],2,FALSE))</f>
        <v>1031100332</v>
      </c>
      <c r="AE22" s="6" t="str">
        <f>IF(ISBLANK(Requerimiento_Det!P22),"",VLOOKUP(Requerimiento_Det!P22,Tabla18[#All],2,FALSE))</f>
        <v>BTRU</v>
      </c>
    </row>
    <row r="23" spans="1:31" x14ac:dyDescent="0.25">
      <c r="A23" s="6">
        <f>IF(LEN(Requerimiento_Det!A23)&gt;0,Requerimiento_Det!A23,"")</f>
        <v>1</v>
      </c>
      <c r="B23" s="6">
        <f>IF(LEN(Requerimiento_Det!B23)&gt;0,Requerimiento_Det!B23,"")</f>
        <v>22</v>
      </c>
      <c r="C23" s="6" t="str">
        <f>IF(ISBLANK(Requerimiento_Det!C23),"",VLOOKUP(Requerimiento_Det!C23,Tabla3[#All],2,FALSE))</f>
        <v>10000000</v>
      </c>
      <c r="D23" s="6" t="str">
        <f>IF(LEN(Requerimiento_Det!D23)&gt;0,Requerimiento_Det!D23,"")</f>
        <v/>
      </c>
      <c r="E23" s="6">
        <f>IF(ISBLANK(Requerimiento_Det!E23),"",VLOOKUP(Requerimiento_Det!E23,Tabla13[#All],2,FALSE))</f>
        <v>0</v>
      </c>
      <c r="F23" s="6" t="str">
        <f>IF(ISBLANK(Requerimiento_Det!F23),"",VLOOKUP(Requerimiento_Det!F23,Tabla12[#All],2,FALSE))</f>
        <v>2806</v>
      </c>
      <c r="G23" s="6" t="str">
        <f>IF(ISBLANK(Requerimiento_Det!G23),"",VLOOKUP(Requerimiento_Det!G23,Tabla14[#All],2,FALSE))</f>
        <v>UNI</v>
      </c>
      <c r="H23" s="6" t="str">
        <f>IF(LEN(Requerimiento_Det!H23)&gt;0,Requerimiento_Det!H23,"")</f>
        <v>Pacanguilla 287275 TRUJILLO  PIURA  TRUJILLO</v>
      </c>
      <c r="I23" s="6" t="str">
        <f>IF(ISBLANK(Requerimiento_Det!I23),"",VLOOKUP(Requerimiento_Det!I23,Tabla5[#All],2,FALSE))</f>
        <v>C</v>
      </c>
      <c r="J23" s="6" t="str">
        <f t="shared" si="0"/>
        <v>N</v>
      </c>
      <c r="K23" s="29">
        <f>IF(LEN(Requerimiento_Det!J23)&gt;0,Requerimiento_Det!J23,"")</f>
        <v>1</v>
      </c>
      <c r="L23" s="6" t="str">
        <f t="shared" si="1"/>
        <v>0.00</v>
      </c>
      <c r="M23" s="6" t="str">
        <f t="shared" si="2"/>
        <v>0.00</v>
      </c>
      <c r="N23" s="30" t="str">
        <f t="shared" si="3"/>
        <v>0.00</v>
      </c>
      <c r="O23" s="30">
        <f t="shared" si="14"/>
        <v>0</v>
      </c>
      <c r="P23" s="6" t="str">
        <f t="shared" si="15"/>
        <v>0</v>
      </c>
      <c r="Q23" s="6" t="str">
        <f t="shared" si="4"/>
        <v>0</v>
      </c>
      <c r="R23" s="6" t="str">
        <f t="shared" si="5"/>
        <v>0.000000</v>
      </c>
      <c r="S23" s="6" t="str">
        <f t="shared" si="6"/>
        <v>0.000000</v>
      </c>
      <c r="T23" s="6" t="str">
        <f t="shared" si="7"/>
        <v>0</v>
      </c>
      <c r="U23" s="6" t="str">
        <f t="shared" si="8"/>
        <v>0</v>
      </c>
      <c r="V23" s="6" t="str">
        <f t="shared" si="9"/>
        <v>S</v>
      </c>
      <c r="W23" s="6" t="str">
        <f>IF(LEN(Requerimiento_Det!L23)&gt;0,Requerimiento_Det!L23,"")</f>
        <v>Pacanguilla 287275 TRUJILLO  PIURA  TRUJILLO</v>
      </c>
      <c r="X23" s="6" t="str">
        <f>IF(ISBLANK(Requerimiento_Det!M23),"",VLOOKUP(Requerimiento_Det!M23,Tabla8[#All],2,FALSE))</f>
        <v>010201</v>
      </c>
      <c r="Y23" s="6" t="str">
        <f t="shared" si="10"/>
        <v>PR</v>
      </c>
      <c r="Z23" s="6" t="str">
        <f t="shared" si="11"/>
        <v>DEMO</v>
      </c>
      <c r="AA23" s="6" t="str">
        <f t="shared" si="12"/>
        <v>N</v>
      </c>
      <c r="AB23" s="6" t="str">
        <f t="shared" si="13"/>
        <v>N</v>
      </c>
      <c r="AC23" s="6" t="str">
        <f t="shared" si="16"/>
        <v>9031501</v>
      </c>
      <c r="AD23" s="6">
        <f>IF(ISBLANK(Requerimiento_Det!N23),"",VLOOKUP(Requerimiento_Det!N23,Tabla1[#All],2,FALSE))</f>
        <v>1031100362</v>
      </c>
      <c r="AE23" s="6" t="str">
        <f>IF(ISBLANK(Requerimiento_Det!P23),"",VLOOKUP(Requerimiento_Det!P23,Tabla18[#All],2,FALSE))</f>
        <v>BTRU</v>
      </c>
    </row>
    <row r="24" spans="1:31" x14ac:dyDescent="0.25">
      <c r="A24" s="6">
        <f>IF(LEN(Requerimiento_Det!A24)&gt;0,Requerimiento_Det!A24,"")</f>
        <v>1</v>
      </c>
      <c r="B24" s="6">
        <f>IF(LEN(Requerimiento_Det!B24)&gt;0,Requerimiento_Det!B24,"")</f>
        <v>23</v>
      </c>
      <c r="C24" s="6" t="str">
        <f>IF(ISBLANK(Requerimiento_Det!C24),"",VLOOKUP(Requerimiento_Det!C24,Tabla3[#All],2,FALSE))</f>
        <v>10000000</v>
      </c>
      <c r="D24" s="6" t="str">
        <f>IF(LEN(Requerimiento_Det!D24)&gt;0,Requerimiento_Det!D24,"")</f>
        <v/>
      </c>
      <c r="E24" s="6">
        <f>IF(ISBLANK(Requerimiento_Det!E24),"",VLOOKUP(Requerimiento_Det!E24,Tabla13[#All],2,FALSE))</f>
        <v>0</v>
      </c>
      <c r="F24" s="6" t="str">
        <f>IF(ISBLANK(Requerimiento_Det!F24),"",VLOOKUP(Requerimiento_Det!F24,Tabla12[#All],2,FALSE))</f>
        <v>2806</v>
      </c>
      <c r="G24" s="6" t="str">
        <f>IF(ISBLANK(Requerimiento_Det!G24),"",VLOOKUP(Requerimiento_Det!G24,Tabla14[#All],2,FALSE))</f>
        <v>UNI</v>
      </c>
      <c r="H24" s="6" t="str">
        <f>IF(LEN(Requerimiento_Det!H24)&gt;0,Requerimiento_Det!H24,"")</f>
        <v>Pacanguilla 287278 TRUJILLO  PIURA  TRUJILLO</v>
      </c>
      <c r="I24" s="6" t="str">
        <f>IF(ISBLANK(Requerimiento_Det!I24),"",VLOOKUP(Requerimiento_Det!I24,Tabla5[#All],2,FALSE))</f>
        <v>C</v>
      </c>
      <c r="J24" s="6" t="str">
        <f t="shared" si="0"/>
        <v>N</v>
      </c>
      <c r="K24" s="29">
        <f>IF(LEN(Requerimiento_Det!J24)&gt;0,Requerimiento_Det!J24,"")</f>
        <v>1</v>
      </c>
      <c r="L24" s="6" t="str">
        <f t="shared" si="1"/>
        <v>0.00</v>
      </c>
      <c r="M24" s="6" t="str">
        <f t="shared" si="2"/>
        <v>0.00</v>
      </c>
      <c r="N24" s="30" t="str">
        <f t="shared" si="3"/>
        <v>0.00</v>
      </c>
      <c r="O24" s="30">
        <f t="shared" si="14"/>
        <v>0</v>
      </c>
      <c r="P24" s="6" t="str">
        <f t="shared" si="15"/>
        <v>0</v>
      </c>
      <c r="Q24" s="6" t="str">
        <f t="shared" si="4"/>
        <v>0</v>
      </c>
      <c r="R24" s="6" t="str">
        <f t="shared" si="5"/>
        <v>0.000000</v>
      </c>
      <c r="S24" s="6" t="str">
        <f t="shared" si="6"/>
        <v>0.000000</v>
      </c>
      <c r="T24" s="6" t="str">
        <f t="shared" si="7"/>
        <v>0</v>
      </c>
      <c r="U24" s="6" t="str">
        <f t="shared" si="8"/>
        <v>0</v>
      </c>
      <c r="V24" s="6" t="str">
        <f t="shared" si="9"/>
        <v>S</v>
      </c>
      <c r="W24" s="6" t="str">
        <f>IF(LEN(Requerimiento_Det!L24)&gt;0,Requerimiento_Det!L24,"")</f>
        <v>Pacanguilla 287278 TRUJILLO  PIURA  TRUJILLO</v>
      </c>
      <c r="X24" s="6" t="str">
        <f>IF(ISBLANK(Requerimiento_Det!M24),"",VLOOKUP(Requerimiento_Det!M24,Tabla8[#All],2,FALSE))</f>
        <v>010201</v>
      </c>
      <c r="Y24" s="6" t="str">
        <f t="shared" si="10"/>
        <v>PR</v>
      </c>
      <c r="Z24" s="6" t="str">
        <f t="shared" si="11"/>
        <v>DEMO</v>
      </c>
      <c r="AA24" s="6" t="str">
        <f t="shared" si="12"/>
        <v>N</v>
      </c>
      <c r="AB24" s="6" t="str">
        <f t="shared" si="13"/>
        <v>N</v>
      </c>
      <c r="AC24" s="6" t="str">
        <f t="shared" si="16"/>
        <v>9031501</v>
      </c>
      <c r="AD24" s="6">
        <f>IF(ISBLANK(Requerimiento_Det!N24),"",VLOOKUP(Requerimiento_Det!N24,Tabla1[#All],2,FALSE))</f>
        <v>1031100238</v>
      </c>
      <c r="AE24" s="6" t="str">
        <f>IF(ISBLANK(Requerimiento_Det!P24),"",VLOOKUP(Requerimiento_Det!P24,Tabla18[#All],2,FALSE))</f>
        <v>BTRU</v>
      </c>
    </row>
    <row r="25" spans="1:31" x14ac:dyDescent="0.25">
      <c r="A25" s="6">
        <f>IF(LEN(Requerimiento_Det!A25)&gt;0,Requerimiento_Det!A25,"")</f>
        <v>1</v>
      </c>
      <c r="B25" s="6">
        <f>IF(LEN(Requerimiento_Det!B25)&gt;0,Requerimiento_Det!B25,"")</f>
        <v>24</v>
      </c>
      <c r="C25" s="6" t="str">
        <f>IF(ISBLANK(Requerimiento_Det!C25),"",VLOOKUP(Requerimiento_Det!C25,Tabla3[#All],2,FALSE))</f>
        <v>10000000</v>
      </c>
      <c r="D25" s="6" t="str">
        <f>IF(LEN(Requerimiento_Det!D25)&gt;0,Requerimiento_Det!D25,"")</f>
        <v/>
      </c>
      <c r="E25" s="6">
        <f>IF(ISBLANK(Requerimiento_Det!E25),"",VLOOKUP(Requerimiento_Det!E25,Tabla13[#All],2,FALSE))</f>
        <v>0</v>
      </c>
      <c r="F25" s="6" t="str">
        <f>IF(ISBLANK(Requerimiento_Det!F25),"",VLOOKUP(Requerimiento_Det!F25,Tabla12[#All],2,FALSE))</f>
        <v>2806</v>
      </c>
      <c r="G25" s="6" t="str">
        <f>IF(ISBLANK(Requerimiento_Det!G25),"",VLOOKUP(Requerimiento_Det!G25,Tabla14[#All],2,FALSE))</f>
        <v>UNI</v>
      </c>
      <c r="H25" s="6" t="str">
        <f>IF(LEN(Requerimiento_Det!H25)&gt;0,Requerimiento_Det!H25,"")</f>
        <v>Pacanguilla 287207 TRUJILLO  PIURA  TRUJILLO</v>
      </c>
      <c r="I25" s="6" t="str">
        <f>IF(ISBLANK(Requerimiento_Det!I25),"",VLOOKUP(Requerimiento_Det!I25,Tabla5[#All],2,FALSE))</f>
        <v>C</v>
      </c>
      <c r="J25" s="6" t="str">
        <f t="shared" si="0"/>
        <v>N</v>
      </c>
      <c r="K25" s="29">
        <f>IF(LEN(Requerimiento_Det!J25)&gt;0,Requerimiento_Det!J25,"")</f>
        <v>1</v>
      </c>
      <c r="L25" s="6" t="str">
        <f t="shared" si="1"/>
        <v>0.00</v>
      </c>
      <c r="M25" s="6" t="str">
        <f t="shared" si="2"/>
        <v>0.00</v>
      </c>
      <c r="N25" s="30" t="str">
        <f t="shared" si="3"/>
        <v>0.00</v>
      </c>
      <c r="O25" s="30">
        <f t="shared" si="14"/>
        <v>0</v>
      </c>
      <c r="P25" s="6" t="str">
        <f t="shared" si="15"/>
        <v>0</v>
      </c>
      <c r="Q25" s="6" t="str">
        <f t="shared" si="4"/>
        <v>0</v>
      </c>
      <c r="R25" s="6" t="str">
        <f t="shared" si="5"/>
        <v>0.000000</v>
      </c>
      <c r="S25" s="6" t="str">
        <f t="shared" si="6"/>
        <v>0.000000</v>
      </c>
      <c r="T25" s="6" t="str">
        <f t="shared" si="7"/>
        <v>0</v>
      </c>
      <c r="U25" s="6" t="str">
        <f t="shared" si="8"/>
        <v>0</v>
      </c>
      <c r="V25" s="6" t="str">
        <f t="shared" si="9"/>
        <v>S</v>
      </c>
      <c r="W25" s="6" t="str">
        <f>IF(LEN(Requerimiento_Det!L25)&gt;0,Requerimiento_Det!L25,"")</f>
        <v>Pacanguilla 287207 TRUJILLO  PIURA  TRUJILLO</v>
      </c>
      <c r="X25" s="6" t="str">
        <f>IF(ISBLANK(Requerimiento_Det!M25),"",VLOOKUP(Requerimiento_Det!M25,Tabla8[#All],2,FALSE))</f>
        <v>010201</v>
      </c>
      <c r="Y25" s="6" t="str">
        <f t="shared" si="10"/>
        <v>PR</v>
      </c>
      <c r="Z25" s="6" t="str">
        <f t="shared" si="11"/>
        <v>DEMO</v>
      </c>
      <c r="AA25" s="6" t="str">
        <f t="shared" si="12"/>
        <v>N</v>
      </c>
      <c r="AB25" s="6" t="str">
        <f t="shared" si="13"/>
        <v>N</v>
      </c>
      <c r="AC25" s="6" t="str">
        <f t="shared" si="16"/>
        <v>9031501</v>
      </c>
      <c r="AD25" s="6">
        <f>IF(ISBLANK(Requerimiento_Det!N25),"",VLOOKUP(Requerimiento_Det!N25,Tabla1[#All],2,FALSE))</f>
        <v>1031100357</v>
      </c>
      <c r="AE25" s="6" t="str">
        <f>IF(ISBLANK(Requerimiento_Det!P25),"",VLOOKUP(Requerimiento_Det!P25,Tabla18[#All],2,FALSE))</f>
        <v>BTRU</v>
      </c>
    </row>
    <row r="26" spans="1:31" x14ac:dyDescent="0.25">
      <c r="A26" s="6">
        <f>IF(LEN(Requerimiento_Det!A26)&gt;0,Requerimiento_Det!A26,"")</f>
        <v>1</v>
      </c>
      <c r="B26" s="6">
        <f>IF(LEN(Requerimiento_Det!B26)&gt;0,Requerimiento_Det!B26,"")</f>
        <v>25</v>
      </c>
      <c r="C26" s="6" t="str">
        <f>IF(ISBLANK(Requerimiento_Det!C26),"",VLOOKUP(Requerimiento_Det!C26,Tabla3[#All],2,FALSE))</f>
        <v>10000000</v>
      </c>
      <c r="D26" s="6" t="str">
        <f>IF(LEN(Requerimiento_Det!D26)&gt;0,Requerimiento_Det!D26,"")</f>
        <v/>
      </c>
      <c r="E26" s="6">
        <f>IF(ISBLANK(Requerimiento_Det!E26),"",VLOOKUP(Requerimiento_Det!E26,Tabla13[#All],2,FALSE))</f>
        <v>0</v>
      </c>
      <c r="F26" s="6" t="str">
        <f>IF(ISBLANK(Requerimiento_Det!F26),"",VLOOKUP(Requerimiento_Det!F26,Tabla12[#All],2,FALSE))</f>
        <v>2806</v>
      </c>
      <c r="G26" s="6" t="str">
        <f>IF(ISBLANK(Requerimiento_Det!G26),"",VLOOKUP(Requerimiento_Det!G26,Tabla14[#All],2,FALSE))</f>
        <v>UNI</v>
      </c>
      <c r="H26" s="6" t="str">
        <f>IF(LEN(Requerimiento_Det!H26)&gt;0,Requerimiento_Det!H26,"")</f>
        <v>Bayóvar 287037 PUCUSANA  PIURA</v>
      </c>
      <c r="I26" s="6" t="str">
        <f>IF(ISBLANK(Requerimiento_Det!I26),"",VLOOKUP(Requerimiento_Det!I26,Tabla5[#All],2,FALSE))</f>
        <v>C</v>
      </c>
      <c r="J26" s="6" t="str">
        <f t="shared" si="0"/>
        <v>N</v>
      </c>
      <c r="K26" s="29">
        <f>IF(LEN(Requerimiento_Det!J26)&gt;0,Requerimiento_Det!J26,"")</f>
        <v>1</v>
      </c>
      <c r="L26" s="6" t="str">
        <f t="shared" si="1"/>
        <v>0.00</v>
      </c>
      <c r="M26" s="6" t="str">
        <f t="shared" si="2"/>
        <v>0.00</v>
      </c>
      <c r="N26" s="30" t="str">
        <f t="shared" si="3"/>
        <v>0.00</v>
      </c>
      <c r="O26" s="30">
        <f t="shared" si="14"/>
        <v>0</v>
      </c>
      <c r="P26" s="6" t="str">
        <f t="shared" si="15"/>
        <v>0</v>
      </c>
      <c r="Q26" s="6" t="str">
        <f t="shared" si="4"/>
        <v>0</v>
      </c>
      <c r="R26" s="6" t="str">
        <f t="shared" si="5"/>
        <v>0.000000</v>
      </c>
      <c r="S26" s="6" t="str">
        <f t="shared" si="6"/>
        <v>0.000000</v>
      </c>
      <c r="T26" s="6" t="str">
        <f t="shared" si="7"/>
        <v>0</v>
      </c>
      <c r="U26" s="6" t="str">
        <f t="shared" si="8"/>
        <v>0</v>
      </c>
      <c r="V26" s="6" t="str">
        <f t="shared" si="9"/>
        <v>S</v>
      </c>
      <c r="W26" s="6" t="str">
        <f>IF(LEN(Requerimiento_Det!L26)&gt;0,Requerimiento_Det!L26,"")</f>
        <v>Bayóvar 287037 PUCUSANA  PIURA</v>
      </c>
      <c r="X26" s="6" t="str">
        <f>IF(ISBLANK(Requerimiento_Det!M26),"",VLOOKUP(Requerimiento_Det!M26,Tabla8[#All],2,FALSE))</f>
        <v>010201</v>
      </c>
      <c r="Y26" s="6" t="str">
        <f t="shared" si="10"/>
        <v>PR</v>
      </c>
      <c r="Z26" s="6" t="str">
        <f t="shared" si="11"/>
        <v>DEMO</v>
      </c>
      <c r="AA26" s="6" t="str">
        <f t="shared" si="12"/>
        <v>N</v>
      </c>
      <c r="AB26" s="6" t="str">
        <f t="shared" si="13"/>
        <v>N</v>
      </c>
      <c r="AC26" s="6" t="str">
        <f t="shared" si="16"/>
        <v>9031501</v>
      </c>
      <c r="AD26" s="6">
        <f>IF(ISBLANK(Requerimiento_Det!N26),"",VLOOKUP(Requerimiento_Det!N26,Tabla1[#All],2,FALSE))</f>
        <v>1031100315</v>
      </c>
      <c r="AE26" s="6" t="str">
        <f>IF(ISBLANK(Requerimiento_Det!P26),"",VLOOKUP(Requerimiento_Det!P26,Tabla18[#All],2,FALSE))</f>
        <v>BTRU</v>
      </c>
    </row>
    <row r="27" spans="1:31" x14ac:dyDescent="0.25">
      <c r="A27" s="6">
        <f>IF(LEN(Requerimiento_Det!A27)&gt;0,Requerimiento_Det!A27,"")</f>
        <v>1</v>
      </c>
      <c r="B27" s="6">
        <f>IF(LEN(Requerimiento_Det!B27)&gt;0,Requerimiento_Det!B27,"")</f>
        <v>26</v>
      </c>
      <c r="C27" s="6" t="str">
        <f>IF(ISBLANK(Requerimiento_Det!C27),"",VLOOKUP(Requerimiento_Det!C27,Tabla3[#All],2,FALSE))</f>
        <v>10000000</v>
      </c>
      <c r="D27" s="6" t="str">
        <f>IF(LEN(Requerimiento_Det!D27)&gt;0,Requerimiento_Det!D27,"")</f>
        <v/>
      </c>
      <c r="E27" s="6">
        <f>IF(ISBLANK(Requerimiento_Det!E27),"",VLOOKUP(Requerimiento_Det!E27,Tabla13[#All],2,FALSE))</f>
        <v>0</v>
      </c>
      <c r="F27" s="6" t="str">
        <f>IF(ISBLANK(Requerimiento_Det!F27),"",VLOOKUP(Requerimiento_Det!F27,Tabla12[#All],2,FALSE))</f>
        <v>2806</v>
      </c>
      <c r="G27" s="6" t="str">
        <f>IF(ISBLANK(Requerimiento_Det!G27),"",VLOOKUP(Requerimiento_Det!G27,Tabla14[#All],2,FALSE))</f>
        <v>UNI</v>
      </c>
      <c r="H27" s="6" t="str">
        <f>IF(LEN(Requerimiento_Det!H27)&gt;0,Requerimiento_Det!H27,"")</f>
        <v>Chicama 287213 TRUJILLO  PIURA  TRUJILLO</v>
      </c>
      <c r="I27" s="6" t="str">
        <f>IF(ISBLANK(Requerimiento_Det!I27),"",VLOOKUP(Requerimiento_Det!I27,Tabla5[#All],2,FALSE))</f>
        <v>C</v>
      </c>
      <c r="J27" s="6" t="str">
        <f t="shared" si="0"/>
        <v>N</v>
      </c>
      <c r="K27" s="29">
        <f>IF(LEN(Requerimiento_Det!J27)&gt;0,Requerimiento_Det!J27,"")</f>
        <v>1</v>
      </c>
      <c r="L27" s="6" t="str">
        <f t="shared" si="1"/>
        <v>0.00</v>
      </c>
      <c r="M27" s="6" t="str">
        <f t="shared" si="2"/>
        <v>0.00</v>
      </c>
      <c r="N27" s="30" t="str">
        <f t="shared" si="3"/>
        <v>0.00</v>
      </c>
      <c r="O27" s="30">
        <f t="shared" si="14"/>
        <v>0</v>
      </c>
      <c r="P27" s="6" t="str">
        <f t="shared" si="15"/>
        <v>0</v>
      </c>
      <c r="Q27" s="6" t="str">
        <f t="shared" si="4"/>
        <v>0</v>
      </c>
      <c r="R27" s="6" t="str">
        <f t="shared" si="5"/>
        <v>0.000000</v>
      </c>
      <c r="S27" s="6" t="str">
        <f t="shared" si="6"/>
        <v>0.000000</v>
      </c>
      <c r="T27" s="6" t="str">
        <f t="shared" si="7"/>
        <v>0</v>
      </c>
      <c r="U27" s="6" t="str">
        <f t="shared" si="8"/>
        <v>0</v>
      </c>
      <c r="V27" s="6" t="str">
        <f t="shared" si="9"/>
        <v>S</v>
      </c>
      <c r="W27" s="6" t="str">
        <f>IF(LEN(Requerimiento_Det!L27)&gt;0,Requerimiento_Det!L27,"")</f>
        <v>Chicama 287213 TRUJILLO  PIURA  TRUJILLO</v>
      </c>
      <c r="X27" s="6" t="str">
        <f>IF(ISBLANK(Requerimiento_Det!M27),"",VLOOKUP(Requerimiento_Det!M27,Tabla8[#All],2,FALSE))</f>
        <v>010201</v>
      </c>
      <c r="Y27" s="6" t="str">
        <f t="shared" si="10"/>
        <v>PR</v>
      </c>
      <c r="Z27" s="6" t="str">
        <f t="shared" si="11"/>
        <v>DEMO</v>
      </c>
      <c r="AA27" s="6" t="str">
        <f t="shared" si="12"/>
        <v>N</v>
      </c>
      <c r="AB27" s="6" t="str">
        <f t="shared" si="13"/>
        <v>N</v>
      </c>
      <c r="AC27" s="6" t="str">
        <f t="shared" si="16"/>
        <v>9031501</v>
      </c>
      <c r="AD27" s="6">
        <f>IF(ISBLANK(Requerimiento_Det!N27),"",VLOOKUP(Requerimiento_Det!N27,Tabla1[#All],2,FALSE))</f>
        <v>1031100265</v>
      </c>
      <c r="AE27" s="6" t="str">
        <f>IF(ISBLANK(Requerimiento_Det!P27),"",VLOOKUP(Requerimiento_Det!P27,Tabla18[#All],2,FALSE))</f>
        <v>BTRU</v>
      </c>
    </row>
    <row r="28" spans="1:31" x14ac:dyDescent="0.25">
      <c r="A28" s="6">
        <f>IF(LEN(Requerimiento_Det!A28)&gt;0,Requerimiento_Det!A28,"")</f>
        <v>1</v>
      </c>
      <c r="B28" s="6">
        <f>IF(LEN(Requerimiento_Det!B28)&gt;0,Requerimiento_Det!B28,"")</f>
        <v>27</v>
      </c>
      <c r="C28" s="6" t="str">
        <f>IF(ISBLANK(Requerimiento_Det!C28),"",VLOOKUP(Requerimiento_Det!C28,Tabla3[#All],2,FALSE))</f>
        <v>10000000</v>
      </c>
      <c r="D28" s="6" t="str">
        <f>IF(LEN(Requerimiento_Det!D28)&gt;0,Requerimiento_Det!D28,"")</f>
        <v/>
      </c>
      <c r="E28" s="6">
        <f>IF(ISBLANK(Requerimiento_Det!E28),"",VLOOKUP(Requerimiento_Det!E28,Tabla13[#All],2,FALSE))</f>
        <v>0</v>
      </c>
      <c r="F28" s="6" t="str">
        <f>IF(ISBLANK(Requerimiento_Det!F28),"",VLOOKUP(Requerimiento_Det!F28,Tabla12[#All],2,FALSE))</f>
        <v>2806</v>
      </c>
      <c r="G28" s="6" t="str">
        <f>IF(ISBLANK(Requerimiento_Det!G28),"",VLOOKUP(Requerimiento_Det!G28,Tabla14[#All],2,FALSE))</f>
        <v>UNI</v>
      </c>
      <c r="H28" s="6" t="str">
        <f>IF(LEN(Requerimiento_Det!H28)&gt;0,Requerimiento_Det!H28,"")</f>
        <v>Chicama 287176 TRUJILLO  PIURA  TRUJILLO</v>
      </c>
      <c r="I28" s="6" t="str">
        <f>IF(ISBLANK(Requerimiento_Det!I28),"",VLOOKUP(Requerimiento_Det!I28,Tabla5[#All],2,FALSE))</f>
        <v>C</v>
      </c>
      <c r="J28" s="6" t="str">
        <f t="shared" si="0"/>
        <v>N</v>
      </c>
      <c r="K28" s="29">
        <f>IF(LEN(Requerimiento_Det!J28)&gt;0,Requerimiento_Det!J28,"")</f>
        <v>1</v>
      </c>
      <c r="L28" s="6" t="str">
        <f t="shared" si="1"/>
        <v>0.00</v>
      </c>
      <c r="M28" s="6" t="str">
        <f t="shared" si="2"/>
        <v>0.00</v>
      </c>
      <c r="N28" s="30" t="str">
        <f t="shared" si="3"/>
        <v>0.00</v>
      </c>
      <c r="O28" s="30">
        <f t="shared" si="14"/>
        <v>0</v>
      </c>
      <c r="P28" s="6" t="str">
        <f t="shared" si="15"/>
        <v>0</v>
      </c>
      <c r="Q28" s="6" t="str">
        <f t="shared" si="4"/>
        <v>0</v>
      </c>
      <c r="R28" s="6" t="str">
        <f t="shared" si="5"/>
        <v>0.000000</v>
      </c>
      <c r="S28" s="6" t="str">
        <f t="shared" si="6"/>
        <v>0.000000</v>
      </c>
      <c r="T28" s="6" t="str">
        <f t="shared" si="7"/>
        <v>0</v>
      </c>
      <c r="U28" s="6" t="str">
        <f t="shared" si="8"/>
        <v>0</v>
      </c>
      <c r="V28" s="6" t="str">
        <f t="shared" si="9"/>
        <v>S</v>
      </c>
      <c r="W28" s="6" t="str">
        <f>IF(LEN(Requerimiento_Det!L28)&gt;0,Requerimiento_Det!L28,"")</f>
        <v>Chicama 287176 TRUJILLO  PIURA  TRUJILLO</v>
      </c>
      <c r="X28" s="6" t="str">
        <f>IF(ISBLANK(Requerimiento_Det!M28),"",VLOOKUP(Requerimiento_Det!M28,Tabla8[#All],2,FALSE))</f>
        <v>010201</v>
      </c>
      <c r="Y28" s="6" t="str">
        <f t="shared" si="10"/>
        <v>PR</v>
      </c>
      <c r="Z28" s="6" t="str">
        <f t="shared" si="11"/>
        <v>DEMO</v>
      </c>
      <c r="AA28" s="6" t="str">
        <f t="shared" si="12"/>
        <v>N</v>
      </c>
      <c r="AB28" s="6" t="str">
        <f t="shared" si="13"/>
        <v>N</v>
      </c>
      <c r="AC28" s="6" t="str">
        <f t="shared" si="16"/>
        <v>9031501</v>
      </c>
      <c r="AD28" s="6">
        <f>IF(ISBLANK(Requerimiento_Det!N28),"",VLOOKUP(Requerimiento_Det!N28,Tabla1[#All],2,FALSE))</f>
        <v>1031100242</v>
      </c>
      <c r="AE28" s="6" t="str">
        <f>IF(ISBLANK(Requerimiento_Det!P28),"",VLOOKUP(Requerimiento_Det!P28,Tabla18[#All],2,FALSE))</f>
        <v>BTRU</v>
      </c>
    </row>
    <row r="29" spans="1:31" x14ac:dyDescent="0.25">
      <c r="A29" s="6">
        <f>IF(LEN(Requerimiento_Det!A29)&gt;0,Requerimiento_Det!A29,"")</f>
        <v>1</v>
      </c>
      <c r="B29" s="6">
        <f>IF(LEN(Requerimiento_Det!B29)&gt;0,Requerimiento_Det!B29,"")</f>
        <v>28</v>
      </c>
      <c r="C29" s="6" t="str">
        <f>IF(ISBLANK(Requerimiento_Det!C29),"",VLOOKUP(Requerimiento_Det!C29,Tabla3[#All],2,FALSE))</f>
        <v>10000000</v>
      </c>
      <c r="D29" s="6" t="str">
        <f>IF(LEN(Requerimiento_Det!D29)&gt;0,Requerimiento_Det!D29,"")</f>
        <v/>
      </c>
      <c r="E29" s="6">
        <f>IF(ISBLANK(Requerimiento_Det!E29),"",VLOOKUP(Requerimiento_Det!E29,Tabla13[#All],2,FALSE))</f>
        <v>0</v>
      </c>
      <c r="F29" s="6" t="str">
        <f>IF(ISBLANK(Requerimiento_Det!F29),"",VLOOKUP(Requerimiento_Det!F29,Tabla12[#All],2,FALSE))</f>
        <v>2806</v>
      </c>
      <c r="G29" s="6" t="str">
        <f>IF(ISBLANK(Requerimiento_Det!G29),"",VLOOKUP(Requerimiento_Det!G29,Tabla14[#All],2,FALSE))</f>
        <v>UNI</v>
      </c>
      <c r="H29" s="6" t="str">
        <f>IF(LEN(Requerimiento_Det!H29)&gt;0,Requerimiento_Det!H29,"")</f>
        <v>Pacanguilla 286734 TRUJILLO  TUMBES  TRUJILLO</v>
      </c>
      <c r="I29" s="6" t="str">
        <f>IF(ISBLANK(Requerimiento_Det!I29),"",VLOOKUP(Requerimiento_Det!I29,Tabla5[#All],2,FALSE))</f>
        <v>C</v>
      </c>
      <c r="J29" s="6" t="str">
        <f t="shared" si="0"/>
        <v>N</v>
      </c>
      <c r="K29" s="29">
        <f>IF(LEN(Requerimiento_Det!J29)&gt;0,Requerimiento_Det!J29,"")</f>
        <v>1</v>
      </c>
      <c r="L29" s="6" t="str">
        <f t="shared" si="1"/>
        <v>0.00</v>
      </c>
      <c r="M29" s="6" t="str">
        <f t="shared" si="2"/>
        <v>0.00</v>
      </c>
      <c r="N29" s="30" t="str">
        <f t="shared" si="3"/>
        <v>0.00</v>
      </c>
      <c r="O29" s="30">
        <f t="shared" si="14"/>
        <v>0</v>
      </c>
      <c r="P29" s="6" t="str">
        <f t="shared" si="15"/>
        <v>0</v>
      </c>
      <c r="Q29" s="6" t="str">
        <f t="shared" si="4"/>
        <v>0</v>
      </c>
      <c r="R29" s="6" t="str">
        <f t="shared" si="5"/>
        <v>0.000000</v>
      </c>
      <c r="S29" s="6" t="str">
        <f t="shared" si="6"/>
        <v>0.000000</v>
      </c>
      <c r="T29" s="6" t="str">
        <f t="shared" si="7"/>
        <v>0</v>
      </c>
      <c r="U29" s="6" t="str">
        <f t="shared" si="8"/>
        <v>0</v>
      </c>
      <c r="V29" s="6" t="str">
        <f t="shared" si="9"/>
        <v>S</v>
      </c>
      <c r="W29" s="6" t="str">
        <f>IF(LEN(Requerimiento_Det!L29)&gt;0,Requerimiento_Det!L29,"")</f>
        <v>Pacanguilla 286734 TRUJILLO  TUMBES  TRUJILLO</v>
      </c>
      <c r="X29" s="6" t="str">
        <f>IF(ISBLANK(Requerimiento_Det!M29),"",VLOOKUP(Requerimiento_Det!M29,Tabla8[#All],2,FALSE))</f>
        <v>010201</v>
      </c>
      <c r="Y29" s="6" t="str">
        <f t="shared" si="10"/>
        <v>PR</v>
      </c>
      <c r="Z29" s="6" t="str">
        <f t="shared" si="11"/>
        <v>DEMO</v>
      </c>
      <c r="AA29" s="6" t="str">
        <f t="shared" si="12"/>
        <v>N</v>
      </c>
      <c r="AB29" s="6" t="str">
        <f t="shared" si="13"/>
        <v>N</v>
      </c>
      <c r="AC29" s="6" t="str">
        <f t="shared" si="16"/>
        <v>9031501</v>
      </c>
      <c r="AD29" s="6">
        <f>IF(ISBLANK(Requerimiento_Det!N29),"",VLOOKUP(Requerimiento_Det!N29,Tabla1[#All],2,FALSE))</f>
        <v>1031100328</v>
      </c>
      <c r="AE29" s="6" t="str">
        <f>IF(ISBLANK(Requerimiento_Det!P29),"",VLOOKUP(Requerimiento_Det!P29,Tabla18[#All],2,FALSE))</f>
        <v>BTRU</v>
      </c>
    </row>
    <row r="30" spans="1:31" x14ac:dyDescent="0.25">
      <c r="A30" s="6">
        <f>IF(LEN(Requerimiento_Det!A30)&gt;0,Requerimiento_Det!A30,"")</f>
        <v>1</v>
      </c>
      <c r="B30" s="6">
        <f>IF(LEN(Requerimiento_Det!B30)&gt;0,Requerimiento_Det!B30,"")</f>
        <v>29</v>
      </c>
      <c r="C30" s="6" t="str">
        <f>IF(ISBLANK(Requerimiento_Det!C30),"",VLOOKUP(Requerimiento_Det!C30,Tabla3[#All],2,FALSE))</f>
        <v>10000000</v>
      </c>
      <c r="D30" s="6" t="str">
        <f>IF(LEN(Requerimiento_Det!D30)&gt;0,Requerimiento_Det!D30,"")</f>
        <v/>
      </c>
      <c r="E30" s="6">
        <f>IF(ISBLANK(Requerimiento_Det!E30),"",VLOOKUP(Requerimiento_Det!E30,Tabla13[#All],2,FALSE))</f>
        <v>0</v>
      </c>
      <c r="F30" s="6" t="str">
        <f>IF(ISBLANK(Requerimiento_Det!F30),"",VLOOKUP(Requerimiento_Det!F30,Tabla12[#All],2,FALSE))</f>
        <v>2806</v>
      </c>
      <c r="G30" s="6" t="str">
        <f>IF(ISBLANK(Requerimiento_Det!G30),"",VLOOKUP(Requerimiento_Det!G30,Tabla14[#All],2,FALSE))</f>
        <v>UNI</v>
      </c>
      <c r="H30" s="6" t="str">
        <f>IF(LEN(Requerimiento_Det!H30)&gt;0,Requerimiento_Det!H30,"")</f>
        <v>Chicama 287195 TRUJILLO  PACASMAYO  TRUJILLO</v>
      </c>
      <c r="I30" s="6" t="str">
        <f>IF(ISBLANK(Requerimiento_Det!I30),"",VLOOKUP(Requerimiento_Det!I30,Tabla5[#All],2,FALSE))</f>
        <v>C</v>
      </c>
      <c r="J30" s="6" t="str">
        <f t="shared" si="0"/>
        <v>N</v>
      </c>
      <c r="K30" s="29">
        <f>IF(LEN(Requerimiento_Det!J30)&gt;0,Requerimiento_Det!J30,"")</f>
        <v>1</v>
      </c>
      <c r="L30" s="6" t="str">
        <f t="shared" si="1"/>
        <v>0.00</v>
      </c>
      <c r="M30" s="6" t="str">
        <f t="shared" si="2"/>
        <v>0.00</v>
      </c>
      <c r="N30" s="30" t="str">
        <f t="shared" si="3"/>
        <v>0.00</v>
      </c>
      <c r="O30" s="30">
        <f t="shared" si="14"/>
        <v>0</v>
      </c>
      <c r="P30" s="6" t="str">
        <f t="shared" si="15"/>
        <v>0</v>
      </c>
      <c r="Q30" s="6" t="str">
        <f t="shared" si="4"/>
        <v>0</v>
      </c>
      <c r="R30" s="6" t="str">
        <f t="shared" si="5"/>
        <v>0.000000</v>
      </c>
      <c r="S30" s="6" t="str">
        <f t="shared" si="6"/>
        <v>0.000000</v>
      </c>
      <c r="T30" s="6" t="str">
        <f t="shared" si="7"/>
        <v>0</v>
      </c>
      <c r="U30" s="6" t="str">
        <f t="shared" si="8"/>
        <v>0</v>
      </c>
      <c r="V30" s="6" t="str">
        <f t="shared" si="9"/>
        <v>S</v>
      </c>
      <c r="W30" s="6" t="str">
        <f>IF(LEN(Requerimiento_Det!L30)&gt;0,Requerimiento_Det!L30,"")</f>
        <v>Chicama 287195 TRUJILLO  PACASMAYO  TRUJILLO</v>
      </c>
      <c r="X30" s="6" t="str">
        <f>IF(ISBLANK(Requerimiento_Det!M30),"",VLOOKUP(Requerimiento_Det!M30,Tabla8[#All],2,FALSE))</f>
        <v>010201</v>
      </c>
      <c r="Y30" s="6" t="str">
        <f t="shared" si="10"/>
        <v>PR</v>
      </c>
      <c r="Z30" s="6" t="str">
        <f t="shared" si="11"/>
        <v>DEMO</v>
      </c>
      <c r="AA30" s="6" t="str">
        <f t="shared" si="12"/>
        <v>N</v>
      </c>
      <c r="AB30" s="6" t="str">
        <f t="shared" si="13"/>
        <v>N</v>
      </c>
      <c r="AC30" s="6" t="str">
        <f t="shared" si="16"/>
        <v>9031501</v>
      </c>
      <c r="AD30" s="6">
        <f>IF(ISBLANK(Requerimiento_Det!N30),"",VLOOKUP(Requerimiento_Det!N30,Tabla1[#All],2,FALSE))</f>
        <v>1031100358</v>
      </c>
      <c r="AE30" s="6" t="str">
        <f>IF(ISBLANK(Requerimiento_Det!P30),"",VLOOKUP(Requerimiento_Det!P30,Tabla18[#All],2,FALSE))</f>
        <v>BTRU</v>
      </c>
    </row>
    <row r="31" spans="1:31" x14ac:dyDescent="0.25">
      <c r="A31" s="6">
        <f>IF(LEN(Requerimiento_Det!A31)&gt;0,Requerimiento_Det!A31,"")</f>
        <v>1</v>
      </c>
      <c r="B31" s="6">
        <f>IF(LEN(Requerimiento_Det!B31)&gt;0,Requerimiento_Det!B31,"")</f>
        <v>30</v>
      </c>
      <c r="C31" s="6" t="str">
        <f>IF(ISBLANK(Requerimiento_Det!C31),"",VLOOKUP(Requerimiento_Det!C31,Tabla3[#All],2,FALSE))</f>
        <v>10000000</v>
      </c>
      <c r="D31" s="6" t="str">
        <f>IF(LEN(Requerimiento_Det!D31)&gt;0,Requerimiento_Det!D31,"")</f>
        <v/>
      </c>
      <c r="E31" s="6">
        <f>IF(ISBLANK(Requerimiento_Det!E31),"",VLOOKUP(Requerimiento_Det!E31,Tabla13[#All],2,FALSE))</f>
        <v>0</v>
      </c>
      <c r="F31" s="6" t="str">
        <f>IF(ISBLANK(Requerimiento_Det!F31),"",VLOOKUP(Requerimiento_Det!F31,Tabla12[#All],2,FALSE))</f>
        <v>2806</v>
      </c>
      <c r="G31" s="6" t="str">
        <f>IF(ISBLANK(Requerimiento_Det!G31),"",VLOOKUP(Requerimiento_Det!G31,Tabla14[#All],2,FALSE))</f>
        <v>UNI</v>
      </c>
      <c r="H31" s="6" t="str">
        <f>IF(LEN(Requerimiento_Det!H31)&gt;0,Requerimiento_Det!H31,"")</f>
        <v>Pacanguilla 287270 TRUJILLO  CHICLAYO  TRUJILLO</v>
      </c>
      <c r="I31" s="6" t="str">
        <f>IF(ISBLANK(Requerimiento_Det!I31),"",VLOOKUP(Requerimiento_Det!I31,Tabla5[#All],2,FALSE))</f>
        <v>C</v>
      </c>
      <c r="J31" s="6" t="str">
        <f t="shared" si="0"/>
        <v>N</v>
      </c>
      <c r="K31" s="29">
        <f>IF(LEN(Requerimiento_Det!J31)&gt;0,Requerimiento_Det!J31,"")</f>
        <v>1</v>
      </c>
      <c r="L31" s="6" t="str">
        <f t="shared" si="1"/>
        <v>0.00</v>
      </c>
      <c r="M31" s="6" t="str">
        <f t="shared" si="2"/>
        <v>0.00</v>
      </c>
      <c r="N31" s="30" t="str">
        <f t="shared" si="3"/>
        <v>0.00</v>
      </c>
      <c r="O31" s="30">
        <f t="shared" si="14"/>
        <v>0</v>
      </c>
      <c r="P31" s="6" t="str">
        <f t="shared" si="15"/>
        <v>0</v>
      </c>
      <c r="Q31" s="6" t="str">
        <f t="shared" si="4"/>
        <v>0</v>
      </c>
      <c r="R31" s="6" t="str">
        <f t="shared" si="5"/>
        <v>0.000000</v>
      </c>
      <c r="S31" s="6" t="str">
        <f t="shared" si="6"/>
        <v>0.000000</v>
      </c>
      <c r="T31" s="6" t="str">
        <f t="shared" si="7"/>
        <v>0</v>
      </c>
      <c r="U31" s="6" t="str">
        <f t="shared" si="8"/>
        <v>0</v>
      </c>
      <c r="V31" s="6" t="str">
        <f t="shared" si="9"/>
        <v>S</v>
      </c>
      <c r="W31" s="6" t="str">
        <f>IF(LEN(Requerimiento_Det!L31)&gt;0,Requerimiento_Det!L31,"")</f>
        <v>Pacanguilla 287270 TRUJILLO  CHICLAYO  TRUJILLO</v>
      </c>
      <c r="X31" s="6" t="str">
        <f>IF(ISBLANK(Requerimiento_Det!M31),"",VLOOKUP(Requerimiento_Det!M31,Tabla8[#All],2,FALSE))</f>
        <v>010201</v>
      </c>
      <c r="Y31" s="6" t="str">
        <f t="shared" si="10"/>
        <v>PR</v>
      </c>
      <c r="Z31" s="6" t="str">
        <f t="shared" si="11"/>
        <v>DEMO</v>
      </c>
      <c r="AA31" s="6" t="str">
        <f t="shared" si="12"/>
        <v>N</v>
      </c>
      <c r="AB31" s="6" t="str">
        <f t="shared" si="13"/>
        <v>N</v>
      </c>
      <c r="AC31" s="6" t="str">
        <f t="shared" si="16"/>
        <v>9031501</v>
      </c>
      <c r="AD31" s="6">
        <f>IF(ISBLANK(Requerimiento_Det!N31),"",VLOOKUP(Requerimiento_Det!N31,Tabla1[#All],2,FALSE))</f>
        <v>1031100257</v>
      </c>
      <c r="AE31" s="6" t="str">
        <f>IF(ISBLANK(Requerimiento_Det!P31),"",VLOOKUP(Requerimiento_Det!P31,Tabla18[#All],2,FALSE))</f>
        <v>BTRU</v>
      </c>
    </row>
    <row r="32" spans="1:31" x14ac:dyDescent="0.25">
      <c r="A32" s="6">
        <f>IF(LEN(Requerimiento_Det!A32)&gt;0,Requerimiento_Det!A32,"")</f>
        <v>1</v>
      </c>
      <c r="B32" s="6">
        <f>IF(LEN(Requerimiento_Det!B32)&gt;0,Requerimiento_Det!B32,"")</f>
        <v>31</v>
      </c>
      <c r="C32" s="6" t="str">
        <f>IF(ISBLANK(Requerimiento_Det!C32),"",VLOOKUP(Requerimiento_Det!C32,Tabla3[#All],2,FALSE))</f>
        <v>10000000</v>
      </c>
      <c r="D32" s="6" t="str">
        <f>IF(LEN(Requerimiento_Det!D32)&gt;0,Requerimiento_Det!D32,"")</f>
        <v/>
      </c>
      <c r="E32" s="6">
        <f>IF(ISBLANK(Requerimiento_Det!E32),"",VLOOKUP(Requerimiento_Det!E32,Tabla13[#All],2,FALSE))</f>
        <v>0</v>
      </c>
      <c r="F32" s="6" t="str">
        <f>IF(ISBLANK(Requerimiento_Det!F32),"",VLOOKUP(Requerimiento_Det!F32,Tabla12[#All],2,FALSE))</f>
        <v>2806</v>
      </c>
      <c r="G32" s="6" t="str">
        <f>IF(ISBLANK(Requerimiento_Det!G32),"",VLOOKUP(Requerimiento_Det!G32,Tabla14[#All],2,FALSE))</f>
        <v>UNI</v>
      </c>
      <c r="H32" s="6" t="str">
        <f>IF(LEN(Requerimiento_Det!H32)&gt;0,Requerimiento_Det!H32,"")</f>
        <v>Pacanguilla 287267 TRUJILLO  CHICLAYO  TRUJILLO</v>
      </c>
      <c r="I32" s="6" t="str">
        <f>IF(ISBLANK(Requerimiento_Det!I32),"",VLOOKUP(Requerimiento_Det!I32,Tabla5[#All],2,FALSE))</f>
        <v>C</v>
      </c>
      <c r="J32" s="6" t="str">
        <f t="shared" si="0"/>
        <v>N</v>
      </c>
      <c r="K32" s="29">
        <f>IF(LEN(Requerimiento_Det!J32)&gt;0,Requerimiento_Det!J32,"")</f>
        <v>1</v>
      </c>
      <c r="L32" s="6" t="str">
        <f t="shared" si="1"/>
        <v>0.00</v>
      </c>
      <c r="M32" s="6" t="str">
        <f t="shared" si="2"/>
        <v>0.00</v>
      </c>
      <c r="N32" s="30" t="str">
        <f t="shared" si="3"/>
        <v>0.00</v>
      </c>
      <c r="O32" s="30">
        <f t="shared" si="14"/>
        <v>0</v>
      </c>
      <c r="P32" s="6" t="str">
        <f t="shared" si="15"/>
        <v>0</v>
      </c>
      <c r="Q32" s="6" t="str">
        <f t="shared" si="4"/>
        <v>0</v>
      </c>
      <c r="R32" s="6" t="str">
        <f t="shared" si="5"/>
        <v>0.000000</v>
      </c>
      <c r="S32" s="6" t="str">
        <f t="shared" si="6"/>
        <v>0.000000</v>
      </c>
      <c r="T32" s="6" t="str">
        <f t="shared" si="7"/>
        <v>0</v>
      </c>
      <c r="U32" s="6" t="str">
        <f t="shared" si="8"/>
        <v>0</v>
      </c>
      <c r="V32" s="6" t="str">
        <f t="shared" si="9"/>
        <v>S</v>
      </c>
      <c r="W32" s="6" t="str">
        <f>IF(LEN(Requerimiento_Det!L32)&gt;0,Requerimiento_Det!L32,"")</f>
        <v>Pacanguilla 287267 TRUJILLO  CHICLAYO  TRUJILLO</v>
      </c>
      <c r="X32" s="6" t="str">
        <f>IF(ISBLANK(Requerimiento_Det!M32),"",VLOOKUP(Requerimiento_Det!M32,Tabla8[#All],2,FALSE))</f>
        <v>010201</v>
      </c>
      <c r="Y32" s="6" t="str">
        <f t="shared" si="10"/>
        <v>PR</v>
      </c>
      <c r="Z32" s="6" t="str">
        <f t="shared" si="11"/>
        <v>DEMO</v>
      </c>
      <c r="AA32" s="6" t="str">
        <f t="shared" si="12"/>
        <v>N</v>
      </c>
      <c r="AB32" s="6" t="str">
        <f t="shared" si="13"/>
        <v>N</v>
      </c>
      <c r="AC32" s="6" t="str">
        <f t="shared" si="16"/>
        <v>9031501</v>
      </c>
      <c r="AD32" s="6">
        <f>IF(ISBLANK(Requerimiento_Det!N32),"",VLOOKUP(Requerimiento_Det!N32,Tabla1[#All],2,FALSE))</f>
        <v>1031100339</v>
      </c>
      <c r="AE32" s="6" t="str">
        <f>IF(ISBLANK(Requerimiento_Det!P32),"",VLOOKUP(Requerimiento_Det!P32,Tabla18[#All],2,FALSE))</f>
        <v>BTRU</v>
      </c>
    </row>
    <row r="33" spans="1:31" x14ac:dyDescent="0.25">
      <c r="A33" s="6">
        <f>IF(LEN(Requerimiento_Det!A33)&gt;0,Requerimiento_Det!A33,"")</f>
        <v>1</v>
      </c>
      <c r="B33" s="6">
        <f>IF(LEN(Requerimiento_Det!B33)&gt;0,Requerimiento_Det!B33,"")</f>
        <v>32</v>
      </c>
      <c r="C33" s="6" t="str">
        <f>IF(ISBLANK(Requerimiento_Det!C33),"",VLOOKUP(Requerimiento_Det!C33,Tabla3[#All],2,FALSE))</f>
        <v>10000000</v>
      </c>
      <c r="D33" s="6" t="str">
        <f>IF(LEN(Requerimiento_Det!D33)&gt;0,Requerimiento_Det!D33,"")</f>
        <v/>
      </c>
      <c r="E33" s="6">
        <f>IF(ISBLANK(Requerimiento_Det!E33),"",VLOOKUP(Requerimiento_Det!E33,Tabla13[#All],2,FALSE))</f>
        <v>0</v>
      </c>
      <c r="F33" s="6" t="str">
        <f>IF(ISBLANK(Requerimiento_Det!F33),"",VLOOKUP(Requerimiento_Det!F33,Tabla12[#All],2,FALSE))</f>
        <v>2806</v>
      </c>
      <c r="G33" s="6" t="str">
        <f>IF(ISBLANK(Requerimiento_Det!G33),"",VLOOKUP(Requerimiento_Det!G33,Tabla14[#All],2,FALSE))</f>
        <v>UNI</v>
      </c>
      <c r="H33" s="6" t="str">
        <f>IF(LEN(Requerimiento_Det!H33)&gt;0,Requerimiento_Det!H33,"")</f>
        <v>Mórrope 287277 TRUJILLO  PIURA  TRUJILLO</v>
      </c>
      <c r="I33" s="6" t="str">
        <f>IF(ISBLANK(Requerimiento_Det!I33),"",VLOOKUP(Requerimiento_Det!I33,Tabla5[#All],2,FALSE))</f>
        <v>C</v>
      </c>
      <c r="J33" s="6" t="str">
        <f t="shared" si="0"/>
        <v>N</v>
      </c>
      <c r="K33" s="29">
        <f>IF(LEN(Requerimiento_Det!J33)&gt;0,Requerimiento_Det!J33,"")</f>
        <v>1</v>
      </c>
      <c r="L33" s="6" t="str">
        <f t="shared" si="1"/>
        <v>0.00</v>
      </c>
      <c r="M33" s="6" t="str">
        <f t="shared" si="2"/>
        <v>0.00</v>
      </c>
      <c r="N33" s="30" t="str">
        <f t="shared" si="3"/>
        <v>0.00</v>
      </c>
      <c r="O33" s="30">
        <f t="shared" si="14"/>
        <v>0</v>
      </c>
      <c r="P33" s="6" t="str">
        <f t="shared" si="15"/>
        <v>0</v>
      </c>
      <c r="Q33" s="6" t="str">
        <f t="shared" si="4"/>
        <v>0</v>
      </c>
      <c r="R33" s="6" t="str">
        <f t="shared" si="5"/>
        <v>0.000000</v>
      </c>
      <c r="S33" s="6" t="str">
        <f t="shared" si="6"/>
        <v>0.000000</v>
      </c>
      <c r="T33" s="6" t="str">
        <f t="shared" si="7"/>
        <v>0</v>
      </c>
      <c r="U33" s="6" t="str">
        <f t="shared" si="8"/>
        <v>0</v>
      </c>
      <c r="V33" s="6" t="str">
        <f t="shared" si="9"/>
        <v>S</v>
      </c>
      <c r="W33" s="6" t="str">
        <f>IF(LEN(Requerimiento_Det!L33)&gt;0,Requerimiento_Det!L33,"")</f>
        <v>Mórrope 287277 TRUJILLO  PIURA  TRUJILLO</v>
      </c>
      <c r="X33" s="6" t="str">
        <f>IF(ISBLANK(Requerimiento_Det!M33),"",VLOOKUP(Requerimiento_Det!M33,Tabla8[#All],2,FALSE))</f>
        <v>010201</v>
      </c>
      <c r="Y33" s="6" t="str">
        <f t="shared" si="10"/>
        <v>PR</v>
      </c>
      <c r="Z33" s="6" t="str">
        <f t="shared" si="11"/>
        <v>DEMO</v>
      </c>
      <c r="AA33" s="6" t="str">
        <f t="shared" si="12"/>
        <v>N</v>
      </c>
      <c r="AB33" s="6" t="str">
        <f t="shared" si="13"/>
        <v>N</v>
      </c>
      <c r="AC33" s="6" t="str">
        <f t="shared" si="16"/>
        <v>9031501</v>
      </c>
      <c r="AD33" s="6">
        <f>IF(ISBLANK(Requerimiento_Det!N33),"",VLOOKUP(Requerimiento_Det!N33,Tabla1[#All],2,FALSE))</f>
        <v>1031100351</v>
      </c>
      <c r="AE33" s="6" t="str">
        <f>IF(ISBLANK(Requerimiento_Det!P33),"",VLOOKUP(Requerimiento_Det!P33,Tabla18[#All],2,FALSE))</f>
        <v>BTRU</v>
      </c>
    </row>
    <row r="34" spans="1:31" x14ac:dyDescent="0.25">
      <c r="A34" s="6">
        <f>IF(LEN(Requerimiento_Det!A34)&gt;0,Requerimiento_Det!A34,"")</f>
        <v>1</v>
      </c>
      <c r="B34" s="6">
        <f>IF(LEN(Requerimiento_Det!B34)&gt;0,Requerimiento_Det!B34,"")</f>
        <v>33</v>
      </c>
      <c r="C34" s="6" t="str">
        <f>IF(ISBLANK(Requerimiento_Det!C34),"",VLOOKUP(Requerimiento_Det!C34,Tabla3[#All],2,FALSE))</f>
        <v>10000000</v>
      </c>
      <c r="D34" s="6" t="str">
        <f>IF(LEN(Requerimiento_Det!D34)&gt;0,Requerimiento_Det!D34,"")</f>
        <v/>
      </c>
      <c r="E34" s="6">
        <f>IF(ISBLANK(Requerimiento_Det!E34),"",VLOOKUP(Requerimiento_Det!E34,Tabla13[#All],2,FALSE))</f>
        <v>0</v>
      </c>
      <c r="F34" s="6" t="str">
        <f>IF(ISBLANK(Requerimiento_Det!F34),"",VLOOKUP(Requerimiento_Det!F34,Tabla12[#All],2,FALSE))</f>
        <v>2806</v>
      </c>
      <c r="G34" s="6" t="str">
        <f>IF(ISBLANK(Requerimiento_Det!G34),"",VLOOKUP(Requerimiento_Det!G34,Tabla14[#All],2,FALSE))</f>
        <v>UNI</v>
      </c>
      <c r="H34" s="6" t="str">
        <f>IF(LEN(Requerimiento_Det!H34)&gt;0,Requerimiento_Det!H34,"")</f>
        <v>Chicama 287202 TRUJILLO  PIURA  TRUJILLO</v>
      </c>
      <c r="I34" s="6" t="str">
        <f>IF(ISBLANK(Requerimiento_Det!I34),"",VLOOKUP(Requerimiento_Det!I34,Tabla5[#All],2,FALSE))</f>
        <v>C</v>
      </c>
      <c r="J34" s="6" t="str">
        <f t="shared" ref="J34:J65" si="17">IF(LEN(C34)&gt;0,"N","")</f>
        <v>N</v>
      </c>
      <c r="K34" s="29">
        <f>IF(LEN(Requerimiento_Det!J34)&gt;0,Requerimiento_Det!J34,"")</f>
        <v>1</v>
      </c>
      <c r="L34" s="6" t="str">
        <f t="shared" ref="L34:L65" si="18">IF(LEN(C34)&gt;0,"0.00","")</f>
        <v>0.00</v>
      </c>
      <c r="M34" s="6" t="str">
        <f t="shared" ref="M34:M65" si="19">IF(LEN(C34)&gt;0,"0.00","")</f>
        <v>0.00</v>
      </c>
      <c r="N34" s="30" t="str">
        <f t="shared" ref="N34:N65" si="20">IF(LEN(C34)&gt;0,"0.00","")</f>
        <v>0.00</v>
      </c>
      <c r="O34" s="30">
        <f t="shared" si="14"/>
        <v>0</v>
      </c>
      <c r="P34" s="6" t="str">
        <f t="shared" si="15"/>
        <v>0</v>
      </c>
      <c r="Q34" s="6" t="str">
        <f t="shared" ref="Q34:Q65" si="21">IF(LEN(C34)&gt;0,"0","")</f>
        <v>0</v>
      </c>
      <c r="R34" s="6" t="str">
        <f t="shared" ref="R34:R65" si="22">IF(LEN(C34)&gt;0,"0.000000","")</f>
        <v>0.000000</v>
      </c>
      <c r="S34" s="6" t="str">
        <f t="shared" ref="S34:S65" si="23">IF(LEN(C34)&gt;0,"0.000000","")</f>
        <v>0.000000</v>
      </c>
      <c r="T34" s="6" t="str">
        <f t="shared" ref="T34:T65" si="24">IF(LEN(C34)&gt;0,"0","")</f>
        <v>0</v>
      </c>
      <c r="U34" s="6" t="str">
        <f t="shared" ref="U34:U65" si="25">IF(LEN(C34)&gt;0,"0","")</f>
        <v>0</v>
      </c>
      <c r="V34" s="6" t="str">
        <f t="shared" ref="V34:V65" si="26">IF(LEN(C34)&gt;0,"S","")</f>
        <v>S</v>
      </c>
      <c r="W34" s="6" t="str">
        <f>IF(LEN(Requerimiento_Det!L34)&gt;0,Requerimiento_Det!L34,"")</f>
        <v>Chicama 287202 TRUJILLO  PIURA  TRUJILLO</v>
      </c>
      <c r="X34" s="6" t="str">
        <f>IF(ISBLANK(Requerimiento_Det!M34),"",VLOOKUP(Requerimiento_Det!M34,Tabla8[#All],2,FALSE))</f>
        <v>010201</v>
      </c>
      <c r="Y34" s="6" t="str">
        <f t="shared" ref="Y34:Y65" si="27">IF(LEN(C34)&gt;0,"PR","")</f>
        <v>PR</v>
      </c>
      <c r="Z34" s="6" t="str">
        <f t="shared" ref="Z34:Z65" si="28">IF(LEN(C34)&gt;0,"DEMO","")</f>
        <v>DEMO</v>
      </c>
      <c r="AA34" s="6" t="str">
        <f t="shared" ref="AA34:AA65" si="29">IF(LEN(C34)&gt;0,"N","")</f>
        <v>N</v>
      </c>
      <c r="AB34" s="6" t="str">
        <f t="shared" ref="AB34:AB65" si="30">IF(LEN(C34)&gt;0,"N","")</f>
        <v>N</v>
      </c>
      <c r="AC34" s="6" t="str">
        <f t="shared" si="16"/>
        <v>9031501</v>
      </c>
      <c r="AD34" s="6">
        <f>IF(ISBLANK(Requerimiento_Det!N34),"",VLOOKUP(Requerimiento_Det!N34,Tabla1[#All],2,FALSE))</f>
        <v>1031100326</v>
      </c>
      <c r="AE34" s="6" t="str">
        <f>IF(ISBLANK(Requerimiento_Det!P34),"",VLOOKUP(Requerimiento_Det!P34,Tabla18[#All],2,FALSE))</f>
        <v>BTRU</v>
      </c>
    </row>
    <row r="35" spans="1:31" x14ac:dyDescent="0.25">
      <c r="A35" s="6">
        <f>IF(LEN(Requerimiento_Det!A35)&gt;0,Requerimiento_Det!A35,"")</f>
        <v>1</v>
      </c>
      <c r="B35" s="6">
        <f>IF(LEN(Requerimiento_Det!B35)&gt;0,Requerimiento_Det!B35,"")</f>
        <v>34</v>
      </c>
      <c r="C35" s="6" t="str">
        <f>IF(ISBLANK(Requerimiento_Det!C35),"",VLOOKUP(Requerimiento_Det!C35,Tabla3[#All],2,FALSE))</f>
        <v>10000000</v>
      </c>
      <c r="D35" s="6" t="str">
        <f>IF(LEN(Requerimiento_Det!D35)&gt;0,Requerimiento_Det!D35,"")</f>
        <v/>
      </c>
      <c r="E35" s="6">
        <f>IF(ISBLANK(Requerimiento_Det!E35),"",VLOOKUP(Requerimiento_Det!E35,Tabla13[#All],2,FALSE))</f>
        <v>0</v>
      </c>
      <c r="F35" s="6" t="str">
        <f>IF(ISBLANK(Requerimiento_Det!F35),"",VLOOKUP(Requerimiento_Det!F35,Tabla12[#All],2,FALSE))</f>
        <v>2806</v>
      </c>
      <c r="G35" s="6" t="str">
        <f>IF(ISBLANK(Requerimiento_Det!G35),"",VLOOKUP(Requerimiento_Det!G35,Tabla14[#All],2,FALSE))</f>
        <v>UNI</v>
      </c>
      <c r="H35" s="6" t="str">
        <f>IF(LEN(Requerimiento_Det!H35)&gt;0,Requerimiento_Det!H35,"")</f>
        <v>Chicama 287204 TRUJILLO  PIURA  TRUJILLO</v>
      </c>
      <c r="I35" s="6" t="str">
        <f>IF(ISBLANK(Requerimiento_Det!I35),"",VLOOKUP(Requerimiento_Det!I35,Tabla5[#All],2,FALSE))</f>
        <v>C</v>
      </c>
      <c r="J35" s="6" t="str">
        <f t="shared" si="17"/>
        <v>N</v>
      </c>
      <c r="K35" s="29">
        <f>IF(LEN(Requerimiento_Det!J35)&gt;0,Requerimiento_Det!J35,"")</f>
        <v>1</v>
      </c>
      <c r="L35" s="6" t="str">
        <f t="shared" si="18"/>
        <v>0.00</v>
      </c>
      <c r="M35" s="6" t="str">
        <f t="shared" si="19"/>
        <v>0.00</v>
      </c>
      <c r="N35" s="30" t="str">
        <f t="shared" si="20"/>
        <v>0.00</v>
      </c>
      <c r="O35" s="30">
        <f t="shared" si="14"/>
        <v>0</v>
      </c>
      <c r="P35" s="6" t="str">
        <f t="shared" si="15"/>
        <v>0</v>
      </c>
      <c r="Q35" s="6" t="str">
        <f t="shared" si="21"/>
        <v>0</v>
      </c>
      <c r="R35" s="6" t="str">
        <f t="shared" si="22"/>
        <v>0.000000</v>
      </c>
      <c r="S35" s="6" t="str">
        <f t="shared" si="23"/>
        <v>0.000000</v>
      </c>
      <c r="T35" s="6" t="str">
        <f t="shared" si="24"/>
        <v>0</v>
      </c>
      <c r="U35" s="6" t="str">
        <f t="shared" si="25"/>
        <v>0</v>
      </c>
      <c r="V35" s="6" t="str">
        <f t="shared" si="26"/>
        <v>S</v>
      </c>
      <c r="W35" s="6" t="str">
        <f>IF(LEN(Requerimiento_Det!L35)&gt;0,Requerimiento_Det!L35,"")</f>
        <v>Chicama 287204 TRUJILLO  PIURA  TRUJILLO</v>
      </c>
      <c r="X35" s="6" t="str">
        <f>IF(ISBLANK(Requerimiento_Det!M35),"",VLOOKUP(Requerimiento_Det!M35,Tabla8[#All],2,FALSE))</f>
        <v>010201</v>
      </c>
      <c r="Y35" s="6" t="str">
        <f t="shared" si="27"/>
        <v>PR</v>
      </c>
      <c r="Z35" s="6" t="str">
        <f t="shared" si="28"/>
        <v>DEMO</v>
      </c>
      <c r="AA35" s="6" t="str">
        <f t="shared" si="29"/>
        <v>N</v>
      </c>
      <c r="AB35" s="6" t="str">
        <f t="shared" si="30"/>
        <v>N</v>
      </c>
      <c r="AC35" s="6" t="str">
        <f t="shared" si="16"/>
        <v>9031501</v>
      </c>
      <c r="AD35" s="6">
        <f>IF(ISBLANK(Requerimiento_Det!N35),"",VLOOKUP(Requerimiento_Det!N35,Tabla1[#All],2,FALSE))</f>
        <v>1031100321</v>
      </c>
      <c r="AE35" s="6" t="str">
        <f>IF(ISBLANK(Requerimiento_Det!P35),"",VLOOKUP(Requerimiento_Det!P35,Tabla18[#All],2,FALSE))</f>
        <v>BTRU</v>
      </c>
    </row>
    <row r="36" spans="1:31" x14ac:dyDescent="0.25">
      <c r="A36" s="6">
        <f>IF(LEN(Requerimiento_Det!A36)&gt;0,Requerimiento_Det!A36,"")</f>
        <v>1</v>
      </c>
      <c r="B36" s="6">
        <f>IF(LEN(Requerimiento_Det!B36)&gt;0,Requerimiento_Det!B36,"")</f>
        <v>35</v>
      </c>
      <c r="C36" s="6" t="str">
        <f>IF(ISBLANK(Requerimiento_Det!C36),"",VLOOKUP(Requerimiento_Det!C36,Tabla3[#All],2,FALSE))</f>
        <v>10000000</v>
      </c>
      <c r="D36" s="6" t="str">
        <f>IF(LEN(Requerimiento_Det!D36)&gt;0,Requerimiento_Det!D36,"")</f>
        <v/>
      </c>
      <c r="E36" s="6">
        <f>IF(ISBLANK(Requerimiento_Det!E36),"",VLOOKUP(Requerimiento_Det!E36,Tabla13[#All],2,FALSE))</f>
        <v>0</v>
      </c>
      <c r="F36" s="6" t="str">
        <f>IF(ISBLANK(Requerimiento_Det!F36),"",VLOOKUP(Requerimiento_Det!F36,Tabla12[#All],2,FALSE))</f>
        <v>2806</v>
      </c>
      <c r="G36" s="6" t="str">
        <f>IF(ISBLANK(Requerimiento_Det!G36),"",VLOOKUP(Requerimiento_Det!G36,Tabla14[#All],2,FALSE))</f>
        <v>UNI</v>
      </c>
      <c r="H36" s="6" t="str">
        <f>IF(LEN(Requerimiento_Det!H36)&gt;0,Requerimiento_Det!H36,"")</f>
        <v>Chicama 287203 TRUJILLO  PIURA  TRUJILLO</v>
      </c>
      <c r="I36" s="6" t="str">
        <f>IF(ISBLANK(Requerimiento_Det!I36),"",VLOOKUP(Requerimiento_Det!I36,Tabla5[#All],2,FALSE))</f>
        <v>C</v>
      </c>
      <c r="J36" s="6" t="str">
        <f t="shared" si="17"/>
        <v>N</v>
      </c>
      <c r="K36" s="29">
        <f>IF(LEN(Requerimiento_Det!J36)&gt;0,Requerimiento_Det!J36,"")</f>
        <v>1</v>
      </c>
      <c r="L36" s="6" t="str">
        <f t="shared" si="18"/>
        <v>0.00</v>
      </c>
      <c r="M36" s="6" t="str">
        <f t="shared" si="19"/>
        <v>0.00</v>
      </c>
      <c r="N36" s="30" t="str">
        <f t="shared" si="20"/>
        <v>0.00</v>
      </c>
      <c r="O36" s="30">
        <f t="shared" si="14"/>
        <v>0</v>
      </c>
      <c r="P36" s="6" t="str">
        <f t="shared" si="15"/>
        <v>0</v>
      </c>
      <c r="Q36" s="6" t="str">
        <f t="shared" si="21"/>
        <v>0</v>
      </c>
      <c r="R36" s="6" t="str">
        <f t="shared" si="22"/>
        <v>0.000000</v>
      </c>
      <c r="S36" s="6" t="str">
        <f t="shared" si="23"/>
        <v>0.000000</v>
      </c>
      <c r="T36" s="6" t="str">
        <f t="shared" si="24"/>
        <v>0</v>
      </c>
      <c r="U36" s="6" t="str">
        <f t="shared" si="25"/>
        <v>0</v>
      </c>
      <c r="V36" s="6" t="str">
        <f t="shared" si="26"/>
        <v>S</v>
      </c>
      <c r="W36" s="6" t="str">
        <f>IF(LEN(Requerimiento_Det!L36)&gt;0,Requerimiento_Det!L36,"")</f>
        <v>Chicama 287203 TRUJILLO  PIURA  TRUJILLO</v>
      </c>
      <c r="X36" s="6" t="str">
        <f>IF(ISBLANK(Requerimiento_Det!M36),"",VLOOKUP(Requerimiento_Det!M36,Tabla8[#All],2,FALSE))</f>
        <v>010201</v>
      </c>
      <c r="Y36" s="6" t="str">
        <f t="shared" si="27"/>
        <v>PR</v>
      </c>
      <c r="Z36" s="6" t="str">
        <f t="shared" si="28"/>
        <v>DEMO</v>
      </c>
      <c r="AA36" s="6" t="str">
        <f t="shared" si="29"/>
        <v>N</v>
      </c>
      <c r="AB36" s="6" t="str">
        <f t="shared" si="30"/>
        <v>N</v>
      </c>
      <c r="AC36" s="6" t="str">
        <f t="shared" si="16"/>
        <v>9031501</v>
      </c>
      <c r="AD36" s="6">
        <f>IF(ISBLANK(Requerimiento_Det!N36),"",VLOOKUP(Requerimiento_Det!N36,Tabla1[#All],2,FALSE))</f>
        <v>1031100125</v>
      </c>
      <c r="AE36" s="6" t="str">
        <f>IF(ISBLANK(Requerimiento_Det!P36),"",VLOOKUP(Requerimiento_Det!P36,Tabla18[#All],2,FALSE))</f>
        <v>BTRU</v>
      </c>
    </row>
    <row r="37" spans="1:31" x14ac:dyDescent="0.25">
      <c r="A37" s="6">
        <f>IF(LEN(Requerimiento_Det!A37)&gt;0,Requerimiento_Det!A37,"")</f>
        <v>1</v>
      </c>
      <c r="B37" s="6">
        <f>IF(LEN(Requerimiento_Det!B37)&gt;0,Requerimiento_Det!B37,"")</f>
        <v>36</v>
      </c>
      <c r="C37" s="6" t="str">
        <f>IF(ISBLANK(Requerimiento_Det!C37),"",VLOOKUP(Requerimiento_Det!C37,Tabla3[#All],2,FALSE))</f>
        <v>10000000</v>
      </c>
      <c r="D37" s="6" t="str">
        <f>IF(LEN(Requerimiento_Det!D37)&gt;0,Requerimiento_Det!D37,"")</f>
        <v/>
      </c>
      <c r="E37" s="6">
        <f>IF(ISBLANK(Requerimiento_Det!E37),"",VLOOKUP(Requerimiento_Det!E37,Tabla13[#All],2,FALSE))</f>
        <v>0</v>
      </c>
      <c r="F37" s="6" t="str">
        <f>IF(ISBLANK(Requerimiento_Det!F37),"",VLOOKUP(Requerimiento_Det!F37,Tabla12[#All],2,FALSE))</f>
        <v>2806</v>
      </c>
      <c r="G37" s="6" t="str">
        <f>IF(ISBLANK(Requerimiento_Det!G37),"",VLOOKUP(Requerimiento_Det!G37,Tabla14[#All],2,FALSE))</f>
        <v>UNI</v>
      </c>
      <c r="H37" s="6" t="str">
        <f>IF(LEN(Requerimiento_Det!H37)&gt;0,Requerimiento_Det!H37,"")</f>
        <v>Pacanguilla 286458 TRUJILLO  TARAPOTO  TRUJILLO</v>
      </c>
      <c r="I37" s="6" t="str">
        <f>IF(ISBLANK(Requerimiento_Det!I37),"",VLOOKUP(Requerimiento_Det!I37,Tabla5[#All],2,FALSE))</f>
        <v>C</v>
      </c>
      <c r="J37" s="6" t="str">
        <f t="shared" si="17"/>
        <v>N</v>
      </c>
      <c r="K37" s="29">
        <f>IF(LEN(Requerimiento_Det!J37)&gt;0,Requerimiento_Det!J37,"")</f>
        <v>1</v>
      </c>
      <c r="L37" s="6" t="str">
        <f t="shared" si="18"/>
        <v>0.00</v>
      </c>
      <c r="M37" s="6" t="str">
        <f t="shared" si="19"/>
        <v>0.00</v>
      </c>
      <c r="N37" s="30" t="str">
        <f t="shared" si="20"/>
        <v>0.00</v>
      </c>
      <c r="O37" s="30">
        <f t="shared" si="14"/>
        <v>0</v>
      </c>
      <c r="P37" s="6" t="str">
        <f t="shared" si="15"/>
        <v>0</v>
      </c>
      <c r="Q37" s="6" t="str">
        <f t="shared" si="21"/>
        <v>0</v>
      </c>
      <c r="R37" s="6" t="str">
        <f t="shared" si="22"/>
        <v>0.000000</v>
      </c>
      <c r="S37" s="6" t="str">
        <f t="shared" si="23"/>
        <v>0.000000</v>
      </c>
      <c r="T37" s="6" t="str">
        <f t="shared" si="24"/>
        <v>0</v>
      </c>
      <c r="U37" s="6" t="str">
        <f t="shared" si="25"/>
        <v>0</v>
      </c>
      <c r="V37" s="6" t="str">
        <f t="shared" si="26"/>
        <v>S</v>
      </c>
      <c r="W37" s="6" t="str">
        <f>IF(LEN(Requerimiento_Det!L37)&gt;0,Requerimiento_Det!L37,"")</f>
        <v>Pacanguilla 286458 TRUJILLO  TARAPOTO  TRUJILLO</v>
      </c>
      <c r="X37" s="6" t="str">
        <f>IF(ISBLANK(Requerimiento_Det!M37),"",VLOOKUP(Requerimiento_Det!M37,Tabla8[#All],2,FALSE))</f>
        <v>010201</v>
      </c>
      <c r="Y37" s="6" t="str">
        <f t="shared" si="27"/>
        <v>PR</v>
      </c>
      <c r="Z37" s="6" t="str">
        <f t="shared" si="28"/>
        <v>DEMO</v>
      </c>
      <c r="AA37" s="6" t="str">
        <f t="shared" si="29"/>
        <v>N</v>
      </c>
      <c r="AB37" s="6" t="str">
        <f t="shared" si="30"/>
        <v>N</v>
      </c>
      <c r="AC37" s="6" t="str">
        <f t="shared" si="16"/>
        <v>9031501</v>
      </c>
      <c r="AD37" s="6">
        <f>IF(ISBLANK(Requerimiento_Det!N37),"",VLOOKUP(Requerimiento_Det!N37,Tabla1[#All],2,FALSE))</f>
        <v>1031100359</v>
      </c>
      <c r="AE37" s="6" t="str">
        <f>IF(ISBLANK(Requerimiento_Det!P37),"",VLOOKUP(Requerimiento_Det!P37,Tabla18[#All],2,FALSE))</f>
        <v>BTRU</v>
      </c>
    </row>
    <row r="38" spans="1:31" x14ac:dyDescent="0.25">
      <c r="A38" s="6">
        <f>IF(LEN(Requerimiento_Det!A38)&gt;0,Requerimiento_Det!A38,"")</f>
        <v>1</v>
      </c>
      <c r="B38" s="6">
        <f>IF(LEN(Requerimiento_Det!B38)&gt;0,Requerimiento_Det!B38,"")</f>
        <v>37</v>
      </c>
      <c r="C38" s="6" t="str">
        <f>IF(ISBLANK(Requerimiento_Det!C38),"",VLOOKUP(Requerimiento_Det!C38,Tabla3[#All],2,FALSE))</f>
        <v>10000000</v>
      </c>
      <c r="D38" s="6" t="str">
        <f>IF(LEN(Requerimiento_Det!D38)&gt;0,Requerimiento_Det!D38,"")</f>
        <v/>
      </c>
      <c r="E38" s="6">
        <f>IF(ISBLANK(Requerimiento_Det!E38),"",VLOOKUP(Requerimiento_Det!E38,Tabla13[#All],2,FALSE))</f>
        <v>0</v>
      </c>
      <c r="F38" s="6" t="str">
        <f>IF(ISBLANK(Requerimiento_Det!F38),"",VLOOKUP(Requerimiento_Det!F38,Tabla12[#All],2,FALSE))</f>
        <v>2806</v>
      </c>
      <c r="G38" s="6" t="str">
        <f>IF(ISBLANK(Requerimiento_Det!G38),"",VLOOKUP(Requerimiento_Det!G38,Tabla14[#All],2,FALSE))</f>
        <v>UNI</v>
      </c>
      <c r="H38" s="6" t="str">
        <f>IF(LEN(Requerimiento_Det!H38)&gt;0,Requerimiento_Det!H38,"")</f>
        <v>Sullana 287631 TALARA  PIURA  TALARA</v>
      </c>
      <c r="I38" s="6" t="str">
        <f>IF(ISBLANK(Requerimiento_Det!I38),"",VLOOKUP(Requerimiento_Det!I38,Tabla5[#All],2,FALSE))</f>
        <v>C</v>
      </c>
      <c r="J38" s="6" t="str">
        <f t="shared" si="17"/>
        <v>N</v>
      </c>
      <c r="K38" s="29">
        <f>IF(LEN(Requerimiento_Det!J38)&gt;0,Requerimiento_Det!J38,"")</f>
        <v>1</v>
      </c>
      <c r="L38" s="6" t="str">
        <f t="shared" si="18"/>
        <v>0.00</v>
      </c>
      <c r="M38" s="6" t="str">
        <f t="shared" si="19"/>
        <v>0.00</v>
      </c>
      <c r="N38" s="30" t="str">
        <f t="shared" si="20"/>
        <v>0.00</v>
      </c>
      <c r="O38" s="30">
        <f t="shared" si="14"/>
        <v>0</v>
      </c>
      <c r="P38" s="6" t="str">
        <f t="shared" si="15"/>
        <v>0</v>
      </c>
      <c r="Q38" s="6" t="str">
        <f t="shared" si="21"/>
        <v>0</v>
      </c>
      <c r="R38" s="6" t="str">
        <f t="shared" si="22"/>
        <v>0.000000</v>
      </c>
      <c r="S38" s="6" t="str">
        <f t="shared" si="23"/>
        <v>0.000000</v>
      </c>
      <c r="T38" s="6" t="str">
        <f t="shared" si="24"/>
        <v>0</v>
      </c>
      <c r="U38" s="6" t="str">
        <f t="shared" si="25"/>
        <v>0</v>
      </c>
      <c r="V38" s="6" t="str">
        <f t="shared" si="26"/>
        <v>S</v>
      </c>
      <c r="W38" s="6" t="str">
        <f>IF(LEN(Requerimiento_Det!L38)&gt;0,Requerimiento_Det!L38,"")</f>
        <v>Sullana 287631 TALARA  PIURA  TALARA</v>
      </c>
      <c r="X38" s="6" t="str">
        <f>IF(ISBLANK(Requerimiento_Det!M38),"",VLOOKUP(Requerimiento_Det!M38,Tabla8[#All],2,FALSE))</f>
        <v>010201</v>
      </c>
      <c r="Y38" s="6" t="str">
        <f t="shared" si="27"/>
        <v>PR</v>
      </c>
      <c r="Z38" s="6" t="str">
        <f t="shared" si="28"/>
        <v>DEMO</v>
      </c>
      <c r="AA38" s="6" t="str">
        <f t="shared" si="29"/>
        <v>N</v>
      </c>
      <c r="AB38" s="6" t="str">
        <f t="shared" si="30"/>
        <v>N</v>
      </c>
      <c r="AC38" s="6" t="str">
        <f t="shared" si="16"/>
        <v>9031501</v>
      </c>
      <c r="AD38" s="6">
        <f>IF(ISBLANK(Requerimiento_Det!N38),"",VLOOKUP(Requerimiento_Det!N38,Tabla1[#All],2,FALSE))</f>
        <v>1031100276</v>
      </c>
      <c r="AE38" s="6" t="str">
        <f>IF(ISBLANK(Requerimiento_Det!P38),"",VLOOKUP(Requerimiento_Det!P38,Tabla18[#All],2,FALSE))</f>
        <v>BTRU</v>
      </c>
    </row>
    <row r="39" spans="1:31" x14ac:dyDescent="0.25">
      <c r="A39" s="6">
        <f>IF(LEN(Requerimiento_Det!A39)&gt;0,Requerimiento_Det!A39,"")</f>
        <v>1</v>
      </c>
      <c r="B39" s="6">
        <f>IF(LEN(Requerimiento_Det!B39)&gt;0,Requerimiento_Det!B39,"")</f>
        <v>38</v>
      </c>
      <c r="C39" s="6" t="str">
        <f>IF(ISBLANK(Requerimiento_Det!C39),"",VLOOKUP(Requerimiento_Det!C39,Tabla3[#All],2,FALSE))</f>
        <v>10000000</v>
      </c>
      <c r="D39" s="6" t="str">
        <f>IF(LEN(Requerimiento_Det!D39)&gt;0,Requerimiento_Det!D39,"")</f>
        <v/>
      </c>
      <c r="E39" s="6">
        <f>IF(ISBLANK(Requerimiento_Det!E39),"",VLOOKUP(Requerimiento_Det!E39,Tabla13[#All],2,FALSE))</f>
        <v>0</v>
      </c>
      <c r="F39" s="6" t="str">
        <f>IF(ISBLANK(Requerimiento_Det!F39),"",VLOOKUP(Requerimiento_Det!F39,Tabla12[#All],2,FALSE))</f>
        <v>2806</v>
      </c>
      <c r="G39" s="6" t="str">
        <f>IF(ISBLANK(Requerimiento_Det!G39),"",VLOOKUP(Requerimiento_Det!G39,Tabla14[#All],2,FALSE))</f>
        <v>UNI</v>
      </c>
      <c r="H39" s="6" t="str">
        <f>IF(LEN(Requerimiento_Det!H39)&gt;0,Requerimiento_Det!H39,"")</f>
        <v>Bayóvar 287287 TRUJILLO  TUMBES  TRUJILLO</v>
      </c>
      <c r="I39" s="6" t="str">
        <f>IF(ISBLANK(Requerimiento_Det!I39),"",VLOOKUP(Requerimiento_Det!I39,Tabla5[#All],2,FALSE))</f>
        <v>C</v>
      </c>
      <c r="J39" s="6" t="str">
        <f t="shared" si="17"/>
        <v>N</v>
      </c>
      <c r="K39" s="29">
        <f>IF(LEN(Requerimiento_Det!J39)&gt;0,Requerimiento_Det!J39,"")</f>
        <v>1</v>
      </c>
      <c r="L39" s="6" t="str">
        <f t="shared" si="18"/>
        <v>0.00</v>
      </c>
      <c r="M39" s="6" t="str">
        <f t="shared" si="19"/>
        <v>0.00</v>
      </c>
      <c r="N39" s="30" t="str">
        <f t="shared" si="20"/>
        <v>0.00</v>
      </c>
      <c r="O39" s="30">
        <f t="shared" si="14"/>
        <v>0</v>
      </c>
      <c r="P39" s="6" t="str">
        <f t="shared" si="15"/>
        <v>0</v>
      </c>
      <c r="Q39" s="6" t="str">
        <f t="shared" si="21"/>
        <v>0</v>
      </c>
      <c r="R39" s="6" t="str">
        <f t="shared" si="22"/>
        <v>0.000000</v>
      </c>
      <c r="S39" s="6" t="str">
        <f t="shared" si="23"/>
        <v>0.000000</v>
      </c>
      <c r="T39" s="6" t="str">
        <f t="shared" si="24"/>
        <v>0</v>
      </c>
      <c r="U39" s="6" t="str">
        <f t="shared" si="25"/>
        <v>0</v>
      </c>
      <c r="V39" s="6" t="str">
        <f t="shared" si="26"/>
        <v>S</v>
      </c>
      <c r="W39" s="6" t="str">
        <f>IF(LEN(Requerimiento_Det!L39)&gt;0,Requerimiento_Det!L39,"")</f>
        <v>Bayóvar 287287 TRUJILLO  TUMBES  TRUJILLO</v>
      </c>
      <c r="X39" s="6" t="str">
        <f>IF(ISBLANK(Requerimiento_Det!M39),"",VLOOKUP(Requerimiento_Det!M39,Tabla8[#All],2,FALSE))</f>
        <v>010201</v>
      </c>
      <c r="Y39" s="6" t="str">
        <f t="shared" si="27"/>
        <v>PR</v>
      </c>
      <c r="Z39" s="6" t="str">
        <f t="shared" si="28"/>
        <v>DEMO</v>
      </c>
      <c r="AA39" s="6" t="str">
        <f t="shared" si="29"/>
        <v>N</v>
      </c>
      <c r="AB39" s="6" t="str">
        <f t="shared" si="30"/>
        <v>N</v>
      </c>
      <c r="AC39" s="6" t="str">
        <f t="shared" si="16"/>
        <v>9031501</v>
      </c>
      <c r="AD39" s="6">
        <f>IF(ISBLANK(Requerimiento_Det!N39),"",VLOOKUP(Requerimiento_Det!N39,Tabla1[#All],2,FALSE))</f>
        <v>1031100261</v>
      </c>
      <c r="AE39" s="6" t="str">
        <f>IF(ISBLANK(Requerimiento_Det!P39),"",VLOOKUP(Requerimiento_Det!P39,Tabla18[#All],2,FALSE))</f>
        <v>BTRU</v>
      </c>
    </row>
    <row r="40" spans="1:31" x14ac:dyDescent="0.25">
      <c r="A40" s="6">
        <f>IF(LEN(Requerimiento_Det!A40)&gt;0,Requerimiento_Det!A40,"")</f>
        <v>1</v>
      </c>
      <c r="B40" s="6">
        <f>IF(LEN(Requerimiento_Det!B40)&gt;0,Requerimiento_Det!B40,"")</f>
        <v>39</v>
      </c>
      <c r="C40" s="6" t="str">
        <f>IF(ISBLANK(Requerimiento_Det!C40),"",VLOOKUP(Requerimiento_Det!C40,Tabla3[#All],2,FALSE))</f>
        <v>10000000</v>
      </c>
      <c r="D40" s="6" t="str">
        <f>IF(LEN(Requerimiento_Det!D40)&gt;0,Requerimiento_Det!D40,"")</f>
        <v/>
      </c>
      <c r="E40" s="6">
        <f>IF(ISBLANK(Requerimiento_Det!E40),"",VLOOKUP(Requerimiento_Det!E40,Tabla13[#All],2,FALSE))</f>
        <v>0</v>
      </c>
      <c r="F40" s="6" t="str">
        <f>IF(ISBLANK(Requerimiento_Det!F40),"",VLOOKUP(Requerimiento_Det!F40,Tabla12[#All],2,FALSE))</f>
        <v>2806</v>
      </c>
      <c r="G40" s="6" t="str">
        <f>IF(ISBLANK(Requerimiento_Det!G40),"",VLOOKUP(Requerimiento_Det!G40,Tabla14[#All],2,FALSE))</f>
        <v>UNI</v>
      </c>
      <c r="H40" s="6" t="str">
        <f>IF(LEN(Requerimiento_Det!H40)&gt;0,Requerimiento_Det!H40,"")</f>
        <v>Mórrope 287278 TRUJILLO  PIURA  TRUJILLO</v>
      </c>
      <c r="I40" s="6" t="str">
        <f>IF(ISBLANK(Requerimiento_Det!I40),"",VLOOKUP(Requerimiento_Det!I40,Tabla5[#All],2,FALSE))</f>
        <v>C</v>
      </c>
      <c r="J40" s="6" t="str">
        <f t="shared" si="17"/>
        <v>N</v>
      </c>
      <c r="K40" s="29">
        <f>IF(LEN(Requerimiento_Det!J40)&gt;0,Requerimiento_Det!J40,"")</f>
        <v>1</v>
      </c>
      <c r="L40" s="6" t="str">
        <f t="shared" si="18"/>
        <v>0.00</v>
      </c>
      <c r="M40" s="6" t="str">
        <f t="shared" si="19"/>
        <v>0.00</v>
      </c>
      <c r="N40" s="30" t="str">
        <f t="shared" si="20"/>
        <v>0.00</v>
      </c>
      <c r="O40" s="30">
        <f t="shared" si="14"/>
        <v>0</v>
      </c>
      <c r="P40" s="6" t="str">
        <f t="shared" si="15"/>
        <v>0</v>
      </c>
      <c r="Q40" s="6" t="str">
        <f t="shared" si="21"/>
        <v>0</v>
      </c>
      <c r="R40" s="6" t="str">
        <f t="shared" si="22"/>
        <v>0.000000</v>
      </c>
      <c r="S40" s="6" t="str">
        <f t="shared" si="23"/>
        <v>0.000000</v>
      </c>
      <c r="T40" s="6" t="str">
        <f t="shared" si="24"/>
        <v>0</v>
      </c>
      <c r="U40" s="6" t="str">
        <f t="shared" si="25"/>
        <v>0</v>
      </c>
      <c r="V40" s="6" t="str">
        <f t="shared" si="26"/>
        <v>S</v>
      </c>
      <c r="W40" s="6" t="str">
        <f>IF(LEN(Requerimiento_Det!L40)&gt;0,Requerimiento_Det!L40,"")</f>
        <v>Mórrope 287278 TRUJILLO  PIURA  TRUJILLO</v>
      </c>
      <c r="X40" s="6" t="str">
        <f>IF(ISBLANK(Requerimiento_Det!M40),"",VLOOKUP(Requerimiento_Det!M40,Tabla8[#All],2,FALSE))</f>
        <v>010201</v>
      </c>
      <c r="Y40" s="6" t="str">
        <f t="shared" si="27"/>
        <v>PR</v>
      </c>
      <c r="Z40" s="6" t="str">
        <f t="shared" si="28"/>
        <v>DEMO</v>
      </c>
      <c r="AA40" s="6" t="str">
        <f t="shared" si="29"/>
        <v>N</v>
      </c>
      <c r="AB40" s="6" t="str">
        <f t="shared" si="30"/>
        <v>N</v>
      </c>
      <c r="AC40" s="6" t="str">
        <f t="shared" si="16"/>
        <v>9031501</v>
      </c>
      <c r="AD40" s="6">
        <f>IF(ISBLANK(Requerimiento_Det!N40),"",VLOOKUP(Requerimiento_Det!N40,Tabla1[#All],2,FALSE))</f>
        <v>1031100238</v>
      </c>
      <c r="AE40" s="6" t="str">
        <f>IF(ISBLANK(Requerimiento_Det!P40),"",VLOOKUP(Requerimiento_Det!P40,Tabla18[#All],2,FALSE))</f>
        <v>BTRU</v>
      </c>
    </row>
    <row r="41" spans="1:31" x14ac:dyDescent="0.25">
      <c r="A41" s="6">
        <f>IF(LEN(Requerimiento_Det!A41)&gt;0,Requerimiento_Det!A41,"")</f>
        <v>1</v>
      </c>
      <c r="B41" s="6">
        <f>IF(LEN(Requerimiento_Det!B41)&gt;0,Requerimiento_Det!B41,"")</f>
        <v>40</v>
      </c>
      <c r="C41" s="6" t="str">
        <f>IF(ISBLANK(Requerimiento_Det!C41),"",VLOOKUP(Requerimiento_Det!C41,Tabla3[#All],2,FALSE))</f>
        <v>10000000</v>
      </c>
      <c r="D41" s="6" t="str">
        <f>IF(LEN(Requerimiento_Det!D41)&gt;0,Requerimiento_Det!D41,"")</f>
        <v/>
      </c>
      <c r="E41" s="6">
        <f>IF(ISBLANK(Requerimiento_Det!E41),"",VLOOKUP(Requerimiento_Det!E41,Tabla13[#All],2,FALSE))</f>
        <v>0</v>
      </c>
      <c r="F41" s="6" t="str">
        <f>IF(ISBLANK(Requerimiento_Det!F41),"",VLOOKUP(Requerimiento_Det!F41,Tabla12[#All],2,FALSE))</f>
        <v>2806</v>
      </c>
      <c r="G41" s="6" t="str">
        <f>IF(ISBLANK(Requerimiento_Det!G41),"",VLOOKUP(Requerimiento_Det!G41,Tabla14[#All],2,FALSE))</f>
        <v>UNI</v>
      </c>
      <c r="H41" s="6" t="str">
        <f>IF(LEN(Requerimiento_Det!H41)&gt;0,Requerimiento_Det!H41,"")</f>
        <v>Mórrope 287275 TRUJILLO  PIURA  TRUJILLO</v>
      </c>
      <c r="I41" s="6" t="str">
        <f>IF(ISBLANK(Requerimiento_Det!I41),"",VLOOKUP(Requerimiento_Det!I41,Tabla5[#All],2,FALSE))</f>
        <v>C</v>
      </c>
      <c r="J41" s="6" t="str">
        <f t="shared" si="17"/>
        <v>N</v>
      </c>
      <c r="K41" s="29">
        <f>IF(LEN(Requerimiento_Det!J41)&gt;0,Requerimiento_Det!J41,"")</f>
        <v>1</v>
      </c>
      <c r="L41" s="6" t="str">
        <f t="shared" si="18"/>
        <v>0.00</v>
      </c>
      <c r="M41" s="6" t="str">
        <f t="shared" si="19"/>
        <v>0.00</v>
      </c>
      <c r="N41" s="30" t="str">
        <f t="shared" si="20"/>
        <v>0.00</v>
      </c>
      <c r="O41" s="30">
        <f t="shared" si="14"/>
        <v>0</v>
      </c>
      <c r="P41" s="6" t="str">
        <f t="shared" si="15"/>
        <v>0</v>
      </c>
      <c r="Q41" s="6" t="str">
        <f t="shared" si="21"/>
        <v>0</v>
      </c>
      <c r="R41" s="6" t="str">
        <f t="shared" si="22"/>
        <v>0.000000</v>
      </c>
      <c r="S41" s="6" t="str">
        <f t="shared" si="23"/>
        <v>0.000000</v>
      </c>
      <c r="T41" s="6" t="str">
        <f t="shared" si="24"/>
        <v>0</v>
      </c>
      <c r="U41" s="6" t="str">
        <f t="shared" si="25"/>
        <v>0</v>
      </c>
      <c r="V41" s="6" t="str">
        <f t="shared" si="26"/>
        <v>S</v>
      </c>
      <c r="W41" s="6" t="str">
        <f>IF(LEN(Requerimiento_Det!L41)&gt;0,Requerimiento_Det!L41,"")</f>
        <v>Mórrope 287275 TRUJILLO  PIURA  TRUJILLO</v>
      </c>
      <c r="X41" s="6" t="str">
        <f>IF(ISBLANK(Requerimiento_Det!M41),"",VLOOKUP(Requerimiento_Det!M41,Tabla8[#All],2,FALSE))</f>
        <v>010201</v>
      </c>
      <c r="Y41" s="6" t="str">
        <f t="shared" si="27"/>
        <v>PR</v>
      </c>
      <c r="Z41" s="6" t="str">
        <f t="shared" si="28"/>
        <v>DEMO</v>
      </c>
      <c r="AA41" s="6" t="str">
        <f t="shared" si="29"/>
        <v>N</v>
      </c>
      <c r="AB41" s="6" t="str">
        <f t="shared" si="30"/>
        <v>N</v>
      </c>
      <c r="AC41" s="6" t="str">
        <f t="shared" si="16"/>
        <v>9031501</v>
      </c>
      <c r="AD41" s="6">
        <f>IF(ISBLANK(Requerimiento_Det!N41),"",VLOOKUP(Requerimiento_Det!N41,Tabla1[#All],2,FALSE))</f>
        <v>1031100362</v>
      </c>
      <c r="AE41" s="6" t="str">
        <f>IF(ISBLANK(Requerimiento_Det!P41),"",VLOOKUP(Requerimiento_Det!P41,Tabla18[#All],2,FALSE))</f>
        <v>BTRU</v>
      </c>
    </row>
    <row r="42" spans="1:31" x14ac:dyDescent="0.25">
      <c r="A42" s="6">
        <f>IF(LEN(Requerimiento_Det!A42)&gt;0,Requerimiento_Det!A42,"")</f>
        <v>1</v>
      </c>
      <c r="B42" s="6">
        <f>IF(LEN(Requerimiento_Det!B42)&gt;0,Requerimiento_Det!B42,"")</f>
        <v>41</v>
      </c>
      <c r="C42" s="6" t="str">
        <f>IF(ISBLANK(Requerimiento_Det!C42),"",VLOOKUP(Requerimiento_Det!C42,Tabla3[#All],2,FALSE))</f>
        <v>10000000</v>
      </c>
      <c r="D42" s="6" t="str">
        <f>IF(LEN(Requerimiento_Det!D42)&gt;0,Requerimiento_Det!D42,"")</f>
        <v/>
      </c>
      <c r="E42" s="6">
        <f>IF(ISBLANK(Requerimiento_Det!E42),"",VLOOKUP(Requerimiento_Det!E42,Tabla13[#All],2,FALSE))</f>
        <v>0</v>
      </c>
      <c r="F42" s="6" t="str">
        <f>IF(ISBLANK(Requerimiento_Det!F42),"",VLOOKUP(Requerimiento_Det!F42,Tabla12[#All],2,FALSE))</f>
        <v>2806</v>
      </c>
      <c r="G42" s="6" t="str">
        <f>IF(ISBLANK(Requerimiento_Det!G42),"",VLOOKUP(Requerimiento_Det!G42,Tabla14[#All],2,FALSE))</f>
        <v>UNI</v>
      </c>
      <c r="H42" s="6" t="str">
        <f>IF(LEN(Requerimiento_Det!H42)&gt;0,Requerimiento_Det!H42,"")</f>
        <v>Chicama 287207 TRUJILLO  PIURA  TRUJILLO</v>
      </c>
      <c r="I42" s="6" t="str">
        <f>IF(ISBLANK(Requerimiento_Det!I42),"",VLOOKUP(Requerimiento_Det!I42,Tabla5[#All],2,FALSE))</f>
        <v>C</v>
      </c>
      <c r="J42" s="6" t="str">
        <f t="shared" si="17"/>
        <v>N</v>
      </c>
      <c r="K42" s="29">
        <f>IF(LEN(Requerimiento_Det!J42)&gt;0,Requerimiento_Det!J42,"")</f>
        <v>1</v>
      </c>
      <c r="L42" s="6" t="str">
        <f t="shared" si="18"/>
        <v>0.00</v>
      </c>
      <c r="M42" s="6" t="str">
        <f t="shared" si="19"/>
        <v>0.00</v>
      </c>
      <c r="N42" s="30" t="str">
        <f t="shared" si="20"/>
        <v>0.00</v>
      </c>
      <c r="O42" s="30">
        <f t="shared" si="14"/>
        <v>0</v>
      </c>
      <c r="P42" s="6" t="str">
        <f t="shared" si="15"/>
        <v>0</v>
      </c>
      <c r="Q42" s="6" t="str">
        <f t="shared" si="21"/>
        <v>0</v>
      </c>
      <c r="R42" s="6" t="str">
        <f t="shared" si="22"/>
        <v>0.000000</v>
      </c>
      <c r="S42" s="6" t="str">
        <f t="shared" si="23"/>
        <v>0.000000</v>
      </c>
      <c r="T42" s="6" t="str">
        <f t="shared" si="24"/>
        <v>0</v>
      </c>
      <c r="U42" s="6" t="str">
        <f t="shared" si="25"/>
        <v>0</v>
      </c>
      <c r="V42" s="6" t="str">
        <f t="shared" si="26"/>
        <v>S</v>
      </c>
      <c r="W42" s="6" t="str">
        <f>IF(LEN(Requerimiento_Det!L42)&gt;0,Requerimiento_Det!L42,"")</f>
        <v>Chicama 287207 TRUJILLO  PIURA  TRUJILLO</v>
      </c>
      <c r="X42" s="6" t="str">
        <f>IF(ISBLANK(Requerimiento_Det!M42),"",VLOOKUP(Requerimiento_Det!M42,Tabla8[#All],2,FALSE))</f>
        <v>010201</v>
      </c>
      <c r="Y42" s="6" t="str">
        <f t="shared" si="27"/>
        <v>PR</v>
      </c>
      <c r="Z42" s="6" t="str">
        <f t="shared" si="28"/>
        <v>DEMO</v>
      </c>
      <c r="AA42" s="6" t="str">
        <f t="shared" si="29"/>
        <v>N</v>
      </c>
      <c r="AB42" s="6" t="str">
        <f t="shared" si="30"/>
        <v>N</v>
      </c>
      <c r="AC42" s="6" t="str">
        <f t="shared" si="16"/>
        <v>9031501</v>
      </c>
      <c r="AD42" s="6">
        <f>IF(ISBLANK(Requerimiento_Det!N42),"",VLOOKUP(Requerimiento_Det!N42,Tabla1[#All],2,FALSE))</f>
        <v>1031100357</v>
      </c>
      <c r="AE42" s="6" t="str">
        <f>IF(ISBLANK(Requerimiento_Det!P42),"",VLOOKUP(Requerimiento_Det!P42,Tabla18[#All],2,FALSE))</f>
        <v>BTRU</v>
      </c>
    </row>
    <row r="43" spans="1:31" x14ac:dyDescent="0.25">
      <c r="A43" s="6">
        <f>IF(LEN(Requerimiento_Det!A43)&gt;0,Requerimiento_Det!A43,"")</f>
        <v>1</v>
      </c>
      <c r="B43" s="6">
        <f>IF(LEN(Requerimiento_Det!B43)&gt;0,Requerimiento_Det!B43,"")</f>
        <v>42</v>
      </c>
      <c r="C43" s="6" t="str">
        <f>IF(ISBLANK(Requerimiento_Det!C43),"",VLOOKUP(Requerimiento_Det!C43,Tabla3[#All],2,FALSE))</f>
        <v>10000000</v>
      </c>
      <c r="D43" s="6" t="str">
        <f>IF(LEN(Requerimiento_Det!D43)&gt;0,Requerimiento_Det!D43,"")</f>
        <v/>
      </c>
      <c r="E43" s="6">
        <f>IF(ISBLANK(Requerimiento_Det!E43),"",VLOOKUP(Requerimiento_Det!E43,Tabla13[#All],2,FALSE))</f>
        <v>0</v>
      </c>
      <c r="F43" s="6" t="str">
        <f>IF(ISBLANK(Requerimiento_Det!F43),"",VLOOKUP(Requerimiento_Det!F43,Tabla12[#All],2,FALSE))</f>
        <v>2806</v>
      </c>
      <c r="G43" s="6" t="str">
        <f>IF(ISBLANK(Requerimiento_Det!G43),"",VLOOKUP(Requerimiento_Det!G43,Tabla14[#All],2,FALSE))</f>
        <v>UNI</v>
      </c>
      <c r="H43" s="6" t="str">
        <f>IF(LEN(Requerimiento_Det!H43)&gt;0,Requerimiento_Det!H43,"")</f>
        <v>Chicama 287206 TRUJILLO  PIURA  TRUJILLO</v>
      </c>
      <c r="I43" s="6" t="str">
        <f>IF(ISBLANK(Requerimiento_Det!I43),"",VLOOKUP(Requerimiento_Det!I43,Tabla5[#All],2,FALSE))</f>
        <v>C</v>
      </c>
      <c r="J43" s="6" t="str">
        <f t="shared" si="17"/>
        <v>N</v>
      </c>
      <c r="K43" s="29">
        <f>IF(LEN(Requerimiento_Det!J43)&gt;0,Requerimiento_Det!J43,"")</f>
        <v>1</v>
      </c>
      <c r="L43" s="6" t="str">
        <f t="shared" si="18"/>
        <v>0.00</v>
      </c>
      <c r="M43" s="6" t="str">
        <f t="shared" si="19"/>
        <v>0.00</v>
      </c>
      <c r="N43" s="30" t="str">
        <f t="shared" si="20"/>
        <v>0.00</v>
      </c>
      <c r="O43" s="30">
        <f t="shared" si="14"/>
        <v>0</v>
      </c>
      <c r="P43" s="6" t="str">
        <f t="shared" si="15"/>
        <v>0</v>
      </c>
      <c r="Q43" s="6" t="str">
        <f t="shared" si="21"/>
        <v>0</v>
      </c>
      <c r="R43" s="6" t="str">
        <f t="shared" si="22"/>
        <v>0.000000</v>
      </c>
      <c r="S43" s="6" t="str">
        <f t="shared" si="23"/>
        <v>0.000000</v>
      </c>
      <c r="T43" s="6" t="str">
        <f t="shared" si="24"/>
        <v>0</v>
      </c>
      <c r="U43" s="6" t="str">
        <f t="shared" si="25"/>
        <v>0</v>
      </c>
      <c r="V43" s="6" t="str">
        <f t="shared" si="26"/>
        <v>S</v>
      </c>
      <c r="W43" s="6" t="str">
        <f>IF(LEN(Requerimiento_Det!L43)&gt;0,Requerimiento_Det!L43,"")</f>
        <v>Chicama 287206 TRUJILLO  PIURA  TRUJILLO</v>
      </c>
      <c r="X43" s="6" t="str">
        <f>IF(ISBLANK(Requerimiento_Det!M43),"",VLOOKUP(Requerimiento_Det!M43,Tabla8[#All],2,FALSE))</f>
        <v>010201</v>
      </c>
      <c r="Y43" s="6" t="str">
        <f t="shared" si="27"/>
        <v>PR</v>
      </c>
      <c r="Z43" s="6" t="str">
        <f t="shared" si="28"/>
        <v>DEMO</v>
      </c>
      <c r="AA43" s="6" t="str">
        <f t="shared" si="29"/>
        <v>N</v>
      </c>
      <c r="AB43" s="6" t="str">
        <f t="shared" si="30"/>
        <v>N</v>
      </c>
      <c r="AC43" s="6" t="str">
        <f t="shared" si="16"/>
        <v>9031501</v>
      </c>
      <c r="AD43" s="6">
        <f>IF(ISBLANK(Requerimiento_Det!N43),"",VLOOKUP(Requerimiento_Det!N43,Tabla1[#All],2,FALSE))</f>
        <v>1031100337</v>
      </c>
      <c r="AE43" s="6" t="str">
        <f>IF(ISBLANK(Requerimiento_Det!P43),"",VLOOKUP(Requerimiento_Det!P43,Tabla18[#All],2,FALSE))</f>
        <v>BTRU</v>
      </c>
    </row>
    <row r="44" spans="1:31" x14ac:dyDescent="0.25">
      <c r="A44" s="6">
        <f>IF(LEN(Requerimiento_Det!A44)&gt;0,Requerimiento_Det!A44,"")</f>
        <v>1</v>
      </c>
      <c r="B44" s="6">
        <f>IF(LEN(Requerimiento_Det!B44)&gt;0,Requerimiento_Det!B44,"")</f>
        <v>43</v>
      </c>
      <c r="C44" s="6" t="str">
        <f>IF(ISBLANK(Requerimiento_Det!C44),"",VLOOKUP(Requerimiento_Det!C44,Tabla3[#All],2,FALSE))</f>
        <v>10000000</v>
      </c>
      <c r="D44" s="6" t="str">
        <f>IF(LEN(Requerimiento_Det!D44)&gt;0,Requerimiento_Det!D44,"")</f>
        <v/>
      </c>
      <c r="E44" s="6">
        <f>IF(ISBLANK(Requerimiento_Det!E44),"",VLOOKUP(Requerimiento_Det!E44,Tabla13[#All],2,FALSE))</f>
        <v>0</v>
      </c>
      <c r="F44" s="6" t="str">
        <f>IF(ISBLANK(Requerimiento_Det!F44),"",VLOOKUP(Requerimiento_Det!F44,Tabla12[#All],2,FALSE))</f>
        <v>2806</v>
      </c>
      <c r="G44" s="6" t="str">
        <f>IF(ISBLANK(Requerimiento_Det!G44),"",VLOOKUP(Requerimiento_Det!G44,Tabla14[#All],2,FALSE))</f>
        <v>UNI</v>
      </c>
      <c r="H44" s="6" t="str">
        <f>IF(LEN(Requerimiento_Det!H44)&gt;0,Requerimiento_Det!H44,"")</f>
        <v>Pacanguilla 287269 TRUJILLO  CHICLAYO  TRUJILLO</v>
      </c>
      <c r="I44" s="6" t="str">
        <f>IF(ISBLANK(Requerimiento_Det!I44),"",VLOOKUP(Requerimiento_Det!I44,Tabla5[#All],2,FALSE))</f>
        <v>C</v>
      </c>
      <c r="J44" s="6" t="str">
        <f t="shared" si="17"/>
        <v>N</v>
      </c>
      <c r="K44" s="29">
        <f>IF(LEN(Requerimiento_Det!J44)&gt;0,Requerimiento_Det!J44,"")</f>
        <v>1</v>
      </c>
      <c r="L44" s="6" t="str">
        <f t="shared" si="18"/>
        <v>0.00</v>
      </c>
      <c r="M44" s="6" t="str">
        <f t="shared" si="19"/>
        <v>0.00</v>
      </c>
      <c r="N44" s="30" t="str">
        <f t="shared" si="20"/>
        <v>0.00</v>
      </c>
      <c r="O44" s="30">
        <f t="shared" si="14"/>
        <v>0</v>
      </c>
      <c r="P44" s="6" t="str">
        <f t="shared" si="15"/>
        <v>0</v>
      </c>
      <c r="Q44" s="6" t="str">
        <f t="shared" si="21"/>
        <v>0</v>
      </c>
      <c r="R44" s="6" t="str">
        <f t="shared" si="22"/>
        <v>0.000000</v>
      </c>
      <c r="S44" s="6" t="str">
        <f t="shared" si="23"/>
        <v>0.000000</v>
      </c>
      <c r="T44" s="6" t="str">
        <f t="shared" si="24"/>
        <v>0</v>
      </c>
      <c r="U44" s="6" t="str">
        <f t="shared" si="25"/>
        <v>0</v>
      </c>
      <c r="V44" s="6" t="str">
        <f t="shared" si="26"/>
        <v>S</v>
      </c>
      <c r="W44" s="6" t="str">
        <f>IF(LEN(Requerimiento_Det!L44)&gt;0,Requerimiento_Det!L44,"")</f>
        <v>Pacanguilla 287269 TRUJILLO  CHICLAYO  TRUJILLO</v>
      </c>
      <c r="X44" s="6" t="str">
        <f>IF(ISBLANK(Requerimiento_Det!M44),"",VLOOKUP(Requerimiento_Det!M44,Tabla8[#All],2,FALSE))</f>
        <v>010201</v>
      </c>
      <c r="Y44" s="6" t="str">
        <f t="shared" si="27"/>
        <v>PR</v>
      </c>
      <c r="Z44" s="6" t="str">
        <f t="shared" si="28"/>
        <v>DEMO</v>
      </c>
      <c r="AA44" s="6" t="str">
        <f t="shared" si="29"/>
        <v>N</v>
      </c>
      <c r="AB44" s="6" t="str">
        <f t="shared" si="30"/>
        <v>N</v>
      </c>
      <c r="AC44" s="6" t="str">
        <f t="shared" si="16"/>
        <v>9031501</v>
      </c>
      <c r="AD44" s="6">
        <f>IF(ISBLANK(Requerimiento_Det!N44),"",VLOOKUP(Requerimiento_Det!N44,Tabla1[#All],2,FALSE))</f>
        <v>1031100305</v>
      </c>
      <c r="AE44" s="6" t="str">
        <f>IF(ISBLANK(Requerimiento_Det!P44),"",VLOOKUP(Requerimiento_Det!P44,Tabla18[#All],2,FALSE))</f>
        <v>BTRU</v>
      </c>
    </row>
    <row r="45" spans="1:31" x14ac:dyDescent="0.25">
      <c r="A45" s="6">
        <f>IF(LEN(Requerimiento_Det!A45)&gt;0,Requerimiento_Det!A45,"")</f>
        <v>1</v>
      </c>
      <c r="B45" s="6">
        <f>IF(LEN(Requerimiento_Det!B45)&gt;0,Requerimiento_Det!B45,"")</f>
        <v>44</v>
      </c>
      <c r="C45" s="6" t="str">
        <f>IF(ISBLANK(Requerimiento_Det!C45),"",VLOOKUP(Requerimiento_Det!C45,Tabla3[#All],2,FALSE))</f>
        <v>10000000</v>
      </c>
      <c r="D45" s="6" t="str">
        <f>IF(LEN(Requerimiento_Det!D45)&gt;0,Requerimiento_Det!D45,"")</f>
        <v/>
      </c>
      <c r="E45" s="6">
        <f>IF(ISBLANK(Requerimiento_Det!E45),"",VLOOKUP(Requerimiento_Det!E45,Tabla13[#All],2,FALSE))</f>
        <v>0</v>
      </c>
      <c r="F45" s="6" t="str">
        <f>IF(ISBLANK(Requerimiento_Det!F45),"",VLOOKUP(Requerimiento_Det!F45,Tabla12[#All],2,FALSE))</f>
        <v>2806</v>
      </c>
      <c r="G45" s="6" t="str">
        <f>IF(ISBLANK(Requerimiento_Det!G45),"",VLOOKUP(Requerimiento_Det!G45,Tabla14[#All],2,FALSE))</f>
        <v>UNI</v>
      </c>
      <c r="H45" s="6" t="str">
        <f>IF(LEN(Requerimiento_Det!H45)&gt;0,Requerimiento_Det!H45,"")</f>
        <v>Pacanguilla 287266 TRUJILLO  CHICLAYO  TRUJILLO</v>
      </c>
      <c r="I45" s="6" t="str">
        <f>IF(ISBLANK(Requerimiento_Det!I45),"",VLOOKUP(Requerimiento_Det!I45,Tabla5[#All],2,FALSE))</f>
        <v>C</v>
      </c>
      <c r="J45" s="6" t="str">
        <f t="shared" si="17"/>
        <v>N</v>
      </c>
      <c r="K45" s="29">
        <f>IF(LEN(Requerimiento_Det!J45)&gt;0,Requerimiento_Det!J45,"")</f>
        <v>1</v>
      </c>
      <c r="L45" s="6" t="str">
        <f t="shared" si="18"/>
        <v>0.00</v>
      </c>
      <c r="M45" s="6" t="str">
        <f t="shared" si="19"/>
        <v>0.00</v>
      </c>
      <c r="N45" s="30" t="str">
        <f t="shared" si="20"/>
        <v>0.00</v>
      </c>
      <c r="O45" s="30">
        <f t="shared" si="14"/>
        <v>0</v>
      </c>
      <c r="P45" s="6" t="str">
        <f t="shared" si="15"/>
        <v>0</v>
      </c>
      <c r="Q45" s="6" t="str">
        <f t="shared" si="21"/>
        <v>0</v>
      </c>
      <c r="R45" s="6" t="str">
        <f t="shared" si="22"/>
        <v>0.000000</v>
      </c>
      <c r="S45" s="6" t="str">
        <f t="shared" si="23"/>
        <v>0.000000</v>
      </c>
      <c r="T45" s="6" t="str">
        <f t="shared" si="24"/>
        <v>0</v>
      </c>
      <c r="U45" s="6" t="str">
        <f t="shared" si="25"/>
        <v>0</v>
      </c>
      <c r="V45" s="6" t="str">
        <f t="shared" si="26"/>
        <v>S</v>
      </c>
      <c r="W45" s="6" t="str">
        <f>IF(LEN(Requerimiento_Det!L45)&gt;0,Requerimiento_Det!L45,"")</f>
        <v>Pacanguilla 287266 TRUJILLO  CHICLAYO  TRUJILLO</v>
      </c>
      <c r="X45" s="6" t="str">
        <f>IF(ISBLANK(Requerimiento_Det!M45),"",VLOOKUP(Requerimiento_Det!M45,Tabla8[#All],2,FALSE))</f>
        <v>010201</v>
      </c>
      <c r="Y45" s="6" t="str">
        <f t="shared" si="27"/>
        <v>PR</v>
      </c>
      <c r="Z45" s="6" t="str">
        <f t="shared" si="28"/>
        <v>DEMO</v>
      </c>
      <c r="AA45" s="6" t="str">
        <f t="shared" si="29"/>
        <v>N</v>
      </c>
      <c r="AB45" s="6" t="str">
        <f t="shared" si="30"/>
        <v>N</v>
      </c>
      <c r="AC45" s="6" t="str">
        <f t="shared" si="16"/>
        <v>9031501</v>
      </c>
      <c r="AD45" s="6">
        <f>IF(ISBLANK(Requerimiento_Det!N45),"",VLOOKUP(Requerimiento_Det!N45,Tabla1[#All],2,FALSE))</f>
        <v>1031100108</v>
      </c>
      <c r="AE45" s="6" t="str">
        <f>IF(ISBLANK(Requerimiento_Det!P45),"",VLOOKUP(Requerimiento_Det!P45,Tabla18[#All],2,FALSE))</f>
        <v>BTRU</v>
      </c>
    </row>
    <row r="46" spans="1:31" x14ac:dyDescent="0.25">
      <c r="A46" s="6">
        <f>IF(LEN(Requerimiento_Det!A46)&gt;0,Requerimiento_Det!A46,"")</f>
        <v>1</v>
      </c>
      <c r="B46" s="6">
        <f>IF(LEN(Requerimiento_Det!B46)&gt;0,Requerimiento_Det!B46,"")</f>
        <v>45</v>
      </c>
      <c r="C46" s="6" t="str">
        <f>IF(ISBLANK(Requerimiento_Det!C46),"",VLOOKUP(Requerimiento_Det!C46,Tabla3[#All],2,FALSE))</f>
        <v>10000000</v>
      </c>
      <c r="D46" s="6" t="str">
        <f>IF(LEN(Requerimiento_Det!D46)&gt;0,Requerimiento_Det!D46,"")</f>
        <v/>
      </c>
      <c r="E46" s="6">
        <f>IF(ISBLANK(Requerimiento_Det!E46),"",VLOOKUP(Requerimiento_Det!E46,Tabla13[#All],2,FALSE))</f>
        <v>0</v>
      </c>
      <c r="F46" s="6" t="str">
        <f>IF(ISBLANK(Requerimiento_Det!F46),"",VLOOKUP(Requerimiento_Det!F46,Tabla12[#All],2,FALSE))</f>
        <v>2806</v>
      </c>
      <c r="G46" s="6" t="str">
        <f>IF(ISBLANK(Requerimiento_Det!G46),"",VLOOKUP(Requerimiento_Det!G46,Tabla14[#All],2,FALSE))</f>
        <v>UNI</v>
      </c>
      <c r="H46" s="6" t="str">
        <f>IF(LEN(Requerimiento_Det!H46)&gt;0,Requerimiento_Det!H46,"")</f>
        <v>Chicama 287327 TRUJILLO  CHICLAYO  TRUJILLO</v>
      </c>
      <c r="I46" s="6" t="str">
        <f>IF(ISBLANK(Requerimiento_Det!I46),"",VLOOKUP(Requerimiento_Det!I46,Tabla5[#All],2,FALSE))</f>
        <v>C</v>
      </c>
      <c r="J46" s="6" t="str">
        <f t="shared" si="17"/>
        <v>N</v>
      </c>
      <c r="K46" s="29">
        <f>IF(LEN(Requerimiento_Det!J46)&gt;0,Requerimiento_Det!J46,"")</f>
        <v>1</v>
      </c>
      <c r="L46" s="6" t="str">
        <f t="shared" si="18"/>
        <v>0.00</v>
      </c>
      <c r="M46" s="6" t="str">
        <f t="shared" si="19"/>
        <v>0.00</v>
      </c>
      <c r="N46" s="30" t="str">
        <f t="shared" si="20"/>
        <v>0.00</v>
      </c>
      <c r="O46" s="30">
        <f t="shared" si="14"/>
        <v>0</v>
      </c>
      <c r="P46" s="6" t="str">
        <f t="shared" si="15"/>
        <v>0</v>
      </c>
      <c r="Q46" s="6" t="str">
        <f t="shared" si="21"/>
        <v>0</v>
      </c>
      <c r="R46" s="6" t="str">
        <f t="shared" si="22"/>
        <v>0.000000</v>
      </c>
      <c r="S46" s="6" t="str">
        <f t="shared" si="23"/>
        <v>0.000000</v>
      </c>
      <c r="T46" s="6" t="str">
        <f t="shared" si="24"/>
        <v>0</v>
      </c>
      <c r="U46" s="6" t="str">
        <f t="shared" si="25"/>
        <v>0</v>
      </c>
      <c r="V46" s="6" t="str">
        <f t="shared" si="26"/>
        <v>S</v>
      </c>
      <c r="W46" s="6" t="str">
        <f>IF(LEN(Requerimiento_Det!L46)&gt;0,Requerimiento_Det!L46,"")</f>
        <v>Chicama 287327 TRUJILLO  CHICLAYO  TRUJILLO</v>
      </c>
      <c r="X46" s="6" t="str">
        <f>IF(ISBLANK(Requerimiento_Det!M46),"",VLOOKUP(Requerimiento_Det!M46,Tabla8[#All],2,FALSE))</f>
        <v>010201</v>
      </c>
      <c r="Y46" s="6" t="str">
        <f t="shared" si="27"/>
        <v>PR</v>
      </c>
      <c r="Z46" s="6" t="str">
        <f t="shared" si="28"/>
        <v>DEMO</v>
      </c>
      <c r="AA46" s="6" t="str">
        <f t="shared" si="29"/>
        <v>N</v>
      </c>
      <c r="AB46" s="6" t="str">
        <f t="shared" si="30"/>
        <v>N</v>
      </c>
      <c r="AC46" s="6" t="str">
        <f t="shared" si="16"/>
        <v>9031501</v>
      </c>
      <c r="AD46" s="6">
        <f>IF(ISBLANK(Requerimiento_Det!N46),"",VLOOKUP(Requerimiento_Det!N46,Tabla1[#All],2,FALSE))</f>
        <v>1031100361</v>
      </c>
      <c r="AE46" s="6" t="str">
        <f>IF(ISBLANK(Requerimiento_Det!P46),"",VLOOKUP(Requerimiento_Det!P46,Tabla18[#All],2,FALSE))</f>
        <v>BTRU</v>
      </c>
    </row>
    <row r="47" spans="1:31" x14ac:dyDescent="0.25">
      <c r="A47" s="6">
        <f>IF(LEN(Requerimiento_Det!A47)&gt;0,Requerimiento_Det!A47,"")</f>
        <v>1</v>
      </c>
      <c r="B47" s="6">
        <f>IF(LEN(Requerimiento_Det!B47)&gt;0,Requerimiento_Det!B47,"")</f>
        <v>46</v>
      </c>
      <c r="C47" s="6" t="str">
        <f>IF(ISBLANK(Requerimiento_Det!C47),"",VLOOKUP(Requerimiento_Det!C47,Tabla3[#All],2,FALSE))</f>
        <v>10000000</v>
      </c>
      <c r="D47" s="6" t="str">
        <f>IF(LEN(Requerimiento_Det!D47)&gt;0,Requerimiento_Det!D47,"")</f>
        <v/>
      </c>
      <c r="E47" s="6">
        <f>IF(ISBLANK(Requerimiento_Det!E47),"",VLOOKUP(Requerimiento_Det!E47,Tabla13[#All],2,FALSE))</f>
        <v>0</v>
      </c>
      <c r="F47" s="6" t="str">
        <f>IF(ISBLANK(Requerimiento_Det!F47),"",VLOOKUP(Requerimiento_Det!F47,Tabla12[#All],2,FALSE))</f>
        <v>2806</v>
      </c>
      <c r="G47" s="6" t="str">
        <f>IF(ISBLANK(Requerimiento_Det!G47),"",VLOOKUP(Requerimiento_Det!G47,Tabla14[#All],2,FALSE))</f>
        <v>UNI</v>
      </c>
      <c r="H47" s="6" t="str">
        <f>IF(LEN(Requerimiento_Det!H47)&gt;0,Requerimiento_Det!H47,"")</f>
        <v>Pacanguilla 287268 TRUJILLO  CHICLAYO  TRUJILLO</v>
      </c>
      <c r="I47" s="6" t="str">
        <f>IF(ISBLANK(Requerimiento_Det!I47),"",VLOOKUP(Requerimiento_Det!I47,Tabla5[#All],2,FALSE))</f>
        <v>C</v>
      </c>
      <c r="J47" s="6" t="str">
        <f t="shared" si="17"/>
        <v>N</v>
      </c>
      <c r="K47" s="29">
        <f>IF(LEN(Requerimiento_Det!J47)&gt;0,Requerimiento_Det!J47,"")</f>
        <v>1</v>
      </c>
      <c r="L47" s="6" t="str">
        <f t="shared" si="18"/>
        <v>0.00</v>
      </c>
      <c r="M47" s="6" t="str">
        <f t="shared" si="19"/>
        <v>0.00</v>
      </c>
      <c r="N47" s="30" t="str">
        <f t="shared" si="20"/>
        <v>0.00</v>
      </c>
      <c r="O47" s="30">
        <f t="shared" si="14"/>
        <v>0</v>
      </c>
      <c r="P47" s="6" t="str">
        <f t="shared" si="15"/>
        <v>0</v>
      </c>
      <c r="Q47" s="6" t="str">
        <f t="shared" si="21"/>
        <v>0</v>
      </c>
      <c r="R47" s="6" t="str">
        <f t="shared" si="22"/>
        <v>0.000000</v>
      </c>
      <c r="S47" s="6" t="str">
        <f t="shared" si="23"/>
        <v>0.000000</v>
      </c>
      <c r="T47" s="6" t="str">
        <f t="shared" si="24"/>
        <v>0</v>
      </c>
      <c r="U47" s="6" t="str">
        <f t="shared" si="25"/>
        <v>0</v>
      </c>
      <c r="V47" s="6" t="str">
        <f t="shared" si="26"/>
        <v>S</v>
      </c>
      <c r="W47" s="6" t="str">
        <f>IF(LEN(Requerimiento_Det!L47)&gt;0,Requerimiento_Det!L47,"")</f>
        <v>Pacanguilla 287268 TRUJILLO  CHICLAYO  TRUJILLO</v>
      </c>
      <c r="X47" s="6" t="str">
        <f>IF(ISBLANK(Requerimiento_Det!M47),"",VLOOKUP(Requerimiento_Det!M47,Tabla8[#All],2,FALSE))</f>
        <v>010201</v>
      </c>
      <c r="Y47" s="6" t="str">
        <f t="shared" si="27"/>
        <v>PR</v>
      </c>
      <c r="Z47" s="6" t="str">
        <f t="shared" si="28"/>
        <v>DEMO</v>
      </c>
      <c r="AA47" s="6" t="str">
        <f t="shared" si="29"/>
        <v>N</v>
      </c>
      <c r="AB47" s="6" t="str">
        <f t="shared" si="30"/>
        <v>N</v>
      </c>
      <c r="AC47" s="6" t="str">
        <f t="shared" si="16"/>
        <v>9031501</v>
      </c>
      <c r="AD47" s="6">
        <f>IF(ISBLANK(Requerimiento_Det!N47),"",VLOOKUP(Requerimiento_Det!N47,Tabla1[#All],2,FALSE))</f>
        <v>1031100324</v>
      </c>
      <c r="AE47" s="6" t="str">
        <f>IF(ISBLANK(Requerimiento_Det!P47),"",VLOOKUP(Requerimiento_Det!P47,Tabla18[#All],2,FALSE))</f>
        <v>BTRU</v>
      </c>
    </row>
    <row r="48" spans="1:31" x14ac:dyDescent="0.25">
      <c r="A48" s="6">
        <f>IF(LEN(Requerimiento_Det!A48)&gt;0,Requerimiento_Det!A48,"")</f>
        <v>1</v>
      </c>
      <c r="B48" s="6">
        <f>IF(LEN(Requerimiento_Det!B48)&gt;0,Requerimiento_Det!B48,"")</f>
        <v>47</v>
      </c>
      <c r="C48" s="6" t="str">
        <f>IF(ISBLANK(Requerimiento_Det!C48),"",VLOOKUP(Requerimiento_Det!C48,Tabla3[#All],2,FALSE))</f>
        <v>10000000</v>
      </c>
      <c r="D48" s="6" t="str">
        <f>IF(LEN(Requerimiento_Det!D48)&gt;0,Requerimiento_Det!D48,"")</f>
        <v/>
      </c>
      <c r="E48" s="6">
        <f>IF(ISBLANK(Requerimiento_Det!E48),"",VLOOKUP(Requerimiento_Det!E48,Tabla13[#All],2,FALSE))</f>
        <v>0</v>
      </c>
      <c r="F48" s="6" t="str">
        <f>IF(ISBLANK(Requerimiento_Det!F48),"",VLOOKUP(Requerimiento_Det!F48,Tabla12[#All],2,FALSE))</f>
        <v>2806</v>
      </c>
      <c r="G48" s="6" t="str">
        <f>IF(ISBLANK(Requerimiento_Det!G48),"",VLOOKUP(Requerimiento_Det!G48,Tabla14[#All],2,FALSE))</f>
        <v>UNI</v>
      </c>
      <c r="H48" s="6" t="str">
        <f>IF(LEN(Requerimiento_Det!H48)&gt;0,Requerimiento_Det!H48,"")</f>
        <v>Chicama 286734 TRUJILLO  TUMBES  TRUJILLO</v>
      </c>
      <c r="I48" s="6" t="str">
        <f>IF(ISBLANK(Requerimiento_Det!I48),"",VLOOKUP(Requerimiento_Det!I48,Tabla5[#All],2,FALSE))</f>
        <v>C</v>
      </c>
      <c r="J48" s="6" t="str">
        <f t="shared" si="17"/>
        <v>N</v>
      </c>
      <c r="K48" s="29">
        <f>IF(LEN(Requerimiento_Det!J48)&gt;0,Requerimiento_Det!J48,"")</f>
        <v>1</v>
      </c>
      <c r="L48" s="6" t="str">
        <f t="shared" si="18"/>
        <v>0.00</v>
      </c>
      <c r="M48" s="6" t="str">
        <f t="shared" si="19"/>
        <v>0.00</v>
      </c>
      <c r="N48" s="30" t="str">
        <f t="shared" si="20"/>
        <v>0.00</v>
      </c>
      <c r="O48" s="30">
        <f t="shared" si="14"/>
        <v>0</v>
      </c>
      <c r="P48" s="6" t="str">
        <f t="shared" si="15"/>
        <v>0</v>
      </c>
      <c r="Q48" s="6" t="str">
        <f t="shared" si="21"/>
        <v>0</v>
      </c>
      <c r="R48" s="6" t="str">
        <f t="shared" si="22"/>
        <v>0.000000</v>
      </c>
      <c r="S48" s="6" t="str">
        <f t="shared" si="23"/>
        <v>0.000000</v>
      </c>
      <c r="T48" s="6" t="str">
        <f t="shared" si="24"/>
        <v>0</v>
      </c>
      <c r="U48" s="6" t="str">
        <f t="shared" si="25"/>
        <v>0</v>
      </c>
      <c r="V48" s="6" t="str">
        <f t="shared" si="26"/>
        <v>S</v>
      </c>
      <c r="W48" s="6" t="str">
        <f>IF(LEN(Requerimiento_Det!L48)&gt;0,Requerimiento_Det!L48,"")</f>
        <v>Chicama 286734 TRUJILLO  TUMBES  TRUJILLO</v>
      </c>
      <c r="X48" s="6" t="str">
        <f>IF(ISBLANK(Requerimiento_Det!M48),"",VLOOKUP(Requerimiento_Det!M48,Tabla8[#All],2,FALSE))</f>
        <v>010201</v>
      </c>
      <c r="Y48" s="6" t="str">
        <f t="shared" si="27"/>
        <v>PR</v>
      </c>
      <c r="Z48" s="6" t="str">
        <f t="shared" si="28"/>
        <v>DEMO</v>
      </c>
      <c r="AA48" s="6" t="str">
        <f t="shared" si="29"/>
        <v>N</v>
      </c>
      <c r="AB48" s="6" t="str">
        <f t="shared" si="30"/>
        <v>N</v>
      </c>
      <c r="AC48" s="6" t="str">
        <f t="shared" si="16"/>
        <v>9031501</v>
      </c>
      <c r="AD48" s="6">
        <f>IF(ISBLANK(Requerimiento_Det!N48),"",VLOOKUP(Requerimiento_Det!N48,Tabla1[#All],2,FALSE))</f>
        <v>1031100328</v>
      </c>
      <c r="AE48" s="6" t="str">
        <f>IF(ISBLANK(Requerimiento_Det!P48),"",VLOOKUP(Requerimiento_Det!P48,Tabla18[#All],2,FALSE))</f>
        <v>BTRU</v>
      </c>
    </row>
    <row r="49" spans="1:31" x14ac:dyDescent="0.25">
      <c r="A49" s="6">
        <f>IF(LEN(Requerimiento_Det!A49)&gt;0,Requerimiento_Det!A49,"")</f>
        <v>1</v>
      </c>
      <c r="B49" s="6">
        <f>IF(LEN(Requerimiento_Det!B49)&gt;0,Requerimiento_Det!B49,"")</f>
        <v>48</v>
      </c>
      <c r="C49" s="6" t="str">
        <f>IF(ISBLANK(Requerimiento_Det!C49),"",VLOOKUP(Requerimiento_Det!C49,Tabla3[#All],2,FALSE))</f>
        <v>10000000</v>
      </c>
      <c r="D49" s="6" t="str">
        <f>IF(LEN(Requerimiento_Det!D49)&gt;0,Requerimiento_Det!D49,"")</f>
        <v/>
      </c>
      <c r="E49" s="6">
        <f>IF(ISBLANK(Requerimiento_Det!E49),"",VLOOKUP(Requerimiento_Det!E49,Tabla13[#All],2,FALSE))</f>
        <v>0</v>
      </c>
      <c r="F49" s="6" t="str">
        <f>IF(ISBLANK(Requerimiento_Det!F49),"",VLOOKUP(Requerimiento_Det!F49,Tabla12[#All],2,FALSE))</f>
        <v>2806</v>
      </c>
      <c r="G49" s="6" t="str">
        <f>IF(ISBLANK(Requerimiento_Det!G49),"",VLOOKUP(Requerimiento_Det!G49,Tabla14[#All],2,FALSE))</f>
        <v>UNI</v>
      </c>
      <c r="H49" s="6" t="str">
        <f>IF(LEN(Requerimiento_Det!H49)&gt;0,Requerimiento_Det!H49,"")</f>
        <v>Pacanguilla 287153 PUCUSANA  CHICLAYO</v>
      </c>
      <c r="I49" s="6" t="str">
        <f>IF(ISBLANK(Requerimiento_Det!I49),"",VLOOKUP(Requerimiento_Det!I49,Tabla5[#All],2,FALSE))</f>
        <v>C</v>
      </c>
      <c r="J49" s="6" t="str">
        <f t="shared" si="17"/>
        <v>N</v>
      </c>
      <c r="K49" s="29">
        <f>IF(LEN(Requerimiento_Det!J49)&gt;0,Requerimiento_Det!J49,"")</f>
        <v>1</v>
      </c>
      <c r="L49" s="6" t="str">
        <f t="shared" si="18"/>
        <v>0.00</v>
      </c>
      <c r="M49" s="6" t="str">
        <f t="shared" si="19"/>
        <v>0.00</v>
      </c>
      <c r="N49" s="30" t="str">
        <f t="shared" si="20"/>
        <v>0.00</v>
      </c>
      <c r="O49" s="30">
        <f t="shared" si="14"/>
        <v>0</v>
      </c>
      <c r="P49" s="6" t="str">
        <f t="shared" si="15"/>
        <v>0</v>
      </c>
      <c r="Q49" s="6" t="str">
        <f t="shared" si="21"/>
        <v>0</v>
      </c>
      <c r="R49" s="6" t="str">
        <f t="shared" si="22"/>
        <v>0.000000</v>
      </c>
      <c r="S49" s="6" t="str">
        <f t="shared" si="23"/>
        <v>0.000000</v>
      </c>
      <c r="T49" s="6" t="str">
        <f t="shared" si="24"/>
        <v>0</v>
      </c>
      <c r="U49" s="6" t="str">
        <f t="shared" si="25"/>
        <v>0</v>
      </c>
      <c r="V49" s="6" t="str">
        <f t="shared" si="26"/>
        <v>S</v>
      </c>
      <c r="W49" s="6" t="str">
        <f>IF(LEN(Requerimiento_Det!L49)&gt;0,Requerimiento_Det!L49,"")</f>
        <v>Pacanguilla 287153 PUCUSANA  CHICLAYO</v>
      </c>
      <c r="X49" s="6" t="str">
        <f>IF(ISBLANK(Requerimiento_Det!M49),"",VLOOKUP(Requerimiento_Det!M49,Tabla8[#All],2,FALSE))</f>
        <v>010201</v>
      </c>
      <c r="Y49" s="6" t="str">
        <f t="shared" si="27"/>
        <v>PR</v>
      </c>
      <c r="Z49" s="6" t="str">
        <f t="shared" si="28"/>
        <v>DEMO</v>
      </c>
      <c r="AA49" s="6" t="str">
        <f t="shared" si="29"/>
        <v>N</v>
      </c>
      <c r="AB49" s="6" t="str">
        <f t="shared" si="30"/>
        <v>N</v>
      </c>
      <c r="AC49" s="6" t="str">
        <f t="shared" si="16"/>
        <v>9031501</v>
      </c>
      <c r="AD49" s="6">
        <f>IF(ISBLANK(Requerimiento_Det!N49),"",VLOOKUP(Requerimiento_Det!N49,Tabla1[#All],2,FALSE))</f>
        <v>1031100360</v>
      </c>
      <c r="AE49" s="6" t="str">
        <f>IF(ISBLANK(Requerimiento_Det!P49),"",VLOOKUP(Requerimiento_Det!P49,Tabla18[#All],2,FALSE))</f>
        <v>BTRU</v>
      </c>
    </row>
    <row r="50" spans="1:31" x14ac:dyDescent="0.25">
      <c r="A50" s="6">
        <f>IF(LEN(Requerimiento_Det!A50)&gt;0,Requerimiento_Det!A50,"")</f>
        <v>1</v>
      </c>
      <c r="B50" s="6">
        <f>IF(LEN(Requerimiento_Det!B50)&gt;0,Requerimiento_Det!B50,"")</f>
        <v>49</v>
      </c>
      <c r="C50" s="6" t="str">
        <f>IF(ISBLANK(Requerimiento_Det!C50),"",VLOOKUP(Requerimiento_Det!C50,Tabla3[#All],2,FALSE))</f>
        <v>10000000</v>
      </c>
      <c r="D50" s="6" t="str">
        <f>IF(LEN(Requerimiento_Det!D50)&gt;0,Requerimiento_Det!D50,"")</f>
        <v/>
      </c>
      <c r="E50" s="6">
        <f>IF(ISBLANK(Requerimiento_Det!E50),"",VLOOKUP(Requerimiento_Det!E50,Tabla13[#All],2,FALSE))</f>
        <v>0</v>
      </c>
      <c r="F50" s="6" t="str">
        <f>IF(ISBLANK(Requerimiento_Det!F50),"",VLOOKUP(Requerimiento_Det!F50,Tabla12[#All],2,FALSE))</f>
        <v>2806</v>
      </c>
      <c r="G50" s="6" t="str">
        <f>IF(ISBLANK(Requerimiento_Det!G50),"",VLOOKUP(Requerimiento_Det!G50,Tabla14[#All],2,FALSE))</f>
        <v>UNI</v>
      </c>
      <c r="H50" s="6" t="str">
        <f>IF(LEN(Requerimiento_Det!H50)&gt;0,Requerimiento_Det!H50,"")</f>
        <v>Bayóvar 287276 TRUJILLO  PIURA  TRUJILLO</v>
      </c>
      <c r="I50" s="6" t="str">
        <f>IF(ISBLANK(Requerimiento_Det!I50),"",VLOOKUP(Requerimiento_Det!I50,Tabla5[#All],2,FALSE))</f>
        <v>C</v>
      </c>
      <c r="J50" s="6" t="str">
        <f t="shared" si="17"/>
        <v>N</v>
      </c>
      <c r="K50" s="29">
        <f>IF(LEN(Requerimiento_Det!J50)&gt;0,Requerimiento_Det!J50,"")</f>
        <v>1</v>
      </c>
      <c r="L50" s="6" t="str">
        <f t="shared" si="18"/>
        <v>0.00</v>
      </c>
      <c r="M50" s="6" t="str">
        <f t="shared" si="19"/>
        <v>0.00</v>
      </c>
      <c r="N50" s="30" t="str">
        <f t="shared" si="20"/>
        <v>0.00</v>
      </c>
      <c r="O50" s="30">
        <f t="shared" si="14"/>
        <v>0</v>
      </c>
      <c r="P50" s="6" t="str">
        <f t="shared" si="15"/>
        <v>0</v>
      </c>
      <c r="Q50" s="6" t="str">
        <f t="shared" si="21"/>
        <v>0</v>
      </c>
      <c r="R50" s="6" t="str">
        <f t="shared" si="22"/>
        <v>0.000000</v>
      </c>
      <c r="S50" s="6" t="str">
        <f t="shared" si="23"/>
        <v>0.000000</v>
      </c>
      <c r="T50" s="6" t="str">
        <f t="shared" si="24"/>
        <v>0</v>
      </c>
      <c r="U50" s="6" t="str">
        <f t="shared" si="25"/>
        <v>0</v>
      </c>
      <c r="V50" s="6" t="str">
        <f t="shared" si="26"/>
        <v>S</v>
      </c>
      <c r="W50" s="6" t="str">
        <f>IF(LEN(Requerimiento_Det!L50)&gt;0,Requerimiento_Det!L50,"")</f>
        <v>Bayóvar 287276 TRUJILLO  PIURA  TRUJILLO</v>
      </c>
      <c r="X50" s="6" t="str">
        <f>IF(ISBLANK(Requerimiento_Det!M50),"",VLOOKUP(Requerimiento_Det!M50,Tabla8[#All],2,FALSE))</f>
        <v>010201</v>
      </c>
      <c r="Y50" s="6" t="str">
        <f t="shared" si="27"/>
        <v>PR</v>
      </c>
      <c r="Z50" s="6" t="str">
        <f t="shared" si="28"/>
        <v>DEMO</v>
      </c>
      <c r="AA50" s="6" t="str">
        <f t="shared" si="29"/>
        <v>N</v>
      </c>
      <c r="AB50" s="6" t="str">
        <f t="shared" si="30"/>
        <v>N</v>
      </c>
      <c r="AC50" s="6" t="str">
        <f t="shared" si="16"/>
        <v>9031501</v>
      </c>
      <c r="AD50" s="6">
        <f>IF(ISBLANK(Requerimiento_Det!N50),"",VLOOKUP(Requerimiento_Det!N50,Tabla1[#All],2,FALSE))</f>
        <v>1031100363</v>
      </c>
      <c r="AE50" s="6" t="str">
        <f>IF(ISBLANK(Requerimiento_Det!P50),"",VLOOKUP(Requerimiento_Det!P50,Tabla18[#All],2,FALSE))</f>
        <v>BTRU</v>
      </c>
    </row>
    <row r="51" spans="1:31" x14ac:dyDescent="0.25">
      <c r="A51" s="6">
        <f>IF(LEN(Requerimiento_Det!A51)&gt;0,Requerimiento_Det!A51,"")</f>
        <v>1</v>
      </c>
      <c r="B51" s="6">
        <f>IF(LEN(Requerimiento_Det!B51)&gt;0,Requerimiento_Det!B51,"")</f>
        <v>50</v>
      </c>
      <c r="C51" s="6" t="str">
        <f>IF(ISBLANK(Requerimiento_Det!C51),"",VLOOKUP(Requerimiento_Det!C51,Tabla3[#All],2,FALSE))</f>
        <v>10000000</v>
      </c>
      <c r="D51" s="6" t="str">
        <f>IF(LEN(Requerimiento_Det!D51)&gt;0,Requerimiento_Det!D51,"")</f>
        <v/>
      </c>
      <c r="E51" s="6">
        <f>IF(ISBLANK(Requerimiento_Det!E51),"",VLOOKUP(Requerimiento_Det!E51,Tabla13[#All],2,FALSE))</f>
        <v>0</v>
      </c>
      <c r="F51" s="6" t="str">
        <f>IF(ISBLANK(Requerimiento_Det!F51),"",VLOOKUP(Requerimiento_Det!F51,Tabla12[#All],2,FALSE))</f>
        <v>2806</v>
      </c>
      <c r="G51" s="6" t="str">
        <f>IF(ISBLANK(Requerimiento_Det!G51),"",VLOOKUP(Requerimiento_Det!G51,Tabla14[#All],2,FALSE))</f>
        <v>UNI</v>
      </c>
      <c r="H51" s="6" t="str">
        <f>IF(LEN(Requerimiento_Det!H51)&gt;0,Requerimiento_Det!H51,"")</f>
        <v>Bayóvar 287277 TRUJILLO  PIURA  TRUJILLO</v>
      </c>
      <c r="I51" s="6" t="str">
        <f>IF(ISBLANK(Requerimiento_Det!I51),"",VLOOKUP(Requerimiento_Det!I51,Tabla5[#All],2,FALSE))</f>
        <v>C</v>
      </c>
      <c r="J51" s="6" t="str">
        <f t="shared" si="17"/>
        <v>N</v>
      </c>
      <c r="K51" s="29">
        <f>IF(LEN(Requerimiento_Det!J51)&gt;0,Requerimiento_Det!J51,"")</f>
        <v>1</v>
      </c>
      <c r="L51" s="6" t="str">
        <f t="shared" si="18"/>
        <v>0.00</v>
      </c>
      <c r="M51" s="6" t="str">
        <f t="shared" si="19"/>
        <v>0.00</v>
      </c>
      <c r="N51" s="30" t="str">
        <f t="shared" si="20"/>
        <v>0.00</v>
      </c>
      <c r="O51" s="30">
        <f t="shared" si="14"/>
        <v>0</v>
      </c>
      <c r="P51" s="6" t="str">
        <f t="shared" si="15"/>
        <v>0</v>
      </c>
      <c r="Q51" s="6" t="str">
        <f t="shared" si="21"/>
        <v>0</v>
      </c>
      <c r="R51" s="6" t="str">
        <f t="shared" si="22"/>
        <v>0.000000</v>
      </c>
      <c r="S51" s="6" t="str">
        <f t="shared" si="23"/>
        <v>0.000000</v>
      </c>
      <c r="T51" s="6" t="str">
        <f t="shared" si="24"/>
        <v>0</v>
      </c>
      <c r="U51" s="6" t="str">
        <f t="shared" si="25"/>
        <v>0</v>
      </c>
      <c r="V51" s="6" t="str">
        <f t="shared" si="26"/>
        <v>S</v>
      </c>
      <c r="W51" s="6" t="str">
        <f>IF(LEN(Requerimiento_Det!L51)&gt;0,Requerimiento_Det!L51,"")</f>
        <v>Bayóvar 287277 TRUJILLO  PIURA  TRUJILLO</v>
      </c>
      <c r="X51" s="6" t="str">
        <f>IF(ISBLANK(Requerimiento_Det!M51),"",VLOOKUP(Requerimiento_Det!M51,Tabla8[#All],2,FALSE))</f>
        <v>010201</v>
      </c>
      <c r="Y51" s="6" t="str">
        <f t="shared" si="27"/>
        <v>PR</v>
      </c>
      <c r="Z51" s="6" t="str">
        <f t="shared" si="28"/>
        <v>DEMO</v>
      </c>
      <c r="AA51" s="6" t="str">
        <f t="shared" si="29"/>
        <v>N</v>
      </c>
      <c r="AB51" s="6" t="str">
        <f t="shared" si="30"/>
        <v>N</v>
      </c>
      <c r="AC51" s="6" t="str">
        <f t="shared" si="16"/>
        <v>9031501</v>
      </c>
      <c r="AD51" s="6">
        <f>IF(ISBLANK(Requerimiento_Det!N51),"",VLOOKUP(Requerimiento_Det!N51,Tabla1[#All],2,FALSE))</f>
        <v>1031100351</v>
      </c>
      <c r="AE51" s="6" t="str">
        <f>IF(ISBLANK(Requerimiento_Det!P51),"",VLOOKUP(Requerimiento_Det!P51,Tabla18[#All],2,FALSE))</f>
        <v>BTRU</v>
      </c>
    </row>
    <row r="52" spans="1:31" x14ac:dyDescent="0.25">
      <c r="A52" s="6">
        <f>IF(LEN(Requerimiento_Det!A52)&gt;0,Requerimiento_Det!A52,"")</f>
        <v>1</v>
      </c>
      <c r="B52" s="6">
        <f>IF(LEN(Requerimiento_Det!B52)&gt;0,Requerimiento_Det!B52,"")</f>
        <v>51</v>
      </c>
      <c r="C52" s="6" t="str">
        <f>IF(ISBLANK(Requerimiento_Det!C52),"",VLOOKUP(Requerimiento_Det!C52,Tabla3[#All],2,FALSE))</f>
        <v>10000000</v>
      </c>
      <c r="D52" s="6" t="str">
        <f>IF(LEN(Requerimiento_Det!D52)&gt;0,Requerimiento_Det!D52,"")</f>
        <v/>
      </c>
      <c r="E52" s="6">
        <f>IF(ISBLANK(Requerimiento_Det!E52),"",VLOOKUP(Requerimiento_Det!E52,Tabla13[#All],2,FALSE))</f>
        <v>0</v>
      </c>
      <c r="F52" s="6" t="str">
        <f>IF(ISBLANK(Requerimiento_Det!F52),"",VLOOKUP(Requerimiento_Det!F52,Tabla12[#All],2,FALSE))</f>
        <v>2806</v>
      </c>
      <c r="G52" s="6" t="str">
        <f>IF(ISBLANK(Requerimiento_Det!G52),"",VLOOKUP(Requerimiento_Det!G52,Tabla14[#All],2,FALSE))</f>
        <v>UNI</v>
      </c>
      <c r="H52" s="6" t="str">
        <f>IF(LEN(Requerimiento_Det!H52)&gt;0,Requerimiento_Det!H52,"")</f>
        <v>Sullana 287287 TRUJILLO  TUMBES  TRUJILLO</v>
      </c>
      <c r="I52" s="6" t="str">
        <f>IF(ISBLANK(Requerimiento_Det!I52),"",VLOOKUP(Requerimiento_Det!I52,Tabla5[#All],2,FALSE))</f>
        <v>C</v>
      </c>
      <c r="J52" s="6" t="str">
        <f t="shared" si="17"/>
        <v>N</v>
      </c>
      <c r="K52" s="29">
        <f>IF(LEN(Requerimiento_Det!J52)&gt;0,Requerimiento_Det!J52,"")</f>
        <v>1</v>
      </c>
      <c r="L52" s="6" t="str">
        <f t="shared" si="18"/>
        <v>0.00</v>
      </c>
      <c r="M52" s="6" t="str">
        <f t="shared" si="19"/>
        <v>0.00</v>
      </c>
      <c r="N52" s="30" t="str">
        <f t="shared" si="20"/>
        <v>0.00</v>
      </c>
      <c r="O52" s="30">
        <f t="shared" si="14"/>
        <v>0</v>
      </c>
      <c r="P52" s="6" t="str">
        <f t="shared" si="15"/>
        <v>0</v>
      </c>
      <c r="Q52" s="6" t="str">
        <f t="shared" si="21"/>
        <v>0</v>
      </c>
      <c r="R52" s="6" t="str">
        <f t="shared" si="22"/>
        <v>0.000000</v>
      </c>
      <c r="S52" s="6" t="str">
        <f t="shared" si="23"/>
        <v>0.000000</v>
      </c>
      <c r="T52" s="6" t="str">
        <f t="shared" si="24"/>
        <v>0</v>
      </c>
      <c r="U52" s="6" t="str">
        <f t="shared" si="25"/>
        <v>0</v>
      </c>
      <c r="V52" s="6" t="str">
        <f t="shared" si="26"/>
        <v>S</v>
      </c>
      <c r="W52" s="6" t="str">
        <f>IF(LEN(Requerimiento_Det!L52)&gt;0,Requerimiento_Det!L52,"")</f>
        <v>Sullana 287287 TRUJILLO  TUMBES  TRUJILLO</v>
      </c>
      <c r="X52" s="6" t="str">
        <f>IF(ISBLANK(Requerimiento_Det!M52),"",VLOOKUP(Requerimiento_Det!M52,Tabla8[#All],2,FALSE))</f>
        <v>010201</v>
      </c>
      <c r="Y52" s="6" t="str">
        <f t="shared" si="27"/>
        <v>PR</v>
      </c>
      <c r="Z52" s="6" t="str">
        <f t="shared" si="28"/>
        <v>DEMO</v>
      </c>
      <c r="AA52" s="6" t="str">
        <f t="shared" si="29"/>
        <v>N</v>
      </c>
      <c r="AB52" s="6" t="str">
        <f t="shared" si="30"/>
        <v>N</v>
      </c>
      <c r="AC52" s="6" t="str">
        <f t="shared" si="16"/>
        <v>9031501</v>
      </c>
      <c r="AD52" s="6">
        <f>IF(ISBLANK(Requerimiento_Det!N52),"",VLOOKUP(Requerimiento_Det!N52,Tabla1[#All],2,FALSE))</f>
        <v>1031100261</v>
      </c>
      <c r="AE52" s="6" t="str">
        <f>IF(ISBLANK(Requerimiento_Det!P52),"",VLOOKUP(Requerimiento_Det!P52,Tabla18[#All],2,FALSE))</f>
        <v>BTRU</v>
      </c>
    </row>
    <row r="53" spans="1:31" x14ac:dyDescent="0.25">
      <c r="A53" s="6">
        <f>IF(LEN(Requerimiento_Det!A53)&gt;0,Requerimiento_Det!A53,"")</f>
        <v>1</v>
      </c>
      <c r="B53" s="6">
        <f>IF(LEN(Requerimiento_Det!B53)&gt;0,Requerimiento_Det!B53,"")</f>
        <v>52</v>
      </c>
      <c r="C53" s="6" t="str">
        <f>IF(ISBLANK(Requerimiento_Det!C53),"",VLOOKUP(Requerimiento_Det!C53,Tabla3[#All],2,FALSE))</f>
        <v>10000000</v>
      </c>
      <c r="D53" s="6" t="str">
        <f>IF(LEN(Requerimiento_Det!D53)&gt;0,Requerimiento_Det!D53,"")</f>
        <v/>
      </c>
      <c r="E53" s="6">
        <f>IF(ISBLANK(Requerimiento_Det!E53),"",VLOOKUP(Requerimiento_Det!E53,Tabla13[#All],2,FALSE))</f>
        <v>0</v>
      </c>
      <c r="F53" s="6" t="str">
        <f>IF(ISBLANK(Requerimiento_Det!F53),"",VLOOKUP(Requerimiento_Det!F53,Tabla12[#All],2,FALSE))</f>
        <v>2806</v>
      </c>
      <c r="G53" s="6" t="str">
        <f>IF(ISBLANK(Requerimiento_Det!G53),"",VLOOKUP(Requerimiento_Det!G53,Tabla14[#All],2,FALSE))</f>
        <v>UNI</v>
      </c>
      <c r="H53" s="6" t="str">
        <f>IF(LEN(Requerimiento_Det!H53)&gt;0,Requerimiento_Det!H53,"")</f>
        <v>Bayóvar 287275 TRUJILLO  PIURA  TRUJILLO</v>
      </c>
      <c r="I53" s="6" t="str">
        <f>IF(ISBLANK(Requerimiento_Det!I53),"",VLOOKUP(Requerimiento_Det!I53,Tabla5[#All],2,FALSE))</f>
        <v>C</v>
      </c>
      <c r="J53" s="6" t="str">
        <f t="shared" si="17"/>
        <v>N</v>
      </c>
      <c r="K53" s="29">
        <f>IF(LEN(Requerimiento_Det!J53)&gt;0,Requerimiento_Det!J53,"")</f>
        <v>1</v>
      </c>
      <c r="L53" s="6" t="str">
        <f t="shared" si="18"/>
        <v>0.00</v>
      </c>
      <c r="M53" s="6" t="str">
        <f t="shared" si="19"/>
        <v>0.00</v>
      </c>
      <c r="N53" s="30" t="str">
        <f t="shared" si="20"/>
        <v>0.00</v>
      </c>
      <c r="O53" s="30">
        <f t="shared" si="14"/>
        <v>0</v>
      </c>
      <c r="P53" s="6" t="str">
        <f t="shared" si="15"/>
        <v>0</v>
      </c>
      <c r="Q53" s="6" t="str">
        <f t="shared" si="21"/>
        <v>0</v>
      </c>
      <c r="R53" s="6" t="str">
        <f t="shared" si="22"/>
        <v>0.000000</v>
      </c>
      <c r="S53" s="6" t="str">
        <f t="shared" si="23"/>
        <v>0.000000</v>
      </c>
      <c r="T53" s="6" t="str">
        <f t="shared" si="24"/>
        <v>0</v>
      </c>
      <c r="U53" s="6" t="str">
        <f t="shared" si="25"/>
        <v>0</v>
      </c>
      <c r="V53" s="6" t="str">
        <f t="shared" si="26"/>
        <v>S</v>
      </c>
      <c r="W53" s="6" t="str">
        <f>IF(LEN(Requerimiento_Det!L53)&gt;0,Requerimiento_Det!L53,"")</f>
        <v>Bayóvar 287275 TRUJILLO  PIURA  TRUJILLO</v>
      </c>
      <c r="X53" s="6" t="str">
        <f>IF(ISBLANK(Requerimiento_Det!M53),"",VLOOKUP(Requerimiento_Det!M53,Tabla8[#All],2,FALSE))</f>
        <v>010201</v>
      </c>
      <c r="Y53" s="6" t="str">
        <f t="shared" si="27"/>
        <v>PR</v>
      </c>
      <c r="Z53" s="6" t="str">
        <f t="shared" si="28"/>
        <v>DEMO</v>
      </c>
      <c r="AA53" s="6" t="str">
        <f t="shared" si="29"/>
        <v>N</v>
      </c>
      <c r="AB53" s="6" t="str">
        <f t="shared" si="30"/>
        <v>N</v>
      </c>
      <c r="AC53" s="6" t="str">
        <f t="shared" si="16"/>
        <v>9031501</v>
      </c>
      <c r="AD53" s="6">
        <f>IF(ISBLANK(Requerimiento_Det!N53),"",VLOOKUP(Requerimiento_Det!N53,Tabla1[#All],2,FALSE))</f>
        <v>1031100362</v>
      </c>
      <c r="AE53" s="6" t="str">
        <f>IF(ISBLANK(Requerimiento_Det!P53),"",VLOOKUP(Requerimiento_Det!P53,Tabla18[#All],2,FALSE))</f>
        <v>BTRU</v>
      </c>
    </row>
    <row r="54" spans="1:31" x14ac:dyDescent="0.25">
      <c r="A54" s="6">
        <f>IF(LEN(Requerimiento_Det!A54)&gt;0,Requerimiento_Det!A54,"")</f>
        <v>1</v>
      </c>
      <c r="B54" s="6">
        <f>IF(LEN(Requerimiento_Det!B54)&gt;0,Requerimiento_Det!B54,"")</f>
        <v>53</v>
      </c>
      <c r="C54" s="6" t="str">
        <f>IF(ISBLANK(Requerimiento_Det!C54),"",VLOOKUP(Requerimiento_Det!C54,Tabla3[#All],2,FALSE))</f>
        <v>10000000</v>
      </c>
      <c r="D54" s="6" t="str">
        <f>IF(LEN(Requerimiento_Det!D54)&gt;0,Requerimiento_Det!D54,"")</f>
        <v/>
      </c>
      <c r="E54" s="6">
        <f>IF(ISBLANK(Requerimiento_Det!E54),"",VLOOKUP(Requerimiento_Det!E54,Tabla13[#All],2,FALSE))</f>
        <v>0</v>
      </c>
      <c r="F54" s="6" t="str">
        <f>IF(ISBLANK(Requerimiento_Det!F54),"",VLOOKUP(Requerimiento_Det!F54,Tabla12[#All],2,FALSE))</f>
        <v>2806</v>
      </c>
      <c r="G54" s="6" t="str">
        <f>IF(ISBLANK(Requerimiento_Det!G54),"",VLOOKUP(Requerimiento_Det!G54,Tabla14[#All],2,FALSE))</f>
        <v>UNI</v>
      </c>
      <c r="H54" s="6" t="str">
        <f>IF(LEN(Requerimiento_Det!H54)&gt;0,Requerimiento_Det!H54,"")</f>
        <v>Bayóvar 287278 TRUJILLO  PIURA  TRUJILLO</v>
      </c>
      <c r="I54" s="6" t="str">
        <f>IF(ISBLANK(Requerimiento_Det!I54),"",VLOOKUP(Requerimiento_Det!I54,Tabla5[#All],2,FALSE))</f>
        <v>C</v>
      </c>
      <c r="J54" s="6" t="str">
        <f t="shared" si="17"/>
        <v>N</v>
      </c>
      <c r="K54" s="29">
        <f>IF(LEN(Requerimiento_Det!J54)&gt;0,Requerimiento_Det!J54,"")</f>
        <v>1</v>
      </c>
      <c r="L54" s="6" t="str">
        <f t="shared" si="18"/>
        <v>0.00</v>
      </c>
      <c r="M54" s="6" t="str">
        <f t="shared" si="19"/>
        <v>0.00</v>
      </c>
      <c r="N54" s="30" t="str">
        <f t="shared" si="20"/>
        <v>0.00</v>
      </c>
      <c r="O54" s="30">
        <f t="shared" si="14"/>
        <v>0</v>
      </c>
      <c r="P54" s="6" t="str">
        <f t="shared" si="15"/>
        <v>0</v>
      </c>
      <c r="Q54" s="6" t="str">
        <f t="shared" si="21"/>
        <v>0</v>
      </c>
      <c r="R54" s="6" t="str">
        <f t="shared" si="22"/>
        <v>0.000000</v>
      </c>
      <c r="S54" s="6" t="str">
        <f t="shared" si="23"/>
        <v>0.000000</v>
      </c>
      <c r="T54" s="6" t="str">
        <f t="shared" si="24"/>
        <v>0</v>
      </c>
      <c r="U54" s="6" t="str">
        <f t="shared" si="25"/>
        <v>0</v>
      </c>
      <c r="V54" s="6" t="str">
        <f t="shared" si="26"/>
        <v>S</v>
      </c>
      <c r="W54" s="6" t="str">
        <f>IF(LEN(Requerimiento_Det!L54)&gt;0,Requerimiento_Det!L54,"")</f>
        <v>Bayóvar 287278 TRUJILLO  PIURA  TRUJILLO</v>
      </c>
      <c r="X54" s="6" t="str">
        <f>IF(ISBLANK(Requerimiento_Det!M54),"",VLOOKUP(Requerimiento_Det!M54,Tabla8[#All],2,FALSE))</f>
        <v>010201</v>
      </c>
      <c r="Y54" s="6" t="str">
        <f t="shared" si="27"/>
        <v>PR</v>
      </c>
      <c r="Z54" s="6" t="str">
        <f t="shared" si="28"/>
        <v>DEMO</v>
      </c>
      <c r="AA54" s="6" t="str">
        <f t="shared" si="29"/>
        <v>N</v>
      </c>
      <c r="AB54" s="6" t="str">
        <f t="shared" si="30"/>
        <v>N</v>
      </c>
      <c r="AC54" s="6" t="str">
        <f t="shared" si="16"/>
        <v>9031501</v>
      </c>
      <c r="AD54" s="6">
        <f>IF(ISBLANK(Requerimiento_Det!N54),"",VLOOKUP(Requerimiento_Det!N54,Tabla1[#All],2,FALSE))</f>
        <v>1031100238</v>
      </c>
      <c r="AE54" s="6" t="str">
        <f>IF(ISBLANK(Requerimiento_Det!P54),"",VLOOKUP(Requerimiento_Det!P54,Tabla18[#All],2,FALSE))</f>
        <v>BTRU</v>
      </c>
    </row>
    <row r="55" spans="1:31" x14ac:dyDescent="0.25">
      <c r="A55" s="6">
        <f>IF(LEN(Requerimiento_Det!A55)&gt;0,Requerimiento_Det!A55,"")</f>
        <v>1</v>
      </c>
      <c r="B55" s="6">
        <f>IF(LEN(Requerimiento_Det!B55)&gt;0,Requerimiento_Det!B55,"")</f>
        <v>54</v>
      </c>
      <c r="C55" s="6" t="str">
        <f>IF(ISBLANK(Requerimiento_Det!C55),"",VLOOKUP(Requerimiento_Det!C55,Tabla3[#All],2,FALSE))</f>
        <v>10000000</v>
      </c>
      <c r="D55" s="6" t="str">
        <f>IF(LEN(Requerimiento_Det!D55)&gt;0,Requerimiento_Det!D55,"")</f>
        <v/>
      </c>
      <c r="E55" s="6">
        <f>IF(ISBLANK(Requerimiento_Det!E55),"",VLOOKUP(Requerimiento_Det!E55,Tabla13[#All],2,FALSE))</f>
        <v>0</v>
      </c>
      <c r="F55" s="6" t="str">
        <f>IF(ISBLANK(Requerimiento_Det!F55),"",VLOOKUP(Requerimiento_Det!F55,Tabla12[#All],2,FALSE))</f>
        <v>2806</v>
      </c>
      <c r="G55" s="6" t="str">
        <f>IF(ISBLANK(Requerimiento_Det!G55),"",VLOOKUP(Requerimiento_Det!G55,Tabla14[#All],2,FALSE))</f>
        <v>UNI</v>
      </c>
      <c r="H55" s="6" t="str">
        <f>IF(LEN(Requerimiento_Det!H55)&gt;0,Requerimiento_Det!H55,"")</f>
        <v>Chicama 287196 TRUJILLO   CHOCOPE  TRUJILLO</v>
      </c>
      <c r="I55" s="6" t="str">
        <f>IF(ISBLANK(Requerimiento_Det!I55),"",VLOOKUP(Requerimiento_Det!I55,Tabla5[#All],2,FALSE))</f>
        <v>C</v>
      </c>
      <c r="J55" s="6" t="str">
        <f t="shared" si="17"/>
        <v>N</v>
      </c>
      <c r="K55" s="29">
        <f>IF(LEN(Requerimiento_Det!J55)&gt;0,Requerimiento_Det!J55,"")</f>
        <v>1</v>
      </c>
      <c r="L55" s="6" t="str">
        <f t="shared" si="18"/>
        <v>0.00</v>
      </c>
      <c r="M55" s="6" t="str">
        <f t="shared" si="19"/>
        <v>0.00</v>
      </c>
      <c r="N55" s="30" t="str">
        <f t="shared" si="20"/>
        <v>0.00</v>
      </c>
      <c r="O55" s="30">
        <f t="shared" si="14"/>
        <v>0</v>
      </c>
      <c r="P55" s="6" t="str">
        <f t="shared" si="15"/>
        <v>0</v>
      </c>
      <c r="Q55" s="6" t="str">
        <f t="shared" si="21"/>
        <v>0</v>
      </c>
      <c r="R55" s="6" t="str">
        <f t="shared" si="22"/>
        <v>0.000000</v>
      </c>
      <c r="S55" s="6" t="str">
        <f t="shared" si="23"/>
        <v>0.000000</v>
      </c>
      <c r="T55" s="6" t="str">
        <f t="shared" si="24"/>
        <v>0</v>
      </c>
      <c r="U55" s="6" t="str">
        <f t="shared" si="25"/>
        <v>0</v>
      </c>
      <c r="V55" s="6" t="str">
        <f t="shared" si="26"/>
        <v>S</v>
      </c>
      <c r="W55" s="6" t="str">
        <f>IF(LEN(Requerimiento_Det!L55)&gt;0,Requerimiento_Det!L55,"")</f>
        <v>Chicama 287196 TRUJILLO   CHOCOPE  TRUJILLO</v>
      </c>
      <c r="X55" s="6" t="str">
        <f>IF(ISBLANK(Requerimiento_Det!M55),"",VLOOKUP(Requerimiento_Det!M55,Tabla8[#All],2,FALSE))</f>
        <v>010201</v>
      </c>
      <c r="Y55" s="6" t="str">
        <f t="shared" si="27"/>
        <v>PR</v>
      </c>
      <c r="Z55" s="6" t="str">
        <f t="shared" si="28"/>
        <v>DEMO</v>
      </c>
      <c r="AA55" s="6" t="str">
        <f t="shared" si="29"/>
        <v>N</v>
      </c>
      <c r="AB55" s="6" t="str">
        <f t="shared" si="30"/>
        <v>N</v>
      </c>
      <c r="AC55" s="6" t="str">
        <f t="shared" si="16"/>
        <v>9031501</v>
      </c>
      <c r="AD55" s="6">
        <f>IF(ISBLANK(Requerimiento_Det!N55),"",VLOOKUP(Requerimiento_Det!N55,Tabla1[#All],2,FALSE))</f>
        <v>1031100307</v>
      </c>
      <c r="AE55" s="6" t="str">
        <f>IF(ISBLANK(Requerimiento_Det!P55),"",VLOOKUP(Requerimiento_Det!P55,Tabla18[#All],2,FALSE))</f>
        <v>BTRU</v>
      </c>
    </row>
    <row r="56" spans="1:31" x14ac:dyDescent="0.25">
      <c r="A56" s="6">
        <f>IF(LEN(Requerimiento_Det!A56)&gt;0,Requerimiento_Det!A56,"")</f>
        <v>1</v>
      </c>
      <c r="B56" s="6">
        <f>IF(LEN(Requerimiento_Det!B56)&gt;0,Requerimiento_Det!B56,"")</f>
        <v>55</v>
      </c>
      <c r="C56" s="6" t="str">
        <f>IF(ISBLANK(Requerimiento_Det!C56),"",VLOOKUP(Requerimiento_Det!C56,Tabla3[#All],2,FALSE))</f>
        <v>10000000</v>
      </c>
      <c r="D56" s="6" t="str">
        <f>IF(LEN(Requerimiento_Det!D56)&gt;0,Requerimiento_Det!D56,"")</f>
        <v/>
      </c>
      <c r="E56" s="6">
        <f>IF(ISBLANK(Requerimiento_Det!E56),"",VLOOKUP(Requerimiento_Det!E56,Tabla13[#All],2,FALSE))</f>
        <v>0</v>
      </c>
      <c r="F56" s="6" t="str">
        <f>IF(ISBLANK(Requerimiento_Det!F56),"",VLOOKUP(Requerimiento_Det!F56,Tabla12[#All],2,FALSE))</f>
        <v>2806</v>
      </c>
      <c r="G56" s="6" t="str">
        <f>IF(ISBLANK(Requerimiento_Det!G56),"",VLOOKUP(Requerimiento_Det!G56,Tabla14[#All],2,FALSE))</f>
        <v>UNI</v>
      </c>
      <c r="H56" s="6" t="str">
        <f>IF(LEN(Requerimiento_Det!H56)&gt;0,Requerimiento_Det!H56,"")</f>
        <v>Chicama 287266 TRUJILLO  CHICLAYO  TRUJILLO</v>
      </c>
      <c r="I56" s="6" t="str">
        <f>IF(ISBLANK(Requerimiento_Det!I56),"",VLOOKUP(Requerimiento_Det!I56,Tabla5[#All],2,FALSE))</f>
        <v>C</v>
      </c>
      <c r="J56" s="6" t="str">
        <f t="shared" si="17"/>
        <v>N</v>
      </c>
      <c r="K56" s="29">
        <f>IF(LEN(Requerimiento_Det!J56)&gt;0,Requerimiento_Det!J56,"")</f>
        <v>1</v>
      </c>
      <c r="L56" s="6" t="str">
        <f t="shared" si="18"/>
        <v>0.00</v>
      </c>
      <c r="M56" s="6" t="str">
        <f t="shared" si="19"/>
        <v>0.00</v>
      </c>
      <c r="N56" s="30" t="str">
        <f t="shared" si="20"/>
        <v>0.00</v>
      </c>
      <c r="O56" s="30">
        <f t="shared" si="14"/>
        <v>0</v>
      </c>
      <c r="P56" s="6" t="str">
        <f t="shared" si="15"/>
        <v>0</v>
      </c>
      <c r="Q56" s="6" t="str">
        <f t="shared" si="21"/>
        <v>0</v>
      </c>
      <c r="R56" s="6" t="str">
        <f t="shared" si="22"/>
        <v>0.000000</v>
      </c>
      <c r="S56" s="6" t="str">
        <f t="shared" si="23"/>
        <v>0.000000</v>
      </c>
      <c r="T56" s="6" t="str">
        <f t="shared" si="24"/>
        <v>0</v>
      </c>
      <c r="U56" s="6" t="str">
        <f t="shared" si="25"/>
        <v>0</v>
      </c>
      <c r="V56" s="6" t="str">
        <f t="shared" si="26"/>
        <v>S</v>
      </c>
      <c r="W56" s="6" t="str">
        <f>IF(LEN(Requerimiento_Det!L56)&gt;0,Requerimiento_Det!L56,"")</f>
        <v>Chicama 287266 TRUJILLO  CHICLAYO  TRUJILLO</v>
      </c>
      <c r="X56" s="6" t="str">
        <f>IF(ISBLANK(Requerimiento_Det!M56),"",VLOOKUP(Requerimiento_Det!M56,Tabla8[#All],2,FALSE))</f>
        <v>010201</v>
      </c>
      <c r="Y56" s="6" t="str">
        <f t="shared" si="27"/>
        <v>PR</v>
      </c>
      <c r="Z56" s="6" t="str">
        <f t="shared" si="28"/>
        <v>DEMO</v>
      </c>
      <c r="AA56" s="6" t="str">
        <f t="shared" si="29"/>
        <v>N</v>
      </c>
      <c r="AB56" s="6" t="str">
        <f t="shared" si="30"/>
        <v>N</v>
      </c>
      <c r="AC56" s="6" t="str">
        <f t="shared" si="16"/>
        <v>9031501</v>
      </c>
      <c r="AD56" s="6">
        <f>IF(ISBLANK(Requerimiento_Det!N56),"",VLOOKUP(Requerimiento_Det!N56,Tabla1[#All],2,FALSE))</f>
        <v>1031100108</v>
      </c>
      <c r="AE56" s="6" t="str">
        <f>IF(ISBLANK(Requerimiento_Det!P56),"",VLOOKUP(Requerimiento_Det!P56,Tabla18[#All],2,FALSE))</f>
        <v>BTRU</v>
      </c>
    </row>
    <row r="57" spans="1:31" x14ac:dyDescent="0.25">
      <c r="A57" s="6">
        <f>IF(LEN(Requerimiento_Det!A57)&gt;0,Requerimiento_Det!A57,"")</f>
        <v>1</v>
      </c>
      <c r="B57" s="6">
        <f>IF(LEN(Requerimiento_Det!B57)&gt;0,Requerimiento_Det!B57,"")</f>
        <v>56</v>
      </c>
      <c r="C57" s="6" t="str">
        <f>IF(ISBLANK(Requerimiento_Det!C57),"",VLOOKUP(Requerimiento_Det!C57,Tabla3[#All],2,FALSE))</f>
        <v>10000000</v>
      </c>
      <c r="D57" s="6" t="str">
        <f>IF(LEN(Requerimiento_Det!D57)&gt;0,Requerimiento_Det!D57,"")</f>
        <v/>
      </c>
      <c r="E57" s="6">
        <f>IF(ISBLANK(Requerimiento_Det!E57),"",VLOOKUP(Requerimiento_Det!E57,Tabla13[#All],2,FALSE))</f>
        <v>0</v>
      </c>
      <c r="F57" s="6" t="str">
        <f>IF(ISBLANK(Requerimiento_Det!F57),"",VLOOKUP(Requerimiento_Det!F57,Tabla12[#All],2,FALSE))</f>
        <v>2806</v>
      </c>
      <c r="G57" s="6" t="str">
        <f>IF(ISBLANK(Requerimiento_Det!G57),"",VLOOKUP(Requerimiento_Det!G57,Tabla14[#All],2,FALSE))</f>
        <v>UNI</v>
      </c>
      <c r="H57" s="6" t="str">
        <f>IF(LEN(Requerimiento_Det!H57)&gt;0,Requerimiento_Det!H57,"")</f>
        <v>Chicama 286224 TRUJILLO  CAJAMARCA  TRUJILLO</v>
      </c>
      <c r="I57" s="6" t="str">
        <f>IF(ISBLANK(Requerimiento_Det!I57),"",VLOOKUP(Requerimiento_Det!I57,Tabla5[#All],2,FALSE))</f>
        <v>C</v>
      </c>
      <c r="J57" s="6" t="str">
        <f t="shared" si="17"/>
        <v>N</v>
      </c>
      <c r="K57" s="29">
        <f>IF(LEN(Requerimiento_Det!J57)&gt;0,Requerimiento_Det!J57,"")</f>
        <v>1</v>
      </c>
      <c r="L57" s="6" t="str">
        <f t="shared" si="18"/>
        <v>0.00</v>
      </c>
      <c r="M57" s="6" t="str">
        <f t="shared" si="19"/>
        <v>0.00</v>
      </c>
      <c r="N57" s="30" t="str">
        <f t="shared" si="20"/>
        <v>0.00</v>
      </c>
      <c r="O57" s="30">
        <f t="shared" si="14"/>
        <v>0</v>
      </c>
      <c r="P57" s="6" t="str">
        <f t="shared" si="15"/>
        <v>0</v>
      </c>
      <c r="Q57" s="6" t="str">
        <f t="shared" si="21"/>
        <v>0</v>
      </c>
      <c r="R57" s="6" t="str">
        <f t="shared" si="22"/>
        <v>0.000000</v>
      </c>
      <c r="S57" s="6" t="str">
        <f t="shared" si="23"/>
        <v>0.000000</v>
      </c>
      <c r="T57" s="6" t="str">
        <f t="shared" si="24"/>
        <v>0</v>
      </c>
      <c r="U57" s="6" t="str">
        <f t="shared" si="25"/>
        <v>0</v>
      </c>
      <c r="V57" s="6" t="str">
        <f t="shared" si="26"/>
        <v>S</v>
      </c>
      <c r="W57" s="6" t="str">
        <f>IF(LEN(Requerimiento_Det!L57)&gt;0,Requerimiento_Det!L57,"")</f>
        <v>Chicama 286224 TRUJILLO  CAJAMARCA  TRUJILLO</v>
      </c>
      <c r="X57" s="6" t="str">
        <f>IF(ISBLANK(Requerimiento_Det!M57),"",VLOOKUP(Requerimiento_Det!M57,Tabla8[#All],2,FALSE))</f>
        <v>010201</v>
      </c>
      <c r="Y57" s="6" t="str">
        <f t="shared" si="27"/>
        <v>PR</v>
      </c>
      <c r="Z57" s="6" t="str">
        <f t="shared" si="28"/>
        <v>DEMO</v>
      </c>
      <c r="AA57" s="6" t="str">
        <f t="shared" si="29"/>
        <v>N</v>
      </c>
      <c r="AB57" s="6" t="str">
        <f t="shared" si="30"/>
        <v>N</v>
      </c>
      <c r="AC57" s="6" t="str">
        <f t="shared" si="16"/>
        <v>9031501</v>
      </c>
      <c r="AD57" s="6">
        <f>IF(ISBLANK(Requerimiento_Det!N57),"",VLOOKUP(Requerimiento_Det!N57,Tabla1[#All],2,FALSE))</f>
        <v>1031100355</v>
      </c>
      <c r="AE57" s="6" t="str">
        <f>IF(ISBLANK(Requerimiento_Det!P57),"",VLOOKUP(Requerimiento_Det!P57,Tabla18[#All],2,FALSE))</f>
        <v>BTRU</v>
      </c>
    </row>
    <row r="58" spans="1:31" x14ac:dyDescent="0.25">
      <c r="A58" s="6">
        <f>IF(LEN(Requerimiento_Det!A58)&gt;0,Requerimiento_Det!A58,"")</f>
        <v>1</v>
      </c>
      <c r="B58" s="6">
        <f>IF(LEN(Requerimiento_Det!B58)&gt;0,Requerimiento_Det!B58,"")</f>
        <v>57</v>
      </c>
      <c r="C58" s="6" t="str">
        <f>IF(ISBLANK(Requerimiento_Det!C58),"",VLOOKUP(Requerimiento_Det!C58,Tabla3[#All],2,FALSE))</f>
        <v>10000000</v>
      </c>
      <c r="D58" s="6" t="str">
        <f>IF(LEN(Requerimiento_Det!D58)&gt;0,Requerimiento_Det!D58,"")</f>
        <v/>
      </c>
      <c r="E58" s="6">
        <f>IF(ISBLANK(Requerimiento_Det!E58),"",VLOOKUP(Requerimiento_Det!E58,Tabla13[#All],2,FALSE))</f>
        <v>0</v>
      </c>
      <c r="F58" s="6" t="str">
        <f>IF(ISBLANK(Requerimiento_Det!F58),"",VLOOKUP(Requerimiento_Det!F58,Tabla12[#All],2,FALSE))</f>
        <v>2806</v>
      </c>
      <c r="G58" s="6" t="str">
        <f>IF(ISBLANK(Requerimiento_Det!G58),"",VLOOKUP(Requerimiento_Det!G58,Tabla14[#All],2,FALSE))</f>
        <v>UNI</v>
      </c>
      <c r="H58" s="6" t="str">
        <f>IF(LEN(Requerimiento_Det!H58)&gt;0,Requerimiento_Det!H58,"")</f>
        <v>Pacanguilla 287271 TRUJILLO  CHICLAYO  TRUJILLO</v>
      </c>
      <c r="I58" s="6" t="str">
        <f>IF(ISBLANK(Requerimiento_Det!I58),"",VLOOKUP(Requerimiento_Det!I58,Tabla5[#All],2,FALSE))</f>
        <v>C</v>
      </c>
      <c r="J58" s="6" t="str">
        <f t="shared" si="17"/>
        <v>N</v>
      </c>
      <c r="K58" s="29">
        <f>IF(LEN(Requerimiento_Det!J58)&gt;0,Requerimiento_Det!J58,"")</f>
        <v>1</v>
      </c>
      <c r="L58" s="6" t="str">
        <f t="shared" si="18"/>
        <v>0.00</v>
      </c>
      <c r="M58" s="6" t="str">
        <f t="shared" si="19"/>
        <v>0.00</v>
      </c>
      <c r="N58" s="30" t="str">
        <f t="shared" si="20"/>
        <v>0.00</v>
      </c>
      <c r="O58" s="30">
        <f t="shared" si="14"/>
        <v>0</v>
      </c>
      <c r="P58" s="6" t="str">
        <f t="shared" si="15"/>
        <v>0</v>
      </c>
      <c r="Q58" s="6" t="str">
        <f t="shared" si="21"/>
        <v>0</v>
      </c>
      <c r="R58" s="6" t="str">
        <f t="shared" si="22"/>
        <v>0.000000</v>
      </c>
      <c r="S58" s="6" t="str">
        <f t="shared" si="23"/>
        <v>0.000000</v>
      </c>
      <c r="T58" s="6" t="str">
        <f t="shared" si="24"/>
        <v>0</v>
      </c>
      <c r="U58" s="6" t="str">
        <f t="shared" si="25"/>
        <v>0</v>
      </c>
      <c r="V58" s="6" t="str">
        <f t="shared" si="26"/>
        <v>S</v>
      </c>
      <c r="W58" s="6" t="str">
        <f>IF(LEN(Requerimiento_Det!L58)&gt;0,Requerimiento_Det!L58,"")</f>
        <v>Pacanguilla 287271 TRUJILLO  CHICLAYO  TRUJILLO</v>
      </c>
      <c r="X58" s="6" t="str">
        <f>IF(ISBLANK(Requerimiento_Det!M58),"",VLOOKUP(Requerimiento_Det!M58,Tabla8[#All],2,FALSE))</f>
        <v>010201</v>
      </c>
      <c r="Y58" s="6" t="str">
        <f t="shared" si="27"/>
        <v>PR</v>
      </c>
      <c r="Z58" s="6" t="str">
        <f t="shared" si="28"/>
        <v>DEMO</v>
      </c>
      <c r="AA58" s="6" t="str">
        <f t="shared" si="29"/>
        <v>N</v>
      </c>
      <c r="AB58" s="6" t="str">
        <f t="shared" si="30"/>
        <v>N</v>
      </c>
      <c r="AC58" s="6" t="str">
        <f t="shared" si="16"/>
        <v>9031501</v>
      </c>
      <c r="AD58" s="6">
        <f>IF(ISBLANK(Requerimiento_Det!N58),"",VLOOKUP(Requerimiento_Det!N58,Tabla1[#All],2,FALSE))</f>
        <v>1031100330</v>
      </c>
      <c r="AE58" s="6" t="str">
        <f>IF(ISBLANK(Requerimiento_Det!P58),"",VLOOKUP(Requerimiento_Det!P58,Tabla18[#All],2,FALSE))</f>
        <v>BTRU</v>
      </c>
    </row>
    <row r="59" spans="1:31" x14ac:dyDescent="0.25">
      <c r="A59" s="6">
        <f>IF(LEN(Requerimiento_Det!A59)&gt;0,Requerimiento_Det!A59,"")</f>
        <v>1</v>
      </c>
      <c r="B59" s="6">
        <f>IF(LEN(Requerimiento_Det!B59)&gt;0,Requerimiento_Det!B59,"")</f>
        <v>58</v>
      </c>
      <c r="C59" s="6" t="str">
        <f>IF(ISBLANK(Requerimiento_Det!C59),"",VLOOKUP(Requerimiento_Det!C59,Tabla3[#All],2,FALSE))</f>
        <v>10000000</v>
      </c>
      <c r="D59" s="6" t="str">
        <f>IF(LEN(Requerimiento_Det!D59)&gt;0,Requerimiento_Det!D59,"")</f>
        <v/>
      </c>
      <c r="E59" s="6">
        <f>IF(ISBLANK(Requerimiento_Det!E59),"",VLOOKUP(Requerimiento_Det!E59,Tabla13[#All],2,FALSE))</f>
        <v>0</v>
      </c>
      <c r="F59" s="6" t="str">
        <f>IF(ISBLANK(Requerimiento_Det!F59),"",VLOOKUP(Requerimiento_Det!F59,Tabla12[#All],2,FALSE))</f>
        <v>2806</v>
      </c>
      <c r="G59" s="6" t="str">
        <f>IF(ISBLANK(Requerimiento_Det!G59),"",VLOOKUP(Requerimiento_Det!G59,Tabla14[#All],2,FALSE))</f>
        <v>UNI</v>
      </c>
      <c r="H59" s="6" t="str">
        <f>IF(LEN(Requerimiento_Det!H59)&gt;0,Requerimiento_Det!H59,"")</f>
        <v>Pacanguilla 287270 TRUJILLO  CHICLAYO  TRUJILLO</v>
      </c>
      <c r="I59" s="6" t="str">
        <f>IF(ISBLANK(Requerimiento_Det!I59),"",VLOOKUP(Requerimiento_Det!I59,Tabla5[#All],2,FALSE))</f>
        <v>C</v>
      </c>
      <c r="J59" s="6" t="str">
        <f t="shared" si="17"/>
        <v>N</v>
      </c>
      <c r="K59" s="29">
        <f>IF(LEN(Requerimiento_Det!J59)&gt;0,Requerimiento_Det!J59,"")</f>
        <v>1</v>
      </c>
      <c r="L59" s="6" t="str">
        <f t="shared" si="18"/>
        <v>0.00</v>
      </c>
      <c r="M59" s="6" t="str">
        <f t="shared" si="19"/>
        <v>0.00</v>
      </c>
      <c r="N59" s="30" t="str">
        <f t="shared" si="20"/>
        <v>0.00</v>
      </c>
      <c r="O59" s="30">
        <f t="shared" si="14"/>
        <v>0</v>
      </c>
      <c r="P59" s="6" t="str">
        <f t="shared" si="15"/>
        <v>0</v>
      </c>
      <c r="Q59" s="6" t="str">
        <f t="shared" si="21"/>
        <v>0</v>
      </c>
      <c r="R59" s="6" t="str">
        <f t="shared" si="22"/>
        <v>0.000000</v>
      </c>
      <c r="S59" s="6" t="str">
        <f t="shared" si="23"/>
        <v>0.000000</v>
      </c>
      <c r="T59" s="6" t="str">
        <f t="shared" si="24"/>
        <v>0</v>
      </c>
      <c r="U59" s="6" t="str">
        <f t="shared" si="25"/>
        <v>0</v>
      </c>
      <c r="V59" s="6" t="str">
        <f t="shared" si="26"/>
        <v>S</v>
      </c>
      <c r="W59" s="6" t="str">
        <f>IF(LEN(Requerimiento_Det!L59)&gt;0,Requerimiento_Det!L59,"")</f>
        <v>Pacanguilla 287270 TRUJILLO  CHICLAYO  TRUJILLO</v>
      </c>
      <c r="X59" s="6" t="str">
        <f>IF(ISBLANK(Requerimiento_Det!M59),"",VLOOKUP(Requerimiento_Det!M59,Tabla8[#All],2,FALSE))</f>
        <v>010201</v>
      </c>
      <c r="Y59" s="6" t="str">
        <f t="shared" si="27"/>
        <v>PR</v>
      </c>
      <c r="Z59" s="6" t="str">
        <f t="shared" si="28"/>
        <v>DEMO</v>
      </c>
      <c r="AA59" s="6" t="str">
        <f t="shared" si="29"/>
        <v>N</v>
      </c>
      <c r="AB59" s="6" t="str">
        <f t="shared" si="30"/>
        <v>N</v>
      </c>
      <c r="AC59" s="6" t="str">
        <f t="shared" si="16"/>
        <v>9031501</v>
      </c>
      <c r="AD59" s="6">
        <f>IF(ISBLANK(Requerimiento_Det!N59),"",VLOOKUP(Requerimiento_Det!N59,Tabla1[#All],2,FALSE))</f>
        <v>1031100257</v>
      </c>
      <c r="AE59" s="6" t="str">
        <f>IF(ISBLANK(Requerimiento_Det!P59),"",VLOOKUP(Requerimiento_Det!P59,Tabla18[#All],2,FALSE))</f>
        <v>BTRU</v>
      </c>
    </row>
    <row r="60" spans="1:31" x14ac:dyDescent="0.25">
      <c r="A60" s="6">
        <f>IF(LEN(Requerimiento_Det!A60)&gt;0,Requerimiento_Det!A60,"")</f>
        <v>1</v>
      </c>
      <c r="B60" s="6">
        <f>IF(LEN(Requerimiento_Det!B60)&gt;0,Requerimiento_Det!B60,"")</f>
        <v>59</v>
      </c>
      <c r="C60" s="6" t="str">
        <f>IF(ISBLANK(Requerimiento_Det!C60),"",VLOOKUP(Requerimiento_Det!C60,Tabla3[#All],2,FALSE))</f>
        <v>10000000</v>
      </c>
      <c r="D60" s="6" t="str">
        <f>IF(LEN(Requerimiento_Det!D60)&gt;0,Requerimiento_Det!D60,"")</f>
        <v/>
      </c>
      <c r="E60" s="6">
        <f>IF(ISBLANK(Requerimiento_Det!E60),"",VLOOKUP(Requerimiento_Det!E60,Tabla13[#All],2,FALSE))</f>
        <v>0</v>
      </c>
      <c r="F60" s="6" t="str">
        <f>IF(ISBLANK(Requerimiento_Det!F60),"",VLOOKUP(Requerimiento_Det!F60,Tabla12[#All],2,FALSE))</f>
        <v>2806</v>
      </c>
      <c r="G60" s="6" t="str">
        <f>IF(ISBLANK(Requerimiento_Det!G60),"",VLOOKUP(Requerimiento_Det!G60,Tabla14[#All],2,FALSE))</f>
        <v>UNI</v>
      </c>
      <c r="H60" s="6" t="str">
        <f>IF(LEN(Requerimiento_Det!H60)&gt;0,Requerimiento_Det!H60,"")</f>
        <v>Chicama 287338 TRUJILLO  PIURA  TRUJILLO</v>
      </c>
      <c r="I60" s="6" t="str">
        <f>IF(ISBLANK(Requerimiento_Det!I60),"",VLOOKUP(Requerimiento_Det!I60,Tabla5[#All],2,FALSE))</f>
        <v>C</v>
      </c>
      <c r="J60" s="6" t="str">
        <f t="shared" si="17"/>
        <v>N</v>
      </c>
      <c r="K60" s="29">
        <f>IF(LEN(Requerimiento_Det!J60)&gt;0,Requerimiento_Det!J60,"")</f>
        <v>1</v>
      </c>
      <c r="L60" s="6" t="str">
        <f t="shared" si="18"/>
        <v>0.00</v>
      </c>
      <c r="M60" s="6" t="str">
        <f t="shared" si="19"/>
        <v>0.00</v>
      </c>
      <c r="N60" s="30" t="str">
        <f t="shared" si="20"/>
        <v>0.00</v>
      </c>
      <c r="O60" s="30">
        <f t="shared" si="14"/>
        <v>0</v>
      </c>
      <c r="P60" s="6" t="str">
        <f t="shared" si="15"/>
        <v>0</v>
      </c>
      <c r="Q60" s="6" t="str">
        <f t="shared" si="21"/>
        <v>0</v>
      </c>
      <c r="R60" s="6" t="str">
        <f t="shared" si="22"/>
        <v>0.000000</v>
      </c>
      <c r="S60" s="6" t="str">
        <f t="shared" si="23"/>
        <v>0.000000</v>
      </c>
      <c r="T60" s="6" t="str">
        <f t="shared" si="24"/>
        <v>0</v>
      </c>
      <c r="U60" s="6" t="str">
        <f t="shared" si="25"/>
        <v>0</v>
      </c>
      <c r="V60" s="6" t="str">
        <f t="shared" si="26"/>
        <v>S</v>
      </c>
      <c r="W60" s="6" t="str">
        <f>IF(LEN(Requerimiento_Det!L60)&gt;0,Requerimiento_Det!L60,"")</f>
        <v>Chicama 287338 TRUJILLO  PIURA  TRUJILLO</v>
      </c>
      <c r="X60" s="6" t="str">
        <f>IF(ISBLANK(Requerimiento_Det!M60),"",VLOOKUP(Requerimiento_Det!M60,Tabla8[#All],2,FALSE))</f>
        <v>010201</v>
      </c>
      <c r="Y60" s="6" t="str">
        <f t="shared" si="27"/>
        <v>PR</v>
      </c>
      <c r="Z60" s="6" t="str">
        <f t="shared" si="28"/>
        <v>DEMO</v>
      </c>
      <c r="AA60" s="6" t="str">
        <f t="shared" si="29"/>
        <v>N</v>
      </c>
      <c r="AB60" s="6" t="str">
        <f t="shared" si="30"/>
        <v>N</v>
      </c>
      <c r="AC60" s="6" t="str">
        <f t="shared" si="16"/>
        <v>9031501</v>
      </c>
      <c r="AD60" s="6">
        <f>IF(ISBLANK(Requerimiento_Det!N60),"",VLOOKUP(Requerimiento_Det!N60,Tabla1[#All],2,FALSE))</f>
        <v>1031100242</v>
      </c>
      <c r="AE60" s="6" t="str">
        <f>IF(ISBLANK(Requerimiento_Det!P60),"",VLOOKUP(Requerimiento_Det!P60,Tabla18[#All],2,FALSE))</f>
        <v>BTRU</v>
      </c>
    </row>
    <row r="61" spans="1:31" x14ac:dyDescent="0.25">
      <c r="A61" s="6">
        <f>IF(LEN(Requerimiento_Det!A61)&gt;0,Requerimiento_Det!A61,"")</f>
        <v>1</v>
      </c>
      <c r="B61" s="6">
        <f>IF(LEN(Requerimiento_Det!B61)&gt;0,Requerimiento_Det!B61,"")</f>
        <v>60</v>
      </c>
      <c r="C61" s="6" t="str">
        <f>IF(ISBLANK(Requerimiento_Det!C61),"",VLOOKUP(Requerimiento_Det!C61,Tabla3[#All],2,FALSE))</f>
        <v>10000000</v>
      </c>
      <c r="D61" s="6" t="str">
        <f>IF(LEN(Requerimiento_Det!D61)&gt;0,Requerimiento_Det!D61,"")</f>
        <v/>
      </c>
      <c r="E61" s="6">
        <f>IF(ISBLANK(Requerimiento_Det!E61),"",VLOOKUP(Requerimiento_Det!E61,Tabla13[#All],2,FALSE))</f>
        <v>0</v>
      </c>
      <c r="F61" s="6" t="str">
        <f>IF(ISBLANK(Requerimiento_Det!F61),"",VLOOKUP(Requerimiento_Det!F61,Tabla12[#All],2,FALSE))</f>
        <v>2806</v>
      </c>
      <c r="G61" s="6" t="str">
        <f>IF(ISBLANK(Requerimiento_Det!G61),"",VLOOKUP(Requerimiento_Det!G61,Tabla14[#All],2,FALSE))</f>
        <v>UNI</v>
      </c>
      <c r="H61" s="6" t="str">
        <f>IF(LEN(Requerimiento_Det!H61)&gt;0,Requerimiento_Det!H61,"")</f>
        <v>Chicama 287153 PUCUSANA  CHICLAYO</v>
      </c>
      <c r="I61" s="6" t="str">
        <f>IF(ISBLANK(Requerimiento_Det!I61),"",VLOOKUP(Requerimiento_Det!I61,Tabla5[#All],2,FALSE))</f>
        <v>C</v>
      </c>
      <c r="J61" s="6" t="str">
        <f t="shared" si="17"/>
        <v>N</v>
      </c>
      <c r="K61" s="29">
        <f>IF(LEN(Requerimiento_Det!J61)&gt;0,Requerimiento_Det!J61,"")</f>
        <v>1</v>
      </c>
      <c r="L61" s="6" t="str">
        <f t="shared" si="18"/>
        <v>0.00</v>
      </c>
      <c r="M61" s="6" t="str">
        <f t="shared" si="19"/>
        <v>0.00</v>
      </c>
      <c r="N61" s="30" t="str">
        <f t="shared" si="20"/>
        <v>0.00</v>
      </c>
      <c r="O61" s="30">
        <f t="shared" si="14"/>
        <v>0</v>
      </c>
      <c r="P61" s="6" t="str">
        <f t="shared" si="15"/>
        <v>0</v>
      </c>
      <c r="Q61" s="6" t="str">
        <f t="shared" si="21"/>
        <v>0</v>
      </c>
      <c r="R61" s="6" t="str">
        <f t="shared" si="22"/>
        <v>0.000000</v>
      </c>
      <c r="S61" s="6" t="str">
        <f t="shared" si="23"/>
        <v>0.000000</v>
      </c>
      <c r="T61" s="6" t="str">
        <f t="shared" si="24"/>
        <v>0</v>
      </c>
      <c r="U61" s="6" t="str">
        <f t="shared" si="25"/>
        <v>0</v>
      </c>
      <c r="V61" s="6" t="str">
        <f t="shared" si="26"/>
        <v>S</v>
      </c>
      <c r="W61" s="6" t="str">
        <f>IF(LEN(Requerimiento_Det!L61)&gt;0,Requerimiento_Det!L61,"")</f>
        <v>Chicama 287153 PUCUSANA  CHICLAYO</v>
      </c>
      <c r="X61" s="6" t="str">
        <f>IF(ISBLANK(Requerimiento_Det!M61),"",VLOOKUP(Requerimiento_Det!M61,Tabla8[#All],2,FALSE))</f>
        <v>010201</v>
      </c>
      <c r="Y61" s="6" t="str">
        <f t="shared" si="27"/>
        <v>PR</v>
      </c>
      <c r="Z61" s="6" t="str">
        <f t="shared" si="28"/>
        <v>DEMO</v>
      </c>
      <c r="AA61" s="6" t="str">
        <f t="shared" si="29"/>
        <v>N</v>
      </c>
      <c r="AB61" s="6" t="str">
        <f t="shared" si="30"/>
        <v>N</v>
      </c>
      <c r="AC61" s="6" t="str">
        <f t="shared" si="16"/>
        <v>9031501</v>
      </c>
      <c r="AD61" s="6">
        <f>IF(ISBLANK(Requerimiento_Det!N61),"",VLOOKUP(Requerimiento_Det!N61,Tabla1[#All],2,FALSE))</f>
        <v>1031100360</v>
      </c>
      <c r="AE61" s="6" t="str">
        <f>IF(ISBLANK(Requerimiento_Det!P61),"",VLOOKUP(Requerimiento_Det!P61,Tabla18[#All],2,FALSE))</f>
        <v>BTRU</v>
      </c>
    </row>
    <row r="62" spans="1:31" x14ac:dyDescent="0.25">
      <c r="A62" s="6">
        <f>IF(LEN(Requerimiento_Det!A62)&gt;0,Requerimiento_Det!A62,"")</f>
        <v>1</v>
      </c>
      <c r="B62" s="6">
        <f>IF(LEN(Requerimiento_Det!B62)&gt;0,Requerimiento_Det!B62,"")</f>
        <v>61</v>
      </c>
      <c r="C62" s="6" t="str">
        <f>IF(ISBLANK(Requerimiento_Det!C62),"",VLOOKUP(Requerimiento_Det!C62,Tabla3[#All],2,FALSE))</f>
        <v>10000000</v>
      </c>
      <c r="D62" s="6" t="str">
        <f>IF(LEN(Requerimiento_Det!D62)&gt;0,Requerimiento_Det!D62,"")</f>
        <v/>
      </c>
      <c r="E62" s="6">
        <f>IF(ISBLANK(Requerimiento_Det!E62),"",VLOOKUP(Requerimiento_Det!E62,Tabla13[#All],2,FALSE))</f>
        <v>0</v>
      </c>
      <c r="F62" s="6" t="str">
        <f>IF(ISBLANK(Requerimiento_Det!F62),"",VLOOKUP(Requerimiento_Det!F62,Tabla12[#All],2,FALSE))</f>
        <v>2806</v>
      </c>
      <c r="G62" s="6" t="str">
        <f>IF(ISBLANK(Requerimiento_Det!G62),"",VLOOKUP(Requerimiento_Det!G62,Tabla14[#All],2,FALSE))</f>
        <v>UNI</v>
      </c>
      <c r="H62" s="6" t="str">
        <f>IF(LEN(Requerimiento_Det!H62)&gt;0,Requerimiento_Det!H62,"")</f>
        <v>Chicama 287269 TRUJILLO  CHICLAYO  TRUJILLO</v>
      </c>
      <c r="I62" s="6" t="str">
        <f>IF(ISBLANK(Requerimiento_Det!I62),"",VLOOKUP(Requerimiento_Det!I62,Tabla5[#All],2,FALSE))</f>
        <v>C</v>
      </c>
      <c r="J62" s="6" t="str">
        <f t="shared" si="17"/>
        <v>N</v>
      </c>
      <c r="K62" s="29">
        <f>IF(LEN(Requerimiento_Det!J62)&gt;0,Requerimiento_Det!J62,"")</f>
        <v>1</v>
      </c>
      <c r="L62" s="6" t="str">
        <f t="shared" si="18"/>
        <v>0.00</v>
      </c>
      <c r="M62" s="6" t="str">
        <f t="shared" si="19"/>
        <v>0.00</v>
      </c>
      <c r="N62" s="30" t="str">
        <f t="shared" si="20"/>
        <v>0.00</v>
      </c>
      <c r="O62" s="30">
        <f t="shared" si="14"/>
        <v>0</v>
      </c>
      <c r="P62" s="6" t="str">
        <f t="shared" si="15"/>
        <v>0</v>
      </c>
      <c r="Q62" s="6" t="str">
        <f t="shared" si="21"/>
        <v>0</v>
      </c>
      <c r="R62" s="6" t="str">
        <f t="shared" si="22"/>
        <v>0.000000</v>
      </c>
      <c r="S62" s="6" t="str">
        <f t="shared" si="23"/>
        <v>0.000000</v>
      </c>
      <c r="T62" s="6" t="str">
        <f t="shared" si="24"/>
        <v>0</v>
      </c>
      <c r="U62" s="6" t="str">
        <f t="shared" si="25"/>
        <v>0</v>
      </c>
      <c r="V62" s="6" t="str">
        <f t="shared" si="26"/>
        <v>S</v>
      </c>
      <c r="W62" s="6" t="str">
        <f>IF(LEN(Requerimiento_Det!L62)&gt;0,Requerimiento_Det!L62,"")</f>
        <v>Chicama 287269 TRUJILLO  CHICLAYO  TRUJILLO</v>
      </c>
      <c r="X62" s="6" t="str">
        <f>IF(ISBLANK(Requerimiento_Det!M62),"",VLOOKUP(Requerimiento_Det!M62,Tabla8[#All],2,FALSE))</f>
        <v>010201</v>
      </c>
      <c r="Y62" s="6" t="str">
        <f t="shared" si="27"/>
        <v>PR</v>
      </c>
      <c r="Z62" s="6" t="str">
        <f t="shared" si="28"/>
        <v>DEMO</v>
      </c>
      <c r="AA62" s="6" t="str">
        <f t="shared" si="29"/>
        <v>N</v>
      </c>
      <c r="AB62" s="6" t="str">
        <f t="shared" si="30"/>
        <v>N</v>
      </c>
      <c r="AC62" s="6" t="str">
        <f t="shared" si="16"/>
        <v>9031501</v>
      </c>
      <c r="AD62" s="6">
        <f>IF(ISBLANK(Requerimiento_Det!N62),"",VLOOKUP(Requerimiento_Det!N62,Tabla1[#All],2,FALSE))</f>
        <v>1031100305</v>
      </c>
      <c r="AE62" s="6" t="str">
        <f>IF(ISBLANK(Requerimiento_Det!P62),"",VLOOKUP(Requerimiento_Det!P62,Tabla18[#All],2,FALSE))</f>
        <v>BTRU</v>
      </c>
    </row>
    <row r="63" spans="1:31" x14ac:dyDescent="0.25">
      <c r="A63" s="6">
        <f>IF(LEN(Requerimiento_Det!A63)&gt;0,Requerimiento_Det!A63,"")</f>
        <v>1</v>
      </c>
      <c r="B63" s="6">
        <f>IF(LEN(Requerimiento_Det!B63)&gt;0,Requerimiento_Det!B63,"")</f>
        <v>62</v>
      </c>
      <c r="C63" s="6" t="str">
        <f>IF(ISBLANK(Requerimiento_Det!C63),"",VLOOKUP(Requerimiento_Det!C63,Tabla3[#All],2,FALSE))</f>
        <v>10000000</v>
      </c>
      <c r="D63" s="6" t="str">
        <f>IF(LEN(Requerimiento_Det!D63)&gt;0,Requerimiento_Det!D63,"")</f>
        <v/>
      </c>
      <c r="E63" s="6">
        <f>IF(ISBLANK(Requerimiento_Det!E63),"",VLOOKUP(Requerimiento_Det!E63,Tabla13[#All],2,FALSE))</f>
        <v>0</v>
      </c>
      <c r="F63" s="6" t="str">
        <f>IF(ISBLANK(Requerimiento_Det!F63),"",VLOOKUP(Requerimiento_Det!F63,Tabla12[#All],2,FALSE))</f>
        <v>2806</v>
      </c>
      <c r="G63" s="6" t="str">
        <f>IF(ISBLANK(Requerimiento_Det!G63),"",VLOOKUP(Requerimiento_Det!G63,Tabla14[#All],2,FALSE))</f>
        <v>UNI</v>
      </c>
      <c r="H63" s="6" t="str">
        <f>IF(LEN(Requerimiento_Det!H63)&gt;0,Requerimiento_Det!H63,"")</f>
        <v>Sullana 287628 TALARA  CHICLAYO  TALARA</v>
      </c>
      <c r="I63" s="6" t="str">
        <f>IF(ISBLANK(Requerimiento_Det!I63),"",VLOOKUP(Requerimiento_Det!I63,Tabla5[#All],2,FALSE))</f>
        <v>C</v>
      </c>
      <c r="J63" s="6" t="str">
        <f t="shared" si="17"/>
        <v>N</v>
      </c>
      <c r="K63" s="29">
        <f>IF(LEN(Requerimiento_Det!J63)&gt;0,Requerimiento_Det!J63,"")</f>
        <v>1</v>
      </c>
      <c r="L63" s="6" t="str">
        <f t="shared" si="18"/>
        <v>0.00</v>
      </c>
      <c r="M63" s="6" t="str">
        <f t="shared" si="19"/>
        <v>0.00</v>
      </c>
      <c r="N63" s="30" t="str">
        <f t="shared" si="20"/>
        <v>0.00</v>
      </c>
      <c r="O63" s="30">
        <f t="shared" si="14"/>
        <v>0</v>
      </c>
      <c r="P63" s="6" t="str">
        <f t="shared" si="15"/>
        <v>0</v>
      </c>
      <c r="Q63" s="6" t="str">
        <f t="shared" si="21"/>
        <v>0</v>
      </c>
      <c r="R63" s="6" t="str">
        <f t="shared" si="22"/>
        <v>0.000000</v>
      </c>
      <c r="S63" s="6" t="str">
        <f t="shared" si="23"/>
        <v>0.000000</v>
      </c>
      <c r="T63" s="6" t="str">
        <f t="shared" si="24"/>
        <v>0</v>
      </c>
      <c r="U63" s="6" t="str">
        <f t="shared" si="25"/>
        <v>0</v>
      </c>
      <c r="V63" s="6" t="str">
        <f t="shared" si="26"/>
        <v>S</v>
      </c>
      <c r="W63" s="6" t="str">
        <f>IF(LEN(Requerimiento_Det!L63)&gt;0,Requerimiento_Det!L63,"")</f>
        <v>Sullana 287628 TALARA  CHICLAYO  TALARA</v>
      </c>
      <c r="X63" s="6" t="str">
        <f>IF(ISBLANK(Requerimiento_Det!M63),"",VLOOKUP(Requerimiento_Det!M63,Tabla8[#All],2,FALSE))</f>
        <v>010201</v>
      </c>
      <c r="Y63" s="6" t="str">
        <f t="shared" si="27"/>
        <v>PR</v>
      </c>
      <c r="Z63" s="6" t="str">
        <f t="shared" si="28"/>
        <v>DEMO</v>
      </c>
      <c r="AA63" s="6" t="str">
        <f t="shared" si="29"/>
        <v>N</v>
      </c>
      <c r="AB63" s="6" t="str">
        <f t="shared" si="30"/>
        <v>N</v>
      </c>
      <c r="AC63" s="6" t="str">
        <f t="shared" si="16"/>
        <v>9031501</v>
      </c>
      <c r="AD63" s="6">
        <f>IF(ISBLANK(Requerimiento_Det!N63),"",VLOOKUP(Requerimiento_Det!N63,Tabla1[#All],2,FALSE))</f>
        <v>1031100294</v>
      </c>
      <c r="AE63" s="6" t="str">
        <f>IF(ISBLANK(Requerimiento_Det!P63),"",VLOOKUP(Requerimiento_Det!P63,Tabla18[#All],2,FALSE))</f>
        <v>BTRU</v>
      </c>
    </row>
    <row r="64" spans="1:31" x14ac:dyDescent="0.25">
      <c r="A64" s="6">
        <f>IF(LEN(Requerimiento_Det!A64)&gt;0,Requerimiento_Det!A64,"")</f>
        <v>1</v>
      </c>
      <c r="B64" s="6">
        <f>IF(LEN(Requerimiento_Det!B64)&gt;0,Requerimiento_Det!B64,"")</f>
        <v>63</v>
      </c>
      <c r="C64" s="6" t="str">
        <f>IF(ISBLANK(Requerimiento_Det!C64),"",VLOOKUP(Requerimiento_Det!C64,Tabla3[#All],2,FALSE))</f>
        <v>10000000</v>
      </c>
      <c r="D64" s="6" t="str">
        <f>IF(LEN(Requerimiento_Det!D64)&gt;0,Requerimiento_Det!D64,"")</f>
        <v/>
      </c>
      <c r="E64" s="6">
        <f>IF(ISBLANK(Requerimiento_Det!E64),"",VLOOKUP(Requerimiento_Det!E64,Tabla13[#All],2,FALSE))</f>
        <v>0</v>
      </c>
      <c r="F64" s="6" t="str">
        <f>IF(ISBLANK(Requerimiento_Det!F64),"",VLOOKUP(Requerimiento_Det!F64,Tabla12[#All],2,FALSE))</f>
        <v>2806</v>
      </c>
      <c r="G64" s="6" t="str">
        <f>IF(ISBLANK(Requerimiento_Det!G64),"",VLOOKUP(Requerimiento_Det!G64,Tabla14[#All],2,FALSE))</f>
        <v>UNI</v>
      </c>
      <c r="H64" s="6" t="str">
        <f>IF(LEN(Requerimiento_Det!H64)&gt;0,Requerimiento_Det!H64,"")</f>
        <v>Sullana 287410 TALARATRUJILLOTALARA</v>
      </c>
      <c r="I64" s="6" t="str">
        <f>IF(ISBLANK(Requerimiento_Det!I64),"",VLOOKUP(Requerimiento_Det!I64,Tabla5[#All],2,FALSE))</f>
        <v>C</v>
      </c>
      <c r="J64" s="6" t="str">
        <f t="shared" si="17"/>
        <v>N</v>
      </c>
      <c r="K64" s="29">
        <f>IF(LEN(Requerimiento_Det!J64)&gt;0,Requerimiento_Det!J64,"")</f>
        <v>1</v>
      </c>
      <c r="L64" s="6" t="str">
        <f t="shared" si="18"/>
        <v>0.00</v>
      </c>
      <c r="M64" s="6" t="str">
        <f t="shared" si="19"/>
        <v>0.00</v>
      </c>
      <c r="N64" s="30" t="str">
        <f t="shared" si="20"/>
        <v>0.00</v>
      </c>
      <c r="O64" s="30">
        <f t="shared" si="14"/>
        <v>0</v>
      </c>
      <c r="P64" s="6" t="str">
        <f t="shared" si="15"/>
        <v>0</v>
      </c>
      <c r="Q64" s="6" t="str">
        <f t="shared" si="21"/>
        <v>0</v>
      </c>
      <c r="R64" s="6" t="str">
        <f t="shared" si="22"/>
        <v>0.000000</v>
      </c>
      <c r="S64" s="6" t="str">
        <f t="shared" si="23"/>
        <v>0.000000</v>
      </c>
      <c r="T64" s="6" t="str">
        <f t="shared" si="24"/>
        <v>0</v>
      </c>
      <c r="U64" s="6" t="str">
        <f t="shared" si="25"/>
        <v>0</v>
      </c>
      <c r="V64" s="6" t="str">
        <f t="shared" si="26"/>
        <v>S</v>
      </c>
      <c r="W64" s="6" t="str">
        <f>IF(LEN(Requerimiento_Det!L64)&gt;0,Requerimiento_Det!L64,"")</f>
        <v>Sullana 287410 TALARATRUJILLOTALARA</v>
      </c>
      <c r="X64" s="6" t="str">
        <f>IF(ISBLANK(Requerimiento_Det!M64),"",VLOOKUP(Requerimiento_Det!M64,Tabla8[#All],2,FALSE))</f>
        <v>010201</v>
      </c>
      <c r="Y64" s="6" t="str">
        <f t="shared" si="27"/>
        <v>PR</v>
      </c>
      <c r="Z64" s="6" t="str">
        <f t="shared" si="28"/>
        <v>DEMO</v>
      </c>
      <c r="AA64" s="6" t="str">
        <f t="shared" si="29"/>
        <v>N</v>
      </c>
      <c r="AB64" s="6" t="str">
        <f t="shared" si="30"/>
        <v>N</v>
      </c>
      <c r="AC64" s="6" t="str">
        <f t="shared" si="16"/>
        <v>9031501</v>
      </c>
      <c r="AD64" s="6">
        <f>IF(ISBLANK(Requerimiento_Det!N64),"",VLOOKUP(Requerimiento_Det!N64,Tabla1[#All],2,FALSE))</f>
        <v>1031100299</v>
      </c>
      <c r="AE64" s="6" t="str">
        <f>IF(ISBLANK(Requerimiento_Det!P64),"",VLOOKUP(Requerimiento_Det!P64,Tabla18[#All],2,FALSE))</f>
        <v>BTRU</v>
      </c>
    </row>
    <row r="65" spans="1:31" x14ac:dyDescent="0.25">
      <c r="A65" s="6">
        <f>IF(LEN(Requerimiento_Det!A65)&gt;0,Requerimiento_Det!A65,"")</f>
        <v>1</v>
      </c>
      <c r="B65" s="6">
        <f>IF(LEN(Requerimiento_Det!B65)&gt;0,Requerimiento_Det!B65,"")</f>
        <v>64</v>
      </c>
      <c r="C65" s="6" t="str">
        <f>IF(ISBLANK(Requerimiento_Det!C65),"",VLOOKUP(Requerimiento_Det!C65,Tabla3[#All],2,FALSE))</f>
        <v>10000000</v>
      </c>
      <c r="D65" s="6" t="str">
        <f>IF(LEN(Requerimiento_Det!D65)&gt;0,Requerimiento_Det!D65,"")</f>
        <v/>
      </c>
      <c r="E65" s="6">
        <f>IF(ISBLANK(Requerimiento_Det!E65),"",VLOOKUP(Requerimiento_Det!E65,Tabla13[#All],2,FALSE))</f>
        <v>0</v>
      </c>
      <c r="F65" s="6" t="str">
        <f>IF(ISBLANK(Requerimiento_Det!F65),"",VLOOKUP(Requerimiento_Det!F65,Tabla12[#All],2,FALSE))</f>
        <v>2806</v>
      </c>
      <c r="G65" s="6" t="str">
        <f>IF(ISBLANK(Requerimiento_Det!G65),"",VLOOKUP(Requerimiento_Det!G65,Tabla14[#All],2,FALSE))</f>
        <v>UNI</v>
      </c>
      <c r="H65" s="6" t="str">
        <f>IF(LEN(Requerimiento_Det!H65)&gt;0,Requerimiento_Det!H65,"")</f>
        <v>Pacanguilla 287151 TALARA  PIURA  TALARA</v>
      </c>
      <c r="I65" s="6" t="str">
        <f>IF(ISBLANK(Requerimiento_Det!I65),"",VLOOKUP(Requerimiento_Det!I65,Tabla5[#All],2,FALSE))</f>
        <v>C</v>
      </c>
      <c r="J65" s="6" t="str">
        <f t="shared" si="17"/>
        <v>N</v>
      </c>
      <c r="K65" s="29">
        <f>IF(LEN(Requerimiento_Det!J65)&gt;0,Requerimiento_Det!J65,"")</f>
        <v>1</v>
      </c>
      <c r="L65" s="6" t="str">
        <f t="shared" si="18"/>
        <v>0.00</v>
      </c>
      <c r="M65" s="6" t="str">
        <f t="shared" si="19"/>
        <v>0.00</v>
      </c>
      <c r="N65" s="30" t="str">
        <f t="shared" si="20"/>
        <v>0.00</v>
      </c>
      <c r="O65" s="30">
        <f t="shared" si="14"/>
        <v>0</v>
      </c>
      <c r="P65" s="6" t="str">
        <f t="shared" si="15"/>
        <v>0</v>
      </c>
      <c r="Q65" s="6" t="str">
        <f t="shared" si="21"/>
        <v>0</v>
      </c>
      <c r="R65" s="6" t="str">
        <f t="shared" si="22"/>
        <v>0.000000</v>
      </c>
      <c r="S65" s="6" t="str">
        <f t="shared" si="23"/>
        <v>0.000000</v>
      </c>
      <c r="T65" s="6" t="str">
        <f t="shared" si="24"/>
        <v>0</v>
      </c>
      <c r="U65" s="6" t="str">
        <f t="shared" si="25"/>
        <v>0</v>
      </c>
      <c r="V65" s="6" t="str">
        <f t="shared" si="26"/>
        <v>S</v>
      </c>
      <c r="W65" s="6" t="str">
        <f>IF(LEN(Requerimiento_Det!L65)&gt;0,Requerimiento_Det!L65,"")</f>
        <v>Pacanguilla 287151 TALARA  PIURA  TALARA</v>
      </c>
      <c r="X65" s="6" t="str">
        <f>IF(ISBLANK(Requerimiento_Det!M65),"",VLOOKUP(Requerimiento_Det!M65,Tabla8[#All],2,FALSE))</f>
        <v>010201</v>
      </c>
      <c r="Y65" s="6" t="str">
        <f t="shared" si="27"/>
        <v>PR</v>
      </c>
      <c r="Z65" s="6" t="str">
        <f t="shared" si="28"/>
        <v>DEMO</v>
      </c>
      <c r="AA65" s="6" t="str">
        <f t="shared" si="29"/>
        <v>N</v>
      </c>
      <c r="AB65" s="6" t="str">
        <f t="shared" si="30"/>
        <v>N</v>
      </c>
      <c r="AC65" s="6" t="str">
        <f t="shared" si="16"/>
        <v>9031501</v>
      </c>
      <c r="AD65" s="6">
        <f>IF(ISBLANK(Requerimiento_Det!N65),"",VLOOKUP(Requerimiento_Det!N65,Tabla1[#All],2,FALSE))</f>
        <v>1031100289</v>
      </c>
      <c r="AE65" s="6" t="str">
        <f>IF(ISBLANK(Requerimiento_Det!P65),"",VLOOKUP(Requerimiento_Det!P65,Tabla18[#All],2,FALSE))</f>
        <v>BTRU</v>
      </c>
    </row>
    <row r="66" spans="1:31" x14ac:dyDescent="0.25">
      <c r="A66" s="6">
        <f>IF(LEN(Requerimiento_Det!A66)&gt;0,Requerimiento_Det!A66,"")</f>
        <v>1</v>
      </c>
      <c r="B66" s="6">
        <f>IF(LEN(Requerimiento_Det!B66)&gt;0,Requerimiento_Det!B66,"")</f>
        <v>65</v>
      </c>
      <c r="C66" s="6" t="str">
        <f>IF(ISBLANK(Requerimiento_Det!C66),"",VLOOKUP(Requerimiento_Det!C66,Tabla3[#All],2,FALSE))</f>
        <v>10000000</v>
      </c>
      <c r="D66" s="6" t="str">
        <f>IF(LEN(Requerimiento_Det!D66)&gt;0,Requerimiento_Det!D66,"")</f>
        <v/>
      </c>
      <c r="E66" s="6">
        <f>IF(ISBLANK(Requerimiento_Det!E66),"",VLOOKUP(Requerimiento_Det!E66,Tabla13[#All],2,FALSE))</f>
        <v>0</v>
      </c>
      <c r="F66" s="6" t="str">
        <f>IF(ISBLANK(Requerimiento_Det!F66),"",VLOOKUP(Requerimiento_Det!F66,Tabla12[#All],2,FALSE))</f>
        <v>2806</v>
      </c>
      <c r="G66" s="6" t="str">
        <f>IF(ISBLANK(Requerimiento_Det!G66),"",VLOOKUP(Requerimiento_Det!G66,Tabla14[#All],2,FALSE))</f>
        <v>UNI</v>
      </c>
      <c r="H66" s="6" t="str">
        <f>IF(LEN(Requerimiento_Det!H66)&gt;0,Requerimiento_Det!H66,"")</f>
        <v>Pacanguilla 287327 TRUJILLO  CHICLAYO  TRUJILLO</v>
      </c>
      <c r="I66" s="6" t="str">
        <f>IF(ISBLANK(Requerimiento_Det!I66),"",VLOOKUP(Requerimiento_Det!I66,Tabla5[#All],2,FALSE))</f>
        <v>C</v>
      </c>
      <c r="J66" s="6" t="str">
        <f t="shared" ref="J66:J97" si="31">IF(LEN(C66)&gt;0,"N","")</f>
        <v>N</v>
      </c>
      <c r="K66" s="29">
        <f>IF(LEN(Requerimiento_Det!J66)&gt;0,Requerimiento_Det!J66,"")</f>
        <v>1</v>
      </c>
      <c r="L66" s="6" t="str">
        <f t="shared" ref="L66:L97" si="32">IF(LEN(C66)&gt;0,"0.00","")</f>
        <v>0.00</v>
      </c>
      <c r="M66" s="6" t="str">
        <f t="shared" ref="M66:M97" si="33">IF(LEN(C66)&gt;0,"0.00","")</f>
        <v>0.00</v>
      </c>
      <c r="N66" s="30" t="str">
        <f t="shared" ref="N66:N97" si="34">IF(LEN(C66)&gt;0,"0.00","")</f>
        <v>0.00</v>
      </c>
      <c r="O66" s="30">
        <f t="shared" si="14"/>
        <v>0</v>
      </c>
      <c r="P66" s="6" t="str">
        <f t="shared" si="15"/>
        <v>0</v>
      </c>
      <c r="Q66" s="6" t="str">
        <f t="shared" ref="Q66:Q97" si="35">IF(LEN(C66)&gt;0,"0","")</f>
        <v>0</v>
      </c>
      <c r="R66" s="6" t="str">
        <f t="shared" ref="R66:R97" si="36">IF(LEN(C66)&gt;0,"0.000000","")</f>
        <v>0.000000</v>
      </c>
      <c r="S66" s="6" t="str">
        <f t="shared" ref="S66:S97" si="37">IF(LEN(C66)&gt;0,"0.000000","")</f>
        <v>0.000000</v>
      </c>
      <c r="T66" s="6" t="str">
        <f t="shared" ref="T66:T97" si="38">IF(LEN(C66)&gt;0,"0","")</f>
        <v>0</v>
      </c>
      <c r="U66" s="6" t="str">
        <f t="shared" ref="U66:U97" si="39">IF(LEN(C66)&gt;0,"0","")</f>
        <v>0</v>
      </c>
      <c r="V66" s="6" t="str">
        <f t="shared" ref="V66:V97" si="40">IF(LEN(C66)&gt;0,"S","")</f>
        <v>S</v>
      </c>
      <c r="W66" s="6" t="str">
        <f>IF(LEN(Requerimiento_Det!L66)&gt;0,Requerimiento_Det!L66,"")</f>
        <v>Pacanguilla 287327 TRUJILLO  CHICLAYO  TRUJILLO</v>
      </c>
      <c r="X66" s="6" t="str">
        <f>IF(ISBLANK(Requerimiento_Det!M66),"",VLOOKUP(Requerimiento_Det!M66,Tabla8[#All],2,FALSE))</f>
        <v>010201</v>
      </c>
      <c r="Y66" s="6" t="str">
        <f t="shared" ref="Y66:Y97" si="41">IF(LEN(C66)&gt;0,"PR","")</f>
        <v>PR</v>
      </c>
      <c r="Z66" s="6" t="str">
        <f t="shared" ref="Z66:Z97" si="42">IF(LEN(C66)&gt;0,"DEMO","")</f>
        <v>DEMO</v>
      </c>
      <c r="AA66" s="6" t="str">
        <f t="shared" ref="AA66:AA97" si="43">IF(LEN(C66)&gt;0,"N","")</f>
        <v>N</v>
      </c>
      <c r="AB66" s="6" t="str">
        <f t="shared" ref="AB66:AB97" si="44">IF(LEN(C66)&gt;0,"N","")</f>
        <v>N</v>
      </c>
      <c r="AC66" s="6" t="str">
        <f t="shared" si="16"/>
        <v>9031501</v>
      </c>
      <c r="AD66" s="6">
        <f>IF(ISBLANK(Requerimiento_Det!N66),"",VLOOKUP(Requerimiento_Det!N66,Tabla1[#All],2,FALSE))</f>
        <v>1031100361</v>
      </c>
      <c r="AE66" s="6" t="str">
        <f>IF(ISBLANK(Requerimiento_Det!P66),"",VLOOKUP(Requerimiento_Det!P66,Tabla18[#All],2,FALSE))</f>
        <v>BTRU</v>
      </c>
    </row>
    <row r="67" spans="1:31" x14ac:dyDescent="0.25">
      <c r="A67" s="6">
        <f>IF(LEN(Requerimiento_Det!A67)&gt;0,Requerimiento_Det!A67,"")</f>
        <v>1</v>
      </c>
      <c r="B67" s="6">
        <f>IF(LEN(Requerimiento_Det!B67)&gt;0,Requerimiento_Det!B67,"")</f>
        <v>66</v>
      </c>
      <c r="C67" s="6" t="str">
        <f>IF(ISBLANK(Requerimiento_Det!C67),"",VLOOKUP(Requerimiento_Det!C67,Tabla3[#All],2,FALSE))</f>
        <v>10000000</v>
      </c>
      <c r="D67" s="6" t="str">
        <f>IF(LEN(Requerimiento_Det!D67)&gt;0,Requerimiento_Det!D67,"")</f>
        <v/>
      </c>
      <c r="E67" s="6">
        <f>IF(ISBLANK(Requerimiento_Det!E67),"",VLOOKUP(Requerimiento_Det!E67,Tabla13[#All],2,FALSE))</f>
        <v>0</v>
      </c>
      <c r="F67" s="6" t="str">
        <f>IF(ISBLANK(Requerimiento_Det!F67),"",VLOOKUP(Requerimiento_Det!F67,Tabla12[#All],2,FALSE))</f>
        <v>2806</v>
      </c>
      <c r="G67" s="6" t="str">
        <f>IF(ISBLANK(Requerimiento_Det!G67),"",VLOOKUP(Requerimiento_Det!G67,Tabla14[#All],2,FALSE))</f>
        <v>UNI</v>
      </c>
      <c r="H67" s="6" t="str">
        <f>IF(LEN(Requerimiento_Det!H67)&gt;0,Requerimiento_Det!H67,"")</f>
        <v>Chicama 287324 TRUJILLO   CHOCOPE  TRUJILLO</v>
      </c>
      <c r="I67" s="6" t="str">
        <f>IF(ISBLANK(Requerimiento_Det!I67),"",VLOOKUP(Requerimiento_Det!I67,Tabla5[#All],2,FALSE))</f>
        <v>C</v>
      </c>
      <c r="J67" s="6" t="str">
        <f t="shared" si="31"/>
        <v>N</v>
      </c>
      <c r="K67" s="29">
        <f>IF(LEN(Requerimiento_Det!J67)&gt;0,Requerimiento_Det!J67,"")</f>
        <v>1</v>
      </c>
      <c r="L67" s="6" t="str">
        <f t="shared" si="32"/>
        <v>0.00</v>
      </c>
      <c r="M67" s="6" t="str">
        <f t="shared" si="33"/>
        <v>0.00</v>
      </c>
      <c r="N67" s="30" t="str">
        <f t="shared" si="34"/>
        <v>0.00</v>
      </c>
      <c r="O67" s="30">
        <f t="shared" ref="O67:O130" si="45">IF(LEN(N67)&gt;0,K67*N67,"")</f>
        <v>0</v>
      </c>
      <c r="P67" s="6" t="str">
        <f t="shared" ref="P67:P130" si="46">IF(LEN(C67)&gt;0,"0","")</f>
        <v>0</v>
      </c>
      <c r="Q67" s="6" t="str">
        <f t="shared" si="35"/>
        <v>0</v>
      </c>
      <c r="R67" s="6" t="str">
        <f t="shared" si="36"/>
        <v>0.000000</v>
      </c>
      <c r="S67" s="6" t="str">
        <f t="shared" si="37"/>
        <v>0.000000</v>
      </c>
      <c r="T67" s="6" t="str">
        <f t="shared" si="38"/>
        <v>0</v>
      </c>
      <c r="U67" s="6" t="str">
        <f t="shared" si="39"/>
        <v>0</v>
      </c>
      <c r="V67" s="6" t="str">
        <f t="shared" si="40"/>
        <v>S</v>
      </c>
      <c r="W67" s="6" t="str">
        <f>IF(LEN(Requerimiento_Det!L67)&gt;0,Requerimiento_Det!L67,"")</f>
        <v>Chicama 287324 TRUJILLO   CHOCOPE  TRUJILLO</v>
      </c>
      <c r="X67" s="6" t="str">
        <f>IF(ISBLANK(Requerimiento_Det!M67),"",VLOOKUP(Requerimiento_Det!M67,Tabla8[#All],2,FALSE))</f>
        <v>010201</v>
      </c>
      <c r="Y67" s="6" t="str">
        <f t="shared" si="41"/>
        <v>PR</v>
      </c>
      <c r="Z67" s="6" t="str">
        <f t="shared" si="42"/>
        <v>DEMO</v>
      </c>
      <c r="AA67" s="6" t="str">
        <f t="shared" si="43"/>
        <v>N</v>
      </c>
      <c r="AB67" s="6" t="str">
        <f t="shared" si="44"/>
        <v>N</v>
      </c>
      <c r="AC67" s="6" t="str">
        <f t="shared" ref="AC67:AC130" si="47">IF(LEN(C67)&gt;0,"9031501","")</f>
        <v>9031501</v>
      </c>
      <c r="AD67" s="6">
        <f>IF(ISBLANK(Requerimiento_Det!N67),"",VLOOKUP(Requerimiento_Det!N67,Tabla1[#All],2,FALSE))</f>
        <v>1031100116</v>
      </c>
      <c r="AE67" s="6" t="str">
        <f>IF(ISBLANK(Requerimiento_Det!P67),"",VLOOKUP(Requerimiento_Det!P67,Tabla18[#All],2,FALSE))</f>
        <v>BTRU</v>
      </c>
    </row>
    <row r="68" spans="1:31" x14ac:dyDescent="0.25">
      <c r="A68" s="6">
        <f>IF(LEN(Requerimiento_Det!A68)&gt;0,Requerimiento_Det!A68,"")</f>
        <v>1</v>
      </c>
      <c r="B68" s="6">
        <f>IF(LEN(Requerimiento_Det!B68)&gt;0,Requerimiento_Det!B68,"")</f>
        <v>67</v>
      </c>
      <c r="C68" s="6" t="str">
        <f>IF(ISBLANK(Requerimiento_Det!C68),"",VLOOKUP(Requerimiento_Det!C68,Tabla3[#All],2,FALSE))</f>
        <v>10000000</v>
      </c>
      <c r="D68" s="6" t="str">
        <f>IF(LEN(Requerimiento_Det!D68)&gt;0,Requerimiento_Det!D68,"")</f>
        <v/>
      </c>
      <c r="E68" s="6">
        <f>IF(ISBLANK(Requerimiento_Det!E68),"",VLOOKUP(Requerimiento_Det!E68,Tabla13[#All],2,FALSE))</f>
        <v>0</v>
      </c>
      <c r="F68" s="6" t="str">
        <f>IF(ISBLANK(Requerimiento_Det!F68),"",VLOOKUP(Requerimiento_Det!F68,Tabla12[#All],2,FALSE))</f>
        <v>2806</v>
      </c>
      <c r="G68" s="6" t="str">
        <f>IF(ISBLANK(Requerimiento_Det!G68),"",VLOOKUP(Requerimiento_Det!G68,Tabla14[#All],2,FALSE))</f>
        <v>UNI</v>
      </c>
      <c r="H68" s="6" t="str">
        <f>IF(LEN(Requerimiento_Det!H68)&gt;0,Requerimiento_Det!H68,"")</f>
        <v>Chicama 287321 TRUJILLO  PACASMAYO  TRUJILLO</v>
      </c>
      <c r="I68" s="6" t="str">
        <f>IF(ISBLANK(Requerimiento_Det!I68),"",VLOOKUP(Requerimiento_Det!I68,Tabla5[#All],2,FALSE))</f>
        <v>C</v>
      </c>
      <c r="J68" s="6" t="str">
        <f t="shared" si="31"/>
        <v>N</v>
      </c>
      <c r="K68" s="29">
        <f>IF(LEN(Requerimiento_Det!J68)&gt;0,Requerimiento_Det!J68,"")</f>
        <v>1</v>
      </c>
      <c r="L68" s="6" t="str">
        <f t="shared" si="32"/>
        <v>0.00</v>
      </c>
      <c r="M68" s="6" t="str">
        <f t="shared" si="33"/>
        <v>0.00</v>
      </c>
      <c r="N68" s="30" t="str">
        <f t="shared" si="34"/>
        <v>0.00</v>
      </c>
      <c r="O68" s="30">
        <f t="shared" si="45"/>
        <v>0</v>
      </c>
      <c r="P68" s="6" t="str">
        <f t="shared" si="46"/>
        <v>0</v>
      </c>
      <c r="Q68" s="6" t="str">
        <f t="shared" si="35"/>
        <v>0</v>
      </c>
      <c r="R68" s="6" t="str">
        <f t="shared" si="36"/>
        <v>0.000000</v>
      </c>
      <c r="S68" s="6" t="str">
        <f t="shared" si="37"/>
        <v>0.000000</v>
      </c>
      <c r="T68" s="6" t="str">
        <f t="shared" si="38"/>
        <v>0</v>
      </c>
      <c r="U68" s="6" t="str">
        <f t="shared" si="39"/>
        <v>0</v>
      </c>
      <c r="V68" s="6" t="str">
        <f t="shared" si="40"/>
        <v>S</v>
      </c>
      <c r="W68" s="6" t="str">
        <f>IF(LEN(Requerimiento_Det!L68)&gt;0,Requerimiento_Det!L68,"")</f>
        <v>Chicama 287321 TRUJILLO  PACASMAYO  TRUJILLO</v>
      </c>
      <c r="X68" s="6" t="str">
        <f>IF(ISBLANK(Requerimiento_Det!M68),"",VLOOKUP(Requerimiento_Det!M68,Tabla8[#All],2,FALSE))</f>
        <v>010201</v>
      </c>
      <c r="Y68" s="6" t="str">
        <f t="shared" si="41"/>
        <v>PR</v>
      </c>
      <c r="Z68" s="6" t="str">
        <f t="shared" si="42"/>
        <v>DEMO</v>
      </c>
      <c r="AA68" s="6" t="str">
        <f t="shared" si="43"/>
        <v>N</v>
      </c>
      <c r="AB68" s="6" t="str">
        <f t="shared" si="44"/>
        <v>N</v>
      </c>
      <c r="AC68" s="6" t="str">
        <f t="shared" si="47"/>
        <v>9031501</v>
      </c>
      <c r="AD68" s="6">
        <f>IF(ISBLANK(Requerimiento_Det!N68),"",VLOOKUP(Requerimiento_Det!N68,Tabla1[#All],2,FALSE))</f>
        <v>1031100300</v>
      </c>
      <c r="AE68" s="6" t="str">
        <f>IF(ISBLANK(Requerimiento_Det!P68),"",VLOOKUP(Requerimiento_Det!P68,Tabla18[#All],2,FALSE))</f>
        <v>BTRU</v>
      </c>
    </row>
    <row r="69" spans="1:31" x14ac:dyDescent="0.25">
      <c r="A69" s="6">
        <f>IF(LEN(Requerimiento_Det!A69)&gt;0,Requerimiento_Det!A69,"")</f>
        <v>1</v>
      </c>
      <c r="B69" s="6">
        <f>IF(LEN(Requerimiento_Det!B69)&gt;0,Requerimiento_Det!B69,"")</f>
        <v>68</v>
      </c>
      <c r="C69" s="6" t="str">
        <f>IF(ISBLANK(Requerimiento_Det!C69),"",VLOOKUP(Requerimiento_Det!C69,Tabla3[#All],2,FALSE))</f>
        <v>10000000</v>
      </c>
      <c r="D69" s="6" t="str">
        <f>IF(LEN(Requerimiento_Det!D69)&gt;0,Requerimiento_Det!D69,"")</f>
        <v/>
      </c>
      <c r="E69" s="6">
        <f>IF(ISBLANK(Requerimiento_Det!E69),"",VLOOKUP(Requerimiento_Det!E69,Tabla13[#All],2,FALSE))</f>
        <v>0</v>
      </c>
      <c r="F69" s="6" t="str">
        <f>IF(ISBLANK(Requerimiento_Det!F69),"",VLOOKUP(Requerimiento_Det!F69,Tabla12[#All],2,FALSE))</f>
        <v>2806</v>
      </c>
      <c r="G69" s="6" t="str">
        <f>IF(ISBLANK(Requerimiento_Det!G69),"",VLOOKUP(Requerimiento_Det!G69,Tabla14[#All],2,FALSE))</f>
        <v>UNI</v>
      </c>
      <c r="H69" s="6" t="str">
        <f>IF(LEN(Requerimiento_Det!H69)&gt;0,Requerimiento_Det!H69,"")</f>
        <v>Chicama 286458 TRUJILLO  TARAPOTO  TRUJILLO</v>
      </c>
      <c r="I69" s="6" t="str">
        <f>IF(ISBLANK(Requerimiento_Det!I69),"",VLOOKUP(Requerimiento_Det!I69,Tabla5[#All],2,FALSE))</f>
        <v>C</v>
      </c>
      <c r="J69" s="6" t="str">
        <f t="shared" si="31"/>
        <v>N</v>
      </c>
      <c r="K69" s="29">
        <f>IF(LEN(Requerimiento_Det!J69)&gt;0,Requerimiento_Det!J69,"")</f>
        <v>1</v>
      </c>
      <c r="L69" s="6" t="str">
        <f t="shared" si="32"/>
        <v>0.00</v>
      </c>
      <c r="M69" s="6" t="str">
        <f t="shared" si="33"/>
        <v>0.00</v>
      </c>
      <c r="N69" s="30" t="str">
        <f t="shared" si="34"/>
        <v>0.00</v>
      </c>
      <c r="O69" s="30">
        <f t="shared" si="45"/>
        <v>0</v>
      </c>
      <c r="P69" s="6" t="str">
        <f t="shared" si="46"/>
        <v>0</v>
      </c>
      <c r="Q69" s="6" t="str">
        <f t="shared" si="35"/>
        <v>0</v>
      </c>
      <c r="R69" s="6" t="str">
        <f t="shared" si="36"/>
        <v>0.000000</v>
      </c>
      <c r="S69" s="6" t="str">
        <f t="shared" si="37"/>
        <v>0.000000</v>
      </c>
      <c r="T69" s="6" t="str">
        <f t="shared" si="38"/>
        <v>0</v>
      </c>
      <c r="U69" s="6" t="str">
        <f t="shared" si="39"/>
        <v>0</v>
      </c>
      <c r="V69" s="6" t="str">
        <f t="shared" si="40"/>
        <v>S</v>
      </c>
      <c r="W69" s="6" t="str">
        <f>IF(LEN(Requerimiento_Det!L69)&gt;0,Requerimiento_Det!L69,"")</f>
        <v>Chicama 286458 TRUJILLO  TARAPOTO  TRUJILLO</v>
      </c>
      <c r="X69" s="6" t="str">
        <f>IF(ISBLANK(Requerimiento_Det!M69),"",VLOOKUP(Requerimiento_Det!M69,Tabla8[#All],2,FALSE))</f>
        <v>010201</v>
      </c>
      <c r="Y69" s="6" t="str">
        <f t="shared" si="41"/>
        <v>PR</v>
      </c>
      <c r="Z69" s="6" t="str">
        <f t="shared" si="42"/>
        <v>DEMO</v>
      </c>
      <c r="AA69" s="6" t="str">
        <f t="shared" si="43"/>
        <v>N</v>
      </c>
      <c r="AB69" s="6" t="str">
        <f t="shared" si="44"/>
        <v>N</v>
      </c>
      <c r="AC69" s="6" t="str">
        <f t="shared" si="47"/>
        <v>9031501</v>
      </c>
      <c r="AD69" s="6">
        <f>IF(ISBLANK(Requerimiento_Det!N69),"",VLOOKUP(Requerimiento_Det!N69,Tabla1[#All],2,FALSE))</f>
        <v>1031100359</v>
      </c>
      <c r="AE69" s="6" t="str">
        <f>IF(ISBLANK(Requerimiento_Det!P69),"",VLOOKUP(Requerimiento_Det!P69,Tabla18[#All],2,FALSE))</f>
        <v>BTRU</v>
      </c>
    </row>
    <row r="70" spans="1:31" x14ac:dyDescent="0.25">
      <c r="A70" s="6">
        <f>IF(LEN(Requerimiento_Det!A70)&gt;0,Requerimiento_Det!A70,"")</f>
        <v>1</v>
      </c>
      <c r="B70" s="6">
        <f>IF(LEN(Requerimiento_Det!B70)&gt;0,Requerimiento_Det!B70,"")</f>
        <v>69</v>
      </c>
      <c r="C70" s="6" t="str">
        <f>IF(ISBLANK(Requerimiento_Det!C70),"",VLOOKUP(Requerimiento_Det!C70,Tabla3[#All],2,FALSE))</f>
        <v>10000000</v>
      </c>
      <c r="D70" s="6" t="str">
        <f>IF(LEN(Requerimiento_Det!D70)&gt;0,Requerimiento_Det!D70,"")</f>
        <v/>
      </c>
      <c r="E70" s="6">
        <f>IF(ISBLANK(Requerimiento_Det!E70),"",VLOOKUP(Requerimiento_Det!E70,Tabla13[#All],2,FALSE))</f>
        <v>0</v>
      </c>
      <c r="F70" s="6" t="str">
        <f>IF(ISBLANK(Requerimiento_Det!F70),"",VLOOKUP(Requerimiento_Det!F70,Tabla12[#All],2,FALSE))</f>
        <v>2806</v>
      </c>
      <c r="G70" s="6" t="str">
        <f>IF(ISBLANK(Requerimiento_Det!G70),"",VLOOKUP(Requerimiento_Det!G70,Tabla14[#All],2,FALSE))</f>
        <v>UNI</v>
      </c>
      <c r="H70" s="6" t="str">
        <f>IF(LEN(Requerimiento_Det!H70)&gt;0,Requerimiento_Det!H70,"")</f>
        <v>Sullana 286939 TALARA  PIURA  TALARA</v>
      </c>
      <c r="I70" s="6" t="str">
        <f>IF(ISBLANK(Requerimiento_Det!I70),"",VLOOKUP(Requerimiento_Det!I70,Tabla5[#All],2,FALSE))</f>
        <v>C</v>
      </c>
      <c r="J70" s="6" t="str">
        <f t="shared" si="31"/>
        <v>N</v>
      </c>
      <c r="K70" s="29">
        <f>IF(LEN(Requerimiento_Det!J70)&gt;0,Requerimiento_Det!J70,"")</f>
        <v>1</v>
      </c>
      <c r="L70" s="6" t="str">
        <f t="shared" si="32"/>
        <v>0.00</v>
      </c>
      <c r="M70" s="6" t="str">
        <f t="shared" si="33"/>
        <v>0.00</v>
      </c>
      <c r="N70" s="30" t="str">
        <f t="shared" si="34"/>
        <v>0.00</v>
      </c>
      <c r="O70" s="30">
        <f t="shared" si="45"/>
        <v>0</v>
      </c>
      <c r="P70" s="6" t="str">
        <f t="shared" si="46"/>
        <v>0</v>
      </c>
      <c r="Q70" s="6" t="str">
        <f t="shared" si="35"/>
        <v>0</v>
      </c>
      <c r="R70" s="6" t="str">
        <f t="shared" si="36"/>
        <v>0.000000</v>
      </c>
      <c r="S70" s="6" t="str">
        <f t="shared" si="37"/>
        <v>0.000000</v>
      </c>
      <c r="T70" s="6" t="str">
        <f t="shared" si="38"/>
        <v>0</v>
      </c>
      <c r="U70" s="6" t="str">
        <f t="shared" si="39"/>
        <v>0</v>
      </c>
      <c r="V70" s="6" t="str">
        <f t="shared" si="40"/>
        <v>S</v>
      </c>
      <c r="W70" s="6" t="str">
        <f>IF(LEN(Requerimiento_Det!L70)&gt;0,Requerimiento_Det!L70,"")</f>
        <v>Sullana 286939 TALARA  PIURA  TALARA</v>
      </c>
      <c r="X70" s="6" t="str">
        <f>IF(ISBLANK(Requerimiento_Det!M70),"",VLOOKUP(Requerimiento_Det!M70,Tabla8[#All],2,FALSE))</f>
        <v>010201</v>
      </c>
      <c r="Y70" s="6" t="str">
        <f t="shared" si="41"/>
        <v>PR</v>
      </c>
      <c r="Z70" s="6" t="str">
        <f t="shared" si="42"/>
        <v>DEMO</v>
      </c>
      <c r="AA70" s="6" t="str">
        <f t="shared" si="43"/>
        <v>N</v>
      </c>
      <c r="AB70" s="6" t="str">
        <f t="shared" si="44"/>
        <v>N</v>
      </c>
      <c r="AC70" s="6" t="str">
        <f t="shared" si="47"/>
        <v>9031501</v>
      </c>
      <c r="AD70" s="6">
        <f>IF(ISBLANK(Requerimiento_Det!N70),"",VLOOKUP(Requerimiento_Det!N70,Tabla1[#All],2,FALSE))</f>
        <v>1031100320</v>
      </c>
      <c r="AE70" s="6" t="str">
        <f>IF(ISBLANK(Requerimiento_Det!P70),"",VLOOKUP(Requerimiento_Det!P70,Tabla18[#All],2,FALSE))</f>
        <v>BTRU</v>
      </c>
    </row>
    <row r="71" spans="1:31" x14ac:dyDescent="0.25">
      <c r="A71" s="6">
        <f>IF(LEN(Requerimiento_Det!A71)&gt;0,Requerimiento_Det!A71,"")</f>
        <v>1</v>
      </c>
      <c r="B71" s="6">
        <f>IF(LEN(Requerimiento_Det!B71)&gt;0,Requerimiento_Det!B71,"")</f>
        <v>70</v>
      </c>
      <c r="C71" s="6" t="str">
        <f>IF(ISBLANK(Requerimiento_Det!C71),"",VLOOKUP(Requerimiento_Det!C71,Tabla3[#All],2,FALSE))</f>
        <v>10000000</v>
      </c>
      <c r="D71" s="6" t="str">
        <f>IF(LEN(Requerimiento_Det!D71)&gt;0,Requerimiento_Det!D71,"")</f>
        <v/>
      </c>
      <c r="E71" s="6">
        <f>IF(ISBLANK(Requerimiento_Det!E71),"",VLOOKUP(Requerimiento_Det!E71,Tabla13[#All],2,FALSE))</f>
        <v>0</v>
      </c>
      <c r="F71" s="6" t="str">
        <f>IF(ISBLANK(Requerimiento_Det!F71),"",VLOOKUP(Requerimiento_Det!F71,Tabla12[#All],2,FALSE))</f>
        <v>2806</v>
      </c>
      <c r="G71" s="6" t="str">
        <f>IF(ISBLANK(Requerimiento_Det!G71),"",VLOOKUP(Requerimiento_Det!G71,Tabla14[#All],2,FALSE))</f>
        <v>UNI</v>
      </c>
      <c r="H71" s="6" t="str">
        <f>IF(LEN(Requerimiento_Det!H71)&gt;0,Requerimiento_Det!H71,"")</f>
        <v>Pacanguilla 287267 TRUJILLO  CHICLAYO  TRUJILLO</v>
      </c>
      <c r="I71" s="6" t="str">
        <f>IF(ISBLANK(Requerimiento_Det!I71),"",VLOOKUP(Requerimiento_Det!I71,Tabla5[#All],2,FALSE))</f>
        <v>C</v>
      </c>
      <c r="J71" s="6" t="str">
        <f t="shared" si="31"/>
        <v>N</v>
      </c>
      <c r="K71" s="29">
        <f>IF(LEN(Requerimiento_Det!J71)&gt;0,Requerimiento_Det!J71,"")</f>
        <v>1</v>
      </c>
      <c r="L71" s="6" t="str">
        <f t="shared" si="32"/>
        <v>0.00</v>
      </c>
      <c r="M71" s="6" t="str">
        <f t="shared" si="33"/>
        <v>0.00</v>
      </c>
      <c r="N71" s="30" t="str">
        <f t="shared" si="34"/>
        <v>0.00</v>
      </c>
      <c r="O71" s="30">
        <f t="shared" si="45"/>
        <v>0</v>
      </c>
      <c r="P71" s="6" t="str">
        <f t="shared" si="46"/>
        <v>0</v>
      </c>
      <c r="Q71" s="6" t="str">
        <f t="shared" si="35"/>
        <v>0</v>
      </c>
      <c r="R71" s="6" t="str">
        <f t="shared" si="36"/>
        <v>0.000000</v>
      </c>
      <c r="S71" s="6" t="str">
        <f t="shared" si="37"/>
        <v>0.000000</v>
      </c>
      <c r="T71" s="6" t="str">
        <f t="shared" si="38"/>
        <v>0</v>
      </c>
      <c r="U71" s="6" t="str">
        <f t="shared" si="39"/>
        <v>0</v>
      </c>
      <c r="V71" s="6" t="str">
        <f t="shared" si="40"/>
        <v>S</v>
      </c>
      <c r="W71" s="6" t="str">
        <f>IF(LEN(Requerimiento_Det!L71)&gt;0,Requerimiento_Det!L71,"")</f>
        <v>Pacanguilla 287267 TRUJILLO  CHICLAYO  TRUJILLO</v>
      </c>
      <c r="X71" s="6" t="str">
        <f>IF(ISBLANK(Requerimiento_Det!M71),"",VLOOKUP(Requerimiento_Det!M71,Tabla8[#All],2,FALSE))</f>
        <v>010201</v>
      </c>
      <c r="Y71" s="6" t="str">
        <f t="shared" si="41"/>
        <v>PR</v>
      </c>
      <c r="Z71" s="6" t="str">
        <f t="shared" si="42"/>
        <v>DEMO</v>
      </c>
      <c r="AA71" s="6" t="str">
        <f t="shared" si="43"/>
        <v>N</v>
      </c>
      <c r="AB71" s="6" t="str">
        <f t="shared" si="44"/>
        <v>N</v>
      </c>
      <c r="AC71" s="6" t="str">
        <f t="shared" si="47"/>
        <v>9031501</v>
      </c>
      <c r="AD71" s="6">
        <f>IF(ISBLANK(Requerimiento_Det!N71),"",VLOOKUP(Requerimiento_Det!N71,Tabla1[#All],2,FALSE))</f>
        <v>1031100339</v>
      </c>
      <c r="AE71" s="6" t="str">
        <f>IF(ISBLANK(Requerimiento_Det!P71),"",VLOOKUP(Requerimiento_Det!P71,Tabla18[#All],2,FALSE))</f>
        <v>BTRU</v>
      </c>
    </row>
    <row r="72" spans="1:31" x14ac:dyDescent="0.25">
      <c r="A72" s="6">
        <f>IF(LEN(Requerimiento_Det!A72)&gt;0,Requerimiento_Det!A72,"")</f>
        <v>1</v>
      </c>
      <c r="B72" s="6">
        <f>IF(LEN(Requerimiento_Det!B72)&gt;0,Requerimiento_Det!B72,"")</f>
        <v>71</v>
      </c>
      <c r="C72" s="6" t="str">
        <f>IF(ISBLANK(Requerimiento_Det!C72),"",VLOOKUP(Requerimiento_Det!C72,Tabla3[#All],2,FALSE))</f>
        <v>10000000</v>
      </c>
      <c r="D72" s="6" t="str">
        <f>IF(LEN(Requerimiento_Det!D72)&gt;0,Requerimiento_Det!D72,"")</f>
        <v/>
      </c>
      <c r="E72" s="6">
        <f>IF(ISBLANK(Requerimiento_Det!E72),"",VLOOKUP(Requerimiento_Det!E72,Tabla13[#All],2,FALSE))</f>
        <v>0</v>
      </c>
      <c r="F72" s="6" t="str">
        <f>IF(ISBLANK(Requerimiento_Det!F72),"",VLOOKUP(Requerimiento_Det!F72,Tabla12[#All],2,FALSE))</f>
        <v>2806</v>
      </c>
      <c r="G72" s="6" t="str">
        <f>IF(ISBLANK(Requerimiento_Det!G72),"",VLOOKUP(Requerimiento_Det!G72,Tabla14[#All],2,FALSE))</f>
        <v>UNI</v>
      </c>
      <c r="H72" s="6" t="str">
        <f>IF(LEN(Requerimiento_Det!H72)&gt;0,Requerimiento_Det!H72,"")</f>
        <v>Sullana 287585 TALARA  PIURA  TALARA</v>
      </c>
      <c r="I72" s="6" t="str">
        <f>IF(ISBLANK(Requerimiento_Det!I72),"",VLOOKUP(Requerimiento_Det!I72,Tabla5[#All],2,FALSE))</f>
        <v>C</v>
      </c>
      <c r="J72" s="6" t="str">
        <f t="shared" si="31"/>
        <v>N</v>
      </c>
      <c r="K72" s="29">
        <f>IF(LEN(Requerimiento_Det!J72)&gt;0,Requerimiento_Det!J72,"")</f>
        <v>1</v>
      </c>
      <c r="L72" s="6" t="str">
        <f t="shared" si="32"/>
        <v>0.00</v>
      </c>
      <c r="M72" s="6" t="str">
        <f t="shared" si="33"/>
        <v>0.00</v>
      </c>
      <c r="N72" s="30" t="str">
        <f t="shared" si="34"/>
        <v>0.00</v>
      </c>
      <c r="O72" s="30">
        <f t="shared" si="45"/>
        <v>0</v>
      </c>
      <c r="P72" s="6" t="str">
        <f t="shared" si="46"/>
        <v>0</v>
      </c>
      <c r="Q72" s="6" t="str">
        <f t="shared" si="35"/>
        <v>0</v>
      </c>
      <c r="R72" s="6" t="str">
        <f t="shared" si="36"/>
        <v>0.000000</v>
      </c>
      <c r="S72" s="6" t="str">
        <f t="shared" si="37"/>
        <v>0.000000</v>
      </c>
      <c r="T72" s="6" t="str">
        <f t="shared" si="38"/>
        <v>0</v>
      </c>
      <c r="U72" s="6" t="str">
        <f t="shared" si="39"/>
        <v>0</v>
      </c>
      <c r="V72" s="6" t="str">
        <f t="shared" si="40"/>
        <v>S</v>
      </c>
      <c r="W72" s="6" t="str">
        <f>IF(LEN(Requerimiento_Det!L72)&gt;0,Requerimiento_Det!L72,"")</f>
        <v>Sullana 287585 TALARA  PIURA  TALARA</v>
      </c>
      <c r="X72" s="6" t="str">
        <f>IF(ISBLANK(Requerimiento_Det!M72),"",VLOOKUP(Requerimiento_Det!M72,Tabla8[#All],2,FALSE))</f>
        <v>010201</v>
      </c>
      <c r="Y72" s="6" t="str">
        <f t="shared" si="41"/>
        <v>PR</v>
      </c>
      <c r="Z72" s="6" t="str">
        <f t="shared" si="42"/>
        <v>DEMO</v>
      </c>
      <c r="AA72" s="6" t="str">
        <f t="shared" si="43"/>
        <v>N</v>
      </c>
      <c r="AB72" s="6" t="str">
        <f t="shared" si="44"/>
        <v>N</v>
      </c>
      <c r="AC72" s="6" t="str">
        <f t="shared" si="47"/>
        <v>9031501</v>
      </c>
      <c r="AD72" s="6">
        <f>IF(ISBLANK(Requerimiento_Det!N72),"",VLOOKUP(Requerimiento_Det!N72,Tabla1[#All],2,FALSE))</f>
        <v>1031100278</v>
      </c>
      <c r="AE72" s="6" t="str">
        <f>IF(ISBLANK(Requerimiento_Det!P72),"",VLOOKUP(Requerimiento_Det!P72,Tabla18[#All],2,FALSE))</f>
        <v>BTRU</v>
      </c>
    </row>
    <row r="73" spans="1:31" x14ac:dyDescent="0.25">
      <c r="A73" s="6">
        <f>IF(LEN(Requerimiento_Det!A73)&gt;0,Requerimiento_Det!A73,"")</f>
        <v>1</v>
      </c>
      <c r="B73" s="6">
        <f>IF(LEN(Requerimiento_Det!B73)&gt;0,Requerimiento_Det!B73,"")</f>
        <v>72</v>
      </c>
      <c r="C73" s="6" t="str">
        <f>IF(ISBLANK(Requerimiento_Det!C73),"",VLOOKUP(Requerimiento_Det!C73,Tabla3[#All],2,FALSE))</f>
        <v>10000000</v>
      </c>
      <c r="D73" s="6" t="str">
        <f>IF(LEN(Requerimiento_Det!D73)&gt;0,Requerimiento_Det!D73,"")</f>
        <v/>
      </c>
      <c r="E73" s="6">
        <f>IF(ISBLANK(Requerimiento_Det!E73),"",VLOOKUP(Requerimiento_Det!E73,Tabla13[#All],2,FALSE))</f>
        <v>0</v>
      </c>
      <c r="F73" s="6" t="str">
        <f>IF(ISBLANK(Requerimiento_Det!F73),"",VLOOKUP(Requerimiento_Det!F73,Tabla12[#All],2,FALSE))</f>
        <v>2806</v>
      </c>
      <c r="G73" s="6" t="str">
        <f>IF(ISBLANK(Requerimiento_Det!G73),"",VLOOKUP(Requerimiento_Det!G73,Tabla14[#All],2,FALSE))</f>
        <v>UNI</v>
      </c>
      <c r="H73" s="6" t="str">
        <f>IF(LEN(Requerimiento_Det!H73)&gt;0,Requerimiento_Det!H73,"")</f>
        <v>Chicama 287337 TRUJILLO  PIURA  TRUJILLO</v>
      </c>
      <c r="I73" s="6" t="str">
        <f>IF(ISBLANK(Requerimiento_Det!I73),"",VLOOKUP(Requerimiento_Det!I73,Tabla5[#All],2,FALSE))</f>
        <v>C</v>
      </c>
      <c r="J73" s="6" t="str">
        <f t="shared" si="31"/>
        <v>N</v>
      </c>
      <c r="K73" s="29">
        <f>IF(LEN(Requerimiento_Det!J73)&gt;0,Requerimiento_Det!J73,"")</f>
        <v>1</v>
      </c>
      <c r="L73" s="6" t="str">
        <f t="shared" si="32"/>
        <v>0.00</v>
      </c>
      <c r="M73" s="6" t="str">
        <f t="shared" si="33"/>
        <v>0.00</v>
      </c>
      <c r="N73" s="30" t="str">
        <f t="shared" si="34"/>
        <v>0.00</v>
      </c>
      <c r="O73" s="30">
        <f t="shared" si="45"/>
        <v>0</v>
      </c>
      <c r="P73" s="6" t="str">
        <f t="shared" si="46"/>
        <v>0</v>
      </c>
      <c r="Q73" s="6" t="str">
        <f t="shared" si="35"/>
        <v>0</v>
      </c>
      <c r="R73" s="6" t="str">
        <f t="shared" si="36"/>
        <v>0.000000</v>
      </c>
      <c r="S73" s="6" t="str">
        <f t="shared" si="37"/>
        <v>0.000000</v>
      </c>
      <c r="T73" s="6" t="str">
        <f t="shared" si="38"/>
        <v>0</v>
      </c>
      <c r="U73" s="6" t="str">
        <f t="shared" si="39"/>
        <v>0</v>
      </c>
      <c r="V73" s="6" t="str">
        <f t="shared" si="40"/>
        <v>S</v>
      </c>
      <c r="W73" s="6" t="str">
        <f>IF(LEN(Requerimiento_Det!L73)&gt;0,Requerimiento_Det!L73,"")</f>
        <v>Chicama 287337 TRUJILLO  PIURA  TRUJILLO</v>
      </c>
      <c r="X73" s="6" t="str">
        <f>IF(ISBLANK(Requerimiento_Det!M73),"",VLOOKUP(Requerimiento_Det!M73,Tabla8[#All],2,FALSE))</f>
        <v>010201</v>
      </c>
      <c r="Y73" s="6" t="str">
        <f t="shared" si="41"/>
        <v>PR</v>
      </c>
      <c r="Z73" s="6" t="str">
        <f t="shared" si="42"/>
        <v>DEMO</v>
      </c>
      <c r="AA73" s="6" t="str">
        <f t="shared" si="43"/>
        <v>N</v>
      </c>
      <c r="AB73" s="6" t="str">
        <f t="shared" si="44"/>
        <v>N</v>
      </c>
      <c r="AC73" s="6" t="str">
        <f t="shared" si="47"/>
        <v>9031501</v>
      </c>
      <c r="AD73" s="6">
        <f>IF(ISBLANK(Requerimiento_Det!N73),"",VLOOKUP(Requerimiento_Det!N73,Tabla1[#All],2,FALSE))</f>
        <v>1031100256</v>
      </c>
      <c r="AE73" s="6" t="str">
        <f>IF(ISBLANK(Requerimiento_Det!P73),"",VLOOKUP(Requerimiento_Det!P73,Tabla18[#All],2,FALSE))</f>
        <v>BTRU</v>
      </c>
    </row>
    <row r="74" spans="1:31" x14ac:dyDescent="0.25">
      <c r="A74" s="6">
        <f>IF(LEN(Requerimiento_Det!A74)&gt;0,Requerimiento_Det!A74,"")</f>
        <v>1</v>
      </c>
      <c r="B74" s="6">
        <f>IF(LEN(Requerimiento_Det!B74)&gt;0,Requerimiento_Det!B74,"")</f>
        <v>73</v>
      </c>
      <c r="C74" s="6" t="str">
        <f>IF(ISBLANK(Requerimiento_Det!C74),"",VLOOKUP(Requerimiento_Det!C74,Tabla3[#All],2,FALSE))</f>
        <v>10000000</v>
      </c>
      <c r="D74" s="6" t="str">
        <f>IF(LEN(Requerimiento_Det!D74)&gt;0,Requerimiento_Det!D74,"")</f>
        <v/>
      </c>
      <c r="E74" s="6">
        <f>IF(ISBLANK(Requerimiento_Det!E74),"",VLOOKUP(Requerimiento_Det!E74,Tabla13[#All],2,FALSE))</f>
        <v>0</v>
      </c>
      <c r="F74" s="6" t="str">
        <f>IF(ISBLANK(Requerimiento_Det!F74),"",VLOOKUP(Requerimiento_Det!F74,Tabla12[#All],2,FALSE))</f>
        <v>2806</v>
      </c>
      <c r="G74" s="6" t="str">
        <f>IF(ISBLANK(Requerimiento_Det!G74),"",VLOOKUP(Requerimiento_Det!G74,Tabla14[#All],2,FALSE))</f>
        <v>UNI</v>
      </c>
      <c r="H74" s="6" t="str">
        <f>IF(LEN(Requerimiento_Det!H74)&gt;0,Requerimiento_Det!H74,"")</f>
        <v>Chicama 287268 TRUJILLO  CHICLAYO  TRUJILLO</v>
      </c>
      <c r="I74" s="6" t="str">
        <f>IF(ISBLANK(Requerimiento_Det!I74),"",VLOOKUP(Requerimiento_Det!I74,Tabla5[#All],2,FALSE))</f>
        <v>C</v>
      </c>
      <c r="J74" s="6" t="str">
        <f t="shared" si="31"/>
        <v>N</v>
      </c>
      <c r="K74" s="29">
        <f>IF(LEN(Requerimiento_Det!J74)&gt;0,Requerimiento_Det!J74,"")</f>
        <v>1</v>
      </c>
      <c r="L74" s="6" t="str">
        <f t="shared" si="32"/>
        <v>0.00</v>
      </c>
      <c r="M74" s="6" t="str">
        <f t="shared" si="33"/>
        <v>0.00</v>
      </c>
      <c r="N74" s="30" t="str">
        <f t="shared" si="34"/>
        <v>0.00</v>
      </c>
      <c r="O74" s="30">
        <f t="shared" si="45"/>
        <v>0</v>
      </c>
      <c r="P74" s="6" t="str">
        <f t="shared" si="46"/>
        <v>0</v>
      </c>
      <c r="Q74" s="6" t="str">
        <f t="shared" si="35"/>
        <v>0</v>
      </c>
      <c r="R74" s="6" t="str">
        <f t="shared" si="36"/>
        <v>0.000000</v>
      </c>
      <c r="S74" s="6" t="str">
        <f t="shared" si="37"/>
        <v>0.000000</v>
      </c>
      <c r="T74" s="6" t="str">
        <f t="shared" si="38"/>
        <v>0</v>
      </c>
      <c r="U74" s="6" t="str">
        <f t="shared" si="39"/>
        <v>0</v>
      </c>
      <c r="V74" s="6" t="str">
        <f t="shared" si="40"/>
        <v>S</v>
      </c>
      <c r="W74" s="6" t="str">
        <f>IF(LEN(Requerimiento_Det!L74)&gt;0,Requerimiento_Det!L74,"")</f>
        <v>Chicama 287268 TRUJILLO  CHICLAYO  TRUJILLO</v>
      </c>
      <c r="X74" s="6" t="str">
        <f>IF(ISBLANK(Requerimiento_Det!M74),"",VLOOKUP(Requerimiento_Det!M74,Tabla8[#All],2,FALSE))</f>
        <v>010201</v>
      </c>
      <c r="Y74" s="6" t="str">
        <f t="shared" si="41"/>
        <v>PR</v>
      </c>
      <c r="Z74" s="6" t="str">
        <f t="shared" si="42"/>
        <v>DEMO</v>
      </c>
      <c r="AA74" s="6" t="str">
        <f t="shared" si="43"/>
        <v>N</v>
      </c>
      <c r="AB74" s="6" t="str">
        <f t="shared" si="44"/>
        <v>N</v>
      </c>
      <c r="AC74" s="6" t="str">
        <f t="shared" si="47"/>
        <v>9031501</v>
      </c>
      <c r="AD74" s="6">
        <f>IF(ISBLANK(Requerimiento_Det!N74),"",VLOOKUP(Requerimiento_Det!N74,Tabla1[#All],2,FALSE))</f>
        <v>1031100324</v>
      </c>
      <c r="AE74" s="6" t="str">
        <f>IF(ISBLANK(Requerimiento_Det!P74),"",VLOOKUP(Requerimiento_Det!P74,Tabla18[#All],2,FALSE))</f>
        <v>BTRU</v>
      </c>
    </row>
    <row r="75" spans="1:31" x14ac:dyDescent="0.25">
      <c r="A75" s="6">
        <f>IF(LEN(Requerimiento_Det!A75)&gt;0,Requerimiento_Det!A75,"")</f>
        <v>1</v>
      </c>
      <c r="B75" s="6">
        <f>IF(LEN(Requerimiento_Det!B75)&gt;0,Requerimiento_Det!B75,"")</f>
        <v>74</v>
      </c>
      <c r="C75" s="6" t="str">
        <f>IF(ISBLANK(Requerimiento_Det!C75),"",VLOOKUP(Requerimiento_Det!C75,Tabla3[#All],2,FALSE))</f>
        <v>10000000</v>
      </c>
      <c r="D75" s="6" t="str">
        <f>IF(LEN(Requerimiento_Det!D75)&gt;0,Requerimiento_Det!D75,"")</f>
        <v/>
      </c>
      <c r="E75" s="6">
        <f>IF(ISBLANK(Requerimiento_Det!E75),"",VLOOKUP(Requerimiento_Det!E75,Tabla13[#All],2,FALSE))</f>
        <v>0</v>
      </c>
      <c r="F75" s="6" t="str">
        <f>IF(ISBLANK(Requerimiento_Det!F75),"",VLOOKUP(Requerimiento_Det!F75,Tabla12[#All],2,FALSE))</f>
        <v>2806</v>
      </c>
      <c r="G75" s="6" t="str">
        <f>IF(ISBLANK(Requerimiento_Det!G75),"",VLOOKUP(Requerimiento_Det!G75,Tabla14[#All],2,FALSE))</f>
        <v>UNI</v>
      </c>
      <c r="H75" s="6" t="str">
        <f>IF(LEN(Requerimiento_Det!H75)&gt;0,Requerimiento_Det!H75,"")</f>
        <v>Chicama 287195 TRUJILLO  PACASMAYO  TRUJILLO</v>
      </c>
      <c r="I75" s="6" t="str">
        <f>IF(ISBLANK(Requerimiento_Det!I75),"",VLOOKUP(Requerimiento_Det!I75,Tabla5[#All],2,FALSE))</f>
        <v>C</v>
      </c>
      <c r="J75" s="6" t="str">
        <f t="shared" si="31"/>
        <v>N</v>
      </c>
      <c r="K75" s="29">
        <f>IF(LEN(Requerimiento_Det!J75)&gt;0,Requerimiento_Det!J75,"")</f>
        <v>1</v>
      </c>
      <c r="L75" s="6" t="str">
        <f t="shared" si="32"/>
        <v>0.00</v>
      </c>
      <c r="M75" s="6" t="str">
        <f t="shared" si="33"/>
        <v>0.00</v>
      </c>
      <c r="N75" s="30" t="str">
        <f t="shared" si="34"/>
        <v>0.00</v>
      </c>
      <c r="O75" s="30">
        <f t="shared" si="45"/>
        <v>0</v>
      </c>
      <c r="P75" s="6" t="str">
        <f t="shared" si="46"/>
        <v>0</v>
      </c>
      <c r="Q75" s="6" t="str">
        <f t="shared" si="35"/>
        <v>0</v>
      </c>
      <c r="R75" s="6" t="str">
        <f t="shared" si="36"/>
        <v>0.000000</v>
      </c>
      <c r="S75" s="6" t="str">
        <f t="shared" si="37"/>
        <v>0.000000</v>
      </c>
      <c r="T75" s="6" t="str">
        <f t="shared" si="38"/>
        <v>0</v>
      </c>
      <c r="U75" s="6" t="str">
        <f t="shared" si="39"/>
        <v>0</v>
      </c>
      <c r="V75" s="6" t="str">
        <f t="shared" si="40"/>
        <v>S</v>
      </c>
      <c r="W75" s="6" t="str">
        <f>IF(LEN(Requerimiento_Det!L75)&gt;0,Requerimiento_Det!L75,"")</f>
        <v>Chicama 287195 TRUJILLO  PACASMAYO  TRUJILLO</v>
      </c>
      <c r="X75" s="6" t="str">
        <f>IF(ISBLANK(Requerimiento_Det!M75),"",VLOOKUP(Requerimiento_Det!M75,Tabla8[#All],2,FALSE))</f>
        <v>010201</v>
      </c>
      <c r="Y75" s="6" t="str">
        <f t="shared" si="41"/>
        <v>PR</v>
      </c>
      <c r="Z75" s="6" t="str">
        <f t="shared" si="42"/>
        <v>DEMO</v>
      </c>
      <c r="AA75" s="6" t="str">
        <f t="shared" si="43"/>
        <v>N</v>
      </c>
      <c r="AB75" s="6" t="str">
        <f t="shared" si="44"/>
        <v>N</v>
      </c>
      <c r="AC75" s="6" t="str">
        <f t="shared" si="47"/>
        <v>9031501</v>
      </c>
      <c r="AD75" s="6">
        <f>IF(ISBLANK(Requerimiento_Det!N75),"",VLOOKUP(Requerimiento_Det!N75,Tabla1[#All],2,FALSE))</f>
        <v>1031100358</v>
      </c>
      <c r="AE75" s="6" t="str">
        <f>IF(ISBLANK(Requerimiento_Det!P75),"",VLOOKUP(Requerimiento_Det!P75,Tabla18[#All],2,FALSE))</f>
        <v>BTRU</v>
      </c>
    </row>
    <row r="76" spans="1:31" x14ac:dyDescent="0.25">
      <c r="A76" s="6">
        <f>IF(LEN(Requerimiento_Det!A76)&gt;0,Requerimiento_Det!A76,"")</f>
        <v>1</v>
      </c>
      <c r="B76" s="6">
        <f>IF(LEN(Requerimiento_Det!B76)&gt;0,Requerimiento_Det!B76,"")</f>
        <v>75</v>
      </c>
      <c r="C76" s="6" t="str">
        <f>IF(ISBLANK(Requerimiento_Det!C76),"",VLOOKUP(Requerimiento_Det!C76,Tabla3[#All],2,FALSE))</f>
        <v>10000000</v>
      </c>
      <c r="D76" s="6" t="str">
        <f>IF(LEN(Requerimiento_Det!D76)&gt;0,Requerimiento_Det!D76,"")</f>
        <v/>
      </c>
      <c r="E76" s="6">
        <f>IF(ISBLANK(Requerimiento_Det!E76),"",VLOOKUP(Requerimiento_Det!E76,Tabla13[#All],2,FALSE))</f>
        <v>0</v>
      </c>
      <c r="F76" s="6" t="str">
        <f>IF(ISBLANK(Requerimiento_Det!F76),"",VLOOKUP(Requerimiento_Det!F76,Tabla12[#All],2,FALSE))</f>
        <v>2806</v>
      </c>
      <c r="G76" s="6" t="str">
        <f>IF(ISBLANK(Requerimiento_Det!G76),"",VLOOKUP(Requerimiento_Det!G76,Tabla14[#All],2,FALSE))</f>
        <v>UNI</v>
      </c>
      <c r="H76" s="6" t="str">
        <f>IF(LEN(Requerimiento_Det!H76)&gt;0,Requerimiento_Det!H76,"")</f>
        <v>Chicama 287534 PISCO  CHICLAYO  PISCO</v>
      </c>
      <c r="I76" s="6" t="str">
        <f>IF(ISBLANK(Requerimiento_Det!I76),"",VLOOKUP(Requerimiento_Det!I76,Tabla5[#All],2,FALSE))</f>
        <v>C</v>
      </c>
      <c r="J76" s="6" t="str">
        <f t="shared" si="31"/>
        <v>N</v>
      </c>
      <c r="K76" s="29">
        <f>IF(LEN(Requerimiento_Det!J76)&gt;0,Requerimiento_Det!J76,"")</f>
        <v>1</v>
      </c>
      <c r="L76" s="6" t="str">
        <f t="shared" si="32"/>
        <v>0.00</v>
      </c>
      <c r="M76" s="6" t="str">
        <f t="shared" si="33"/>
        <v>0.00</v>
      </c>
      <c r="N76" s="30" t="str">
        <f t="shared" si="34"/>
        <v>0.00</v>
      </c>
      <c r="O76" s="30">
        <f t="shared" si="45"/>
        <v>0</v>
      </c>
      <c r="P76" s="6" t="str">
        <f t="shared" si="46"/>
        <v>0</v>
      </c>
      <c r="Q76" s="6" t="str">
        <f t="shared" si="35"/>
        <v>0</v>
      </c>
      <c r="R76" s="6" t="str">
        <f t="shared" si="36"/>
        <v>0.000000</v>
      </c>
      <c r="S76" s="6" t="str">
        <f t="shared" si="37"/>
        <v>0.000000</v>
      </c>
      <c r="T76" s="6" t="str">
        <f t="shared" si="38"/>
        <v>0</v>
      </c>
      <c r="U76" s="6" t="str">
        <f t="shared" si="39"/>
        <v>0</v>
      </c>
      <c r="V76" s="6" t="str">
        <f t="shared" si="40"/>
        <v>S</v>
      </c>
      <c r="W76" s="6" t="str">
        <f>IF(LEN(Requerimiento_Det!L76)&gt;0,Requerimiento_Det!L76,"")</f>
        <v>Chicama 287534 PISCO  CHICLAYO  PISCO</v>
      </c>
      <c r="X76" s="6" t="str">
        <f>IF(ISBLANK(Requerimiento_Det!M76),"",VLOOKUP(Requerimiento_Det!M76,Tabla8[#All],2,FALSE))</f>
        <v>010201</v>
      </c>
      <c r="Y76" s="6" t="str">
        <f t="shared" si="41"/>
        <v>PR</v>
      </c>
      <c r="Z76" s="6" t="str">
        <f t="shared" si="42"/>
        <v>DEMO</v>
      </c>
      <c r="AA76" s="6" t="str">
        <f t="shared" si="43"/>
        <v>N</v>
      </c>
      <c r="AB76" s="6" t="str">
        <f t="shared" si="44"/>
        <v>N</v>
      </c>
      <c r="AC76" s="6" t="str">
        <f t="shared" si="47"/>
        <v>9031501</v>
      </c>
      <c r="AD76" s="6">
        <f>IF(ISBLANK(Requerimiento_Det!N76),"",VLOOKUP(Requerimiento_Det!N76,Tabla1[#All],2,FALSE))</f>
        <v>1031100286</v>
      </c>
      <c r="AE76" s="6" t="str">
        <f>IF(ISBLANK(Requerimiento_Det!P76),"",VLOOKUP(Requerimiento_Det!P76,Tabla18[#All],2,FALSE))</f>
        <v>BTRU</v>
      </c>
    </row>
    <row r="77" spans="1:31" x14ac:dyDescent="0.25">
      <c r="A77" s="6">
        <f>IF(LEN(Requerimiento_Det!A77)&gt;0,Requerimiento_Det!A77,"")</f>
        <v>1</v>
      </c>
      <c r="B77" s="6">
        <f>IF(LEN(Requerimiento_Det!B77)&gt;0,Requerimiento_Det!B77,"")</f>
        <v>76</v>
      </c>
      <c r="C77" s="6" t="str">
        <f>IF(ISBLANK(Requerimiento_Det!C77),"",VLOOKUP(Requerimiento_Det!C77,Tabla3[#All],2,FALSE))</f>
        <v>10000000</v>
      </c>
      <c r="D77" s="6" t="str">
        <f>IF(LEN(Requerimiento_Det!D77)&gt;0,Requerimiento_Det!D77,"")</f>
        <v/>
      </c>
      <c r="E77" s="6">
        <f>IF(ISBLANK(Requerimiento_Det!E77),"",VLOOKUP(Requerimiento_Det!E77,Tabla13[#All],2,FALSE))</f>
        <v>0</v>
      </c>
      <c r="F77" s="6" t="str">
        <f>IF(ISBLANK(Requerimiento_Det!F77),"",VLOOKUP(Requerimiento_Det!F77,Tabla12[#All],2,FALSE))</f>
        <v>2806</v>
      </c>
      <c r="G77" s="6" t="str">
        <f>IF(ISBLANK(Requerimiento_Det!G77),"",VLOOKUP(Requerimiento_Det!G77,Tabla14[#All],2,FALSE))</f>
        <v>UNI</v>
      </c>
      <c r="H77" s="6" t="str">
        <f>IF(LEN(Requerimiento_Det!H77)&gt;0,Requerimiento_Det!H77,"")</f>
        <v>Pacanguilla 287032 PUCUSANA  PIURA</v>
      </c>
      <c r="I77" s="6" t="str">
        <f>IF(ISBLANK(Requerimiento_Det!I77),"",VLOOKUP(Requerimiento_Det!I77,Tabla5[#All],2,FALSE))</f>
        <v>C</v>
      </c>
      <c r="J77" s="6" t="str">
        <f t="shared" si="31"/>
        <v>N</v>
      </c>
      <c r="K77" s="29">
        <f>IF(LEN(Requerimiento_Det!J77)&gt;0,Requerimiento_Det!J77,"")</f>
        <v>1</v>
      </c>
      <c r="L77" s="6" t="str">
        <f t="shared" si="32"/>
        <v>0.00</v>
      </c>
      <c r="M77" s="6" t="str">
        <f t="shared" si="33"/>
        <v>0.00</v>
      </c>
      <c r="N77" s="30" t="str">
        <f t="shared" si="34"/>
        <v>0.00</v>
      </c>
      <c r="O77" s="30">
        <f t="shared" si="45"/>
        <v>0</v>
      </c>
      <c r="P77" s="6" t="str">
        <f t="shared" si="46"/>
        <v>0</v>
      </c>
      <c r="Q77" s="6" t="str">
        <f t="shared" si="35"/>
        <v>0</v>
      </c>
      <c r="R77" s="6" t="str">
        <f t="shared" si="36"/>
        <v>0.000000</v>
      </c>
      <c r="S77" s="6" t="str">
        <f t="shared" si="37"/>
        <v>0.000000</v>
      </c>
      <c r="T77" s="6" t="str">
        <f t="shared" si="38"/>
        <v>0</v>
      </c>
      <c r="U77" s="6" t="str">
        <f t="shared" si="39"/>
        <v>0</v>
      </c>
      <c r="V77" s="6" t="str">
        <f t="shared" si="40"/>
        <v>S</v>
      </c>
      <c r="W77" s="6" t="str">
        <f>IF(LEN(Requerimiento_Det!L77)&gt;0,Requerimiento_Det!L77,"")</f>
        <v>Pacanguilla 287032 PUCUSANA  PIURA</v>
      </c>
      <c r="X77" s="6" t="str">
        <f>IF(ISBLANK(Requerimiento_Det!M77),"",VLOOKUP(Requerimiento_Det!M77,Tabla8[#All],2,FALSE))</f>
        <v>010201</v>
      </c>
      <c r="Y77" s="6" t="str">
        <f t="shared" si="41"/>
        <v>PR</v>
      </c>
      <c r="Z77" s="6" t="str">
        <f t="shared" si="42"/>
        <v>DEMO</v>
      </c>
      <c r="AA77" s="6" t="str">
        <f t="shared" si="43"/>
        <v>N</v>
      </c>
      <c r="AB77" s="6" t="str">
        <f t="shared" si="44"/>
        <v>N</v>
      </c>
      <c r="AC77" s="6" t="str">
        <f t="shared" si="47"/>
        <v>9031501</v>
      </c>
      <c r="AD77" s="6">
        <f>IF(ISBLANK(Requerimiento_Det!N77),"",VLOOKUP(Requerimiento_Det!N77,Tabla1[#All],2,FALSE))</f>
        <v>1031100332</v>
      </c>
      <c r="AE77" s="6" t="str">
        <f>IF(ISBLANK(Requerimiento_Det!P77),"",VLOOKUP(Requerimiento_Det!P77,Tabla18[#All],2,FALSE))</f>
        <v>BTRU</v>
      </c>
    </row>
    <row r="78" spans="1:31" x14ac:dyDescent="0.25">
      <c r="A78" s="6">
        <f>IF(LEN(Requerimiento_Det!A78)&gt;0,Requerimiento_Det!A78,"")</f>
        <v>1</v>
      </c>
      <c r="B78" s="6">
        <f>IF(LEN(Requerimiento_Det!B78)&gt;0,Requerimiento_Det!B78,"")</f>
        <v>77</v>
      </c>
      <c r="C78" s="6" t="str">
        <f>IF(ISBLANK(Requerimiento_Det!C78),"",VLOOKUP(Requerimiento_Det!C78,Tabla3[#All],2,FALSE))</f>
        <v>10000000</v>
      </c>
      <c r="D78" s="6" t="str">
        <f>IF(LEN(Requerimiento_Det!D78)&gt;0,Requerimiento_Det!D78,"")</f>
        <v/>
      </c>
      <c r="E78" s="6">
        <f>IF(ISBLANK(Requerimiento_Det!E78),"",VLOOKUP(Requerimiento_Det!E78,Tabla13[#All],2,FALSE))</f>
        <v>0</v>
      </c>
      <c r="F78" s="6" t="str">
        <f>IF(ISBLANK(Requerimiento_Det!F78),"",VLOOKUP(Requerimiento_Det!F78,Tabla12[#All],2,FALSE))</f>
        <v>2806</v>
      </c>
      <c r="G78" s="6" t="str">
        <f>IF(ISBLANK(Requerimiento_Det!G78),"",VLOOKUP(Requerimiento_Det!G78,Tabla14[#All],2,FALSE))</f>
        <v>UNI</v>
      </c>
      <c r="H78" s="6" t="str">
        <f>IF(LEN(Requerimiento_Det!H78)&gt;0,Requerimiento_Det!H78,"")</f>
        <v>Chicama 287345 TRUJILLO  TARAPOTO  TRUJILLO</v>
      </c>
      <c r="I78" s="6" t="str">
        <f>IF(ISBLANK(Requerimiento_Det!I78),"",VLOOKUP(Requerimiento_Det!I78,Tabla5[#All],2,FALSE))</f>
        <v>C</v>
      </c>
      <c r="J78" s="6" t="str">
        <f t="shared" si="31"/>
        <v>N</v>
      </c>
      <c r="K78" s="29">
        <f>IF(LEN(Requerimiento_Det!J78)&gt;0,Requerimiento_Det!J78,"")</f>
        <v>1</v>
      </c>
      <c r="L78" s="6" t="str">
        <f t="shared" si="32"/>
        <v>0.00</v>
      </c>
      <c r="M78" s="6" t="str">
        <f t="shared" si="33"/>
        <v>0.00</v>
      </c>
      <c r="N78" s="30" t="str">
        <f t="shared" si="34"/>
        <v>0.00</v>
      </c>
      <c r="O78" s="30">
        <f t="shared" si="45"/>
        <v>0</v>
      </c>
      <c r="P78" s="6" t="str">
        <f t="shared" si="46"/>
        <v>0</v>
      </c>
      <c r="Q78" s="6" t="str">
        <f t="shared" si="35"/>
        <v>0</v>
      </c>
      <c r="R78" s="6" t="str">
        <f t="shared" si="36"/>
        <v>0.000000</v>
      </c>
      <c r="S78" s="6" t="str">
        <f t="shared" si="37"/>
        <v>0.000000</v>
      </c>
      <c r="T78" s="6" t="str">
        <f t="shared" si="38"/>
        <v>0</v>
      </c>
      <c r="U78" s="6" t="str">
        <f t="shared" si="39"/>
        <v>0</v>
      </c>
      <c r="V78" s="6" t="str">
        <f t="shared" si="40"/>
        <v>S</v>
      </c>
      <c r="W78" s="6" t="str">
        <f>IF(LEN(Requerimiento_Det!L78)&gt;0,Requerimiento_Det!L78,"")</f>
        <v>Chicama 287345 TRUJILLO  TARAPOTO  TRUJILLO</v>
      </c>
      <c r="X78" s="6" t="str">
        <f>IF(ISBLANK(Requerimiento_Det!M78),"",VLOOKUP(Requerimiento_Det!M78,Tabla8[#All],2,FALSE))</f>
        <v>010201</v>
      </c>
      <c r="Y78" s="6" t="str">
        <f t="shared" si="41"/>
        <v>PR</v>
      </c>
      <c r="Z78" s="6" t="str">
        <f t="shared" si="42"/>
        <v>DEMO</v>
      </c>
      <c r="AA78" s="6" t="str">
        <f t="shared" si="43"/>
        <v>N</v>
      </c>
      <c r="AB78" s="6" t="str">
        <f t="shared" si="44"/>
        <v>N</v>
      </c>
      <c r="AC78" s="6" t="str">
        <f t="shared" si="47"/>
        <v>9031501</v>
      </c>
      <c r="AD78" s="6">
        <f>IF(ISBLANK(Requerimiento_Det!N78),"",VLOOKUP(Requerimiento_Det!N78,Tabla1[#All],2,FALSE))</f>
        <v>1031100306</v>
      </c>
      <c r="AE78" s="6" t="str">
        <f>IF(ISBLANK(Requerimiento_Det!P78),"",VLOOKUP(Requerimiento_Det!P78,Tabla18[#All],2,FALSE))</f>
        <v>BTRU</v>
      </c>
    </row>
    <row r="79" spans="1:31" x14ac:dyDescent="0.25">
      <c r="A79" s="6">
        <f>IF(LEN(Requerimiento_Det!A79)&gt;0,Requerimiento_Det!A79,"")</f>
        <v>1</v>
      </c>
      <c r="B79" s="6">
        <f>IF(LEN(Requerimiento_Det!B79)&gt;0,Requerimiento_Det!B79,"")</f>
        <v>78</v>
      </c>
      <c r="C79" s="6" t="str">
        <f>IF(ISBLANK(Requerimiento_Det!C79),"",VLOOKUP(Requerimiento_Det!C79,Tabla3[#All],2,FALSE))</f>
        <v>10000000</v>
      </c>
      <c r="D79" s="6" t="str">
        <f>IF(LEN(Requerimiento_Det!D79)&gt;0,Requerimiento_Det!D79,"")</f>
        <v/>
      </c>
      <c r="E79" s="6">
        <f>IF(ISBLANK(Requerimiento_Det!E79),"",VLOOKUP(Requerimiento_Det!E79,Tabla13[#All],2,FALSE))</f>
        <v>0</v>
      </c>
      <c r="F79" s="6" t="str">
        <f>IF(ISBLANK(Requerimiento_Det!F79),"",VLOOKUP(Requerimiento_Det!F79,Tabla12[#All],2,FALSE))</f>
        <v>2806</v>
      </c>
      <c r="G79" s="6" t="str">
        <f>IF(ISBLANK(Requerimiento_Det!G79),"",VLOOKUP(Requerimiento_Det!G79,Tabla14[#All],2,FALSE))</f>
        <v>UNI</v>
      </c>
      <c r="H79" s="6" t="str">
        <f>IF(LEN(Requerimiento_Det!H79)&gt;0,Requerimiento_Det!H79,"")</f>
        <v>Pacanguilla 287205 TRUJILLO  PIURA  TRUJILLO</v>
      </c>
      <c r="I79" s="6" t="str">
        <f>IF(ISBLANK(Requerimiento_Det!I79),"",VLOOKUP(Requerimiento_Det!I79,Tabla5[#All],2,FALSE))</f>
        <v>C</v>
      </c>
      <c r="J79" s="6" t="str">
        <f t="shared" si="31"/>
        <v>N</v>
      </c>
      <c r="K79" s="29">
        <f>IF(LEN(Requerimiento_Det!J79)&gt;0,Requerimiento_Det!J79,"")</f>
        <v>1</v>
      </c>
      <c r="L79" s="6" t="str">
        <f t="shared" si="32"/>
        <v>0.00</v>
      </c>
      <c r="M79" s="6" t="str">
        <f t="shared" si="33"/>
        <v>0.00</v>
      </c>
      <c r="N79" s="30" t="str">
        <f t="shared" si="34"/>
        <v>0.00</v>
      </c>
      <c r="O79" s="30">
        <f t="shared" si="45"/>
        <v>0</v>
      </c>
      <c r="P79" s="6" t="str">
        <f t="shared" si="46"/>
        <v>0</v>
      </c>
      <c r="Q79" s="6" t="str">
        <f t="shared" si="35"/>
        <v>0</v>
      </c>
      <c r="R79" s="6" t="str">
        <f t="shared" si="36"/>
        <v>0.000000</v>
      </c>
      <c r="S79" s="6" t="str">
        <f t="shared" si="37"/>
        <v>0.000000</v>
      </c>
      <c r="T79" s="6" t="str">
        <f t="shared" si="38"/>
        <v>0</v>
      </c>
      <c r="U79" s="6" t="str">
        <f t="shared" si="39"/>
        <v>0</v>
      </c>
      <c r="V79" s="6" t="str">
        <f t="shared" si="40"/>
        <v>S</v>
      </c>
      <c r="W79" s="6" t="str">
        <f>IF(LEN(Requerimiento_Det!L79)&gt;0,Requerimiento_Det!L79,"")</f>
        <v>Pacanguilla 287205 TRUJILLO  PIURA  TRUJILLO</v>
      </c>
      <c r="X79" s="6" t="str">
        <f>IF(ISBLANK(Requerimiento_Det!M79),"",VLOOKUP(Requerimiento_Det!M79,Tabla8[#All],2,FALSE))</f>
        <v>010201</v>
      </c>
      <c r="Y79" s="6" t="str">
        <f t="shared" si="41"/>
        <v>PR</v>
      </c>
      <c r="Z79" s="6" t="str">
        <f t="shared" si="42"/>
        <v>DEMO</v>
      </c>
      <c r="AA79" s="6" t="str">
        <f t="shared" si="43"/>
        <v>N</v>
      </c>
      <c r="AB79" s="6" t="str">
        <f t="shared" si="44"/>
        <v>N</v>
      </c>
      <c r="AC79" s="6" t="str">
        <f t="shared" si="47"/>
        <v>9031501</v>
      </c>
      <c r="AD79" s="6">
        <f>IF(ISBLANK(Requerimiento_Det!N79),"",VLOOKUP(Requerimiento_Det!N79,Tabla1[#All],2,FALSE))</f>
        <v>1031100329</v>
      </c>
      <c r="AE79" s="6" t="str">
        <f>IF(ISBLANK(Requerimiento_Det!P79),"",VLOOKUP(Requerimiento_Det!P79,Tabla18[#All],2,FALSE))</f>
        <v>BTRU</v>
      </c>
    </row>
    <row r="80" spans="1:31" x14ac:dyDescent="0.25">
      <c r="A80" s="6">
        <f>IF(LEN(Requerimiento_Det!A80)&gt;0,Requerimiento_Det!A80,"")</f>
        <v>1</v>
      </c>
      <c r="B80" s="6">
        <f>IF(LEN(Requerimiento_Det!B80)&gt;0,Requerimiento_Det!B80,"")</f>
        <v>79</v>
      </c>
      <c r="C80" s="6" t="str">
        <f>IF(ISBLANK(Requerimiento_Det!C80),"",VLOOKUP(Requerimiento_Det!C80,Tabla3[#All],2,FALSE))</f>
        <v>10000000</v>
      </c>
      <c r="D80" s="6" t="str">
        <f>IF(LEN(Requerimiento_Det!D80)&gt;0,Requerimiento_Det!D80,"")</f>
        <v/>
      </c>
      <c r="E80" s="6">
        <f>IF(ISBLANK(Requerimiento_Det!E80),"",VLOOKUP(Requerimiento_Det!E80,Tabla13[#All],2,FALSE))</f>
        <v>0</v>
      </c>
      <c r="F80" s="6" t="str">
        <f>IF(ISBLANK(Requerimiento_Det!F80),"",VLOOKUP(Requerimiento_Det!F80,Tabla12[#All],2,FALSE))</f>
        <v>2806</v>
      </c>
      <c r="G80" s="6" t="str">
        <f>IF(ISBLANK(Requerimiento_Det!G80),"",VLOOKUP(Requerimiento_Det!G80,Tabla14[#All],2,FALSE))</f>
        <v>UNI</v>
      </c>
      <c r="H80" s="6" t="str">
        <f>IF(LEN(Requerimiento_Det!H80)&gt;0,Requerimiento_Det!H80,"")</f>
        <v>Chicama 287270 TRUJILLO  CHICLAYO  TRUJILLO</v>
      </c>
      <c r="I80" s="6" t="str">
        <f>IF(ISBLANK(Requerimiento_Det!I80),"",VLOOKUP(Requerimiento_Det!I80,Tabla5[#All],2,FALSE))</f>
        <v>C</v>
      </c>
      <c r="J80" s="6" t="str">
        <f t="shared" si="31"/>
        <v>N</v>
      </c>
      <c r="K80" s="29">
        <f>IF(LEN(Requerimiento_Det!J80)&gt;0,Requerimiento_Det!J80,"")</f>
        <v>1</v>
      </c>
      <c r="L80" s="6" t="str">
        <f t="shared" si="32"/>
        <v>0.00</v>
      </c>
      <c r="M80" s="6" t="str">
        <f t="shared" si="33"/>
        <v>0.00</v>
      </c>
      <c r="N80" s="30" t="str">
        <f t="shared" si="34"/>
        <v>0.00</v>
      </c>
      <c r="O80" s="30">
        <f t="shared" si="45"/>
        <v>0</v>
      </c>
      <c r="P80" s="6" t="str">
        <f t="shared" si="46"/>
        <v>0</v>
      </c>
      <c r="Q80" s="6" t="str">
        <f t="shared" si="35"/>
        <v>0</v>
      </c>
      <c r="R80" s="6" t="str">
        <f t="shared" si="36"/>
        <v>0.000000</v>
      </c>
      <c r="S80" s="6" t="str">
        <f t="shared" si="37"/>
        <v>0.000000</v>
      </c>
      <c r="T80" s="6" t="str">
        <f t="shared" si="38"/>
        <v>0</v>
      </c>
      <c r="U80" s="6" t="str">
        <f t="shared" si="39"/>
        <v>0</v>
      </c>
      <c r="V80" s="6" t="str">
        <f t="shared" si="40"/>
        <v>S</v>
      </c>
      <c r="W80" s="6" t="str">
        <f>IF(LEN(Requerimiento_Det!L80)&gt;0,Requerimiento_Det!L80,"")</f>
        <v>Chicama 287270 TRUJILLO  CHICLAYO  TRUJILLO</v>
      </c>
      <c r="X80" s="6" t="str">
        <f>IF(ISBLANK(Requerimiento_Det!M80),"",VLOOKUP(Requerimiento_Det!M80,Tabla8[#All],2,FALSE))</f>
        <v>010201</v>
      </c>
      <c r="Y80" s="6" t="str">
        <f t="shared" si="41"/>
        <v>PR</v>
      </c>
      <c r="Z80" s="6" t="str">
        <f t="shared" si="42"/>
        <v>DEMO</v>
      </c>
      <c r="AA80" s="6" t="str">
        <f t="shared" si="43"/>
        <v>N</v>
      </c>
      <c r="AB80" s="6" t="str">
        <f t="shared" si="44"/>
        <v>N</v>
      </c>
      <c r="AC80" s="6" t="str">
        <f t="shared" si="47"/>
        <v>9031501</v>
      </c>
      <c r="AD80" s="6">
        <f>IF(ISBLANK(Requerimiento_Det!N80),"",VLOOKUP(Requerimiento_Det!N80,Tabla1[#All],2,FALSE))</f>
        <v>1031100257</v>
      </c>
      <c r="AE80" s="6" t="str">
        <f>IF(ISBLANK(Requerimiento_Det!P80),"",VLOOKUP(Requerimiento_Det!P80,Tabla18[#All],2,FALSE))</f>
        <v>BTRU</v>
      </c>
    </row>
    <row r="81" spans="1:31" x14ac:dyDescent="0.25">
      <c r="A81" s="6">
        <f>IF(LEN(Requerimiento_Det!A81)&gt;0,Requerimiento_Det!A81,"")</f>
        <v>1</v>
      </c>
      <c r="B81" s="6">
        <f>IF(LEN(Requerimiento_Det!B81)&gt;0,Requerimiento_Det!B81,"")</f>
        <v>80</v>
      </c>
      <c r="C81" s="6" t="str">
        <f>IF(ISBLANK(Requerimiento_Det!C81),"",VLOOKUP(Requerimiento_Det!C81,Tabla3[#All],2,FALSE))</f>
        <v>10000000</v>
      </c>
      <c r="D81" s="6" t="str">
        <f>IF(LEN(Requerimiento_Det!D81)&gt;0,Requerimiento_Det!D81,"")</f>
        <v/>
      </c>
      <c r="E81" s="6">
        <f>IF(ISBLANK(Requerimiento_Det!E81),"",VLOOKUP(Requerimiento_Det!E81,Tabla13[#All],2,FALSE))</f>
        <v>0</v>
      </c>
      <c r="F81" s="6" t="str">
        <f>IF(ISBLANK(Requerimiento_Det!F81),"",VLOOKUP(Requerimiento_Det!F81,Tabla12[#All],2,FALSE))</f>
        <v>2806</v>
      </c>
      <c r="G81" s="6" t="str">
        <f>IF(ISBLANK(Requerimiento_Det!G81),"",VLOOKUP(Requerimiento_Det!G81,Tabla14[#All],2,FALSE))</f>
        <v>UNI</v>
      </c>
      <c r="H81" s="6" t="str">
        <f>IF(LEN(Requerimiento_Det!H81)&gt;0,Requerimiento_Det!H81,"")</f>
        <v>Pacanguilla 287037 PUCUSANA  PIURA</v>
      </c>
      <c r="I81" s="6" t="str">
        <f>IF(ISBLANK(Requerimiento_Det!I81),"",VLOOKUP(Requerimiento_Det!I81,Tabla5[#All],2,FALSE))</f>
        <v>C</v>
      </c>
      <c r="J81" s="6" t="str">
        <f t="shared" si="31"/>
        <v>N</v>
      </c>
      <c r="K81" s="29">
        <f>IF(LEN(Requerimiento_Det!J81)&gt;0,Requerimiento_Det!J81,"")</f>
        <v>1</v>
      </c>
      <c r="L81" s="6" t="str">
        <f t="shared" si="32"/>
        <v>0.00</v>
      </c>
      <c r="M81" s="6" t="str">
        <f t="shared" si="33"/>
        <v>0.00</v>
      </c>
      <c r="N81" s="30" t="str">
        <f t="shared" si="34"/>
        <v>0.00</v>
      </c>
      <c r="O81" s="30">
        <f t="shared" si="45"/>
        <v>0</v>
      </c>
      <c r="P81" s="6" t="str">
        <f t="shared" si="46"/>
        <v>0</v>
      </c>
      <c r="Q81" s="6" t="str">
        <f t="shared" si="35"/>
        <v>0</v>
      </c>
      <c r="R81" s="6" t="str">
        <f t="shared" si="36"/>
        <v>0.000000</v>
      </c>
      <c r="S81" s="6" t="str">
        <f t="shared" si="37"/>
        <v>0.000000</v>
      </c>
      <c r="T81" s="6" t="str">
        <f t="shared" si="38"/>
        <v>0</v>
      </c>
      <c r="U81" s="6" t="str">
        <f t="shared" si="39"/>
        <v>0</v>
      </c>
      <c r="V81" s="6" t="str">
        <f t="shared" si="40"/>
        <v>S</v>
      </c>
      <c r="W81" s="6" t="str">
        <f>IF(LEN(Requerimiento_Det!L81)&gt;0,Requerimiento_Det!L81,"")</f>
        <v>Pacanguilla 287037 PUCUSANA  PIURA</v>
      </c>
      <c r="X81" s="6" t="str">
        <f>IF(ISBLANK(Requerimiento_Det!M81),"",VLOOKUP(Requerimiento_Det!M81,Tabla8[#All],2,FALSE))</f>
        <v>010201</v>
      </c>
      <c r="Y81" s="6" t="str">
        <f t="shared" si="41"/>
        <v>PR</v>
      </c>
      <c r="Z81" s="6" t="str">
        <f t="shared" si="42"/>
        <v>DEMO</v>
      </c>
      <c r="AA81" s="6" t="str">
        <f t="shared" si="43"/>
        <v>N</v>
      </c>
      <c r="AB81" s="6" t="str">
        <f t="shared" si="44"/>
        <v>N</v>
      </c>
      <c r="AC81" s="6" t="str">
        <f t="shared" si="47"/>
        <v>9031501</v>
      </c>
      <c r="AD81" s="6">
        <f>IF(ISBLANK(Requerimiento_Det!N81),"",VLOOKUP(Requerimiento_Det!N81,Tabla1[#All],2,FALSE))</f>
        <v>1031100315</v>
      </c>
      <c r="AE81" s="6" t="str">
        <f>IF(ISBLANK(Requerimiento_Det!P81),"",VLOOKUP(Requerimiento_Det!P81,Tabla18[#All],2,FALSE))</f>
        <v>BTRU</v>
      </c>
    </row>
    <row r="82" spans="1:31" x14ac:dyDescent="0.25">
      <c r="A82" s="6">
        <f>IF(LEN(Requerimiento_Det!A82)&gt;0,Requerimiento_Det!A82,"")</f>
        <v>1</v>
      </c>
      <c r="B82" s="6">
        <f>IF(LEN(Requerimiento_Det!B82)&gt;0,Requerimiento_Det!B82,"")</f>
        <v>81</v>
      </c>
      <c r="C82" s="6" t="str">
        <f>IF(ISBLANK(Requerimiento_Det!C82),"",VLOOKUP(Requerimiento_Det!C82,Tabla3[#All],2,FALSE))</f>
        <v>10000000</v>
      </c>
      <c r="D82" s="6" t="str">
        <f>IF(LEN(Requerimiento_Det!D82)&gt;0,Requerimiento_Det!D82,"")</f>
        <v/>
      </c>
      <c r="E82" s="6">
        <f>IF(ISBLANK(Requerimiento_Det!E82),"",VLOOKUP(Requerimiento_Det!E82,Tabla13[#All],2,FALSE))</f>
        <v>0</v>
      </c>
      <c r="F82" s="6" t="str">
        <f>IF(ISBLANK(Requerimiento_Det!F82),"",VLOOKUP(Requerimiento_Det!F82,Tabla12[#All],2,FALSE))</f>
        <v>2806</v>
      </c>
      <c r="G82" s="6" t="str">
        <f>IF(ISBLANK(Requerimiento_Det!G82),"",VLOOKUP(Requerimiento_Det!G82,Tabla14[#All],2,FALSE))</f>
        <v>UNI</v>
      </c>
      <c r="H82" s="6" t="str">
        <f>IF(LEN(Requerimiento_Det!H82)&gt;0,Requerimiento_Det!H82,"")</f>
        <v>Chicama 287329 TRUJILLO  CHICLAYO  TRUJILLO</v>
      </c>
      <c r="I82" s="6" t="str">
        <f>IF(ISBLANK(Requerimiento_Det!I82),"",VLOOKUP(Requerimiento_Det!I82,Tabla5[#All],2,FALSE))</f>
        <v>C</v>
      </c>
      <c r="J82" s="6" t="str">
        <f t="shared" si="31"/>
        <v>N</v>
      </c>
      <c r="K82" s="29">
        <f>IF(LEN(Requerimiento_Det!J82)&gt;0,Requerimiento_Det!J82,"")</f>
        <v>1</v>
      </c>
      <c r="L82" s="6" t="str">
        <f t="shared" si="32"/>
        <v>0.00</v>
      </c>
      <c r="M82" s="6" t="str">
        <f t="shared" si="33"/>
        <v>0.00</v>
      </c>
      <c r="N82" s="30" t="str">
        <f t="shared" si="34"/>
        <v>0.00</v>
      </c>
      <c r="O82" s="30">
        <f t="shared" si="45"/>
        <v>0</v>
      </c>
      <c r="P82" s="6" t="str">
        <f t="shared" si="46"/>
        <v>0</v>
      </c>
      <c r="Q82" s="6" t="str">
        <f t="shared" si="35"/>
        <v>0</v>
      </c>
      <c r="R82" s="6" t="str">
        <f t="shared" si="36"/>
        <v>0.000000</v>
      </c>
      <c r="S82" s="6" t="str">
        <f t="shared" si="37"/>
        <v>0.000000</v>
      </c>
      <c r="T82" s="6" t="str">
        <f t="shared" si="38"/>
        <v>0</v>
      </c>
      <c r="U82" s="6" t="str">
        <f t="shared" si="39"/>
        <v>0</v>
      </c>
      <c r="V82" s="6" t="str">
        <f t="shared" si="40"/>
        <v>S</v>
      </c>
      <c r="W82" s="6" t="str">
        <f>IF(LEN(Requerimiento_Det!L82)&gt;0,Requerimiento_Det!L82,"")</f>
        <v>Chicama 287329 TRUJILLO  CHICLAYO  TRUJILLO</v>
      </c>
      <c r="X82" s="6" t="str">
        <f>IF(ISBLANK(Requerimiento_Det!M82),"",VLOOKUP(Requerimiento_Det!M82,Tabla8[#All],2,FALSE))</f>
        <v>010201</v>
      </c>
      <c r="Y82" s="6" t="str">
        <f t="shared" si="41"/>
        <v>PR</v>
      </c>
      <c r="Z82" s="6" t="str">
        <f t="shared" si="42"/>
        <v>DEMO</v>
      </c>
      <c r="AA82" s="6" t="str">
        <f t="shared" si="43"/>
        <v>N</v>
      </c>
      <c r="AB82" s="6" t="str">
        <f t="shared" si="44"/>
        <v>N</v>
      </c>
      <c r="AC82" s="6" t="str">
        <f t="shared" si="47"/>
        <v>9031501</v>
      </c>
      <c r="AD82" s="6">
        <f>IF(ISBLANK(Requerimiento_Det!N82),"",VLOOKUP(Requerimiento_Det!N82,Tabla1[#All],2,FALSE))</f>
        <v>1031100304</v>
      </c>
      <c r="AE82" s="6" t="str">
        <f>IF(ISBLANK(Requerimiento_Det!P82),"",VLOOKUP(Requerimiento_Det!P82,Tabla18[#All],2,FALSE))</f>
        <v>BTRU</v>
      </c>
    </row>
    <row r="83" spans="1:31" x14ac:dyDescent="0.25">
      <c r="A83" s="6">
        <f>IF(LEN(Requerimiento_Det!A83)&gt;0,Requerimiento_Det!A83,"")</f>
        <v>1</v>
      </c>
      <c r="B83" s="6">
        <f>IF(LEN(Requerimiento_Det!B83)&gt;0,Requerimiento_Det!B83,"")</f>
        <v>82</v>
      </c>
      <c r="C83" s="6" t="str">
        <f>IF(ISBLANK(Requerimiento_Det!C83),"",VLOOKUP(Requerimiento_Det!C83,Tabla3[#All],2,FALSE))</f>
        <v>10000000</v>
      </c>
      <c r="D83" s="6" t="str">
        <f>IF(LEN(Requerimiento_Det!D83)&gt;0,Requerimiento_Det!D83,"")</f>
        <v/>
      </c>
      <c r="E83" s="6">
        <f>IF(ISBLANK(Requerimiento_Det!E83),"",VLOOKUP(Requerimiento_Det!E83,Tabla13[#All],2,FALSE))</f>
        <v>0</v>
      </c>
      <c r="F83" s="6" t="str">
        <f>IF(ISBLANK(Requerimiento_Det!F83),"",VLOOKUP(Requerimiento_Det!F83,Tabla12[#All],2,FALSE))</f>
        <v>2806</v>
      </c>
      <c r="G83" s="6" t="str">
        <f>IF(ISBLANK(Requerimiento_Det!G83),"",VLOOKUP(Requerimiento_Det!G83,Tabla14[#All],2,FALSE))</f>
        <v>UNI</v>
      </c>
      <c r="H83" s="6" t="str">
        <f>IF(LEN(Requerimiento_Det!H83)&gt;0,Requerimiento_Det!H83,"")</f>
        <v>Sullana 287583 TALARA  CHICLAYO  TALARA</v>
      </c>
      <c r="I83" s="6" t="str">
        <f>IF(ISBLANK(Requerimiento_Det!I83),"",VLOOKUP(Requerimiento_Det!I83,Tabla5[#All],2,FALSE))</f>
        <v>C</v>
      </c>
      <c r="J83" s="6" t="str">
        <f t="shared" si="31"/>
        <v>N</v>
      </c>
      <c r="K83" s="29">
        <f>IF(LEN(Requerimiento_Det!J83)&gt;0,Requerimiento_Det!J83,"")</f>
        <v>1</v>
      </c>
      <c r="L83" s="6" t="str">
        <f t="shared" si="32"/>
        <v>0.00</v>
      </c>
      <c r="M83" s="6" t="str">
        <f t="shared" si="33"/>
        <v>0.00</v>
      </c>
      <c r="N83" s="30" t="str">
        <f t="shared" si="34"/>
        <v>0.00</v>
      </c>
      <c r="O83" s="30">
        <f t="shared" si="45"/>
        <v>0</v>
      </c>
      <c r="P83" s="6" t="str">
        <f t="shared" si="46"/>
        <v>0</v>
      </c>
      <c r="Q83" s="6" t="str">
        <f t="shared" si="35"/>
        <v>0</v>
      </c>
      <c r="R83" s="6" t="str">
        <f t="shared" si="36"/>
        <v>0.000000</v>
      </c>
      <c r="S83" s="6" t="str">
        <f t="shared" si="37"/>
        <v>0.000000</v>
      </c>
      <c r="T83" s="6" t="str">
        <f t="shared" si="38"/>
        <v>0</v>
      </c>
      <c r="U83" s="6" t="str">
        <f t="shared" si="39"/>
        <v>0</v>
      </c>
      <c r="V83" s="6" t="str">
        <f t="shared" si="40"/>
        <v>S</v>
      </c>
      <c r="W83" s="6" t="str">
        <f>IF(LEN(Requerimiento_Det!L83)&gt;0,Requerimiento_Det!L83,"")</f>
        <v>Sullana 287583 TALARA  CHICLAYO  TALARA</v>
      </c>
      <c r="X83" s="6" t="str">
        <f>IF(ISBLANK(Requerimiento_Det!M83),"",VLOOKUP(Requerimiento_Det!M83,Tabla8[#All],2,FALSE))</f>
        <v>010201</v>
      </c>
      <c r="Y83" s="6" t="str">
        <f t="shared" si="41"/>
        <v>PR</v>
      </c>
      <c r="Z83" s="6" t="str">
        <f t="shared" si="42"/>
        <v>DEMO</v>
      </c>
      <c r="AA83" s="6" t="str">
        <f t="shared" si="43"/>
        <v>N</v>
      </c>
      <c r="AB83" s="6" t="str">
        <f t="shared" si="44"/>
        <v>N</v>
      </c>
      <c r="AC83" s="6" t="str">
        <f t="shared" si="47"/>
        <v>9031501</v>
      </c>
      <c r="AD83" s="6">
        <f>IF(ISBLANK(Requerimiento_Det!N83),"",VLOOKUP(Requerimiento_Det!N83,Tabla1[#All],2,FALSE))</f>
        <v>1031100295</v>
      </c>
      <c r="AE83" s="6" t="str">
        <f>IF(ISBLANK(Requerimiento_Det!P83),"",VLOOKUP(Requerimiento_Det!P83,Tabla18[#All],2,FALSE))</f>
        <v>BTRU</v>
      </c>
    </row>
    <row r="84" spans="1:31" x14ac:dyDescent="0.25">
      <c r="A84" s="6">
        <f>IF(LEN(Requerimiento_Det!A84)&gt;0,Requerimiento_Det!A84,"")</f>
        <v>1</v>
      </c>
      <c r="B84" s="6">
        <f>IF(LEN(Requerimiento_Det!B84)&gt;0,Requerimiento_Det!B84,"")</f>
        <v>83</v>
      </c>
      <c r="C84" s="6" t="str">
        <f>IF(ISBLANK(Requerimiento_Det!C84),"",VLOOKUP(Requerimiento_Det!C84,Tabla3[#All],2,FALSE))</f>
        <v>10000000</v>
      </c>
      <c r="D84" s="6" t="str">
        <f>IF(LEN(Requerimiento_Det!D84)&gt;0,Requerimiento_Det!D84,"")</f>
        <v/>
      </c>
      <c r="E84" s="6">
        <f>IF(ISBLANK(Requerimiento_Det!E84),"",VLOOKUP(Requerimiento_Det!E84,Tabla13[#All],2,FALSE))</f>
        <v>0</v>
      </c>
      <c r="F84" s="6" t="str">
        <f>IF(ISBLANK(Requerimiento_Det!F84),"",VLOOKUP(Requerimiento_Det!F84,Tabla12[#All],2,FALSE))</f>
        <v>2806</v>
      </c>
      <c r="G84" s="6" t="str">
        <f>IF(ISBLANK(Requerimiento_Det!G84),"",VLOOKUP(Requerimiento_Det!G84,Tabla14[#All],2,FALSE))</f>
        <v>UNI</v>
      </c>
      <c r="H84" s="6" t="str">
        <f>IF(LEN(Requerimiento_Det!H84)&gt;0,Requerimiento_Det!H84,"")</f>
        <v>Chicama 287151 TALARA  PIURA  TALARA</v>
      </c>
      <c r="I84" s="6" t="str">
        <f>IF(ISBLANK(Requerimiento_Det!I84),"",VLOOKUP(Requerimiento_Det!I84,Tabla5[#All],2,FALSE))</f>
        <v>C</v>
      </c>
      <c r="J84" s="6" t="str">
        <f t="shared" si="31"/>
        <v>N</v>
      </c>
      <c r="K84" s="29">
        <f>IF(LEN(Requerimiento_Det!J84)&gt;0,Requerimiento_Det!J84,"")</f>
        <v>1</v>
      </c>
      <c r="L84" s="6" t="str">
        <f t="shared" si="32"/>
        <v>0.00</v>
      </c>
      <c r="M84" s="6" t="str">
        <f t="shared" si="33"/>
        <v>0.00</v>
      </c>
      <c r="N84" s="30" t="str">
        <f t="shared" si="34"/>
        <v>0.00</v>
      </c>
      <c r="O84" s="30">
        <f t="shared" si="45"/>
        <v>0</v>
      </c>
      <c r="P84" s="6" t="str">
        <f t="shared" si="46"/>
        <v>0</v>
      </c>
      <c r="Q84" s="6" t="str">
        <f t="shared" si="35"/>
        <v>0</v>
      </c>
      <c r="R84" s="6" t="str">
        <f t="shared" si="36"/>
        <v>0.000000</v>
      </c>
      <c r="S84" s="6" t="str">
        <f t="shared" si="37"/>
        <v>0.000000</v>
      </c>
      <c r="T84" s="6" t="str">
        <f t="shared" si="38"/>
        <v>0</v>
      </c>
      <c r="U84" s="6" t="str">
        <f t="shared" si="39"/>
        <v>0</v>
      </c>
      <c r="V84" s="6" t="str">
        <f t="shared" si="40"/>
        <v>S</v>
      </c>
      <c r="W84" s="6" t="str">
        <f>IF(LEN(Requerimiento_Det!L84)&gt;0,Requerimiento_Det!L84,"")</f>
        <v>Chicama 287151 TALARA  PIURA  TALARA</v>
      </c>
      <c r="X84" s="6" t="str">
        <f>IF(ISBLANK(Requerimiento_Det!M84),"",VLOOKUP(Requerimiento_Det!M84,Tabla8[#All],2,FALSE))</f>
        <v>010201</v>
      </c>
      <c r="Y84" s="6" t="str">
        <f t="shared" si="41"/>
        <v>PR</v>
      </c>
      <c r="Z84" s="6" t="str">
        <f t="shared" si="42"/>
        <v>DEMO</v>
      </c>
      <c r="AA84" s="6" t="str">
        <f t="shared" si="43"/>
        <v>N</v>
      </c>
      <c r="AB84" s="6" t="str">
        <f t="shared" si="44"/>
        <v>N</v>
      </c>
      <c r="AC84" s="6" t="str">
        <f t="shared" si="47"/>
        <v>9031501</v>
      </c>
      <c r="AD84" s="6">
        <f>IF(ISBLANK(Requerimiento_Det!N84),"",VLOOKUP(Requerimiento_Det!N84,Tabla1[#All],2,FALSE))</f>
        <v>1031100289</v>
      </c>
      <c r="AE84" s="6" t="str">
        <f>IF(ISBLANK(Requerimiento_Det!P84),"",VLOOKUP(Requerimiento_Det!P84,Tabla18[#All],2,FALSE))</f>
        <v>BTRU</v>
      </c>
    </row>
    <row r="85" spans="1:31" x14ac:dyDescent="0.25">
      <c r="A85" s="6">
        <f>IF(LEN(Requerimiento_Det!A85)&gt;0,Requerimiento_Det!A85,"")</f>
        <v>1</v>
      </c>
      <c r="B85" s="6">
        <f>IF(LEN(Requerimiento_Det!B85)&gt;0,Requerimiento_Det!B85,"")</f>
        <v>84</v>
      </c>
      <c r="C85" s="6" t="str">
        <f>IF(ISBLANK(Requerimiento_Det!C85),"",VLOOKUP(Requerimiento_Det!C85,Tabla3[#All],2,FALSE))</f>
        <v>10000000</v>
      </c>
      <c r="D85" s="6" t="str">
        <f>IF(LEN(Requerimiento_Det!D85)&gt;0,Requerimiento_Det!D85,"")</f>
        <v/>
      </c>
      <c r="E85" s="6">
        <f>IF(ISBLANK(Requerimiento_Det!E85),"",VLOOKUP(Requerimiento_Det!E85,Tabla13[#All],2,FALSE))</f>
        <v>0</v>
      </c>
      <c r="F85" s="6" t="str">
        <f>IF(ISBLANK(Requerimiento_Det!F85),"",VLOOKUP(Requerimiento_Det!F85,Tabla12[#All],2,FALSE))</f>
        <v>2806</v>
      </c>
      <c r="G85" s="6" t="str">
        <f>IF(ISBLANK(Requerimiento_Det!G85),"",VLOOKUP(Requerimiento_Det!G85,Tabla14[#All],2,FALSE))</f>
        <v>UNI</v>
      </c>
      <c r="H85" s="6" t="str">
        <f>IF(LEN(Requerimiento_Det!H85)&gt;0,Requerimiento_Det!H85,"")</f>
        <v>Sullana 287631 TALARA  PIURA  TALARA</v>
      </c>
      <c r="I85" s="6" t="str">
        <f>IF(ISBLANK(Requerimiento_Det!I85),"",VLOOKUP(Requerimiento_Det!I85,Tabla5[#All],2,FALSE))</f>
        <v>C</v>
      </c>
      <c r="J85" s="6" t="str">
        <f t="shared" si="31"/>
        <v>N</v>
      </c>
      <c r="K85" s="29">
        <f>IF(LEN(Requerimiento_Det!J85)&gt;0,Requerimiento_Det!J85,"")</f>
        <v>1</v>
      </c>
      <c r="L85" s="6" t="str">
        <f t="shared" si="32"/>
        <v>0.00</v>
      </c>
      <c r="M85" s="6" t="str">
        <f t="shared" si="33"/>
        <v>0.00</v>
      </c>
      <c r="N85" s="30" t="str">
        <f t="shared" si="34"/>
        <v>0.00</v>
      </c>
      <c r="O85" s="30">
        <f t="shared" si="45"/>
        <v>0</v>
      </c>
      <c r="P85" s="6" t="str">
        <f t="shared" si="46"/>
        <v>0</v>
      </c>
      <c r="Q85" s="6" t="str">
        <f t="shared" si="35"/>
        <v>0</v>
      </c>
      <c r="R85" s="6" t="str">
        <f t="shared" si="36"/>
        <v>0.000000</v>
      </c>
      <c r="S85" s="6" t="str">
        <f t="shared" si="37"/>
        <v>0.000000</v>
      </c>
      <c r="T85" s="6" t="str">
        <f t="shared" si="38"/>
        <v>0</v>
      </c>
      <c r="U85" s="6" t="str">
        <f t="shared" si="39"/>
        <v>0</v>
      </c>
      <c r="V85" s="6" t="str">
        <f t="shared" si="40"/>
        <v>S</v>
      </c>
      <c r="W85" s="6" t="str">
        <f>IF(LEN(Requerimiento_Det!L85)&gt;0,Requerimiento_Det!L85,"")</f>
        <v>Sullana 287631 TALARA  PIURA  TALARA</v>
      </c>
      <c r="X85" s="6" t="str">
        <f>IF(ISBLANK(Requerimiento_Det!M85),"",VLOOKUP(Requerimiento_Det!M85,Tabla8[#All],2,FALSE))</f>
        <v>010201</v>
      </c>
      <c r="Y85" s="6" t="str">
        <f t="shared" si="41"/>
        <v>PR</v>
      </c>
      <c r="Z85" s="6" t="str">
        <f t="shared" si="42"/>
        <v>DEMO</v>
      </c>
      <c r="AA85" s="6" t="str">
        <f t="shared" si="43"/>
        <v>N</v>
      </c>
      <c r="AB85" s="6" t="str">
        <f t="shared" si="44"/>
        <v>N</v>
      </c>
      <c r="AC85" s="6" t="str">
        <f t="shared" si="47"/>
        <v>9031501</v>
      </c>
      <c r="AD85" s="6">
        <f>IF(ISBLANK(Requerimiento_Det!N85),"",VLOOKUP(Requerimiento_Det!N85,Tabla1[#All],2,FALSE))</f>
        <v>1031100276</v>
      </c>
      <c r="AE85" s="6" t="str">
        <f>IF(ISBLANK(Requerimiento_Det!P85),"",VLOOKUP(Requerimiento_Det!P85,Tabla18[#All],2,FALSE))</f>
        <v>BTRU</v>
      </c>
    </row>
    <row r="86" spans="1:31" x14ac:dyDescent="0.25">
      <c r="A86" s="6">
        <f>IF(LEN(Requerimiento_Det!A86)&gt;0,Requerimiento_Det!A86,"")</f>
        <v>1</v>
      </c>
      <c r="B86" s="6">
        <f>IF(LEN(Requerimiento_Det!B86)&gt;0,Requerimiento_Det!B86,"")</f>
        <v>85</v>
      </c>
      <c r="C86" s="6" t="str">
        <f>IF(ISBLANK(Requerimiento_Det!C86),"",VLOOKUP(Requerimiento_Det!C86,Tabla3[#All],2,FALSE))</f>
        <v>10000000</v>
      </c>
      <c r="D86" s="6" t="str">
        <f>IF(LEN(Requerimiento_Det!D86)&gt;0,Requerimiento_Det!D86,"")</f>
        <v/>
      </c>
      <c r="E86" s="6">
        <f>IF(ISBLANK(Requerimiento_Det!E86),"",VLOOKUP(Requerimiento_Det!E86,Tabla13[#All],2,FALSE))</f>
        <v>0</v>
      </c>
      <c r="F86" s="6" t="str">
        <f>IF(ISBLANK(Requerimiento_Det!F86),"",VLOOKUP(Requerimiento_Det!F86,Tabla12[#All],2,FALSE))</f>
        <v>2806</v>
      </c>
      <c r="G86" s="6" t="str">
        <f>IF(ISBLANK(Requerimiento_Det!G86),"",VLOOKUP(Requerimiento_Det!G86,Tabla14[#All],2,FALSE))</f>
        <v>UNI</v>
      </c>
      <c r="H86" s="6" t="str">
        <f>IF(LEN(Requerimiento_Det!H86)&gt;0,Requerimiento_Det!H86,"")</f>
        <v>Chicama 287319 TRUJILLO   CHOCOPE  TRUJILLO</v>
      </c>
      <c r="I86" s="6" t="str">
        <f>IF(ISBLANK(Requerimiento_Det!I86),"",VLOOKUP(Requerimiento_Det!I86,Tabla5[#All],2,FALSE))</f>
        <v>C</v>
      </c>
      <c r="J86" s="6" t="str">
        <f t="shared" si="31"/>
        <v>N</v>
      </c>
      <c r="K86" s="29">
        <f>IF(LEN(Requerimiento_Det!J86)&gt;0,Requerimiento_Det!J86,"")</f>
        <v>1</v>
      </c>
      <c r="L86" s="6" t="str">
        <f t="shared" si="32"/>
        <v>0.00</v>
      </c>
      <c r="M86" s="6" t="str">
        <f t="shared" si="33"/>
        <v>0.00</v>
      </c>
      <c r="N86" s="30" t="str">
        <f t="shared" si="34"/>
        <v>0.00</v>
      </c>
      <c r="O86" s="30">
        <f t="shared" si="45"/>
        <v>0</v>
      </c>
      <c r="P86" s="6" t="str">
        <f t="shared" si="46"/>
        <v>0</v>
      </c>
      <c r="Q86" s="6" t="str">
        <f t="shared" si="35"/>
        <v>0</v>
      </c>
      <c r="R86" s="6" t="str">
        <f t="shared" si="36"/>
        <v>0.000000</v>
      </c>
      <c r="S86" s="6" t="str">
        <f t="shared" si="37"/>
        <v>0.000000</v>
      </c>
      <c r="T86" s="6" t="str">
        <f t="shared" si="38"/>
        <v>0</v>
      </c>
      <c r="U86" s="6" t="str">
        <f t="shared" si="39"/>
        <v>0</v>
      </c>
      <c r="V86" s="6" t="str">
        <f t="shared" si="40"/>
        <v>S</v>
      </c>
      <c r="W86" s="6" t="str">
        <f>IF(LEN(Requerimiento_Det!L86)&gt;0,Requerimiento_Det!L86,"")</f>
        <v>Chicama 287319 TRUJILLO   CHOCOPE  TRUJILLO</v>
      </c>
      <c r="X86" s="6" t="str">
        <f>IF(ISBLANK(Requerimiento_Det!M86),"",VLOOKUP(Requerimiento_Det!M86,Tabla8[#All],2,FALSE))</f>
        <v>010201</v>
      </c>
      <c r="Y86" s="6" t="str">
        <f t="shared" si="41"/>
        <v>PR</v>
      </c>
      <c r="Z86" s="6" t="str">
        <f t="shared" si="42"/>
        <v>DEMO</v>
      </c>
      <c r="AA86" s="6" t="str">
        <f t="shared" si="43"/>
        <v>N</v>
      </c>
      <c r="AB86" s="6" t="str">
        <f t="shared" si="44"/>
        <v>N</v>
      </c>
      <c r="AC86" s="6" t="str">
        <f t="shared" si="47"/>
        <v>9031501</v>
      </c>
      <c r="AD86" s="6">
        <f>IF(ISBLANK(Requerimiento_Det!N86),"",VLOOKUP(Requerimiento_Det!N86,Tabla1[#All],2,FALSE))</f>
        <v>1031100337</v>
      </c>
      <c r="AE86" s="6" t="str">
        <f>IF(ISBLANK(Requerimiento_Det!P86),"",VLOOKUP(Requerimiento_Det!P86,Tabla18[#All],2,FALSE))</f>
        <v>BTRU</v>
      </c>
    </row>
    <row r="87" spans="1:31" x14ac:dyDescent="0.25">
      <c r="A87" s="6">
        <f>IF(LEN(Requerimiento_Det!A87)&gt;0,Requerimiento_Det!A87,"")</f>
        <v>1</v>
      </c>
      <c r="B87" s="6">
        <f>IF(LEN(Requerimiento_Det!B87)&gt;0,Requerimiento_Det!B87,"")</f>
        <v>86</v>
      </c>
      <c r="C87" s="6" t="str">
        <f>IF(ISBLANK(Requerimiento_Det!C87),"",VLOOKUP(Requerimiento_Det!C87,Tabla3[#All],2,FALSE))</f>
        <v>10000000</v>
      </c>
      <c r="D87" s="6" t="str">
        <f>IF(LEN(Requerimiento_Det!D87)&gt;0,Requerimiento_Det!D87,"")</f>
        <v/>
      </c>
      <c r="E87" s="6">
        <f>IF(ISBLANK(Requerimiento_Det!E87),"",VLOOKUP(Requerimiento_Det!E87,Tabla13[#All],2,FALSE))</f>
        <v>0</v>
      </c>
      <c r="F87" s="6" t="str">
        <f>IF(ISBLANK(Requerimiento_Det!F87),"",VLOOKUP(Requerimiento_Det!F87,Tabla12[#All],2,FALSE))</f>
        <v>2806</v>
      </c>
      <c r="G87" s="6" t="str">
        <f>IF(ISBLANK(Requerimiento_Det!G87),"",VLOOKUP(Requerimiento_Det!G87,Tabla14[#All],2,FALSE))</f>
        <v>UNI</v>
      </c>
      <c r="H87" s="6" t="str">
        <f>IF(LEN(Requerimiento_Det!H87)&gt;0,Requerimiento_Det!H87,"")</f>
        <v>Chicama 287324 TRUJILLO   CHOCOPE  TRUJILLO</v>
      </c>
      <c r="I87" s="6" t="str">
        <f>IF(ISBLANK(Requerimiento_Det!I87),"",VLOOKUP(Requerimiento_Det!I87,Tabla5[#All],2,FALSE))</f>
        <v>C</v>
      </c>
      <c r="J87" s="6" t="str">
        <f t="shared" si="31"/>
        <v>N</v>
      </c>
      <c r="K87" s="29">
        <f>IF(LEN(Requerimiento_Det!J87)&gt;0,Requerimiento_Det!J87,"")</f>
        <v>1</v>
      </c>
      <c r="L87" s="6" t="str">
        <f t="shared" si="32"/>
        <v>0.00</v>
      </c>
      <c r="M87" s="6" t="str">
        <f t="shared" si="33"/>
        <v>0.00</v>
      </c>
      <c r="N87" s="30" t="str">
        <f t="shared" si="34"/>
        <v>0.00</v>
      </c>
      <c r="O87" s="30">
        <f t="shared" si="45"/>
        <v>0</v>
      </c>
      <c r="P87" s="6" t="str">
        <f t="shared" si="46"/>
        <v>0</v>
      </c>
      <c r="Q87" s="6" t="str">
        <f t="shared" si="35"/>
        <v>0</v>
      </c>
      <c r="R87" s="6" t="str">
        <f t="shared" si="36"/>
        <v>0.000000</v>
      </c>
      <c r="S87" s="6" t="str">
        <f t="shared" si="37"/>
        <v>0.000000</v>
      </c>
      <c r="T87" s="6" t="str">
        <f t="shared" si="38"/>
        <v>0</v>
      </c>
      <c r="U87" s="6" t="str">
        <f t="shared" si="39"/>
        <v>0</v>
      </c>
      <c r="V87" s="6" t="str">
        <f t="shared" si="40"/>
        <v>S</v>
      </c>
      <c r="W87" s="6" t="str">
        <f>IF(LEN(Requerimiento_Det!L87)&gt;0,Requerimiento_Det!L87,"")</f>
        <v>Chicama 287324 TRUJILLO   CHOCOPE  TRUJILLO</v>
      </c>
      <c r="X87" s="6" t="str">
        <f>IF(ISBLANK(Requerimiento_Det!M87),"",VLOOKUP(Requerimiento_Det!M87,Tabla8[#All],2,FALSE))</f>
        <v>010201</v>
      </c>
      <c r="Y87" s="6" t="str">
        <f t="shared" si="41"/>
        <v>PR</v>
      </c>
      <c r="Z87" s="6" t="str">
        <f t="shared" si="42"/>
        <v>DEMO</v>
      </c>
      <c r="AA87" s="6" t="str">
        <f t="shared" si="43"/>
        <v>N</v>
      </c>
      <c r="AB87" s="6" t="str">
        <f t="shared" si="44"/>
        <v>N</v>
      </c>
      <c r="AC87" s="6" t="str">
        <f t="shared" si="47"/>
        <v>9031501</v>
      </c>
      <c r="AD87" s="6">
        <f>IF(ISBLANK(Requerimiento_Det!N87),"",VLOOKUP(Requerimiento_Det!N87,Tabla1[#All],2,FALSE))</f>
        <v>1031100116</v>
      </c>
      <c r="AE87" s="6" t="str">
        <f>IF(ISBLANK(Requerimiento_Det!P87),"",VLOOKUP(Requerimiento_Det!P87,Tabla18[#All],2,FALSE))</f>
        <v>BTRU</v>
      </c>
    </row>
    <row r="88" spans="1:31" x14ac:dyDescent="0.25">
      <c r="A88" s="6">
        <f>IF(LEN(Requerimiento_Det!A88)&gt;0,Requerimiento_Det!A88,"")</f>
        <v>1</v>
      </c>
      <c r="B88" s="6">
        <f>IF(LEN(Requerimiento_Det!B88)&gt;0,Requerimiento_Det!B88,"")</f>
        <v>87</v>
      </c>
      <c r="C88" s="6" t="str">
        <f>IF(ISBLANK(Requerimiento_Det!C88),"",VLOOKUP(Requerimiento_Det!C88,Tabla3[#All],2,FALSE))</f>
        <v>10000000</v>
      </c>
      <c r="D88" s="6" t="str">
        <f>IF(LEN(Requerimiento_Det!D88)&gt;0,Requerimiento_Det!D88,"")</f>
        <v/>
      </c>
      <c r="E88" s="6">
        <f>IF(ISBLANK(Requerimiento_Det!E88),"",VLOOKUP(Requerimiento_Det!E88,Tabla13[#All],2,FALSE))</f>
        <v>0</v>
      </c>
      <c r="F88" s="6" t="str">
        <f>IF(ISBLANK(Requerimiento_Det!F88),"",VLOOKUP(Requerimiento_Det!F88,Tabla12[#All],2,FALSE))</f>
        <v>2806</v>
      </c>
      <c r="G88" s="6" t="str">
        <f>IF(ISBLANK(Requerimiento_Det!G88),"",VLOOKUP(Requerimiento_Det!G88,Tabla14[#All],2,FALSE))</f>
        <v>UNI</v>
      </c>
      <c r="H88" s="6" t="str">
        <f>IF(LEN(Requerimiento_Det!H88)&gt;0,Requerimiento_Det!H88,"")</f>
        <v>Chicama 287271 TRUJILLO  CHICLAYO  TRUJILLO</v>
      </c>
      <c r="I88" s="6" t="str">
        <f>IF(ISBLANK(Requerimiento_Det!I88),"",VLOOKUP(Requerimiento_Det!I88,Tabla5[#All],2,FALSE))</f>
        <v>C</v>
      </c>
      <c r="J88" s="6" t="str">
        <f t="shared" si="31"/>
        <v>N</v>
      </c>
      <c r="K88" s="29">
        <f>IF(LEN(Requerimiento_Det!J88)&gt;0,Requerimiento_Det!J88,"")</f>
        <v>1</v>
      </c>
      <c r="L88" s="6" t="str">
        <f t="shared" si="32"/>
        <v>0.00</v>
      </c>
      <c r="M88" s="6" t="str">
        <f t="shared" si="33"/>
        <v>0.00</v>
      </c>
      <c r="N88" s="30" t="str">
        <f t="shared" si="34"/>
        <v>0.00</v>
      </c>
      <c r="O88" s="30">
        <f t="shared" si="45"/>
        <v>0</v>
      </c>
      <c r="P88" s="6" t="str">
        <f t="shared" si="46"/>
        <v>0</v>
      </c>
      <c r="Q88" s="6" t="str">
        <f t="shared" si="35"/>
        <v>0</v>
      </c>
      <c r="R88" s="6" t="str">
        <f t="shared" si="36"/>
        <v>0.000000</v>
      </c>
      <c r="S88" s="6" t="str">
        <f t="shared" si="37"/>
        <v>0.000000</v>
      </c>
      <c r="T88" s="6" t="str">
        <f t="shared" si="38"/>
        <v>0</v>
      </c>
      <c r="U88" s="6" t="str">
        <f t="shared" si="39"/>
        <v>0</v>
      </c>
      <c r="V88" s="6" t="str">
        <f t="shared" si="40"/>
        <v>S</v>
      </c>
      <c r="W88" s="6" t="str">
        <f>IF(LEN(Requerimiento_Det!L88)&gt;0,Requerimiento_Det!L88,"")</f>
        <v>Chicama 287271 TRUJILLO  CHICLAYO  TRUJILLO</v>
      </c>
      <c r="X88" s="6" t="str">
        <f>IF(ISBLANK(Requerimiento_Det!M88),"",VLOOKUP(Requerimiento_Det!M88,Tabla8[#All],2,FALSE))</f>
        <v>010201</v>
      </c>
      <c r="Y88" s="6" t="str">
        <f t="shared" si="41"/>
        <v>PR</v>
      </c>
      <c r="Z88" s="6" t="str">
        <f t="shared" si="42"/>
        <v>DEMO</v>
      </c>
      <c r="AA88" s="6" t="str">
        <f t="shared" si="43"/>
        <v>N</v>
      </c>
      <c r="AB88" s="6" t="str">
        <f t="shared" si="44"/>
        <v>N</v>
      </c>
      <c r="AC88" s="6" t="str">
        <f t="shared" si="47"/>
        <v>9031501</v>
      </c>
      <c r="AD88" s="6">
        <f>IF(ISBLANK(Requerimiento_Det!N88),"",VLOOKUP(Requerimiento_Det!N88,Tabla1[#All],2,FALSE))</f>
        <v>1031100330</v>
      </c>
      <c r="AE88" s="6" t="str">
        <f>IF(ISBLANK(Requerimiento_Det!P88),"",VLOOKUP(Requerimiento_Det!P88,Tabla18[#All],2,FALSE))</f>
        <v>BTRU</v>
      </c>
    </row>
    <row r="89" spans="1:31" x14ac:dyDescent="0.25">
      <c r="A89" s="6">
        <f>IF(LEN(Requerimiento_Det!A89)&gt;0,Requerimiento_Det!A89,"")</f>
        <v>1</v>
      </c>
      <c r="B89" s="6">
        <f>IF(LEN(Requerimiento_Det!B89)&gt;0,Requerimiento_Det!B89,"")</f>
        <v>88</v>
      </c>
      <c r="C89" s="6" t="str">
        <f>IF(ISBLANK(Requerimiento_Det!C89),"",VLOOKUP(Requerimiento_Det!C89,Tabla3[#All],2,FALSE))</f>
        <v>10000000</v>
      </c>
      <c r="D89" s="6" t="str">
        <f>IF(LEN(Requerimiento_Det!D89)&gt;0,Requerimiento_Det!D89,"")</f>
        <v/>
      </c>
      <c r="E89" s="6">
        <f>IF(ISBLANK(Requerimiento_Det!E89),"",VLOOKUP(Requerimiento_Det!E89,Tabla13[#All],2,FALSE))</f>
        <v>0</v>
      </c>
      <c r="F89" s="6" t="str">
        <f>IF(ISBLANK(Requerimiento_Det!F89),"",VLOOKUP(Requerimiento_Det!F89,Tabla12[#All],2,FALSE))</f>
        <v>2806</v>
      </c>
      <c r="G89" s="6" t="str">
        <f>IF(ISBLANK(Requerimiento_Det!G89),"",VLOOKUP(Requerimiento_Det!G89,Tabla14[#All],2,FALSE))</f>
        <v>UNI</v>
      </c>
      <c r="H89" s="6" t="str">
        <f>IF(LEN(Requerimiento_Det!H89)&gt;0,Requerimiento_Det!H89,"")</f>
        <v>Sullana 287584 TALARA  CHICLAYO  TALARA</v>
      </c>
      <c r="I89" s="6" t="str">
        <f>IF(ISBLANK(Requerimiento_Det!I89),"",VLOOKUP(Requerimiento_Det!I89,Tabla5[#All],2,FALSE))</f>
        <v>C</v>
      </c>
      <c r="J89" s="6" t="str">
        <f t="shared" si="31"/>
        <v>N</v>
      </c>
      <c r="K89" s="29">
        <f>IF(LEN(Requerimiento_Det!J89)&gt;0,Requerimiento_Det!J89,"")</f>
        <v>1</v>
      </c>
      <c r="L89" s="6" t="str">
        <f t="shared" si="32"/>
        <v>0.00</v>
      </c>
      <c r="M89" s="6" t="str">
        <f t="shared" si="33"/>
        <v>0.00</v>
      </c>
      <c r="N89" s="30" t="str">
        <f t="shared" si="34"/>
        <v>0.00</v>
      </c>
      <c r="O89" s="30">
        <f t="shared" si="45"/>
        <v>0</v>
      </c>
      <c r="P89" s="6" t="str">
        <f t="shared" si="46"/>
        <v>0</v>
      </c>
      <c r="Q89" s="6" t="str">
        <f t="shared" si="35"/>
        <v>0</v>
      </c>
      <c r="R89" s="6" t="str">
        <f t="shared" si="36"/>
        <v>0.000000</v>
      </c>
      <c r="S89" s="6" t="str">
        <f t="shared" si="37"/>
        <v>0.000000</v>
      </c>
      <c r="T89" s="6" t="str">
        <f t="shared" si="38"/>
        <v>0</v>
      </c>
      <c r="U89" s="6" t="str">
        <f t="shared" si="39"/>
        <v>0</v>
      </c>
      <c r="V89" s="6" t="str">
        <f t="shared" si="40"/>
        <v>S</v>
      </c>
      <c r="W89" s="6" t="str">
        <f>IF(LEN(Requerimiento_Det!L89)&gt;0,Requerimiento_Det!L89,"")</f>
        <v>Sullana 287584 TALARA  CHICLAYO  TALARA</v>
      </c>
      <c r="X89" s="6" t="str">
        <f>IF(ISBLANK(Requerimiento_Det!M89),"",VLOOKUP(Requerimiento_Det!M89,Tabla8[#All],2,FALSE))</f>
        <v>010201</v>
      </c>
      <c r="Y89" s="6" t="str">
        <f t="shared" si="41"/>
        <v>PR</v>
      </c>
      <c r="Z89" s="6" t="str">
        <f t="shared" si="42"/>
        <v>DEMO</v>
      </c>
      <c r="AA89" s="6" t="str">
        <f t="shared" si="43"/>
        <v>N</v>
      </c>
      <c r="AB89" s="6" t="str">
        <f t="shared" si="44"/>
        <v>N</v>
      </c>
      <c r="AC89" s="6" t="str">
        <f t="shared" si="47"/>
        <v>9031501</v>
      </c>
      <c r="AD89" s="6">
        <f>IF(ISBLANK(Requerimiento_Det!N89),"",VLOOKUP(Requerimiento_Det!N89,Tabla1[#All],2,FALSE))</f>
        <v>1031100297</v>
      </c>
      <c r="AE89" s="6" t="str">
        <f>IF(ISBLANK(Requerimiento_Det!P89),"",VLOOKUP(Requerimiento_Det!P89,Tabla18[#All],2,FALSE))</f>
        <v>BTRU</v>
      </c>
    </row>
    <row r="90" spans="1:31" x14ac:dyDescent="0.25">
      <c r="A90" s="6">
        <f>IF(LEN(Requerimiento_Det!A90)&gt;0,Requerimiento_Det!A90,"")</f>
        <v>1</v>
      </c>
      <c r="B90" s="6">
        <f>IF(LEN(Requerimiento_Det!B90)&gt;0,Requerimiento_Det!B90,"")</f>
        <v>89</v>
      </c>
      <c r="C90" s="6" t="str">
        <f>IF(ISBLANK(Requerimiento_Det!C90),"",VLOOKUP(Requerimiento_Det!C90,Tabla3[#All],2,FALSE))</f>
        <v>10000000</v>
      </c>
      <c r="D90" s="6" t="str">
        <f>IF(LEN(Requerimiento_Det!D90)&gt;0,Requerimiento_Det!D90,"")</f>
        <v/>
      </c>
      <c r="E90" s="6">
        <f>IF(ISBLANK(Requerimiento_Det!E90),"",VLOOKUP(Requerimiento_Det!E90,Tabla13[#All],2,FALSE))</f>
        <v>0</v>
      </c>
      <c r="F90" s="6" t="str">
        <f>IF(ISBLANK(Requerimiento_Det!F90),"",VLOOKUP(Requerimiento_Det!F90,Tabla12[#All],2,FALSE))</f>
        <v>2806</v>
      </c>
      <c r="G90" s="6" t="str">
        <f>IF(ISBLANK(Requerimiento_Det!G90),"",VLOOKUP(Requerimiento_Det!G90,Tabla14[#All],2,FALSE))</f>
        <v>UNI</v>
      </c>
      <c r="H90" s="6" t="str">
        <f>IF(LEN(Requerimiento_Det!H90)&gt;0,Requerimiento_Det!H90,"")</f>
        <v>Pacanguilla 287338 TRUJILLO  PIURA  TRUJILLO</v>
      </c>
      <c r="I90" s="6" t="str">
        <f>IF(ISBLANK(Requerimiento_Det!I90),"",VLOOKUP(Requerimiento_Det!I90,Tabla5[#All],2,FALSE))</f>
        <v>C</v>
      </c>
      <c r="J90" s="6" t="str">
        <f t="shared" si="31"/>
        <v>N</v>
      </c>
      <c r="K90" s="29">
        <f>IF(LEN(Requerimiento_Det!J90)&gt;0,Requerimiento_Det!J90,"")</f>
        <v>1</v>
      </c>
      <c r="L90" s="6" t="str">
        <f t="shared" si="32"/>
        <v>0.00</v>
      </c>
      <c r="M90" s="6" t="str">
        <f t="shared" si="33"/>
        <v>0.00</v>
      </c>
      <c r="N90" s="30" t="str">
        <f t="shared" si="34"/>
        <v>0.00</v>
      </c>
      <c r="O90" s="30">
        <f t="shared" si="45"/>
        <v>0</v>
      </c>
      <c r="P90" s="6" t="str">
        <f t="shared" si="46"/>
        <v>0</v>
      </c>
      <c r="Q90" s="6" t="str">
        <f t="shared" si="35"/>
        <v>0</v>
      </c>
      <c r="R90" s="6" t="str">
        <f t="shared" si="36"/>
        <v>0.000000</v>
      </c>
      <c r="S90" s="6" t="str">
        <f t="shared" si="37"/>
        <v>0.000000</v>
      </c>
      <c r="T90" s="6" t="str">
        <f t="shared" si="38"/>
        <v>0</v>
      </c>
      <c r="U90" s="6" t="str">
        <f t="shared" si="39"/>
        <v>0</v>
      </c>
      <c r="V90" s="6" t="str">
        <f t="shared" si="40"/>
        <v>S</v>
      </c>
      <c r="W90" s="6" t="str">
        <f>IF(LEN(Requerimiento_Det!L90)&gt;0,Requerimiento_Det!L90,"")</f>
        <v>Pacanguilla 287338 TRUJILLO  PIURA  TRUJILLO</v>
      </c>
      <c r="X90" s="6" t="str">
        <f>IF(ISBLANK(Requerimiento_Det!M90),"",VLOOKUP(Requerimiento_Det!M90,Tabla8[#All],2,FALSE))</f>
        <v>010201</v>
      </c>
      <c r="Y90" s="6" t="str">
        <f t="shared" si="41"/>
        <v>PR</v>
      </c>
      <c r="Z90" s="6" t="str">
        <f t="shared" si="42"/>
        <v>DEMO</v>
      </c>
      <c r="AA90" s="6" t="str">
        <f t="shared" si="43"/>
        <v>N</v>
      </c>
      <c r="AB90" s="6" t="str">
        <f t="shared" si="44"/>
        <v>N</v>
      </c>
      <c r="AC90" s="6" t="str">
        <f t="shared" si="47"/>
        <v>9031501</v>
      </c>
      <c r="AD90" s="6">
        <f>IF(ISBLANK(Requerimiento_Det!N90),"",VLOOKUP(Requerimiento_Det!N90,Tabla1[#All],2,FALSE))</f>
        <v>1031100242</v>
      </c>
      <c r="AE90" s="6" t="str">
        <f>IF(ISBLANK(Requerimiento_Det!P90),"",VLOOKUP(Requerimiento_Det!P90,Tabla18[#All],2,FALSE))</f>
        <v>BTRU</v>
      </c>
    </row>
    <row r="91" spans="1:31" x14ac:dyDescent="0.25">
      <c r="A91" s="6">
        <f>IF(LEN(Requerimiento_Det!A91)&gt;0,Requerimiento_Det!A91,"")</f>
        <v>1</v>
      </c>
      <c r="B91" s="6">
        <f>IF(LEN(Requerimiento_Det!B91)&gt;0,Requerimiento_Det!B91,"")</f>
        <v>90</v>
      </c>
      <c r="C91" s="6" t="str">
        <f>IF(ISBLANK(Requerimiento_Det!C91),"",VLOOKUP(Requerimiento_Det!C91,Tabla3[#All],2,FALSE))</f>
        <v>10000000</v>
      </c>
      <c r="D91" s="6" t="str">
        <f>IF(LEN(Requerimiento_Det!D91)&gt;0,Requerimiento_Det!D91,"")</f>
        <v/>
      </c>
      <c r="E91" s="6">
        <f>IF(ISBLANK(Requerimiento_Det!E91),"",VLOOKUP(Requerimiento_Det!E91,Tabla13[#All],2,FALSE))</f>
        <v>0</v>
      </c>
      <c r="F91" s="6" t="str">
        <f>IF(ISBLANK(Requerimiento_Det!F91),"",VLOOKUP(Requerimiento_Det!F91,Tabla12[#All],2,FALSE))</f>
        <v>2806</v>
      </c>
      <c r="G91" s="6" t="str">
        <f>IF(ISBLANK(Requerimiento_Det!G91),"",VLOOKUP(Requerimiento_Det!G91,Tabla14[#All],2,FALSE))</f>
        <v>UNI</v>
      </c>
      <c r="H91" s="6" t="str">
        <f>IF(LEN(Requerimiento_Det!H91)&gt;0,Requerimiento_Det!H91,"")</f>
        <v>Sullana 287624 TALARA  CHICLAYO  TALARA</v>
      </c>
      <c r="I91" s="6" t="str">
        <f>IF(ISBLANK(Requerimiento_Det!I91),"",VLOOKUP(Requerimiento_Det!I91,Tabla5[#All],2,FALSE))</f>
        <v>C</v>
      </c>
      <c r="J91" s="6" t="str">
        <f t="shared" si="31"/>
        <v>N</v>
      </c>
      <c r="K91" s="29">
        <f>IF(LEN(Requerimiento_Det!J91)&gt;0,Requerimiento_Det!J91,"")</f>
        <v>1</v>
      </c>
      <c r="L91" s="6" t="str">
        <f t="shared" si="32"/>
        <v>0.00</v>
      </c>
      <c r="M91" s="6" t="str">
        <f t="shared" si="33"/>
        <v>0.00</v>
      </c>
      <c r="N91" s="30" t="str">
        <f t="shared" si="34"/>
        <v>0.00</v>
      </c>
      <c r="O91" s="30">
        <f t="shared" si="45"/>
        <v>0</v>
      </c>
      <c r="P91" s="6" t="str">
        <f t="shared" si="46"/>
        <v>0</v>
      </c>
      <c r="Q91" s="6" t="str">
        <f t="shared" si="35"/>
        <v>0</v>
      </c>
      <c r="R91" s="6" t="str">
        <f t="shared" si="36"/>
        <v>0.000000</v>
      </c>
      <c r="S91" s="6" t="str">
        <f t="shared" si="37"/>
        <v>0.000000</v>
      </c>
      <c r="T91" s="6" t="str">
        <f t="shared" si="38"/>
        <v>0</v>
      </c>
      <c r="U91" s="6" t="str">
        <f t="shared" si="39"/>
        <v>0</v>
      </c>
      <c r="V91" s="6" t="str">
        <f t="shared" si="40"/>
        <v>S</v>
      </c>
      <c r="W91" s="6" t="str">
        <f>IF(LEN(Requerimiento_Det!L91)&gt;0,Requerimiento_Det!L91,"")</f>
        <v>Sullana 287624 TALARA  CHICLAYO  TALARA</v>
      </c>
      <c r="X91" s="6" t="str">
        <f>IF(ISBLANK(Requerimiento_Det!M91),"",VLOOKUP(Requerimiento_Det!M91,Tabla8[#All],2,FALSE))</f>
        <v>010201</v>
      </c>
      <c r="Y91" s="6" t="str">
        <f t="shared" si="41"/>
        <v>PR</v>
      </c>
      <c r="Z91" s="6" t="str">
        <f t="shared" si="42"/>
        <v>DEMO</v>
      </c>
      <c r="AA91" s="6" t="str">
        <f t="shared" si="43"/>
        <v>N</v>
      </c>
      <c r="AB91" s="6" t="str">
        <f t="shared" si="44"/>
        <v>N</v>
      </c>
      <c r="AC91" s="6" t="str">
        <f t="shared" si="47"/>
        <v>9031501</v>
      </c>
      <c r="AD91" s="6">
        <f>IF(ISBLANK(Requerimiento_Det!N91),"",VLOOKUP(Requerimiento_Det!N91,Tabla1[#All],2,FALSE))</f>
        <v>1031100281</v>
      </c>
      <c r="AE91" s="6" t="str">
        <f>IF(ISBLANK(Requerimiento_Det!P91),"",VLOOKUP(Requerimiento_Det!P91,Tabla18[#All],2,FALSE))</f>
        <v>BTRU</v>
      </c>
    </row>
    <row r="92" spans="1:31" x14ac:dyDescent="0.25">
      <c r="A92" s="6">
        <f>IF(LEN(Requerimiento_Det!A92)&gt;0,Requerimiento_Det!A92,"")</f>
        <v>1</v>
      </c>
      <c r="B92" s="6">
        <f>IF(LEN(Requerimiento_Det!B92)&gt;0,Requerimiento_Det!B92,"")</f>
        <v>91</v>
      </c>
      <c r="C92" s="6" t="str">
        <f>IF(ISBLANK(Requerimiento_Det!C92),"",VLOOKUP(Requerimiento_Det!C92,Tabla3[#All],2,FALSE))</f>
        <v>10000000</v>
      </c>
      <c r="D92" s="6" t="str">
        <f>IF(LEN(Requerimiento_Det!D92)&gt;0,Requerimiento_Det!D92,"")</f>
        <v/>
      </c>
      <c r="E92" s="6">
        <f>IF(ISBLANK(Requerimiento_Det!E92),"",VLOOKUP(Requerimiento_Det!E92,Tabla13[#All],2,FALSE))</f>
        <v>0</v>
      </c>
      <c r="F92" s="6" t="str">
        <f>IF(ISBLANK(Requerimiento_Det!F92),"",VLOOKUP(Requerimiento_Det!F92,Tabla12[#All],2,FALSE))</f>
        <v>2806</v>
      </c>
      <c r="G92" s="6" t="str">
        <f>IF(ISBLANK(Requerimiento_Det!G92),"",VLOOKUP(Requerimiento_Det!G92,Tabla14[#All],2,FALSE))</f>
        <v>UNI</v>
      </c>
      <c r="H92" s="6" t="str">
        <f>IF(LEN(Requerimiento_Det!H92)&gt;0,Requerimiento_Det!H92,"")</f>
        <v>Chicama 287331 TRUJILLO  CHICLAYO  TRUJILLO</v>
      </c>
      <c r="I92" s="6" t="str">
        <f>IF(ISBLANK(Requerimiento_Det!I92),"",VLOOKUP(Requerimiento_Det!I92,Tabla5[#All],2,FALSE))</f>
        <v>C</v>
      </c>
      <c r="J92" s="6" t="str">
        <f t="shared" si="31"/>
        <v>N</v>
      </c>
      <c r="K92" s="29">
        <f>IF(LEN(Requerimiento_Det!J92)&gt;0,Requerimiento_Det!J92,"")</f>
        <v>1</v>
      </c>
      <c r="L92" s="6" t="str">
        <f t="shared" si="32"/>
        <v>0.00</v>
      </c>
      <c r="M92" s="6" t="str">
        <f t="shared" si="33"/>
        <v>0.00</v>
      </c>
      <c r="N92" s="30" t="str">
        <f t="shared" si="34"/>
        <v>0.00</v>
      </c>
      <c r="O92" s="30">
        <f t="shared" si="45"/>
        <v>0</v>
      </c>
      <c r="P92" s="6" t="str">
        <f t="shared" si="46"/>
        <v>0</v>
      </c>
      <c r="Q92" s="6" t="str">
        <f t="shared" si="35"/>
        <v>0</v>
      </c>
      <c r="R92" s="6" t="str">
        <f t="shared" si="36"/>
        <v>0.000000</v>
      </c>
      <c r="S92" s="6" t="str">
        <f t="shared" si="37"/>
        <v>0.000000</v>
      </c>
      <c r="T92" s="6" t="str">
        <f t="shared" si="38"/>
        <v>0</v>
      </c>
      <c r="U92" s="6" t="str">
        <f t="shared" si="39"/>
        <v>0</v>
      </c>
      <c r="V92" s="6" t="str">
        <f t="shared" si="40"/>
        <v>S</v>
      </c>
      <c r="W92" s="6" t="str">
        <f>IF(LEN(Requerimiento_Det!L92)&gt;0,Requerimiento_Det!L92,"")</f>
        <v>Chicama 287331 TRUJILLO  CHICLAYO  TRUJILLO</v>
      </c>
      <c r="X92" s="6" t="str">
        <f>IF(ISBLANK(Requerimiento_Det!M92),"",VLOOKUP(Requerimiento_Det!M92,Tabla8[#All],2,FALSE))</f>
        <v>010201</v>
      </c>
      <c r="Y92" s="6" t="str">
        <f t="shared" si="41"/>
        <v>PR</v>
      </c>
      <c r="Z92" s="6" t="str">
        <f t="shared" si="42"/>
        <v>DEMO</v>
      </c>
      <c r="AA92" s="6" t="str">
        <f t="shared" si="43"/>
        <v>N</v>
      </c>
      <c r="AB92" s="6" t="str">
        <f t="shared" si="44"/>
        <v>N</v>
      </c>
      <c r="AC92" s="6" t="str">
        <f t="shared" si="47"/>
        <v>9031501</v>
      </c>
      <c r="AD92" s="6">
        <f>IF(ISBLANK(Requerimiento_Det!N92),"",VLOOKUP(Requerimiento_Det!N92,Tabla1[#All],2,FALSE))</f>
        <v>1031100265</v>
      </c>
      <c r="AE92" s="6" t="str">
        <f>IF(ISBLANK(Requerimiento_Det!P92),"",VLOOKUP(Requerimiento_Det!P92,Tabla18[#All],2,FALSE))</f>
        <v>BTRU</v>
      </c>
    </row>
    <row r="93" spans="1:31" x14ac:dyDescent="0.25">
      <c r="A93" s="6">
        <f>IF(LEN(Requerimiento_Det!A93)&gt;0,Requerimiento_Det!A93,"")</f>
        <v>1</v>
      </c>
      <c r="B93" s="6">
        <f>IF(LEN(Requerimiento_Det!B93)&gt;0,Requerimiento_Det!B93,"")</f>
        <v>92</v>
      </c>
      <c r="C93" s="6" t="str">
        <f>IF(ISBLANK(Requerimiento_Det!C93),"",VLOOKUP(Requerimiento_Det!C93,Tabla3[#All],2,FALSE))</f>
        <v>10000000</v>
      </c>
      <c r="D93" s="6" t="str">
        <f>IF(LEN(Requerimiento_Det!D93)&gt;0,Requerimiento_Det!D93,"")</f>
        <v/>
      </c>
      <c r="E93" s="6">
        <f>IF(ISBLANK(Requerimiento_Det!E93),"",VLOOKUP(Requerimiento_Det!E93,Tabla13[#All],2,FALSE))</f>
        <v>0</v>
      </c>
      <c r="F93" s="6" t="str">
        <f>IF(ISBLANK(Requerimiento_Det!F93),"",VLOOKUP(Requerimiento_Det!F93,Tabla12[#All],2,FALSE))</f>
        <v>2806</v>
      </c>
      <c r="G93" s="6" t="str">
        <f>IF(ISBLANK(Requerimiento_Det!G93),"",VLOOKUP(Requerimiento_Det!G93,Tabla14[#All],2,FALSE))</f>
        <v>UNI</v>
      </c>
      <c r="H93" s="6" t="str">
        <f>IF(LEN(Requerimiento_Det!H93)&gt;0,Requerimiento_Det!H93,"")</f>
        <v>Chicama 287267 TRUJILLO  CHICLAYO  TRUJILLO</v>
      </c>
      <c r="I93" s="6" t="str">
        <f>IF(ISBLANK(Requerimiento_Det!I93),"",VLOOKUP(Requerimiento_Det!I93,Tabla5[#All],2,FALSE))</f>
        <v>C</v>
      </c>
      <c r="J93" s="6" t="str">
        <f t="shared" si="31"/>
        <v>N</v>
      </c>
      <c r="K93" s="29">
        <f>IF(LEN(Requerimiento_Det!J93)&gt;0,Requerimiento_Det!J93,"")</f>
        <v>1</v>
      </c>
      <c r="L93" s="6" t="str">
        <f t="shared" si="32"/>
        <v>0.00</v>
      </c>
      <c r="M93" s="6" t="str">
        <f t="shared" si="33"/>
        <v>0.00</v>
      </c>
      <c r="N93" s="30" t="str">
        <f t="shared" si="34"/>
        <v>0.00</v>
      </c>
      <c r="O93" s="30">
        <f t="shared" si="45"/>
        <v>0</v>
      </c>
      <c r="P93" s="6" t="str">
        <f t="shared" si="46"/>
        <v>0</v>
      </c>
      <c r="Q93" s="6" t="str">
        <f t="shared" si="35"/>
        <v>0</v>
      </c>
      <c r="R93" s="6" t="str">
        <f t="shared" si="36"/>
        <v>0.000000</v>
      </c>
      <c r="S93" s="6" t="str">
        <f t="shared" si="37"/>
        <v>0.000000</v>
      </c>
      <c r="T93" s="6" t="str">
        <f t="shared" si="38"/>
        <v>0</v>
      </c>
      <c r="U93" s="6" t="str">
        <f t="shared" si="39"/>
        <v>0</v>
      </c>
      <c r="V93" s="6" t="str">
        <f t="shared" si="40"/>
        <v>S</v>
      </c>
      <c r="W93" s="6" t="str">
        <f>IF(LEN(Requerimiento_Det!L93)&gt;0,Requerimiento_Det!L93,"")</f>
        <v>Chicama 287267 TRUJILLO  CHICLAYO  TRUJILLO</v>
      </c>
      <c r="X93" s="6" t="str">
        <f>IF(ISBLANK(Requerimiento_Det!M93),"",VLOOKUP(Requerimiento_Det!M93,Tabla8[#All],2,FALSE))</f>
        <v>010201</v>
      </c>
      <c r="Y93" s="6" t="str">
        <f t="shared" si="41"/>
        <v>PR</v>
      </c>
      <c r="Z93" s="6" t="str">
        <f t="shared" si="42"/>
        <v>DEMO</v>
      </c>
      <c r="AA93" s="6" t="str">
        <f t="shared" si="43"/>
        <v>N</v>
      </c>
      <c r="AB93" s="6" t="str">
        <f t="shared" si="44"/>
        <v>N</v>
      </c>
      <c r="AC93" s="6" t="str">
        <f t="shared" si="47"/>
        <v>9031501</v>
      </c>
      <c r="AD93" s="6">
        <f>IF(ISBLANK(Requerimiento_Det!N93),"",VLOOKUP(Requerimiento_Det!N93,Tabla1[#All],2,FALSE))</f>
        <v>1031100339</v>
      </c>
      <c r="AE93" s="6" t="str">
        <f>IF(ISBLANK(Requerimiento_Det!P93),"",VLOOKUP(Requerimiento_Det!P93,Tabla18[#All],2,FALSE))</f>
        <v>BTRU</v>
      </c>
    </row>
    <row r="94" spans="1:31" x14ac:dyDescent="0.25">
      <c r="A94" s="6">
        <f>IF(LEN(Requerimiento_Det!A94)&gt;0,Requerimiento_Det!A94,"")</f>
        <v>1</v>
      </c>
      <c r="B94" s="6">
        <f>IF(LEN(Requerimiento_Det!B94)&gt;0,Requerimiento_Det!B94,"")</f>
        <v>93</v>
      </c>
      <c r="C94" s="6" t="str">
        <f>IF(ISBLANK(Requerimiento_Det!C94),"",VLOOKUP(Requerimiento_Det!C94,Tabla3[#All],2,FALSE))</f>
        <v>10000000</v>
      </c>
      <c r="D94" s="6" t="str">
        <f>IF(LEN(Requerimiento_Det!D94)&gt;0,Requerimiento_Det!D94,"")</f>
        <v/>
      </c>
      <c r="E94" s="6">
        <f>IF(ISBLANK(Requerimiento_Det!E94),"",VLOOKUP(Requerimiento_Det!E94,Tabla13[#All],2,FALSE))</f>
        <v>0</v>
      </c>
      <c r="F94" s="6" t="str">
        <f>IF(ISBLANK(Requerimiento_Det!F94),"",VLOOKUP(Requerimiento_Det!F94,Tabla12[#All],2,FALSE))</f>
        <v>2806</v>
      </c>
      <c r="G94" s="6" t="str">
        <f>IF(ISBLANK(Requerimiento_Det!G94),"",VLOOKUP(Requerimiento_Det!G94,Tabla14[#All],2,FALSE))</f>
        <v>UNI</v>
      </c>
      <c r="H94" s="6" t="str">
        <f>IF(LEN(Requerimiento_Det!H94)&gt;0,Requerimiento_Det!H94,"")</f>
        <v>Chicama 287220 PUCUSANA  PIURA</v>
      </c>
      <c r="I94" s="6" t="str">
        <f>IF(ISBLANK(Requerimiento_Det!I94),"",VLOOKUP(Requerimiento_Det!I94,Tabla5[#All],2,FALSE))</f>
        <v>C</v>
      </c>
      <c r="J94" s="6" t="str">
        <f t="shared" si="31"/>
        <v>N</v>
      </c>
      <c r="K94" s="29">
        <f>IF(LEN(Requerimiento_Det!J94)&gt;0,Requerimiento_Det!J94,"")</f>
        <v>1</v>
      </c>
      <c r="L94" s="6" t="str">
        <f t="shared" si="32"/>
        <v>0.00</v>
      </c>
      <c r="M94" s="6" t="str">
        <f t="shared" si="33"/>
        <v>0.00</v>
      </c>
      <c r="N94" s="30" t="str">
        <f t="shared" si="34"/>
        <v>0.00</v>
      </c>
      <c r="O94" s="30">
        <f t="shared" si="45"/>
        <v>0</v>
      </c>
      <c r="P94" s="6" t="str">
        <f t="shared" si="46"/>
        <v>0</v>
      </c>
      <c r="Q94" s="6" t="str">
        <f t="shared" si="35"/>
        <v>0</v>
      </c>
      <c r="R94" s="6" t="str">
        <f t="shared" si="36"/>
        <v>0.000000</v>
      </c>
      <c r="S94" s="6" t="str">
        <f t="shared" si="37"/>
        <v>0.000000</v>
      </c>
      <c r="T94" s="6" t="str">
        <f t="shared" si="38"/>
        <v>0</v>
      </c>
      <c r="U94" s="6" t="str">
        <f t="shared" si="39"/>
        <v>0</v>
      </c>
      <c r="V94" s="6" t="str">
        <f t="shared" si="40"/>
        <v>S</v>
      </c>
      <c r="W94" s="6" t="str">
        <f>IF(LEN(Requerimiento_Det!L94)&gt;0,Requerimiento_Det!L94,"")</f>
        <v>Chicama 287220 PUCUSANA  PIURA</v>
      </c>
      <c r="X94" s="6" t="str">
        <f>IF(ISBLANK(Requerimiento_Det!M94),"",VLOOKUP(Requerimiento_Det!M94,Tabla8[#All],2,FALSE))</f>
        <v>010201</v>
      </c>
      <c r="Y94" s="6" t="str">
        <f t="shared" si="41"/>
        <v>PR</v>
      </c>
      <c r="Z94" s="6" t="str">
        <f t="shared" si="42"/>
        <v>DEMO</v>
      </c>
      <c r="AA94" s="6" t="str">
        <f t="shared" si="43"/>
        <v>N</v>
      </c>
      <c r="AB94" s="6" t="str">
        <f t="shared" si="44"/>
        <v>N</v>
      </c>
      <c r="AC94" s="6" t="str">
        <f t="shared" si="47"/>
        <v>9031501</v>
      </c>
      <c r="AD94" s="6">
        <f>IF(ISBLANK(Requerimiento_Det!N94),"",VLOOKUP(Requerimiento_Det!N94,Tabla1[#All],2,FALSE))</f>
        <v>1031100239</v>
      </c>
      <c r="AE94" s="6" t="str">
        <f>IF(ISBLANK(Requerimiento_Det!P94),"",VLOOKUP(Requerimiento_Det!P94,Tabla18[#All],2,FALSE))</f>
        <v>BTRU</v>
      </c>
    </row>
    <row r="95" spans="1:31" x14ac:dyDescent="0.25">
      <c r="A95" s="6">
        <f>IF(LEN(Requerimiento_Det!A95)&gt;0,Requerimiento_Det!A95,"")</f>
        <v>1</v>
      </c>
      <c r="B95" s="6">
        <f>IF(LEN(Requerimiento_Det!B95)&gt;0,Requerimiento_Det!B95,"")</f>
        <v>94</v>
      </c>
      <c r="C95" s="6" t="str">
        <f>IF(ISBLANK(Requerimiento_Det!C95),"",VLOOKUP(Requerimiento_Det!C95,Tabla3[#All],2,FALSE))</f>
        <v>10000000</v>
      </c>
      <c r="D95" s="6" t="str">
        <f>IF(LEN(Requerimiento_Det!D95)&gt;0,Requerimiento_Det!D95,"")</f>
        <v/>
      </c>
      <c r="E95" s="6">
        <f>IF(ISBLANK(Requerimiento_Det!E95),"",VLOOKUP(Requerimiento_Det!E95,Tabla13[#All],2,FALSE))</f>
        <v>0</v>
      </c>
      <c r="F95" s="6" t="str">
        <f>IF(ISBLANK(Requerimiento_Det!F95),"",VLOOKUP(Requerimiento_Det!F95,Tabla12[#All],2,FALSE))</f>
        <v>2806</v>
      </c>
      <c r="G95" s="6" t="str">
        <f>IF(ISBLANK(Requerimiento_Det!G95),"",VLOOKUP(Requerimiento_Det!G95,Tabla14[#All],2,FALSE))</f>
        <v>UNI</v>
      </c>
      <c r="H95" s="6" t="str">
        <f>IF(LEN(Requerimiento_Det!H95)&gt;0,Requerimiento_Det!H95,"")</f>
        <v>Pacanguilla 287337 TRUJILLO  PIURA  TRUJILLO</v>
      </c>
      <c r="I95" s="6" t="str">
        <f>IF(ISBLANK(Requerimiento_Det!I95),"",VLOOKUP(Requerimiento_Det!I95,Tabla5[#All],2,FALSE))</f>
        <v>C</v>
      </c>
      <c r="J95" s="6" t="str">
        <f t="shared" si="31"/>
        <v>N</v>
      </c>
      <c r="K95" s="29">
        <f>IF(LEN(Requerimiento_Det!J95)&gt;0,Requerimiento_Det!J95,"")</f>
        <v>1</v>
      </c>
      <c r="L95" s="6" t="str">
        <f t="shared" si="32"/>
        <v>0.00</v>
      </c>
      <c r="M95" s="6" t="str">
        <f t="shared" si="33"/>
        <v>0.00</v>
      </c>
      <c r="N95" s="30" t="str">
        <f t="shared" si="34"/>
        <v>0.00</v>
      </c>
      <c r="O95" s="30">
        <f t="shared" si="45"/>
        <v>0</v>
      </c>
      <c r="P95" s="6" t="str">
        <f t="shared" si="46"/>
        <v>0</v>
      </c>
      <c r="Q95" s="6" t="str">
        <f t="shared" si="35"/>
        <v>0</v>
      </c>
      <c r="R95" s="6" t="str">
        <f t="shared" si="36"/>
        <v>0.000000</v>
      </c>
      <c r="S95" s="6" t="str">
        <f t="shared" si="37"/>
        <v>0.000000</v>
      </c>
      <c r="T95" s="6" t="str">
        <f t="shared" si="38"/>
        <v>0</v>
      </c>
      <c r="U95" s="6" t="str">
        <f t="shared" si="39"/>
        <v>0</v>
      </c>
      <c r="V95" s="6" t="str">
        <f t="shared" si="40"/>
        <v>S</v>
      </c>
      <c r="W95" s="6" t="str">
        <f>IF(LEN(Requerimiento_Det!L95)&gt;0,Requerimiento_Det!L95,"")</f>
        <v>Pacanguilla 287337 TRUJILLO  PIURA  TRUJILLO</v>
      </c>
      <c r="X95" s="6" t="str">
        <f>IF(ISBLANK(Requerimiento_Det!M95),"",VLOOKUP(Requerimiento_Det!M95,Tabla8[#All],2,FALSE))</f>
        <v>010201</v>
      </c>
      <c r="Y95" s="6" t="str">
        <f t="shared" si="41"/>
        <v>PR</v>
      </c>
      <c r="Z95" s="6" t="str">
        <f t="shared" si="42"/>
        <v>DEMO</v>
      </c>
      <c r="AA95" s="6" t="str">
        <f t="shared" si="43"/>
        <v>N</v>
      </c>
      <c r="AB95" s="6" t="str">
        <f t="shared" si="44"/>
        <v>N</v>
      </c>
      <c r="AC95" s="6" t="str">
        <f t="shared" si="47"/>
        <v>9031501</v>
      </c>
      <c r="AD95" s="6">
        <f>IF(ISBLANK(Requerimiento_Det!N95),"",VLOOKUP(Requerimiento_Det!N95,Tabla1[#All],2,FALSE))</f>
        <v>1031100256</v>
      </c>
      <c r="AE95" s="6" t="str">
        <f>IF(ISBLANK(Requerimiento_Det!P95),"",VLOOKUP(Requerimiento_Det!P95,Tabla18[#All],2,FALSE))</f>
        <v>BTRU</v>
      </c>
    </row>
    <row r="96" spans="1:31" x14ac:dyDescent="0.25">
      <c r="A96" s="6">
        <f>IF(LEN(Requerimiento_Det!A96)&gt;0,Requerimiento_Det!A96,"")</f>
        <v>1</v>
      </c>
      <c r="B96" s="6">
        <f>IF(LEN(Requerimiento_Det!B96)&gt;0,Requerimiento_Det!B96,"")</f>
        <v>95</v>
      </c>
      <c r="C96" s="6" t="str">
        <f>IF(ISBLANK(Requerimiento_Det!C96),"",VLOOKUP(Requerimiento_Det!C96,Tabla3[#All],2,FALSE))</f>
        <v>10000000</v>
      </c>
      <c r="D96" s="6" t="str">
        <f>IF(LEN(Requerimiento_Det!D96)&gt;0,Requerimiento_Det!D96,"")</f>
        <v/>
      </c>
      <c r="E96" s="6">
        <f>IF(ISBLANK(Requerimiento_Det!E96),"",VLOOKUP(Requerimiento_Det!E96,Tabla13[#All],2,FALSE))</f>
        <v>0</v>
      </c>
      <c r="F96" s="6" t="str">
        <f>IF(ISBLANK(Requerimiento_Det!F96),"",VLOOKUP(Requerimiento_Det!F96,Tabla12[#All],2,FALSE))</f>
        <v>2806</v>
      </c>
      <c r="G96" s="6" t="str">
        <f>IF(ISBLANK(Requerimiento_Det!G96),"",VLOOKUP(Requerimiento_Det!G96,Tabla14[#All],2,FALSE))</f>
        <v>UNI</v>
      </c>
      <c r="H96" s="6" t="str">
        <f>IF(LEN(Requerimiento_Det!H96)&gt;0,Requerimiento_Det!H96,"")</f>
        <v>Chicama 287346 TRUJILLO  MOYOBAMBA  TRUJILLO</v>
      </c>
      <c r="I96" s="6" t="str">
        <f>IF(ISBLANK(Requerimiento_Det!I96),"",VLOOKUP(Requerimiento_Det!I96,Tabla5[#All],2,FALSE))</f>
        <v>C</v>
      </c>
      <c r="J96" s="6" t="str">
        <f t="shared" si="31"/>
        <v>N</v>
      </c>
      <c r="K96" s="29">
        <f>IF(LEN(Requerimiento_Det!J96)&gt;0,Requerimiento_Det!J96,"")</f>
        <v>1</v>
      </c>
      <c r="L96" s="6" t="str">
        <f t="shared" si="32"/>
        <v>0.00</v>
      </c>
      <c r="M96" s="6" t="str">
        <f t="shared" si="33"/>
        <v>0.00</v>
      </c>
      <c r="N96" s="30" t="str">
        <f t="shared" si="34"/>
        <v>0.00</v>
      </c>
      <c r="O96" s="30">
        <f t="shared" si="45"/>
        <v>0</v>
      </c>
      <c r="P96" s="6" t="str">
        <f t="shared" si="46"/>
        <v>0</v>
      </c>
      <c r="Q96" s="6" t="str">
        <f t="shared" si="35"/>
        <v>0</v>
      </c>
      <c r="R96" s="6" t="str">
        <f t="shared" si="36"/>
        <v>0.000000</v>
      </c>
      <c r="S96" s="6" t="str">
        <f t="shared" si="37"/>
        <v>0.000000</v>
      </c>
      <c r="T96" s="6" t="str">
        <f t="shared" si="38"/>
        <v>0</v>
      </c>
      <c r="U96" s="6" t="str">
        <f t="shared" si="39"/>
        <v>0</v>
      </c>
      <c r="V96" s="6" t="str">
        <f t="shared" si="40"/>
        <v>S</v>
      </c>
      <c r="W96" s="6" t="str">
        <f>IF(LEN(Requerimiento_Det!L96)&gt;0,Requerimiento_Det!L96,"")</f>
        <v>Chicama 287346 TRUJILLO  MOYOBAMBA  TRUJILLO</v>
      </c>
      <c r="X96" s="6" t="str">
        <f>IF(ISBLANK(Requerimiento_Det!M96),"",VLOOKUP(Requerimiento_Det!M96,Tabla8[#All],2,FALSE))</f>
        <v>010201</v>
      </c>
      <c r="Y96" s="6" t="str">
        <f t="shared" si="41"/>
        <v>PR</v>
      </c>
      <c r="Z96" s="6" t="str">
        <f t="shared" si="42"/>
        <v>DEMO</v>
      </c>
      <c r="AA96" s="6" t="str">
        <f t="shared" si="43"/>
        <v>N</v>
      </c>
      <c r="AB96" s="6" t="str">
        <f t="shared" si="44"/>
        <v>N</v>
      </c>
      <c r="AC96" s="6" t="str">
        <f t="shared" si="47"/>
        <v>9031501</v>
      </c>
      <c r="AD96" s="6">
        <f>IF(ISBLANK(Requerimiento_Det!N96),"",VLOOKUP(Requerimiento_Det!N96,Tabla1[#All],2,FALSE))</f>
        <v>1031100357</v>
      </c>
      <c r="AE96" s="6" t="str">
        <f>IF(ISBLANK(Requerimiento_Det!P96),"",VLOOKUP(Requerimiento_Det!P96,Tabla18[#All],2,FALSE))</f>
        <v>BTRU</v>
      </c>
    </row>
    <row r="97" spans="1:31" x14ac:dyDescent="0.25">
      <c r="A97" s="6">
        <f>IF(LEN(Requerimiento_Det!A97)&gt;0,Requerimiento_Det!A97,"")</f>
        <v>1</v>
      </c>
      <c r="B97" s="6">
        <f>IF(LEN(Requerimiento_Det!B97)&gt;0,Requerimiento_Det!B97,"")</f>
        <v>96</v>
      </c>
      <c r="C97" s="6" t="str">
        <f>IF(ISBLANK(Requerimiento_Det!C97),"",VLOOKUP(Requerimiento_Det!C97,Tabla3[#All],2,FALSE))</f>
        <v>10000000</v>
      </c>
      <c r="D97" s="6" t="str">
        <f>IF(LEN(Requerimiento_Det!D97)&gt;0,Requerimiento_Det!D97,"")</f>
        <v/>
      </c>
      <c r="E97" s="6">
        <f>IF(ISBLANK(Requerimiento_Det!E97),"",VLOOKUP(Requerimiento_Det!E97,Tabla13[#All],2,FALSE))</f>
        <v>0</v>
      </c>
      <c r="F97" s="6" t="str">
        <f>IF(ISBLANK(Requerimiento_Det!F97),"",VLOOKUP(Requerimiento_Det!F97,Tabla12[#All],2,FALSE))</f>
        <v>2806</v>
      </c>
      <c r="G97" s="6" t="str">
        <f>IF(ISBLANK(Requerimiento_Det!G97),"",VLOOKUP(Requerimiento_Det!G97,Tabla14[#All],2,FALSE))</f>
        <v>UNI</v>
      </c>
      <c r="H97" s="6" t="str">
        <f>IF(LEN(Requerimiento_Det!H97)&gt;0,Requerimiento_Det!H97,"")</f>
        <v>Chicama 287323 STA.ROSA SPSA PIURA</v>
      </c>
      <c r="I97" s="6" t="str">
        <f>IF(ISBLANK(Requerimiento_Det!I97),"",VLOOKUP(Requerimiento_Det!I97,Tabla5[#All],2,FALSE))</f>
        <v>C</v>
      </c>
      <c r="J97" s="6" t="str">
        <f t="shared" si="31"/>
        <v>N</v>
      </c>
      <c r="K97" s="29">
        <f>IF(LEN(Requerimiento_Det!J97)&gt;0,Requerimiento_Det!J97,"")</f>
        <v>1</v>
      </c>
      <c r="L97" s="6" t="str">
        <f t="shared" si="32"/>
        <v>0.00</v>
      </c>
      <c r="M97" s="6" t="str">
        <f t="shared" si="33"/>
        <v>0.00</v>
      </c>
      <c r="N97" s="30" t="str">
        <f t="shared" si="34"/>
        <v>0.00</v>
      </c>
      <c r="O97" s="30">
        <f t="shared" si="45"/>
        <v>0</v>
      </c>
      <c r="P97" s="6" t="str">
        <f t="shared" si="46"/>
        <v>0</v>
      </c>
      <c r="Q97" s="6" t="str">
        <f t="shared" si="35"/>
        <v>0</v>
      </c>
      <c r="R97" s="6" t="str">
        <f t="shared" si="36"/>
        <v>0.000000</v>
      </c>
      <c r="S97" s="6" t="str">
        <f t="shared" si="37"/>
        <v>0.000000</v>
      </c>
      <c r="T97" s="6" t="str">
        <f t="shared" si="38"/>
        <v>0</v>
      </c>
      <c r="U97" s="6" t="str">
        <f t="shared" si="39"/>
        <v>0</v>
      </c>
      <c r="V97" s="6" t="str">
        <f t="shared" si="40"/>
        <v>S</v>
      </c>
      <c r="W97" s="6" t="str">
        <f>IF(LEN(Requerimiento_Det!L97)&gt;0,Requerimiento_Det!L97,"")</f>
        <v>Chicama 287323 STA.ROSA SPSA PIURA</v>
      </c>
      <c r="X97" s="6" t="str">
        <f>IF(ISBLANK(Requerimiento_Det!M97),"",VLOOKUP(Requerimiento_Det!M97,Tabla8[#All],2,FALSE))</f>
        <v>010201</v>
      </c>
      <c r="Y97" s="6" t="str">
        <f t="shared" si="41"/>
        <v>PR</v>
      </c>
      <c r="Z97" s="6" t="str">
        <f t="shared" si="42"/>
        <v>DEMO</v>
      </c>
      <c r="AA97" s="6" t="str">
        <f t="shared" si="43"/>
        <v>N</v>
      </c>
      <c r="AB97" s="6" t="str">
        <f t="shared" si="44"/>
        <v>N</v>
      </c>
      <c r="AC97" s="6" t="str">
        <f t="shared" si="47"/>
        <v>9031501</v>
      </c>
      <c r="AD97" s="6">
        <f>IF(ISBLANK(Requerimiento_Det!N97),"",VLOOKUP(Requerimiento_Det!N97,Tabla1[#All],2,FALSE))</f>
        <v>1031100125</v>
      </c>
      <c r="AE97" s="6" t="str">
        <f>IF(ISBLANK(Requerimiento_Det!P97),"",VLOOKUP(Requerimiento_Det!P97,Tabla18[#All],2,FALSE))</f>
        <v>BTRU</v>
      </c>
    </row>
    <row r="98" spans="1:31" x14ac:dyDescent="0.25">
      <c r="A98" s="6">
        <f>IF(LEN(Requerimiento_Det!A98)&gt;0,Requerimiento_Det!A98,"")</f>
        <v>1</v>
      </c>
      <c r="B98" s="6">
        <f>IF(LEN(Requerimiento_Det!B98)&gt;0,Requerimiento_Det!B98,"")</f>
        <v>97</v>
      </c>
      <c r="C98" s="6" t="str">
        <f>IF(ISBLANK(Requerimiento_Det!C98),"",VLOOKUP(Requerimiento_Det!C98,Tabla3[#All],2,FALSE))</f>
        <v>10000000</v>
      </c>
      <c r="D98" s="6" t="str">
        <f>IF(LEN(Requerimiento_Det!D98)&gt;0,Requerimiento_Det!D98,"")</f>
        <v/>
      </c>
      <c r="E98" s="6">
        <f>IF(ISBLANK(Requerimiento_Det!E98),"",VLOOKUP(Requerimiento_Det!E98,Tabla13[#All],2,FALSE))</f>
        <v>0</v>
      </c>
      <c r="F98" s="6" t="str">
        <f>IF(ISBLANK(Requerimiento_Det!F98),"",VLOOKUP(Requerimiento_Det!F98,Tabla12[#All],2,FALSE))</f>
        <v>2806</v>
      </c>
      <c r="G98" s="6" t="str">
        <f>IF(ISBLANK(Requerimiento_Det!G98),"",VLOOKUP(Requerimiento_Det!G98,Tabla14[#All],2,FALSE))</f>
        <v>UNI</v>
      </c>
      <c r="H98" s="6" t="str">
        <f>IF(LEN(Requerimiento_Det!H98)&gt;0,Requerimiento_Det!H98,"")</f>
        <v>Pacanguilla 287277 TRUJILLO  PIURA  TRUJILLO</v>
      </c>
      <c r="I98" s="6" t="str">
        <f>IF(ISBLANK(Requerimiento_Det!I98),"",VLOOKUP(Requerimiento_Det!I98,Tabla5[#All],2,FALSE))</f>
        <v>C</v>
      </c>
      <c r="J98" s="6" t="str">
        <f t="shared" ref="J98:J129" si="48">IF(LEN(C98)&gt;0,"N","")</f>
        <v>N</v>
      </c>
      <c r="K98" s="29">
        <f>IF(LEN(Requerimiento_Det!J98)&gt;0,Requerimiento_Det!J98,"")</f>
        <v>1</v>
      </c>
      <c r="L98" s="6" t="str">
        <f t="shared" ref="L98:L129" si="49">IF(LEN(C98)&gt;0,"0.00","")</f>
        <v>0.00</v>
      </c>
      <c r="M98" s="6" t="str">
        <f t="shared" ref="M98:M129" si="50">IF(LEN(C98)&gt;0,"0.00","")</f>
        <v>0.00</v>
      </c>
      <c r="N98" s="30" t="str">
        <f t="shared" ref="N98:N129" si="51">IF(LEN(C98)&gt;0,"0.00","")</f>
        <v>0.00</v>
      </c>
      <c r="O98" s="30">
        <f t="shared" si="45"/>
        <v>0</v>
      </c>
      <c r="P98" s="6" t="str">
        <f t="shared" si="46"/>
        <v>0</v>
      </c>
      <c r="Q98" s="6" t="str">
        <f t="shared" ref="Q98:Q129" si="52">IF(LEN(C98)&gt;0,"0","")</f>
        <v>0</v>
      </c>
      <c r="R98" s="6" t="str">
        <f t="shared" ref="R98:R129" si="53">IF(LEN(C98)&gt;0,"0.000000","")</f>
        <v>0.000000</v>
      </c>
      <c r="S98" s="6" t="str">
        <f t="shared" ref="S98:S129" si="54">IF(LEN(C98)&gt;0,"0.000000","")</f>
        <v>0.000000</v>
      </c>
      <c r="T98" s="6" t="str">
        <f t="shared" ref="T98:T129" si="55">IF(LEN(C98)&gt;0,"0","")</f>
        <v>0</v>
      </c>
      <c r="U98" s="6" t="str">
        <f t="shared" ref="U98:U129" si="56">IF(LEN(C98)&gt;0,"0","")</f>
        <v>0</v>
      </c>
      <c r="V98" s="6" t="str">
        <f t="shared" ref="V98:V129" si="57">IF(LEN(C98)&gt;0,"S","")</f>
        <v>S</v>
      </c>
      <c r="W98" s="6" t="str">
        <f>IF(LEN(Requerimiento_Det!L98)&gt;0,Requerimiento_Det!L98,"")</f>
        <v>Pacanguilla 287277 TRUJILLO  PIURA  TRUJILLO</v>
      </c>
      <c r="X98" s="6" t="str">
        <f>IF(ISBLANK(Requerimiento_Det!M98),"",VLOOKUP(Requerimiento_Det!M98,Tabla8[#All],2,FALSE))</f>
        <v>010201</v>
      </c>
      <c r="Y98" s="6" t="str">
        <f t="shared" ref="Y98:Y129" si="58">IF(LEN(C98)&gt;0,"PR","")</f>
        <v>PR</v>
      </c>
      <c r="Z98" s="6" t="str">
        <f t="shared" ref="Z98:Z129" si="59">IF(LEN(C98)&gt;0,"DEMO","")</f>
        <v>DEMO</v>
      </c>
      <c r="AA98" s="6" t="str">
        <f t="shared" ref="AA98:AA129" si="60">IF(LEN(C98)&gt;0,"N","")</f>
        <v>N</v>
      </c>
      <c r="AB98" s="6" t="str">
        <f t="shared" ref="AB98:AB129" si="61">IF(LEN(C98)&gt;0,"N","")</f>
        <v>N</v>
      </c>
      <c r="AC98" s="6" t="str">
        <f t="shared" si="47"/>
        <v>9031501</v>
      </c>
      <c r="AD98" s="6">
        <f>IF(ISBLANK(Requerimiento_Det!N98),"",VLOOKUP(Requerimiento_Det!N98,Tabla1[#All],2,FALSE))</f>
        <v>1031100351</v>
      </c>
      <c r="AE98" s="6" t="str">
        <f>IF(ISBLANK(Requerimiento_Det!P98),"",VLOOKUP(Requerimiento_Det!P98,Tabla18[#All],2,FALSE))</f>
        <v>BTRU</v>
      </c>
    </row>
    <row r="99" spans="1:31" x14ac:dyDescent="0.25">
      <c r="A99" s="6">
        <f>IF(LEN(Requerimiento_Det!A99)&gt;0,Requerimiento_Det!A99,"")</f>
        <v>1</v>
      </c>
      <c r="B99" s="6">
        <f>IF(LEN(Requerimiento_Det!B99)&gt;0,Requerimiento_Det!B99,"")</f>
        <v>98</v>
      </c>
      <c r="C99" s="6" t="str">
        <f>IF(ISBLANK(Requerimiento_Det!C99),"",VLOOKUP(Requerimiento_Det!C99,Tabla3[#All],2,FALSE))</f>
        <v>10000000</v>
      </c>
      <c r="D99" s="6" t="str">
        <f>IF(LEN(Requerimiento_Det!D99)&gt;0,Requerimiento_Det!D99,"")</f>
        <v/>
      </c>
      <c r="E99" s="6">
        <f>IF(ISBLANK(Requerimiento_Det!E99),"",VLOOKUP(Requerimiento_Det!E99,Tabla13[#All],2,FALSE))</f>
        <v>0</v>
      </c>
      <c r="F99" s="6" t="str">
        <f>IF(ISBLANK(Requerimiento_Det!F99),"",VLOOKUP(Requerimiento_Det!F99,Tabla12[#All],2,FALSE))</f>
        <v>2806</v>
      </c>
      <c r="G99" s="6" t="str">
        <f>IF(ISBLANK(Requerimiento_Det!G99),"",VLOOKUP(Requerimiento_Det!G99,Tabla14[#All],2,FALSE))</f>
        <v>UNI</v>
      </c>
      <c r="H99" s="6" t="str">
        <f>IF(LEN(Requerimiento_Det!H99)&gt;0,Requerimiento_Det!H99,"")</f>
        <v>Pacanguilla 287327 TRUJILLO  CHICLAYO  TRUJILLO</v>
      </c>
      <c r="I99" s="6" t="str">
        <f>IF(ISBLANK(Requerimiento_Det!I99),"",VLOOKUP(Requerimiento_Det!I99,Tabla5[#All],2,FALSE))</f>
        <v>C</v>
      </c>
      <c r="J99" s="6" t="str">
        <f t="shared" si="48"/>
        <v>N</v>
      </c>
      <c r="K99" s="29">
        <f>IF(LEN(Requerimiento_Det!J99)&gt;0,Requerimiento_Det!J99,"")</f>
        <v>1</v>
      </c>
      <c r="L99" s="6" t="str">
        <f t="shared" si="49"/>
        <v>0.00</v>
      </c>
      <c r="M99" s="6" t="str">
        <f t="shared" si="50"/>
        <v>0.00</v>
      </c>
      <c r="N99" s="30" t="str">
        <f t="shared" si="51"/>
        <v>0.00</v>
      </c>
      <c r="O99" s="30">
        <f t="shared" si="45"/>
        <v>0</v>
      </c>
      <c r="P99" s="6" t="str">
        <f t="shared" si="46"/>
        <v>0</v>
      </c>
      <c r="Q99" s="6" t="str">
        <f t="shared" si="52"/>
        <v>0</v>
      </c>
      <c r="R99" s="6" t="str">
        <f t="shared" si="53"/>
        <v>0.000000</v>
      </c>
      <c r="S99" s="6" t="str">
        <f t="shared" si="54"/>
        <v>0.000000</v>
      </c>
      <c r="T99" s="6" t="str">
        <f t="shared" si="55"/>
        <v>0</v>
      </c>
      <c r="U99" s="6" t="str">
        <f t="shared" si="56"/>
        <v>0</v>
      </c>
      <c r="V99" s="6" t="str">
        <f t="shared" si="57"/>
        <v>S</v>
      </c>
      <c r="W99" s="6" t="str">
        <f>IF(LEN(Requerimiento_Det!L99)&gt;0,Requerimiento_Det!L99,"")</f>
        <v>Pacanguilla 287327 TRUJILLO  CHICLAYO  TRUJILLO</v>
      </c>
      <c r="X99" s="6" t="str">
        <f>IF(ISBLANK(Requerimiento_Det!M99),"",VLOOKUP(Requerimiento_Det!M99,Tabla8[#All],2,FALSE))</f>
        <v>010201</v>
      </c>
      <c r="Y99" s="6" t="str">
        <f t="shared" si="58"/>
        <v>PR</v>
      </c>
      <c r="Z99" s="6" t="str">
        <f t="shared" si="59"/>
        <v>DEMO</v>
      </c>
      <c r="AA99" s="6" t="str">
        <f t="shared" si="60"/>
        <v>N</v>
      </c>
      <c r="AB99" s="6" t="str">
        <f t="shared" si="61"/>
        <v>N</v>
      </c>
      <c r="AC99" s="6" t="str">
        <f t="shared" si="47"/>
        <v>9031501</v>
      </c>
      <c r="AD99" s="6">
        <f>IF(ISBLANK(Requerimiento_Det!N99),"",VLOOKUP(Requerimiento_Det!N99,Tabla1[#All],2,FALSE))</f>
        <v>1031100361</v>
      </c>
      <c r="AE99" s="6" t="str">
        <f>IF(ISBLANK(Requerimiento_Det!P99),"",VLOOKUP(Requerimiento_Det!P99,Tabla18[#All],2,FALSE))</f>
        <v>BTRU</v>
      </c>
    </row>
    <row r="100" spans="1:31" x14ac:dyDescent="0.25">
      <c r="A100" s="6">
        <f>IF(LEN(Requerimiento_Det!A100)&gt;0,Requerimiento_Det!A100,"")</f>
        <v>1</v>
      </c>
      <c r="B100" s="6">
        <f>IF(LEN(Requerimiento_Det!B100)&gt;0,Requerimiento_Det!B100,"")</f>
        <v>99</v>
      </c>
      <c r="C100" s="6" t="str">
        <f>IF(ISBLANK(Requerimiento_Det!C100),"",VLOOKUP(Requerimiento_Det!C100,Tabla3[#All],2,FALSE))</f>
        <v>10000000</v>
      </c>
      <c r="D100" s="6" t="str">
        <f>IF(LEN(Requerimiento_Det!D100)&gt;0,Requerimiento_Det!D100,"")</f>
        <v/>
      </c>
      <c r="E100" s="6">
        <f>IF(ISBLANK(Requerimiento_Det!E100),"",VLOOKUP(Requerimiento_Det!E100,Tabla13[#All],2,FALSE))</f>
        <v>0</v>
      </c>
      <c r="F100" s="6" t="str">
        <f>IF(ISBLANK(Requerimiento_Det!F100),"",VLOOKUP(Requerimiento_Det!F100,Tabla12[#All],2,FALSE))</f>
        <v>2806</v>
      </c>
      <c r="G100" s="6" t="str">
        <f>IF(ISBLANK(Requerimiento_Det!G100),"",VLOOKUP(Requerimiento_Det!G100,Tabla14[#All],2,FALSE))</f>
        <v>UNI</v>
      </c>
      <c r="H100" s="6" t="str">
        <f>IF(LEN(Requerimiento_Det!H100)&gt;0,Requerimiento_Det!H100,"")</f>
        <v>Pacanguilla 287534 PISCO  CHICLAYO  PISCO</v>
      </c>
      <c r="I100" s="6" t="str">
        <f>IF(ISBLANK(Requerimiento_Det!I100),"",VLOOKUP(Requerimiento_Det!I100,Tabla5[#All],2,FALSE))</f>
        <v>C</v>
      </c>
      <c r="J100" s="6" t="str">
        <f t="shared" si="48"/>
        <v>N</v>
      </c>
      <c r="K100" s="29">
        <f>IF(LEN(Requerimiento_Det!J100)&gt;0,Requerimiento_Det!J100,"")</f>
        <v>1</v>
      </c>
      <c r="L100" s="6" t="str">
        <f t="shared" si="49"/>
        <v>0.00</v>
      </c>
      <c r="M100" s="6" t="str">
        <f t="shared" si="50"/>
        <v>0.00</v>
      </c>
      <c r="N100" s="30" t="str">
        <f t="shared" si="51"/>
        <v>0.00</v>
      </c>
      <c r="O100" s="30">
        <f t="shared" si="45"/>
        <v>0</v>
      </c>
      <c r="P100" s="6" t="str">
        <f t="shared" si="46"/>
        <v>0</v>
      </c>
      <c r="Q100" s="6" t="str">
        <f t="shared" si="52"/>
        <v>0</v>
      </c>
      <c r="R100" s="6" t="str">
        <f t="shared" si="53"/>
        <v>0.000000</v>
      </c>
      <c r="S100" s="6" t="str">
        <f t="shared" si="54"/>
        <v>0.000000</v>
      </c>
      <c r="T100" s="6" t="str">
        <f t="shared" si="55"/>
        <v>0</v>
      </c>
      <c r="U100" s="6" t="str">
        <f t="shared" si="56"/>
        <v>0</v>
      </c>
      <c r="V100" s="6" t="str">
        <f t="shared" si="57"/>
        <v>S</v>
      </c>
      <c r="W100" s="6" t="str">
        <f>IF(LEN(Requerimiento_Det!L100)&gt;0,Requerimiento_Det!L100,"")</f>
        <v>Pacanguilla 287534 PISCO  CHICLAYO  PISCO</v>
      </c>
      <c r="X100" s="6" t="str">
        <f>IF(ISBLANK(Requerimiento_Det!M100),"",VLOOKUP(Requerimiento_Det!M100,Tabla8[#All],2,FALSE))</f>
        <v>010201</v>
      </c>
      <c r="Y100" s="6" t="str">
        <f t="shared" si="58"/>
        <v>PR</v>
      </c>
      <c r="Z100" s="6" t="str">
        <f t="shared" si="59"/>
        <v>DEMO</v>
      </c>
      <c r="AA100" s="6" t="str">
        <f t="shared" si="60"/>
        <v>N</v>
      </c>
      <c r="AB100" s="6" t="str">
        <f t="shared" si="61"/>
        <v>N</v>
      </c>
      <c r="AC100" s="6" t="str">
        <f t="shared" si="47"/>
        <v>9031501</v>
      </c>
      <c r="AD100" s="6">
        <f>IF(ISBLANK(Requerimiento_Det!N100),"",VLOOKUP(Requerimiento_Det!N100,Tabla1[#All],2,FALSE))</f>
        <v>1031100286</v>
      </c>
      <c r="AE100" s="6" t="str">
        <f>IF(ISBLANK(Requerimiento_Det!P100),"",VLOOKUP(Requerimiento_Det!P100,Tabla18[#All],2,FALSE))</f>
        <v>BTRU</v>
      </c>
    </row>
    <row r="101" spans="1:31" x14ac:dyDescent="0.25">
      <c r="A101" s="6">
        <f>IF(LEN(Requerimiento_Det!A101)&gt;0,Requerimiento_Det!A101,"")</f>
        <v>1</v>
      </c>
      <c r="B101" s="6">
        <f>IF(LEN(Requerimiento_Det!B101)&gt;0,Requerimiento_Det!B101,"")</f>
        <v>100</v>
      </c>
      <c r="C101" s="6" t="str">
        <f>IF(ISBLANK(Requerimiento_Det!C101),"",VLOOKUP(Requerimiento_Det!C101,Tabla3[#All],2,FALSE))</f>
        <v>10000000</v>
      </c>
      <c r="D101" s="6" t="str">
        <f>IF(LEN(Requerimiento_Det!D101)&gt;0,Requerimiento_Det!D101,"")</f>
        <v/>
      </c>
      <c r="E101" s="6">
        <f>IF(ISBLANK(Requerimiento_Det!E101),"",VLOOKUP(Requerimiento_Det!E101,Tabla13[#All],2,FALSE))</f>
        <v>0</v>
      </c>
      <c r="F101" s="6" t="str">
        <f>IF(ISBLANK(Requerimiento_Det!F101),"",VLOOKUP(Requerimiento_Det!F101,Tabla12[#All],2,FALSE))</f>
        <v>2806</v>
      </c>
      <c r="G101" s="6" t="str">
        <f>IF(ISBLANK(Requerimiento_Det!G101),"",VLOOKUP(Requerimiento_Det!G101,Tabla14[#All],2,FALSE))</f>
        <v>UNI</v>
      </c>
      <c r="H101" s="6" t="str">
        <f>IF(LEN(Requerimiento_Det!H101)&gt;0,Requerimiento_Det!H101,"")</f>
        <v>Chicama 287205 TRUJILLO  PIURA  TRUJILLO</v>
      </c>
      <c r="I101" s="6" t="str">
        <f>IF(ISBLANK(Requerimiento_Det!I101),"",VLOOKUP(Requerimiento_Det!I101,Tabla5[#All],2,FALSE))</f>
        <v>C</v>
      </c>
      <c r="J101" s="6" t="str">
        <f t="shared" si="48"/>
        <v>N</v>
      </c>
      <c r="K101" s="29">
        <f>IF(LEN(Requerimiento_Det!J101)&gt;0,Requerimiento_Det!J101,"")</f>
        <v>1</v>
      </c>
      <c r="L101" s="6" t="str">
        <f t="shared" si="49"/>
        <v>0.00</v>
      </c>
      <c r="M101" s="6" t="str">
        <f t="shared" si="50"/>
        <v>0.00</v>
      </c>
      <c r="N101" s="30" t="str">
        <f t="shared" si="51"/>
        <v>0.00</v>
      </c>
      <c r="O101" s="30">
        <f t="shared" si="45"/>
        <v>0</v>
      </c>
      <c r="P101" s="6" t="str">
        <f t="shared" si="46"/>
        <v>0</v>
      </c>
      <c r="Q101" s="6" t="str">
        <f t="shared" si="52"/>
        <v>0</v>
      </c>
      <c r="R101" s="6" t="str">
        <f t="shared" si="53"/>
        <v>0.000000</v>
      </c>
      <c r="S101" s="6" t="str">
        <f t="shared" si="54"/>
        <v>0.000000</v>
      </c>
      <c r="T101" s="6" t="str">
        <f t="shared" si="55"/>
        <v>0</v>
      </c>
      <c r="U101" s="6" t="str">
        <f t="shared" si="56"/>
        <v>0</v>
      </c>
      <c r="V101" s="6" t="str">
        <f t="shared" si="57"/>
        <v>S</v>
      </c>
      <c r="W101" s="6" t="str">
        <f>IF(LEN(Requerimiento_Det!L101)&gt;0,Requerimiento_Det!L101,"")</f>
        <v>Chicama 287205 TRUJILLO  PIURA  TRUJILLO</v>
      </c>
      <c r="X101" s="6" t="str">
        <f>IF(ISBLANK(Requerimiento_Det!M101),"",VLOOKUP(Requerimiento_Det!M101,Tabla8[#All],2,FALSE))</f>
        <v>010201</v>
      </c>
      <c r="Y101" s="6" t="str">
        <f t="shared" si="58"/>
        <v>PR</v>
      </c>
      <c r="Z101" s="6" t="str">
        <f t="shared" si="59"/>
        <v>DEMO</v>
      </c>
      <c r="AA101" s="6" t="str">
        <f t="shared" si="60"/>
        <v>N</v>
      </c>
      <c r="AB101" s="6" t="str">
        <f t="shared" si="61"/>
        <v>N</v>
      </c>
      <c r="AC101" s="6" t="str">
        <f t="shared" si="47"/>
        <v>9031501</v>
      </c>
      <c r="AD101" s="6">
        <f>IF(ISBLANK(Requerimiento_Det!N101),"",VLOOKUP(Requerimiento_Det!N101,Tabla1[#All],2,FALSE))</f>
        <v>1031100329</v>
      </c>
      <c r="AE101" s="6" t="str">
        <f>IF(ISBLANK(Requerimiento_Det!P101),"",VLOOKUP(Requerimiento_Det!P101,Tabla18[#All],2,FALSE))</f>
        <v>BTRU</v>
      </c>
    </row>
    <row r="102" spans="1:31" x14ac:dyDescent="0.25">
      <c r="A102" s="6">
        <f>IF(LEN(Requerimiento_Det!A102)&gt;0,Requerimiento_Det!A102,"")</f>
        <v>1</v>
      </c>
      <c r="B102" s="6">
        <f>IF(LEN(Requerimiento_Det!B102)&gt;0,Requerimiento_Det!B102,"")</f>
        <v>101</v>
      </c>
      <c r="C102" s="6" t="str">
        <f>IF(ISBLANK(Requerimiento_Det!C102),"",VLOOKUP(Requerimiento_Det!C102,Tabla3[#All],2,FALSE))</f>
        <v>10000000</v>
      </c>
      <c r="D102" s="6" t="str">
        <f>IF(LEN(Requerimiento_Det!D102)&gt;0,Requerimiento_Det!D102,"")</f>
        <v/>
      </c>
      <c r="E102" s="6">
        <f>IF(ISBLANK(Requerimiento_Det!E102),"",VLOOKUP(Requerimiento_Det!E102,Tabla13[#All],2,FALSE))</f>
        <v>0</v>
      </c>
      <c r="F102" s="6" t="str">
        <f>IF(ISBLANK(Requerimiento_Det!F102),"",VLOOKUP(Requerimiento_Det!F102,Tabla12[#All],2,FALSE))</f>
        <v>2806</v>
      </c>
      <c r="G102" s="6" t="str">
        <f>IF(ISBLANK(Requerimiento_Det!G102),"",VLOOKUP(Requerimiento_Det!G102,Tabla14[#All],2,FALSE))</f>
        <v>UNI</v>
      </c>
      <c r="H102" s="6" t="str">
        <f>IF(LEN(Requerimiento_Det!H102)&gt;0,Requerimiento_Det!H102,"")</f>
        <v>Pacanguilla 287345 TRUJILLO  TARAPOTO  TRUJILLO</v>
      </c>
      <c r="I102" s="6" t="str">
        <f>IF(ISBLANK(Requerimiento_Det!I102),"",VLOOKUP(Requerimiento_Det!I102,Tabla5[#All],2,FALSE))</f>
        <v>C</v>
      </c>
      <c r="J102" s="6" t="str">
        <f t="shared" si="48"/>
        <v>N</v>
      </c>
      <c r="K102" s="29">
        <f>IF(LEN(Requerimiento_Det!J102)&gt;0,Requerimiento_Det!J102,"")</f>
        <v>1</v>
      </c>
      <c r="L102" s="6" t="str">
        <f t="shared" si="49"/>
        <v>0.00</v>
      </c>
      <c r="M102" s="6" t="str">
        <f t="shared" si="50"/>
        <v>0.00</v>
      </c>
      <c r="N102" s="30" t="str">
        <f t="shared" si="51"/>
        <v>0.00</v>
      </c>
      <c r="O102" s="30">
        <f t="shared" si="45"/>
        <v>0</v>
      </c>
      <c r="P102" s="6" t="str">
        <f t="shared" si="46"/>
        <v>0</v>
      </c>
      <c r="Q102" s="6" t="str">
        <f t="shared" si="52"/>
        <v>0</v>
      </c>
      <c r="R102" s="6" t="str">
        <f t="shared" si="53"/>
        <v>0.000000</v>
      </c>
      <c r="S102" s="6" t="str">
        <f t="shared" si="54"/>
        <v>0.000000</v>
      </c>
      <c r="T102" s="6" t="str">
        <f t="shared" si="55"/>
        <v>0</v>
      </c>
      <c r="U102" s="6" t="str">
        <f t="shared" si="56"/>
        <v>0</v>
      </c>
      <c r="V102" s="6" t="str">
        <f t="shared" si="57"/>
        <v>S</v>
      </c>
      <c r="W102" s="6" t="str">
        <f>IF(LEN(Requerimiento_Det!L102)&gt;0,Requerimiento_Det!L102,"")</f>
        <v>Pacanguilla 287345 TRUJILLO  TARAPOTO  TRUJILLO</v>
      </c>
      <c r="X102" s="6" t="str">
        <f>IF(ISBLANK(Requerimiento_Det!M102),"",VLOOKUP(Requerimiento_Det!M102,Tabla8[#All],2,FALSE))</f>
        <v>010201</v>
      </c>
      <c r="Y102" s="6" t="str">
        <f t="shared" si="58"/>
        <v>PR</v>
      </c>
      <c r="Z102" s="6" t="str">
        <f t="shared" si="59"/>
        <v>DEMO</v>
      </c>
      <c r="AA102" s="6" t="str">
        <f t="shared" si="60"/>
        <v>N</v>
      </c>
      <c r="AB102" s="6" t="str">
        <f t="shared" si="61"/>
        <v>N</v>
      </c>
      <c r="AC102" s="6" t="str">
        <f t="shared" si="47"/>
        <v>9031501</v>
      </c>
      <c r="AD102" s="6">
        <f>IF(ISBLANK(Requerimiento_Det!N102),"",VLOOKUP(Requerimiento_Det!N102,Tabla1[#All],2,FALSE))</f>
        <v>1031100306</v>
      </c>
      <c r="AE102" s="6" t="str">
        <f>IF(ISBLANK(Requerimiento_Det!P102),"",VLOOKUP(Requerimiento_Det!P102,Tabla18[#All],2,FALSE))</f>
        <v>BTRU</v>
      </c>
    </row>
    <row r="103" spans="1:31" x14ac:dyDescent="0.25">
      <c r="A103" s="6">
        <f>IF(LEN(Requerimiento_Det!A103)&gt;0,Requerimiento_Det!A103,"")</f>
        <v>1</v>
      </c>
      <c r="B103" s="6">
        <f>IF(LEN(Requerimiento_Det!B103)&gt;0,Requerimiento_Det!B103,"")</f>
        <v>102</v>
      </c>
      <c r="C103" s="6" t="str">
        <f>IF(ISBLANK(Requerimiento_Det!C103),"",VLOOKUP(Requerimiento_Det!C103,Tabla3[#All],2,FALSE))</f>
        <v>10000000</v>
      </c>
      <c r="D103" s="6" t="str">
        <f>IF(LEN(Requerimiento_Det!D103)&gt;0,Requerimiento_Det!D103,"")</f>
        <v/>
      </c>
      <c r="E103" s="6">
        <f>IF(ISBLANK(Requerimiento_Det!E103),"",VLOOKUP(Requerimiento_Det!E103,Tabla13[#All],2,FALSE))</f>
        <v>0</v>
      </c>
      <c r="F103" s="6" t="str">
        <f>IF(ISBLANK(Requerimiento_Det!F103),"",VLOOKUP(Requerimiento_Det!F103,Tabla12[#All],2,FALSE))</f>
        <v>2806</v>
      </c>
      <c r="G103" s="6" t="str">
        <f>IF(ISBLANK(Requerimiento_Det!G103),"",VLOOKUP(Requerimiento_Det!G103,Tabla14[#All],2,FALSE))</f>
        <v>UNI</v>
      </c>
      <c r="H103" s="6" t="str">
        <f>IF(LEN(Requerimiento_Det!H103)&gt;0,Requerimiento_Det!H103,"")</f>
        <v>Chicama 287332 TRUJILLO  CHICLAYO  TRUJILLO</v>
      </c>
      <c r="I103" s="6" t="str">
        <f>IF(ISBLANK(Requerimiento_Det!I103),"",VLOOKUP(Requerimiento_Det!I103,Tabla5[#All],2,FALSE))</f>
        <v>C</v>
      </c>
      <c r="J103" s="6" t="str">
        <f t="shared" si="48"/>
        <v>N</v>
      </c>
      <c r="K103" s="29">
        <f>IF(LEN(Requerimiento_Det!J103)&gt;0,Requerimiento_Det!J103,"")</f>
        <v>1</v>
      </c>
      <c r="L103" s="6" t="str">
        <f t="shared" si="49"/>
        <v>0.00</v>
      </c>
      <c r="M103" s="6" t="str">
        <f t="shared" si="50"/>
        <v>0.00</v>
      </c>
      <c r="N103" s="30" t="str">
        <f t="shared" si="51"/>
        <v>0.00</v>
      </c>
      <c r="O103" s="30">
        <f t="shared" si="45"/>
        <v>0</v>
      </c>
      <c r="P103" s="6" t="str">
        <f t="shared" si="46"/>
        <v>0</v>
      </c>
      <c r="Q103" s="6" t="str">
        <f t="shared" si="52"/>
        <v>0</v>
      </c>
      <c r="R103" s="6" t="str">
        <f t="shared" si="53"/>
        <v>0.000000</v>
      </c>
      <c r="S103" s="6" t="str">
        <f t="shared" si="54"/>
        <v>0.000000</v>
      </c>
      <c r="T103" s="6" t="str">
        <f t="shared" si="55"/>
        <v>0</v>
      </c>
      <c r="U103" s="6" t="str">
        <f t="shared" si="56"/>
        <v>0</v>
      </c>
      <c r="V103" s="6" t="str">
        <f t="shared" si="57"/>
        <v>S</v>
      </c>
      <c r="W103" s="6" t="str">
        <f>IF(LEN(Requerimiento_Det!L103)&gt;0,Requerimiento_Det!L103,"")</f>
        <v>Chicama 287332 TRUJILLO  CHICLAYO  TRUJILLO</v>
      </c>
      <c r="X103" s="6" t="str">
        <f>IF(ISBLANK(Requerimiento_Det!M103),"",VLOOKUP(Requerimiento_Det!M103,Tabla8[#All],2,FALSE))</f>
        <v>010201</v>
      </c>
      <c r="Y103" s="6" t="str">
        <f t="shared" si="58"/>
        <v>PR</v>
      </c>
      <c r="Z103" s="6" t="str">
        <f t="shared" si="59"/>
        <v>DEMO</v>
      </c>
      <c r="AA103" s="6" t="str">
        <f t="shared" si="60"/>
        <v>N</v>
      </c>
      <c r="AB103" s="6" t="str">
        <f t="shared" si="61"/>
        <v>N</v>
      </c>
      <c r="AC103" s="6" t="str">
        <f t="shared" si="47"/>
        <v>9031501</v>
      </c>
      <c r="AD103" s="6">
        <f>IF(ISBLANK(Requerimiento_Det!N103),"",VLOOKUP(Requerimiento_Det!N103,Tabla1[#All],2,FALSE))</f>
        <v>1031100323</v>
      </c>
      <c r="AE103" s="6" t="str">
        <f>IF(ISBLANK(Requerimiento_Det!P103),"",VLOOKUP(Requerimiento_Det!P103,Tabla18[#All],2,FALSE))</f>
        <v>BTRU</v>
      </c>
    </row>
    <row r="104" spans="1:31" x14ac:dyDescent="0.25">
      <c r="A104" s="6">
        <f>IF(LEN(Requerimiento_Det!A104)&gt;0,Requerimiento_Det!A104,"")</f>
        <v>1</v>
      </c>
      <c r="B104" s="6">
        <f>IF(LEN(Requerimiento_Det!B104)&gt;0,Requerimiento_Det!B104,"")</f>
        <v>103</v>
      </c>
      <c r="C104" s="6" t="str">
        <f>IF(ISBLANK(Requerimiento_Det!C104),"",VLOOKUP(Requerimiento_Det!C104,Tabla3[#All],2,FALSE))</f>
        <v>10000000</v>
      </c>
      <c r="D104" s="6" t="str">
        <f>IF(LEN(Requerimiento_Det!D104)&gt;0,Requerimiento_Det!D104,"")</f>
        <v/>
      </c>
      <c r="E104" s="6">
        <f>IF(ISBLANK(Requerimiento_Det!E104),"",VLOOKUP(Requerimiento_Det!E104,Tabla13[#All],2,FALSE))</f>
        <v>0</v>
      </c>
      <c r="F104" s="6" t="str">
        <f>IF(ISBLANK(Requerimiento_Det!F104),"",VLOOKUP(Requerimiento_Det!F104,Tabla12[#All],2,FALSE))</f>
        <v>2806</v>
      </c>
      <c r="G104" s="6" t="str">
        <f>IF(ISBLANK(Requerimiento_Det!G104),"",VLOOKUP(Requerimiento_Det!G104,Tabla14[#All],2,FALSE))</f>
        <v>UNI</v>
      </c>
      <c r="H104" s="6" t="str">
        <f>IF(LEN(Requerimiento_Det!H104)&gt;0,Requerimiento_Det!H104,"")</f>
        <v>Chicama 287341 TRUJILLO  CAJAMARCA  TRUJILLO</v>
      </c>
      <c r="I104" s="6" t="str">
        <f>IF(ISBLANK(Requerimiento_Det!I104),"",VLOOKUP(Requerimiento_Det!I104,Tabla5[#All],2,FALSE))</f>
        <v>C</v>
      </c>
      <c r="J104" s="6" t="str">
        <f t="shared" si="48"/>
        <v>N</v>
      </c>
      <c r="K104" s="29">
        <f>IF(LEN(Requerimiento_Det!J104)&gt;0,Requerimiento_Det!J104,"")</f>
        <v>1</v>
      </c>
      <c r="L104" s="6" t="str">
        <f t="shared" si="49"/>
        <v>0.00</v>
      </c>
      <c r="M104" s="6" t="str">
        <f t="shared" si="50"/>
        <v>0.00</v>
      </c>
      <c r="N104" s="30" t="str">
        <f t="shared" si="51"/>
        <v>0.00</v>
      </c>
      <c r="O104" s="30">
        <f t="shared" si="45"/>
        <v>0</v>
      </c>
      <c r="P104" s="6" t="str">
        <f t="shared" si="46"/>
        <v>0</v>
      </c>
      <c r="Q104" s="6" t="str">
        <f t="shared" si="52"/>
        <v>0</v>
      </c>
      <c r="R104" s="6" t="str">
        <f t="shared" si="53"/>
        <v>0.000000</v>
      </c>
      <c r="S104" s="6" t="str">
        <f t="shared" si="54"/>
        <v>0.000000</v>
      </c>
      <c r="T104" s="6" t="str">
        <f t="shared" si="55"/>
        <v>0</v>
      </c>
      <c r="U104" s="6" t="str">
        <f t="shared" si="56"/>
        <v>0</v>
      </c>
      <c r="V104" s="6" t="str">
        <f t="shared" si="57"/>
        <v>S</v>
      </c>
      <c r="W104" s="6" t="str">
        <f>IF(LEN(Requerimiento_Det!L104)&gt;0,Requerimiento_Det!L104,"")</f>
        <v>Chicama 287341 TRUJILLO  CAJAMARCA  TRUJILLO</v>
      </c>
      <c r="X104" s="6" t="str">
        <f>IF(ISBLANK(Requerimiento_Det!M104),"",VLOOKUP(Requerimiento_Det!M104,Tabla8[#All],2,FALSE))</f>
        <v>010201</v>
      </c>
      <c r="Y104" s="6" t="str">
        <f t="shared" si="58"/>
        <v>PR</v>
      </c>
      <c r="Z104" s="6" t="str">
        <f t="shared" si="59"/>
        <v>DEMO</v>
      </c>
      <c r="AA104" s="6" t="str">
        <f t="shared" si="60"/>
        <v>N</v>
      </c>
      <c r="AB104" s="6" t="str">
        <f t="shared" si="61"/>
        <v>N</v>
      </c>
      <c r="AC104" s="6" t="str">
        <f t="shared" si="47"/>
        <v>9031501</v>
      </c>
      <c r="AD104" s="6">
        <f>IF(ISBLANK(Requerimiento_Det!N104),"",VLOOKUP(Requerimiento_Det!N104,Tabla1[#All],2,FALSE))</f>
        <v>1031100326</v>
      </c>
      <c r="AE104" s="6" t="str">
        <f>IF(ISBLANK(Requerimiento_Det!P104),"",VLOOKUP(Requerimiento_Det!P104,Tabla18[#All],2,FALSE))</f>
        <v>BTRU</v>
      </c>
    </row>
    <row r="105" spans="1:31" x14ac:dyDescent="0.25">
      <c r="A105" s="6">
        <f>IF(LEN(Requerimiento_Det!A105)&gt;0,Requerimiento_Det!A105,"")</f>
        <v>1</v>
      </c>
      <c r="B105" s="6">
        <f>IF(LEN(Requerimiento_Det!B105)&gt;0,Requerimiento_Det!B105,"")</f>
        <v>104</v>
      </c>
      <c r="C105" s="6" t="str">
        <f>IF(ISBLANK(Requerimiento_Det!C105),"",VLOOKUP(Requerimiento_Det!C105,Tabla3[#All],2,FALSE))</f>
        <v>10000000</v>
      </c>
      <c r="D105" s="6" t="str">
        <f>IF(LEN(Requerimiento_Det!D105)&gt;0,Requerimiento_Det!D105,"")</f>
        <v/>
      </c>
      <c r="E105" s="6">
        <f>IF(ISBLANK(Requerimiento_Det!E105),"",VLOOKUP(Requerimiento_Det!E105,Tabla13[#All],2,FALSE))</f>
        <v>0</v>
      </c>
      <c r="F105" s="6" t="str">
        <f>IF(ISBLANK(Requerimiento_Det!F105),"",VLOOKUP(Requerimiento_Det!F105,Tabla12[#All],2,FALSE))</f>
        <v>2806</v>
      </c>
      <c r="G105" s="6" t="str">
        <f>IF(ISBLANK(Requerimiento_Det!G105),"",VLOOKUP(Requerimiento_Det!G105,Tabla14[#All],2,FALSE))</f>
        <v>UNI</v>
      </c>
      <c r="H105" s="6" t="str">
        <f>IF(LEN(Requerimiento_Det!H105)&gt;0,Requerimiento_Det!H105,"")</f>
        <v>Chicama 287339 TRUJILLO  PIURA  TRUJILLO</v>
      </c>
      <c r="I105" s="6" t="str">
        <f>IF(ISBLANK(Requerimiento_Det!I105),"",VLOOKUP(Requerimiento_Det!I105,Tabla5[#All],2,FALSE))</f>
        <v>C</v>
      </c>
      <c r="J105" s="6" t="str">
        <f t="shared" si="48"/>
        <v>N</v>
      </c>
      <c r="K105" s="29">
        <f>IF(LEN(Requerimiento_Det!J105)&gt;0,Requerimiento_Det!J105,"")</f>
        <v>1</v>
      </c>
      <c r="L105" s="6" t="str">
        <f t="shared" si="49"/>
        <v>0.00</v>
      </c>
      <c r="M105" s="6" t="str">
        <f t="shared" si="50"/>
        <v>0.00</v>
      </c>
      <c r="N105" s="30" t="str">
        <f t="shared" si="51"/>
        <v>0.00</v>
      </c>
      <c r="O105" s="30">
        <f t="shared" si="45"/>
        <v>0</v>
      </c>
      <c r="P105" s="6" t="str">
        <f t="shared" si="46"/>
        <v>0</v>
      </c>
      <c r="Q105" s="6" t="str">
        <f t="shared" si="52"/>
        <v>0</v>
      </c>
      <c r="R105" s="6" t="str">
        <f t="shared" si="53"/>
        <v>0.000000</v>
      </c>
      <c r="S105" s="6" t="str">
        <f t="shared" si="54"/>
        <v>0.000000</v>
      </c>
      <c r="T105" s="6" t="str">
        <f t="shared" si="55"/>
        <v>0</v>
      </c>
      <c r="U105" s="6" t="str">
        <f t="shared" si="56"/>
        <v>0</v>
      </c>
      <c r="V105" s="6" t="str">
        <f t="shared" si="57"/>
        <v>S</v>
      </c>
      <c r="W105" s="6" t="str">
        <f>IF(LEN(Requerimiento_Det!L105)&gt;0,Requerimiento_Det!L105,"")</f>
        <v>Chicama 287339 TRUJILLO  PIURA  TRUJILLO</v>
      </c>
      <c r="X105" s="6" t="str">
        <f>IF(ISBLANK(Requerimiento_Det!M105),"",VLOOKUP(Requerimiento_Det!M105,Tabla8[#All],2,FALSE))</f>
        <v>010201</v>
      </c>
      <c r="Y105" s="6" t="str">
        <f t="shared" si="58"/>
        <v>PR</v>
      </c>
      <c r="Z105" s="6" t="str">
        <f t="shared" si="59"/>
        <v>DEMO</v>
      </c>
      <c r="AA105" s="6" t="str">
        <f t="shared" si="60"/>
        <v>N</v>
      </c>
      <c r="AB105" s="6" t="str">
        <f t="shared" si="61"/>
        <v>N</v>
      </c>
      <c r="AC105" s="6" t="str">
        <f t="shared" si="47"/>
        <v>9031501</v>
      </c>
      <c r="AD105" s="6">
        <f>IF(ISBLANK(Requerimiento_Det!N105),"",VLOOKUP(Requerimiento_Det!N105,Tabla1[#All],2,FALSE))</f>
        <v>1031100328</v>
      </c>
      <c r="AE105" s="6" t="str">
        <f>IF(ISBLANK(Requerimiento_Det!P105),"",VLOOKUP(Requerimiento_Det!P105,Tabla18[#All],2,FALSE))</f>
        <v>BTRU</v>
      </c>
    </row>
    <row r="106" spans="1:31" x14ac:dyDescent="0.25">
      <c r="A106" s="6">
        <f>IF(LEN(Requerimiento_Det!A106)&gt;0,Requerimiento_Det!A106,"")</f>
        <v>1</v>
      </c>
      <c r="B106" s="6">
        <f>IF(LEN(Requerimiento_Det!B106)&gt;0,Requerimiento_Det!B106,"")</f>
        <v>105</v>
      </c>
      <c r="C106" s="6" t="str">
        <f>IF(ISBLANK(Requerimiento_Det!C106),"",VLOOKUP(Requerimiento_Det!C106,Tabla3[#All],2,FALSE))</f>
        <v>10000000</v>
      </c>
      <c r="D106" s="6" t="str">
        <f>IF(LEN(Requerimiento_Det!D106)&gt;0,Requerimiento_Det!D106,"")</f>
        <v/>
      </c>
      <c r="E106" s="6">
        <f>IF(ISBLANK(Requerimiento_Det!E106),"",VLOOKUP(Requerimiento_Det!E106,Tabla13[#All],2,FALSE))</f>
        <v>0</v>
      </c>
      <c r="F106" s="6" t="str">
        <f>IF(ISBLANK(Requerimiento_Det!F106),"",VLOOKUP(Requerimiento_Det!F106,Tabla12[#All],2,FALSE))</f>
        <v>2806</v>
      </c>
      <c r="G106" s="6" t="str">
        <f>IF(ISBLANK(Requerimiento_Det!G106),"",VLOOKUP(Requerimiento_Det!G106,Tabla14[#All],2,FALSE))</f>
        <v>UNI</v>
      </c>
      <c r="H106" s="6" t="str">
        <f>IF(LEN(Requerimiento_Det!H106)&gt;0,Requerimiento_Det!H106,"")</f>
        <v>Chicama 287319 TRUJILLO   CHOCOPE  TRUJILLO</v>
      </c>
      <c r="I106" s="6" t="str">
        <f>IF(ISBLANK(Requerimiento_Det!I106),"",VLOOKUP(Requerimiento_Det!I106,Tabla5[#All],2,FALSE))</f>
        <v>C</v>
      </c>
      <c r="J106" s="6" t="str">
        <f t="shared" si="48"/>
        <v>N</v>
      </c>
      <c r="K106" s="29">
        <f>IF(LEN(Requerimiento_Det!J106)&gt;0,Requerimiento_Det!J106,"")</f>
        <v>1</v>
      </c>
      <c r="L106" s="6" t="str">
        <f t="shared" si="49"/>
        <v>0.00</v>
      </c>
      <c r="M106" s="6" t="str">
        <f t="shared" si="50"/>
        <v>0.00</v>
      </c>
      <c r="N106" s="30" t="str">
        <f t="shared" si="51"/>
        <v>0.00</v>
      </c>
      <c r="O106" s="30">
        <f t="shared" si="45"/>
        <v>0</v>
      </c>
      <c r="P106" s="6" t="str">
        <f t="shared" si="46"/>
        <v>0</v>
      </c>
      <c r="Q106" s="6" t="str">
        <f t="shared" si="52"/>
        <v>0</v>
      </c>
      <c r="R106" s="6" t="str">
        <f t="shared" si="53"/>
        <v>0.000000</v>
      </c>
      <c r="S106" s="6" t="str">
        <f t="shared" si="54"/>
        <v>0.000000</v>
      </c>
      <c r="T106" s="6" t="str">
        <f t="shared" si="55"/>
        <v>0</v>
      </c>
      <c r="U106" s="6" t="str">
        <f t="shared" si="56"/>
        <v>0</v>
      </c>
      <c r="V106" s="6" t="str">
        <f t="shared" si="57"/>
        <v>S</v>
      </c>
      <c r="W106" s="6" t="str">
        <f>IF(LEN(Requerimiento_Det!L106)&gt;0,Requerimiento_Det!L106,"")</f>
        <v>Chicama 287319 TRUJILLO   CHOCOPE  TRUJILLO</v>
      </c>
      <c r="X106" s="6" t="str">
        <f>IF(ISBLANK(Requerimiento_Det!M106),"",VLOOKUP(Requerimiento_Det!M106,Tabla8[#All],2,FALSE))</f>
        <v>010201</v>
      </c>
      <c r="Y106" s="6" t="str">
        <f t="shared" si="58"/>
        <v>PR</v>
      </c>
      <c r="Z106" s="6" t="str">
        <f t="shared" si="59"/>
        <v>DEMO</v>
      </c>
      <c r="AA106" s="6" t="str">
        <f t="shared" si="60"/>
        <v>N</v>
      </c>
      <c r="AB106" s="6" t="str">
        <f t="shared" si="61"/>
        <v>N</v>
      </c>
      <c r="AC106" s="6" t="str">
        <f t="shared" si="47"/>
        <v>9031501</v>
      </c>
      <c r="AD106" s="6">
        <f>IF(ISBLANK(Requerimiento_Det!N106),"",VLOOKUP(Requerimiento_Det!N106,Tabla1[#All],2,FALSE))</f>
        <v>1031100337</v>
      </c>
      <c r="AE106" s="6" t="str">
        <f>IF(ISBLANK(Requerimiento_Det!P106),"",VLOOKUP(Requerimiento_Det!P106,Tabla18[#All],2,FALSE))</f>
        <v>BTRU</v>
      </c>
    </row>
    <row r="107" spans="1:31" x14ac:dyDescent="0.25">
      <c r="A107" s="6">
        <f>IF(LEN(Requerimiento_Det!A107)&gt;0,Requerimiento_Det!A107,"")</f>
        <v>1</v>
      </c>
      <c r="B107" s="6">
        <f>IF(LEN(Requerimiento_Det!B107)&gt;0,Requerimiento_Det!B107,"")</f>
        <v>106</v>
      </c>
      <c r="C107" s="6" t="str">
        <f>IF(ISBLANK(Requerimiento_Det!C107),"",VLOOKUP(Requerimiento_Det!C107,Tabla3[#All],2,FALSE))</f>
        <v>10000000</v>
      </c>
      <c r="D107" s="6" t="str">
        <f>IF(LEN(Requerimiento_Det!D107)&gt;0,Requerimiento_Det!D107,"")</f>
        <v/>
      </c>
      <c r="E107" s="6">
        <f>IF(ISBLANK(Requerimiento_Det!E107),"",VLOOKUP(Requerimiento_Det!E107,Tabla13[#All],2,FALSE))</f>
        <v>0</v>
      </c>
      <c r="F107" s="6" t="str">
        <f>IF(ISBLANK(Requerimiento_Det!F107),"",VLOOKUP(Requerimiento_Det!F107,Tabla12[#All],2,FALSE))</f>
        <v>2806</v>
      </c>
      <c r="G107" s="6" t="str">
        <f>IF(ISBLANK(Requerimiento_Det!G107),"",VLOOKUP(Requerimiento_Det!G107,Tabla14[#All],2,FALSE))</f>
        <v>UNI</v>
      </c>
      <c r="H107" s="6" t="str">
        <f>IF(LEN(Requerimiento_Det!H107)&gt;0,Requerimiento_Det!H107,"")</f>
        <v>Chicama 287363 TRUJILLO  PACASMAYO  TRUJILLO</v>
      </c>
      <c r="I107" s="6" t="str">
        <f>IF(ISBLANK(Requerimiento_Det!I107),"",VLOOKUP(Requerimiento_Det!I107,Tabla5[#All],2,FALSE))</f>
        <v>C</v>
      </c>
      <c r="J107" s="6" t="str">
        <f t="shared" si="48"/>
        <v>N</v>
      </c>
      <c r="K107" s="29">
        <f>IF(LEN(Requerimiento_Det!J107)&gt;0,Requerimiento_Det!J107,"")</f>
        <v>1</v>
      </c>
      <c r="L107" s="6" t="str">
        <f t="shared" si="49"/>
        <v>0.00</v>
      </c>
      <c r="M107" s="6" t="str">
        <f t="shared" si="50"/>
        <v>0.00</v>
      </c>
      <c r="N107" s="30" t="str">
        <f t="shared" si="51"/>
        <v>0.00</v>
      </c>
      <c r="O107" s="30">
        <f t="shared" si="45"/>
        <v>0</v>
      </c>
      <c r="P107" s="6" t="str">
        <f t="shared" si="46"/>
        <v>0</v>
      </c>
      <c r="Q107" s="6" t="str">
        <f t="shared" si="52"/>
        <v>0</v>
      </c>
      <c r="R107" s="6" t="str">
        <f t="shared" si="53"/>
        <v>0.000000</v>
      </c>
      <c r="S107" s="6" t="str">
        <f t="shared" si="54"/>
        <v>0.000000</v>
      </c>
      <c r="T107" s="6" t="str">
        <f t="shared" si="55"/>
        <v>0</v>
      </c>
      <c r="U107" s="6" t="str">
        <f t="shared" si="56"/>
        <v>0</v>
      </c>
      <c r="V107" s="6" t="str">
        <f t="shared" si="57"/>
        <v>S</v>
      </c>
      <c r="W107" s="6" t="str">
        <f>IF(LEN(Requerimiento_Det!L107)&gt;0,Requerimiento_Det!L107,"")</f>
        <v>Chicama 287363 TRUJILLO  PACASMAYO  TRUJILLO</v>
      </c>
      <c r="X107" s="6" t="str">
        <f>IF(ISBLANK(Requerimiento_Det!M107),"",VLOOKUP(Requerimiento_Det!M107,Tabla8[#All],2,FALSE))</f>
        <v>010201</v>
      </c>
      <c r="Y107" s="6" t="str">
        <f t="shared" si="58"/>
        <v>PR</v>
      </c>
      <c r="Z107" s="6" t="str">
        <f t="shared" si="59"/>
        <v>DEMO</v>
      </c>
      <c r="AA107" s="6" t="str">
        <f t="shared" si="60"/>
        <v>N</v>
      </c>
      <c r="AB107" s="6" t="str">
        <f t="shared" si="61"/>
        <v>N</v>
      </c>
      <c r="AC107" s="6" t="str">
        <f t="shared" si="47"/>
        <v>9031501</v>
      </c>
      <c r="AD107" s="6">
        <f>IF(ISBLANK(Requerimiento_Det!N107),"",VLOOKUP(Requerimiento_Det!N107,Tabla1[#All],2,FALSE))</f>
        <v>1031100331</v>
      </c>
      <c r="AE107" s="6" t="str">
        <f>IF(ISBLANK(Requerimiento_Det!P107),"",VLOOKUP(Requerimiento_Det!P107,Tabla18[#All],2,FALSE))</f>
        <v>BTRU</v>
      </c>
    </row>
    <row r="108" spans="1:31" x14ac:dyDescent="0.25">
      <c r="A108" s="6">
        <f>IF(LEN(Requerimiento_Det!A108)&gt;0,Requerimiento_Det!A108,"")</f>
        <v>1</v>
      </c>
      <c r="B108" s="6">
        <f>IF(LEN(Requerimiento_Det!B108)&gt;0,Requerimiento_Det!B108,"")</f>
        <v>107</v>
      </c>
      <c r="C108" s="6" t="str">
        <f>IF(ISBLANK(Requerimiento_Det!C108),"",VLOOKUP(Requerimiento_Det!C108,Tabla3[#All],2,FALSE))</f>
        <v>10000000</v>
      </c>
      <c r="D108" s="6" t="str">
        <f>IF(LEN(Requerimiento_Det!D108)&gt;0,Requerimiento_Det!D108,"")</f>
        <v/>
      </c>
      <c r="E108" s="6">
        <f>IF(ISBLANK(Requerimiento_Det!E108),"",VLOOKUP(Requerimiento_Det!E108,Tabla13[#All],2,FALSE))</f>
        <v>0</v>
      </c>
      <c r="F108" s="6" t="str">
        <f>IF(ISBLANK(Requerimiento_Det!F108),"",VLOOKUP(Requerimiento_Det!F108,Tabla12[#All],2,FALSE))</f>
        <v>2806</v>
      </c>
      <c r="G108" s="6" t="str">
        <f>IF(ISBLANK(Requerimiento_Det!G108),"",VLOOKUP(Requerimiento_Det!G108,Tabla14[#All],2,FALSE))</f>
        <v>UNI</v>
      </c>
      <c r="H108" s="6" t="str">
        <f>IF(LEN(Requerimiento_Det!H108)&gt;0,Requerimiento_Det!H108,"")</f>
        <v>Chicama 287347 TRUJILLO  TUMBES  TRUJILLO</v>
      </c>
      <c r="I108" s="6" t="str">
        <f>IF(ISBLANK(Requerimiento_Det!I108),"",VLOOKUP(Requerimiento_Det!I108,Tabla5[#All],2,FALSE))</f>
        <v>C</v>
      </c>
      <c r="J108" s="6" t="str">
        <f t="shared" si="48"/>
        <v>N</v>
      </c>
      <c r="K108" s="29">
        <f>IF(LEN(Requerimiento_Det!J108)&gt;0,Requerimiento_Det!J108,"")</f>
        <v>1</v>
      </c>
      <c r="L108" s="6" t="str">
        <f t="shared" si="49"/>
        <v>0.00</v>
      </c>
      <c r="M108" s="6" t="str">
        <f t="shared" si="50"/>
        <v>0.00</v>
      </c>
      <c r="N108" s="30" t="str">
        <f t="shared" si="51"/>
        <v>0.00</v>
      </c>
      <c r="O108" s="30">
        <f t="shared" si="45"/>
        <v>0</v>
      </c>
      <c r="P108" s="6" t="str">
        <f t="shared" si="46"/>
        <v>0</v>
      </c>
      <c r="Q108" s="6" t="str">
        <f t="shared" si="52"/>
        <v>0</v>
      </c>
      <c r="R108" s="6" t="str">
        <f t="shared" si="53"/>
        <v>0.000000</v>
      </c>
      <c r="S108" s="6" t="str">
        <f t="shared" si="54"/>
        <v>0.000000</v>
      </c>
      <c r="T108" s="6" t="str">
        <f t="shared" si="55"/>
        <v>0</v>
      </c>
      <c r="U108" s="6" t="str">
        <f t="shared" si="56"/>
        <v>0</v>
      </c>
      <c r="V108" s="6" t="str">
        <f t="shared" si="57"/>
        <v>S</v>
      </c>
      <c r="W108" s="6" t="str">
        <f>IF(LEN(Requerimiento_Det!L108)&gt;0,Requerimiento_Det!L108,"")</f>
        <v>Chicama 287347 TRUJILLO  TUMBES  TRUJILLO</v>
      </c>
      <c r="X108" s="6" t="str">
        <f>IF(ISBLANK(Requerimiento_Det!M108),"",VLOOKUP(Requerimiento_Det!M108,Tabla8[#All],2,FALSE))</f>
        <v>010201</v>
      </c>
      <c r="Y108" s="6" t="str">
        <f t="shared" si="58"/>
        <v>PR</v>
      </c>
      <c r="Z108" s="6" t="str">
        <f t="shared" si="59"/>
        <v>DEMO</v>
      </c>
      <c r="AA108" s="6" t="str">
        <f t="shared" si="60"/>
        <v>N</v>
      </c>
      <c r="AB108" s="6" t="str">
        <f t="shared" si="61"/>
        <v>N</v>
      </c>
      <c r="AC108" s="6" t="str">
        <f t="shared" si="47"/>
        <v>9031501</v>
      </c>
      <c r="AD108" s="6">
        <f>IF(ISBLANK(Requerimiento_Det!N108),"",VLOOKUP(Requerimiento_Det!N108,Tabla1[#All],2,FALSE))</f>
        <v>1031100321</v>
      </c>
      <c r="AE108" s="6" t="str">
        <f>IF(ISBLANK(Requerimiento_Det!P108),"",VLOOKUP(Requerimiento_Det!P108,Tabla18[#All],2,FALSE))</f>
        <v>BTRU</v>
      </c>
    </row>
    <row r="109" spans="1:31" x14ac:dyDescent="0.25">
      <c r="A109" s="6">
        <f>IF(LEN(Requerimiento_Det!A109)&gt;0,Requerimiento_Det!A109,"")</f>
        <v>1</v>
      </c>
      <c r="B109" s="6">
        <f>IF(LEN(Requerimiento_Det!B109)&gt;0,Requerimiento_Det!B109,"")</f>
        <v>108</v>
      </c>
      <c r="C109" s="6" t="str">
        <f>IF(ISBLANK(Requerimiento_Det!C109),"",VLOOKUP(Requerimiento_Det!C109,Tabla3[#All],2,FALSE))</f>
        <v>10000000</v>
      </c>
      <c r="D109" s="6" t="str">
        <f>IF(LEN(Requerimiento_Det!D109)&gt;0,Requerimiento_Det!D109,"")</f>
        <v/>
      </c>
      <c r="E109" s="6">
        <f>IF(ISBLANK(Requerimiento_Det!E109),"",VLOOKUP(Requerimiento_Det!E109,Tabla13[#All],2,FALSE))</f>
        <v>0</v>
      </c>
      <c r="F109" s="6" t="str">
        <f>IF(ISBLANK(Requerimiento_Det!F109),"",VLOOKUP(Requerimiento_Det!F109,Tabla12[#All],2,FALSE))</f>
        <v>2806</v>
      </c>
      <c r="G109" s="6" t="str">
        <f>IF(ISBLANK(Requerimiento_Det!G109),"",VLOOKUP(Requerimiento_Det!G109,Tabla14[#All],2,FALSE))</f>
        <v>UNI</v>
      </c>
      <c r="H109" s="6" t="str">
        <f>IF(LEN(Requerimiento_Det!H109)&gt;0,Requerimiento_Det!H109,"")</f>
        <v>Chicama 287037 PUCUSANA  PIURA</v>
      </c>
      <c r="I109" s="6" t="str">
        <f>IF(ISBLANK(Requerimiento_Det!I109),"",VLOOKUP(Requerimiento_Det!I109,Tabla5[#All],2,FALSE))</f>
        <v>C</v>
      </c>
      <c r="J109" s="6" t="str">
        <f t="shared" si="48"/>
        <v>N</v>
      </c>
      <c r="K109" s="29">
        <f>IF(LEN(Requerimiento_Det!J109)&gt;0,Requerimiento_Det!J109,"")</f>
        <v>1</v>
      </c>
      <c r="L109" s="6" t="str">
        <f t="shared" si="49"/>
        <v>0.00</v>
      </c>
      <c r="M109" s="6" t="str">
        <f t="shared" si="50"/>
        <v>0.00</v>
      </c>
      <c r="N109" s="30" t="str">
        <f t="shared" si="51"/>
        <v>0.00</v>
      </c>
      <c r="O109" s="30">
        <f t="shared" si="45"/>
        <v>0</v>
      </c>
      <c r="P109" s="6" t="str">
        <f t="shared" si="46"/>
        <v>0</v>
      </c>
      <c r="Q109" s="6" t="str">
        <f t="shared" si="52"/>
        <v>0</v>
      </c>
      <c r="R109" s="6" t="str">
        <f t="shared" si="53"/>
        <v>0.000000</v>
      </c>
      <c r="S109" s="6" t="str">
        <f t="shared" si="54"/>
        <v>0.000000</v>
      </c>
      <c r="T109" s="6" t="str">
        <f t="shared" si="55"/>
        <v>0</v>
      </c>
      <c r="U109" s="6" t="str">
        <f t="shared" si="56"/>
        <v>0</v>
      </c>
      <c r="V109" s="6" t="str">
        <f t="shared" si="57"/>
        <v>S</v>
      </c>
      <c r="W109" s="6" t="str">
        <f>IF(LEN(Requerimiento_Det!L109)&gt;0,Requerimiento_Det!L109,"")</f>
        <v>Chicama 287037 PUCUSANA  PIURA</v>
      </c>
      <c r="X109" s="6" t="str">
        <f>IF(ISBLANK(Requerimiento_Det!M109),"",VLOOKUP(Requerimiento_Det!M109,Tabla8[#All],2,FALSE))</f>
        <v>010201</v>
      </c>
      <c r="Y109" s="6" t="str">
        <f t="shared" si="58"/>
        <v>PR</v>
      </c>
      <c r="Z109" s="6" t="str">
        <f t="shared" si="59"/>
        <v>DEMO</v>
      </c>
      <c r="AA109" s="6" t="str">
        <f t="shared" si="60"/>
        <v>N</v>
      </c>
      <c r="AB109" s="6" t="str">
        <f t="shared" si="61"/>
        <v>N</v>
      </c>
      <c r="AC109" s="6" t="str">
        <f t="shared" si="47"/>
        <v>9031501</v>
      </c>
      <c r="AD109" s="6">
        <f>IF(ISBLANK(Requerimiento_Det!N109),"",VLOOKUP(Requerimiento_Det!N109,Tabla1[#All],2,FALSE))</f>
        <v>1031100315</v>
      </c>
      <c r="AE109" s="6" t="str">
        <f>IF(ISBLANK(Requerimiento_Det!P109),"",VLOOKUP(Requerimiento_Det!P109,Tabla18[#All],2,FALSE))</f>
        <v>BTRU</v>
      </c>
    </row>
    <row r="110" spans="1:31" x14ac:dyDescent="0.25">
      <c r="A110" s="6">
        <f>IF(LEN(Requerimiento_Det!A110)&gt;0,Requerimiento_Det!A110,"")</f>
        <v>1</v>
      </c>
      <c r="B110" s="6">
        <f>IF(LEN(Requerimiento_Det!B110)&gt;0,Requerimiento_Det!B110,"")</f>
        <v>109</v>
      </c>
      <c r="C110" s="6" t="str">
        <f>IF(ISBLANK(Requerimiento_Det!C110),"",VLOOKUP(Requerimiento_Det!C110,Tabla3[#All],2,FALSE))</f>
        <v>10000000</v>
      </c>
      <c r="D110" s="6" t="str">
        <f>IF(LEN(Requerimiento_Det!D110)&gt;0,Requerimiento_Det!D110,"")</f>
        <v/>
      </c>
      <c r="E110" s="6">
        <f>IF(ISBLANK(Requerimiento_Det!E110),"",VLOOKUP(Requerimiento_Det!E110,Tabla13[#All],2,FALSE))</f>
        <v>0</v>
      </c>
      <c r="F110" s="6" t="str">
        <f>IF(ISBLANK(Requerimiento_Det!F110),"",VLOOKUP(Requerimiento_Det!F110,Tabla12[#All],2,FALSE))</f>
        <v>2806</v>
      </c>
      <c r="G110" s="6" t="str">
        <f>IF(ISBLANK(Requerimiento_Det!G110),"",VLOOKUP(Requerimiento_Det!G110,Tabla14[#All],2,FALSE))</f>
        <v>UNI</v>
      </c>
      <c r="H110" s="6" t="str">
        <f>IF(LEN(Requerimiento_Det!H110)&gt;0,Requerimiento_Det!H110,"")</f>
        <v>Pacanguilla 287331 TRUJILLO  CHICLAYO  TRUJILLO</v>
      </c>
      <c r="I110" s="6" t="str">
        <f>IF(ISBLANK(Requerimiento_Det!I110),"",VLOOKUP(Requerimiento_Det!I110,Tabla5[#All],2,FALSE))</f>
        <v>C</v>
      </c>
      <c r="J110" s="6" t="str">
        <f t="shared" si="48"/>
        <v>N</v>
      </c>
      <c r="K110" s="29">
        <f>IF(LEN(Requerimiento_Det!J110)&gt;0,Requerimiento_Det!J110,"")</f>
        <v>1</v>
      </c>
      <c r="L110" s="6" t="str">
        <f t="shared" si="49"/>
        <v>0.00</v>
      </c>
      <c r="M110" s="6" t="str">
        <f t="shared" si="50"/>
        <v>0.00</v>
      </c>
      <c r="N110" s="30" t="str">
        <f t="shared" si="51"/>
        <v>0.00</v>
      </c>
      <c r="O110" s="30">
        <f t="shared" si="45"/>
        <v>0</v>
      </c>
      <c r="P110" s="6" t="str">
        <f t="shared" si="46"/>
        <v>0</v>
      </c>
      <c r="Q110" s="6" t="str">
        <f t="shared" si="52"/>
        <v>0</v>
      </c>
      <c r="R110" s="6" t="str">
        <f t="shared" si="53"/>
        <v>0.000000</v>
      </c>
      <c r="S110" s="6" t="str">
        <f t="shared" si="54"/>
        <v>0.000000</v>
      </c>
      <c r="T110" s="6" t="str">
        <f t="shared" si="55"/>
        <v>0</v>
      </c>
      <c r="U110" s="6" t="str">
        <f t="shared" si="56"/>
        <v>0</v>
      </c>
      <c r="V110" s="6" t="str">
        <f t="shared" si="57"/>
        <v>S</v>
      </c>
      <c r="W110" s="6" t="str">
        <f>IF(LEN(Requerimiento_Det!L110)&gt;0,Requerimiento_Det!L110,"")</f>
        <v>Pacanguilla 287331 TRUJILLO  CHICLAYO  TRUJILLO</v>
      </c>
      <c r="X110" s="6" t="str">
        <f>IF(ISBLANK(Requerimiento_Det!M110),"",VLOOKUP(Requerimiento_Det!M110,Tabla8[#All],2,FALSE))</f>
        <v>010201</v>
      </c>
      <c r="Y110" s="6" t="str">
        <f t="shared" si="58"/>
        <v>PR</v>
      </c>
      <c r="Z110" s="6" t="str">
        <f t="shared" si="59"/>
        <v>DEMO</v>
      </c>
      <c r="AA110" s="6" t="str">
        <f t="shared" si="60"/>
        <v>N</v>
      </c>
      <c r="AB110" s="6" t="str">
        <f t="shared" si="61"/>
        <v>N</v>
      </c>
      <c r="AC110" s="6" t="str">
        <f t="shared" si="47"/>
        <v>9031501</v>
      </c>
      <c r="AD110" s="6">
        <f>IF(ISBLANK(Requerimiento_Det!N110),"",VLOOKUP(Requerimiento_Det!N110,Tabla1[#All],2,FALSE))</f>
        <v>1031100265</v>
      </c>
      <c r="AE110" s="6" t="str">
        <f>IF(ISBLANK(Requerimiento_Det!P110),"",VLOOKUP(Requerimiento_Det!P110,Tabla18[#All],2,FALSE))</f>
        <v>BTRU</v>
      </c>
    </row>
    <row r="111" spans="1:31" x14ac:dyDescent="0.25">
      <c r="A111" s="6">
        <f>IF(LEN(Requerimiento_Det!A111)&gt;0,Requerimiento_Det!A111,"")</f>
        <v>1</v>
      </c>
      <c r="B111" s="6">
        <f>IF(LEN(Requerimiento_Det!B111)&gt;0,Requerimiento_Det!B111,"")</f>
        <v>110</v>
      </c>
      <c r="C111" s="6" t="str">
        <f>IF(ISBLANK(Requerimiento_Det!C111),"",VLOOKUP(Requerimiento_Det!C111,Tabla3[#All],2,FALSE))</f>
        <v>10000000</v>
      </c>
      <c r="D111" s="6" t="str">
        <f>IF(LEN(Requerimiento_Det!D111)&gt;0,Requerimiento_Det!D111,"")</f>
        <v/>
      </c>
      <c r="E111" s="6">
        <f>IF(ISBLANK(Requerimiento_Det!E111),"",VLOOKUP(Requerimiento_Det!E111,Tabla13[#All],2,FALSE))</f>
        <v>0</v>
      </c>
      <c r="F111" s="6" t="str">
        <f>IF(ISBLANK(Requerimiento_Det!F111),"",VLOOKUP(Requerimiento_Det!F111,Tabla12[#All],2,FALSE))</f>
        <v>2806</v>
      </c>
      <c r="G111" s="6" t="str">
        <f>IF(ISBLANK(Requerimiento_Det!G111),"",VLOOKUP(Requerimiento_Det!G111,Tabla14[#All],2,FALSE))</f>
        <v>UNI</v>
      </c>
      <c r="H111" s="6" t="str">
        <f>IF(LEN(Requerimiento_Det!H111)&gt;0,Requerimiento_Det!H111,"")</f>
        <v>Pacanguilla 287275 TRUJILLO  PIURA  TRUJILLO</v>
      </c>
      <c r="I111" s="6" t="str">
        <f>IF(ISBLANK(Requerimiento_Det!I111),"",VLOOKUP(Requerimiento_Det!I111,Tabla5[#All],2,FALSE))</f>
        <v>C</v>
      </c>
      <c r="J111" s="6" t="str">
        <f t="shared" si="48"/>
        <v>N</v>
      </c>
      <c r="K111" s="29">
        <f>IF(LEN(Requerimiento_Det!J111)&gt;0,Requerimiento_Det!J111,"")</f>
        <v>1</v>
      </c>
      <c r="L111" s="6" t="str">
        <f t="shared" si="49"/>
        <v>0.00</v>
      </c>
      <c r="M111" s="6" t="str">
        <f t="shared" si="50"/>
        <v>0.00</v>
      </c>
      <c r="N111" s="30" t="str">
        <f t="shared" si="51"/>
        <v>0.00</v>
      </c>
      <c r="O111" s="30">
        <f t="shared" si="45"/>
        <v>0</v>
      </c>
      <c r="P111" s="6" t="str">
        <f t="shared" si="46"/>
        <v>0</v>
      </c>
      <c r="Q111" s="6" t="str">
        <f t="shared" si="52"/>
        <v>0</v>
      </c>
      <c r="R111" s="6" t="str">
        <f t="shared" si="53"/>
        <v>0.000000</v>
      </c>
      <c r="S111" s="6" t="str">
        <f t="shared" si="54"/>
        <v>0.000000</v>
      </c>
      <c r="T111" s="6" t="str">
        <f t="shared" si="55"/>
        <v>0</v>
      </c>
      <c r="U111" s="6" t="str">
        <f t="shared" si="56"/>
        <v>0</v>
      </c>
      <c r="V111" s="6" t="str">
        <f t="shared" si="57"/>
        <v>S</v>
      </c>
      <c r="W111" s="6" t="str">
        <f>IF(LEN(Requerimiento_Det!L111)&gt;0,Requerimiento_Det!L111,"")</f>
        <v>Pacanguilla 287275 TRUJILLO  PIURA  TRUJILLO</v>
      </c>
      <c r="X111" s="6" t="str">
        <f>IF(ISBLANK(Requerimiento_Det!M111),"",VLOOKUP(Requerimiento_Det!M111,Tabla8[#All],2,FALSE))</f>
        <v>010201</v>
      </c>
      <c r="Y111" s="6" t="str">
        <f t="shared" si="58"/>
        <v>PR</v>
      </c>
      <c r="Z111" s="6" t="str">
        <f t="shared" si="59"/>
        <v>DEMO</v>
      </c>
      <c r="AA111" s="6" t="str">
        <f t="shared" si="60"/>
        <v>N</v>
      </c>
      <c r="AB111" s="6" t="str">
        <f t="shared" si="61"/>
        <v>N</v>
      </c>
      <c r="AC111" s="6" t="str">
        <f t="shared" si="47"/>
        <v>9031501</v>
      </c>
      <c r="AD111" s="6">
        <f>IF(ISBLANK(Requerimiento_Det!N111),"",VLOOKUP(Requerimiento_Det!N111,Tabla1[#All],2,FALSE))</f>
        <v>1031100362</v>
      </c>
      <c r="AE111" s="6" t="str">
        <f>IF(ISBLANK(Requerimiento_Det!P111),"",VLOOKUP(Requerimiento_Det!P111,Tabla18[#All],2,FALSE))</f>
        <v>BTRU</v>
      </c>
    </row>
    <row r="112" spans="1:31" x14ac:dyDescent="0.25">
      <c r="A112" s="6">
        <f>IF(LEN(Requerimiento_Det!A112)&gt;0,Requerimiento_Det!A112,"")</f>
        <v>1</v>
      </c>
      <c r="B112" s="6">
        <f>IF(LEN(Requerimiento_Det!B112)&gt;0,Requerimiento_Det!B112,"")</f>
        <v>111</v>
      </c>
      <c r="C112" s="6" t="str">
        <f>IF(ISBLANK(Requerimiento_Det!C112),"",VLOOKUP(Requerimiento_Det!C112,Tabla3[#All],2,FALSE))</f>
        <v>10000000</v>
      </c>
      <c r="D112" s="6" t="str">
        <f>IF(LEN(Requerimiento_Det!D112)&gt;0,Requerimiento_Det!D112,"")</f>
        <v/>
      </c>
      <c r="E112" s="6">
        <f>IF(ISBLANK(Requerimiento_Det!E112),"",VLOOKUP(Requerimiento_Det!E112,Tabla13[#All],2,FALSE))</f>
        <v>0</v>
      </c>
      <c r="F112" s="6" t="str">
        <f>IF(ISBLANK(Requerimiento_Det!F112),"",VLOOKUP(Requerimiento_Det!F112,Tabla12[#All],2,FALSE))</f>
        <v>2806</v>
      </c>
      <c r="G112" s="6" t="str">
        <f>IF(ISBLANK(Requerimiento_Det!G112),"",VLOOKUP(Requerimiento_Det!G112,Tabla14[#All],2,FALSE))</f>
        <v>UNI</v>
      </c>
      <c r="H112" s="6" t="str">
        <f>IF(LEN(Requerimiento_Det!H112)&gt;0,Requerimiento_Det!H112,"")</f>
        <v>Mórrope 287337 TRUJILLO  PIURA  TRUJILLO</v>
      </c>
      <c r="I112" s="6" t="str">
        <f>IF(ISBLANK(Requerimiento_Det!I112),"",VLOOKUP(Requerimiento_Det!I112,Tabla5[#All],2,FALSE))</f>
        <v>C</v>
      </c>
      <c r="J112" s="6" t="str">
        <f t="shared" si="48"/>
        <v>N</v>
      </c>
      <c r="K112" s="29">
        <f>IF(LEN(Requerimiento_Det!J112)&gt;0,Requerimiento_Det!J112,"")</f>
        <v>1</v>
      </c>
      <c r="L112" s="6" t="str">
        <f t="shared" si="49"/>
        <v>0.00</v>
      </c>
      <c r="M112" s="6" t="str">
        <f t="shared" si="50"/>
        <v>0.00</v>
      </c>
      <c r="N112" s="30" t="str">
        <f t="shared" si="51"/>
        <v>0.00</v>
      </c>
      <c r="O112" s="30">
        <f t="shared" si="45"/>
        <v>0</v>
      </c>
      <c r="P112" s="6" t="str">
        <f t="shared" si="46"/>
        <v>0</v>
      </c>
      <c r="Q112" s="6" t="str">
        <f t="shared" si="52"/>
        <v>0</v>
      </c>
      <c r="R112" s="6" t="str">
        <f t="shared" si="53"/>
        <v>0.000000</v>
      </c>
      <c r="S112" s="6" t="str">
        <f t="shared" si="54"/>
        <v>0.000000</v>
      </c>
      <c r="T112" s="6" t="str">
        <f t="shared" si="55"/>
        <v>0</v>
      </c>
      <c r="U112" s="6" t="str">
        <f t="shared" si="56"/>
        <v>0</v>
      </c>
      <c r="V112" s="6" t="str">
        <f t="shared" si="57"/>
        <v>S</v>
      </c>
      <c r="W112" s="6" t="str">
        <f>IF(LEN(Requerimiento_Det!L112)&gt;0,Requerimiento_Det!L112,"")</f>
        <v>Mórrope 287337 TRUJILLO  PIURA  TRUJILLO</v>
      </c>
      <c r="X112" s="6" t="str">
        <f>IF(ISBLANK(Requerimiento_Det!M112),"",VLOOKUP(Requerimiento_Det!M112,Tabla8[#All],2,FALSE))</f>
        <v>010201</v>
      </c>
      <c r="Y112" s="6" t="str">
        <f t="shared" si="58"/>
        <v>PR</v>
      </c>
      <c r="Z112" s="6" t="str">
        <f t="shared" si="59"/>
        <v>DEMO</v>
      </c>
      <c r="AA112" s="6" t="str">
        <f t="shared" si="60"/>
        <v>N</v>
      </c>
      <c r="AB112" s="6" t="str">
        <f t="shared" si="61"/>
        <v>N</v>
      </c>
      <c r="AC112" s="6" t="str">
        <f t="shared" si="47"/>
        <v>9031501</v>
      </c>
      <c r="AD112" s="6">
        <f>IF(ISBLANK(Requerimiento_Det!N112),"",VLOOKUP(Requerimiento_Det!N112,Tabla1[#All],2,FALSE))</f>
        <v>1031100256</v>
      </c>
      <c r="AE112" s="6" t="str">
        <f>IF(ISBLANK(Requerimiento_Det!P112),"",VLOOKUP(Requerimiento_Det!P112,Tabla18[#All],2,FALSE))</f>
        <v>BTRU</v>
      </c>
    </row>
    <row r="113" spans="1:31" x14ac:dyDescent="0.25">
      <c r="A113" s="6">
        <f>IF(LEN(Requerimiento_Det!A113)&gt;0,Requerimiento_Det!A113,"")</f>
        <v>1</v>
      </c>
      <c r="B113" s="6">
        <f>IF(LEN(Requerimiento_Det!B113)&gt;0,Requerimiento_Det!B113,"")</f>
        <v>112</v>
      </c>
      <c r="C113" s="6" t="str">
        <f>IF(ISBLANK(Requerimiento_Det!C113),"",VLOOKUP(Requerimiento_Det!C113,Tabla3[#All],2,FALSE))</f>
        <v>10000000</v>
      </c>
      <c r="D113" s="6" t="str">
        <f>IF(LEN(Requerimiento_Det!D113)&gt;0,Requerimiento_Det!D113,"")</f>
        <v/>
      </c>
      <c r="E113" s="6">
        <f>IF(ISBLANK(Requerimiento_Det!E113),"",VLOOKUP(Requerimiento_Det!E113,Tabla13[#All],2,FALSE))</f>
        <v>0</v>
      </c>
      <c r="F113" s="6" t="str">
        <f>IF(ISBLANK(Requerimiento_Det!F113),"",VLOOKUP(Requerimiento_Det!F113,Tabla12[#All],2,FALSE))</f>
        <v>2806</v>
      </c>
      <c r="G113" s="6" t="str">
        <f>IF(ISBLANK(Requerimiento_Det!G113),"",VLOOKUP(Requerimiento_Det!G113,Tabla14[#All],2,FALSE))</f>
        <v>UNI</v>
      </c>
      <c r="H113" s="6" t="str">
        <f>IF(LEN(Requerimiento_Det!H113)&gt;0,Requerimiento_Det!H113,"")</f>
        <v>Chicama 287344 TRUJILLO  TARAPOTO  TRUJILLO</v>
      </c>
      <c r="I113" s="6" t="str">
        <f>IF(ISBLANK(Requerimiento_Det!I113),"",VLOOKUP(Requerimiento_Det!I113,Tabla5[#All],2,FALSE))</f>
        <v>C</v>
      </c>
      <c r="J113" s="6" t="str">
        <f t="shared" si="48"/>
        <v>N</v>
      </c>
      <c r="K113" s="29">
        <f>IF(LEN(Requerimiento_Det!J113)&gt;0,Requerimiento_Det!J113,"")</f>
        <v>1</v>
      </c>
      <c r="L113" s="6" t="str">
        <f t="shared" si="49"/>
        <v>0.00</v>
      </c>
      <c r="M113" s="6" t="str">
        <f t="shared" si="50"/>
        <v>0.00</v>
      </c>
      <c r="N113" s="30" t="str">
        <f t="shared" si="51"/>
        <v>0.00</v>
      </c>
      <c r="O113" s="30">
        <f t="shared" si="45"/>
        <v>0</v>
      </c>
      <c r="P113" s="6" t="str">
        <f t="shared" si="46"/>
        <v>0</v>
      </c>
      <c r="Q113" s="6" t="str">
        <f t="shared" si="52"/>
        <v>0</v>
      </c>
      <c r="R113" s="6" t="str">
        <f t="shared" si="53"/>
        <v>0.000000</v>
      </c>
      <c r="S113" s="6" t="str">
        <f t="shared" si="54"/>
        <v>0.000000</v>
      </c>
      <c r="T113" s="6" t="str">
        <f t="shared" si="55"/>
        <v>0</v>
      </c>
      <c r="U113" s="6" t="str">
        <f t="shared" si="56"/>
        <v>0</v>
      </c>
      <c r="V113" s="6" t="str">
        <f t="shared" si="57"/>
        <v>S</v>
      </c>
      <c r="W113" s="6" t="str">
        <f>IF(LEN(Requerimiento_Det!L113)&gt;0,Requerimiento_Det!L113,"")</f>
        <v>Chicama 287344 TRUJILLO  TARAPOTO  TRUJILLO</v>
      </c>
      <c r="X113" s="6" t="str">
        <f>IF(ISBLANK(Requerimiento_Det!M113),"",VLOOKUP(Requerimiento_Det!M113,Tabla8[#All],2,FALSE))</f>
        <v>010201</v>
      </c>
      <c r="Y113" s="6" t="str">
        <f t="shared" si="58"/>
        <v>PR</v>
      </c>
      <c r="Z113" s="6" t="str">
        <f t="shared" si="59"/>
        <v>DEMO</v>
      </c>
      <c r="AA113" s="6" t="str">
        <f t="shared" si="60"/>
        <v>N</v>
      </c>
      <c r="AB113" s="6" t="str">
        <f t="shared" si="61"/>
        <v>N</v>
      </c>
      <c r="AC113" s="6" t="str">
        <f t="shared" si="47"/>
        <v>9031501</v>
      </c>
      <c r="AD113" s="6">
        <f>IF(ISBLANK(Requerimiento_Det!N113),"",VLOOKUP(Requerimiento_Det!N113,Tabla1[#All],2,FALSE))</f>
        <v>1031100298</v>
      </c>
      <c r="AE113" s="6" t="str">
        <f>IF(ISBLANK(Requerimiento_Det!P113),"",VLOOKUP(Requerimiento_Det!P113,Tabla18[#All],2,FALSE))</f>
        <v>BTRU</v>
      </c>
    </row>
    <row r="114" spans="1:31" x14ac:dyDescent="0.25">
      <c r="A114" s="6">
        <f>IF(LEN(Requerimiento_Det!A114)&gt;0,Requerimiento_Det!A114,"")</f>
        <v>1</v>
      </c>
      <c r="B114" s="6">
        <f>IF(LEN(Requerimiento_Det!B114)&gt;0,Requerimiento_Det!B114,"")</f>
        <v>113</v>
      </c>
      <c r="C114" s="6" t="str">
        <f>IF(ISBLANK(Requerimiento_Det!C114),"",VLOOKUP(Requerimiento_Det!C114,Tabla3[#All],2,FALSE))</f>
        <v>10000000</v>
      </c>
      <c r="D114" s="6" t="str">
        <f>IF(LEN(Requerimiento_Det!D114)&gt;0,Requerimiento_Det!D114,"")</f>
        <v/>
      </c>
      <c r="E114" s="6">
        <f>IF(ISBLANK(Requerimiento_Det!E114),"",VLOOKUP(Requerimiento_Det!E114,Tabla13[#All],2,FALSE))</f>
        <v>0</v>
      </c>
      <c r="F114" s="6" t="str">
        <f>IF(ISBLANK(Requerimiento_Det!F114),"",VLOOKUP(Requerimiento_Det!F114,Tabla12[#All],2,FALSE))</f>
        <v>2806</v>
      </c>
      <c r="G114" s="6" t="str">
        <f>IF(ISBLANK(Requerimiento_Det!G114),"",VLOOKUP(Requerimiento_Det!G114,Tabla14[#All],2,FALSE))</f>
        <v>UNI</v>
      </c>
      <c r="H114" s="6" t="str">
        <f>IF(LEN(Requerimiento_Det!H114)&gt;0,Requerimiento_Det!H114,"")</f>
        <v>Pacanguilla 287184 TRUJILLO  JAEN  TRUJILLO</v>
      </c>
      <c r="I114" s="6" t="str">
        <f>IF(ISBLANK(Requerimiento_Det!I114),"",VLOOKUP(Requerimiento_Det!I114,Tabla5[#All],2,FALSE))</f>
        <v>C</v>
      </c>
      <c r="J114" s="6" t="str">
        <f t="shared" si="48"/>
        <v>N</v>
      </c>
      <c r="K114" s="29">
        <f>IF(LEN(Requerimiento_Det!J114)&gt;0,Requerimiento_Det!J114,"")</f>
        <v>1</v>
      </c>
      <c r="L114" s="6" t="str">
        <f t="shared" si="49"/>
        <v>0.00</v>
      </c>
      <c r="M114" s="6" t="str">
        <f t="shared" si="50"/>
        <v>0.00</v>
      </c>
      <c r="N114" s="30" t="str">
        <f t="shared" si="51"/>
        <v>0.00</v>
      </c>
      <c r="O114" s="30">
        <f t="shared" si="45"/>
        <v>0</v>
      </c>
      <c r="P114" s="6" t="str">
        <f t="shared" si="46"/>
        <v>0</v>
      </c>
      <c r="Q114" s="6" t="str">
        <f t="shared" si="52"/>
        <v>0</v>
      </c>
      <c r="R114" s="6" t="str">
        <f t="shared" si="53"/>
        <v>0.000000</v>
      </c>
      <c r="S114" s="6" t="str">
        <f t="shared" si="54"/>
        <v>0.000000</v>
      </c>
      <c r="T114" s="6" t="str">
        <f t="shared" si="55"/>
        <v>0</v>
      </c>
      <c r="U114" s="6" t="str">
        <f t="shared" si="56"/>
        <v>0</v>
      </c>
      <c r="V114" s="6" t="str">
        <f t="shared" si="57"/>
        <v>S</v>
      </c>
      <c r="W114" s="6" t="str">
        <f>IF(LEN(Requerimiento_Det!L114)&gt;0,Requerimiento_Det!L114,"")</f>
        <v>Pacanguilla 287184 TRUJILLO  JAEN  TRUJILLO</v>
      </c>
      <c r="X114" s="6" t="str">
        <f>IF(ISBLANK(Requerimiento_Det!M114),"",VLOOKUP(Requerimiento_Det!M114,Tabla8[#All],2,FALSE))</f>
        <v>010201</v>
      </c>
      <c r="Y114" s="6" t="str">
        <f t="shared" si="58"/>
        <v>PR</v>
      </c>
      <c r="Z114" s="6" t="str">
        <f t="shared" si="59"/>
        <v>DEMO</v>
      </c>
      <c r="AA114" s="6" t="str">
        <f t="shared" si="60"/>
        <v>N</v>
      </c>
      <c r="AB114" s="6" t="str">
        <f t="shared" si="61"/>
        <v>N</v>
      </c>
      <c r="AC114" s="6" t="str">
        <f t="shared" si="47"/>
        <v>9031501</v>
      </c>
      <c r="AD114" s="6">
        <f>IF(ISBLANK(Requerimiento_Det!N114),"",VLOOKUP(Requerimiento_Det!N114,Tabla1[#All],2,FALSE))</f>
        <v>1031100353</v>
      </c>
      <c r="AE114" s="6" t="str">
        <f>IF(ISBLANK(Requerimiento_Det!P114),"",VLOOKUP(Requerimiento_Det!P114,Tabla18[#All],2,FALSE))</f>
        <v>BTRU</v>
      </c>
    </row>
    <row r="115" spans="1:31" x14ac:dyDescent="0.25">
      <c r="A115" s="6">
        <f>IF(LEN(Requerimiento_Det!A115)&gt;0,Requerimiento_Det!A115,"")</f>
        <v>1</v>
      </c>
      <c r="B115" s="6">
        <f>IF(LEN(Requerimiento_Det!B115)&gt;0,Requerimiento_Det!B115,"")</f>
        <v>114</v>
      </c>
      <c r="C115" s="6" t="str">
        <f>IF(ISBLANK(Requerimiento_Det!C115),"",VLOOKUP(Requerimiento_Det!C115,Tabla3[#All],2,FALSE))</f>
        <v>10000000</v>
      </c>
      <c r="D115" s="6" t="str">
        <f>IF(LEN(Requerimiento_Det!D115)&gt;0,Requerimiento_Det!D115,"")</f>
        <v/>
      </c>
      <c r="E115" s="6">
        <f>IF(ISBLANK(Requerimiento_Det!E115),"",VLOOKUP(Requerimiento_Det!E115,Tabla13[#All],2,FALSE))</f>
        <v>0</v>
      </c>
      <c r="F115" s="6" t="str">
        <f>IF(ISBLANK(Requerimiento_Det!F115),"",VLOOKUP(Requerimiento_Det!F115,Tabla12[#All],2,FALSE))</f>
        <v>2806</v>
      </c>
      <c r="G115" s="6" t="str">
        <f>IF(ISBLANK(Requerimiento_Det!G115),"",VLOOKUP(Requerimiento_Det!G115,Tabla14[#All],2,FALSE))</f>
        <v>UNI</v>
      </c>
      <c r="H115" s="6" t="str">
        <f>IF(LEN(Requerimiento_Det!H115)&gt;0,Requerimiento_Det!H115,"")</f>
        <v>Pacanguilla 287220 PUCUSANA  PIURA</v>
      </c>
      <c r="I115" s="6" t="str">
        <f>IF(ISBLANK(Requerimiento_Det!I115),"",VLOOKUP(Requerimiento_Det!I115,Tabla5[#All],2,FALSE))</f>
        <v>C</v>
      </c>
      <c r="J115" s="6" t="str">
        <f t="shared" si="48"/>
        <v>N</v>
      </c>
      <c r="K115" s="29">
        <f>IF(LEN(Requerimiento_Det!J115)&gt;0,Requerimiento_Det!J115,"")</f>
        <v>1</v>
      </c>
      <c r="L115" s="6" t="str">
        <f t="shared" si="49"/>
        <v>0.00</v>
      </c>
      <c r="M115" s="6" t="str">
        <f t="shared" si="50"/>
        <v>0.00</v>
      </c>
      <c r="N115" s="30" t="str">
        <f t="shared" si="51"/>
        <v>0.00</v>
      </c>
      <c r="O115" s="30">
        <f t="shared" si="45"/>
        <v>0</v>
      </c>
      <c r="P115" s="6" t="str">
        <f t="shared" si="46"/>
        <v>0</v>
      </c>
      <c r="Q115" s="6" t="str">
        <f t="shared" si="52"/>
        <v>0</v>
      </c>
      <c r="R115" s="6" t="str">
        <f t="shared" si="53"/>
        <v>0.000000</v>
      </c>
      <c r="S115" s="6" t="str">
        <f t="shared" si="54"/>
        <v>0.000000</v>
      </c>
      <c r="T115" s="6" t="str">
        <f t="shared" si="55"/>
        <v>0</v>
      </c>
      <c r="U115" s="6" t="str">
        <f t="shared" si="56"/>
        <v>0</v>
      </c>
      <c r="V115" s="6" t="str">
        <f t="shared" si="57"/>
        <v>S</v>
      </c>
      <c r="W115" s="6" t="str">
        <f>IF(LEN(Requerimiento_Det!L115)&gt;0,Requerimiento_Det!L115,"")</f>
        <v>Pacanguilla 287220 PUCUSANA  PIURA</v>
      </c>
      <c r="X115" s="6" t="str">
        <f>IF(ISBLANK(Requerimiento_Det!M115),"",VLOOKUP(Requerimiento_Det!M115,Tabla8[#All],2,FALSE))</f>
        <v>010201</v>
      </c>
      <c r="Y115" s="6" t="str">
        <f t="shared" si="58"/>
        <v>PR</v>
      </c>
      <c r="Z115" s="6" t="str">
        <f t="shared" si="59"/>
        <v>DEMO</v>
      </c>
      <c r="AA115" s="6" t="str">
        <f t="shared" si="60"/>
        <v>N</v>
      </c>
      <c r="AB115" s="6" t="str">
        <f t="shared" si="61"/>
        <v>N</v>
      </c>
      <c r="AC115" s="6" t="str">
        <f t="shared" si="47"/>
        <v>9031501</v>
      </c>
      <c r="AD115" s="6">
        <f>IF(ISBLANK(Requerimiento_Det!N115),"",VLOOKUP(Requerimiento_Det!N115,Tabla1[#All],2,FALSE))</f>
        <v>1031100239</v>
      </c>
      <c r="AE115" s="6" t="str">
        <f>IF(ISBLANK(Requerimiento_Det!P115),"",VLOOKUP(Requerimiento_Det!P115,Tabla18[#All],2,FALSE))</f>
        <v>BTRU</v>
      </c>
    </row>
    <row r="116" spans="1:31" x14ac:dyDescent="0.25">
      <c r="A116" s="6">
        <f>IF(LEN(Requerimiento_Det!A116)&gt;0,Requerimiento_Det!A116,"")</f>
        <v>1</v>
      </c>
      <c r="B116" s="6">
        <f>IF(LEN(Requerimiento_Det!B116)&gt;0,Requerimiento_Det!B116,"")</f>
        <v>115</v>
      </c>
      <c r="C116" s="6" t="str">
        <f>IF(ISBLANK(Requerimiento_Det!C116),"",VLOOKUP(Requerimiento_Det!C116,Tabla3[#All],2,FALSE))</f>
        <v>10000000</v>
      </c>
      <c r="D116" s="6" t="str">
        <f>IF(LEN(Requerimiento_Det!D116)&gt;0,Requerimiento_Det!D116,"")</f>
        <v/>
      </c>
      <c r="E116" s="6">
        <f>IF(ISBLANK(Requerimiento_Det!E116),"",VLOOKUP(Requerimiento_Det!E116,Tabla13[#All],2,FALSE))</f>
        <v>0</v>
      </c>
      <c r="F116" s="6" t="str">
        <f>IF(ISBLANK(Requerimiento_Det!F116),"",VLOOKUP(Requerimiento_Det!F116,Tabla12[#All],2,FALSE))</f>
        <v>2806</v>
      </c>
      <c r="G116" s="6" t="str">
        <f>IF(ISBLANK(Requerimiento_Det!G116),"",VLOOKUP(Requerimiento_Det!G116,Tabla14[#All],2,FALSE))</f>
        <v>UNI</v>
      </c>
      <c r="H116" s="6" t="str">
        <f>IF(LEN(Requerimiento_Det!H116)&gt;0,Requerimiento_Det!H116,"")</f>
        <v>Mórrope 287338 TRUJILLO  PIURA  TRUJILLO</v>
      </c>
      <c r="I116" s="6" t="str">
        <f>IF(ISBLANK(Requerimiento_Det!I116),"",VLOOKUP(Requerimiento_Det!I116,Tabla5[#All],2,FALSE))</f>
        <v>C</v>
      </c>
      <c r="J116" s="6" t="str">
        <f t="shared" si="48"/>
        <v>N</v>
      </c>
      <c r="K116" s="29">
        <f>IF(LEN(Requerimiento_Det!J116)&gt;0,Requerimiento_Det!J116,"")</f>
        <v>1</v>
      </c>
      <c r="L116" s="6" t="str">
        <f t="shared" si="49"/>
        <v>0.00</v>
      </c>
      <c r="M116" s="6" t="str">
        <f t="shared" si="50"/>
        <v>0.00</v>
      </c>
      <c r="N116" s="30" t="str">
        <f t="shared" si="51"/>
        <v>0.00</v>
      </c>
      <c r="O116" s="30">
        <f t="shared" si="45"/>
        <v>0</v>
      </c>
      <c r="P116" s="6" t="str">
        <f t="shared" si="46"/>
        <v>0</v>
      </c>
      <c r="Q116" s="6" t="str">
        <f t="shared" si="52"/>
        <v>0</v>
      </c>
      <c r="R116" s="6" t="str">
        <f t="shared" si="53"/>
        <v>0.000000</v>
      </c>
      <c r="S116" s="6" t="str">
        <f t="shared" si="54"/>
        <v>0.000000</v>
      </c>
      <c r="T116" s="6" t="str">
        <f t="shared" si="55"/>
        <v>0</v>
      </c>
      <c r="U116" s="6" t="str">
        <f t="shared" si="56"/>
        <v>0</v>
      </c>
      <c r="V116" s="6" t="str">
        <f t="shared" si="57"/>
        <v>S</v>
      </c>
      <c r="W116" s="6" t="str">
        <f>IF(LEN(Requerimiento_Det!L116)&gt;0,Requerimiento_Det!L116,"")</f>
        <v>Mórrope 287338 TRUJILLO  PIURA  TRUJILLO</v>
      </c>
      <c r="X116" s="6" t="str">
        <f>IF(ISBLANK(Requerimiento_Det!M116),"",VLOOKUP(Requerimiento_Det!M116,Tabla8[#All],2,FALSE))</f>
        <v>010201</v>
      </c>
      <c r="Y116" s="6" t="str">
        <f t="shared" si="58"/>
        <v>PR</v>
      </c>
      <c r="Z116" s="6" t="str">
        <f t="shared" si="59"/>
        <v>DEMO</v>
      </c>
      <c r="AA116" s="6" t="str">
        <f t="shared" si="60"/>
        <v>N</v>
      </c>
      <c r="AB116" s="6" t="str">
        <f t="shared" si="61"/>
        <v>N</v>
      </c>
      <c r="AC116" s="6" t="str">
        <f t="shared" si="47"/>
        <v>9031501</v>
      </c>
      <c r="AD116" s="6">
        <f>IF(ISBLANK(Requerimiento_Det!N116),"",VLOOKUP(Requerimiento_Det!N116,Tabla1[#All],2,FALSE))</f>
        <v>1031100242</v>
      </c>
      <c r="AE116" s="6" t="str">
        <f>IF(ISBLANK(Requerimiento_Det!P116),"",VLOOKUP(Requerimiento_Det!P116,Tabla18[#All],2,FALSE))</f>
        <v>BTRU</v>
      </c>
    </row>
    <row r="117" spans="1:31" x14ac:dyDescent="0.25">
      <c r="A117" s="6">
        <f>IF(LEN(Requerimiento_Det!A117)&gt;0,Requerimiento_Det!A117,"")</f>
        <v>1</v>
      </c>
      <c r="B117" s="6">
        <f>IF(LEN(Requerimiento_Det!B117)&gt;0,Requerimiento_Det!B117,"")</f>
        <v>116</v>
      </c>
      <c r="C117" s="6" t="str">
        <f>IF(ISBLANK(Requerimiento_Det!C117),"",VLOOKUP(Requerimiento_Det!C117,Tabla3[#All],2,FALSE))</f>
        <v>10000000</v>
      </c>
      <c r="D117" s="6" t="str">
        <f>IF(LEN(Requerimiento_Det!D117)&gt;0,Requerimiento_Det!D117,"")</f>
        <v/>
      </c>
      <c r="E117" s="6">
        <f>IF(ISBLANK(Requerimiento_Det!E117),"",VLOOKUP(Requerimiento_Det!E117,Tabla13[#All],2,FALSE))</f>
        <v>0</v>
      </c>
      <c r="F117" s="6" t="str">
        <f>IF(ISBLANK(Requerimiento_Det!F117),"",VLOOKUP(Requerimiento_Det!F117,Tabla12[#All],2,FALSE))</f>
        <v>2806</v>
      </c>
      <c r="G117" s="6" t="str">
        <f>IF(ISBLANK(Requerimiento_Det!G117),"",VLOOKUP(Requerimiento_Det!G117,Tabla14[#All],2,FALSE))</f>
        <v>UNI</v>
      </c>
      <c r="H117" s="6" t="str">
        <f>IF(LEN(Requerimiento_Det!H117)&gt;0,Requerimiento_Det!H117,"")</f>
        <v>Pacanguilla 287410 TALARATRUJILLOTALARA</v>
      </c>
      <c r="I117" s="6" t="str">
        <f>IF(ISBLANK(Requerimiento_Det!I117),"",VLOOKUP(Requerimiento_Det!I117,Tabla5[#All],2,FALSE))</f>
        <v>C</v>
      </c>
      <c r="J117" s="6" t="str">
        <f t="shared" si="48"/>
        <v>N</v>
      </c>
      <c r="K117" s="29">
        <f>IF(LEN(Requerimiento_Det!J117)&gt;0,Requerimiento_Det!J117,"")</f>
        <v>1</v>
      </c>
      <c r="L117" s="6" t="str">
        <f t="shared" si="49"/>
        <v>0.00</v>
      </c>
      <c r="M117" s="6" t="str">
        <f t="shared" si="50"/>
        <v>0.00</v>
      </c>
      <c r="N117" s="30" t="str">
        <f t="shared" si="51"/>
        <v>0.00</v>
      </c>
      <c r="O117" s="30">
        <f t="shared" si="45"/>
        <v>0</v>
      </c>
      <c r="P117" s="6" t="str">
        <f t="shared" si="46"/>
        <v>0</v>
      </c>
      <c r="Q117" s="6" t="str">
        <f t="shared" si="52"/>
        <v>0</v>
      </c>
      <c r="R117" s="6" t="str">
        <f t="shared" si="53"/>
        <v>0.000000</v>
      </c>
      <c r="S117" s="6" t="str">
        <f t="shared" si="54"/>
        <v>0.000000</v>
      </c>
      <c r="T117" s="6" t="str">
        <f t="shared" si="55"/>
        <v>0</v>
      </c>
      <c r="U117" s="6" t="str">
        <f t="shared" si="56"/>
        <v>0</v>
      </c>
      <c r="V117" s="6" t="str">
        <f t="shared" si="57"/>
        <v>S</v>
      </c>
      <c r="W117" s="6" t="str">
        <f>IF(LEN(Requerimiento_Det!L117)&gt;0,Requerimiento_Det!L117,"")</f>
        <v>Pacanguilla 287410 TALARATRUJILLOTALARA</v>
      </c>
      <c r="X117" s="6" t="str">
        <f>IF(ISBLANK(Requerimiento_Det!M117),"",VLOOKUP(Requerimiento_Det!M117,Tabla8[#All],2,FALSE))</f>
        <v>010201</v>
      </c>
      <c r="Y117" s="6" t="str">
        <f t="shared" si="58"/>
        <v>PR</v>
      </c>
      <c r="Z117" s="6" t="str">
        <f t="shared" si="59"/>
        <v>DEMO</v>
      </c>
      <c r="AA117" s="6" t="str">
        <f t="shared" si="60"/>
        <v>N</v>
      </c>
      <c r="AB117" s="6" t="str">
        <f t="shared" si="61"/>
        <v>N</v>
      </c>
      <c r="AC117" s="6" t="str">
        <f t="shared" si="47"/>
        <v>9031501</v>
      </c>
      <c r="AD117" s="6">
        <f>IF(ISBLANK(Requerimiento_Det!N117),"",VLOOKUP(Requerimiento_Det!N117,Tabla1[#All],2,FALSE))</f>
        <v>1031100299</v>
      </c>
      <c r="AE117" s="6" t="str">
        <f>IF(ISBLANK(Requerimiento_Det!P117),"",VLOOKUP(Requerimiento_Det!P117,Tabla18[#All],2,FALSE))</f>
        <v>BTRU</v>
      </c>
    </row>
    <row r="118" spans="1:31" x14ac:dyDescent="0.25">
      <c r="A118" s="6">
        <f>IF(LEN(Requerimiento_Det!A118)&gt;0,Requerimiento_Det!A118,"")</f>
        <v>1</v>
      </c>
      <c r="B118" s="6">
        <f>IF(LEN(Requerimiento_Det!B118)&gt;0,Requerimiento_Det!B118,"")</f>
        <v>117</v>
      </c>
      <c r="C118" s="6" t="str">
        <f>IF(ISBLANK(Requerimiento_Det!C118),"",VLOOKUP(Requerimiento_Det!C118,Tabla3[#All],2,FALSE))</f>
        <v>10000000</v>
      </c>
      <c r="D118" s="6" t="str">
        <f>IF(LEN(Requerimiento_Det!D118)&gt;0,Requerimiento_Det!D118,"")</f>
        <v/>
      </c>
      <c r="E118" s="6">
        <f>IF(ISBLANK(Requerimiento_Det!E118),"",VLOOKUP(Requerimiento_Det!E118,Tabla13[#All],2,FALSE))</f>
        <v>0</v>
      </c>
      <c r="F118" s="6" t="str">
        <f>IF(ISBLANK(Requerimiento_Det!F118),"",VLOOKUP(Requerimiento_Det!F118,Tabla12[#All],2,FALSE))</f>
        <v>2806</v>
      </c>
      <c r="G118" s="6" t="str">
        <f>IF(ISBLANK(Requerimiento_Det!G118),"",VLOOKUP(Requerimiento_Det!G118,Tabla14[#All],2,FALSE))</f>
        <v>UNI</v>
      </c>
      <c r="H118" s="6" t="str">
        <f>IF(LEN(Requerimiento_Det!H118)&gt;0,Requerimiento_Det!H118,"")</f>
        <v>Pacanguilla 287323 STA.ROSA SPSA PIURA</v>
      </c>
      <c r="I118" s="6" t="str">
        <f>IF(ISBLANK(Requerimiento_Det!I118),"",VLOOKUP(Requerimiento_Det!I118,Tabla5[#All],2,FALSE))</f>
        <v>C</v>
      </c>
      <c r="J118" s="6" t="str">
        <f t="shared" si="48"/>
        <v>N</v>
      </c>
      <c r="K118" s="29">
        <f>IF(LEN(Requerimiento_Det!J118)&gt;0,Requerimiento_Det!J118,"")</f>
        <v>1</v>
      </c>
      <c r="L118" s="6" t="str">
        <f t="shared" si="49"/>
        <v>0.00</v>
      </c>
      <c r="M118" s="6" t="str">
        <f t="shared" si="50"/>
        <v>0.00</v>
      </c>
      <c r="N118" s="30" t="str">
        <f t="shared" si="51"/>
        <v>0.00</v>
      </c>
      <c r="O118" s="30">
        <f t="shared" si="45"/>
        <v>0</v>
      </c>
      <c r="P118" s="6" t="str">
        <f t="shared" si="46"/>
        <v>0</v>
      </c>
      <c r="Q118" s="6" t="str">
        <f t="shared" si="52"/>
        <v>0</v>
      </c>
      <c r="R118" s="6" t="str">
        <f t="shared" si="53"/>
        <v>0.000000</v>
      </c>
      <c r="S118" s="6" t="str">
        <f t="shared" si="54"/>
        <v>0.000000</v>
      </c>
      <c r="T118" s="6" t="str">
        <f t="shared" si="55"/>
        <v>0</v>
      </c>
      <c r="U118" s="6" t="str">
        <f t="shared" si="56"/>
        <v>0</v>
      </c>
      <c r="V118" s="6" t="str">
        <f t="shared" si="57"/>
        <v>S</v>
      </c>
      <c r="W118" s="6" t="str">
        <f>IF(LEN(Requerimiento_Det!L118)&gt;0,Requerimiento_Det!L118,"")</f>
        <v>Pacanguilla 287323 STA.ROSA SPSA PIURA</v>
      </c>
      <c r="X118" s="6" t="str">
        <f>IF(ISBLANK(Requerimiento_Det!M118),"",VLOOKUP(Requerimiento_Det!M118,Tabla8[#All],2,FALSE))</f>
        <v>010201</v>
      </c>
      <c r="Y118" s="6" t="str">
        <f t="shared" si="58"/>
        <v>PR</v>
      </c>
      <c r="Z118" s="6" t="str">
        <f t="shared" si="59"/>
        <v>DEMO</v>
      </c>
      <c r="AA118" s="6" t="str">
        <f t="shared" si="60"/>
        <v>N</v>
      </c>
      <c r="AB118" s="6" t="str">
        <f t="shared" si="61"/>
        <v>N</v>
      </c>
      <c r="AC118" s="6" t="str">
        <f t="shared" si="47"/>
        <v>9031501</v>
      </c>
      <c r="AD118" s="6">
        <f>IF(ISBLANK(Requerimiento_Det!N118),"",VLOOKUP(Requerimiento_Det!N118,Tabla1[#All],2,FALSE))</f>
        <v>1031100125</v>
      </c>
      <c r="AE118" s="6" t="str">
        <f>IF(ISBLANK(Requerimiento_Det!P118),"",VLOOKUP(Requerimiento_Det!P118,Tabla18[#All],2,FALSE))</f>
        <v>BTRU</v>
      </c>
    </row>
    <row r="119" spans="1:31" x14ac:dyDescent="0.25">
      <c r="A119" s="6">
        <f>IF(LEN(Requerimiento_Det!A119)&gt;0,Requerimiento_Det!A119,"")</f>
        <v>1</v>
      </c>
      <c r="B119" s="6">
        <f>IF(LEN(Requerimiento_Det!B119)&gt;0,Requerimiento_Det!B119,"")</f>
        <v>118</v>
      </c>
      <c r="C119" s="6" t="str">
        <f>IF(ISBLANK(Requerimiento_Det!C119),"",VLOOKUP(Requerimiento_Det!C119,Tabla3[#All],2,FALSE))</f>
        <v>10000000</v>
      </c>
      <c r="D119" s="6" t="str">
        <f>IF(LEN(Requerimiento_Det!D119)&gt;0,Requerimiento_Det!D119,"")</f>
        <v/>
      </c>
      <c r="E119" s="6">
        <f>IF(ISBLANK(Requerimiento_Det!E119),"",VLOOKUP(Requerimiento_Det!E119,Tabla13[#All],2,FALSE))</f>
        <v>0</v>
      </c>
      <c r="F119" s="6" t="str">
        <f>IF(ISBLANK(Requerimiento_Det!F119),"",VLOOKUP(Requerimiento_Det!F119,Tabla12[#All],2,FALSE))</f>
        <v>2806</v>
      </c>
      <c r="G119" s="6" t="str">
        <f>IF(ISBLANK(Requerimiento_Det!G119),"",VLOOKUP(Requerimiento_Det!G119,Tabla14[#All],2,FALSE))</f>
        <v>UNI</v>
      </c>
      <c r="H119" s="6" t="str">
        <f>IF(LEN(Requerimiento_Det!H119)&gt;0,Requerimiento_Det!H119,"")</f>
        <v>Chicama 287219 PUCUSANA  OL CHICLAYO</v>
      </c>
      <c r="I119" s="6" t="str">
        <f>IF(ISBLANK(Requerimiento_Det!I119),"",VLOOKUP(Requerimiento_Det!I119,Tabla5[#All],2,FALSE))</f>
        <v>C</v>
      </c>
      <c r="J119" s="6" t="str">
        <f t="shared" si="48"/>
        <v>N</v>
      </c>
      <c r="K119" s="29">
        <f>IF(LEN(Requerimiento_Det!J119)&gt;0,Requerimiento_Det!J119,"")</f>
        <v>1</v>
      </c>
      <c r="L119" s="6" t="str">
        <f t="shared" si="49"/>
        <v>0.00</v>
      </c>
      <c r="M119" s="6" t="str">
        <f t="shared" si="50"/>
        <v>0.00</v>
      </c>
      <c r="N119" s="30" t="str">
        <f t="shared" si="51"/>
        <v>0.00</v>
      </c>
      <c r="O119" s="30">
        <f t="shared" si="45"/>
        <v>0</v>
      </c>
      <c r="P119" s="6" t="str">
        <f t="shared" si="46"/>
        <v>0</v>
      </c>
      <c r="Q119" s="6" t="str">
        <f t="shared" si="52"/>
        <v>0</v>
      </c>
      <c r="R119" s="6" t="str">
        <f t="shared" si="53"/>
        <v>0.000000</v>
      </c>
      <c r="S119" s="6" t="str">
        <f t="shared" si="54"/>
        <v>0.000000</v>
      </c>
      <c r="T119" s="6" t="str">
        <f t="shared" si="55"/>
        <v>0</v>
      </c>
      <c r="U119" s="6" t="str">
        <f t="shared" si="56"/>
        <v>0</v>
      </c>
      <c r="V119" s="6" t="str">
        <f t="shared" si="57"/>
        <v>S</v>
      </c>
      <c r="W119" s="6" t="str">
        <f>IF(LEN(Requerimiento_Det!L119)&gt;0,Requerimiento_Det!L119,"")</f>
        <v>Chicama 287219 PUCUSANA  OL CHICLAYO</v>
      </c>
      <c r="X119" s="6" t="str">
        <f>IF(ISBLANK(Requerimiento_Det!M119),"",VLOOKUP(Requerimiento_Det!M119,Tabla8[#All],2,FALSE))</f>
        <v>010201</v>
      </c>
      <c r="Y119" s="6" t="str">
        <f t="shared" si="58"/>
        <v>PR</v>
      </c>
      <c r="Z119" s="6" t="str">
        <f t="shared" si="59"/>
        <v>DEMO</v>
      </c>
      <c r="AA119" s="6" t="str">
        <f t="shared" si="60"/>
        <v>N</v>
      </c>
      <c r="AB119" s="6" t="str">
        <f t="shared" si="61"/>
        <v>N</v>
      </c>
      <c r="AC119" s="6" t="str">
        <f t="shared" si="47"/>
        <v>9031501</v>
      </c>
      <c r="AD119" s="6">
        <f>IF(ISBLANK(Requerimiento_Det!N119),"",VLOOKUP(Requerimiento_Det!N119,Tabla1[#All],2,FALSE))</f>
        <v>1031100336</v>
      </c>
      <c r="AE119" s="6" t="str">
        <f>IF(ISBLANK(Requerimiento_Det!P119),"",VLOOKUP(Requerimiento_Det!P119,Tabla18[#All],2,FALSE))</f>
        <v>BTRU</v>
      </c>
    </row>
    <row r="120" spans="1:31" x14ac:dyDescent="0.25">
      <c r="A120" s="6">
        <f>IF(LEN(Requerimiento_Det!A120)&gt;0,Requerimiento_Det!A120,"")</f>
        <v>1</v>
      </c>
      <c r="B120" s="6">
        <f>IF(LEN(Requerimiento_Det!B120)&gt;0,Requerimiento_Det!B120,"")</f>
        <v>119</v>
      </c>
      <c r="C120" s="6" t="str">
        <f>IF(ISBLANK(Requerimiento_Det!C120),"",VLOOKUP(Requerimiento_Det!C120,Tabla3[#All],2,FALSE))</f>
        <v>10000000</v>
      </c>
      <c r="D120" s="6" t="str">
        <f>IF(LEN(Requerimiento_Det!D120)&gt;0,Requerimiento_Det!D120,"")</f>
        <v/>
      </c>
      <c r="E120" s="6">
        <f>IF(ISBLANK(Requerimiento_Det!E120),"",VLOOKUP(Requerimiento_Det!E120,Tabla13[#All],2,FALSE))</f>
        <v>0</v>
      </c>
      <c r="F120" s="6" t="str">
        <f>IF(ISBLANK(Requerimiento_Det!F120),"",VLOOKUP(Requerimiento_Det!F120,Tabla12[#All],2,FALSE))</f>
        <v>2806</v>
      </c>
      <c r="G120" s="6" t="str">
        <f>IF(ISBLANK(Requerimiento_Det!G120),"",VLOOKUP(Requerimiento_Det!G120,Tabla14[#All],2,FALSE))</f>
        <v>UNI</v>
      </c>
      <c r="H120" s="6" t="str">
        <f>IF(LEN(Requerimiento_Det!H120)&gt;0,Requerimiento_Det!H120,"")</f>
        <v>Chicama 287032 PUCUSANA  PIURA</v>
      </c>
      <c r="I120" s="6" t="str">
        <f>IF(ISBLANK(Requerimiento_Det!I120),"",VLOOKUP(Requerimiento_Det!I120,Tabla5[#All],2,FALSE))</f>
        <v>C</v>
      </c>
      <c r="J120" s="6" t="str">
        <f t="shared" si="48"/>
        <v>N</v>
      </c>
      <c r="K120" s="29">
        <f>IF(LEN(Requerimiento_Det!J120)&gt;0,Requerimiento_Det!J120,"")</f>
        <v>1</v>
      </c>
      <c r="L120" s="6" t="str">
        <f t="shared" si="49"/>
        <v>0.00</v>
      </c>
      <c r="M120" s="6" t="str">
        <f t="shared" si="50"/>
        <v>0.00</v>
      </c>
      <c r="N120" s="30" t="str">
        <f t="shared" si="51"/>
        <v>0.00</v>
      </c>
      <c r="O120" s="30">
        <f t="shared" si="45"/>
        <v>0</v>
      </c>
      <c r="P120" s="6" t="str">
        <f t="shared" si="46"/>
        <v>0</v>
      </c>
      <c r="Q120" s="6" t="str">
        <f t="shared" si="52"/>
        <v>0</v>
      </c>
      <c r="R120" s="6" t="str">
        <f t="shared" si="53"/>
        <v>0.000000</v>
      </c>
      <c r="S120" s="6" t="str">
        <f t="shared" si="54"/>
        <v>0.000000</v>
      </c>
      <c r="T120" s="6" t="str">
        <f t="shared" si="55"/>
        <v>0</v>
      </c>
      <c r="U120" s="6" t="str">
        <f t="shared" si="56"/>
        <v>0</v>
      </c>
      <c r="V120" s="6" t="str">
        <f t="shared" si="57"/>
        <v>S</v>
      </c>
      <c r="W120" s="6" t="str">
        <f>IF(LEN(Requerimiento_Det!L120)&gt;0,Requerimiento_Det!L120,"")</f>
        <v>Chicama 287032 PUCUSANA  PIURA</v>
      </c>
      <c r="X120" s="6" t="str">
        <f>IF(ISBLANK(Requerimiento_Det!M120),"",VLOOKUP(Requerimiento_Det!M120,Tabla8[#All],2,FALSE))</f>
        <v>010201</v>
      </c>
      <c r="Y120" s="6" t="str">
        <f t="shared" si="58"/>
        <v>PR</v>
      </c>
      <c r="Z120" s="6" t="str">
        <f t="shared" si="59"/>
        <v>DEMO</v>
      </c>
      <c r="AA120" s="6" t="str">
        <f t="shared" si="60"/>
        <v>N</v>
      </c>
      <c r="AB120" s="6" t="str">
        <f t="shared" si="61"/>
        <v>N</v>
      </c>
      <c r="AC120" s="6" t="str">
        <f t="shared" si="47"/>
        <v>9031501</v>
      </c>
      <c r="AD120" s="6">
        <f>IF(ISBLANK(Requerimiento_Det!N120),"",VLOOKUP(Requerimiento_Det!N120,Tabla1[#All],2,FALSE))</f>
        <v>1031100332</v>
      </c>
      <c r="AE120" s="6" t="str">
        <f>IF(ISBLANK(Requerimiento_Det!P120),"",VLOOKUP(Requerimiento_Det!P120,Tabla18[#All],2,FALSE))</f>
        <v>BTRU</v>
      </c>
    </row>
    <row r="121" spans="1:31" x14ac:dyDescent="0.25">
      <c r="A121" s="6">
        <f>IF(LEN(Requerimiento_Det!A121)&gt;0,Requerimiento_Det!A121,"")</f>
        <v>1</v>
      </c>
      <c r="B121" s="6">
        <f>IF(LEN(Requerimiento_Det!B121)&gt;0,Requerimiento_Det!B121,"")</f>
        <v>120</v>
      </c>
      <c r="C121" s="6" t="str">
        <f>IF(ISBLANK(Requerimiento_Det!C121),"",VLOOKUP(Requerimiento_Det!C121,Tabla3[#All],2,FALSE))</f>
        <v>10000000</v>
      </c>
      <c r="D121" s="6" t="str">
        <f>IF(LEN(Requerimiento_Det!D121)&gt;0,Requerimiento_Det!D121,"")</f>
        <v/>
      </c>
      <c r="E121" s="6">
        <f>IF(ISBLANK(Requerimiento_Det!E121),"",VLOOKUP(Requerimiento_Det!E121,Tabla13[#All],2,FALSE))</f>
        <v>0</v>
      </c>
      <c r="F121" s="6" t="str">
        <f>IF(ISBLANK(Requerimiento_Det!F121),"",VLOOKUP(Requerimiento_Det!F121,Tabla12[#All],2,FALSE))</f>
        <v>2806</v>
      </c>
      <c r="G121" s="6" t="str">
        <f>IF(ISBLANK(Requerimiento_Det!G121),"",VLOOKUP(Requerimiento_Det!G121,Tabla14[#All],2,FALSE))</f>
        <v>UNI</v>
      </c>
      <c r="H121" s="6" t="str">
        <f>IF(LEN(Requerimiento_Det!H121)&gt;0,Requerimiento_Det!H121,"")</f>
        <v>Sullana 287627 TALARA  CHICLAYO  TALARA</v>
      </c>
      <c r="I121" s="6" t="str">
        <f>IF(ISBLANK(Requerimiento_Det!I121),"",VLOOKUP(Requerimiento_Det!I121,Tabla5[#All],2,FALSE))</f>
        <v>C</v>
      </c>
      <c r="J121" s="6" t="str">
        <f t="shared" si="48"/>
        <v>N</v>
      </c>
      <c r="K121" s="29">
        <f>IF(LEN(Requerimiento_Det!J121)&gt;0,Requerimiento_Det!J121,"")</f>
        <v>1</v>
      </c>
      <c r="L121" s="6" t="str">
        <f t="shared" si="49"/>
        <v>0.00</v>
      </c>
      <c r="M121" s="6" t="str">
        <f t="shared" si="50"/>
        <v>0.00</v>
      </c>
      <c r="N121" s="30" t="str">
        <f t="shared" si="51"/>
        <v>0.00</v>
      </c>
      <c r="O121" s="30">
        <f t="shared" si="45"/>
        <v>0</v>
      </c>
      <c r="P121" s="6" t="str">
        <f t="shared" si="46"/>
        <v>0</v>
      </c>
      <c r="Q121" s="6" t="str">
        <f t="shared" si="52"/>
        <v>0</v>
      </c>
      <c r="R121" s="6" t="str">
        <f t="shared" si="53"/>
        <v>0.000000</v>
      </c>
      <c r="S121" s="6" t="str">
        <f t="shared" si="54"/>
        <v>0.000000</v>
      </c>
      <c r="T121" s="6" t="str">
        <f t="shared" si="55"/>
        <v>0</v>
      </c>
      <c r="U121" s="6" t="str">
        <f t="shared" si="56"/>
        <v>0</v>
      </c>
      <c r="V121" s="6" t="str">
        <f t="shared" si="57"/>
        <v>S</v>
      </c>
      <c r="W121" s="6" t="str">
        <f>IF(LEN(Requerimiento_Det!L121)&gt;0,Requerimiento_Det!L121,"")</f>
        <v>Sullana 287627 TALARA  CHICLAYO  TALARA</v>
      </c>
      <c r="X121" s="6" t="str">
        <f>IF(ISBLANK(Requerimiento_Det!M121),"",VLOOKUP(Requerimiento_Det!M121,Tabla8[#All],2,FALSE))</f>
        <v>010201</v>
      </c>
      <c r="Y121" s="6" t="str">
        <f t="shared" si="58"/>
        <v>PR</v>
      </c>
      <c r="Z121" s="6" t="str">
        <f t="shared" si="59"/>
        <v>DEMO</v>
      </c>
      <c r="AA121" s="6" t="str">
        <f t="shared" si="60"/>
        <v>N</v>
      </c>
      <c r="AB121" s="6" t="str">
        <f t="shared" si="61"/>
        <v>N</v>
      </c>
      <c r="AC121" s="6" t="str">
        <f t="shared" si="47"/>
        <v>9031501</v>
      </c>
      <c r="AD121" s="6">
        <f>IF(ISBLANK(Requerimiento_Det!N121),"",VLOOKUP(Requerimiento_Det!N121,Tabla1[#All],2,FALSE))</f>
        <v>1031100292</v>
      </c>
      <c r="AE121" s="6" t="str">
        <f>IF(ISBLANK(Requerimiento_Det!P121),"",VLOOKUP(Requerimiento_Det!P121,Tabla18[#All],2,FALSE))</f>
        <v>BTRU</v>
      </c>
    </row>
    <row r="122" spans="1:31" x14ac:dyDescent="0.25">
      <c r="A122" s="6">
        <f>IF(LEN(Requerimiento_Det!A122)&gt;0,Requerimiento_Det!A122,"")</f>
        <v>1</v>
      </c>
      <c r="B122" s="6">
        <f>IF(LEN(Requerimiento_Det!B122)&gt;0,Requerimiento_Det!B122,"")</f>
        <v>121</v>
      </c>
      <c r="C122" s="6" t="str">
        <f>IF(ISBLANK(Requerimiento_Det!C122),"",VLOOKUP(Requerimiento_Det!C122,Tabla3[#All],2,FALSE))</f>
        <v>10000000</v>
      </c>
      <c r="D122" s="6" t="str">
        <f>IF(LEN(Requerimiento_Det!D122)&gt;0,Requerimiento_Det!D122,"")</f>
        <v/>
      </c>
      <c r="E122" s="6">
        <f>IF(ISBLANK(Requerimiento_Det!E122),"",VLOOKUP(Requerimiento_Det!E122,Tabla13[#All],2,FALSE))</f>
        <v>0</v>
      </c>
      <c r="F122" s="6" t="str">
        <f>IF(ISBLANK(Requerimiento_Det!F122),"",VLOOKUP(Requerimiento_Det!F122,Tabla12[#All],2,FALSE))</f>
        <v>2806</v>
      </c>
      <c r="G122" s="6" t="str">
        <f>IF(ISBLANK(Requerimiento_Det!G122),"",VLOOKUP(Requerimiento_Det!G122,Tabla14[#All],2,FALSE))</f>
        <v>UNI</v>
      </c>
      <c r="H122" s="6" t="str">
        <f>IF(LEN(Requerimiento_Det!H122)&gt;0,Requerimiento_Det!H122,"")</f>
        <v>Chicama 287350 TRUJILLO  JAEN  TRUJILLO</v>
      </c>
      <c r="I122" s="6" t="str">
        <f>IF(ISBLANK(Requerimiento_Det!I122),"",VLOOKUP(Requerimiento_Det!I122,Tabla5[#All],2,FALSE))</f>
        <v>C</v>
      </c>
      <c r="J122" s="6" t="str">
        <f t="shared" si="48"/>
        <v>N</v>
      </c>
      <c r="K122" s="29">
        <f>IF(LEN(Requerimiento_Det!J122)&gt;0,Requerimiento_Det!J122,"")</f>
        <v>1</v>
      </c>
      <c r="L122" s="6" t="str">
        <f t="shared" si="49"/>
        <v>0.00</v>
      </c>
      <c r="M122" s="6" t="str">
        <f t="shared" si="50"/>
        <v>0.00</v>
      </c>
      <c r="N122" s="30" t="str">
        <f t="shared" si="51"/>
        <v>0.00</v>
      </c>
      <c r="O122" s="30">
        <f t="shared" si="45"/>
        <v>0</v>
      </c>
      <c r="P122" s="6" t="str">
        <f t="shared" si="46"/>
        <v>0</v>
      </c>
      <c r="Q122" s="6" t="str">
        <f t="shared" si="52"/>
        <v>0</v>
      </c>
      <c r="R122" s="6" t="str">
        <f t="shared" si="53"/>
        <v>0.000000</v>
      </c>
      <c r="S122" s="6" t="str">
        <f t="shared" si="54"/>
        <v>0.000000</v>
      </c>
      <c r="T122" s="6" t="str">
        <f t="shared" si="55"/>
        <v>0</v>
      </c>
      <c r="U122" s="6" t="str">
        <f t="shared" si="56"/>
        <v>0</v>
      </c>
      <c r="V122" s="6" t="str">
        <f t="shared" si="57"/>
        <v>S</v>
      </c>
      <c r="W122" s="6" t="str">
        <f>IF(LEN(Requerimiento_Det!L122)&gt;0,Requerimiento_Det!L122,"")</f>
        <v>Chicama 287350 TRUJILLO  JAEN  TRUJILLO</v>
      </c>
      <c r="X122" s="6" t="str">
        <f>IF(ISBLANK(Requerimiento_Det!M122),"",VLOOKUP(Requerimiento_Det!M122,Tabla8[#All],2,FALSE))</f>
        <v>010201</v>
      </c>
      <c r="Y122" s="6" t="str">
        <f t="shared" si="58"/>
        <v>PR</v>
      </c>
      <c r="Z122" s="6" t="str">
        <f t="shared" si="59"/>
        <v>DEMO</v>
      </c>
      <c r="AA122" s="6" t="str">
        <f t="shared" si="60"/>
        <v>N</v>
      </c>
      <c r="AB122" s="6" t="str">
        <f t="shared" si="61"/>
        <v>N</v>
      </c>
      <c r="AC122" s="6" t="str">
        <f t="shared" si="47"/>
        <v>9031501</v>
      </c>
      <c r="AD122" s="6">
        <f>IF(ISBLANK(Requerimiento_Det!N122),"",VLOOKUP(Requerimiento_Det!N122,Tabla1[#All],2,FALSE))</f>
        <v>1031100307</v>
      </c>
      <c r="AE122" s="6" t="str">
        <f>IF(ISBLANK(Requerimiento_Det!P122),"",VLOOKUP(Requerimiento_Det!P122,Tabla18[#All],2,FALSE))</f>
        <v>BTRU</v>
      </c>
    </row>
    <row r="123" spans="1:31" x14ac:dyDescent="0.25">
      <c r="A123" s="6">
        <f>IF(LEN(Requerimiento_Det!A123)&gt;0,Requerimiento_Det!A123,"")</f>
        <v>1</v>
      </c>
      <c r="B123" s="6">
        <f>IF(LEN(Requerimiento_Det!B123)&gt;0,Requerimiento_Det!B123,"")</f>
        <v>122</v>
      </c>
      <c r="C123" s="6" t="str">
        <f>IF(ISBLANK(Requerimiento_Det!C123),"",VLOOKUP(Requerimiento_Det!C123,Tabla3[#All],2,FALSE))</f>
        <v>10000000</v>
      </c>
      <c r="D123" s="6" t="str">
        <f>IF(LEN(Requerimiento_Det!D123)&gt;0,Requerimiento_Det!D123,"")</f>
        <v/>
      </c>
      <c r="E123" s="6">
        <f>IF(ISBLANK(Requerimiento_Det!E123),"",VLOOKUP(Requerimiento_Det!E123,Tabla13[#All],2,FALSE))</f>
        <v>0</v>
      </c>
      <c r="F123" s="6" t="str">
        <f>IF(ISBLANK(Requerimiento_Det!F123),"",VLOOKUP(Requerimiento_Det!F123,Tabla12[#All],2,FALSE))</f>
        <v>2806</v>
      </c>
      <c r="G123" s="6" t="str">
        <f>IF(ISBLANK(Requerimiento_Det!G123),"",VLOOKUP(Requerimiento_Det!G123,Tabla14[#All],2,FALSE))</f>
        <v>UNI</v>
      </c>
      <c r="H123" s="6" t="str">
        <f>IF(LEN(Requerimiento_Det!H123)&gt;0,Requerimiento_Det!H123,"")</f>
        <v>Chicama 286719 TRUJILLO  CHICLAYO  TRUJILLO</v>
      </c>
      <c r="I123" s="6" t="str">
        <f>IF(ISBLANK(Requerimiento_Det!I123),"",VLOOKUP(Requerimiento_Det!I123,Tabla5[#All],2,FALSE))</f>
        <v>C</v>
      </c>
      <c r="J123" s="6" t="str">
        <f t="shared" si="48"/>
        <v>N</v>
      </c>
      <c r="K123" s="29">
        <f>IF(LEN(Requerimiento_Det!J123)&gt;0,Requerimiento_Det!J123,"")</f>
        <v>1</v>
      </c>
      <c r="L123" s="6" t="str">
        <f t="shared" si="49"/>
        <v>0.00</v>
      </c>
      <c r="M123" s="6" t="str">
        <f t="shared" si="50"/>
        <v>0.00</v>
      </c>
      <c r="N123" s="30" t="str">
        <f t="shared" si="51"/>
        <v>0.00</v>
      </c>
      <c r="O123" s="30">
        <f t="shared" si="45"/>
        <v>0</v>
      </c>
      <c r="P123" s="6" t="str">
        <f t="shared" si="46"/>
        <v>0</v>
      </c>
      <c r="Q123" s="6" t="str">
        <f t="shared" si="52"/>
        <v>0</v>
      </c>
      <c r="R123" s="6" t="str">
        <f t="shared" si="53"/>
        <v>0.000000</v>
      </c>
      <c r="S123" s="6" t="str">
        <f t="shared" si="54"/>
        <v>0.000000</v>
      </c>
      <c r="T123" s="6" t="str">
        <f t="shared" si="55"/>
        <v>0</v>
      </c>
      <c r="U123" s="6" t="str">
        <f t="shared" si="56"/>
        <v>0</v>
      </c>
      <c r="V123" s="6" t="str">
        <f t="shared" si="57"/>
        <v>S</v>
      </c>
      <c r="W123" s="6" t="str">
        <f>IF(LEN(Requerimiento_Det!L123)&gt;0,Requerimiento_Det!L123,"")</f>
        <v>Chicama 286719 TRUJILLO  CHICLAYO  TRUJILLO</v>
      </c>
      <c r="X123" s="6" t="str">
        <f>IF(ISBLANK(Requerimiento_Det!M123),"",VLOOKUP(Requerimiento_Det!M123,Tabla8[#All],2,FALSE))</f>
        <v>010201</v>
      </c>
      <c r="Y123" s="6" t="str">
        <f t="shared" si="58"/>
        <v>PR</v>
      </c>
      <c r="Z123" s="6" t="str">
        <f t="shared" si="59"/>
        <v>DEMO</v>
      </c>
      <c r="AA123" s="6" t="str">
        <f t="shared" si="60"/>
        <v>N</v>
      </c>
      <c r="AB123" s="6" t="str">
        <f t="shared" si="61"/>
        <v>N</v>
      </c>
      <c r="AC123" s="6" t="str">
        <f t="shared" si="47"/>
        <v>9031501</v>
      </c>
      <c r="AD123" s="6">
        <f>IF(ISBLANK(Requerimiento_Det!N123),"",VLOOKUP(Requerimiento_Det!N123,Tabla1[#All],2,FALSE))</f>
        <v>1031100347</v>
      </c>
      <c r="AE123" s="6" t="str">
        <f>IF(ISBLANK(Requerimiento_Det!P123),"",VLOOKUP(Requerimiento_Det!P123,Tabla18[#All],2,FALSE))</f>
        <v>BTRU</v>
      </c>
    </row>
    <row r="124" spans="1:31" x14ac:dyDescent="0.25">
      <c r="A124" s="6">
        <f>IF(LEN(Requerimiento_Det!A124)&gt;0,Requerimiento_Det!A124,"")</f>
        <v>1</v>
      </c>
      <c r="B124" s="6">
        <f>IF(LEN(Requerimiento_Det!B124)&gt;0,Requerimiento_Det!B124,"")</f>
        <v>123</v>
      </c>
      <c r="C124" s="6" t="str">
        <f>IF(ISBLANK(Requerimiento_Det!C124),"",VLOOKUP(Requerimiento_Det!C124,Tabla3[#All],2,FALSE))</f>
        <v>10000000</v>
      </c>
      <c r="D124" s="6" t="str">
        <f>IF(LEN(Requerimiento_Det!D124)&gt;0,Requerimiento_Det!D124,"")</f>
        <v/>
      </c>
      <c r="E124" s="6">
        <f>IF(ISBLANK(Requerimiento_Det!E124),"",VLOOKUP(Requerimiento_Det!E124,Tabla13[#All],2,FALSE))</f>
        <v>0</v>
      </c>
      <c r="F124" s="6" t="str">
        <f>IF(ISBLANK(Requerimiento_Det!F124),"",VLOOKUP(Requerimiento_Det!F124,Tabla12[#All],2,FALSE))</f>
        <v>2806</v>
      </c>
      <c r="G124" s="6" t="str">
        <f>IF(ISBLANK(Requerimiento_Det!G124),"",VLOOKUP(Requerimiento_Det!G124,Tabla14[#All],2,FALSE))</f>
        <v>UNI</v>
      </c>
      <c r="H124" s="6" t="str">
        <f>IF(LEN(Requerimiento_Det!H124)&gt;0,Requerimiento_Det!H124,"")</f>
        <v>Chicama 287281 TRUJILLO  CAJAMARCA  TRUJILLO</v>
      </c>
      <c r="I124" s="6" t="str">
        <f>IF(ISBLANK(Requerimiento_Det!I124),"",VLOOKUP(Requerimiento_Det!I124,Tabla5[#All],2,FALSE))</f>
        <v>C</v>
      </c>
      <c r="J124" s="6" t="str">
        <f t="shared" si="48"/>
        <v>N</v>
      </c>
      <c r="K124" s="29">
        <f>IF(LEN(Requerimiento_Det!J124)&gt;0,Requerimiento_Det!J124,"")</f>
        <v>1</v>
      </c>
      <c r="L124" s="6" t="str">
        <f t="shared" si="49"/>
        <v>0.00</v>
      </c>
      <c r="M124" s="6" t="str">
        <f t="shared" si="50"/>
        <v>0.00</v>
      </c>
      <c r="N124" s="30" t="str">
        <f t="shared" si="51"/>
        <v>0.00</v>
      </c>
      <c r="O124" s="30">
        <f t="shared" si="45"/>
        <v>0</v>
      </c>
      <c r="P124" s="6" t="str">
        <f t="shared" si="46"/>
        <v>0</v>
      </c>
      <c r="Q124" s="6" t="str">
        <f t="shared" si="52"/>
        <v>0</v>
      </c>
      <c r="R124" s="6" t="str">
        <f t="shared" si="53"/>
        <v>0.000000</v>
      </c>
      <c r="S124" s="6" t="str">
        <f t="shared" si="54"/>
        <v>0.000000</v>
      </c>
      <c r="T124" s="6" t="str">
        <f t="shared" si="55"/>
        <v>0</v>
      </c>
      <c r="U124" s="6" t="str">
        <f t="shared" si="56"/>
        <v>0</v>
      </c>
      <c r="V124" s="6" t="str">
        <f t="shared" si="57"/>
        <v>S</v>
      </c>
      <c r="W124" s="6" t="str">
        <f>IF(LEN(Requerimiento_Det!L124)&gt;0,Requerimiento_Det!L124,"")</f>
        <v>Chicama 287281 TRUJILLO  CAJAMARCA  TRUJILLO</v>
      </c>
      <c r="X124" s="6" t="str">
        <f>IF(ISBLANK(Requerimiento_Det!M124),"",VLOOKUP(Requerimiento_Det!M124,Tabla8[#All],2,FALSE))</f>
        <v>010201</v>
      </c>
      <c r="Y124" s="6" t="str">
        <f t="shared" si="58"/>
        <v>PR</v>
      </c>
      <c r="Z124" s="6" t="str">
        <f t="shared" si="59"/>
        <v>DEMO</v>
      </c>
      <c r="AA124" s="6" t="str">
        <f t="shared" si="60"/>
        <v>N</v>
      </c>
      <c r="AB124" s="6" t="str">
        <f t="shared" si="61"/>
        <v>N</v>
      </c>
      <c r="AC124" s="6" t="str">
        <f t="shared" si="47"/>
        <v>9031501</v>
      </c>
      <c r="AD124" s="6">
        <f>IF(ISBLANK(Requerimiento_Det!N124),"",VLOOKUP(Requerimiento_Det!N124,Tabla1[#All],2,FALSE))</f>
        <v>1031100348</v>
      </c>
      <c r="AE124" s="6" t="str">
        <f>IF(ISBLANK(Requerimiento_Det!P124),"",VLOOKUP(Requerimiento_Det!P124,Tabla18[#All],2,FALSE))</f>
        <v>BTRU</v>
      </c>
    </row>
    <row r="125" spans="1:31" x14ac:dyDescent="0.25">
      <c r="A125" s="6">
        <f>IF(LEN(Requerimiento_Det!A125)&gt;0,Requerimiento_Det!A125,"")</f>
        <v>1</v>
      </c>
      <c r="B125" s="6">
        <f>IF(LEN(Requerimiento_Det!B125)&gt;0,Requerimiento_Det!B125,"")</f>
        <v>124</v>
      </c>
      <c r="C125" s="6" t="str">
        <f>IF(ISBLANK(Requerimiento_Det!C125),"",VLOOKUP(Requerimiento_Det!C125,Tabla3[#All],2,FALSE))</f>
        <v>10000000</v>
      </c>
      <c r="D125" s="6" t="str">
        <f>IF(LEN(Requerimiento_Det!D125)&gt;0,Requerimiento_Det!D125,"")</f>
        <v/>
      </c>
      <c r="E125" s="6">
        <f>IF(ISBLANK(Requerimiento_Det!E125),"",VLOOKUP(Requerimiento_Det!E125,Tabla13[#All],2,FALSE))</f>
        <v>0</v>
      </c>
      <c r="F125" s="6" t="str">
        <f>IF(ISBLANK(Requerimiento_Det!F125),"",VLOOKUP(Requerimiento_Det!F125,Tabla12[#All],2,FALSE))</f>
        <v>2806</v>
      </c>
      <c r="G125" s="6" t="str">
        <f>IF(ISBLANK(Requerimiento_Det!G125),"",VLOOKUP(Requerimiento_Det!G125,Tabla14[#All],2,FALSE))</f>
        <v>UNI</v>
      </c>
      <c r="H125" s="6" t="str">
        <f>IF(LEN(Requerimiento_Det!H125)&gt;0,Requerimiento_Det!H125,"")</f>
        <v>Sullana 287286 TRUJILLO  TUMBES  TRUJILLO</v>
      </c>
      <c r="I125" s="6" t="str">
        <f>IF(ISBLANK(Requerimiento_Det!I125),"",VLOOKUP(Requerimiento_Det!I125,Tabla5[#All],2,FALSE))</f>
        <v>C</v>
      </c>
      <c r="J125" s="6" t="str">
        <f t="shared" si="48"/>
        <v>N</v>
      </c>
      <c r="K125" s="29">
        <f>IF(LEN(Requerimiento_Det!J125)&gt;0,Requerimiento_Det!J125,"")</f>
        <v>1</v>
      </c>
      <c r="L125" s="6" t="str">
        <f t="shared" si="49"/>
        <v>0.00</v>
      </c>
      <c r="M125" s="6" t="str">
        <f t="shared" si="50"/>
        <v>0.00</v>
      </c>
      <c r="N125" s="30" t="str">
        <f t="shared" si="51"/>
        <v>0.00</v>
      </c>
      <c r="O125" s="30">
        <f t="shared" si="45"/>
        <v>0</v>
      </c>
      <c r="P125" s="6" t="str">
        <f t="shared" si="46"/>
        <v>0</v>
      </c>
      <c r="Q125" s="6" t="str">
        <f t="shared" si="52"/>
        <v>0</v>
      </c>
      <c r="R125" s="6" t="str">
        <f t="shared" si="53"/>
        <v>0.000000</v>
      </c>
      <c r="S125" s="6" t="str">
        <f t="shared" si="54"/>
        <v>0.000000</v>
      </c>
      <c r="T125" s="6" t="str">
        <f t="shared" si="55"/>
        <v>0</v>
      </c>
      <c r="U125" s="6" t="str">
        <f t="shared" si="56"/>
        <v>0</v>
      </c>
      <c r="V125" s="6" t="str">
        <f t="shared" si="57"/>
        <v>S</v>
      </c>
      <c r="W125" s="6" t="str">
        <f>IF(LEN(Requerimiento_Det!L125)&gt;0,Requerimiento_Det!L125,"")</f>
        <v>Sullana 287286 TRUJILLO  TUMBES  TRUJILLO</v>
      </c>
      <c r="X125" s="6" t="str">
        <f>IF(ISBLANK(Requerimiento_Det!M125),"",VLOOKUP(Requerimiento_Det!M125,Tabla8[#All],2,FALSE))</f>
        <v>010201</v>
      </c>
      <c r="Y125" s="6" t="str">
        <f t="shared" si="58"/>
        <v>PR</v>
      </c>
      <c r="Z125" s="6" t="str">
        <f t="shared" si="59"/>
        <v>DEMO</v>
      </c>
      <c r="AA125" s="6" t="str">
        <f t="shared" si="60"/>
        <v>N</v>
      </c>
      <c r="AB125" s="6" t="str">
        <f t="shared" si="61"/>
        <v>N</v>
      </c>
      <c r="AC125" s="6" t="str">
        <f t="shared" si="47"/>
        <v>9031501</v>
      </c>
      <c r="AD125" s="6">
        <f>IF(ISBLANK(Requerimiento_Det!N125),"",VLOOKUP(Requerimiento_Det!N125,Tabla1[#All],2,FALSE))</f>
        <v>1031100266</v>
      </c>
      <c r="AE125" s="6" t="str">
        <f>IF(ISBLANK(Requerimiento_Det!P125),"",VLOOKUP(Requerimiento_Det!P125,Tabla18[#All],2,FALSE))</f>
        <v>BTRU</v>
      </c>
    </row>
    <row r="126" spans="1:31" x14ac:dyDescent="0.25">
      <c r="A126" s="6">
        <f>IF(LEN(Requerimiento_Det!A126)&gt;0,Requerimiento_Det!A126,"")</f>
        <v>1</v>
      </c>
      <c r="B126" s="6">
        <f>IF(LEN(Requerimiento_Det!B126)&gt;0,Requerimiento_Det!B126,"")</f>
        <v>125</v>
      </c>
      <c r="C126" s="6" t="str">
        <f>IF(ISBLANK(Requerimiento_Det!C126),"",VLOOKUP(Requerimiento_Det!C126,Tabla3[#All],2,FALSE))</f>
        <v>10000000</v>
      </c>
      <c r="D126" s="6" t="str">
        <f>IF(LEN(Requerimiento_Det!D126)&gt;0,Requerimiento_Det!D126,"")</f>
        <v/>
      </c>
      <c r="E126" s="6">
        <f>IF(ISBLANK(Requerimiento_Det!E126),"",VLOOKUP(Requerimiento_Det!E126,Tabla13[#All],2,FALSE))</f>
        <v>0</v>
      </c>
      <c r="F126" s="6" t="str">
        <f>IF(ISBLANK(Requerimiento_Det!F126),"",VLOOKUP(Requerimiento_Det!F126,Tabla12[#All],2,FALSE))</f>
        <v>2806</v>
      </c>
      <c r="G126" s="6" t="str">
        <f>IF(ISBLANK(Requerimiento_Det!G126),"",VLOOKUP(Requerimiento_Det!G126,Tabla14[#All],2,FALSE))</f>
        <v>UNI</v>
      </c>
      <c r="H126" s="6" t="str">
        <f>IF(LEN(Requerimiento_Det!H126)&gt;0,Requerimiento_Det!H126,"")</f>
        <v>Pacanguilla 287225 TALARA  PIURA  TALARA</v>
      </c>
      <c r="I126" s="6" t="str">
        <f>IF(ISBLANK(Requerimiento_Det!I126),"",VLOOKUP(Requerimiento_Det!I126,Tabla5[#All],2,FALSE))</f>
        <v>C</v>
      </c>
      <c r="J126" s="6" t="str">
        <f t="shared" si="48"/>
        <v>N</v>
      </c>
      <c r="K126" s="29">
        <f>IF(LEN(Requerimiento_Det!J126)&gt;0,Requerimiento_Det!J126,"")</f>
        <v>1</v>
      </c>
      <c r="L126" s="6" t="str">
        <f t="shared" si="49"/>
        <v>0.00</v>
      </c>
      <c r="M126" s="6" t="str">
        <f t="shared" si="50"/>
        <v>0.00</v>
      </c>
      <c r="N126" s="30" t="str">
        <f t="shared" si="51"/>
        <v>0.00</v>
      </c>
      <c r="O126" s="30">
        <f t="shared" si="45"/>
        <v>0</v>
      </c>
      <c r="P126" s="6" t="str">
        <f t="shared" si="46"/>
        <v>0</v>
      </c>
      <c r="Q126" s="6" t="str">
        <f t="shared" si="52"/>
        <v>0</v>
      </c>
      <c r="R126" s="6" t="str">
        <f t="shared" si="53"/>
        <v>0.000000</v>
      </c>
      <c r="S126" s="6" t="str">
        <f t="shared" si="54"/>
        <v>0.000000</v>
      </c>
      <c r="T126" s="6" t="str">
        <f t="shared" si="55"/>
        <v>0</v>
      </c>
      <c r="U126" s="6" t="str">
        <f t="shared" si="56"/>
        <v>0</v>
      </c>
      <c r="V126" s="6" t="str">
        <f t="shared" si="57"/>
        <v>S</v>
      </c>
      <c r="W126" s="6" t="str">
        <f>IF(LEN(Requerimiento_Det!L126)&gt;0,Requerimiento_Det!L126,"")</f>
        <v>Pacanguilla 287225 TALARA  PIURA  TALARA</v>
      </c>
      <c r="X126" s="6" t="str">
        <f>IF(ISBLANK(Requerimiento_Det!M126),"",VLOOKUP(Requerimiento_Det!M126,Tabla8[#All],2,FALSE))</f>
        <v>010201</v>
      </c>
      <c r="Y126" s="6" t="str">
        <f t="shared" si="58"/>
        <v>PR</v>
      </c>
      <c r="Z126" s="6" t="str">
        <f t="shared" si="59"/>
        <v>DEMO</v>
      </c>
      <c r="AA126" s="6" t="str">
        <f t="shared" si="60"/>
        <v>N</v>
      </c>
      <c r="AB126" s="6" t="str">
        <f t="shared" si="61"/>
        <v>N</v>
      </c>
      <c r="AC126" s="6" t="str">
        <f t="shared" si="47"/>
        <v>9031501</v>
      </c>
      <c r="AD126" s="6">
        <f>IF(ISBLANK(Requerimiento_Det!N126),"",VLOOKUP(Requerimiento_Det!N126,Tabla1[#All],2,FALSE))</f>
        <v>1031100280</v>
      </c>
      <c r="AE126" s="6" t="str">
        <f>IF(ISBLANK(Requerimiento_Det!P126),"",VLOOKUP(Requerimiento_Det!P126,Tabla18[#All],2,FALSE))</f>
        <v>BTRU</v>
      </c>
    </row>
    <row r="127" spans="1:31" x14ac:dyDescent="0.25">
      <c r="A127" s="6">
        <f>IF(LEN(Requerimiento_Det!A127)&gt;0,Requerimiento_Det!A127,"")</f>
        <v>1</v>
      </c>
      <c r="B127" s="6">
        <f>IF(LEN(Requerimiento_Det!B127)&gt;0,Requerimiento_Det!B127,"")</f>
        <v>126</v>
      </c>
      <c r="C127" s="6" t="str">
        <f>IF(ISBLANK(Requerimiento_Det!C127),"",VLOOKUP(Requerimiento_Det!C127,Tabla3[#All],2,FALSE))</f>
        <v>10000000</v>
      </c>
      <c r="D127" s="6" t="str">
        <f>IF(LEN(Requerimiento_Det!D127)&gt;0,Requerimiento_Det!D127,"")</f>
        <v/>
      </c>
      <c r="E127" s="6">
        <f>IF(ISBLANK(Requerimiento_Det!E127),"",VLOOKUP(Requerimiento_Det!E127,Tabla13[#All],2,FALSE))</f>
        <v>0</v>
      </c>
      <c r="F127" s="6" t="str">
        <f>IF(ISBLANK(Requerimiento_Det!F127),"",VLOOKUP(Requerimiento_Det!F127,Tabla12[#All],2,FALSE))</f>
        <v>2806</v>
      </c>
      <c r="G127" s="6" t="str">
        <f>IF(ISBLANK(Requerimiento_Det!G127),"",VLOOKUP(Requerimiento_Det!G127,Tabla14[#All],2,FALSE))</f>
        <v>UNI</v>
      </c>
      <c r="H127" s="6" t="str">
        <f>IF(LEN(Requerimiento_Det!H127)&gt;0,Requerimiento_Det!H127,"")</f>
        <v>Pacanguilla 287346 TRUJILLO  MOYOBAMBA  TRUJILLO</v>
      </c>
      <c r="I127" s="6" t="str">
        <f>IF(ISBLANK(Requerimiento_Det!I127),"",VLOOKUP(Requerimiento_Det!I127,Tabla5[#All],2,FALSE))</f>
        <v>C</v>
      </c>
      <c r="J127" s="6" t="str">
        <f t="shared" si="48"/>
        <v>N</v>
      </c>
      <c r="K127" s="29">
        <f>IF(LEN(Requerimiento_Det!J127)&gt;0,Requerimiento_Det!J127,"")</f>
        <v>1</v>
      </c>
      <c r="L127" s="6" t="str">
        <f t="shared" si="49"/>
        <v>0.00</v>
      </c>
      <c r="M127" s="6" t="str">
        <f t="shared" si="50"/>
        <v>0.00</v>
      </c>
      <c r="N127" s="30" t="str">
        <f t="shared" si="51"/>
        <v>0.00</v>
      </c>
      <c r="O127" s="30">
        <f t="shared" si="45"/>
        <v>0</v>
      </c>
      <c r="P127" s="6" t="str">
        <f t="shared" si="46"/>
        <v>0</v>
      </c>
      <c r="Q127" s="6" t="str">
        <f t="shared" si="52"/>
        <v>0</v>
      </c>
      <c r="R127" s="6" t="str">
        <f t="shared" si="53"/>
        <v>0.000000</v>
      </c>
      <c r="S127" s="6" t="str">
        <f t="shared" si="54"/>
        <v>0.000000</v>
      </c>
      <c r="T127" s="6" t="str">
        <f t="shared" si="55"/>
        <v>0</v>
      </c>
      <c r="U127" s="6" t="str">
        <f t="shared" si="56"/>
        <v>0</v>
      </c>
      <c r="V127" s="6" t="str">
        <f t="shared" si="57"/>
        <v>S</v>
      </c>
      <c r="W127" s="6" t="str">
        <f>IF(LEN(Requerimiento_Det!L127)&gt;0,Requerimiento_Det!L127,"")</f>
        <v>Pacanguilla 287346 TRUJILLO  MOYOBAMBA  TRUJILLO</v>
      </c>
      <c r="X127" s="6" t="str">
        <f>IF(ISBLANK(Requerimiento_Det!M127),"",VLOOKUP(Requerimiento_Det!M127,Tabla8[#All],2,FALSE))</f>
        <v>010201</v>
      </c>
      <c r="Y127" s="6" t="str">
        <f t="shared" si="58"/>
        <v>PR</v>
      </c>
      <c r="Z127" s="6" t="str">
        <f t="shared" si="59"/>
        <v>DEMO</v>
      </c>
      <c r="AA127" s="6" t="str">
        <f t="shared" si="60"/>
        <v>N</v>
      </c>
      <c r="AB127" s="6" t="str">
        <f t="shared" si="61"/>
        <v>N</v>
      </c>
      <c r="AC127" s="6" t="str">
        <f t="shared" si="47"/>
        <v>9031501</v>
      </c>
      <c r="AD127" s="6">
        <f>IF(ISBLANK(Requerimiento_Det!N127),"",VLOOKUP(Requerimiento_Det!N127,Tabla1[#All],2,FALSE))</f>
        <v>1031100357</v>
      </c>
      <c r="AE127" s="6" t="str">
        <f>IF(ISBLANK(Requerimiento_Det!P127),"",VLOOKUP(Requerimiento_Det!P127,Tabla18[#All],2,FALSE))</f>
        <v>BTRU</v>
      </c>
    </row>
    <row r="128" spans="1:31" x14ac:dyDescent="0.25">
      <c r="A128" s="6">
        <f>IF(LEN(Requerimiento_Det!A128)&gt;0,Requerimiento_Det!A128,"")</f>
        <v>1</v>
      </c>
      <c r="B128" s="6">
        <f>IF(LEN(Requerimiento_Det!B128)&gt;0,Requerimiento_Det!B128,"")</f>
        <v>127</v>
      </c>
      <c r="C128" s="6" t="str">
        <f>IF(ISBLANK(Requerimiento_Det!C128),"",VLOOKUP(Requerimiento_Det!C128,Tabla3[#All],2,FALSE))</f>
        <v>10000000</v>
      </c>
      <c r="D128" s="6" t="str">
        <f>IF(LEN(Requerimiento_Det!D128)&gt;0,Requerimiento_Det!D128,"")</f>
        <v/>
      </c>
      <c r="E128" s="6">
        <f>IF(ISBLANK(Requerimiento_Det!E128),"",VLOOKUP(Requerimiento_Det!E128,Tabla13[#All],2,FALSE))</f>
        <v>0</v>
      </c>
      <c r="F128" s="6" t="str">
        <f>IF(ISBLANK(Requerimiento_Det!F128),"",VLOOKUP(Requerimiento_Det!F128,Tabla12[#All],2,FALSE))</f>
        <v>2806</v>
      </c>
      <c r="G128" s="6" t="str">
        <f>IF(ISBLANK(Requerimiento_Det!G128),"",VLOOKUP(Requerimiento_Det!G128,Tabla14[#All],2,FALSE))</f>
        <v>UNI</v>
      </c>
      <c r="H128" s="6" t="str">
        <f>IF(LEN(Requerimiento_Det!H128)&gt;0,Requerimiento_Det!H128,"")</f>
        <v>Pacanguilla 287276 TRUJILLO  PIURA  TRUJILLO</v>
      </c>
      <c r="I128" s="6" t="str">
        <f>IF(ISBLANK(Requerimiento_Det!I128),"",VLOOKUP(Requerimiento_Det!I128,Tabla5[#All],2,FALSE))</f>
        <v>C</v>
      </c>
      <c r="J128" s="6" t="str">
        <f t="shared" si="48"/>
        <v>N</v>
      </c>
      <c r="K128" s="29">
        <f>IF(LEN(Requerimiento_Det!J128)&gt;0,Requerimiento_Det!J128,"")</f>
        <v>1</v>
      </c>
      <c r="L128" s="6" t="str">
        <f t="shared" si="49"/>
        <v>0.00</v>
      </c>
      <c r="M128" s="6" t="str">
        <f t="shared" si="50"/>
        <v>0.00</v>
      </c>
      <c r="N128" s="30" t="str">
        <f t="shared" si="51"/>
        <v>0.00</v>
      </c>
      <c r="O128" s="30">
        <f t="shared" si="45"/>
        <v>0</v>
      </c>
      <c r="P128" s="6" t="str">
        <f t="shared" si="46"/>
        <v>0</v>
      </c>
      <c r="Q128" s="6" t="str">
        <f t="shared" si="52"/>
        <v>0</v>
      </c>
      <c r="R128" s="6" t="str">
        <f t="shared" si="53"/>
        <v>0.000000</v>
      </c>
      <c r="S128" s="6" t="str">
        <f t="shared" si="54"/>
        <v>0.000000</v>
      </c>
      <c r="T128" s="6" t="str">
        <f t="shared" si="55"/>
        <v>0</v>
      </c>
      <c r="U128" s="6" t="str">
        <f t="shared" si="56"/>
        <v>0</v>
      </c>
      <c r="V128" s="6" t="str">
        <f t="shared" si="57"/>
        <v>S</v>
      </c>
      <c r="W128" s="6" t="str">
        <f>IF(LEN(Requerimiento_Det!L128)&gt;0,Requerimiento_Det!L128,"")</f>
        <v>Pacanguilla 287276 TRUJILLO  PIURA  TRUJILLO</v>
      </c>
      <c r="X128" s="6" t="str">
        <f>IF(ISBLANK(Requerimiento_Det!M128),"",VLOOKUP(Requerimiento_Det!M128,Tabla8[#All],2,FALSE))</f>
        <v>010201</v>
      </c>
      <c r="Y128" s="6" t="str">
        <f t="shared" si="58"/>
        <v>PR</v>
      </c>
      <c r="Z128" s="6" t="str">
        <f t="shared" si="59"/>
        <v>DEMO</v>
      </c>
      <c r="AA128" s="6" t="str">
        <f t="shared" si="60"/>
        <v>N</v>
      </c>
      <c r="AB128" s="6" t="str">
        <f t="shared" si="61"/>
        <v>N</v>
      </c>
      <c r="AC128" s="6" t="str">
        <f t="shared" si="47"/>
        <v>9031501</v>
      </c>
      <c r="AD128" s="6">
        <f>IF(ISBLANK(Requerimiento_Det!N128),"",VLOOKUP(Requerimiento_Det!N128,Tabla1[#All],2,FALSE))</f>
        <v>1031100363</v>
      </c>
      <c r="AE128" s="6" t="str">
        <f>IF(ISBLANK(Requerimiento_Det!P128),"",VLOOKUP(Requerimiento_Det!P128,Tabla18[#All],2,FALSE))</f>
        <v>BTRU</v>
      </c>
    </row>
    <row r="129" spans="1:31" x14ac:dyDescent="0.25">
      <c r="A129" s="6">
        <f>IF(LEN(Requerimiento_Det!A129)&gt;0,Requerimiento_Det!A129,"")</f>
        <v>1</v>
      </c>
      <c r="B129" s="6">
        <f>IF(LEN(Requerimiento_Det!B129)&gt;0,Requerimiento_Det!B129,"")</f>
        <v>128</v>
      </c>
      <c r="C129" s="6" t="str">
        <f>IF(ISBLANK(Requerimiento_Det!C129),"",VLOOKUP(Requerimiento_Det!C129,Tabla3[#All],2,FALSE))</f>
        <v>10000000</v>
      </c>
      <c r="D129" s="6" t="str">
        <f>IF(LEN(Requerimiento_Det!D129)&gt;0,Requerimiento_Det!D129,"")</f>
        <v/>
      </c>
      <c r="E129" s="6">
        <f>IF(ISBLANK(Requerimiento_Det!E129),"",VLOOKUP(Requerimiento_Det!E129,Tabla13[#All],2,FALSE))</f>
        <v>0</v>
      </c>
      <c r="F129" s="6" t="str">
        <f>IF(ISBLANK(Requerimiento_Det!F129),"",VLOOKUP(Requerimiento_Det!F129,Tabla12[#All],2,FALSE))</f>
        <v>2806</v>
      </c>
      <c r="G129" s="6" t="str">
        <f>IF(ISBLANK(Requerimiento_Det!G129),"",VLOOKUP(Requerimiento_Det!G129,Tabla14[#All],2,FALSE))</f>
        <v>UNI</v>
      </c>
      <c r="H129" s="6" t="str">
        <f>IF(LEN(Requerimiento_Det!H129)&gt;0,Requerimiento_Det!H129,"")</f>
        <v>Chicama 287330 TRUJILLO  CHICLAYO  TRUJILLO</v>
      </c>
      <c r="I129" s="6" t="str">
        <f>IF(ISBLANK(Requerimiento_Det!I129),"",VLOOKUP(Requerimiento_Det!I129,Tabla5[#All],2,FALSE))</f>
        <v>C</v>
      </c>
      <c r="J129" s="6" t="str">
        <f t="shared" si="48"/>
        <v>N</v>
      </c>
      <c r="K129" s="29">
        <f>IF(LEN(Requerimiento_Det!J129)&gt;0,Requerimiento_Det!J129,"")</f>
        <v>1</v>
      </c>
      <c r="L129" s="6" t="str">
        <f t="shared" si="49"/>
        <v>0.00</v>
      </c>
      <c r="M129" s="6" t="str">
        <f t="shared" si="50"/>
        <v>0.00</v>
      </c>
      <c r="N129" s="30" t="str">
        <f t="shared" si="51"/>
        <v>0.00</v>
      </c>
      <c r="O129" s="30">
        <f t="shared" si="45"/>
        <v>0</v>
      </c>
      <c r="P129" s="6" t="str">
        <f t="shared" si="46"/>
        <v>0</v>
      </c>
      <c r="Q129" s="6" t="str">
        <f t="shared" si="52"/>
        <v>0</v>
      </c>
      <c r="R129" s="6" t="str">
        <f t="shared" si="53"/>
        <v>0.000000</v>
      </c>
      <c r="S129" s="6" t="str">
        <f t="shared" si="54"/>
        <v>0.000000</v>
      </c>
      <c r="T129" s="6" t="str">
        <f t="shared" si="55"/>
        <v>0</v>
      </c>
      <c r="U129" s="6" t="str">
        <f t="shared" si="56"/>
        <v>0</v>
      </c>
      <c r="V129" s="6" t="str">
        <f t="shared" si="57"/>
        <v>S</v>
      </c>
      <c r="W129" s="6" t="str">
        <f>IF(LEN(Requerimiento_Det!L129)&gt;0,Requerimiento_Det!L129,"")</f>
        <v>Chicama 287330 TRUJILLO  CHICLAYO  TRUJILLO</v>
      </c>
      <c r="X129" s="6" t="str">
        <f>IF(ISBLANK(Requerimiento_Det!M129),"",VLOOKUP(Requerimiento_Det!M129,Tabla8[#All],2,FALSE))</f>
        <v>010201</v>
      </c>
      <c r="Y129" s="6" t="str">
        <f t="shared" si="58"/>
        <v>PR</v>
      </c>
      <c r="Z129" s="6" t="str">
        <f t="shared" si="59"/>
        <v>DEMO</v>
      </c>
      <c r="AA129" s="6" t="str">
        <f t="shared" si="60"/>
        <v>N</v>
      </c>
      <c r="AB129" s="6" t="str">
        <f t="shared" si="61"/>
        <v>N</v>
      </c>
      <c r="AC129" s="6" t="str">
        <f t="shared" si="47"/>
        <v>9031501</v>
      </c>
      <c r="AD129" s="6">
        <f>IF(ISBLANK(Requerimiento_Det!N129),"",VLOOKUP(Requerimiento_Det!N129,Tabla1[#All],2,FALSE))</f>
        <v>1031100127</v>
      </c>
      <c r="AE129" s="6" t="str">
        <f>IF(ISBLANK(Requerimiento_Det!P129),"",VLOOKUP(Requerimiento_Det!P129,Tabla18[#All],2,FALSE))</f>
        <v>BTRU</v>
      </c>
    </row>
    <row r="130" spans="1:31" x14ac:dyDescent="0.25">
      <c r="A130" s="6">
        <f>IF(LEN(Requerimiento_Det!A130)&gt;0,Requerimiento_Det!A130,"")</f>
        <v>1</v>
      </c>
      <c r="B130" s="6">
        <f>IF(LEN(Requerimiento_Det!B130)&gt;0,Requerimiento_Det!B130,"")</f>
        <v>129</v>
      </c>
      <c r="C130" s="6" t="str">
        <f>IF(ISBLANK(Requerimiento_Det!C130),"",VLOOKUP(Requerimiento_Det!C130,Tabla3[#All],2,FALSE))</f>
        <v>10000000</v>
      </c>
      <c r="D130" s="6" t="str">
        <f>IF(LEN(Requerimiento_Det!D130)&gt;0,Requerimiento_Det!D130,"")</f>
        <v/>
      </c>
      <c r="E130" s="6">
        <f>IF(ISBLANK(Requerimiento_Det!E130),"",VLOOKUP(Requerimiento_Det!E130,Tabla13[#All],2,FALSE))</f>
        <v>0</v>
      </c>
      <c r="F130" s="6" t="str">
        <f>IF(ISBLANK(Requerimiento_Det!F130),"",VLOOKUP(Requerimiento_Det!F130,Tabla12[#All],2,FALSE))</f>
        <v>2806</v>
      </c>
      <c r="G130" s="6" t="str">
        <f>IF(ISBLANK(Requerimiento_Det!G130),"",VLOOKUP(Requerimiento_Det!G130,Tabla14[#All],2,FALSE))</f>
        <v>UNI</v>
      </c>
      <c r="H130" s="6" t="str">
        <f>IF(LEN(Requerimiento_Det!H130)&gt;0,Requerimiento_Det!H130,"")</f>
        <v>Chicama 287325 TRUJILLO   CHOCOPE  TRUJILLO</v>
      </c>
      <c r="I130" s="6" t="str">
        <f>IF(ISBLANK(Requerimiento_Det!I130),"",VLOOKUP(Requerimiento_Det!I130,Tabla5[#All],2,FALSE))</f>
        <v>C</v>
      </c>
      <c r="J130" s="6" t="str">
        <f t="shared" ref="J130:J161" si="62">IF(LEN(C130)&gt;0,"N","")</f>
        <v>N</v>
      </c>
      <c r="K130" s="29">
        <f>IF(LEN(Requerimiento_Det!J130)&gt;0,Requerimiento_Det!J130,"")</f>
        <v>1</v>
      </c>
      <c r="L130" s="6" t="str">
        <f t="shared" ref="L130:L161" si="63">IF(LEN(C130)&gt;0,"0.00","")</f>
        <v>0.00</v>
      </c>
      <c r="M130" s="6" t="str">
        <f t="shared" ref="M130:M161" si="64">IF(LEN(C130)&gt;0,"0.00","")</f>
        <v>0.00</v>
      </c>
      <c r="N130" s="30" t="str">
        <f t="shared" ref="N130:N161" si="65">IF(LEN(C130)&gt;0,"0.00","")</f>
        <v>0.00</v>
      </c>
      <c r="O130" s="30">
        <f t="shared" si="45"/>
        <v>0</v>
      </c>
      <c r="P130" s="6" t="str">
        <f t="shared" si="46"/>
        <v>0</v>
      </c>
      <c r="Q130" s="6" t="str">
        <f t="shared" ref="Q130:Q161" si="66">IF(LEN(C130)&gt;0,"0","")</f>
        <v>0</v>
      </c>
      <c r="R130" s="6" t="str">
        <f t="shared" ref="R130:R161" si="67">IF(LEN(C130)&gt;0,"0.000000","")</f>
        <v>0.000000</v>
      </c>
      <c r="S130" s="6" t="str">
        <f t="shared" ref="S130:S161" si="68">IF(LEN(C130)&gt;0,"0.000000","")</f>
        <v>0.000000</v>
      </c>
      <c r="T130" s="6" t="str">
        <f t="shared" ref="T130:T161" si="69">IF(LEN(C130)&gt;0,"0","")</f>
        <v>0</v>
      </c>
      <c r="U130" s="6" t="str">
        <f t="shared" ref="U130:U161" si="70">IF(LEN(C130)&gt;0,"0","")</f>
        <v>0</v>
      </c>
      <c r="V130" s="6" t="str">
        <f t="shared" ref="V130:V161" si="71">IF(LEN(C130)&gt;0,"S","")</f>
        <v>S</v>
      </c>
      <c r="W130" s="6" t="str">
        <f>IF(LEN(Requerimiento_Det!L130)&gt;0,Requerimiento_Det!L130,"")</f>
        <v>Chicama 287325 TRUJILLO   CHOCOPE  TRUJILLO</v>
      </c>
      <c r="X130" s="6" t="str">
        <f>IF(ISBLANK(Requerimiento_Det!M130),"",VLOOKUP(Requerimiento_Det!M130,Tabla8[#All],2,FALSE))</f>
        <v>010201</v>
      </c>
      <c r="Y130" s="6" t="str">
        <f t="shared" ref="Y130:Y161" si="72">IF(LEN(C130)&gt;0,"PR","")</f>
        <v>PR</v>
      </c>
      <c r="Z130" s="6" t="str">
        <f t="shared" ref="Z130:Z161" si="73">IF(LEN(C130)&gt;0,"DEMO","")</f>
        <v>DEMO</v>
      </c>
      <c r="AA130" s="6" t="str">
        <f t="shared" ref="AA130:AA161" si="74">IF(LEN(C130)&gt;0,"N","")</f>
        <v>N</v>
      </c>
      <c r="AB130" s="6" t="str">
        <f t="shared" ref="AB130:AB161" si="75">IF(LEN(C130)&gt;0,"N","")</f>
        <v>N</v>
      </c>
      <c r="AC130" s="6" t="str">
        <f t="shared" si="47"/>
        <v>9031501</v>
      </c>
      <c r="AD130" s="6">
        <f>IF(ISBLANK(Requerimiento_Det!N130),"",VLOOKUP(Requerimiento_Det!N130,Tabla1[#All],2,FALSE))</f>
        <v>1031100120</v>
      </c>
      <c r="AE130" s="6" t="str">
        <f>IF(ISBLANK(Requerimiento_Det!P130),"",VLOOKUP(Requerimiento_Det!P130,Tabla18[#All],2,FALSE))</f>
        <v>BTRU</v>
      </c>
    </row>
    <row r="131" spans="1:31" x14ac:dyDescent="0.25">
      <c r="A131" s="6">
        <f>IF(LEN(Requerimiento_Det!A131)&gt;0,Requerimiento_Det!A131,"")</f>
        <v>1</v>
      </c>
      <c r="B131" s="6">
        <f>IF(LEN(Requerimiento_Det!B131)&gt;0,Requerimiento_Det!B131,"")</f>
        <v>130</v>
      </c>
      <c r="C131" s="6" t="str">
        <f>IF(ISBLANK(Requerimiento_Det!C131),"",VLOOKUP(Requerimiento_Det!C131,Tabla3[#All],2,FALSE))</f>
        <v>10000000</v>
      </c>
      <c r="D131" s="6" t="str">
        <f>IF(LEN(Requerimiento_Det!D131)&gt;0,Requerimiento_Det!D131,"")</f>
        <v/>
      </c>
      <c r="E131" s="6">
        <f>IF(ISBLANK(Requerimiento_Det!E131),"",VLOOKUP(Requerimiento_Det!E131,Tabla13[#All],2,FALSE))</f>
        <v>0</v>
      </c>
      <c r="F131" s="6" t="str">
        <f>IF(ISBLANK(Requerimiento_Det!F131),"",VLOOKUP(Requerimiento_Det!F131,Tabla12[#All],2,FALSE))</f>
        <v>2806</v>
      </c>
      <c r="G131" s="6" t="str">
        <f>IF(ISBLANK(Requerimiento_Det!G131),"",VLOOKUP(Requerimiento_Det!G131,Tabla14[#All],2,FALSE))</f>
        <v>UNI</v>
      </c>
      <c r="H131" s="6" t="str">
        <f>IF(LEN(Requerimiento_Det!H131)&gt;0,Requerimiento_Det!H131,"")</f>
        <v>Pacanguilla 287329 TRUJILLO  CHICLAYO  TRUJILLO</v>
      </c>
      <c r="I131" s="6" t="str">
        <f>IF(ISBLANK(Requerimiento_Det!I131),"",VLOOKUP(Requerimiento_Det!I131,Tabla5[#All],2,FALSE))</f>
        <v>C</v>
      </c>
      <c r="J131" s="6" t="str">
        <f t="shared" si="62"/>
        <v>N</v>
      </c>
      <c r="K131" s="29">
        <f>IF(LEN(Requerimiento_Det!J131)&gt;0,Requerimiento_Det!J131,"")</f>
        <v>1</v>
      </c>
      <c r="L131" s="6" t="str">
        <f t="shared" si="63"/>
        <v>0.00</v>
      </c>
      <c r="M131" s="6" t="str">
        <f t="shared" si="64"/>
        <v>0.00</v>
      </c>
      <c r="N131" s="30" t="str">
        <f t="shared" si="65"/>
        <v>0.00</v>
      </c>
      <c r="O131" s="30">
        <f t="shared" ref="O131:O194" si="76">IF(LEN(N131)&gt;0,K131*N131,"")</f>
        <v>0</v>
      </c>
      <c r="P131" s="6" t="str">
        <f t="shared" ref="P131:P194" si="77">IF(LEN(C131)&gt;0,"0","")</f>
        <v>0</v>
      </c>
      <c r="Q131" s="6" t="str">
        <f t="shared" si="66"/>
        <v>0</v>
      </c>
      <c r="R131" s="6" t="str">
        <f t="shared" si="67"/>
        <v>0.000000</v>
      </c>
      <c r="S131" s="6" t="str">
        <f t="shared" si="68"/>
        <v>0.000000</v>
      </c>
      <c r="T131" s="6" t="str">
        <f t="shared" si="69"/>
        <v>0</v>
      </c>
      <c r="U131" s="6" t="str">
        <f t="shared" si="70"/>
        <v>0</v>
      </c>
      <c r="V131" s="6" t="str">
        <f t="shared" si="71"/>
        <v>S</v>
      </c>
      <c r="W131" s="6" t="str">
        <f>IF(LEN(Requerimiento_Det!L131)&gt;0,Requerimiento_Det!L131,"")</f>
        <v>Pacanguilla 287329 TRUJILLO  CHICLAYO  TRUJILLO</v>
      </c>
      <c r="X131" s="6" t="str">
        <f>IF(ISBLANK(Requerimiento_Det!M131),"",VLOOKUP(Requerimiento_Det!M131,Tabla8[#All],2,FALSE))</f>
        <v>010201</v>
      </c>
      <c r="Y131" s="6" t="str">
        <f t="shared" si="72"/>
        <v>PR</v>
      </c>
      <c r="Z131" s="6" t="str">
        <f t="shared" si="73"/>
        <v>DEMO</v>
      </c>
      <c r="AA131" s="6" t="str">
        <f t="shared" si="74"/>
        <v>N</v>
      </c>
      <c r="AB131" s="6" t="str">
        <f t="shared" si="75"/>
        <v>N</v>
      </c>
      <c r="AC131" s="6" t="str">
        <f t="shared" ref="AC131:AC194" si="78">IF(LEN(C131)&gt;0,"9031501","")</f>
        <v>9031501</v>
      </c>
      <c r="AD131" s="6">
        <f>IF(ISBLANK(Requerimiento_Det!N131),"",VLOOKUP(Requerimiento_Det!N131,Tabla1[#All],2,FALSE))</f>
        <v>1031100304</v>
      </c>
      <c r="AE131" s="6" t="str">
        <f>IF(ISBLANK(Requerimiento_Det!P131),"",VLOOKUP(Requerimiento_Det!P131,Tabla18[#All],2,FALSE))</f>
        <v>BTRU</v>
      </c>
    </row>
    <row r="132" spans="1:31" x14ac:dyDescent="0.25">
      <c r="A132" s="6">
        <f>IF(LEN(Requerimiento_Det!A132)&gt;0,Requerimiento_Det!A132,"")</f>
        <v>1</v>
      </c>
      <c r="B132" s="6">
        <f>IF(LEN(Requerimiento_Det!B132)&gt;0,Requerimiento_Det!B132,"")</f>
        <v>131</v>
      </c>
      <c r="C132" s="6" t="str">
        <f>IF(ISBLANK(Requerimiento_Det!C132),"",VLOOKUP(Requerimiento_Det!C132,Tabla3[#All],2,FALSE))</f>
        <v>10000000</v>
      </c>
      <c r="D132" s="6" t="str">
        <f>IF(LEN(Requerimiento_Det!D132)&gt;0,Requerimiento_Det!D132,"")</f>
        <v/>
      </c>
      <c r="E132" s="6">
        <f>IF(ISBLANK(Requerimiento_Det!E132),"",VLOOKUP(Requerimiento_Det!E132,Tabla13[#All],2,FALSE))</f>
        <v>0</v>
      </c>
      <c r="F132" s="6" t="str">
        <f>IF(ISBLANK(Requerimiento_Det!F132),"",VLOOKUP(Requerimiento_Det!F132,Tabla12[#All],2,FALSE))</f>
        <v>2806</v>
      </c>
      <c r="G132" s="6" t="str">
        <f>IF(ISBLANK(Requerimiento_Det!G132),"",VLOOKUP(Requerimiento_Det!G132,Tabla14[#All],2,FALSE))</f>
        <v>UNI</v>
      </c>
      <c r="H132" s="6" t="str">
        <f>IF(LEN(Requerimiento_Det!H132)&gt;0,Requerimiento_Det!H132,"")</f>
        <v>Chicama 287349 TRUJILLO  CHOTA  TRUJILLO</v>
      </c>
      <c r="I132" s="6" t="str">
        <f>IF(ISBLANK(Requerimiento_Det!I132),"",VLOOKUP(Requerimiento_Det!I132,Tabla5[#All],2,FALSE))</f>
        <v>C</v>
      </c>
      <c r="J132" s="6" t="str">
        <f t="shared" si="62"/>
        <v>N</v>
      </c>
      <c r="K132" s="29">
        <f>IF(LEN(Requerimiento_Det!J132)&gt;0,Requerimiento_Det!J132,"")</f>
        <v>1</v>
      </c>
      <c r="L132" s="6" t="str">
        <f t="shared" si="63"/>
        <v>0.00</v>
      </c>
      <c r="M132" s="6" t="str">
        <f t="shared" si="64"/>
        <v>0.00</v>
      </c>
      <c r="N132" s="30" t="str">
        <f t="shared" si="65"/>
        <v>0.00</v>
      </c>
      <c r="O132" s="30">
        <f t="shared" si="76"/>
        <v>0</v>
      </c>
      <c r="P132" s="6" t="str">
        <f t="shared" si="77"/>
        <v>0</v>
      </c>
      <c r="Q132" s="6" t="str">
        <f t="shared" si="66"/>
        <v>0</v>
      </c>
      <c r="R132" s="6" t="str">
        <f t="shared" si="67"/>
        <v>0.000000</v>
      </c>
      <c r="S132" s="6" t="str">
        <f t="shared" si="68"/>
        <v>0.000000</v>
      </c>
      <c r="T132" s="6" t="str">
        <f t="shared" si="69"/>
        <v>0</v>
      </c>
      <c r="U132" s="6" t="str">
        <f t="shared" si="70"/>
        <v>0</v>
      </c>
      <c r="V132" s="6" t="str">
        <f t="shared" si="71"/>
        <v>S</v>
      </c>
      <c r="W132" s="6" t="str">
        <f>IF(LEN(Requerimiento_Det!L132)&gt;0,Requerimiento_Det!L132,"")</f>
        <v>Chicama 287349 TRUJILLO  CHOTA  TRUJILLO</v>
      </c>
      <c r="X132" s="6" t="str">
        <f>IF(ISBLANK(Requerimiento_Det!M132),"",VLOOKUP(Requerimiento_Det!M132,Tabla8[#All],2,FALSE))</f>
        <v>010201</v>
      </c>
      <c r="Y132" s="6" t="str">
        <f t="shared" si="72"/>
        <v>PR</v>
      </c>
      <c r="Z132" s="6" t="str">
        <f t="shared" si="73"/>
        <v>DEMO</v>
      </c>
      <c r="AA132" s="6" t="str">
        <f t="shared" si="74"/>
        <v>N</v>
      </c>
      <c r="AB132" s="6" t="str">
        <f t="shared" si="75"/>
        <v>N</v>
      </c>
      <c r="AC132" s="6" t="str">
        <f t="shared" si="78"/>
        <v>9031501</v>
      </c>
      <c r="AD132" s="6">
        <f>IF(ISBLANK(Requerimiento_Det!N132),"",VLOOKUP(Requerimiento_Det!N132,Tabla1[#All],2,FALSE))</f>
        <v>1031100308</v>
      </c>
      <c r="AE132" s="6" t="str">
        <f>IF(ISBLANK(Requerimiento_Det!P132),"",VLOOKUP(Requerimiento_Det!P132,Tabla18[#All],2,FALSE))</f>
        <v>BTRU</v>
      </c>
    </row>
    <row r="133" spans="1:31" x14ac:dyDescent="0.25">
      <c r="A133" s="6">
        <f>IF(LEN(Requerimiento_Det!A133)&gt;0,Requerimiento_Det!A133,"")</f>
        <v>1</v>
      </c>
      <c r="B133" s="6">
        <f>IF(LEN(Requerimiento_Det!B133)&gt;0,Requerimiento_Det!B133,"")</f>
        <v>132</v>
      </c>
      <c r="C133" s="6" t="str">
        <f>IF(ISBLANK(Requerimiento_Det!C133),"",VLOOKUP(Requerimiento_Det!C133,Tabla3[#All],2,FALSE))</f>
        <v>10000000</v>
      </c>
      <c r="D133" s="6" t="str">
        <f>IF(LEN(Requerimiento_Det!D133)&gt;0,Requerimiento_Det!D133,"")</f>
        <v/>
      </c>
      <c r="E133" s="6">
        <f>IF(ISBLANK(Requerimiento_Det!E133),"",VLOOKUP(Requerimiento_Det!E133,Tabla13[#All],2,FALSE))</f>
        <v>0</v>
      </c>
      <c r="F133" s="6" t="str">
        <f>IF(ISBLANK(Requerimiento_Det!F133),"",VLOOKUP(Requerimiento_Det!F133,Tabla12[#All],2,FALSE))</f>
        <v>2806</v>
      </c>
      <c r="G133" s="6" t="str">
        <f>IF(ISBLANK(Requerimiento_Det!G133),"",VLOOKUP(Requerimiento_Det!G133,Tabla14[#All],2,FALSE))</f>
        <v>UNI</v>
      </c>
      <c r="H133" s="6" t="str">
        <f>IF(LEN(Requerimiento_Det!H133)&gt;0,Requerimiento_Det!H133,"")</f>
        <v>Chicama 287333 TRUJILLO  CHICLAYO  TRUJILLO</v>
      </c>
      <c r="I133" s="6" t="str">
        <f>IF(ISBLANK(Requerimiento_Det!I133),"",VLOOKUP(Requerimiento_Det!I133,Tabla5[#All],2,FALSE))</f>
        <v>C</v>
      </c>
      <c r="J133" s="6" t="str">
        <f t="shared" si="62"/>
        <v>N</v>
      </c>
      <c r="K133" s="29">
        <f>IF(LEN(Requerimiento_Det!J133)&gt;0,Requerimiento_Det!J133,"")</f>
        <v>1</v>
      </c>
      <c r="L133" s="6" t="str">
        <f t="shared" si="63"/>
        <v>0.00</v>
      </c>
      <c r="M133" s="6" t="str">
        <f t="shared" si="64"/>
        <v>0.00</v>
      </c>
      <c r="N133" s="30" t="str">
        <f t="shared" si="65"/>
        <v>0.00</v>
      </c>
      <c r="O133" s="30">
        <f t="shared" si="76"/>
        <v>0</v>
      </c>
      <c r="P133" s="6" t="str">
        <f t="shared" si="77"/>
        <v>0</v>
      </c>
      <c r="Q133" s="6" t="str">
        <f t="shared" si="66"/>
        <v>0</v>
      </c>
      <c r="R133" s="6" t="str">
        <f t="shared" si="67"/>
        <v>0.000000</v>
      </c>
      <c r="S133" s="6" t="str">
        <f t="shared" si="68"/>
        <v>0.000000</v>
      </c>
      <c r="T133" s="6" t="str">
        <f t="shared" si="69"/>
        <v>0</v>
      </c>
      <c r="U133" s="6" t="str">
        <f t="shared" si="70"/>
        <v>0</v>
      </c>
      <c r="V133" s="6" t="str">
        <f t="shared" si="71"/>
        <v>S</v>
      </c>
      <c r="W133" s="6" t="str">
        <f>IF(LEN(Requerimiento_Det!L133)&gt;0,Requerimiento_Det!L133,"")</f>
        <v>Chicama 287333 TRUJILLO  CHICLAYO  TRUJILLO</v>
      </c>
      <c r="X133" s="6" t="str">
        <f>IF(ISBLANK(Requerimiento_Det!M133),"",VLOOKUP(Requerimiento_Det!M133,Tabla8[#All],2,FALSE))</f>
        <v>010201</v>
      </c>
      <c r="Y133" s="6" t="str">
        <f t="shared" si="72"/>
        <v>PR</v>
      </c>
      <c r="Z133" s="6" t="str">
        <f t="shared" si="73"/>
        <v>DEMO</v>
      </c>
      <c r="AA133" s="6" t="str">
        <f t="shared" si="74"/>
        <v>N</v>
      </c>
      <c r="AB133" s="6" t="str">
        <f t="shared" si="75"/>
        <v>N</v>
      </c>
      <c r="AC133" s="6" t="str">
        <f t="shared" si="78"/>
        <v>9031501</v>
      </c>
      <c r="AD133" s="6">
        <f>IF(ISBLANK(Requerimiento_Det!N133),"",VLOOKUP(Requerimiento_Det!N133,Tabla1[#All],2,FALSE))</f>
        <v>1031100305</v>
      </c>
      <c r="AE133" s="6" t="str">
        <f>IF(ISBLANK(Requerimiento_Det!P133),"",VLOOKUP(Requerimiento_Det!P133,Tabla18[#All],2,FALSE))</f>
        <v>BTRU</v>
      </c>
    </row>
    <row r="134" spans="1:31" x14ac:dyDescent="0.25">
      <c r="A134" s="6">
        <f>IF(LEN(Requerimiento_Det!A134)&gt;0,Requerimiento_Det!A134,"")</f>
        <v>1</v>
      </c>
      <c r="B134" s="6">
        <f>IF(LEN(Requerimiento_Det!B134)&gt;0,Requerimiento_Det!B134,"")</f>
        <v>133</v>
      </c>
      <c r="C134" s="6" t="str">
        <f>IF(ISBLANK(Requerimiento_Det!C134),"",VLOOKUP(Requerimiento_Det!C134,Tabla3[#All],2,FALSE))</f>
        <v>10000000</v>
      </c>
      <c r="D134" s="6" t="str">
        <f>IF(LEN(Requerimiento_Det!D134)&gt;0,Requerimiento_Det!D134,"")</f>
        <v/>
      </c>
      <c r="E134" s="6">
        <f>IF(ISBLANK(Requerimiento_Det!E134),"",VLOOKUP(Requerimiento_Det!E134,Tabla13[#All],2,FALSE))</f>
        <v>0</v>
      </c>
      <c r="F134" s="6" t="str">
        <f>IF(ISBLANK(Requerimiento_Det!F134),"",VLOOKUP(Requerimiento_Det!F134,Tabla12[#All],2,FALSE))</f>
        <v>2806</v>
      </c>
      <c r="G134" s="6" t="str">
        <f>IF(ISBLANK(Requerimiento_Det!G134),"",VLOOKUP(Requerimiento_Det!G134,Tabla14[#All],2,FALSE))</f>
        <v>UNI</v>
      </c>
      <c r="H134" s="6" t="str">
        <f>IF(LEN(Requerimiento_Det!H134)&gt;0,Requerimiento_Det!H134,"")</f>
        <v>Chicama 287548 TRUJILLO  PIURA  TRUJILLO</v>
      </c>
      <c r="I134" s="6" t="str">
        <f>IF(ISBLANK(Requerimiento_Det!I134),"",VLOOKUP(Requerimiento_Det!I134,Tabla5[#All],2,FALSE))</f>
        <v>C</v>
      </c>
      <c r="J134" s="6" t="str">
        <f t="shared" si="62"/>
        <v>N</v>
      </c>
      <c r="K134" s="29">
        <f>IF(LEN(Requerimiento_Det!J134)&gt;0,Requerimiento_Det!J134,"")</f>
        <v>1</v>
      </c>
      <c r="L134" s="6" t="str">
        <f t="shared" si="63"/>
        <v>0.00</v>
      </c>
      <c r="M134" s="6" t="str">
        <f t="shared" si="64"/>
        <v>0.00</v>
      </c>
      <c r="N134" s="30" t="str">
        <f t="shared" si="65"/>
        <v>0.00</v>
      </c>
      <c r="O134" s="30">
        <f t="shared" si="76"/>
        <v>0</v>
      </c>
      <c r="P134" s="6" t="str">
        <f t="shared" si="77"/>
        <v>0</v>
      </c>
      <c r="Q134" s="6" t="str">
        <f t="shared" si="66"/>
        <v>0</v>
      </c>
      <c r="R134" s="6" t="str">
        <f t="shared" si="67"/>
        <v>0.000000</v>
      </c>
      <c r="S134" s="6" t="str">
        <f t="shared" si="68"/>
        <v>0.000000</v>
      </c>
      <c r="T134" s="6" t="str">
        <f t="shared" si="69"/>
        <v>0</v>
      </c>
      <c r="U134" s="6" t="str">
        <f t="shared" si="70"/>
        <v>0</v>
      </c>
      <c r="V134" s="6" t="str">
        <f t="shared" si="71"/>
        <v>S</v>
      </c>
      <c r="W134" s="6" t="str">
        <f>IF(LEN(Requerimiento_Det!L134)&gt;0,Requerimiento_Det!L134,"")</f>
        <v>Chicama 287548 TRUJILLO  PIURA  TRUJILLO</v>
      </c>
      <c r="X134" s="6" t="str">
        <f>IF(ISBLANK(Requerimiento_Det!M134),"",VLOOKUP(Requerimiento_Det!M134,Tabla8[#All],2,FALSE))</f>
        <v>010201</v>
      </c>
      <c r="Y134" s="6" t="str">
        <f t="shared" si="72"/>
        <v>PR</v>
      </c>
      <c r="Z134" s="6" t="str">
        <f t="shared" si="73"/>
        <v>DEMO</v>
      </c>
      <c r="AA134" s="6" t="str">
        <f t="shared" si="74"/>
        <v>N</v>
      </c>
      <c r="AB134" s="6" t="str">
        <f t="shared" si="75"/>
        <v>N</v>
      </c>
      <c r="AC134" s="6" t="str">
        <f t="shared" si="78"/>
        <v>9031501</v>
      </c>
      <c r="AD134" s="6">
        <f>IF(ISBLANK(Requerimiento_Det!N134),"",VLOOKUP(Requerimiento_Det!N134,Tabla1[#All],2,FALSE))</f>
        <v>1031100300</v>
      </c>
      <c r="AE134" s="6" t="str">
        <f>IF(ISBLANK(Requerimiento_Det!P134),"",VLOOKUP(Requerimiento_Det!P134,Tabla18[#All],2,FALSE))</f>
        <v>BTRU</v>
      </c>
    </row>
    <row r="135" spans="1:31" x14ac:dyDescent="0.25">
      <c r="A135" s="6">
        <f>IF(LEN(Requerimiento_Det!A135)&gt;0,Requerimiento_Det!A135,"")</f>
        <v>1</v>
      </c>
      <c r="B135" s="6">
        <f>IF(LEN(Requerimiento_Det!B135)&gt;0,Requerimiento_Det!B135,"")</f>
        <v>134</v>
      </c>
      <c r="C135" s="6" t="str">
        <f>IF(ISBLANK(Requerimiento_Det!C135),"",VLOOKUP(Requerimiento_Det!C135,Tabla3[#All],2,FALSE))</f>
        <v>10000000</v>
      </c>
      <c r="D135" s="6" t="str">
        <f>IF(LEN(Requerimiento_Det!D135)&gt;0,Requerimiento_Det!D135,"")</f>
        <v/>
      </c>
      <c r="E135" s="6">
        <f>IF(ISBLANK(Requerimiento_Det!E135),"",VLOOKUP(Requerimiento_Det!E135,Tabla13[#All],2,FALSE))</f>
        <v>0</v>
      </c>
      <c r="F135" s="6" t="str">
        <f>IF(ISBLANK(Requerimiento_Det!F135),"",VLOOKUP(Requerimiento_Det!F135,Tabla12[#All],2,FALSE))</f>
        <v>2806</v>
      </c>
      <c r="G135" s="6" t="str">
        <f>IF(ISBLANK(Requerimiento_Det!G135),"",VLOOKUP(Requerimiento_Det!G135,Tabla14[#All],2,FALSE))</f>
        <v>UNI</v>
      </c>
      <c r="H135" s="6" t="str">
        <f>IF(LEN(Requerimiento_Det!H135)&gt;0,Requerimiento_Det!H135,"")</f>
        <v>Chicama 287277 TRUJILLO  PIURA  TRUJILLO</v>
      </c>
      <c r="I135" s="6" t="str">
        <f>IF(ISBLANK(Requerimiento_Det!I135),"",VLOOKUP(Requerimiento_Det!I135,Tabla5[#All],2,FALSE))</f>
        <v>C</v>
      </c>
      <c r="J135" s="6" t="str">
        <f t="shared" si="62"/>
        <v>N</v>
      </c>
      <c r="K135" s="29">
        <f>IF(LEN(Requerimiento_Det!J135)&gt;0,Requerimiento_Det!J135,"")</f>
        <v>1</v>
      </c>
      <c r="L135" s="6" t="str">
        <f t="shared" si="63"/>
        <v>0.00</v>
      </c>
      <c r="M135" s="6" t="str">
        <f t="shared" si="64"/>
        <v>0.00</v>
      </c>
      <c r="N135" s="30" t="str">
        <f t="shared" si="65"/>
        <v>0.00</v>
      </c>
      <c r="O135" s="30">
        <f t="shared" si="76"/>
        <v>0</v>
      </c>
      <c r="P135" s="6" t="str">
        <f t="shared" si="77"/>
        <v>0</v>
      </c>
      <c r="Q135" s="6" t="str">
        <f t="shared" si="66"/>
        <v>0</v>
      </c>
      <c r="R135" s="6" t="str">
        <f t="shared" si="67"/>
        <v>0.000000</v>
      </c>
      <c r="S135" s="6" t="str">
        <f t="shared" si="68"/>
        <v>0.000000</v>
      </c>
      <c r="T135" s="6" t="str">
        <f t="shared" si="69"/>
        <v>0</v>
      </c>
      <c r="U135" s="6" t="str">
        <f t="shared" si="70"/>
        <v>0</v>
      </c>
      <c r="V135" s="6" t="str">
        <f t="shared" si="71"/>
        <v>S</v>
      </c>
      <c r="W135" s="6" t="str">
        <f>IF(LEN(Requerimiento_Det!L135)&gt;0,Requerimiento_Det!L135,"")</f>
        <v>Chicama 287277 TRUJILLO  PIURA  TRUJILLO</v>
      </c>
      <c r="X135" s="6" t="str">
        <f>IF(ISBLANK(Requerimiento_Det!M135),"",VLOOKUP(Requerimiento_Det!M135,Tabla8[#All],2,FALSE))</f>
        <v>010201</v>
      </c>
      <c r="Y135" s="6" t="str">
        <f t="shared" si="72"/>
        <v>PR</v>
      </c>
      <c r="Z135" s="6" t="str">
        <f t="shared" si="73"/>
        <v>DEMO</v>
      </c>
      <c r="AA135" s="6" t="str">
        <f t="shared" si="74"/>
        <v>N</v>
      </c>
      <c r="AB135" s="6" t="str">
        <f t="shared" si="75"/>
        <v>N</v>
      </c>
      <c r="AC135" s="6" t="str">
        <f t="shared" si="78"/>
        <v>9031501</v>
      </c>
      <c r="AD135" s="6">
        <f>IF(ISBLANK(Requerimiento_Det!N135),"",VLOOKUP(Requerimiento_Det!N135,Tabla1[#All],2,FALSE))</f>
        <v>1031100351</v>
      </c>
      <c r="AE135" s="6" t="str">
        <f>IF(ISBLANK(Requerimiento_Det!P135),"",VLOOKUP(Requerimiento_Det!P135,Tabla18[#All],2,FALSE))</f>
        <v>BTRU</v>
      </c>
    </row>
    <row r="136" spans="1:31" x14ac:dyDescent="0.25">
      <c r="A136" s="6">
        <f>IF(LEN(Requerimiento_Det!A136)&gt;0,Requerimiento_Det!A136,"")</f>
        <v>1</v>
      </c>
      <c r="B136" s="6">
        <f>IF(LEN(Requerimiento_Det!B136)&gt;0,Requerimiento_Det!B136,"")</f>
        <v>135</v>
      </c>
      <c r="C136" s="6" t="str">
        <f>IF(ISBLANK(Requerimiento_Det!C136),"",VLOOKUP(Requerimiento_Det!C136,Tabla3[#All],2,FALSE))</f>
        <v>10000000</v>
      </c>
      <c r="D136" s="6" t="str">
        <f>IF(LEN(Requerimiento_Det!D136)&gt;0,Requerimiento_Det!D136,"")</f>
        <v/>
      </c>
      <c r="E136" s="6">
        <f>IF(ISBLANK(Requerimiento_Det!E136),"",VLOOKUP(Requerimiento_Det!E136,Tabla13[#All],2,FALSE))</f>
        <v>0</v>
      </c>
      <c r="F136" s="6" t="str">
        <f>IF(ISBLANK(Requerimiento_Det!F136),"",VLOOKUP(Requerimiento_Det!F136,Tabla12[#All],2,FALSE))</f>
        <v>2806</v>
      </c>
      <c r="G136" s="6" t="str">
        <f>IF(ISBLANK(Requerimiento_Det!G136),"",VLOOKUP(Requerimiento_Det!G136,Tabla14[#All],2,FALSE))</f>
        <v>UNI</v>
      </c>
      <c r="H136" s="6" t="str">
        <f>IF(LEN(Requerimiento_Det!H136)&gt;0,Requerimiento_Det!H136,"")</f>
        <v>Chicama 286724 TRUJILLO  CHICLAYO  TRUJILLO</v>
      </c>
      <c r="I136" s="6" t="str">
        <f>IF(ISBLANK(Requerimiento_Det!I136),"",VLOOKUP(Requerimiento_Det!I136,Tabla5[#All],2,FALSE))</f>
        <v>C</v>
      </c>
      <c r="J136" s="6" t="str">
        <f t="shared" si="62"/>
        <v>N</v>
      </c>
      <c r="K136" s="29">
        <f>IF(LEN(Requerimiento_Det!J136)&gt;0,Requerimiento_Det!J136,"")</f>
        <v>1</v>
      </c>
      <c r="L136" s="6" t="str">
        <f t="shared" si="63"/>
        <v>0.00</v>
      </c>
      <c r="M136" s="6" t="str">
        <f t="shared" si="64"/>
        <v>0.00</v>
      </c>
      <c r="N136" s="30" t="str">
        <f t="shared" si="65"/>
        <v>0.00</v>
      </c>
      <c r="O136" s="30">
        <f t="shared" si="76"/>
        <v>0</v>
      </c>
      <c r="P136" s="6" t="str">
        <f t="shared" si="77"/>
        <v>0</v>
      </c>
      <c r="Q136" s="6" t="str">
        <f t="shared" si="66"/>
        <v>0</v>
      </c>
      <c r="R136" s="6" t="str">
        <f t="shared" si="67"/>
        <v>0.000000</v>
      </c>
      <c r="S136" s="6" t="str">
        <f t="shared" si="68"/>
        <v>0.000000</v>
      </c>
      <c r="T136" s="6" t="str">
        <f t="shared" si="69"/>
        <v>0</v>
      </c>
      <c r="U136" s="6" t="str">
        <f t="shared" si="70"/>
        <v>0</v>
      </c>
      <c r="V136" s="6" t="str">
        <f t="shared" si="71"/>
        <v>S</v>
      </c>
      <c r="W136" s="6" t="str">
        <f>IF(LEN(Requerimiento_Det!L136)&gt;0,Requerimiento_Det!L136,"")</f>
        <v>Chicama 286724 TRUJILLO  CHICLAYO  TRUJILLO</v>
      </c>
      <c r="X136" s="6" t="str">
        <f>IF(ISBLANK(Requerimiento_Det!M136),"",VLOOKUP(Requerimiento_Det!M136,Tabla8[#All],2,FALSE))</f>
        <v>010201</v>
      </c>
      <c r="Y136" s="6" t="str">
        <f t="shared" si="72"/>
        <v>PR</v>
      </c>
      <c r="Z136" s="6" t="str">
        <f t="shared" si="73"/>
        <v>DEMO</v>
      </c>
      <c r="AA136" s="6" t="str">
        <f t="shared" si="74"/>
        <v>N</v>
      </c>
      <c r="AB136" s="6" t="str">
        <f t="shared" si="75"/>
        <v>N</v>
      </c>
      <c r="AC136" s="6" t="str">
        <f t="shared" si="78"/>
        <v>9031501</v>
      </c>
      <c r="AD136" s="6">
        <f>IF(ISBLANK(Requerimiento_Det!N136),"",VLOOKUP(Requerimiento_Det!N136,Tabla1[#All],2,FALSE))</f>
        <v>1031100301</v>
      </c>
      <c r="AE136" s="6" t="str">
        <f>IF(ISBLANK(Requerimiento_Det!P136),"",VLOOKUP(Requerimiento_Det!P136,Tabla18[#All],2,FALSE))</f>
        <v>BTRU</v>
      </c>
    </row>
    <row r="137" spans="1:31" x14ac:dyDescent="0.25">
      <c r="A137" s="6">
        <f>IF(LEN(Requerimiento_Det!A137)&gt;0,Requerimiento_Det!A137,"")</f>
        <v>1</v>
      </c>
      <c r="B137" s="6">
        <f>IF(LEN(Requerimiento_Det!B137)&gt;0,Requerimiento_Det!B137,"")</f>
        <v>136</v>
      </c>
      <c r="C137" s="6" t="str">
        <f>IF(ISBLANK(Requerimiento_Det!C137),"",VLOOKUP(Requerimiento_Det!C137,Tabla3[#All],2,FALSE))</f>
        <v>10000000</v>
      </c>
      <c r="D137" s="6" t="str">
        <f>IF(LEN(Requerimiento_Det!D137)&gt;0,Requerimiento_Det!D137,"")</f>
        <v/>
      </c>
      <c r="E137" s="6">
        <f>IF(ISBLANK(Requerimiento_Det!E137),"",VLOOKUP(Requerimiento_Det!E137,Tabla13[#All],2,FALSE))</f>
        <v>0</v>
      </c>
      <c r="F137" s="6" t="str">
        <f>IF(ISBLANK(Requerimiento_Det!F137),"",VLOOKUP(Requerimiento_Det!F137,Tabla12[#All],2,FALSE))</f>
        <v>2806</v>
      </c>
      <c r="G137" s="6" t="str">
        <f>IF(ISBLANK(Requerimiento_Det!G137),"",VLOOKUP(Requerimiento_Det!G137,Tabla14[#All],2,FALSE))</f>
        <v>UNI</v>
      </c>
      <c r="H137" s="6" t="str">
        <f>IF(LEN(Requerimiento_Det!H137)&gt;0,Requerimiento_Det!H137,"")</f>
        <v>Chicama 287327 TRUJILLO  CHICLAYO  TRUJILLO</v>
      </c>
      <c r="I137" s="6" t="str">
        <f>IF(ISBLANK(Requerimiento_Det!I137),"",VLOOKUP(Requerimiento_Det!I137,Tabla5[#All],2,FALSE))</f>
        <v>C</v>
      </c>
      <c r="J137" s="6" t="str">
        <f t="shared" si="62"/>
        <v>N</v>
      </c>
      <c r="K137" s="29">
        <f>IF(LEN(Requerimiento_Det!J137)&gt;0,Requerimiento_Det!J137,"")</f>
        <v>1</v>
      </c>
      <c r="L137" s="6" t="str">
        <f t="shared" si="63"/>
        <v>0.00</v>
      </c>
      <c r="M137" s="6" t="str">
        <f t="shared" si="64"/>
        <v>0.00</v>
      </c>
      <c r="N137" s="30" t="str">
        <f t="shared" si="65"/>
        <v>0.00</v>
      </c>
      <c r="O137" s="30">
        <f t="shared" si="76"/>
        <v>0</v>
      </c>
      <c r="P137" s="6" t="str">
        <f t="shared" si="77"/>
        <v>0</v>
      </c>
      <c r="Q137" s="6" t="str">
        <f t="shared" si="66"/>
        <v>0</v>
      </c>
      <c r="R137" s="6" t="str">
        <f t="shared" si="67"/>
        <v>0.000000</v>
      </c>
      <c r="S137" s="6" t="str">
        <f t="shared" si="68"/>
        <v>0.000000</v>
      </c>
      <c r="T137" s="6" t="str">
        <f t="shared" si="69"/>
        <v>0</v>
      </c>
      <c r="U137" s="6" t="str">
        <f t="shared" si="70"/>
        <v>0</v>
      </c>
      <c r="V137" s="6" t="str">
        <f t="shared" si="71"/>
        <v>S</v>
      </c>
      <c r="W137" s="6" t="str">
        <f>IF(LEN(Requerimiento_Det!L137)&gt;0,Requerimiento_Det!L137,"")</f>
        <v>Chicama 287327 TRUJILLO  CHICLAYO  TRUJILLO</v>
      </c>
      <c r="X137" s="6" t="str">
        <f>IF(ISBLANK(Requerimiento_Det!M137),"",VLOOKUP(Requerimiento_Det!M137,Tabla8[#All],2,FALSE))</f>
        <v>010201</v>
      </c>
      <c r="Y137" s="6" t="str">
        <f t="shared" si="72"/>
        <v>PR</v>
      </c>
      <c r="Z137" s="6" t="str">
        <f t="shared" si="73"/>
        <v>DEMO</v>
      </c>
      <c r="AA137" s="6" t="str">
        <f t="shared" si="74"/>
        <v>N</v>
      </c>
      <c r="AB137" s="6" t="str">
        <f t="shared" si="75"/>
        <v>N</v>
      </c>
      <c r="AC137" s="6" t="str">
        <f t="shared" si="78"/>
        <v>9031501</v>
      </c>
      <c r="AD137" s="6">
        <f>IF(ISBLANK(Requerimiento_Det!N137),"",VLOOKUP(Requerimiento_Det!N137,Tabla1[#All],2,FALSE))</f>
        <v>1031100361</v>
      </c>
      <c r="AE137" s="6" t="str">
        <f>IF(ISBLANK(Requerimiento_Det!P137),"",VLOOKUP(Requerimiento_Det!P137,Tabla18[#All],2,FALSE))</f>
        <v>BTRU</v>
      </c>
    </row>
    <row r="138" spans="1:31" x14ac:dyDescent="0.25">
      <c r="A138" s="6">
        <f>IF(LEN(Requerimiento_Det!A138)&gt;0,Requerimiento_Det!A138,"")</f>
        <v>1</v>
      </c>
      <c r="B138" s="6">
        <f>IF(LEN(Requerimiento_Det!B138)&gt;0,Requerimiento_Det!B138,"")</f>
        <v>137</v>
      </c>
      <c r="C138" s="6" t="str">
        <f>IF(ISBLANK(Requerimiento_Det!C138),"",VLOOKUP(Requerimiento_Det!C138,Tabla3[#All],2,FALSE))</f>
        <v>10000000</v>
      </c>
      <c r="D138" s="6" t="str">
        <f>IF(LEN(Requerimiento_Det!D138)&gt;0,Requerimiento_Det!D138,"")</f>
        <v/>
      </c>
      <c r="E138" s="6">
        <f>IF(ISBLANK(Requerimiento_Det!E138),"",VLOOKUP(Requerimiento_Det!E138,Tabla13[#All],2,FALSE))</f>
        <v>0</v>
      </c>
      <c r="F138" s="6" t="str">
        <f>IF(ISBLANK(Requerimiento_Det!F138),"",VLOOKUP(Requerimiento_Det!F138,Tabla12[#All],2,FALSE))</f>
        <v>2806</v>
      </c>
      <c r="G138" s="6" t="str">
        <f>IF(ISBLANK(Requerimiento_Det!G138),"",VLOOKUP(Requerimiento_Det!G138,Tabla14[#All],2,FALSE))</f>
        <v>UNI</v>
      </c>
      <c r="H138" s="6" t="str">
        <f>IF(LEN(Requerimiento_Det!H138)&gt;0,Requerimiento_Det!H138,"")</f>
        <v>Pacanguilla 287347 TRUJILLO  TUMBES  TRUJILLO</v>
      </c>
      <c r="I138" s="6" t="str">
        <f>IF(ISBLANK(Requerimiento_Det!I138),"",VLOOKUP(Requerimiento_Det!I138,Tabla5[#All],2,FALSE))</f>
        <v>C</v>
      </c>
      <c r="J138" s="6" t="str">
        <f t="shared" si="62"/>
        <v>N</v>
      </c>
      <c r="K138" s="29">
        <f>IF(LEN(Requerimiento_Det!J138)&gt;0,Requerimiento_Det!J138,"")</f>
        <v>1</v>
      </c>
      <c r="L138" s="6" t="str">
        <f t="shared" si="63"/>
        <v>0.00</v>
      </c>
      <c r="M138" s="6" t="str">
        <f t="shared" si="64"/>
        <v>0.00</v>
      </c>
      <c r="N138" s="30" t="str">
        <f t="shared" si="65"/>
        <v>0.00</v>
      </c>
      <c r="O138" s="30">
        <f t="shared" si="76"/>
        <v>0</v>
      </c>
      <c r="P138" s="6" t="str">
        <f t="shared" si="77"/>
        <v>0</v>
      </c>
      <c r="Q138" s="6" t="str">
        <f t="shared" si="66"/>
        <v>0</v>
      </c>
      <c r="R138" s="6" t="str">
        <f t="shared" si="67"/>
        <v>0.000000</v>
      </c>
      <c r="S138" s="6" t="str">
        <f t="shared" si="68"/>
        <v>0.000000</v>
      </c>
      <c r="T138" s="6" t="str">
        <f t="shared" si="69"/>
        <v>0</v>
      </c>
      <c r="U138" s="6" t="str">
        <f t="shared" si="70"/>
        <v>0</v>
      </c>
      <c r="V138" s="6" t="str">
        <f t="shared" si="71"/>
        <v>S</v>
      </c>
      <c r="W138" s="6" t="str">
        <f>IF(LEN(Requerimiento_Det!L138)&gt;0,Requerimiento_Det!L138,"")</f>
        <v>Pacanguilla 287347 TRUJILLO  TUMBES  TRUJILLO</v>
      </c>
      <c r="X138" s="6" t="str">
        <f>IF(ISBLANK(Requerimiento_Det!M138),"",VLOOKUP(Requerimiento_Det!M138,Tabla8[#All],2,FALSE))</f>
        <v>010201</v>
      </c>
      <c r="Y138" s="6" t="str">
        <f t="shared" si="72"/>
        <v>PR</v>
      </c>
      <c r="Z138" s="6" t="str">
        <f t="shared" si="73"/>
        <v>DEMO</v>
      </c>
      <c r="AA138" s="6" t="str">
        <f t="shared" si="74"/>
        <v>N</v>
      </c>
      <c r="AB138" s="6" t="str">
        <f t="shared" si="75"/>
        <v>N</v>
      </c>
      <c r="AC138" s="6" t="str">
        <f t="shared" si="78"/>
        <v>9031501</v>
      </c>
      <c r="AD138" s="6">
        <f>IF(ISBLANK(Requerimiento_Det!N138),"",VLOOKUP(Requerimiento_Det!N138,Tabla1[#All],2,FALSE))</f>
        <v>1031100321</v>
      </c>
      <c r="AE138" s="6" t="str">
        <f>IF(ISBLANK(Requerimiento_Det!P138),"",VLOOKUP(Requerimiento_Det!P138,Tabla18[#All],2,FALSE))</f>
        <v>BTRU</v>
      </c>
    </row>
    <row r="139" spans="1:31" x14ac:dyDescent="0.25">
      <c r="A139" s="6">
        <f>IF(LEN(Requerimiento_Det!A139)&gt;0,Requerimiento_Det!A139,"")</f>
        <v>1</v>
      </c>
      <c r="B139" s="6">
        <f>IF(LEN(Requerimiento_Det!B139)&gt;0,Requerimiento_Det!B139,"")</f>
        <v>138</v>
      </c>
      <c r="C139" s="6" t="str">
        <f>IF(ISBLANK(Requerimiento_Det!C139),"",VLOOKUP(Requerimiento_Det!C139,Tabla3[#All],2,FALSE))</f>
        <v>10000000</v>
      </c>
      <c r="D139" s="6" t="str">
        <f>IF(LEN(Requerimiento_Det!D139)&gt;0,Requerimiento_Det!D139,"")</f>
        <v/>
      </c>
      <c r="E139" s="6">
        <f>IF(ISBLANK(Requerimiento_Det!E139),"",VLOOKUP(Requerimiento_Det!E139,Tabla13[#All],2,FALSE))</f>
        <v>0</v>
      </c>
      <c r="F139" s="6" t="str">
        <f>IF(ISBLANK(Requerimiento_Det!F139),"",VLOOKUP(Requerimiento_Det!F139,Tabla12[#All],2,FALSE))</f>
        <v>2806</v>
      </c>
      <c r="G139" s="6" t="str">
        <f>IF(ISBLANK(Requerimiento_Det!G139),"",VLOOKUP(Requerimiento_Det!G139,Tabla14[#All],2,FALSE))</f>
        <v>UNI</v>
      </c>
      <c r="H139" s="6" t="str">
        <f>IF(LEN(Requerimiento_Det!H139)&gt;0,Requerimiento_Det!H139,"")</f>
        <v>Pacanguilla 287278 TRUJILLO  PIURA  TRUJILLO</v>
      </c>
      <c r="I139" s="6" t="str">
        <f>IF(ISBLANK(Requerimiento_Det!I139),"",VLOOKUP(Requerimiento_Det!I139,Tabla5[#All],2,FALSE))</f>
        <v>C</v>
      </c>
      <c r="J139" s="6" t="str">
        <f t="shared" si="62"/>
        <v>N</v>
      </c>
      <c r="K139" s="29">
        <f>IF(LEN(Requerimiento_Det!J139)&gt;0,Requerimiento_Det!J139,"")</f>
        <v>1</v>
      </c>
      <c r="L139" s="6" t="str">
        <f t="shared" si="63"/>
        <v>0.00</v>
      </c>
      <c r="M139" s="6" t="str">
        <f t="shared" si="64"/>
        <v>0.00</v>
      </c>
      <c r="N139" s="30" t="str">
        <f t="shared" si="65"/>
        <v>0.00</v>
      </c>
      <c r="O139" s="30">
        <f t="shared" si="76"/>
        <v>0</v>
      </c>
      <c r="P139" s="6" t="str">
        <f t="shared" si="77"/>
        <v>0</v>
      </c>
      <c r="Q139" s="6" t="str">
        <f t="shared" si="66"/>
        <v>0</v>
      </c>
      <c r="R139" s="6" t="str">
        <f t="shared" si="67"/>
        <v>0.000000</v>
      </c>
      <c r="S139" s="6" t="str">
        <f t="shared" si="68"/>
        <v>0.000000</v>
      </c>
      <c r="T139" s="6" t="str">
        <f t="shared" si="69"/>
        <v>0</v>
      </c>
      <c r="U139" s="6" t="str">
        <f t="shared" si="70"/>
        <v>0</v>
      </c>
      <c r="V139" s="6" t="str">
        <f t="shared" si="71"/>
        <v>S</v>
      </c>
      <c r="W139" s="6" t="str">
        <f>IF(LEN(Requerimiento_Det!L139)&gt;0,Requerimiento_Det!L139,"")</f>
        <v>Pacanguilla 287278 TRUJILLO  PIURA  TRUJILLO</v>
      </c>
      <c r="X139" s="6" t="str">
        <f>IF(ISBLANK(Requerimiento_Det!M139),"",VLOOKUP(Requerimiento_Det!M139,Tabla8[#All],2,FALSE))</f>
        <v>010201</v>
      </c>
      <c r="Y139" s="6" t="str">
        <f t="shared" si="72"/>
        <v>PR</v>
      </c>
      <c r="Z139" s="6" t="str">
        <f t="shared" si="73"/>
        <v>DEMO</v>
      </c>
      <c r="AA139" s="6" t="str">
        <f t="shared" si="74"/>
        <v>N</v>
      </c>
      <c r="AB139" s="6" t="str">
        <f t="shared" si="75"/>
        <v>N</v>
      </c>
      <c r="AC139" s="6" t="str">
        <f t="shared" si="78"/>
        <v>9031501</v>
      </c>
      <c r="AD139" s="6">
        <f>IF(ISBLANK(Requerimiento_Det!N139),"",VLOOKUP(Requerimiento_Det!N139,Tabla1[#All],2,FALSE))</f>
        <v>1031100238</v>
      </c>
      <c r="AE139" s="6" t="str">
        <f>IF(ISBLANK(Requerimiento_Det!P139),"",VLOOKUP(Requerimiento_Det!P139,Tabla18[#All],2,FALSE))</f>
        <v>BTRU</v>
      </c>
    </row>
    <row r="140" spans="1:31" x14ac:dyDescent="0.25">
      <c r="A140" s="6">
        <f>IF(LEN(Requerimiento_Det!A140)&gt;0,Requerimiento_Det!A140,"")</f>
        <v>1</v>
      </c>
      <c r="B140" s="6">
        <f>IF(LEN(Requerimiento_Det!B140)&gt;0,Requerimiento_Det!B140,"")</f>
        <v>139</v>
      </c>
      <c r="C140" s="6" t="str">
        <f>IF(ISBLANK(Requerimiento_Det!C140),"",VLOOKUP(Requerimiento_Det!C140,Tabla3[#All],2,FALSE))</f>
        <v>10000000</v>
      </c>
      <c r="D140" s="6" t="str">
        <f>IF(LEN(Requerimiento_Det!D140)&gt;0,Requerimiento_Det!D140,"")</f>
        <v/>
      </c>
      <c r="E140" s="6">
        <f>IF(ISBLANK(Requerimiento_Det!E140),"",VLOOKUP(Requerimiento_Det!E140,Tabla13[#All],2,FALSE))</f>
        <v>0</v>
      </c>
      <c r="F140" s="6" t="str">
        <f>IF(ISBLANK(Requerimiento_Det!F140),"",VLOOKUP(Requerimiento_Det!F140,Tabla12[#All],2,FALSE))</f>
        <v>2806</v>
      </c>
      <c r="G140" s="6" t="str">
        <f>IF(ISBLANK(Requerimiento_Det!G140),"",VLOOKUP(Requerimiento_Det!G140,Tabla14[#All],2,FALSE))</f>
        <v>UNI</v>
      </c>
      <c r="H140" s="6" t="str">
        <f>IF(LEN(Requerimiento_Det!H140)&gt;0,Requerimiento_Det!H140,"")</f>
        <v>Mórrope 287220 PUCUSANA  PIURA</v>
      </c>
      <c r="I140" s="6" t="str">
        <f>IF(ISBLANK(Requerimiento_Det!I140),"",VLOOKUP(Requerimiento_Det!I140,Tabla5[#All],2,FALSE))</f>
        <v>C</v>
      </c>
      <c r="J140" s="6" t="str">
        <f t="shared" si="62"/>
        <v>N</v>
      </c>
      <c r="K140" s="29">
        <f>IF(LEN(Requerimiento_Det!J140)&gt;0,Requerimiento_Det!J140,"")</f>
        <v>1</v>
      </c>
      <c r="L140" s="6" t="str">
        <f t="shared" si="63"/>
        <v>0.00</v>
      </c>
      <c r="M140" s="6" t="str">
        <f t="shared" si="64"/>
        <v>0.00</v>
      </c>
      <c r="N140" s="30" t="str">
        <f t="shared" si="65"/>
        <v>0.00</v>
      </c>
      <c r="O140" s="30">
        <f t="shared" si="76"/>
        <v>0</v>
      </c>
      <c r="P140" s="6" t="str">
        <f t="shared" si="77"/>
        <v>0</v>
      </c>
      <c r="Q140" s="6" t="str">
        <f t="shared" si="66"/>
        <v>0</v>
      </c>
      <c r="R140" s="6" t="str">
        <f t="shared" si="67"/>
        <v>0.000000</v>
      </c>
      <c r="S140" s="6" t="str">
        <f t="shared" si="68"/>
        <v>0.000000</v>
      </c>
      <c r="T140" s="6" t="str">
        <f t="shared" si="69"/>
        <v>0</v>
      </c>
      <c r="U140" s="6" t="str">
        <f t="shared" si="70"/>
        <v>0</v>
      </c>
      <c r="V140" s="6" t="str">
        <f t="shared" si="71"/>
        <v>S</v>
      </c>
      <c r="W140" s="6" t="str">
        <f>IF(LEN(Requerimiento_Det!L140)&gt;0,Requerimiento_Det!L140,"")</f>
        <v>Mórrope 287220 PUCUSANA  PIURA</v>
      </c>
      <c r="X140" s="6" t="str">
        <f>IF(ISBLANK(Requerimiento_Det!M140),"",VLOOKUP(Requerimiento_Det!M140,Tabla8[#All],2,FALSE))</f>
        <v>010201</v>
      </c>
      <c r="Y140" s="6" t="str">
        <f t="shared" si="72"/>
        <v>PR</v>
      </c>
      <c r="Z140" s="6" t="str">
        <f t="shared" si="73"/>
        <v>DEMO</v>
      </c>
      <c r="AA140" s="6" t="str">
        <f t="shared" si="74"/>
        <v>N</v>
      </c>
      <c r="AB140" s="6" t="str">
        <f t="shared" si="75"/>
        <v>N</v>
      </c>
      <c r="AC140" s="6" t="str">
        <f t="shared" si="78"/>
        <v>9031501</v>
      </c>
      <c r="AD140" s="6">
        <f>IF(ISBLANK(Requerimiento_Det!N140),"",VLOOKUP(Requerimiento_Det!N140,Tabla1[#All],2,FALSE))</f>
        <v>1031100239</v>
      </c>
      <c r="AE140" s="6" t="str">
        <f>IF(ISBLANK(Requerimiento_Det!P140),"",VLOOKUP(Requerimiento_Det!P140,Tabla18[#All],2,FALSE))</f>
        <v>BTRU</v>
      </c>
    </row>
    <row r="141" spans="1:31" x14ac:dyDescent="0.25">
      <c r="A141" s="6">
        <f>IF(LEN(Requerimiento_Det!A141)&gt;0,Requerimiento_Det!A141,"")</f>
        <v>1</v>
      </c>
      <c r="B141" s="6">
        <f>IF(LEN(Requerimiento_Det!B141)&gt;0,Requerimiento_Det!B141,"")</f>
        <v>140</v>
      </c>
      <c r="C141" s="6" t="str">
        <f>IF(ISBLANK(Requerimiento_Det!C141),"",VLOOKUP(Requerimiento_Det!C141,Tabla3[#All],2,FALSE))</f>
        <v>10000000</v>
      </c>
      <c r="D141" s="6" t="str">
        <f>IF(LEN(Requerimiento_Det!D141)&gt;0,Requerimiento_Det!D141,"")</f>
        <v/>
      </c>
      <c r="E141" s="6">
        <f>IF(ISBLANK(Requerimiento_Det!E141),"",VLOOKUP(Requerimiento_Det!E141,Tabla13[#All],2,FALSE))</f>
        <v>0</v>
      </c>
      <c r="F141" s="6" t="str">
        <f>IF(ISBLANK(Requerimiento_Det!F141),"",VLOOKUP(Requerimiento_Det!F141,Tabla12[#All],2,FALSE))</f>
        <v>2806</v>
      </c>
      <c r="G141" s="6" t="str">
        <f>IF(ISBLANK(Requerimiento_Det!G141),"",VLOOKUP(Requerimiento_Det!G141,Tabla14[#All],2,FALSE))</f>
        <v>UNI</v>
      </c>
      <c r="H141" s="6" t="str">
        <f>IF(LEN(Requerimiento_Det!H141)&gt;0,Requerimiento_Det!H141,"")</f>
        <v>Pacanguilla 287288 TRUJILLO  JAEN  TRUJILLO</v>
      </c>
      <c r="I141" s="6" t="str">
        <f>IF(ISBLANK(Requerimiento_Det!I141),"",VLOOKUP(Requerimiento_Det!I141,Tabla5[#All],2,FALSE))</f>
        <v>C</v>
      </c>
      <c r="J141" s="6" t="str">
        <f t="shared" si="62"/>
        <v>N</v>
      </c>
      <c r="K141" s="29">
        <f>IF(LEN(Requerimiento_Det!J141)&gt;0,Requerimiento_Det!J141,"")</f>
        <v>1</v>
      </c>
      <c r="L141" s="6" t="str">
        <f t="shared" si="63"/>
        <v>0.00</v>
      </c>
      <c r="M141" s="6" t="str">
        <f t="shared" si="64"/>
        <v>0.00</v>
      </c>
      <c r="N141" s="30" t="str">
        <f t="shared" si="65"/>
        <v>0.00</v>
      </c>
      <c r="O141" s="30">
        <f t="shared" si="76"/>
        <v>0</v>
      </c>
      <c r="P141" s="6" t="str">
        <f t="shared" si="77"/>
        <v>0</v>
      </c>
      <c r="Q141" s="6" t="str">
        <f t="shared" si="66"/>
        <v>0</v>
      </c>
      <c r="R141" s="6" t="str">
        <f t="shared" si="67"/>
        <v>0.000000</v>
      </c>
      <c r="S141" s="6" t="str">
        <f t="shared" si="68"/>
        <v>0.000000</v>
      </c>
      <c r="T141" s="6" t="str">
        <f t="shared" si="69"/>
        <v>0</v>
      </c>
      <c r="U141" s="6" t="str">
        <f t="shared" si="70"/>
        <v>0</v>
      </c>
      <c r="V141" s="6" t="str">
        <f t="shared" si="71"/>
        <v>S</v>
      </c>
      <c r="W141" s="6" t="str">
        <f>IF(LEN(Requerimiento_Det!L141)&gt;0,Requerimiento_Det!L141,"")</f>
        <v>Pacanguilla 287288 TRUJILLO  JAEN  TRUJILLO</v>
      </c>
      <c r="X141" s="6" t="str">
        <f>IF(ISBLANK(Requerimiento_Det!M141),"",VLOOKUP(Requerimiento_Det!M141,Tabla8[#All],2,FALSE))</f>
        <v>010201</v>
      </c>
      <c r="Y141" s="6" t="str">
        <f t="shared" si="72"/>
        <v>PR</v>
      </c>
      <c r="Z141" s="6" t="str">
        <f t="shared" si="73"/>
        <v>DEMO</v>
      </c>
      <c r="AA141" s="6" t="str">
        <f t="shared" si="74"/>
        <v>N</v>
      </c>
      <c r="AB141" s="6" t="str">
        <f t="shared" si="75"/>
        <v>N</v>
      </c>
      <c r="AC141" s="6" t="str">
        <f t="shared" si="78"/>
        <v>9031501</v>
      </c>
      <c r="AD141" s="6">
        <f>IF(ISBLANK(Requerimiento_Det!N141),"",VLOOKUP(Requerimiento_Det!N141,Tabla1[#All],2,FALSE))</f>
        <v>1031100356</v>
      </c>
      <c r="AE141" s="6" t="str">
        <f>IF(ISBLANK(Requerimiento_Det!P141),"",VLOOKUP(Requerimiento_Det!P141,Tabla18[#All],2,FALSE))</f>
        <v>BTRU</v>
      </c>
    </row>
    <row r="142" spans="1:31" x14ac:dyDescent="0.25">
      <c r="A142" s="6">
        <f>IF(LEN(Requerimiento_Det!A142)&gt;0,Requerimiento_Det!A142,"")</f>
        <v>1</v>
      </c>
      <c r="B142" s="6">
        <f>IF(LEN(Requerimiento_Det!B142)&gt;0,Requerimiento_Det!B142,"")</f>
        <v>141</v>
      </c>
      <c r="C142" s="6" t="str">
        <f>IF(ISBLANK(Requerimiento_Det!C142),"",VLOOKUP(Requerimiento_Det!C142,Tabla3[#All],2,FALSE))</f>
        <v>10000000</v>
      </c>
      <c r="D142" s="6" t="str">
        <f>IF(LEN(Requerimiento_Det!D142)&gt;0,Requerimiento_Det!D142,"")</f>
        <v/>
      </c>
      <c r="E142" s="6">
        <f>IF(ISBLANK(Requerimiento_Det!E142),"",VLOOKUP(Requerimiento_Det!E142,Tabla13[#All],2,FALSE))</f>
        <v>0</v>
      </c>
      <c r="F142" s="6" t="str">
        <f>IF(ISBLANK(Requerimiento_Det!F142),"",VLOOKUP(Requerimiento_Det!F142,Tabla12[#All],2,FALSE))</f>
        <v>2806</v>
      </c>
      <c r="G142" s="6" t="str">
        <f>IF(ISBLANK(Requerimiento_Det!G142),"",VLOOKUP(Requerimiento_Det!G142,Tabla14[#All],2,FALSE))</f>
        <v>UNI</v>
      </c>
      <c r="H142" s="6" t="str">
        <f>IF(LEN(Requerimiento_Det!H142)&gt;0,Requerimiento_Det!H142,"")</f>
        <v>Mórrope 287323 STA.ROSA SPSA PIURA</v>
      </c>
      <c r="I142" s="6" t="str">
        <f>IF(ISBLANK(Requerimiento_Det!I142),"",VLOOKUP(Requerimiento_Det!I142,Tabla5[#All],2,FALSE))</f>
        <v>C</v>
      </c>
      <c r="J142" s="6" t="str">
        <f t="shared" si="62"/>
        <v>N</v>
      </c>
      <c r="K142" s="29">
        <f>IF(LEN(Requerimiento_Det!J142)&gt;0,Requerimiento_Det!J142,"")</f>
        <v>1</v>
      </c>
      <c r="L142" s="6" t="str">
        <f t="shared" si="63"/>
        <v>0.00</v>
      </c>
      <c r="M142" s="6" t="str">
        <f t="shared" si="64"/>
        <v>0.00</v>
      </c>
      <c r="N142" s="30" t="str">
        <f t="shared" si="65"/>
        <v>0.00</v>
      </c>
      <c r="O142" s="30">
        <f t="shared" si="76"/>
        <v>0</v>
      </c>
      <c r="P142" s="6" t="str">
        <f t="shared" si="77"/>
        <v>0</v>
      </c>
      <c r="Q142" s="6" t="str">
        <f t="shared" si="66"/>
        <v>0</v>
      </c>
      <c r="R142" s="6" t="str">
        <f t="shared" si="67"/>
        <v>0.000000</v>
      </c>
      <c r="S142" s="6" t="str">
        <f t="shared" si="68"/>
        <v>0.000000</v>
      </c>
      <c r="T142" s="6" t="str">
        <f t="shared" si="69"/>
        <v>0</v>
      </c>
      <c r="U142" s="6" t="str">
        <f t="shared" si="70"/>
        <v>0</v>
      </c>
      <c r="V142" s="6" t="str">
        <f t="shared" si="71"/>
        <v>S</v>
      </c>
      <c r="W142" s="6" t="str">
        <f>IF(LEN(Requerimiento_Det!L142)&gt;0,Requerimiento_Det!L142,"")</f>
        <v>Mórrope 287323 STA.ROSA SPSA PIURA</v>
      </c>
      <c r="X142" s="6" t="str">
        <f>IF(ISBLANK(Requerimiento_Det!M142),"",VLOOKUP(Requerimiento_Det!M142,Tabla8[#All],2,FALSE))</f>
        <v>010201</v>
      </c>
      <c r="Y142" s="6" t="str">
        <f t="shared" si="72"/>
        <v>PR</v>
      </c>
      <c r="Z142" s="6" t="str">
        <f t="shared" si="73"/>
        <v>DEMO</v>
      </c>
      <c r="AA142" s="6" t="str">
        <f t="shared" si="74"/>
        <v>N</v>
      </c>
      <c r="AB142" s="6" t="str">
        <f t="shared" si="75"/>
        <v>N</v>
      </c>
      <c r="AC142" s="6" t="str">
        <f t="shared" si="78"/>
        <v>9031501</v>
      </c>
      <c r="AD142" s="6">
        <f>IF(ISBLANK(Requerimiento_Det!N142),"",VLOOKUP(Requerimiento_Det!N142,Tabla1[#All],2,FALSE))</f>
        <v>1031100125</v>
      </c>
      <c r="AE142" s="6" t="str">
        <f>IF(ISBLANK(Requerimiento_Det!P142),"",VLOOKUP(Requerimiento_Det!P142,Tabla18[#All],2,FALSE))</f>
        <v>BTRU</v>
      </c>
    </row>
    <row r="143" spans="1:31" x14ac:dyDescent="0.25">
      <c r="A143" s="6">
        <f>IF(LEN(Requerimiento_Det!A143)&gt;0,Requerimiento_Det!A143,"")</f>
        <v>1</v>
      </c>
      <c r="B143" s="6">
        <f>IF(LEN(Requerimiento_Det!B143)&gt;0,Requerimiento_Det!B143,"")</f>
        <v>142</v>
      </c>
      <c r="C143" s="6" t="str">
        <f>IF(ISBLANK(Requerimiento_Det!C143),"",VLOOKUP(Requerimiento_Det!C143,Tabla3[#All],2,FALSE))</f>
        <v>10000000</v>
      </c>
      <c r="D143" s="6" t="str">
        <f>IF(LEN(Requerimiento_Det!D143)&gt;0,Requerimiento_Det!D143,"")</f>
        <v/>
      </c>
      <c r="E143" s="6">
        <f>IF(ISBLANK(Requerimiento_Det!E143),"",VLOOKUP(Requerimiento_Det!E143,Tabla13[#All],2,FALSE))</f>
        <v>0</v>
      </c>
      <c r="F143" s="6" t="str">
        <f>IF(ISBLANK(Requerimiento_Det!F143),"",VLOOKUP(Requerimiento_Det!F143,Tabla12[#All],2,FALSE))</f>
        <v>2806</v>
      </c>
      <c r="G143" s="6" t="str">
        <f>IF(ISBLANK(Requerimiento_Det!G143),"",VLOOKUP(Requerimiento_Det!G143,Tabla14[#All],2,FALSE))</f>
        <v>UNI</v>
      </c>
      <c r="H143" s="6" t="str">
        <f>IF(LEN(Requerimiento_Det!H143)&gt;0,Requerimiento_Det!H143,"")</f>
        <v>Pacanguilla 287219 PUCUSANA  OL CHICLAYO</v>
      </c>
      <c r="I143" s="6" t="str">
        <f>IF(ISBLANK(Requerimiento_Det!I143),"",VLOOKUP(Requerimiento_Det!I143,Tabla5[#All],2,FALSE))</f>
        <v>C</v>
      </c>
      <c r="J143" s="6" t="str">
        <f t="shared" si="62"/>
        <v>N</v>
      </c>
      <c r="K143" s="29">
        <f>IF(LEN(Requerimiento_Det!J143)&gt;0,Requerimiento_Det!J143,"")</f>
        <v>1</v>
      </c>
      <c r="L143" s="6" t="str">
        <f t="shared" si="63"/>
        <v>0.00</v>
      </c>
      <c r="M143" s="6" t="str">
        <f t="shared" si="64"/>
        <v>0.00</v>
      </c>
      <c r="N143" s="30" t="str">
        <f t="shared" si="65"/>
        <v>0.00</v>
      </c>
      <c r="O143" s="30">
        <f t="shared" si="76"/>
        <v>0</v>
      </c>
      <c r="P143" s="6" t="str">
        <f t="shared" si="77"/>
        <v>0</v>
      </c>
      <c r="Q143" s="6" t="str">
        <f t="shared" si="66"/>
        <v>0</v>
      </c>
      <c r="R143" s="6" t="str">
        <f t="shared" si="67"/>
        <v>0.000000</v>
      </c>
      <c r="S143" s="6" t="str">
        <f t="shared" si="68"/>
        <v>0.000000</v>
      </c>
      <c r="T143" s="6" t="str">
        <f t="shared" si="69"/>
        <v>0</v>
      </c>
      <c r="U143" s="6" t="str">
        <f t="shared" si="70"/>
        <v>0</v>
      </c>
      <c r="V143" s="6" t="str">
        <f t="shared" si="71"/>
        <v>S</v>
      </c>
      <c r="W143" s="6" t="str">
        <f>IF(LEN(Requerimiento_Det!L143)&gt;0,Requerimiento_Det!L143,"")</f>
        <v>Pacanguilla 287219 PUCUSANA  OL CHICLAYO</v>
      </c>
      <c r="X143" s="6" t="str">
        <f>IF(ISBLANK(Requerimiento_Det!M143),"",VLOOKUP(Requerimiento_Det!M143,Tabla8[#All],2,FALSE))</f>
        <v>010201</v>
      </c>
      <c r="Y143" s="6" t="str">
        <f t="shared" si="72"/>
        <v>PR</v>
      </c>
      <c r="Z143" s="6" t="str">
        <f t="shared" si="73"/>
        <v>DEMO</v>
      </c>
      <c r="AA143" s="6" t="str">
        <f t="shared" si="74"/>
        <v>N</v>
      </c>
      <c r="AB143" s="6" t="str">
        <f t="shared" si="75"/>
        <v>N</v>
      </c>
      <c r="AC143" s="6" t="str">
        <f t="shared" si="78"/>
        <v>9031501</v>
      </c>
      <c r="AD143" s="6">
        <f>IF(ISBLANK(Requerimiento_Det!N143),"",VLOOKUP(Requerimiento_Det!N143,Tabla1[#All],2,FALSE))</f>
        <v>1031100336</v>
      </c>
      <c r="AE143" s="6" t="str">
        <f>IF(ISBLANK(Requerimiento_Det!P143),"",VLOOKUP(Requerimiento_Det!P143,Tabla18[#All],2,FALSE))</f>
        <v>BTRU</v>
      </c>
    </row>
    <row r="144" spans="1:31" x14ac:dyDescent="0.25">
      <c r="A144" s="6">
        <f>IF(LEN(Requerimiento_Det!A144)&gt;0,Requerimiento_Det!A144,"")</f>
        <v>1</v>
      </c>
      <c r="B144" s="6">
        <f>IF(LEN(Requerimiento_Det!B144)&gt;0,Requerimiento_Det!B144,"")</f>
        <v>143</v>
      </c>
      <c r="C144" s="6" t="str">
        <f>IF(ISBLANK(Requerimiento_Det!C144),"",VLOOKUP(Requerimiento_Det!C144,Tabla3[#All],2,FALSE))</f>
        <v>10000000</v>
      </c>
      <c r="D144" s="6" t="str">
        <f>IF(LEN(Requerimiento_Det!D144)&gt;0,Requerimiento_Det!D144,"")</f>
        <v/>
      </c>
      <c r="E144" s="6">
        <f>IF(ISBLANK(Requerimiento_Det!E144),"",VLOOKUP(Requerimiento_Det!E144,Tabla13[#All],2,FALSE))</f>
        <v>0</v>
      </c>
      <c r="F144" s="6" t="str">
        <f>IF(ISBLANK(Requerimiento_Det!F144),"",VLOOKUP(Requerimiento_Det!F144,Tabla12[#All],2,FALSE))</f>
        <v>2806</v>
      </c>
      <c r="G144" s="6" t="str">
        <f>IF(ISBLANK(Requerimiento_Det!G144),"",VLOOKUP(Requerimiento_Det!G144,Tabla14[#All],2,FALSE))</f>
        <v>UNI</v>
      </c>
      <c r="H144" s="6" t="str">
        <f>IF(LEN(Requerimiento_Det!H144)&gt;0,Requerimiento_Det!H144,"")</f>
        <v>Pacanguilla 287332 TRUJILLO  CHICLAYO  TRUJILLO</v>
      </c>
      <c r="I144" s="6" t="str">
        <f>IF(ISBLANK(Requerimiento_Det!I144),"",VLOOKUP(Requerimiento_Det!I144,Tabla5[#All],2,FALSE))</f>
        <v>C</v>
      </c>
      <c r="J144" s="6" t="str">
        <f t="shared" si="62"/>
        <v>N</v>
      </c>
      <c r="K144" s="29">
        <f>IF(LEN(Requerimiento_Det!J144)&gt;0,Requerimiento_Det!J144,"")</f>
        <v>1</v>
      </c>
      <c r="L144" s="6" t="str">
        <f t="shared" si="63"/>
        <v>0.00</v>
      </c>
      <c r="M144" s="6" t="str">
        <f t="shared" si="64"/>
        <v>0.00</v>
      </c>
      <c r="N144" s="30" t="str">
        <f t="shared" si="65"/>
        <v>0.00</v>
      </c>
      <c r="O144" s="30">
        <f t="shared" si="76"/>
        <v>0</v>
      </c>
      <c r="P144" s="6" t="str">
        <f t="shared" si="77"/>
        <v>0</v>
      </c>
      <c r="Q144" s="6" t="str">
        <f t="shared" si="66"/>
        <v>0</v>
      </c>
      <c r="R144" s="6" t="str">
        <f t="shared" si="67"/>
        <v>0.000000</v>
      </c>
      <c r="S144" s="6" t="str">
        <f t="shared" si="68"/>
        <v>0.000000</v>
      </c>
      <c r="T144" s="6" t="str">
        <f t="shared" si="69"/>
        <v>0</v>
      </c>
      <c r="U144" s="6" t="str">
        <f t="shared" si="70"/>
        <v>0</v>
      </c>
      <c r="V144" s="6" t="str">
        <f t="shared" si="71"/>
        <v>S</v>
      </c>
      <c r="W144" s="6" t="str">
        <f>IF(LEN(Requerimiento_Det!L144)&gt;0,Requerimiento_Det!L144,"")</f>
        <v>Pacanguilla 287332 TRUJILLO  CHICLAYO  TRUJILLO</v>
      </c>
      <c r="X144" s="6" t="str">
        <f>IF(ISBLANK(Requerimiento_Det!M144),"",VLOOKUP(Requerimiento_Det!M144,Tabla8[#All],2,FALSE))</f>
        <v>010201</v>
      </c>
      <c r="Y144" s="6" t="str">
        <f t="shared" si="72"/>
        <v>PR</v>
      </c>
      <c r="Z144" s="6" t="str">
        <f t="shared" si="73"/>
        <v>DEMO</v>
      </c>
      <c r="AA144" s="6" t="str">
        <f t="shared" si="74"/>
        <v>N</v>
      </c>
      <c r="AB144" s="6" t="str">
        <f t="shared" si="75"/>
        <v>N</v>
      </c>
      <c r="AC144" s="6" t="str">
        <f t="shared" si="78"/>
        <v>9031501</v>
      </c>
      <c r="AD144" s="6">
        <f>IF(ISBLANK(Requerimiento_Det!N144),"",VLOOKUP(Requerimiento_Det!N144,Tabla1[#All],2,FALSE))</f>
        <v>1031100323</v>
      </c>
      <c r="AE144" s="6" t="str">
        <f>IF(ISBLANK(Requerimiento_Det!P144),"",VLOOKUP(Requerimiento_Det!P144,Tabla18[#All],2,FALSE))</f>
        <v>BTRU</v>
      </c>
    </row>
    <row r="145" spans="1:31" x14ac:dyDescent="0.25">
      <c r="A145" s="6">
        <f>IF(LEN(Requerimiento_Det!A145)&gt;0,Requerimiento_Det!A145,"")</f>
        <v>1</v>
      </c>
      <c r="B145" s="6">
        <f>IF(LEN(Requerimiento_Det!B145)&gt;0,Requerimiento_Det!B145,"")</f>
        <v>144</v>
      </c>
      <c r="C145" s="6" t="str">
        <f>IF(ISBLANK(Requerimiento_Det!C145),"",VLOOKUP(Requerimiento_Det!C145,Tabla3[#All],2,FALSE))</f>
        <v>10000000</v>
      </c>
      <c r="D145" s="6" t="str">
        <f>IF(LEN(Requerimiento_Det!D145)&gt;0,Requerimiento_Det!D145,"")</f>
        <v/>
      </c>
      <c r="E145" s="6">
        <f>IF(ISBLANK(Requerimiento_Det!E145),"",VLOOKUP(Requerimiento_Det!E145,Tabla13[#All],2,FALSE))</f>
        <v>0</v>
      </c>
      <c r="F145" s="6" t="str">
        <f>IF(ISBLANK(Requerimiento_Det!F145),"",VLOOKUP(Requerimiento_Det!F145,Tabla12[#All],2,FALSE))</f>
        <v>2806</v>
      </c>
      <c r="G145" s="6" t="str">
        <f>IF(ISBLANK(Requerimiento_Det!G145),"",VLOOKUP(Requerimiento_Det!G145,Tabla14[#All],2,FALSE))</f>
        <v>UNI</v>
      </c>
      <c r="H145" s="6" t="str">
        <f>IF(LEN(Requerimiento_Det!H145)&gt;0,Requerimiento_Det!H145,"")</f>
        <v>Chicama 287410 TALARATRUJILLOTALARA</v>
      </c>
      <c r="I145" s="6" t="str">
        <f>IF(ISBLANK(Requerimiento_Det!I145),"",VLOOKUP(Requerimiento_Det!I145,Tabla5[#All],2,FALSE))</f>
        <v>C</v>
      </c>
      <c r="J145" s="6" t="str">
        <f t="shared" si="62"/>
        <v>N</v>
      </c>
      <c r="K145" s="29">
        <f>IF(LEN(Requerimiento_Det!J145)&gt;0,Requerimiento_Det!J145,"")</f>
        <v>1</v>
      </c>
      <c r="L145" s="6" t="str">
        <f t="shared" si="63"/>
        <v>0.00</v>
      </c>
      <c r="M145" s="6" t="str">
        <f t="shared" si="64"/>
        <v>0.00</v>
      </c>
      <c r="N145" s="30" t="str">
        <f t="shared" si="65"/>
        <v>0.00</v>
      </c>
      <c r="O145" s="30">
        <f t="shared" si="76"/>
        <v>0</v>
      </c>
      <c r="P145" s="6" t="str">
        <f t="shared" si="77"/>
        <v>0</v>
      </c>
      <c r="Q145" s="6" t="str">
        <f t="shared" si="66"/>
        <v>0</v>
      </c>
      <c r="R145" s="6" t="str">
        <f t="shared" si="67"/>
        <v>0.000000</v>
      </c>
      <c r="S145" s="6" t="str">
        <f t="shared" si="68"/>
        <v>0.000000</v>
      </c>
      <c r="T145" s="6" t="str">
        <f t="shared" si="69"/>
        <v>0</v>
      </c>
      <c r="U145" s="6" t="str">
        <f t="shared" si="70"/>
        <v>0</v>
      </c>
      <c r="V145" s="6" t="str">
        <f t="shared" si="71"/>
        <v>S</v>
      </c>
      <c r="W145" s="6" t="str">
        <f>IF(LEN(Requerimiento_Det!L145)&gt;0,Requerimiento_Det!L145,"")</f>
        <v>Chicama 287410 TALARATRUJILLOTALARA</v>
      </c>
      <c r="X145" s="6" t="str">
        <f>IF(ISBLANK(Requerimiento_Det!M145),"",VLOOKUP(Requerimiento_Det!M145,Tabla8[#All],2,FALSE))</f>
        <v>010201</v>
      </c>
      <c r="Y145" s="6" t="str">
        <f t="shared" si="72"/>
        <v>PR</v>
      </c>
      <c r="Z145" s="6" t="str">
        <f t="shared" si="73"/>
        <v>DEMO</v>
      </c>
      <c r="AA145" s="6" t="str">
        <f t="shared" si="74"/>
        <v>N</v>
      </c>
      <c r="AB145" s="6" t="str">
        <f t="shared" si="75"/>
        <v>N</v>
      </c>
      <c r="AC145" s="6" t="str">
        <f t="shared" si="78"/>
        <v>9031501</v>
      </c>
      <c r="AD145" s="6">
        <f>IF(ISBLANK(Requerimiento_Det!N145),"",VLOOKUP(Requerimiento_Det!N145,Tabla1[#All],2,FALSE))</f>
        <v>1031100299</v>
      </c>
      <c r="AE145" s="6" t="str">
        <f>IF(ISBLANK(Requerimiento_Det!P145),"",VLOOKUP(Requerimiento_Det!P145,Tabla18[#All],2,FALSE))</f>
        <v>BTRU</v>
      </c>
    </row>
    <row r="146" spans="1:31" x14ac:dyDescent="0.25">
      <c r="A146" s="6">
        <f>IF(LEN(Requerimiento_Det!A146)&gt;0,Requerimiento_Det!A146,"")</f>
        <v>1</v>
      </c>
      <c r="B146" s="6">
        <f>IF(LEN(Requerimiento_Det!B146)&gt;0,Requerimiento_Det!B146,"")</f>
        <v>145</v>
      </c>
      <c r="C146" s="6" t="str">
        <f>IF(ISBLANK(Requerimiento_Det!C146),"",VLOOKUP(Requerimiento_Det!C146,Tabla3[#All],2,FALSE))</f>
        <v>10000000</v>
      </c>
      <c r="D146" s="6" t="str">
        <f>IF(LEN(Requerimiento_Det!D146)&gt;0,Requerimiento_Det!D146,"")</f>
        <v/>
      </c>
      <c r="E146" s="6">
        <f>IF(ISBLANK(Requerimiento_Det!E146),"",VLOOKUP(Requerimiento_Det!E146,Tabla13[#All],2,FALSE))</f>
        <v>0</v>
      </c>
      <c r="F146" s="6" t="str">
        <f>IF(ISBLANK(Requerimiento_Det!F146),"",VLOOKUP(Requerimiento_Det!F146,Tabla12[#All],2,FALSE))</f>
        <v>2806</v>
      </c>
      <c r="G146" s="6" t="str">
        <f>IF(ISBLANK(Requerimiento_Det!G146),"",VLOOKUP(Requerimiento_Det!G146,Tabla14[#All],2,FALSE))</f>
        <v>UNI</v>
      </c>
      <c r="H146" s="6" t="str">
        <f>IF(LEN(Requerimiento_Det!H146)&gt;0,Requerimiento_Det!H146,"")</f>
        <v>Bayóvar 287338 TRUJILLO  PIURA  TRUJILLO</v>
      </c>
      <c r="I146" s="6" t="str">
        <f>IF(ISBLANK(Requerimiento_Det!I146),"",VLOOKUP(Requerimiento_Det!I146,Tabla5[#All],2,FALSE))</f>
        <v>C</v>
      </c>
      <c r="J146" s="6" t="str">
        <f t="shared" si="62"/>
        <v>N</v>
      </c>
      <c r="K146" s="29">
        <f>IF(LEN(Requerimiento_Det!J146)&gt;0,Requerimiento_Det!J146,"")</f>
        <v>1</v>
      </c>
      <c r="L146" s="6" t="str">
        <f t="shared" si="63"/>
        <v>0.00</v>
      </c>
      <c r="M146" s="6" t="str">
        <f t="shared" si="64"/>
        <v>0.00</v>
      </c>
      <c r="N146" s="30" t="str">
        <f t="shared" si="65"/>
        <v>0.00</v>
      </c>
      <c r="O146" s="30">
        <f t="shared" si="76"/>
        <v>0</v>
      </c>
      <c r="P146" s="6" t="str">
        <f t="shared" si="77"/>
        <v>0</v>
      </c>
      <c r="Q146" s="6" t="str">
        <f t="shared" si="66"/>
        <v>0</v>
      </c>
      <c r="R146" s="6" t="str">
        <f t="shared" si="67"/>
        <v>0.000000</v>
      </c>
      <c r="S146" s="6" t="str">
        <f t="shared" si="68"/>
        <v>0.000000</v>
      </c>
      <c r="T146" s="6" t="str">
        <f t="shared" si="69"/>
        <v>0</v>
      </c>
      <c r="U146" s="6" t="str">
        <f t="shared" si="70"/>
        <v>0</v>
      </c>
      <c r="V146" s="6" t="str">
        <f t="shared" si="71"/>
        <v>S</v>
      </c>
      <c r="W146" s="6" t="str">
        <f>IF(LEN(Requerimiento_Det!L146)&gt;0,Requerimiento_Det!L146,"")</f>
        <v>Bayóvar 287338 TRUJILLO  PIURA  TRUJILLO</v>
      </c>
      <c r="X146" s="6" t="str">
        <f>IF(ISBLANK(Requerimiento_Det!M146),"",VLOOKUP(Requerimiento_Det!M146,Tabla8[#All],2,FALSE))</f>
        <v>010201</v>
      </c>
      <c r="Y146" s="6" t="str">
        <f t="shared" si="72"/>
        <v>PR</v>
      </c>
      <c r="Z146" s="6" t="str">
        <f t="shared" si="73"/>
        <v>DEMO</v>
      </c>
      <c r="AA146" s="6" t="str">
        <f t="shared" si="74"/>
        <v>N</v>
      </c>
      <c r="AB146" s="6" t="str">
        <f t="shared" si="75"/>
        <v>N</v>
      </c>
      <c r="AC146" s="6" t="str">
        <f t="shared" si="78"/>
        <v>9031501</v>
      </c>
      <c r="AD146" s="6">
        <f>IF(ISBLANK(Requerimiento_Det!N146),"",VLOOKUP(Requerimiento_Det!N146,Tabla1[#All],2,FALSE))</f>
        <v>1031100242</v>
      </c>
      <c r="AE146" s="6" t="str">
        <f>IF(ISBLANK(Requerimiento_Det!P146),"",VLOOKUP(Requerimiento_Det!P146,Tabla18[#All],2,FALSE))</f>
        <v>BTRU</v>
      </c>
    </row>
    <row r="147" spans="1:31" x14ac:dyDescent="0.25">
      <c r="A147" s="6">
        <f>IF(LEN(Requerimiento_Det!A147)&gt;0,Requerimiento_Det!A147,"")</f>
        <v>1</v>
      </c>
      <c r="B147" s="6">
        <f>IF(LEN(Requerimiento_Det!B147)&gt;0,Requerimiento_Det!B147,"")</f>
        <v>146</v>
      </c>
      <c r="C147" s="6" t="str">
        <f>IF(ISBLANK(Requerimiento_Det!C147),"",VLOOKUP(Requerimiento_Det!C147,Tabla3[#All],2,FALSE))</f>
        <v>10000000</v>
      </c>
      <c r="D147" s="6" t="str">
        <f>IF(LEN(Requerimiento_Det!D147)&gt;0,Requerimiento_Det!D147,"")</f>
        <v/>
      </c>
      <c r="E147" s="6">
        <f>IF(ISBLANK(Requerimiento_Det!E147),"",VLOOKUP(Requerimiento_Det!E147,Tabla13[#All],2,FALSE))</f>
        <v>0</v>
      </c>
      <c r="F147" s="6" t="str">
        <f>IF(ISBLANK(Requerimiento_Det!F147),"",VLOOKUP(Requerimiento_Det!F147,Tabla12[#All],2,FALSE))</f>
        <v>2806</v>
      </c>
      <c r="G147" s="6" t="str">
        <f>IF(ISBLANK(Requerimiento_Det!G147),"",VLOOKUP(Requerimiento_Det!G147,Tabla14[#All],2,FALSE))</f>
        <v>UNI</v>
      </c>
      <c r="H147" s="6" t="str">
        <f>IF(LEN(Requerimiento_Det!H147)&gt;0,Requerimiento_Det!H147,"")</f>
        <v>Pacanguilla 287339 TRUJILLO  PIURA  TRUJILLO</v>
      </c>
      <c r="I147" s="6" t="str">
        <f>IF(ISBLANK(Requerimiento_Det!I147),"",VLOOKUP(Requerimiento_Det!I147,Tabla5[#All],2,FALSE))</f>
        <v>C</v>
      </c>
      <c r="J147" s="6" t="str">
        <f t="shared" si="62"/>
        <v>N</v>
      </c>
      <c r="K147" s="29">
        <f>IF(LEN(Requerimiento_Det!J147)&gt;0,Requerimiento_Det!J147,"")</f>
        <v>1</v>
      </c>
      <c r="L147" s="6" t="str">
        <f t="shared" si="63"/>
        <v>0.00</v>
      </c>
      <c r="M147" s="6" t="str">
        <f t="shared" si="64"/>
        <v>0.00</v>
      </c>
      <c r="N147" s="30" t="str">
        <f t="shared" si="65"/>
        <v>0.00</v>
      </c>
      <c r="O147" s="30">
        <f t="shared" si="76"/>
        <v>0</v>
      </c>
      <c r="P147" s="6" t="str">
        <f t="shared" si="77"/>
        <v>0</v>
      </c>
      <c r="Q147" s="6" t="str">
        <f t="shared" si="66"/>
        <v>0</v>
      </c>
      <c r="R147" s="6" t="str">
        <f t="shared" si="67"/>
        <v>0.000000</v>
      </c>
      <c r="S147" s="6" t="str">
        <f t="shared" si="68"/>
        <v>0.000000</v>
      </c>
      <c r="T147" s="6" t="str">
        <f t="shared" si="69"/>
        <v>0</v>
      </c>
      <c r="U147" s="6" t="str">
        <f t="shared" si="70"/>
        <v>0</v>
      </c>
      <c r="V147" s="6" t="str">
        <f t="shared" si="71"/>
        <v>S</v>
      </c>
      <c r="W147" s="6" t="str">
        <f>IF(LEN(Requerimiento_Det!L147)&gt;0,Requerimiento_Det!L147,"")</f>
        <v>Pacanguilla 287339 TRUJILLO  PIURA  TRUJILLO</v>
      </c>
      <c r="X147" s="6" t="str">
        <f>IF(ISBLANK(Requerimiento_Det!M147),"",VLOOKUP(Requerimiento_Det!M147,Tabla8[#All],2,FALSE))</f>
        <v>010201</v>
      </c>
      <c r="Y147" s="6" t="str">
        <f t="shared" si="72"/>
        <v>PR</v>
      </c>
      <c r="Z147" s="6" t="str">
        <f t="shared" si="73"/>
        <v>DEMO</v>
      </c>
      <c r="AA147" s="6" t="str">
        <f t="shared" si="74"/>
        <v>N</v>
      </c>
      <c r="AB147" s="6" t="str">
        <f t="shared" si="75"/>
        <v>N</v>
      </c>
      <c r="AC147" s="6" t="str">
        <f t="shared" si="78"/>
        <v>9031501</v>
      </c>
      <c r="AD147" s="6">
        <f>IF(ISBLANK(Requerimiento_Det!N147),"",VLOOKUP(Requerimiento_Det!N147,Tabla1[#All],2,FALSE))</f>
        <v>1031100328</v>
      </c>
      <c r="AE147" s="6" t="str">
        <f>IF(ISBLANK(Requerimiento_Det!P147),"",VLOOKUP(Requerimiento_Det!P147,Tabla18[#All],2,FALSE))</f>
        <v>BTRU</v>
      </c>
    </row>
    <row r="148" spans="1:31" x14ac:dyDescent="0.25">
      <c r="A148" s="6">
        <f>IF(LEN(Requerimiento_Det!A148)&gt;0,Requerimiento_Det!A148,"")</f>
        <v>1</v>
      </c>
      <c r="B148" s="6">
        <f>IF(LEN(Requerimiento_Det!B148)&gt;0,Requerimiento_Det!B148,"")</f>
        <v>147</v>
      </c>
      <c r="C148" s="6" t="str">
        <f>IF(ISBLANK(Requerimiento_Det!C148),"",VLOOKUP(Requerimiento_Det!C148,Tabla3[#All],2,FALSE))</f>
        <v>10000000</v>
      </c>
      <c r="D148" s="6" t="str">
        <f>IF(LEN(Requerimiento_Det!D148)&gt;0,Requerimiento_Det!D148,"")</f>
        <v/>
      </c>
      <c r="E148" s="6">
        <f>IF(ISBLANK(Requerimiento_Det!E148),"",VLOOKUP(Requerimiento_Det!E148,Tabla13[#All],2,FALSE))</f>
        <v>0</v>
      </c>
      <c r="F148" s="6" t="str">
        <f>IF(ISBLANK(Requerimiento_Det!F148),"",VLOOKUP(Requerimiento_Det!F148,Tabla12[#All],2,FALSE))</f>
        <v>2806</v>
      </c>
      <c r="G148" s="6" t="str">
        <f>IF(ISBLANK(Requerimiento_Det!G148),"",VLOOKUP(Requerimiento_Det!G148,Tabla14[#All],2,FALSE))</f>
        <v>UNI</v>
      </c>
      <c r="H148" s="6" t="str">
        <f>IF(LEN(Requerimiento_Det!H148)&gt;0,Requerimiento_Det!H148,"")</f>
        <v>Chicama 287275 TRUJILLO  PIURA  TRUJILLO</v>
      </c>
      <c r="I148" s="6" t="str">
        <f>IF(ISBLANK(Requerimiento_Det!I148),"",VLOOKUP(Requerimiento_Det!I148,Tabla5[#All],2,FALSE))</f>
        <v>C</v>
      </c>
      <c r="J148" s="6" t="str">
        <f t="shared" si="62"/>
        <v>N</v>
      </c>
      <c r="K148" s="29">
        <f>IF(LEN(Requerimiento_Det!J148)&gt;0,Requerimiento_Det!J148,"")</f>
        <v>1</v>
      </c>
      <c r="L148" s="6" t="str">
        <f t="shared" si="63"/>
        <v>0.00</v>
      </c>
      <c r="M148" s="6" t="str">
        <f t="shared" si="64"/>
        <v>0.00</v>
      </c>
      <c r="N148" s="30" t="str">
        <f t="shared" si="65"/>
        <v>0.00</v>
      </c>
      <c r="O148" s="30">
        <f t="shared" si="76"/>
        <v>0</v>
      </c>
      <c r="P148" s="6" t="str">
        <f t="shared" si="77"/>
        <v>0</v>
      </c>
      <c r="Q148" s="6" t="str">
        <f t="shared" si="66"/>
        <v>0</v>
      </c>
      <c r="R148" s="6" t="str">
        <f t="shared" si="67"/>
        <v>0.000000</v>
      </c>
      <c r="S148" s="6" t="str">
        <f t="shared" si="68"/>
        <v>0.000000</v>
      </c>
      <c r="T148" s="6" t="str">
        <f t="shared" si="69"/>
        <v>0</v>
      </c>
      <c r="U148" s="6" t="str">
        <f t="shared" si="70"/>
        <v>0</v>
      </c>
      <c r="V148" s="6" t="str">
        <f t="shared" si="71"/>
        <v>S</v>
      </c>
      <c r="W148" s="6" t="str">
        <f>IF(LEN(Requerimiento_Det!L148)&gt;0,Requerimiento_Det!L148,"")</f>
        <v>Chicama 287275 TRUJILLO  PIURA  TRUJILLO</v>
      </c>
      <c r="X148" s="6" t="str">
        <f>IF(ISBLANK(Requerimiento_Det!M148),"",VLOOKUP(Requerimiento_Det!M148,Tabla8[#All],2,FALSE))</f>
        <v>010201</v>
      </c>
      <c r="Y148" s="6" t="str">
        <f t="shared" si="72"/>
        <v>PR</v>
      </c>
      <c r="Z148" s="6" t="str">
        <f t="shared" si="73"/>
        <v>DEMO</v>
      </c>
      <c r="AA148" s="6" t="str">
        <f t="shared" si="74"/>
        <v>N</v>
      </c>
      <c r="AB148" s="6" t="str">
        <f t="shared" si="75"/>
        <v>N</v>
      </c>
      <c r="AC148" s="6" t="str">
        <f t="shared" si="78"/>
        <v>9031501</v>
      </c>
      <c r="AD148" s="6">
        <f>IF(ISBLANK(Requerimiento_Det!N148),"",VLOOKUP(Requerimiento_Det!N148,Tabla1[#All],2,FALSE))</f>
        <v>1031100362</v>
      </c>
      <c r="AE148" s="6" t="str">
        <f>IF(ISBLANK(Requerimiento_Det!P148),"",VLOOKUP(Requerimiento_Det!P148,Tabla18[#All],2,FALSE))</f>
        <v>BTRU</v>
      </c>
    </row>
    <row r="149" spans="1:31" x14ac:dyDescent="0.25">
      <c r="A149" s="6">
        <f>IF(LEN(Requerimiento_Det!A149)&gt;0,Requerimiento_Det!A149,"")</f>
        <v>1</v>
      </c>
      <c r="B149" s="6">
        <f>IF(LEN(Requerimiento_Det!B149)&gt;0,Requerimiento_Det!B149,"")</f>
        <v>148</v>
      </c>
      <c r="C149" s="6" t="str">
        <f>IF(ISBLANK(Requerimiento_Det!C149),"",VLOOKUP(Requerimiento_Det!C149,Tabla3[#All],2,FALSE))</f>
        <v>10000000</v>
      </c>
      <c r="D149" s="6" t="str">
        <f>IF(LEN(Requerimiento_Det!D149)&gt;0,Requerimiento_Det!D149,"")</f>
        <v/>
      </c>
      <c r="E149" s="6">
        <f>IF(ISBLANK(Requerimiento_Det!E149),"",VLOOKUP(Requerimiento_Det!E149,Tabla13[#All],2,FALSE))</f>
        <v>0</v>
      </c>
      <c r="F149" s="6" t="str">
        <f>IF(ISBLANK(Requerimiento_Det!F149),"",VLOOKUP(Requerimiento_Det!F149,Tabla12[#All],2,FALSE))</f>
        <v>2806</v>
      </c>
      <c r="G149" s="6" t="str">
        <f>IF(ISBLANK(Requerimiento_Det!G149),"",VLOOKUP(Requerimiento_Det!G149,Tabla14[#All],2,FALSE))</f>
        <v>UNI</v>
      </c>
      <c r="H149" s="6" t="str">
        <f>IF(LEN(Requerimiento_Det!H149)&gt;0,Requerimiento_Det!H149,"")</f>
        <v>Chicama 287184 TRUJILLO  JAEN  TRUJILLO</v>
      </c>
      <c r="I149" s="6" t="str">
        <f>IF(ISBLANK(Requerimiento_Det!I149),"",VLOOKUP(Requerimiento_Det!I149,Tabla5[#All],2,FALSE))</f>
        <v>C</v>
      </c>
      <c r="J149" s="6" t="str">
        <f t="shared" si="62"/>
        <v>N</v>
      </c>
      <c r="K149" s="29">
        <f>IF(LEN(Requerimiento_Det!J149)&gt;0,Requerimiento_Det!J149,"")</f>
        <v>1</v>
      </c>
      <c r="L149" s="6" t="str">
        <f t="shared" si="63"/>
        <v>0.00</v>
      </c>
      <c r="M149" s="6" t="str">
        <f t="shared" si="64"/>
        <v>0.00</v>
      </c>
      <c r="N149" s="30" t="str">
        <f t="shared" si="65"/>
        <v>0.00</v>
      </c>
      <c r="O149" s="30">
        <f t="shared" si="76"/>
        <v>0</v>
      </c>
      <c r="P149" s="6" t="str">
        <f t="shared" si="77"/>
        <v>0</v>
      </c>
      <c r="Q149" s="6" t="str">
        <f t="shared" si="66"/>
        <v>0</v>
      </c>
      <c r="R149" s="6" t="str">
        <f t="shared" si="67"/>
        <v>0.000000</v>
      </c>
      <c r="S149" s="6" t="str">
        <f t="shared" si="68"/>
        <v>0.000000</v>
      </c>
      <c r="T149" s="6" t="str">
        <f t="shared" si="69"/>
        <v>0</v>
      </c>
      <c r="U149" s="6" t="str">
        <f t="shared" si="70"/>
        <v>0</v>
      </c>
      <c r="V149" s="6" t="str">
        <f t="shared" si="71"/>
        <v>S</v>
      </c>
      <c r="W149" s="6" t="str">
        <f>IF(LEN(Requerimiento_Det!L149)&gt;0,Requerimiento_Det!L149,"")</f>
        <v>Chicama 287184 TRUJILLO  JAEN  TRUJILLO</v>
      </c>
      <c r="X149" s="6" t="str">
        <f>IF(ISBLANK(Requerimiento_Det!M149),"",VLOOKUP(Requerimiento_Det!M149,Tabla8[#All],2,FALSE))</f>
        <v>010201</v>
      </c>
      <c r="Y149" s="6" t="str">
        <f t="shared" si="72"/>
        <v>PR</v>
      </c>
      <c r="Z149" s="6" t="str">
        <f t="shared" si="73"/>
        <v>DEMO</v>
      </c>
      <c r="AA149" s="6" t="str">
        <f t="shared" si="74"/>
        <v>N</v>
      </c>
      <c r="AB149" s="6" t="str">
        <f t="shared" si="75"/>
        <v>N</v>
      </c>
      <c r="AC149" s="6" t="str">
        <f t="shared" si="78"/>
        <v>9031501</v>
      </c>
      <c r="AD149" s="6">
        <f>IF(ISBLANK(Requerimiento_Det!N149),"",VLOOKUP(Requerimiento_Det!N149,Tabla1[#All],2,FALSE))</f>
        <v>1031100353</v>
      </c>
      <c r="AE149" s="6" t="str">
        <f>IF(ISBLANK(Requerimiento_Det!P149),"",VLOOKUP(Requerimiento_Det!P149,Tabla18[#All],2,FALSE))</f>
        <v>BTRU</v>
      </c>
    </row>
    <row r="150" spans="1:31" x14ac:dyDescent="0.25">
      <c r="A150" s="6">
        <f>IF(LEN(Requerimiento_Det!A150)&gt;0,Requerimiento_Det!A150,"")</f>
        <v>1</v>
      </c>
      <c r="B150" s="6">
        <f>IF(LEN(Requerimiento_Det!B150)&gt;0,Requerimiento_Det!B150,"")</f>
        <v>149</v>
      </c>
      <c r="C150" s="6" t="str">
        <f>IF(ISBLANK(Requerimiento_Det!C150),"",VLOOKUP(Requerimiento_Det!C150,Tabla3[#All],2,FALSE))</f>
        <v>10000000</v>
      </c>
      <c r="D150" s="6" t="str">
        <f>IF(LEN(Requerimiento_Det!D150)&gt;0,Requerimiento_Det!D150,"")</f>
        <v/>
      </c>
      <c r="E150" s="6">
        <f>IF(ISBLANK(Requerimiento_Det!E150),"",VLOOKUP(Requerimiento_Det!E150,Tabla13[#All],2,FALSE))</f>
        <v>0</v>
      </c>
      <c r="F150" s="6" t="str">
        <f>IF(ISBLANK(Requerimiento_Det!F150),"",VLOOKUP(Requerimiento_Det!F150,Tabla12[#All],2,FALSE))</f>
        <v>2806</v>
      </c>
      <c r="G150" s="6" t="str">
        <f>IF(ISBLANK(Requerimiento_Det!G150),"",VLOOKUP(Requerimiento_Det!G150,Tabla14[#All],2,FALSE))</f>
        <v>UNI</v>
      </c>
      <c r="H150" s="6" t="str">
        <f>IF(LEN(Requerimiento_Det!H150)&gt;0,Requerimiento_Det!H150,"")</f>
        <v>Chicama 287225 TALARA  PIURA  TALARA</v>
      </c>
      <c r="I150" s="6" t="str">
        <f>IF(ISBLANK(Requerimiento_Det!I150),"",VLOOKUP(Requerimiento_Det!I150,Tabla5[#All],2,FALSE))</f>
        <v>C</v>
      </c>
      <c r="J150" s="6" t="str">
        <f t="shared" si="62"/>
        <v>N</v>
      </c>
      <c r="K150" s="29">
        <f>IF(LEN(Requerimiento_Det!J150)&gt;0,Requerimiento_Det!J150,"")</f>
        <v>1</v>
      </c>
      <c r="L150" s="6" t="str">
        <f t="shared" si="63"/>
        <v>0.00</v>
      </c>
      <c r="M150" s="6" t="str">
        <f t="shared" si="64"/>
        <v>0.00</v>
      </c>
      <c r="N150" s="30" t="str">
        <f t="shared" si="65"/>
        <v>0.00</v>
      </c>
      <c r="O150" s="30">
        <f t="shared" si="76"/>
        <v>0</v>
      </c>
      <c r="P150" s="6" t="str">
        <f t="shared" si="77"/>
        <v>0</v>
      </c>
      <c r="Q150" s="6" t="str">
        <f t="shared" si="66"/>
        <v>0</v>
      </c>
      <c r="R150" s="6" t="str">
        <f t="shared" si="67"/>
        <v>0.000000</v>
      </c>
      <c r="S150" s="6" t="str">
        <f t="shared" si="68"/>
        <v>0.000000</v>
      </c>
      <c r="T150" s="6" t="str">
        <f t="shared" si="69"/>
        <v>0</v>
      </c>
      <c r="U150" s="6" t="str">
        <f t="shared" si="70"/>
        <v>0</v>
      </c>
      <c r="V150" s="6" t="str">
        <f t="shared" si="71"/>
        <v>S</v>
      </c>
      <c r="W150" s="6" t="str">
        <f>IF(LEN(Requerimiento_Det!L150)&gt;0,Requerimiento_Det!L150,"")</f>
        <v>Chicama 287225 TALARA  PIURA  TALARA</v>
      </c>
      <c r="X150" s="6" t="str">
        <f>IF(ISBLANK(Requerimiento_Det!M150),"",VLOOKUP(Requerimiento_Det!M150,Tabla8[#All],2,FALSE))</f>
        <v>010201</v>
      </c>
      <c r="Y150" s="6" t="str">
        <f t="shared" si="72"/>
        <v>PR</v>
      </c>
      <c r="Z150" s="6" t="str">
        <f t="shared" si="73"/>
        <v>DEMO</v>
      </c>
      <c r="AA150" s="6" t="str">
        <f t="shared" si="74"/>
        <v>N</v>
      </c>
      <c r="AB150" s="6" t="str">
        <f t="shared" si="75"/>
        <v>N</v>
      </c>
      <c r="AC150" s="6" t="str">
        <f t="shared" si="78"/>
        <v>9031501</v>
      </c>
      <c r="AD150" s="6">
        <f>IF(ISBLANK(Requerimiento_Det!N150),"",VLOOKUP(Requerimiento_Det!N150,Tabla1[#All],2,FALSE))</f>
        <v>1031100280</v>
      </c>
      <c r="AE150" s="6" t="str">
        <f>IF(ISBLANK(Requerimiento_Det!P150),"",VLOOKUP(Requerimiento_Det!P150,Tabla18[#All],2,FALSE))</f>
        <v>BTRU</v>
      </c>
    </row>
    <row r="151" spans="1:31" x14ac:dyDescent="0.25">
      <c r="A151" s="6">
        <f>IF(LEN(Requerimiento_Det!A151)&gt;0,Requerimiento_Det!A151,"")</f>
        <v>1</v>
      </c>
      <c r="B151" s="6">
        <f>IF(LEN(Requerimiento_Det!B151)&gt;0,Requerimiento_Det!B151,"")</f>
        <v>150</v>
      </c>
      <c r="C151" s="6" t="str">
        <f>IF(ISBLANK(Requerimiento_Det!C151),"",VLOOKUP(Requerimiento_Det!C151,Tabla3[#All],2,FALSE))</f>
        <v>10000000</v>
      </c>
      <c r="D151" s="6" t="str">
        <f>IF(LEN(Requerimiento_Det!D151)&gt;0,Requerimiento_Det!D151,"")</f>
        <v/>
      </c>
      <c r="E151" s="6">
        <f>IF(ISBLANK(Requerimiento_Det!E151),"",VLOOKUP(Requerimiento_Det!E151,Tabla13[#All],2,FALSE))</f>
        <v>0</v>
      </c>
      <c r="F151" s="6" t="str">
        <f>IF(ISBLANK(Requerimiento_Det!F151),"",VLOOKUP(Requerimiento_Det!F151,Tabla12[#All],2,FALSE))</f>
        <v>2806</v>
      </c>
      <c r="G151" s="6" t="str">
        <f>IF(ISBLANK(Requerimiento_Det!G151),"",VLOOKUP(Requerimiento_Det!G151,Tabla14[#All],2,FALSE))</f>
        <v>UNI</v>
      </c>
      <c r="H151" s="6" t="str">
        <f>IF(LEN(Requerimiento_Det!H151)&gt;0,Requerimiento_Det!H151,"")</f>
        <v>Bayóvar 287337 TRUJILLO  PIURA  TRUJILLO</v>
      </c>
      <c r="I151" s="6" t="str">
        <f>IF(ISBLANK(Requerimiento_Det!I151),"",VLOOKUP(Requerimiento_Det!I151,Tabla5[#All],2,FALSE))</f>
        <v>C</v>
      </c>
      <c r="J151" s="6" t="str">
        <f t="shared" si="62"/>
        <v>N</v>
      </c>
      <c r="K151" s="29">
        <f>IF(LEN(Requerimiento_Det!J151)&gt;0,Requerimiento_Det!J151,"")</f>
        <v>1</v>
      </c>
      <c r="L151" s="6" t="str">
        <f t="shared" si="63"/>
        <v>0.00</v>
      </c>
      <c r="M151" s="6" t="str">
        <f t="shared" si="64"/>
        <v>0.00</v>
      </c>
      <c r="N151" s="30" t="str">
        <f t="shared" si="65"/>
        <v>0.00</v>
      </c>
      <c r="O151" s="30">
        <f t="shared" si="76"/>
        <v>0</v>
      </c>
      <c r="P151" s="6" t="str">
        <f t="shared" si="77"/>
        <v>0</v>
      </c>
      <c r="Q151" s="6" t="str">
        <f t="shared" si="66"/>
        <v>0</v>
      </c>
      <c r="R151" s="6" t="str">
        <f t="shared" si="67"/>
        <v>0.000000</v>
      </c>
      <c r="S151" s="6" t="str">
        <f t="shared" si="68"/>
        <v>0.000000</v>
      </c>
      <c r="T151" s="6" t="str">
        <f t="shared" si="69"/>
        <v>0</v>
      </c>
      <c r="U151" s="6" t="str">
        <f t="shared" si="70"/>
        <v>0</v>
      </c>
      <c r="V151" s="6" t="str">
        <f t="shared" si="71"/>
        <v>S</v>
      </c>
      <c r="W151" s="6" t="str">
        <f>IF(LEN(Requerimiento_Det!L151)&gt;0,Requerimiento_Det!L151,"")</f>
        <v>Bayóvar 287337 TRUJILLO  PIURA  TRUJILLO</v>
      </c>
      <c r="X151" s="6" t="str">
        <f>IF(ISBLANK(Requerimiento_Det!M151),"",VLOOKUP(Requerimiento_Det!M151,Tabla8[#All],2,FALSE))</f>
        <v>010201</v>
      </c>
      <c r="Y151" s="6" t="str">
        <f t="shared" si="72"/>
        <v>PR</v>
      </c>
      <c r="Z151" s="6" t="str">
        <f t="shared" si="73"/>
        <v>DEMO</v>
      </c>
      <c r="AA151" s="6" t="str">
        <f t="shared" si="74"/>
        <v>N</v>
      </c>
      <c r="AB151" s="6" t="str">
        <f t="shared" si="75"/>
        <v>N</v>
      </c>
      <c r="AC151" s="6" t="str">
        <f t="shared" si="78"/>
        <v>9031501</v>
      </c>
      <c r="AD151" s="6">
        <f>IF(ISBLANK(Requerimiento_Det!N151),"",VLOOKUP(Requerimiento_Det!N151,Tabla1[#All],2,FALSE))</f>
        <v>1031100256</v>
      </c>
      <c r="AE151" s="6" t="str">
        <f>IF(ISBLANK(Requerimiento_Det!P151),"",VLOOKUP(Requerimiento_Det!P151,Tabla18[#All],2,FALSE))</f>
        <v>BTRU</v>
      </c>
    </row>
    <row r="152" spans="1:31" x14ac:dyDescent="0.25">
      <c r="A152" s="6">
        <f>IF(LEN(Requerimiento_Det!A152)&gt;0,Requerimiento_Det!A152,"")</f>
        <v>1</v>
      </c>
      <c r="B152" s="6">
        <f>IF(LEN(Requerimiento_Det!B152)&gt;0,Requerimiento_Det!B152,"")</f>
        <v>151</v>
      </c>
      <c r="C152" s="6" t="str">
        <f>IF(ISBLANK(Requerimiento_Det!C152),"",VLOOKUP(Requerimiento_Det!C152,Tabla3[#All],2,FALSE))</f>
        <v>10000000</v>
      </c>
      <c r="D152" s="6" t="str">
        <f>IF(LEN(Requerimiento_Det!D152)&gt;0,Requerimiento_Det!D152,"")</f>
        <v/>
      </c>
      <c r="E152" s="6">
        <f>IF(ISBLANK(Requerimiento_Det!E152),"",VLOOKUP(Requerimiento_Det!E152,Tabla13[#All],2,FALSE))</f>
        <v>0</v>
      </c>
      <c r="F152" s="6" t="str">
        <f>IF(ISBLANK(Requerimiento_Det!F152),"",VLOOKUP(Requerimiento_Det!F152,Tabla12[#All],2,FALSE))</f>
        <v>2806</v>
      </c>
      <c r="G152" s="6" t="str">
        <f>IF(ISBLANK(Requerimiento_Det!G152),"",VLOOKUP(Requerimiento_Det!G152,Tabla14[#All],2,FALSE))</f>
        <v>UNI</v>
      </c>
      <c r="H152" s="6" t="str">
        <f>IF(LEN(Requerimiento_Det!H152)&gt;0,Requerimiento_Det!H152,"")</f>
        <v>Pacanguilla 287183 TRUJILLO  CHOTA  TRUJILLO</v>
      </c>
      <c r="I152" s="6" t="str">
        <f>IF(ISBLANK(Requerimiento_Det!I152),"",VLOOKUP(Requerimiento_Det!I152,Tabla5[#All],2,FALSE))</f>
        <v>C</v>
      </c>
      <c r="J152" s="6" t="str">
        <f t="shared" si="62"/>
        <v>N</v>
      </c>
      <c r="K152" s="29">
        <f>IF(LEN(Requerimiento_Det!J152)&gt;0,Requerimiento_Det!J152,"")</f>
        <v>1</v>
      </c>
      <c r="L152" s="6" t="str">
        <f t="shared" si="63"/>
        <v>0.00</v>
      </c>
      <c r="M152" s="6" t="str">
        <f t="shared" si="64"/>
        <v>0.00</v>
      </c>
      <c r="N152" s="30" t="str">
        <f t="shared" si="65"/>
        <v>0.00</v>
      </c>
      <c r="O152" s="30">
        <f t="shared" si="76"/>
        <v>0</v>
      </c>
      <c r="P152" s="6" t="str">
        <f t="shared" si="77"/>
        <v>0</v>
      </c>
      <c r="Q152" s="6" t="str">
        <f t="shared" si="66"/>
        <v>0</v>
      </c>
      <c r="R152" s="6" t="str">
        <f t="shared" si="67"/>
        <v>0.000000</v>
      </c>
      <c r="S152" s="6" t="str">
        <f t="shared" si="68"/>
        <v>0.000000</v>
      </c>
      <c r="T152" s="6" t="str">
        <f t="shared" si="69"/>
        <v>0</v>
      </c>
      <c r="U152" s="6" t="str">
        <f t="shared" si="70"/>
        <v>0</v>
      </c>
      <c r="V152" s="6" t="str">
        <f t="shared" si="71"/>
        <v>S</v>
      </c>
      <c r="W152" s="6" t="str">
        <f>IF(LEN(Requerimiento_Det!L152)&gt;0,Requerimiento_Det!L152,"")</f>
        <v>Pacanguilla 287183 TRUJILLO  CHOTA  TRUJILLO</v>
      </c>
      <c r="X152" s="6" t="str">
        <f>IF(ISBLANK(Requerimiento_Det!M152),"",VLOOKUP(Requerimiento_Det!M152,Tabla8[#All],2,FALSE))</f>
        <v>010201</v>
      </c>
      <c r="Y152" s="6" t="str">
        <f t="shared" si="72"/>
        <v>PR</v>
      </c>
      <c r="Z152" s="6" t="str">
        <f t="shared" si="73"/>
        <v>DEMO</v>
      </c>
      <c r="AA152" s="6" t="str">
        <f t="shared" si="74"/>
        <v>N</v>
      </c>
      <c r="AB152" s="6" t="str">
        <f t="shared" si="75"/>
        <v>N</v>
      </c>
      <c r="AC152" s="6" t="str">
        <f t="shared" si="78"/>
        <v>9031501</v>
      </c>
      <c r="AD152" s="6">
        <f>IF(ISBLANK(Requerimiento_Det!N152),"",VLOOKUP(Requerimiento_Det!N152,Tabla1[#All],2,FALSE))</f>
        <v>1031100255</v>
      </c>
      <c r="AE152" s="6" t="str">
        <f>IF(ISBLANK(Requerimiento_Det!P152),"",VLOOKUP(Requerimiento_Det!P152,Tabla18[#All],2,FALSE))</f>
        <v>BTRU</v>
      </c>
    </row>
    <row r="153" spans="1:31" x14ac:dyDescent="0.25">
      <c r="A153" s="6">
        <f>IF(LEN(Requerimiento_Det!A153)&gt;0,Requerimiento_Det!A153,"")</f>
        <v>1</v>
      </c>
      <c r="B153" s="6">
        <f>IF(LEN(Requerimiento_Det!B153)&gt;0,Requerimiento_Det!B153,"")</f>
        <v>152</v>
      </c>
      <c r="C153" s="6" t="str">
        <f>IF(ISBLANK(Requerimiento_Det!C153),"",VLOOKUP(Requerimiento_Det!C153,Tabla3[#All],2,FALSE))</f>
        <v>10000000</v>
      </c>
      <c r="D153" s="6" t="str">
        <f>IF(LEN(Requerimiento_Det!D153)&gt;0,Requerimiento_Det!D153,"")</f>
        <v/>
      </c>
      <c r="E153" s="6">
        <f>IF(ISBLANK(Requerimiento_Det!E153),"",VLOOKUP(Requerimiento_Det!E153,Tabla13[#All],2,FALSE))</f>
        <v>0</v>
      </c>
      <c r="F153" s="6" t="str">
        <f>IF(ISBLANK(Requerimiento_Det!F153),"",VLOOKUP(Requerimiento_Det!F153,Tabla12[#All],2,FALSE))</f>
        <v>2806</v>
      </c>
      <c r="G153" s="6" t="str">
        <f>IF(ISBLANK(Requerimiento_Det!G153),"",VLOOKUP(Requerimiento_Det!G153,Tabla14[#All],2,FALSE))</f>
        <v>UNI</v>
      </c>
      <c r="H153" s="6" t="str">
        <f>IF(LEN(Requerimiento_Det!H153)&gt;0,Requerimiento_Det!H153,"")</f>
        <v>Chicama 287537 TRUJILLO  CHICLAYO  TRUJILLO</v>
      </c>
      <c r="I153" s="6" t="str">
        <f>IF(ISBLANK(Requerimiento_Det!I153),"",VLOOKUP(Requerimiento_Det!I153,Tabla5[#All],2,FALSE))</f>
        <v>C</v>
      </c>
      <c r="J153" s="6" t="str">
        <f t="shared" si="62"/>
        <v>N</v>
      </c>
      <c r="K153" s="29">
        <f>IF(LEN(Requerimiento_Det!J153)&gt;0,Requerimiento_Det!J153,"")</f>
        <v>1</v>
      </c>
      <c r="L153" s="6" t="str">
        <f t="shared" si="63"/>
        <v>0.00</v>
      </c>
      <c r="M153" s="6" t="str">
        <f t="shared" si="64"/>
        <v>0.00</v>
      </c>
      <c r="N153" s="30" t="str">
        <f t="shared" si="65"/>
        <v>0.00</v>
      </c>
      <c r="O153" s="30">
        <f t="shared" si="76"/>
        <v>0</v>
      </c>
      <c r="P153" s="6" t="str">
        <f t="shared" si="77"/>
        <v>0</v>
      </c>
      <c r="Q153" s="6" t="str">
        <f t="shared" si="66"/>
        <v>0</v>
      </c>
      <c r="R153" s="6" t="str">
        <f t="shared" si="67"/>
        <v>0.000000</v>
      </c>
      <c r="S153" s="6" t="str">
        <f t="shared" si="68"/>
        <v>0.000000</v>
      </c>
      <c r="T153" s="6" t="str">
        <f t="shared" si="69"/>
        <v>0</v>
      </c>
      <c r="U153" s="6" t="str">
        <f t="shared" si="70"/>
        <v>0</v>
      </c>
      <c r="V153" s="6" t="str">
        <f t="shared" si="71"/>
        <v>S</v>
      </c>
      <c r="W153" s="6" t="str">
        <f>IF(LEN(Requerimiento_Det!L153)&gt;0,Requerimiento_Det!L153,"")</f>
        <v>Chicama 287537 TRUJILLO  CHICLAYO  TRUJILLO</v>
      </c>
      <c r="X153" s="6" t="str">
        <f>IF(ISBLANK(Requerimiento_Det!M153),"",VLOOKUP(Requerimiento_Det!M153,Tabla8[#All],2,FALSE))</f>
        <v>010201</v>
      </c>
      <c r="Y153" s="6" t="str">
        <f t="shared" si="72"/>
        <v>PR</v>
      </c>
      <c r="Z153" s="6" t="str">
        <f t="shared" si="73"/>
        <v>DEMO</v>
      </c>
      <c r="AA153" s="6" t="str">
        <f t="shared" si="74"/>
        <v>N</v>
      </c>
      <c r="AB153" s="6" t="str">
        <f t="shared" si="75"/>
        <v>N</v>
      </c>
      <c r="AC153" s="6" t="str">
        <f t="shared" si="78"/>
        <v>9031501</v>
      </c>
      <c r="AD153" s="6">
        <f>IF(ISBLANK(Requerimiento_Det!N153),"",VLOOKUP(Requerimiento_Det!N153,Tabla1[#All],2,FALSE))</f>
        <v>1031100264</v>
      </c>
      <c r="AE153" s="6" t="str">
        <f>IF(ISBLANK(Requerimiento_Det!P153),"",VLOOKUP(Requerimiento_Det!P153,Tabla18[#All],2,FALSE))</f>
        <v>BTRU</v>
      </c>
    </row>
    <row r="154" spans="1:31" x14ac:dyDescent="0.25">
      <c r="A154" s="6">
        <f>IF(LEN(Requerimiento_Det!A154)&gt;0,Requerimiento_Det!A154,"")</f>
        <v>1</v>
      </c>
      <c r="B154" s="6">
        <f>IF(LEN(Requerimiento_Det!B154)&gt;0,Requerimiento_Det!B154,"")</f>
        <v>153</v>
      </c>
      <c r="C154" s="6" t="str">
        <f>IF(ISBLANK(Requerimiento_Det!C154),"",VLOOKUP(Requerimiento_Det!C154,Tabla3[#All],2,FALSE))</f>
        <v>10000000</v>
      </c>
      <c r="D154" s="6" t="str">
        <f>IF(LEN(Requerimiento_Det!D154)&gt;0,Requerimiento_Det!D154,"")</f>
        <v/>
      </c>
      <c r="E154" s="6">
        <f>IF(ISBLANK(Requerimiento_Det!E154),"",VLOOKUP(Requerimiento_Det!E154,Tabla13[#All],2,FALSE))</f>
        <v>0</v>
      </c>
      <c r="F154" s="6" t="str">
        <f>IF(ISBLANK(Requerimiento_Det!F154),"",VLOOKUP(Requerimiento_Det!F154,Tabla12[#All],2,FALSE))</f>
        <v>2806</v>
      </c>
      <c r="G154" s="6" t="str">
        <f>IF(ISBLANK(Requerimiento_Det!G154),"",VLOOKUP(Requerimiento_Det!G154,Tabla14[#All],2,FALSE))</f>
        <v>UNI</v>
      </c>
      <c r="H154" s="6" t="str">
        <f>IF(LEN(Requerimiento_Det!H154)&gt;0,Requerimiento_Det!H154,"")</f>
        <v>Chicama 287276 TRUJILLO  PIURA  TRUJILLO</v>
      </c>
      <c r="I154" s="6" t="str">
        <f>IF(ISBLANK(Requerimiento_Det!I154),"",VLOOKUP(Requerimiento_Det!I154,Tabla5[#All],2,FALSE))</f>
        <v>C</v>
      </c>
      <c r="J154" s="6" t="str">
        <f t="shared" si="62"/>
        <v>N</v>
      </c>
      <c r="K154" s="29">
        <f>IF(LEN(Requerimiento_Det!J154)&gt;0,Requerimiento_Det!J154,"")</f>
        <v>1</v>
      </c>
      <c r="L154" s="6" t="str">
        <f t="shared" si="63"/>
        <v>0.00</v>
      </c>
      <c r="M154" s="6" t="str">
        <f t="shared" si="64"/>
        <v>0.00</v>
      </c>
      <c r="N154" s="30" t="str">
        <f t="shared" si="65"/>
        <v>0.00</v>
      </c>
      <c r="O154" s="30">
        <f t="shared" si="76"/>
        <v>0</v>
      </c>
      <c r="P154" s="6" t="str">
        <f t="shared" si="77"/>
        <v>0</v>
      </c>
      <c r="Q154" s="6" t="str">
        <f t="shared" si="66"/>
        <v>0</v>
      </c>
      <c r="R154" s="6" t="str">
        <f t="shared" si="67"/>
        <v>0.000000</v>
      </c>
      <c r="S154" s="6" t="str">
        <f t="shared" si="68"/>
        <v>0.000000</v>
      </c>
      <c r="T154" s="6" t="str">
        <f t="shared" si="69"/>
        <v>0</v>
      </c>
      <c r="U154" s="6" t="str">
        <f t="shared" si="70"/>
        <v>0</v>
      </c>
      <c r="V154" s="6" t="str">
        <f t="shared" si="71"/>
        <v>S</v>
      </c>
      <c r="W154" s="6" t="str">
        <f>IF(LEN(Requerimiento_Det!L154)&gt;0,Requerimiento_Det!L154,"")</f>
        <v>Chicama 287276 TRUJILLO  PIURA  TRUJILLO</v>
      </c>
      <c r="X154" s="6" t="str">
        <f>IF(ISBLANK(Requerimiento_Det!M154),"",VLOOKUP(Requerimiento_Det!M154,Tabla8[#All],2,FALSE))</f>
        <v>010201</v>
      </c>
      <c r="Y154" s="6" t="str">
        <f t="shared" si="72"/>
        <v>PR</v>
      </c>
      <c r="Z154" s="6" t="str">
        <f t="shared" si="73"/>
        <v>DEMO</v>
      </c>
      <c r="AA154" s="6" t="str">
        <f t="shared" si="74"/>
        <v>N</v>
      </c>
      <c r="AB154" s="6" t="str">
        <f t="shared" si="75"/>
        <v>N</v>
      </c>
      <c r="AC154" s="6" t="str">
        <f t="shared" si="78"/>
        <v>9031501</v>
      </c>
      <c r="AD154" s="6">
        <f>IF(ISBLANK(Requerimiento_Det!N154),"",VLOOKUP(Requerimiento_Det!N154,Tabla1[#All],2,FALSE))</f>
        <v>1031100363</v>
      </c>
      <c r="AE154" s="6" t="str">
        <f>IF(ISBLANK(Requerimiento_Det!P154),"",VLOOKUP(Requerimiento_Det!P154,Tabla18[#All],2,FALSE))</f>
        <v>BTRU</v>
      </c>
    </row>
    <row r="155" spans="1:31" x14ac:dyDescent="0.25">
      <c r="A155" s="6">
        <f>IF(LEN(Requerimiento_Det!A155)&gt;0,Requerimiento_Det!A155,"")</f>
        <v>1</v>
      </c>
      <c r="B155" s="6">
        <f>IF(LEN(Requerimiento_Det!B155)&gt;0,Requerimiento_Det!B155,"")</f>
        <v>154</v>
      </c>
      <c r="C155" s="6" t="str">
        <f>IF(ISBLANK(Requerimiento_Det!C155),"",VLOOKUP(Requerimiento_Det!C155,Tabla3[#All],2,FALSE))</f>
        <v>10000000</v>
      </c>
      <c r="D155" s="6" t="str">
        <f>IF(LEN(Requerimiento_Det!D155)&gt;0,Requerimiento_Det!D155,"")</f>
        <v/>
      </c>
      <c r="E155" s="6">
        <f>IF(ISBLANK(Requerimiento_Det!E155),"",VLOOKUP(Requerimiento_Det!E155,Tabla13[#All],2,FALSE))</f>
        <v>0</v>
      </c>
      <c r="F155" s="6" t="str">
        <f>IF(ISBLANK(Requerimiento_Det!F155),"",VLOOKUP(Requerimiento_Det!F155,Tabla12[#All],2,FALSE))</f>
        <v>2806</v>
      </c>
      <c r="G155" s="6" t="str">
        <f>IF(ISBLANK(Requerimiento_Det!G155),"",VLOOKUP(Requerimiento_Det!G155,Tabla14[#All],2,FALSE))</f>
        <v>UNI</v>
      </c>
      <c r="H155" s="6" t="str">
        <f>IF(LEN(Requerimiento_Det!H155)&gt;0,Requerimiento_Det!H155,"")</f>
        <v>Pacanguilla 287344 TRUJILLO  TARAPOTO  TRUJILLO</v>
      </c>
      <c r="I155" s="6" t="str">
        <f>IF(ISBLANK(Requerimiento_Det!I155),"",VLOOKUP(Requerimiento_Det!I155,Tabla5[#All],2,FALSE))</f>
        <v>C</v>
      </c>
      <c r="J155" s="6" t="str">
        <f t="shared" si="62"/>
        <v>N</v>
      </c>
      <c r="K155" s="29">
        <f>IF(LEN(Requerimiento_Det!J155)&gt;0,Requerimiento_Det!J155,"")</f>
        <v>1</v>
      </c>
      <c r="L155" s="6" t="str">
        <f t="shared" si="63"/>
        <v>0.00</v>
      </c>
      <c r="M155" s="6" t="str">
        <f t="shared" si="64"/>
        <v>0.00</v>
      </c>
      <c r="N155" s="30" t="str">
        <f t="shared" si="65"/>
        <v>0.00</v>
      </c>
      <c r="O155" s="30">
        <f t="shared" si="76"/>
        <v>0</v>
      </c>
      <c r="P155" s="6" t="str">
        <f t="shared" si="77"/>
        <v>0</v>
      </c>
      <c r="Q155" s="6" t="str">
        <f t="shared" si="66"/>
        <v>0</v>
      </c>
      <c r="R155" s="6" t="str">
        <f t="shared" si="67"/>
        <v>0.000000</v>
      </c>
      <c r="S155" s="6" t="str">
        <f t="shared" si="68"/>
        <v>0.000000</v>
      </c>
      <c r="T155" s="6" t="str">
        <f t="shared" si="69"/>
        <v>0</v>
      </c>
      <c r="U155" s="6" t="str">
        <f t="shared" si="70"/>
        <v>0</v>
      </c>
      <c r="V155" s="6" t="str">
        <f t="shared" si="71"/>
        <v>S</v>
      </c>
      <c r="W155" s="6" t="str">
        <f>IF(LEN(Requerimiento_Det!L155)&gt;0,Requerimiento_Det!L155,"")</f>
        <v>Pacanguilla 287344 TRUJILLO  TARAPOTO  TRUJILLO</v>
      </c>
      <c r="X155" s="6" t="str">
        <f>IF(ISBLANK(Requerimiento_Det!M155),"",VLOOKUP(Requerimiento_Det!M155,Tabla8[#All],2,FALSE))</f>
        <v>010201</v>
      </c>
      <c r="Y155" s="6" t="str">
        <f t="shared" si="72"/>
        <v>PR</v>
      </c>
      <c r="Z155" s="6" t="str">
        <f t="shared" si="73"/>
        <v>DEMO</v>
      </c>
      <c r="AA155" s="6" t="str">
        <f t="shared" si="74"/>
        <v>N</v>
      </c>
      <c r="AB155" s="6" t="str">
        <f t="shared" si="75"/>
        <v>N</v>
      </c>
      <c r="AC155" s="6" t="str">
        <f t="shared" si="78"/>
        <v>9031501</v>
      </c>
      <c r="AD155" s="6">
        <f>IF(ISBLANK(Requerimiento_Det!N155),"",VLOOKUP(Requerimiento_Det!N155,Tabla1[#All],2,FALSE))</f>
        <v>1031100298</v>
      </c>
      <c r="AE155" s="6" t="str">
        <f>IF(ISBLANK(Requerimiento_Det!P155),"",VLOOKUP(Requerimiento_Det!P155,Tabla18[#All],2,FALSE))</f>
        <v>BTRU</v>
      </c>
    </row>
    <row r="156" spans="1:31" x14ac:dyDescent="0.25">
      <c r="A156" s="6">
        <f>IF(LEN(Requerimiento_Det!A156)&gt;0,Requerimiento_Det!A156,"")</f>
        <v>1</v>
      </c>
      <c r="B156" s="6">
        <f>IF(LEN(Requerimiento_Det!B156)&gt;0,Requerimiento_Det!B156,"")</f>
        <v>155</v>
      </c>
      <c r="C156" s="6" t="str">
        <f>IF(ISBLANK(Requerimiento_Det!C156),"",VLOOKUP(Requerimiento_Det!C156,Tabla3[#All],2,FALSE))</f>
        <v>10000000</v>
      </c>
      <c r="D156" s="6" t="str">
        <f>IF(LEN(Requerimiento_Det!D156)&gt;0,Requerimiento_Det!D156,"")</f>
        <v/>
      </c>
      <c r="E156" s="6">
        <f>IF(ISBLANK(Requerimiento_Det!E156),"",VLOOKUP(Requerimiento_Det!E156,Tabla13[#All],2,FALSE))</f>
        <v>0</v>
      </c>
      <c r="F156" s="6" t="str">
        <f>IF(ISBLANK(Requerimiento_Det!F156),"",VLOOKUP(Requerimiento_Det!F156,Tabla12[#All],2,FALSE))</f>
        <v>2806</v>
      </c>
      <c r="G156" s="6" t="str">
        <f>IF(ISBLANK(Requerimiento_Det!G156),"",VLOOKUP(Requerimiento_Det!G156,Tabla14[#All],2,FALSE))</f>
        <v>UNI</v>
      </c>
      <c r="H156" s="6" t="str">
        <f>IF(LEN(Requerimiento_Det!H156)&gt;0,Requerimiento_Det!H156,"")</f>
        <v>Pacanguilla 287350 TRUJILLO  JAEN  TRUJILLO</v>
      </c>
      <c r="I156" s="6" t="str">
        <f>IF(ISBLANK(Requerimiento_Det!I156),"",VLOOKUP(Requerimiento_Det!I156,Tabla5[#All],2,FALSE))</f>
        <v>C</v>
      </c>
      <c r="J156" s="6" t="str">
        <f t="shared" si="62"/>
        <v>N</v>
      </c>
      <c r="K156" s="29">
        <f>IF(LEN(Requerimiento_Det!J156)&gt;0,Requerimiento_Det!J156,"")</f>
        <v>1</v>
      </c>
      <c r="L156" s="6" t="str">
        <f t="shared" si="63"/>
        <v>0.00</v>
      </c>
      <c r="M156" s="6" t="str">
        <f t="shared" si="64"/>
        <v>0.00</v>
      </c>
      <c r="N156" s="30" t="str">
        <f t="shared" si="65"/>
        <v>0.00</v>
      </c>
      <c r="O156" s="30">
        <f t="shared" si="76"/>
        <v>0</v>
      </c>
      <c r="P156" s="6" t="str">
        <f t="shared" si="77"/>
        <v>0</v>
      </c>
      <c r="Q156" s="6" t="str">
        <f t="shared" si="66"/>
        <v>0</v>
      </c>
      <c r="R156" s="6" t="str">
        <f t="shared" si="67"/>
        <v>0.000000</v>
      </c>
      <c r="S156" s="6" t="str">
        <f t="shared" si="68"/>
        <v>0.000000</v>
      </c>
      <c r="T156" s="6" t="str">
        <f t="shared" si="69"/>
        <v>0</v>
      </c>
      <c r="U156" s="6" t="str">
        <f t="shared" si="70"/>
        <v>0</v>
      </c>
      <c r="V156" s="6" t="str">
        <f t="shared" si="71"/>
        <v>S</v>
      </c>
      <c r="W156" s="6" t="str">
        <f>IF(LEN(Requerimiento_Det!L156)&gt;0,Requerimiento_Det!L156,"")</f>
        <v>Pacanguilla 287350 TRUJILLO  JAEN  TRUJILLO</v>
      </c>
      <c r="X156" s="6" t="str">
        <f>IF(ISBLANK(Requerimiento_Det!M156),"",VLOOKUP(Requerimiento_Det!M156,Tabla8[#All],2,FALSE))</f>
        <v>010201</v>
      </c>
      <c r="Y156" s="6" t="str">
        <f t="shared" si="72"/>
        <v>PR</v>
      </c>
      <c r="Z156" s="6" t="str">
        <f t="shared" si="73"/>
        <v>DEMO</v>
      </c>
      <c r="AA156" s="6" t="str">
        <f t="shared" si="74"/>
        <v>N</v>
      </c>
      <c r="AB156" s="6" t="str">
        <f t="shared" si="75"/>
        <v>N</v>
      </c>
      <c r="AC156" s="6" t="str">
        <f t="shared" si="78"/>
        <v>9031501</v>
      </c>
      <c r="AD156" s="6">
        <f>IF(ISBLANK(Requerimiento_Det!N156),"",VLOOKUP(Requerimiento_Det!N156,Tabla1[#All],2,FALSE))</f>
        <v>1031100307</v>
      </c>
      <c r="AE156" s="6" t="str">
        <f>IF(ISBLANK(Requerimiento_Det!P156),"",VLOOKUP(Requerimiento_Det!P156,Tabla18[#All],2,FALSE))</f>
        <v>BTRU</v>
      </c>
    </row>
    <row r="157" spans="1:31" x14ac:dyDescent="0.25">
      <c r="A157" s="6">
        <f>IF(LEN(Requerimiento_Det!A157)&gt;0,Requerimiento_Det!A157,"")</f>
        <v>1</v>
      </c>
      <c r="B157" s="6">
        <f>IF(LEN(Requerimiento_Det!B157)&gt;0,Requerimiento_Det!B157,"")</f>
        <v>156</v>
      </c>
      <c r="C157" s="6" t="str">
        <f>IF(ISBLANK(Requerimiento_Det!C157),"",VLOOKUP(Requerimiento_Det!C157,Tabla3[#All],2,FALSE))</f>
        <v>10000000</v>
      </c>
      <c r="D157" s="6" t="str">
        <f>IF(LEN(Requerimiento_Det!D157)&gt;0,Requerimiento_Det!D157,"")</f>
        <v/>
      </c>
      <c r="E157" s="6">
        <f>IF(ISBLANK(Requerimiento_Det!E157),"",VLOOKUP(Requerimiento_Det!E157,Tabla13[#All],2,FALSE))</f>
        <v>0</v>
      </c>
      <c r="F157" s="6" t="str">
        <f>IF(ISBLANK(Requerimiento_Det!F157),"",VLOOKUP(Requerimiento_Det!F157,Tabla12[#All],2,FALSE))</f>
        <v>2806</v>
      </c>
      <c r="G157" s="6" t="str">
        <f>IF(ISBLANK(Requerimiento_Det!G157),"",VLOOKUP(Requerimiento_Det!G157,Tabla14[#All],2,FALSE))</f>
        <v>UNI</v>
      </c>
      <c r="H157" s="6" t="str">
        <f>IF(LEN(Requerimiento_Det!H157)&gt;0,Requerimiento_Det!H157,"")</f>
        <v>Pacanguilla 287330 TRUJILLO  CHICLAYO  TRUJILLO</v>
      </c>
      <c r="I157" s="6" t="str">
        <f>IF(ISBLANK(Requerimiento_Det!I157),"",VLOOKUP(Requerimiento_Det!I157,Tabla5[#All],2,FALSE))</f>
        <v>C</v>
      </c>
      <c r="J157" s="6" t="str">
        <f t="shared" si="62"/>
        <v>N</v>
      </c>
      <c r="K157" s="29">
        <f>IF(LEN(Requerimiento_Det!J157)&gt;0,Requerimiento_Det!J157,"")</f>
        <v>1</v>
      </c>
      <c r="L157" s="6" t="str">
        <f t="shared" si="63"/>
        <v>0.00</v>
      </c>
      <c r="M157" s="6" t="str">
        <f t="shared" si="64"/>
        <v>0.00</v>
      </c>
      <c r="N157" s="30" t="str">
        <f t="shared" si="65"/>
        <v>0.00</v>
      </c>
      <c r="O157" s="30">
        <f t="shared" si="76"/>
        <v>0</v>
      </c>
      <c r="P157" s="6" t="str">
        <f t="shared" si="77"/>
        <v>0</v>
      </c>
      <c r="Q157" s="6" t="str">
        <f t="shared" si="66"/>
        <v>0</v>
      </c>
      <c r="R157" s="6" t="str">
        <f t="shared" si="67"/>
        <v>0.000000</v>
      </c>
      <c r="S157" s="6" t="str">
        <f t="shared" si="68"/>
        <v>0.000000</v>
      </c>
      <c r="T157" s="6" t="str">
        <f t="shared" si="69"/>
        <v>0</v>
      </c>
      <c r="U157" s="6" t="str">
        <f t="shared" si="70"/>
        <v>0</v>
      </c>
      <c r="V157" s="6" t="str">
        <f t="shared" si="71"/>
        <v>S</v>
      </c>
      <c r="W157" s="6" t="str">
        <f>IF(LEN(Requerimiento_Det!L157)&gt;0,Requerimiento_Det!L157,"")</f>
        <v>Pacanguilla 287330 TRUJILLO  CHICLAYO  TRUJILLO</v>
      </c>
      <c r="X157" s="6" t="str">
        <f>IF(ISBLANK(Requerimiento_Det!M157),"",VLOOKUP(Requerimiento_Det!M157,Tabla8[#All],2,FALSE))</f>
        <v>010201</v>
      </c>
      <c r="Y157" s="6" t="str">
        <f t="shared" si="72"/>
        <v>PR</v>
      </c>
      <c r="Z157" s="6" t="str">
        <f t="shared" si="73"/>
        <v>DEMO</v>
      </c>
      <c r="AA157" s="6" t="str">
        <f t="shared" si="74"/>
        <v>N</v>
      </c>
      <c r="AB157" s="6" t="str">
        <f t="shared" si="75"/>
        <v>N</v>
      </c>
      <c r="AC157" s="6" t="str">
        <f t="shared" si="78"/>
        <v>9031501</v>
      </c>
      <c r="AD157" s="6">
        <f>IF(ISBLANK(Requerimiento_Det!N157),"",VLOOKUP(Requerimiento_Det!N157,Tabla1[#All],2,FALSE))</f>
        <v>1031100127</v>
      </c>
      <c r="AE157" s="6" t="str">
        <f>IF(ISBLANK(Requerimiento_Det!P157),"",VLOOKUP(Requerimiento_Det!P157,Tabla18[#All],2,FALSE))</f>
        <v>BTRU</v>
      </c>
    </row>
    <row r="158" spans="1:31" x14ac:dyDescent="0.25">
      <c r="A158" s="6">
        <f>IF(LEN(Requerimiento_Det!A158)&gt;0,Requerimiento_Det!A158,"")</f>
        <v>1</v>
      </c>
      <c r="B158" s="6">
        <f>IF(LEN(Requerimiento_Det!B158)&gt;0,Requerimiento_Det!B158,"")</f>
        <v>157</v>
      </c>
      <c r="C158" s="6" t="str">
        <f>IF(ISBLANK(Requerimiento_Det!C158),"",VLOOKUP(Requerimiento_Det!C158,Tabla3[#All],2,FALSE))</f>
        <v>10000000</v>
      </c>
      <c r="D158" s="6" t="str">
        <f>IF(LEN(Requerimiento_Det!D158)&gt;0,Requerimiento_Det!D158,"")</f>
        <v/>
      </c>
      <c r="E158" s="6">
        <f>IF(ISBLANK(Requerimiento_Det!E158),"",VLOOKUP(Requerimiento_Det!E158,Tabla13[#All],2,FALSE))</f>
        <v>0</v>
      </c>
      <c r="F158" s="6" t="str">
        <f>IF(ISBLANK(Requerimiento_Det!F158),"",VLOOKUP(Requerimiento_Det!F158,Tabla12[#All],2,FALSE))</f>
        <v>2806</v>
      </c>
      <c r="G158" s="6" t="str">
        <f>IF(ISBLANK(Requerimiento_Det!G158),"",VLOOKUP(Requerimiento_Det!G158,Tabla14[#All],2,FALSE))</f>
        <v>UNI</v>
      </c>
      <c r="H158" s="6" t="str">
        <f>IF(LEN(Requerimiento_Det!H158)&gt;0,Requerimiento_Det!H158,"")</f>
        <v>Pacanguilla 287349 TRUJILLO  CHOTA  TRUJILLO</v>
      </c>
      <c r="I158" s="6" t="str">
        <f>IF(ISBLANK(Requerimiento_Det!I158),"",VLOOKUP(Requerimiento_Det!I158,Tabla5[#All],2,FALSE))</f>
        <v>C</v>
      </c>
      <c r="J158" s="6" t="str">
        <f t="shared" si="62"/>
        <v>N</v>
      </c>
      <c r="K158" s="29">
        <f>IF(LEN(Requerimiento_Det!J158)&gt;0,Requerimiento_Det!J158,"")</f>
        <v>1</v>
      </c>
      <c r="L158" s="6" t="str">
        <f t="shared" si="63"/>
        <v>0.00</v>
      </c>
      <c r="M158" s="6" t="str">
        <f t="shared" si="64"/>
        <v>0.00</v>
      </c>
      <c r="N158" s="30" t="str">
        <f t="shared" si="65"/>
        <v>0.00</v>
      </c>
      <c r="O158" s="30">
        <f t="shared" si="76"/>
        <v>0</v>
      </c>
      <c r="P158" s="6" t="str">
        <f t="shared" si="77"/>
        <v>0</v>
      </c>
      <c r="Q158" s="6" t="str">
        <f t="shared" si="66"/>
        <v>0</v>
      </c>
      <c r="R158" s="6" t="str">
        <f t="shared" si="67"/>
        <v>0.000000</v>
      </c>
      <c r="S158" s="6" t="str">
        <f t="shared" si="68"/>
        <v>0.000000</v>
      </c>
      <c r="T158" s="6" t="str">
        <f t="shared" si="69"/>
        <v>0</v>
      </c>
      <c r="U158" s="6" t="str">
        <f t="shared" si="70"/>
        <v>0</v>
      </c>
      <c r="V158" s="6" t="str">
        <f t="shared" si="71"/>
        <v>S</v>
      </c>
      <c r="W158" s="6" t="str">
        <f>IF(LEN(Requerimiento_Det!L158)&gt;0,Requerimiento_Det!L158,"")</f>
        <v>Pacanguilla 287349 TRUJILLO  CHOTA  TRUJILLO</v>
      </c>
      <c r="X158" s="6" t="str">
        <f>IF(ISBLANK(Requerimiento_Det!M158),"",VLOOKUP(Requerimiento_Det!M158,Tabla8[#All],2,FALSE))</f>
        <v>010201</v>
      </c>
      <c r="Y158" s="6" t="str">
        <f t="shared" si="72"/>
        <v>PR</v>
      </c>
      <c r="Z158" s="6" t="str">
        <f t="shared" si="73"/>
        <v>DEMO</v>
      </c>
      <c r="AA158" s="6" t="str">
        <f t="shared" si="74"/>
        <v>N</v>
      </c>
      <c r="AB158" s="6" t="str">
        <f t="shared" si="75"/>
        <v>N</v>
      </c>
      <c r="AC158" s="6" t="str">
        <f t="shared" si="78"/>
        <v>9031501</v>
      </c>
      <c r="AD158" s="6">
        <f>IF(ISBLANK(Requerimiento_Det!N158),"",VLOOKUP(Requerimiento_Det!N158,Tabla1[#All],2,FALSE))</f>
        <v>1031100308</v>
      </c>
      <c r="AE158" s="6" t="str">
        <f>IF(ISBLANK(Requerimiento_Det!P158),"",VLOOKUP(Requerimiento_Det!P158,Tabla18[#All],2,FALSE))</f>
        <v>BTRU</v>
      </c>
    </row>
    <row r="159" spans="1:31" x14ac:dyDescent="0.25">
      <c r="A159" s="6">
        <f>IF(LEN(Requerimiento_Det!A159)&gt;0,Requerimiento_Det!A159,"")</f>
        <v>1</v>
      </c>
      <c r="B159" s="6">
        <f>IF(LEN(Requerimiento_Det!B159)&gt;0,Requerimiento_Det!B159,"")</f>
        <v>158</v>
      </c>
      <c r="C159" s="6" t="str">
        <f>IF(ISBLANK(Requerimiento_Det!C159),"",VLOOKUP(Requerimiento_Det!C159,Tabla3[#All],2,FALSE))</f>
        <v>10000000</v>
      </c>
      <c r="D159" s="6" t="str">
        <f>IF(LEN(Requerimiento_Det!D159)&gt;0,Requerimiento_Det!D159,"")</f>
        <v/>
      </c>
      <c r="E159" s="6">
        <f>IF(ISBLANK(Requerimiento_Det!E159),"",VLOOKUP(Requerimiento_Det!E159,Tabla13[#All],2,FALSE))</f>
        <v>0</v>
      </c>
      <c r="F159" s="6" t="str">
        <f>IF(ISBLANK(Requerimiento_Det!F159),"",VLOOKUP(Requerimiento_Det!F159,Tabla12[#All],2,FALSE))</f>
        <v>2806</v>
      </c>
      <c r="G159" s="6" t="str">
        <f>IF(ISBLANK(Requerimiento_Det!G159),"",VLOOKUP(Requerimiento_Det!G159,Tabla14[#All],2,FALSE))</f>
        <v>UNI</v>
      </c>
      <c r="H159" s="6" t="str">
        <f>IF(LEN(Requerimiento_Det!H159)&gt;0,Requerimiento_Det!H159,"")</f>
        <v>Pacanguilla 287333 TRUJILLO  CHICLAYO  TRUJILLO</v>
      </c>
      <c r="I159" s="6" t="str">
        <f>IF(ISBLANK(Requerimiento_Det!I159),"",VLOOKUP(Requerimiento_Det!I159,Tabla5[#All],2,FALSE))</f>
        <v>C</v>
      </c>
      <c r="J159" s="6" t="str">
        <f t="shared" si="62"/>
        <v>N</v>
      </c>
      <c r="K159" s="29">
        <f>IF(LEN(Requerimiento_Det!J159)&gt;0,Requerimiento_Det!J159,"")</f>
        <v>1</v>
      </c>
      <c r="L159" s="6" t="str">
        <f t="shared" si="63"/>
        <v>0.00</v>
      </c>
      <c r="M159" s="6" t="str">
        <f t="shared" si="64"/>
        <v>0.00</v>
      </c>
      <c r="N159" s="30" t="str">
        <f t="shared" si="65"/>
        <v>0.00</v>
      </c>
      <c r="O159" s="30">
        <f t="shared" si="76"/>
        <v>0</v>
      </c>
      <c r="P159" s="6" t="str">
        <f t="shared" si="77"/>
        <v>0</v>
      </c>
      <c r="Q159" s="6" t="str">
        <f t="shared" si="66"/>
        <v>0</v>
      </c>
      <c r="R159" s="6" t="str">
        <f t="shared" si="67"/>
        <v>0.000000</v>
      </c>
      <c r="S159" s="6" t="str">
        <f t="shared" si="68"/>
        <v>0.000000</v>
      </c>
      <c r="T159" s="6" t="str">
        <f t="shared" si="69"/>
        <v>0</v>
      </c>
      <c r="U159" s="6" t="str">
        <f t="shared" si="70"/>
        <v>0</v>
      </c>
      <c r="V159" s="6" t="str">
        <f t="shared" si="71"/>
        <v>S</v>
      </c>
      <c r="W159" s="6" t="str">
        <f>IF(LEN(Requerimiento_Det!L159)&gt;0,Requerimiento_Det!L159,"")</f>
        <v>Pacanguilla 287333 TRUJILLO  CHICLAYO  TRUJILLO</v>
      </c>
      <c r="X159" s="6" t="str">
        <f>IF(ISBLANK(Requerimiento_Det!M159),"",VLOOKUP(Requerimiento_Det!M159,Tabla8[#All],2,FALSE))</f>
        <v>010201</v>
      </c>
      <c r="Y159" s="6" t="str">
        <f t="shared" si="72"/>
        <v>PR</v>
      </c>
      <c r="Z159" s="6" t="str">
        <f t="shared" si="73"/>
        <v>DEMO</v>
      </c>
      <c r="AA159" s="6" t="str">
        <f t="shared" si="74"/>
        <v>N</v>
      </c>
      <c r="AB159" s="6" t="str">
        <f t="shared" si="75"/>
        <v>N</v>
      </c>
      <c r="AC159" s="6" t="str">
        <f t="shared" si="78"/>
        <v>9031501</v>
      </c>
      <c r="AD159" s="6">
        <f>IF(ISBLANK(Requerimiento_Det!N159),"",VLOOKUP(Requerimiento_Det!N159,Tabla1[#All],2,FALSE))</f>
        <v>1031100305</v>
      </c>
      <c r="AE159" s="6" t="str">
        <f>IF(ISBLANK(Requerimiento_Det!P159),"",VLOOKUP(Requerimiento_Det!P159,Tabla18[#All],2,FALSE))</f>
        <v>BTRU</v>
      </c>
    </row>
    <row r="160" spans="1:31" x14ac:dyDescent="0.25">
      <c r="A160" s="6">
        <f>IF(LEN(Requerimiento_Det!A160)&gt;0,Requerimiento_Det!A160,"")</f>
        <v>1</v>
      </c>
      <c r="B160" s="6">
        <f>IF(LEN(Requerimiento_Det!B160)&gt;0,Requerimiento_Det!B160,"")</f>
        <v>159</v>
      </c>
      <c r="C160" s="6" t="str">
        <f>IF(ISBLANK(Requerimiento_Det!C160),"",VLOOKUP(Requerimiento_Det!C160,Tabla3[#All],2,FALSE))</f>
        <v>10000000</v>
      </c>
      <c r="D160" s="6" t="str">
        <f>IF(LEN(Requerimiento_Det!D160)&gt;0,Requerimiento_Det!D160,"")</f>
        <v/>
      </c>
      <c r="E160" s="6">
        <f>IF(ISBLANK(Requerimiento_Det!E160),"",VLOOKUP(Requerimiento_Det!E160,Tabla13[#All],2,FALSE))</f>
        <v>0</v>
      </c>
      <c r="F160" s="6" t="str">
        <f>IF(ISBLANK(Requerimiento_Det!F160),"",VLOOKUP(Requerimiento_Det!F160,Tabla12[#All],2,FALSE))</f>
        <v>2806</v>
      </c>
      <c r="G160" s="6" t="str">
        <f>IF(ISBLANK(Requerimiento_Det!G160),"",VLOOKUP(Requerimiento_Det!G160,Tabla14[#All],2,FALSE))</f>
        <v>UNI</v>
      </c>
      <c r="H160" s="6" t="str">
        <f>IF(LEN(Requerimiento_Det!H160)&gt;0,Requerimiento_Det!H160,"")</f>
        <v>Bayóvar 287220 PUCUSANA  PIURA</v>
      </c>
      <c r="I160" s="6" t="str">
        <f>IF(ISBLANK(Requerimiento_Det!I160),"",VLOOKUP(Requerimiento_Det!I160,Tabla5[#All],2,FALSE))</f>
        <v>C</v>
      </c>
      <c r="J160" s="6" t="str">
        <f t="shared" si="62"/>
        <v>N</v>
      </c>
      <c r="K160" s="29">
        <f>IF(LEN(Requerimiento_Det!J160)&gt;0,Requerimiento_Det!J160,"")</f>
        <v>1</v>
      </c>
      <c r="L160" s="6" t="str">
        <f t="shared" si="63"/>
        <v>0.00</v>
      </c>
      <c r="M160" s="6" t="str">
        <f t="shared" si="64"/>
        <v>0.00</v>
      </c>
      <c r="N160" s="30" t="str">
        <f t="shared" si="65"/>
        <v>0.00</v>
      </c>
      <c r="O160" s="30">
        <f t="shared" si="76"/>
        <v>0</v>
      </c>
      <c r="P160" s="6" t="str">
        <f t="shared" si="77"/>
        <v>0</v>
      </c>
      <c r="Q160" s="6" t="str">
        <f t="shared" si="66"/>
        <v>0</v>
      </c>
      <c r="R160" s="6" t="str">
        <f t="shared" si="67"/>
        <v>0.000000</v>
      </c>
      <c r="S160" s="6" t="str">
        <f t="shared" si="68"/>
        <v>0.000000</v>
      </c>
      <c r="T160" s="6" t="str">
        <f t="shared" si="69"/>
        <v>0</v>
      </c>
      <c r="U160" s="6" t="str">
        <f t="shared" si="70"/>
        <v>0</v>
      </c>
      <c r="V160" s="6" t="str">
        <f t="shared" si="71"/>
        <v>S</v>
      </c>
      <c r="W160" s="6" t="str">
        <f>IF(LEN(Requerimiento_Det!L160)&gt;0,Requerimiento_Det!L160,"")</f>
        <v>Bayóvar 287220 PUCUSANA  PIURA</v>
      </c>
      <c r="X160" s="6" t="str">
        <f>IF(ISBLANK(Requerimiento_Det!M160),"",VLOOKUP(Requerimiento_Det!M160,Tabla8[#All],2,FALSE))</f>
        <v>010201</v>
      </c>
      <c r="Y160" s="6" t="str">
        <f t="shared" si="72"/>
        <v>PR</v>
      </c>
      <c r="Z160" s="6" t="str">
        <f t="shared" si="73"/>
        <v>DEMO</v>
      </c>
      <c r="AA160" s="6" t="str">
        <f t="shared" si="74"/>
        <v>N</v>
      </c>
      <c r="AB160" s="6" t="str">
        <f t="shared" si="75"/>
        <v>N</v>
      </c>
      <c r="AC160" s="6" t="str">
        <f t="shared" si="78"/>
        <v>9031501</v>
      </c>
      <c r="AD160" s="6">
        <f>IF(ISBLANK(Requerimiento_Det!N160),"",VLOOKUP(Requerimiento_Det!N160,Tabla1[#All],2,FALSE))</f>
        <v>1031100239</v>
      </c>
      <c r="AE160" s="6" t="str">
        <f>IF(ISBLANK(Requerimiento_Det!P160),"",VLOOKUP(Requerimiento_Det!P160,Tabla18[#All],2,FALSE))</f>
        <v>BTRU</v>
      </c>
    </row>
    <row r="161" spans="1:31" x14ac:dyDescent="0.25">
      <c r="A161" s="6">
        <f>IF(LEN(Requerimiento_Det!A161)&gt;0,Requerimiento_Det!A161,"")</f>
        <v>1</v>
      </c>
      <c r="B161" s="6">
        <f>IF(LEN(Requerimiento_Det!B161)&gt;0,Requerimiento_Det!B161,"")</f>
        <v>160</v>
      </c>
      <c r="C161" s="6" t="str">
        <f>IF(ISBLANK(Requerimiento_Det!C161),"",VLOOKUP(Requerimiento_Det!C161,Tabla3[#All],2,FALSE))</f>
        <v>10000000</v>
      </c>
      <c r="D161" s="6" t="str">
        <f>IF(LEN(Requerimiento_Det!D161)&gt;0,Requerimiento_Det!D161,"")</f>
        <v/>
      </c>
      <c r="E161" s="6">
        <f>IF(ISBLANK(Requerimiento_Det!E161),"",VLOOKUP(Requerimiento_Det!E161,Tabla13[#All],2,FALSE))</f>
        <v>0</v>
      </c>
      <c r="F161" s="6" t="str">
        <f>IF(ISBLANK(Requerimiento_Det!F161),"",VLOOKUP(Requerimiento_Det!F161,Tabla12[#All],2,FALSE))</f>
        <v>2806</v>
      </c>
      <c r="G161" s="6" t="str">
        <f>IF(ISBLANK(Requerimiento_Det!G161),"",VLOOKUP(Requerimiento_Det!G161,Tabla14[#All],2,FALSE))</f>
        <v>UNI</v>
      </c>
      <c r="H161" s="6" t="str">
        <f>IF(LEN(Requerimiento_Det!H161)&gt;0,Requerimiento_Det!H161,"")</f>
        <v>Mórrope 287347 TRUJILLO  TUMBES  TRUJILLO</v>
      </c>
      <c r="I161" s="6" t="str">
        <f>IF(ISBLANK(Requerimiento_Det!I161),"",VLOOKUP(Requerimiento_Det!I161,Tabla5[#All],2,FALSE))</f>
        <v>C</v>
      </c>
      <c r="J161" s="6" t="str">
        <f t="shared" si="62"/>
        <v>N</v>
      </c>
      <c r="K161" s="29">
        <f>IF(LEN(Requerimiento_Det!J161)&gt;0,Requerimiento_Det!J161,"")</f>
        <v>1</v>
      </c>
      <c r="L161" s="6" t="str">
        <f t="shared" si="63"/>
        <v>0.00</v>
      </c>
      <c r="M161" s="6" t="str">
        <f t="shared" si="64"/>
        <v>0.00</v>
      </c>
      <c r="N161" s="30" t="str">
        <f t="shared" si="65"/>
        <v>0.00</v>
      </c>
      <c r="O161" s="30">
        <f t="shared" si="76"/>
        <v>0</v>
      </c>
      <c r="P161" s="6" t="str">
        <f t="shared" si="77"/>
        <v>0</v>
      </c>
      <c r="Q161" s="6" t="str">
        <f t="shared" si="66"/>
        <v>0</v>
      </c>
      <c r="R161" s="6" t="str">
        <f t="shared" si="67"/>
        <v>0.000000</v>
      </c>
      <c r="S161" s="6" t="str">
        <f t="shared" si="68"/>
        <v>0.000000</v>
      </c>
      <c r="T161" s="6" t="str">
        <f t="shared" si="69"/>
        <v>0</v>
      </c>
      <c r="U161" s="6" t="str">
        <f t="shared" si="70"/>
        <v>0</v>
      </c>
      <c r="V161" s="6" t="str">
        <f t="shared" si="71"/>
        <v>S</v>
      </c>
      <c r="W161" s="6" t="str">
        <f>IF(LEN(Requerimiento_Det!L161)&gt;0,Requerimiento_Det!L161,"")</f>
        <v>Mórrope 287347 TRUJILLO  TUMBES  TRUJILLO</v>
      </c>
      <c r="X161" s="6" t="str">
        <f>IF(ISBLANK(Requerimiento_Det!M161),"",VLOOKUP(Requerimiento_Det!M161,Tabla8[#All],2,FALSE))</f>
        <v>010201</v>
      </c>
      <c r="Y161" s="6" t="str">
        <f t="shared" si="72"/>
        <v>PR</v>
      </c>
      <c r="Z161" s="6" t="str">
        <f t="shared" si="73"/>
        <v>DEMO</v>
      </c>
      <c r="AA161" s="6" t="str">
        <f t="shared" si="74"/>
        <v>N</v>
      </c>
      <c r="AB161" s="6" t="str">
        <f t="shared" si="75"/>
        <v>N</v>
      </c>
      <c r="AC161" s="6" t="str">
        <f t="shared" si="78"/>
        <v>9031501</v>
      </c>
      <c r="AD161" s="6">
        <f>IF(ISBLANK(Requerimiento_Det!N161),"",VLOOKUP(Requerimiento_Det!N161,Tabla1[#All],2,FALSE))</f>
        <v>1031100321</v>
      </c>
      <c r="AE161" s="6" t="str">
        <f>IF(ISBLANK(Requerimiento_Det!P161),"",VLOOKUP(Requerimiento_Det!P161,Tabla18[#All],2,FALSE))</f>
        <v>BTRU</v>
      </c>
    </row>
    <row r="162" spans="1:31" x14ac:dyDescent="0.25">
      <c r="A162" s="6">
        <f>IF(LEN(Requerimiento_Det!A162)&gt;0,Requerimiento_Det!A162,"")</f>
        <v>1</v>
      </c>
      <c r="B162" s="6">
        <f>IF(LEN(Requerimiento_Det!B162)&gt;0,Requerimiento_Det!B162,"")</f>
        <v>161</v>
      </c>
      <c r="C162" s="6" t="str">
        <f>IF(ISBLANK(Requerimiento_Det!C162),"",VLOOKUP(Requerimiento_Det!C162,Tabla3[#All],2,FALSE))</f>
        <v>10000000</v>
      </c>
      <c r="D162" s="6" t="str">
        <f>IF(LEN(Requerimiento_Det!D162)&gt;0,Requerimiento_Det!D162,"")</f>
        <v/>
      </c>
      <c r="E162" s="6">
        <f>IF(ISBLANK(Requerimiento_Det!E162),"",VLOOKUP(Requerimiento_Det!E162,Tabla13[#All],2,FALSE))</f>
        <v>0</v>
      </c>
      <c r="F162" s="6" t="str">
        <f>IF(ISBLANK(Requerimiento_Det!F162),"",VLOOKUP(Requerimiento_Det!F162,Tabla12[#All],2,FALSE))</f>
        <v>2806</v>
      </c>
      <c r="G162" s="6" t="str">
        <f>IF(ISBLANK(Requerimiento_Det!G162),"",VLOOKUP(Requerimiento_Det!G162,Tabla14[#All],2,FALSE))</f>
        <v>UNI</v>
      </c>
      <c r="H162" s="6" t="str">
        <f>IF(LEN(Requerimiento_Det!H162)&gt;0,Requerimiento_Det!H162,"")</f>
        <v>Chicama 287288 TRUJILLO  JAEN  TRUJILLO</v>
      </c>
      <c r="I162" s="6" t="str">
        <f>IF(ISBLANK(Requerimiento_Det!I162),"",VLOOKUP(Requerimiento_Det!I162,Tabla5[#All],2,FALSE))</f>
        <v>C</v>
      </c>
      <c r="J162" s="6" t="str">
        <f t="shared" ref="J162:J193" si="79">IF(LEN(C162)&gt;0,"N","")</f>
        <v>N</v>
      </c>
      <c r="K162" s="29">
        <f>IF(LEN(Requerimiento_Det!J162)&gt;0,Requerimiento_Det!J162,"")</f>
        <v>1</v>
      </c>
      <c r="L162" s="6" t="str">
        <f t="shared" ref="L162:L193" si="80">IF(LEN(C162)&gt;0,"0.00","")</f>
        <v>0.00</v>
      </c>
      <c r="M162" s="6" t="str">
        <f t="shared" ref="M162:M193" si="81">IF(LEN(C162)&gt;0,"0.00","")</f>
        <v>0.00</v>
      </c>
      <c r="N162" s="30" t="str">
        <f t="shared" ref="N162:N193" si="82">IF(LEN(C162)&gt;0,"0.00","")</f>
        <v>0.00</v>
      </c>
      <c r="O162" s="30">
        <f t="shared" si="76"/>
        <v>0</v>
      </c>
      <c r="P162" s="6" t="str">
        <f t="shared" si="77"/>
        <v>0</v>
      </c>
      <c r="Q162" s="6" t="str">
        <f t="shared" ref="Q162:Q194" si="83">IF(LEN(C162)&gt;0,"0","")</f>
        <v>0</v>
      </c>
      <c r="R162" s="6" t="str">
        <f t="shared" ref="R162:R194" si="84">IF(LEN(C162)&gt;0,"0.000000","")</f>
        <v>0.000000</v>
      </c>
      <c r="S162" s="6" t="str">
        <f t="shared" ref="S162:S194" si="85">IF(LEN(C162)&gt;0,"0.000000","")</f>
        <v>0.000000</v>
      </c>
      <c r="T162" s="6" t="str">
        <f t="shared" ref="T162:T194" si="86">IF(LEN(C162)&gt;0,"0","")</f>
        <v>0</v>
      </c>
      <c r="U162" s="6" t="str">
        <f t="shared" ref="U162:U194" si="87">IF(LEN(C162)&gt;0,"0","")</f>
        <v>0</v>
      </c>
      <c r="V162" s="6" t="str">
        <f t="shared" ref="V162:V194" si="88">IF(LEN(C162)&gt;0,"S","")</f>
        <v>S</v>
      </c>
      <c r="W162" s="6" t="str">
        <f>IF(LEN(Requerimiento_Det!L162)&gt;0,Requerimiento_Det!L162,"")</f>
        <v>Chicama 287288 TRUJILLO  JAEN  TRUJILLO</v>
      </c>
      <c r="X162" s="6" t="str">
        <f>IF(ISBLANK(Requerimiento_Det!M162),"",VLOOKUP(Requerimiento_Det!M162,Tabla8[#All],2,FALSE))</f>
        <v>010201</v>
      </c>
      <c r="Y162" s="6" t="str">
        <f t="shared" ref="Y162:Y194" si="89">IF(LEN(C162)&gt;0,"PR","")</f>
        <v>PR</v>
      </c>
      <c r="Z162" s="6" t="str">
        <f t="shared" ref="Z162:Z194" si="90">IF(LEN(C162)&gt;0,"DEMO","")</f>
        <v>DEMO</v>
      </c>
      <c r="AA162" s="6" t="str">
        <f t="shared" ref="AA162:AA194" si="91">IF(LEN(C162)&gt;0,"N","")</f>
        <v>N</v>
      </c>
      <c r="AB162" s="6" t="str">
        <f t="shared" ref="AB162:AB194" si="92">IF(LEN(C162)&gt;0,"N","")</f>
        <v>N</v>
      </c>
      <c r="AC162" s="6" t="str">
        <f t="shared" si="78"/>
        <v>9031501</v>
      </c>
      <c r="AD162" s="6">
        <f>IF(ISBLANK(Requerimiento_Det!N162),"",VLOOKUP(Requerimiento_Det!N162,Tabla1[#All],2,FALSE))</f>
        <v>1031100356</v>
      </c>
      <c r="AE162" s="6" t="str">
        <f>IF(ISBLANK(Requerimiento_Det!P162),"",VLOOKUP(Requerimiento_Det!P162,Tabla18[#All],2,FALSE))</f>
        <v>BTRU</v>
      </c>
    </row>
    <row r="163" spans="1:31" x14ac:dyDescent="0.25">
      <c r="A163" s="6">
        <f>IF(LEN(Requerimiento_Det!A163)&gt;0,Requerimiento_Det!A163,"")</f>
        <v>1</v>
      </c>
      <c r="B163" s="6">
        <f>IF(LEN(Requerimiento_Det!B163)&gt;0,Requerimiento_Det!B163,"")</f>
        <v>162</v>
      </c>
      <c r="C163" s="6" t="str">
        <f>IF(ISBLANK(Requerimiento_Det!C163),"",VLOOKUP(Requerimiento_Det!C163,Tabla3[#All],2,FALSE))</f>
        <v>10000000</v>
      </c>
      <c r="D163" s="6" t="str">
        <f>IF(LEN(Requerimiento_Det!D163)&gt;0,Requerimiento_Det!D163,"")</f>
        <v/>
      </c>
      <c r="E163" s="6">
        <f>IF(ISBLANK(Requerimiento_Det!E163),"",VLOOKUP(Requerimiento_Det!E163,Tabla13[#All],2,FALSE))</f>
        <v>0</v>
      </c>
      <c r="F163" s="6" t="str">
        <f>IF(ISBLANK(Requerimiento_Det!F163),"",VLOOKUP(Requerimiento_Det!F163,Tabla12[#All],2,FALSE))</f>
        <v>2806</v>
      </c>
      <c r="G163" s="6" t="str">
        <f>IF(ISBLANK(Requerimiento_Det!G163),"",VLOOKUP(Requerimiento_Det!G163,Tabla14[#All],2,FALSE))</f>
        <v>UNI</v>
      </c>
      <c r="H163" s="6" t="str">
        <f>IF(LEN(Requerimiento_Det!H163)&gt;0,Requerimiento_Det!H163,"")</f>
        <v>Mórrope 287339 TRUJILLO  PIURA  TRUJILLO</v>
      </c>
      <c r="I163" s="6" t="str">
        <f>IF(ISBLANK(Requerimiento_Det!I163),"",VLOOKUP(Requerimiento_Det!I163,Tabla5[#All],2,FALSE))</f>
        <v>C</v>
      </c>
      <c r="J163" s="6" t="str">
        <f t="shared" si="79"/>
        <v>N</v>
      </c>
      <c r="K163" s="29">
        <f>IF(LEN(Requerimiento_Det!J163)&gt;0,Requerimiento_Det!J163,"")</f>
        <v>1</v>
      </c>
      <c r="L163" s="6" t="str">
        <f t="shared" si="80"/>
        <v>0.00</v>
      </c>
      <c r="M163" s="6" t="str">
        <f t="shared" si="81"/>
        <v>0.00</v>
      </c>
      <c r="N163" s="30" t="str">
        <f t="shared" si="82"/>
        <v>0.00</v>
      </c>
      <c r="O163" s="30">
        <f t="shared" si="76"/>
        <v>0</v>
      </c>
      <c r="P163" s="6" t="str">
        <f t="shared" si="77"/>
        <v>0</v>
      </c>
      <c r="Q163" s="6" t="str">
        <f t="shared" si="83"/>
        <v>0</v>
      </c>
      <c r="R163" s="6" t="str">
        <f t="shared" si="84"/>
        <v>0.000000</v>
      </c>
      <c r="S163" s="6" t="str">
        <f t="shared" si="85"/>
        <v>0.000000</v>
      </c>
      <c r="T163" s="6" t="str">
        <f t="shared" si="86"/>
        <v>0</v>
      </c>
      <c r="U163" s="6" t="str">
        <f t="shared" si="87"/>
        <v>0</v>
      </c>
      <c r="V163" s="6" t="str">
        <f t="shared" si="88"/>
        <v>S</v>
      </c>
      <c r="W163" s="6" t="str">
        <f>IF(LEN(Requerimiento_Det!L163)&gt;0,Requerimiento_Det!L163,"")</f>
        <v>Mórrope 287339 TRUJILLO  PIURA  TRUJILLO</v>
      </c>
      <c r="X163" s="6" t="str">
        <f>IF(ISBLANK(Requerimiento_Det!M163),"",VLOOKUP(Requerimiento_Det!M163,Tabla8[#All],2,FALSE))</f>
        <v>010201</v>
      </c>
      <c r="Y163" s="6" t="str">
        <f t="shared" si="89"/>
        <v>PR</v>
      </c>
      <c r="Z163" s="6" t="str">
        <f t="shared" si="90"/>
        <v>DEMO</v>
      </c>
      <c r="AA163" s="6" t="str">
        <f t="shared" si="91"/>
        <v>N</v>
      </c>
      <c r="AB163" s="6" t="str">
        <f t="shared" si="92"/>
        <v>N</v>
      </c>
      <c r="AC163" s="6" t="str">
        <f t="shared" si="78"/>
        <v>9031501</v>
      </c>
      <c r="AD163" s="6">
        <f>IF(ISBLANK(Requerimiento_Det!N163),"",VLOOKUP(Requerimiento_Det!N163,Tabla1[#All],2,FALSE))</f>
        <v>1031100328</v>
      </c>
      <c r="AE163" s="6" t="str">
        <f>IF(ISBLANK(Requerimiento_Det!P163),"",VLOOKUP(Requerimiento_Det!P163,Tabla18[#All],2,FALSE))</f>
        <v>BTRU</v>
      </c>
    </row>
    <row r="164" spans="1:31" x14ac:dyDescent="0.25">
      <c r="A164" s="6">
        <f>IF(LEN(Requerimiento_Det!A164)&gt;0,Requerimiento_Det!A164,"")</f>
        <v>1</v>
      </c>
      <c r="B164" s="6">
        <f>IF(LEN(Requerimiento_Det!B164)&gt;0,Requerimiento_Det!B164,"")</f>
        <v>163</v>
      </c>
      <c r="C164" s="6" t="str">
        <f>IF(ISBLANK(Requerimiento_Det!C164),"",VLOOKUP(Requerimiento_Det!C164,Tabla3[#All],2,FALSE))</f>
        <v>10000000</v>
      </c>
      <c r="D164" s="6" t="str">
        <f>IF(LEN(Requerimiento_Det!D164)&gt;0,Requerimiento_Det!D164,"")</f>
        <v/>
      </c>
      <c r="E164" s="6">
        <f>IF(ISBLANK(Requerimiento_Det!E164),"",VLOOKUP(Requerimiento_Det!E164,Tabla13[#All],2,FALSE))</f>
        <v>0</v>
      </c>
      <c r="F164" s="6" t="str">
        <f>IF(ISBLANK(Requerimiento_Det!F164),"",VLOOKUP(Requerimiento_Det!F164,Tabla12[#All],2,FALSE))</f>
        <v>2806</v>
      </c>
      <c r="G164" s="6" t="str">
        <f>IF(ISBLANK(Requerimiento_Det!G164),"",VLOOKUP(Requerimiento_Det!G164,Tabla14[#All],2,FALSE))</f>
        <v>UNI</v>
      </c>
      <c r="H164" s="6" t="str">
        <f>IF(LEN(Requerimiento_Det!H164)&gt;0,Requerimiento_Det!H164,"")</f>
        <v>Bayóvar 287323 STA.ROSA SPSA PIURA</v>
      </c>
      <c r="I164" s="6" t="str">
        <f>IF(ISBLANK(Requerimiento_Det!I164),"",VLOOKUP(Requerimiento_Det!I164,Tabla5[#All],2,FALSE))</f>
        <v>C</v>
      </c>
      <c r="J164" s="6" t="str">
        <f t="shared" si="79"/>
        <v>N</v>
      </c>
      <c r="K164" s="29">
        <f>IF(LEN(Requerimiento_Det!J164)&gt;0,Requerimiento_Det!J164,"")</f>
        <v>1</v>
      </c>
      <c r="L164" s="6" t="str">
        <f t="shared" si="80"/>
        <v>0.00</v>
      </c>
      <c r="M164" s="6" t="str">
        <f t="shared" si="81"/>
        <v>0.00</v>
      </c>
      <c r="N164" s="30" t="str">
        <f t="shared" si="82"/>
        <v>0.00</v>
      </c>
      <c r="O164" s="30">
        <f t="shared" si="76"/>
        <v>0</v>
      </c>
      <c r="P164" s="6" t="str">
        <f t="shared" si="77"/>
        <v>0</v>
      </c>
      <c r="Q164" s="6" t="str">
        <f t="shared" si="83"/>
        <v>0</v>
      </c>
      <c r="R164" s="6" t="str">
        <f t="shared" si="84"/>
        <v>0.000000</v>
      </c>
      <c r="S164" s="6" t="str">
        <f t="shared" si="85"/>
        <v>0.000000</v>
      </c>
      <c r="T164" s="6" t="str">
        <f t="shared" si="86"/>
        <v>0</v>
      </c>
      <c r="U164" s="6" t="str">
        <f t="shared" si="87"/>
        <v>0</v>
      </c>
      <c r="V164" s="6" t="str">
        <f t="shared" si="88"/>
        <v>S</v>
      </c>
      <c r="W164" s="6" t="str">
        <f>IF(LEN(Requerimiento_Det!L164)&gt;0,Requerimiento_Det!L164,"")</f>
        <v>Bayóvar 287323 STA.ROSA SPSA PIURA</v>
      </c>
      <c r="X164" s="6" t="str">
        <f>IF(ISBLANK(Requerimiento_Det!M164),"",VLOOKUP(Requerimiento_Det!M164,Tabla8[#All],2,FALSE))</f>
        <v>010201</v>
      </c>
      <c r="Y164" s="6" t="str">
        <f t="shared" si="89"/>
        <v>PR</v>
      </c>
      <c r="Z164" s="6" t="str">
        <f t="shared" si="90"/>
        <v>DEMO</v>
      </c>
      <c r="AA164" s="6" t="str">
        <f t="shared" si="91"/>
        <v>N</v>
      </c>
      <c r="AB164" s="6" t="str">
        <f t="shared" si="92"/>
        <v>N</v>
      </c>
      <c r="AC164" s="6" t="str">
        <f t="shared" si="78"/>
        <v>9031501</v>
      </c>
      <c r="AD164" s="6">
        <f>IF(ISBLANK(Requerimiento_Det!N164),"",VLOOKUP(Requerimiento_Det!N164,Tabla1[#All],2,FALSE))</f>
        <v>1031100125</v>
      </c>
      <c r="AE164" s="6" t="str">
        <f>IF(ISBLANK(Requerimiento_Det!P164),"",VLOOKUP(Requerimiento_Det!P164,Tabla18[#All],2,FALSE))</f>
        <v>BTRU</v>
      </c>
    </row>
    <row r="165" spans="1:31" x14ac:dyDescent="0.25">
      <c r="A165" s="6">
        <f>IF(LEN(Requerimiento_Det!A165)&gt;0,Requerimiento_Det!A165,"")</f>
        <v>1</v>
      </c>
      <c r="B165" s="6">
        <f>IF(LEN(Requerimiento_Det!B165)&gt;0,Requerimiento_Det!B165,"")</f>
        <v>164</v>
      </c>
      <c r="C165" s="6" t="str">
        <f>IF(ISBLANK(Requerimiento_Det!C165),"",VLOOKUP(Requerimiento_Det!C165,Tabla3[#All],2,FALSE))</f>
        <v>10000000</v>
      </c>
      <c r="D165" s="6" t="str">
        <f>IF(LEN(Requerimiento_Det!D165)&gt;0,Requerimiento_Det!D165,"")</f>
        <v/>
      </c>
      <c r="E165" s="6">
        <f>IF(ISBLANK(Requerimiento_Det!E165),"",VLOOKUP(Requerimiento_Det!E165,Tabla13[#All],2,FALSE))</f>
        <v>0</v>
      </c>
      <c r="F165" s="6" t="str">
        <f>IF(ISBLANK(Requerimiento_Det!F165),"",VLOOKUP(Requerimiento_Det!F165,Tabla12[#All],2,FALSE))</f>
        <v>2806</v>
      </c>
      <c r="G165" s="6" t="str">
        <f>IF(ISBLANK(Requerimiento_Det!G165),"",VLOOKUP(Requerimiento_Det!G165,Tabla14[#All],2,FALSE))</f>
        <v>UNI</v>
      </c>
      <c r="H165" s="6" t="str">
        <f>IF(LEN(Requerimiento_Det!H165)&gt;0,Requerimiento_Det!H165,"")</f>
        <v>Chicama 287325 TRUJILLO   CHOCOPE  TRUJILLO</v>
      </c>
      <c r="I165" s="6" t="str">
        <f>IF(ISBLANK(Requerimiento_Det!I165),"",VLOOKUP(Requerimiento_Det!I165,Tabla5[#All],2,FALSE))</f>
        <v>C</v>
      </c>
      <c r="J165" s="6" t="str">
        <f t="shared" si="79"/>
        <v>N</v>
      </c>
      <c r="K165" s="29">
        <f>IF(LEN(Requerimiento_Det!J165)&gt;0,Requerimiento_Det!J165,"")</f>
        <v>1</v>
      </c>
      <c r="L165" s="6" t="str">
        <f t="shared" si="80"/>
        <v>0.00</v>
      </c>
      <c r="M165" s="6" t="str">
        <f t="shared" si="81"/>
        <v>0.00</v>
      </c>
      <c r="N165" s="30" t="str">
        <f t="shared" si="82"/>
        <v>0.00</v>
      </c>
      <c r="O165" s="30">
        <f t="shared" si="76"/>
        <v>0</v>
      </c>
      <c r="P165" s="6" t="str">
        <f t="shared" si="77"/>
        <v>0</v>
      </c>
      <c r="Q165" s="6" t="str">
        <f t="shared" si="83"/>
        <v>0</v>
      </c>
      <c r="R165" s="6" t="str">
        <f t="shared" si="84"/>
        <v>0.000000</v>
      </c>
      <c r="S165" s="6" t="str">
        <f t="shared" si="85"/>
        <v>0.000000</v>
      </c>
      <c r="T165" s="6" t="str">
        <f t="shared" si="86"/>
        <v>0</v>
      </c>
      <c r="U165" s="6" t="str">
        <f t="shared" si="87"/>
        <v>0</v>
      </c>
      <c r="V165" s="6" t="str">
        <f t="shared" si="88"/>
        <v>S</v>
      </c>
      <c r="W165" s="6" t="str">
        <f>IF(LEN(Requerimiento_Det!L165)&gt;0,Requerimiento_Det!L165,"")</f>
        <v>Chicama 287325 TRUJILLO   CHOCOPE  TRUJILLO</v>
      </c>
      <c r="X165" s="6" t="str">
        <f>IF(ISBLANK(Requerimiento_Det!M165),"",VLOOKUP(Requerimiento_Det!M165,Tabla8[#All],2,FALSE))</f>
        <v>010201</v>
      </c>
      <c r="Y165" s="6" t="str">
        <f t="shared" si="89"/>
        <v>PR</v>
      </c>
      <c r="Z165" s="6" t="str">
        <f t="shared" si="90"/>
        <v>DEMO</v>
      </c>
      <c r="AA165" s="6" t="str">
        <f t="shared" si="91"/>
        <v>N</v>
      </c>
      <c r="AB165" s="6" t="str">
        <f t="shared" si="92"/>
        <v>N</v>
      </c>
      <c r="AC165" s="6" t="str">
        <f t="shared" si="78"/>
        <v>9031501</v>
      </c>
      <c r="AD165" s="6">
        <f>IF(ISBLANK(Requerimiento_Det!N165),"",VLOOKUP(Requerimiento_Det!N165,Tabla1[#All],2,FALSE))</f>
        <v>1031100120</v>
      </c>
      <c r="AE165" s="6" t="str">
        <f>IF(ISBLANK(Requerimiento_Det!P165),"",VLOOKUP(Requerimiento_Det!P165,Tabla18[#All],2,FALSE))</f>
        <v>BTRU</v>
      </c>
    </row>
    <row r="166" spans="1:31" x14ac:dyDescent="0.25">
      <c r="A166" s="6">
        <f>IF(LEN(Requerimiento_Det!A166)&gt;0,Requerimiento_Det!A166,"")</f>
        <v>1</v>
      </c>
      <c r="B166" s="6">
        <f>IF(LEN(Requerimiento_Det!B166)&gt;0,Requerimiento_Det!B166,"")</f>
        <v>165</v>
      </c>
      <c r="C166" s="6" t="str">
        <f>IF(ISBLANK(Requerimiento_Det!C166),"",VLOOKUP(Requerimiento_Det!C166,Tabla3[#All],2,FALSE))</f>
        <v>10000000</v>
      </c>
      <c r="D166" s="6" t="str">
        <f>IF(LEN(Requerimiento_Det!D166)&gt;0,Requerimiento_Det!D166,"")</f>
        <v/>
      </c>
      <c r="E166" s="6">
        <f>IF(ISBLANK(Requerimiento_Det!E166),"",VLOOKUP(Requerimiento_Det!E166,Tabla13[#All],2,FALSE))</f>
        <v>0</v>
      </c>
      <c r="F166" s="6" t="str">
        <f>IF(ISBLANK(Requerimiento_Det!F166),"",VLOOKUP(Requerimiento_Det!F166,Tabla12[#All],2,FALSE))</f>
        <v>2806</v>
      </c>
      <c r="G166" s="6" t="str">
        <f>IF(ISBLANK(Requerimiento_Det!G166),"",VLOOKUP(Requerimiento_Det!G166,Tabla14[#All],2,FALSE))</f>
        <v>UNI</v>
      </c>
      <c r="H166" s="6" t="str">
        <f>IF(LEN(Requerimiento_Det!H166)&gt;0,Requerimiento_Det!H166,"")</f>
        <v>Chicama 287363 TRUJILLO  PACASMAYO  TRUJILLO</v>
      </c>
      <c r="I166" s="6" t="str">
        <f>IF(ISBLANK(Requerimiento_Det!I166),"",VLOOKUP(Requerimiento_Det!I166,Tabla5[#All],2,FALSE))</f>
        <v>C</v>
      </c>
      <c r="J166" s="6" t="str">
        <f t="shared" si="79"/>
        <v>N</v>
      </c>
      <c r="K166" s="29">
        <f>IF(LEN(Requerimiento_Det!J166)&gt;0,Requerimiento_Det!J166,"")</f>
        <v>1</v>
      </c>
      <c r="L166" s="6" t="str">
        <f t="shared" si="80"/>
        <v>0.00</v>
      </c>
      <c r="M166" s="6" t="str">
        <f t="shared" si="81"/>
        <v>0.00</v>
      </c>
      <c r="N166" s="30" t="str">
        <f t="shared" si="82"/>
        <v>0.00</v>
      </c>
      <c r="O166" s="30">
        <f t="shared" si="76"/>
        <v>0</v>
      </c>
      <c r="P166" s="6" t="str">
        <f t="shared" si="77"/>
        <v>0</v>
      </c>
      <c r="Q166" s="6" t="str">
        <f t="shared" si="83"/>
        <v>0</v>
      </c>
      <c r="R166" s="6" t="str">
        <f t="shared" si="84"/>
        <v>0.000000</v>
      </c>
      <c r="S166" s="6" t="str">
        <f t="shared" si="85"/>
        <v>0.000000</v>
      </c>
      <c r="T166" s="6" t="str">
        <f t="shared" si="86"/>
        <v>0</v>
      </c>
      <c r="U166" s="6" t="str">
        <f t="shared" si="87"/>
        <v>0</v>
      </c>
      <c r="V166" s="6" t="str">
        <f t="shared" si="88"/>
        <v>S</v>
      </c>
      <c r="W166" s="6" t="str">
        <f>IF(LEN(Requerimiento_Det!L166)&gt;0,Requerimiento_Det!L166,"")</f>
        <v>Chicama 287363 TRUJILLO  PACASMAYO  TRUJILLO</v>
      </c>
      <c r="X166" s="6" t="str">
        <f>IF(ISBLANK(Requerimiento_Det!M166),"",VLOOKUP(Requerimiento_Det!M166,Tabla8[#All],2,FALSE))</f>
        <v>010201</v>
      </c>
      <c r="Y166" s="6" t="str">
        <f t="shared" si="89"/>
        <v>PR</v>
      </c>
      <c r="Z166" s="6" t="str">
        <f t="shared" si="90"/>
        <v>DEMO</v>
      </c>
      <c r="AA166" s="6" t="str">
        <f t="shared" si="91"/>
        <v>N</v>
      </c>
      <c r="AB166" s="6" t="str">
        <f t="shared" si="92"/>
        <v>N</v>
      </c>
      <c r="AC166" s="6" t="str">
        <f t="shared" si="78"/>
        <v>9031501</v>
      </c>
      <c r="AD166" s="6">
        <f>IF(ISBLANK(Requerimiento_Det!N166),"",VLOOKUP(Requerimiento_Det!N166,Tabla1[#All],2,FALSE))</f>
        <v>1031100331</v>
      </c>
      <c r="AE166" s="6" t="str">
        <f>IF(ISBLANK(Requerimiento_Det!P166),"",VLOOKUP(Requerimiento_Det!P166,Tabla18[#All],2,FALSE))</f>
        <v>BTRU</v>
      </c>
    </row>
    <row r="167" spans="1:31" x14ac:dyDescent="0.25">
      <c r="A167" s="6">
        <f>IF(LEN(Requerimiento_Det!A167)&gt;0,Requerimiento_Det!A167,"")</f>
        <v>1</v>
      </c>
      <c r="B167" s="6">
        <f>IF(LEN(Requerimiento_Det!B167)&gt;0,Requerimiento_Det!B167,"")</f>
        <v>166</v>
      </c>
      <c r="C167" s="6" t="str">
        <f>IF(ISBLANK(Requerimiento_Det!C167),"",VLOOKUP(Requerimiento_Det!C167,Tabla3[#All],2,FALSE))</f>
        <v>10000000</v>
      </c>
      <c r="D167" s="6" t="str">
        <f>IF(LEN(Requerimiento_Det!D167)&gt;0,Requerimiento_Det!D167,"")</f>
        <v/>
      </c>
      <c r="E167" s="6">
        <f>IF(ISBLANK(Requerimiento_Det!E167),"",VLOOKUP(Requerimiento_Det!E167,Tabla13[#All],2,FALSE))</f>
        <v>0</v>
      </c>
      <c r="F167" s="6" t="str">
        <f>IF(ISBLANK(Requerimiento_Det!F167),"",VLOOKUP(Requerimiento_Det!F167,Tabla12[#All],2,FALSE))</f>
        <v>2806</v>
      </c>
      <c r="G167" s="6" t="str">
        <f>IF(ISBLANK(Requerimiento_Det!G167),"",VLOOKUP(Requerimiento_Det!G167,Tabla14[#All],2,FALSE))</f>
        <v>UNI</v>
      </c>
      <c r="H167" s="6" t="str">
        <f>IF(LEN(Requerimiento_Det!H167)&gt;0,Requerimiento_Det!H167,"")</f>
        <v>Chicama 287545 TRUJILLO  PIURA  TRUJILLO</v>
      </c>
      <c r="I167" s="6" t="str">
        <f>IF(ISBLANK(Requerimiento_Det!I167),"",VLOOKUP(Requerimiento_Det!I167,Tabla5[#All],2,FALSE))</f>
        <v>C</v>
      </c>
      <c r="J167" s="6" t="str">
        <f t="shared" si="79"/>
        <v>N</v>
      </c>
      <c r="K167" s="29">
        <f>IF(LEN(Requerimiento_Det!J167)&gt;0,Requerimiento_Det!J167,"")</f>
        <v>1</v>
      </c>
      <c r="L167" s="6" t="str">
        <f t="shared" si="80"/>
        <v>0.00</v>
      </c>
      <c r="M167" s="6" t="str">
        <f t="shared" si="81"/>
        <v>0.00</v>
      </c>
      <c r="N167" s="30" t="str">
        <f t="shared" si="82"/>
        <v>0.00</v>
      </c>
      <c r="O167" s="30">
        <f t="shared" si="76"/>
        <v>0</v>
      </c>
      <c r="P167" s="6" t="str">
        <f t="shared" si="77"/>
        <v>0</v>
      </c>
      <c r="Q167" s="6" t="str">
        <f t="shared" si="83"/>
        <v>0</v>
      </c>
      <c r="R167" s="6" t="str">
        <f t="shared" si="84"/>
        <v>0.000000</v>
      </c>
      <c r="S167" s="6" t="str">
        <f t="shared" si="85"/>
        <v>0.000000</v>
      </c>
      <c r="T167" s="6" t="str">
        <f t="shared" si="86"/>
        <v>0</v>
      </c>
      <c r="U167" s="6" t="str">
        <f t="shared" si="87"/>
        <v>0</v>
      </c>
      <c r="V167" s="6" t="str">
        <f t="shared" si="88"/>
        <v>S</v>
      </c>
      <c r="W167" s="6" t="str">
        <f>IF(LEN(Requerimiento_Det!L167)&gt;0,Requerimiento_Det!L167,"")</f>
        <v>Chicama 287545 TRUJILLO  PIURA  TRUJILLO</v>
      </c>
      <c r="X167" s="6" t="str">
        <f>IF(ISBLANK(Requerimiento_Det!M167),"",VLOOKUP(Requerimiento_Det!M167,Tabla8[#All],2,FALSE))</f>
        <v>010201</v>
      </c>
      <c r="Y167" s="6" t="str">
        <f t="shared" si="89"/>
        <v>PR</v>
      </c>
      <c r="Z167" s="6" t="str">
        <f t="shared" si="90"/>
        <v>DEMO</v>
      </c>
      <c r="AA167" s="6" t="str">
        <f t="shared" si="91"/>
        <v>N</v>
      </c>
      <c r="AB167" s="6" t="str">
        <f t="shared" si="92"/>
        <v>N</v>
      </c>
      <c r="AC167" s="6" t="str">
        <f t="shared" si="78"/>
        <v>9031501</v>
      </c>
      <c r="AD167" s="6">
        <f>IF(ISBLANK(Requerimiento_Det!N167),"",VLOOKUP(Requerimiento_Det!N167,Tabla1[#All],2,FALSE))</f>
        <v>1031100257</v>
      </c>
      <c r="AE167" s="6" t="str">
        <f>IF(ISBLANK(Requerimiento_Det!P167),"",VLOOKUP(Requerimiento_Det!P167,Tabla18[#All],2,FALSE))</f>
        <v>BTRU</v>
      </c>
    </row>
    <row r="168" spans="1:31" x14ac:dyDescent="0.25">
      <c r="A168" s="6">
        <f>IF(LEN(Requerimiento_Det!A168)&gt;0,Requerimiento_Det!A168,"")</f>
        <v>1</v>
      </c>
      <c r="B168" s="6">
        <f>IF(LEN(Requerimiento_Det!B168)&gt;0,Requerimiento_Det!B168,"")</f>
        <v>167</v>
      </c>
      <c r="C168" s="6" t="str">
        <f>IF(ISBLANK(Requerimiento_Det!C168),"",VLOOKUP(Requerimiento_Det!C168,Tabla3[#All],2,FALSE))</f>
        <v>10000000</v>
      </c>
      <c r="D168" s="6" t="str">
        <f>IF(LEN(Requerimiento_Det!D168)&gt;0,Requerimiento_Det!D168,"")</f>
        <v/>
      </c>
      <c r="E168" s="6">
        <f>IF(ISBLANK(Requerimiento_Det!E168),"",VLOOKUP(Requerimiento_Det!E168,Tabla13[#All],2,FALSE))</f>
        <v>0</v>
      </c>
      <c r="F168" s="6" t="str">
        <f>IF(ISBLANK(Requerimiento_Det!F168),"",VLOOKUP(Requerimiento_Det!F168,Tabla12[#All],2,FALSE))</f>
        <v>2806</v>
      </c>
      <c r="G168" s="6" t="str">
        <f>IF(ISBLANK(Requerimiento_Det!G168),"",VLOOKUP(Requerimiento_Det!G168,Tabla14[#All],2,FALSE))</f>
        <v>UNI</v>
      </c>
      <c r="H168" s="6" t="str">
        <f>IF(LEN(Requerimiento_Det!H168)&gt;0,Requerimiento_Det!H168,"")</f>
        <v>Pacanguilla 287537 TRUJILLO  CHICLAYO  TRUJILLO</v>
      </c>
      <c r="I168" s="6" t="str">
        <f>IF(ISBLANK(Requerimiento_Det!I168),"",VLOOKUP(Requerimiento_Det!I168,Tabla5[#All],2,FALSE))</f>
        <v>C</v>
      </c>
      <c r="J168" s="6" t="str">
        <f t="shared" si="79"/>
        <v>N</v>
      </c>
      <c r="K168" s="29">
        <f>IF(LEN(Requerimiento_Det!J168)&gt;0,Requerimiento_Det!J168,"")</f>
        <v>1</v>
      </c>
      <c r="L168" s="6" t="str">
        <f t="shared" si="80"/>
        <v>0.00</v>
      </c>
      <c r="M168" s="6" t="str">
        <f t="shared" si="81"/>
        <v>0.00</v>
      </c>
      <c r="N168" s="30" t="str">
        <f t="shared" si="82"/>
        <v>0.00</v>
      </c>
      <c r="O168" s="30">
        <f t="shared" si="76"/>
        <v>0</v>
      </c>
      <c r="P168" s="6" t="str">
        <f t="shared" si="77"/>
        <v>0</v>
      </c>
      <c r="Q168" s="6" t="str">
        <f t="shared" si="83"/>
        <v>0</v>
      </c>
      <c r="R168" s="6" t="str">
        <f t="shared" si="84"/>
        <v>0.000000</v>
      </c>
      <c r="S168" s="6" t="str">
        <f t="shared" si="85"/>
        <v>0.000000</v>
      </c>
      <c r="T168" s="6" t="str">
        <f t="shared" si="86"/>
        <v>0</v>
      </c>
      <c r="U168" s="6" t="str">
        <f t="shared" si="87"/>
        <v>0</v>
      </c>
      <c r="V168" s="6" t="str">
        <f t="shared" si="88"/>
        <v>S</v>
      </c>
      <c r="W168" s="6" t="str">
        <f>IF(LEN(Requerimiento_Det!L168)&gt;0,Requerimiento_Det!L168,"")</f>
        <v>Pacanguilla 287537 TRUJILLO  CHICLAYO  TRUJILLO</v>
      </c>
      <c r="X168" s="6" t="str">
        <f>IF(ISBLANK(Requerimiento_Det!M168),"",VLOOKUP(Requerimiento_Det!M168,Tabla8[#All],2,FALSE))</f>
        <v>010201</v>
      </c>
      <c r="Y168" s="6" t="str">
        <f t="shared" si="89"/>
        <v>PR</v>
      </c>
      <c r="Z168" s="6" t="str">
        <f t="shared" si="90"/>
        <v>DEMO</v>
      </c>
      <c r="AA168" s="6" t="str">
        <f t="shared" si="91"/>
        <v>N</v>
      </c>
      <c r="AB168" s="6" t="str">
        <f t="shared" si="92"/>
        <v>N</v>
      </c>
      <c r="AC168" s="6" t="str">
        <f t="shared" si="78"/>
        <v>9031501</v>
      </c>
      <c r="AD168" s="6">
        <f>IF(ISBLANK(Requerimiento_Det!N168),"",VLOOKUP(Requerimiento_Det!N168,Tabla1[#All],2,FALSE))</f>
        <v>1031100264</v>
      </c>
      <c r="AE168" s="6" t="str">
        <f>IF(ISBLANK(Requerimiento_Det!P168),"",VLOOKUP(Requerimiento_Det!P168,Tabla18[#All],2,FALSE))</f>
        <v>BTRU</v>
      </c>
    </row>
    <row r="169" spans="1:31" x14ac:dyDescent="0.25">
      <c r="A169" s="6">
        <f>IF(LEN(Requerimiento_Det!A169)&gt;0,Requerimiento_Det!A169,"")</f>
        <v>1</v>
      </c>
      <c r="B169" s="6">
        <f>IF(LEN(Requerimiento_Det!B169)&gt;0,Requerimiento_Det!B169,"")</f>
        <v>168</v>
      </c>
      <c r="C169" s="6" t="str">
        <f>IF(ISBLANK(Requerimiento_Det!C169),"",VLOOKUP(Requerimiento_Det!C169,Tabla3[#All],2,FALSE))</f>
        <v>10000000</v>
      </c>
      <c r="D169" s="6" t="str">
        <f>IF(LEN(Requerimiento_Det!D169)&gt;0,Requerimiento_Det!D169,"")</f>
        <v/>
      </c>
      <c r="E169" s="6">
        <f>IF(ISBLANK(Requerimiento_Det!E169),"",VLOOKUP(Requerimiento_Det!E169,Tabla13[#All],2,FALSE))</f>
        <v>0</v>
      </c>
      <c r="F169" s="6" t="str">
        <f>IF(ISBLANK(Requerimiento_Det!F169),"",VLOOKUP(Requerimiento_Det!F169,Tabla12[#All],2,FALSE))</f>
        <v>2806</v>
      </c>
      <c r="G169" s="6" t="str">
        <f>IF(ISBLANK(Requerimiento_Det!G169),"",VLOOKUP(Requerimiento_Det!G169,Tabla14[#All],2,FALSE))</f>
        <v>UNI</v>
      </c>
      <c r="H169" s="6" t="str">
        <f>IF(LEN(Requerimiento_Det!H169)&gt;0,Requerimiento_Det!H169,"")</f>
        <v>Chicama 287278 TRUJILLO  PIURA  TRUJILLO</v>
      </c>
      <c r="I169" s="6" t="str">
        <f>IF(ISBLANK(Requerimiento_Det!I169),"",VLOOKUP(Requerimiento_Det!I169,Tabla5[#All],2,FALSE))</f>
        <v>C</v>
      </c>
      <c r="J169" s="6" t="str">
        <f t="shared" si="79"/>
        <v>N</v>
      </c>
      <c r="K169" s="29">
        <f>IF(LEN(Requerimiento_Det!J169)&gt;0,Requerimiento_Det!J169,"")</f>
        <v>1</v>
      </c>
      <c r="L169" s="6" t="str">
        <f t="shared" si="80"/>
        <v>0.00</v>
      </c>
      <c r="M169" s="6" t="str">
        <f t="shared" si="81"/>
        <v>0.00</v>
      </c>
      <c r="N169" s="30" t="str">
        <f t="shared" si="82"/>
        <v>0.00</v>
      </c>
      <c r="O169" s="30">
        <f t="shared" si="76"/>
        <v>0</v>
      </c>
      <c r="P169" s="6" t="str">
        <f t="shared" si="77"/>
        <v>0</v>
      </c>
      <c r="Q169" s="6" t="str">
        <f t="shared" si="83"/>
        <v>0</v>
      </c>
      <c r="R169" s="6" t="str">
        <f t="shared" si="84"/>
        <v>0.000000</v>
      </c>
      <c r="S169" s="6" t="str">
        <f t="shared" si="85"/>
        <v>0.000000</v>
      </c>
      <c r="T169" s="6" t="str">
        <f t="shared" si="86"/>
        <v>0</v>
      </c>
      <c r="U169" s="6" t="str">
        <f t="shared" si="87"/>
        <v>0</v>
      </c>
      <c r="V169" s="6" t="str">
        <f t="shared" si="88"/>
        <v>S</v>
      </c>
      <c r="W169" s="6" t="str">
        <f>IF(LEN(Requerimiento_Det!L169)&gt;0,Requerimiento_Det!L169,"")</f>
        <v>Chicama 287278 TRUJILLO  PIURA  TRUJILLO</v>
      </c>
      <c r="X169" s="6" t="str">
        <f>IF(ISBLANK(Requerimiento_Det!M169),"",VLOOKUP(Requerimiento_Det!M169,Tabla8[#All],2,FALSE))</f>
        <v>010201</v>
      </c>
      <c r="Y169" s="6" t="str">
        <f t="shared" si="89"/>
        <v>PR</v>
      </c>
      <c r="Z169" s="6" t="str">
        <f t="shared" si="90"/>
        <v>DEMO</v>
      </c>
      <c r="AA169" s="6" t="str">
        <f t="shared" si="91"/>
        <v>N</v>
      </c>
      <c r="AB169" s="6" t="str">
        <f t="shared" si="92"/>
        <v>N</v>
      </c>
      <c r="AC169" s="6" t="str">
        <f t="shared" si="78"/>
        <v>9031501</v>
      </c>
      <c r="AD169" s="6">
        <f>IF(ISBLANK(Requerimiento_Det!N169),"",VLOOKUP(Requerimiento_Det!N169,Tabla1[#All],2,FALSE))</f>
        <v>1031100238</v>
      </c>
      <c r="AE169" s="6" t="str">
        <f>IF(ISBLANK(Requerimiento_Det!P169),"",VLOOKUP(Requerimiento_Det!P169,Tabla18[#All],2,FALSE))</f>
        <v>BTRU</v>
      </c>
    </row>
    <row r="170" spans="1:31" x14ac:dyDescent="0.25">
      <c r="A170" s="6">
        <f>IF(LEN(Requerimiento_Det!A170)&gt;0,Requerimiento_Det!A170,"")</f>
        <v>1</v>
      </c>
      <c r="B170" s="6">
        <f>IF(LEN(Requerimiento_Det!B170)&gt;0,Requerimiento_Det!B170,"")</f>
        <v>169</v>
      </c>
      <c r="C170" s="6" t="str">
        <f>IF(ISBLANK(Requerimiento_Det!C170),"",VLOOKUP(Requerimiento_Det!C170,Tabla3[#All],2,FALSE))</f>
        <v>10000000</v>
      </c>
      <c r="D170" s="6" t="str">
        <f>IF(LEN(Requerimiento_Det!D170)&gt;0,Requerimiento_Det!D170,"")</f>
        <v/>
      </c>
      <c r="E170" s="6">
        <f>IF(ISBLANK(Requerimiento_Det!E170),"",VLOOKUP(Requerimiento_Det!E170,Tabla13[#All],2,FALSE))</f>
        <v>0</v>
      </c>
      <c r="F170" s="6" t="str">
        <f>IF(ISBLANK(Requerimiento_Det!F170),"",VLOOKUP(Requerimiento_Det!F170,Tabla12[#All],2,FALSE))</f>
        <v>2806</v>
      </c>
      <c r="G170" s="6" t="str">
        <f>IF(ISBLANK(Requerimiento_Det!G170),"",VLOOKUP(Requerimiento_Det!G170,Tabla14[#All],2,FALSE))</f>
        <v>UNI</v>
      </c>
      <c r="H170" s="6" t="str">
        <f>IF(LEN(Requerimiento_Det!H170)&gt;0,Requerimiento_Det!H170,"")</f>
        <v>Chicama 287552 TRUJILLO  CAJAMARCA  TRUJILLO</v>
      </c>
      <c r="I170" s="6" t="str">
        <f>IF(ISBLANK(Requerimiento_Det!I170),"",VLOOKUP(Requerimiento_Det!I170,Tabla5[#All],2,FALSE))</f>
        <v>C</v>
      </c>
      <c r="J170" s="6" t="str">
        <f t="shared" si="79"/>
        <v>N</v>
      </c>
      <c r="K170" s="29">
        <f>IF(LEN(Requerimiento_Det!J170)&gt;0,Requerimiento_Det!J170,"")</f>
        <v>1</v>
      </c>
      <c r="L170" s="6" t="str">
        <f t="shared" si="80"/>
        <v>0.00</v>
      </c>
      <c r="M170" s="6" t="str">
        <f t="shared" si="81"/>
        <v>0.00</v>
      </c>
      <c r="N170" s="30" t="str">
        <f t="shared" si="82"/>
        <v>0.00</v>
      </c>
      <c r="O170" s="30">
        <f t="shared" si="76"/>
        <v>0</v>
      </c>
      <c r="P170" s="6" t="str">
        <f t="shared" si="77"/>
        <v>0</v>
      </c>
      <c r="Q170" s="6" t="str">
        <f t="shared" si="83"/>
        <v>0</v>
      </c>
      <c r="R170" s="6" t="str">
        <f t="shared" si="84"/>
        <v>0.000000</v>
      </c>
      <c r="S170" s="6" t="str">
        <f t="shared" si="85"/>
        <v>0.000000</v>
      </c>
      <c r="T170" s="6" t="str">
        <f t="shared" si="86"/>
        <v>0</v>
      </c>
      <c r="U170" s="6" t="str">
        <f t="shared" si="87"/>
        <v>0</v>
      </c>
      <c r="V170" s="6" t="str">
        <f t="shared" si="88"/>
        <v>S</v>
      </c>
      <c r="W170" s="6" t="str">
        <f>IF(LEN(Requerimiento_Det!L170)&gt;0,Requerimiento_Det!L170,"")</f>
        <v>Chicama 287552 TRUJILLO  CAJAMARCA  TRUJILLO</v>
      </c>
      <c r="X170" s="6" t="str">
        <f>IF(ISBLANK(Requerimiento_Det!M170),"",VLOOKUP(Requerimiento_Det!M170,Tabla8[#All],2,FALSE))</f>
        <v>010201</v>
      </c>
      <c r="Y170" s="6" t="str">
        <f t="shared" si="89"/>
        <v>PR</v>
      </c>
      <c r="Z170" s="6" t="str">
        <f t="shared" si="90"/>
        <v>DEMO</v>
      </c>
      <c r="AA170" s="6" t="str">
        <f t="shared" si="91"/>
        <v>N</v>
      </c>
      <c r="AB170" s="6" t="str">
        <f t="shared" si="92"/>
        <v>N</v>
      </c>
      <c r="AC170" s="6" t="str">
        <f t="shared" si="78"/>
        <v>9031501</v>
      </c>
      <c r="AD170" s="6">
        <f>IF(ISBLANK(Requerimiento_Det!N170),"",VLOOKUP(Requerimiento_Det!N170,Tabla1[#All],2,FALSE))</f>
        <v>1031100329</v>
      </c>
      <c r="AE170" s="6" t="str">
        <f>IF(ISBLANK(Requerimiento_Det!P170),"",VLOOKUP(Requerimiento_Det!P170,Tabla18[#All],2,FALSE))</f>
        <v>BTRU</v>
      </c>
    </row>
    <row r="171" spans="1:31" x14ac:dyDescent="0.25">
      <c r="A171" s="6">
        <f>IF(LEN(Requerimiento_Det!A171)&gt;0,Requerimiento_Det!A171,"")</f>
        <v>1</v>
      </c>
      <c r="B171" s="6">
        <f>IF(LEN(Requerimiento_Det!B171)&gt;0,Requerimiento_Det!B171,"")</f>
        <v>170</v>
      </c>
      <c r="C171" s="6" t="str">
        <f>IF(ISBLANK(Requerimiento_Det!C171),"",VLOOKUP(Requerimiento_Det!C171,Tabla3[#All],2,FALSE))</f>
        <v>10000000</v>
      </c>
      <c r="D171" s="6" t="str">
        <f>IF(LEN(Requerimiento_Det!D171)&gt;0,Requerimiento_Det!D171,"")</f>
        <v/>
      </c>
      <c r="E171" s="6">
        <f>IF(ISBLANK(Requerimiento_Det!E171),"",VLOOKUP(Requerimiento_Det!E171,Tabla13[#All],2,FALSE))</f>
        <v>0</v>
      </c>
      <c r="F171" s="6" t="str">
        <f>IF(ISBLANK(Requerimiento_Det!F171),"",VLOOKUP(Requerimiento_Det!F171,Tabla12[#All],2,FALSE))</f>
        <v>2806</v>
      </c>
      <c r="G171" s="6" t="str">
        <f>IF(ISBLANK(Requerimiento_Det!G171),"",VLOOKUP(Requerimiento_Det!G171,Tabla14[#All],2,FALSE))</f>
        <v>UNI</v>
      </c>
      <c r="H171" s="6" t="str">
        <f>IF(LEN(Requerimiento_Det!H171)&gt;0,Requerimiento_Det!H171,"")</f>
        <v>Chicama 287183 TRUJILLO  CHOTA  TRUJILLO</v>
      </c>
      <c r="I171" s="6" t="str">
        <f>IF(ISBLANK(Requerimiento_Det!I171),"",VLOOKUP(Requerimiento_Det!I171,Tabla5[#All],2,FALSE))</f>
        <v>C</v>
      </c>
      <c r="J171" s="6" t="str">
        <f t="shared" si="79"/>
        <v>N</v>
      </c>
      <c r="K171" s="29">
        <f>IF(LEN(Requerimiento_Det!J171)&gt;0,Requerimiento_Det!J171,"")</f>
        <v>1</v>
      </c>
      <c r="L171" s="6" t="str">
        <f t="shared" si="80"/>
        <v>0.00</v>
      </c>
      <c r="M171" s="6" t="str">
        <f t="shared" si="81"/>
        <v>0.00</v>
      </c>
      <c r="N171" s="30" t="str">
        <f t="shared" si="82"/>
        <v>0.00</v>
      </c>
      <c r="O171" s="30">
        <f t="shared" si="76"/>
        <v>0</v>
      </c>
      <c r="P171" s="6" t="str">
        <f t="shared" si="77"/>
        <v>0</v>
      </c>
      <c r="Q171" s="6" t="str">
        <f t="shared" si="83"/>
        <v>0</v>
      </c>
      <c r="R171" s="6" t="str">
        <f t="shared" si="84"/>
        <v>0.000000</v>
      </c>
      <c r="S171" s="6" t="str">
        <f t="shared" si="85"/>
        <v>0.000000</v>
      </c>
      <c r="T171" s="6" t="str">
        <f t="shared" si="86"/>
        <v>0</v>
      </c>
      <c r="U171" s="6" t="str">
        <f t="shared" si="87"/>
        <v>0</v>
      </c>
      <c r="V171" s="6" t="str">
        <f t="shared" si="88"/>
        <v>S</v>
      </c>
      <c r="W171" s="6" t="str">
        <f>IF(LEN(Requerimiento_Det!L171)&gt;0,Requerimiento_Det!L171,"")</f>
        <v>Chicama 287183 TRUJILLO  CHOTA  TRUJILLO</v>
      </c>
      <c r="X171" s="6" t="str">
        <f>IF(ISBLANK(Requerimiento_Det!M171),"",VLOOKUP(Requerimiento_Det!M171,Tabla8[#All],2,FALSE))</f>
        <v>010201</v>
      </c>
      <c r="Y171" s="6" t="str">
        <f t="shared" si="89"/>
        <v>PR</v>
      </c>
      <c r="Z171" s="6" t="str">
        <f t="shared" si="90"/>
        <v>DEMO</v>
      </c>
      <c r="AA171" s="6" t="str">
        <f t="shared" si="91"/>
        <v>N</v>
      </c>
      <c r="AB171" s="6" t="str">
        <f t="shared" si="92"/>
        <v>N</v>
      </c>
      <c r="AC171" s="6" t="str">
        <f t="shared" si="78"/>
        <v>9031501</v>
      </c>
      <c r="AD171" s="6">
        <f>IF(ISBLANK(Requerimiento_Det!N171),"",VLOOKUP(Requerimiento_Det!N171,Tabla1[#All],2,FALSE))</f>
        <v>1031100255</v>
      </c>
      <c r="AE171" s="6" t="str">
        <f>IF(ISBLANK(Requerimiento_Det!P171),"",VLOOKUP(Requerimiento_Det!P171,Tabla18[#All],2,FALSE))</f>
        <v>BTRU</v>
      </c>
    </row>
    <row r="172" spans="1:31" x14ac:dyDescent="0.25">
      <c r="A172" s="6">
        <f>IF(LEN(Requerimiento_Det!A172)&gt;0,Requerimiento_Det!A172,"")</f>
        <v>1</v>
      </c>
      <c r="B172" s="6">
        <f>IF(LEN(Requerimiento_Det!B172)&gt;0,Requerimiento_Det!B172,"")</f>
        <v>171</v>
      </c>
      <c r="C172" s="6" t="str">
        <f>IF(ISBLANK(Requerimiento_Det!C172),"",VLOOKUP(Requerimiento_Det!C172,Tabla3[#All],2,FALSE))</f>
        <v>10000000</v>
      </c>
      <c r="D172" s="6" t="str">
        <f>IF(LEN(Requerimiento_Det!D172)&gt;0,Requerimiento_Det!D172,"")</f>
        <v/>
      </c>
      <c r="E172" s="6">
        <f>IF(ISBLANK(Requerimiento_Det!E172),"",VLOOKUP(Requerimiento_Det!E172,Tabla13[#All],2,FALSE))</f>
        <v>0</v>
      </c>
      <c r="F172" s="6" t="str">
        <f>IF(ISBLANK(Requerimiento_Det!F172),"",VLOOKUP(Requerimiento_Det!F172,Tabla12[#All],2,FALSE))</f>
        <v>2806</v>
      </c>
      <c r="G172" s="6" t="str">
        <f>IF(ISBLANK(Requerimiento_Det!G172),"",VLOOKUP(Requerimiento_Det!G172,Tabla14[#All],2,FALSE))</f>
        <v>UNI</v>
      </c>
      <c r="H172" s="6" t="str">
        <f>IF(LEN(Requerimiento_Det!H172)&gt;0,Requerimiento_Det!H172,"")</f>
        <v>Chicama 287546 TRUJILLO  PIURA  TRUJILLO</v>
      </c>
      <c r="I172" s="6" t="str">
        <f>IF(ISBLANK(Requerimiento_Det!I172),"",VLOOKUP(Requerimiento_Det!I172,Tabla5[#All],2,FALSE))</f>
        <v>C</v>
      </c>
      <c r="J172" s="6" t="str">
        <f t="shared" si="79"/>
        <v>N</v>
      </c>
      <c r="K172" s="29">
        <f>IF(LEN(Requerimiento_Det!J172)&gt;0,Requerimiento_Det!J172,"")</f>
        <v>1</v>
      </c>
      <c r="L172" s="6" t="str">
        <f t="shared" si="80"/>
        <v>0.00</v>
      </c>
      <c r="M172" s="6" t="str">
        <f t="shared" si="81"/>
        <v>0.00</v>
      </c>
      <c r="N172" s="30" t="str">
        <f t="shared" si="82"/>
        <v>0.00</v>
      </c>
      <c r="O172" s="30">
        <f t="shared" si="76"/>
        <v>0</v>
      </c>
      <c r="P172" s="6" t="str">
        <f t="shared" si="77"/>
        <v>0</v>
      </c>
      <c r="Q172" s="6" t="str">
        <f t="shared" si="83"/>
        <v>0</v>
      </c>
      <c r="R172" s="6" t="str">
        <f t="shared" si="84"/>
        <v>0.000000</v>
      </c>
      <c r="S172" s="6" t="str">
        <f t="shared" si="85"/>
        <v>0.000000</v>
      </c>
      <c r="T172" s="6" t="str">
        <f t="shared" si="86"/>
        <v>0</v>
      </c>
      <c r="U172" s="6" t="str">
        <f t="shared" si="87"/>
        <v>0</v>
      </c>
      <c r="V172" s="6" t="str">
        <f t="shared" si="88"/>
        <v>S</v>
      </c>
      <c r="W172" s="6" t="str">
        <f>IF(LEN(Requerimiento_Det!L172)&gt;0,Requerimiento_Det!L172,"")</f>
        <v>Chicama 287546 TRUJILLO  PIURA  TRUJILLO</v>
      </c>
      <c r="X172" s="6" t="str">
        <f>IF(ISBLANK(Requerimiento_Det!M172),"",VLOOKUP(Requerimiento_Det!M172,Tabla8[#All],2,FALSE))</f>
        <v>010201</v>
      </c>
      <c r="Y172" s="6" t="str">
        <f t="shared" si="89"/>
        <v>PR</v>
      </c>
      <c r="Z172" s="6" t="str">
        <f t="shared" si="90"/>
        <v>DEMO</v>
      </c>
      <c r="AA172" s="6" t="str">
        <f t="shared" si="91"/>
        <v>N</v>
      </c>
      <c r="AB172" s="6" t="str">
        <f t="shared" si="92"/>
        <v>N</v>
      </c>
      <c r="AC172" s="6" t="str">
        <f t="shared" si="78"/>
        <v>9031501</v>
      </c>
      <c r="AD172" s="6">
        <f>IF(ISBLANK(Requerimiento_Det!N172),"",VLOOKUP(Requerimiento_Det!N172,Tabla1[#All],2,FALSE))</f>
        <v>1031100240</v>
      </c>
      <c r="AE172" s="6" t="str">
        <f>IF(ISBLANK(Requerimiento_Det!P172),"",VLOOKUP(Requerimiento_Det!P172,Tabla18[#All],2,FALSE))</f>
        <v>BTRU</v>
      </c>
    </row>
    <row r="173" spans="1:31" x14ac:dyDescent="0.25">
      <c r="A173" s="6">
        <f>IF(LEN(Requerimiento_Det!A173)&gt;0,Requerimiento_Det!A173,"")</f>
        <v>1</v>
      </c>
      <c r="B173" s="6">
        <f>IF(LEN(Requerimiento_Det!B173)&gt;0,Requerimiento_Det!B173,"")</f>
        <v>172</v>
      </c>
      <c r="C173" s="6" t="str">
        <f>IF(ISBLANK(Requerimiento_Det!C173),"",VLOOKUP(Requerimiento_Det!C173,Tabla3[#All],2,FALSE))</f>
        <v>10000000</v>
      </c>
      <c r="D173" s="6" t="str">
        <f>IF(LEN(Requerimiento_Det!D173)&gt;0,Requerimiento_Det!D173,"")</f>
        <v/>
      </c>
      <c r="E173" s="6">
        <f>IF(ISBLANK(Requerimiento_Det!E173),"",VLOOKUP(Requerimiento_Det!E173,Tabla13[#All],2,FALSE))</f>
        <v>0</v>
      </c>
      <c r="F173" s="6" t="str">
        <f>IF(ISBLANK(Requerimiento_Det!F173),"",VLOOKUP(Requerimiento_Det!F173,Tabla12[#All],2,FALSE))</f>
        <v>2806</v>
      </c>
      <c r="G173" s="6" t="str">
        <f>IF(ISBLANK(Requerimiento_Det!G173),"",VLOOKUP(Requerimiento_Det!G173,Tabla14[#All],2,FALSE))</f>
        <v>UNI</v>
      </c>
      <c r="H173" s="6" t="str">
        <f>IF(LEN(Requerimiento_Det!H173)&gt;0,Requerimiento_Det!H173,"")</f>
        <v>Pacanguilla 287286 TRUJILLO  TUMBES  TRUJILLO</v>
      </c>
      <c r="I173" s="6" t="str">
        <f>IF(ISBLANK(Requerimiento_Det!I173),"",VLOOKUP(Requerimiento_Det!I173,Tabla5[#All],2,FALSE))</f>
        <v>C</v>
      </c>
      <c r="J173" s="6" t="str">
        <f t="shared" si="79"/>
        <v>N</v>
      </c>
      <c r="K173" s="29">
        <f>IF(LEN(Requerimiento_Det!J173)&gt;0,Requerimiento_Det!J173,"")</f>
        <v>1</v>
      </c>
      <c r="L173" s="6" t="str">
        <f t="shared" si="80"/>
        <v>0.00</v>
      </c>
      <c r="M173" s="6" t="str">
        <f t="shared" si="81"/>
        <v>0.00</v>
      </c>
      <c r="N173" s="30" t="str">
        <f t="shared" si="82"/>
        <v>0.00</v>
      </c>
      <c r="O173" s="30">
        <f t="shared" si="76"/>
        <v>0</v>
      </c>
      <c r="P173" s="6" t="str">
        <f t="shared" si="77"/>
        <v>0</v>
      </c>
      <c r="Q173" s="6" t="str">
        <f t="shared" si="83"/>
        <v>0</v>
      </c>
      <c r="R173" s="6" t="str">
        <f t="shared" si="84"/>
        <v>0.000000</v>
      </c>
      <c r="S173" s="6" t="str">
        <f t="shared" si="85"/>
        <v>0.000000</v>
      </c>
      <c r="T173" s="6" t="str">
        <f t="shared" si="86"/>
        <v>0</v>
      </c>
      <c r="U173" s="6" t="str">
        <f t="shared" si="87"/>
        <v>0</v>
      </c>
      <c r="V173" s="6" t="str">
        <f t="shared" si="88"/>
        <v>S</v>
      </c>
      <c r="W173" s="6" t="str">
        <f>IF(LEN(Requerimiento_Det!L173)&gt;0,Requerimiento_Det!L173,"")</f>
        <v>Pacanguilla 287286 TRUJILLO  TUMBES  TRUJILLO</v>
      </c>
      <c r="X173" s="6" t="str">
        <f>IF(ISBLANK(Requerimiento_Det!M173),"",VLOOKUP(Requerimiento_Det!M173,Tabla8[#All],2,FALSE))</f>
        <v>010201</v>
      </c>
      <c r="Y173" s="6" t="str">
        <f t="shared" si="89"/>
        <v>PR</v>
      </c>
      <c r="Z173" s="6" t="str">
        <f t="shared" si="90"/>
        <v>DEMO</v>
      </c>
      <c r="AA173" s="6" t="str">
        <f t="shared" si="91"/>
        <v>N</v>
      </c>
      <c r="AB173" s="6" t="str">
        <f t="shared" si="92"/>
        <v>N</v>
      </c>
      <c r="AC173" s="6" t="str">
        <f t="shared" si="78"/>
        <v>9031501</v>
      </c>
      <c r="AD173" s="6">
        <f>IF(ISBLANK(Requerimiento_Det!N173),"",VLOOKUP(Requerimiento_Det!N173,Tabla1[#All],2,FALSE))</f>
        <v>1031100266</v>
      </c>
      <c r="AE173" s="6" t="str">
        <f>IF(ISBLANK(Requerimiento_Det!P173),"",VLOOKUP(Requerimiento_Det!P173,Tabla18[#All],2,FALSE))</f>
        <v>BTRU</v>
      </c>
    </row>
    <row r="174" spans="1:31" x14ac:dyDescent="0.25">
      <c r="A174" s="6">
        <f>IF(LEN(Requerimiento_Det!A174)&gt;0,Requerimiento_Det!A174,"")</f>
        <v>1</v>
      </c>
      <c r="B174" s="6">
        <f>IF(LEN(Requerimiento_Det!B174)&gt;0,Requerimiento_Det!B174,"")</f>
        <v>173</v>
      </c>
      <c r="C174" s="6" t="str">
        <f>IF(ISBLANK(Requerimiento_Det!C174),"",VLOOKUP(Requerimiento_Det!C174,Tabla3[#All],2,FALSE))</f>
        <v>10000000</v>
      </c>
      <c r="D174" s="6" t="str">
        <f>IF(LEN(Requerimiento_Det!D174)&gt;0,Requerimiento_Det!D174,"")</f>
        <v/>
      </c>
      <c r="E174" s="6">
        <f>IF(ISBLANK(Requerimiento_Det!E174),"",VLOOKUP(Requerimiento_Det!E174,Tabla13[#All],2,FALSE))</f>
        <v>0</v>
      </c>
      <c r="F174" s="6" t="str">
        <f>IF(ISBLANK(Requerimiento_Det!F174),"",VLOOKUP(Requerimiento_Det!F174,Tabla12[#All],2,FALSE))</f>
        <v>2806</v>
      </c>
      <c r="G174" s="6" t="str">
        <f>IF(ISBLANK(Requerimiento_Det!G174),"",VLOOKUP(Requerimiento_Det!G174,Tabla14[#All],2,FALSE))</f>
        <v>UNI</v>
      </c>
      <c r="H174" s="6" t="str">
        <f>IF(LEN(Requerimiento_Det!H174)&gt;0,Requerimiento_Det!H174,"")</f>
        <v>Pacanguilla 287331 TRUJILLO  CHICLAYO  TRUJILLO</v>
      </c>
      <c r="I174" s="6" t="str">
        <f>IF(ISBLANK(Requerimiento_Det!I174),"",VLOOKUP(Requerimiento_Det!I174,Tabla5[#All],2,FALSE))</f>
        <v>C</v>
      </c>
      <c r="J174" s="6" t="str">
        <f t="shared" si="79"/>
        <v>N</v>
      </c>
      <c r="K174" s="29">
        <f>IF(LEN(Requerimiento_Det!J174)&gt;0,Requerimiento_Det!J174,"")</f>
        <v>1</v>
      </c>
      <c r="L174" s="6" t="str">
        <f t="shared" si="80"/>
        <v>0.00</v>
      </c>
      <c r="M174" s="6" t="str">
        <f t="shared" si="81"/>
        <v>0.00</v>
      </c>
      <c r="N174" s="30" t="str">
        <f t="shared" si="82"/>
        <v>0.00</v>
      </c>
      <c r="O174" s="30">
        <f t="shared" si="76"/>
        <v>0</v>
      </c>
      <c r="P174" s="6" t="str">
        <f t="shared" si="77"/>
        <v>0</v>
      </c>
      <c r="Q174" s="6" t="str">
        <f t="shared" si="83"/>
        <v>0</v>
      </c>
      <c r="R174" s="6" t="str">
        <f t="shared" si="84"/>
        <v>0.000000</v>
      </c>
      <c r="S174" s="6" t="str">
        <f t="shared" si="85"/>
        <v>0.000000</v>
      </c>
      <c r="T174" s="6" t="str">
        <f t="shared" si="86"/>
        <v>0</v>
      </c>
      <c r="U174" s="6" t="str">
        <f t="shared" si="87"/>
        <v>0</v>
      </c>
      <c r="V174" s="6" t="str">
        <f t="shared" si="88"/>
        <v>S</v>
      </c>
      <c r="W174" s="6" t="str">
        <f>IF(LEN(Requerimiento_Det!L174)&gt;0,Requerimiento_Det!L174,"")</f>
        <v>Pacanguilla 287331 TRUJILLO  CHICLAYO  TRUJILLO</v>
      </c>
      <c r="X174" s="6" t="str">
        <f>IF(ISBLANK(Requerimiento_Det!M174),"",VLOOKUP(Requerimiento_Det!M174,Tabla8[#All],2,FALSE))</f>
        <v>010201</v>
      </c>
      <c r="Y174" s="6" t="str">
        <f t="shared" si="89"/>
        <v>PR</v>
      </c>
      <c r="Z174" s="6" t="str">
        <f t="shared" si="90"/>
        <v>DEMO</v>
      </c>
      <c r="AA174" s="6" t="str">
        <f t="shared" si="91"/>
        <v>N</v>
      </c>
      <c r="AB174" s="6" t="str">
        <f t="shared" si="92"/>
        <v>N</v>
      </c>
      <c r="AC174" s="6" t="str">
        <f t="shared" si="78"/>
        <v>9031501</v>
      </c>
      <c r="AD174" s="6">
        <f>IF(ISBLANK(Requerimiento_Det!N174),"",VLOOKUP(Requerimiento_Det!N174,Tabla1[#All],2,FALSE))</f>
        <v>1031100265</v>
      </c>
      <c r="AE174" s="6" t="str">
        <f>IF(ISBLANK(Requerimiento_Det!P174),"",VLOOKUP(Requerimiento_Det!P174,Tabla18[#All],2,FALSE))</f>
        <v>BTRU</v>
      </c>
    </row>
    <row r="175" spans="1:31" x14ac:dyDescent="0.25">
      <c r="A175" s="6">
        <f>IF(LEN(Requerimiento_Det!A175)&gt;0,Requerimiento_Det!A175,"")</f>
        <v>1</v>
      </c>
      <c r="B175" s="6">
        <f>IF(LEN(Requerimiento_Det!B175)&gt;0,Requerimiento_Det!B175,"")</f>
        <v>174</v>
      </c>
      <c r="C175" s="6" t="str">
        <f>IF(ISBLANK(Requerimiento_Det!C175),"",VLOOKUP(Requerimiento_Det!C175,Tabla3[#All],2,FALSE))</f>
        <v>10000000</v>
      </c>
      <c r="D175" s="6" t="str">
        <f>IF(LEN(Requerimiento_Det!D175)&gt;0,Requerimiento_Det!D175,"")</f>
        <v/>
      </c>
      <c r="E175" s="6">
        <f>IF(ISBLANK(Requerimiento_Det!E175),"",VLOOKUP(Requerimiento_Det!E175,Tabla13[#All],2,FALSE))</f>
        <v>0</v>
      </c>
      <c r="F175" s="6" t="str">
        <f>IF(ISBLANK(Requerimiento_Det!F175),"",VLOOKUP(Requerimiento_Det!F175,Tabla12[#All],2,FALSE))</f>
        <v>2806</v>
      </c>
      <c r="G175" s="6" t="str">
        <f>IF(ISBLANK(Requerimiento_Det!G175),"",VLOOKUP(Requerimiento_Det!G175,Tabla14[#All],2,FALSE))</f>
        <v>UNI</v>
      </c>
      <c r="H175" s="6" t="str">
        <f>IF(LEN(Requerimiento_Det!H175)&gt;0,Requerimiento_Det!H175,"")</f>
        <v>Bayóvar 287347 TRUJILLO  TUMBES  TRUJILLO</v>
      </c>
      <c r="I175" s="6" t="str">
        <f>IF(ISBLANK(Requerimiento_Det!I175),"",VLOOKUP(Requerimiento_Det!I175,Tabla5[#All],2,FALSE))</f>
        <v>C</v>
      </c>
      <c r="J175" s="6" t="str">
        <f t="shared" si="79"/>
        <v>N</v>
      </c>
      <c r="K175" s="29">
        <f>IF(LEN(Requerimiento_Det!J175)&gt;0,Requerimiento_Det!J175,"")</f>
        <v>1</v>
      </c>
      <c r="L175" s="6" t="str">
        <f t="shared" si="80"/>
        <v>0.00</v>
      </c>
      <c r="M175" s="6" t="str">
        <f t="shared" si="81"/>
        <v>0.00</v>
      </c>
      <c r="N175" s="30" t="str">
        <f t="shared" si="82"/>
        <v>0.00</v>
      </c>
      <c r="O175" s="30">
        <f t="shared" si="76"/>
        <v>0</v>
      </c>
      <c r="P175" s="6" t="str">
        <f t="shared" si="77"/>
        <v>0</v>
      </c>
      <c r="Q175" s="6" t="str">
        <f t="shared" si="83"/>
        <v>0</v>
      </c>
      <c r="R175" s="6" t="str">
        <f t="shared" si="84"/>
        <v>0.000000</v>
      </c>
      <c r="S175" s="6" t="str">
        <f t="shared" si="85"/>
        <v>0.000000</v>
      </c>
      <c r="T175" s="6" t="str">
        <f t="shared" si="86"/>
        <v>0</v>
      </c>
      <c r="U175" s="6" t="str">
        <f t="shared" si="87"/>
        <v>0</v>
      </c>
      <c r="V175" s="6" t="str">
        <f t="shared" si="88"/>
        <v>S</v>
      </c>
      <c r="W175" s="6" t="str">
        <f>IF(LEN(Requerimiento_Det!L175)&gt;0,Requerimiento_Det!L175,"")</f>
        <v>Bayóvar 287347 TRUJILLO  TUMBES  TRUJILLO</v>
      </c>
      <c r="X175" s="6" t="str">
        <f>IF(ISBLANK(Requerimiento_Det!M175),"",VLOOKUP(Requerimiento_Det!M175,Tabla8[#All],2,FALSE))</f>
        <v>010201</v>
      </c>
      <c r="Y175" s="6" t="str">
        <f t="shared" si="89"/>
        <v>PR</v>
      </c>
      <c r="Z175" s="6" t="str">
        <f t="shared" si="90"/>
        <v>DEMO</v>
      </c>
      <c r="AA175" s="6" t="str">
        <f t="shared" si="91"/>
        <v>N</v>
      </c>
      <c r="AB175" s="6" t="str">
        <f t="shared" si="92"/>
        <v>N</v>
      </c>
      <c r="AC175" s="6" t="str">
        <f t="shared" si="78"/>
        <v>9031501</v>
      </c>
      <c r="AD175" s="6">
        <f>IF(ISBLANK(Requerimiento_Det!N175),"",VLOOKUP(Requerimiento_Det!N175,Tabla1[#All],2,FALSE))</f>
        <v>1031100321</v>
      </c>
      <c r="AE175" s="6" t="str">
        <f>IF(ISBLANK(Requerimiento_Det!P175),"",VLOOKUP(Requerimiento_Det!P175,Tabla18[#All],2,FALSE))</f>
        <v>BTRU</v>
      </c>
    </row>
    <row r="176" spans="1:31" x14ac:dyDescent="0.25">
      <c r="A176" s="6">
        <f>IF(LEN(Requerimiento_Det!A176)&gt;0,Requerimiento_Det!A176,"")</f>
        <v>1</v>
      </c>
      <c r="B176" s="6">
        <f>IF(LEN(Requerimiento_Det!B176)&gt;0,Requerimiento_Det!B176,"")</f>
        <v>175</v>
      </c>
      <c r="C176" s="6" t="str">
        <f>IF(ISBLANK(Requerimiento_Det!C176),"",VLOOKUP(Requerimiento_Det!C176,Tabla3[#All],2,FALSE))</f>
        <v>10000000</v>
      </c>
      <c r="D176" s="6" t="str">
        <f>IF(LEN(Requerimiento_Det!D176)&gt;0,Requerimiento_Det!D176,"")</f>
        <v/>
      </c>
      <c r="E176" s="6">
        <f>IF(ISBLANK(Requerimiento_Det!E176),"",VLOOKUP(Requerimiento_Det!E176,Tabla13[#All],2,FALSE))</f>
        <v>0</v>
      </c>
      <c r="F176" s="6" t="str">
        <f>IF(ISBLANK(Requerimiento_Det!F176),"",VLOOKUP(Requerimiento_Det!F176,Tabla12[#All],2,FALSE))</f>
        <v>2806</v>
      </c>
      <c r="G176" s="6" t="str">
        <f>IF(ISBLANK(Requerimiento_Det!G176),"",VLOOKUP(Requerimiento_Det!G176,Tabla14[#All],2,FALSE))</f>
        <v>UNI</v>
      </c>
      <c r="H176" s="6" t="str">
        <f>IF(LEN(Requerimiento_Det!H176)&gt;0,Requerimiento_Det!H176,"")</f>
        <v>Bayóvar 287339 TRUJILLO  PIURA  TRUJILLO</v>
      </c>
      <c r="I176" s="6" t="str">
        <f>IF(ISBLANK(Requerimiento_Det!I176),"",VLOOKUP(Requerimiento_Det!I176,Tabla5[#All],2,FALSE))</f>
        <v>C</v>
      </c>
      <c r="J176" s="6" t="str">
        <f t="shared" si="79"/>
        <v>N</v>
      </c>
      <c r="K176" s="29">
        <f>IF(LEN(Requerimiento_Det!J176)&gt;0,Requerimiento_Det!J176,"")</f>
        <v>1</v>
      </c>
      <c r="L176" s="6" t="str">
        <f t="shared" si="80"/>
        <v>0.00</v>
      </c>
      <c r="M176" s="6" t="str">
        <f t="shared" si="81"/>
        <v>0.00</v>
      </c>
      <c r="N176" s="30" t="str">
        <f t="shared" si="82"/>
        <v>0.00</v>
      </c>
      <c r="O176" s="30">
        <f t="shared" si="76"/>
        <v>0</v>
      </c>
      <c r="P176" s="6" t="str">
        <f t="shared" si="77"/>
        <v>0</v>
      </c>
      <c r="Q176" s="6" t="str">
        <f t="shared" si="83"/>
        <v>0</v>
      </c>
      <c r="R176" s="6" t="str">
        <f t="shared" si="84"/>
        <v>0.000000</v>
      </c>
      <c r="S176" s="6" t="str">
        <f t="shared" si="85"/>
        <v>0.000000</v>
      </c>
      <c r="T176" s="6" t="str">
        <f t="shared" si="86"/>
        <v>0</v>
      </c>
      <c r="U176" s="6" t="str">
        <f t="shared" si="87"/>
        <v>0</v>
      </c>
      <c r="V176" s="6" t="str">
        <f t="shared" si="88"/>
        <v>S</v>
      </c>
      <c r="W176" s="6" t="str">
        <f>IF(LEN(Requerimiento_Det!L176)&gt;0,Requerimiento_Det!L176,"")</f>
        <v>Bayóvar 287339 TRUJILLO  PIURA  TRUJILLO</v>
      </c>
      <c r="X176" s="6" t="str">
        <f>IF(ISBLANK(Requerimiento_Det!M176),"",VLOOKUP(Requerimiento_Det!M176,Tabla8[#All],2,FALSE))</f>
        <v>010201</v>
      </c>
      <c r="Y176" s="6" t="str">
        <f t="shared" si="89"/>
        <v>PR</v>
      </c>
      <c r="Z176" s="6" t="str">
        <f t="shared" si="90"/>
        <v>DEMO</v>
      </c>
      <c r="AA176" s="6" t="str">
        <f t="shared" si="91"/>
        <v>N</v>
      </c>
      <c r="AB176" s="6" t="str">
        <f t="shared" si="92"/>
        <v>N</v>
      </c>
      <c r="AC176" s="6" t="str">
        <f t="shared" si="78"/>
        <v>9031501</v>
      </c>
      <c r="AD176" s="6">
        <f>IF(ISBLANK(Requerimiento_Det!N176),"",VLOOKUP(Requerimiento_Det!N176,Tabla1[#All],2,FALSE))</f>
        <v>1031100328</v>
      </c>
      <c r="AE176" s="6" t="str">
        <f>IF(ISBLANK(Requerimiento_Det!P176),"",VLOOKUP(Requerimiento_Det!P176,Tabla18[#All],2,FALSE))</f>
        <v>BTRU</v>
      </c>
    </row>
    <row r="177" spans="1:31" x14ac:dyDescent="0.25">
      <c r="A177" s="6">
        <f>IF(LEN(Requerimiento_Det!A177)&gt;0,Requerimiento_Det!A177,"")</f>
        <v>1</v>
      </c>
      <c r="B177" s="6">
        <f>IF(LEN(Requerimiento_Det!B177)&gt;0,Requerimiento_Det!B177,"")</f>
        <v>176</v>
      </c>
      <c r="C177" s="6" t="str">
        <f>IF(ISBLANK(Requerimiento_Det!C177),"",VLOOKUP(Requerimiento_Det!C177,Tabla3[#All],2,FALSE))</f>
        <v>10000000</v>
      </c>
      <c r="D177" s="6" t="str">
        <f>IF(LEN(Requerimiento_Det!D177)&gt;0,Requerimiento_Det!D177,"")</f>
        <v/>
      </c>
      <c r="E177" s="6">
        <f>IF(ISBLANK(Requerimiento_Det!E177),"",VLOOKUP(Requerimiento_Det!E177,Tabla13[#All],2,FALSE))</f>
        <v>0</v>
      </c>
      <c r="F177" s="6" t="str">
        <f>IF(ISBLANK(Requerimiento_Det!F177),"",VLOOKUP(Requerimiento_Det!F177,Tabla12[#All],2,FALSE))</f>
        <v>2806</v>
      </c>
      <c r="G177" s="6" t="str">
        <f>IF(ISBLANK(Requerimiento_Det!G177),"",VLOOKUP(Requerimiento_Det!G177,Tabla14[#All],2,FALSE))</f>
        <v>UNI</v>
      </c>
      <c r="H177" s="6" t="str">
        <f>IF(LEN(Requerimiento_Det!H177)&gt;0,Requerimiento_Det!H177,"")</f>
        <v>Chicama 287548 TRUJILLO  PIURA  TRUJILLO</v>
      </c>
      <c r="I177" s="6" t="str">
        <f>IF(ISBLANK(Requerimiento_Det!I177),"",VLOOKUP(Requerimiento_Det!I177,Tabla5[#All],2,FALSE))</f>
        <v>C</v>
      </c>
      <c r="J177" s="6" t="str">
        <f t="shared" si="79"/>
        <v>N</v>
      </c>
      <c r="K177" s="29">
        <f>IF(LEN(Requerimiento_Det!J177)&gt;0,Requerimiento_Det!J177,"")</f>
        <v>1</v>
      </c>
      <c r="L177" s="6" t="str">
        <f t="shared" si="80"/>
        <v>0.00</v>
      </c>
      <c r="M177" s="6" t="str">
        <f t="shared" si="81"/>
        <v>0.00</v>
      </c>
      <c r="N177" s="30" t="str">
        <f t="shared" si="82"/>
        <v>0.00</v>
      </c>
      <c r="O177" s="30">
        <f t="shared" si="76"/>
        <v>0</v>
      </c>
      <c r="P177" s="6" t="str">
        <f t="shared" si="77"/>
        <v>0</v>
      </c>
      <c r="Q177" s="6" t="str">
        <f t="shared" si="83"/>
        <v>0</v>
      </c>
      <c r="R177" s="6" t="str">
        <f t="shared" si="84"/>
        <v>0.000000</v>
      </c>
      <c r="S177" s="6" t="str">
        <f t="shared" si="85"/>
        <v>0.000000</v>
      </c>
      <c r="T177" s="6" t="str">
        <f t="shared" si="86"/>
        <v>0</v>
      </c>
      <c r="U177" s="6" t="str">
        <f t="shared" si="87"/>
        <v>0</v>
      </c>
      <c r="V177" s="6" t="str">
        <f t="shared" si="88"/>
        <v>S</v>
      </c>
      <c r="W177" s="6" t="str">
        <f>IF(LEN(Requerimiento_Det!L177)&gt;0,Requerimiento_Det!L177,"")</f>
        <v>Chicama 287548 TRUJILLO  PIURA  TRUJILLO</v>
      </c>
      <c r="X177" s="6" t="str">
        <f>IF(ISBLANK(Requerimiento_Det!M177),"",VLOOKUP(Requerimiento_Det!M177,Tabla8[#All],2,FALSE))</f>
        <v>010201</v>
      </c>
      <c r="Y177" s="6" t="str">
        <f t="shared" si="89"/>
        <v>PR</v>
      </c>
      <c r="Z177" s="6" t="str">
        <f t="shared" si="90"/>
        <v>DEMO</v>
      </c>
      <c r="AA177" s="6" t="str">
        <f t="shared" si="91"/>
        <v>N</v>
      </c>
      <c r="AB177" s="6" t="str">
        <f t="shared" si="92"/>
        <v>N</v>
      </c>
      <c r="AC177" s="6" t="str">
        <f t="shared" si="78"/>
        <v>9031501</v>
      </c>
      <c r="AD177" s="6">
        <f>IF(ISBLANK(Requerimiento_Det!N177),"",VLOOKUP(Requerimiento_Det!N177,Tabla1[#All],2,FALSE))</f>
        <v>1031100300</v>
      </c>
      <c r="AE177" s="6" t="str">
        <f>IF(ISBLANK(Requerimiento_Det!P177),"",VLOOKUP(Requerimiento_Det!P177,Tabla18[#All],2,FALSE))</f>
        <v>BTRU</v>
      </c>
    </row>
    <row r="178" spans="1:31" x14ac:dyDescent="0.25">
      <c r="A178" s="6">
        <f>IF(LEN(Requerimiento_Det!A178)&gt;0,Requerimiento_Det!A178,"")</f>
        <v>1</v>
      </c>
      <c r="B178" s="6">
        <f>IF(LEN(Requerimiento_Det!B178)&gt;0,Requerimiento_Det!B178,"")</f>
        <v>177</v>
      </c>
      <c r="C178" s="6" t="str">
        <f>IF(ISBLANK(Requerimiento_Det!C178),"",VLOOKUP(Requerimiento_Det!C178,Tabla3[#All],2,FALSE))</f>
        <v>10000000</v>
      </c>
      <c r="D178" s="6" t="str">
        <f>IF(LEN(Requerimiento_Det!D178)&gt;0,Requerimiento_Det!D178,"")</f>
        <v/>
      </c>
      <c r="E178" s="6">
        <f>IF(ISBLANK(Requerimiento_Det!E178),"",VLOOKUP(Requerimiento_Det!E178,Tabla13[#All],2,FALSE))</f>
        <v>0</v>
      </c>
      <c r="F178" s="6" t="str">
        <f>IF(ISBLANK(Requerimiento_Det!F178),"",VLOOKUP(Requerimiento_Det!F178,Tabla12[#All],2,FALSE))</f>
        <v>2806</v>
      </c>
      <c r="G178" s="6" t="str">
        <f>IF(ISBLANK(Requerimiento_Det!G178),"",VLOOKUP(Requerimiento_Det!G178,Tabla14[#All],2,FALSE))</f>
        <v>UNI</v>
      </c>
      <c r="H178" s="6" t="str">
        <f>IF(LEN(Requerimiento_Det!H178)&gt;0,Requerimiento_Det!H178,"")</f>
        <v>Chicama 287553 TRUJILLO  CAJAMARCA  TRUJILLO</v>
      </c>
      <c r="I178" s="6" t="str">
        <f>IF(ISBLANK(Requerimiento_Det!I178),"",VLOOKUP(Requerimiento_Det!I178,Tabla5[#All],2,FALSE))</f>
        <v>C</v>
      </c>
      <c r="J178" s="6" t="str">
        <f t="shared" si="79"/>
        <v>N</v>
      </c>
      <c r="K178" s="29">
        <f>IF(LEN(Requerimiento_Det!J178)&gt;0,Requerimiento_Det!J178,"")</f>
        <v>1</v>
      </c>
      <c r="L178" s="6" t="str">
        <f t="shared" si="80"/>
        <v>0.00</v>
      </c>
      <c r="M178" s="6" t="str">
        <f t="shared" si="81"/>
        <v>0.00</v>
      </c>
      <c r="N178" s="30" t="str">
        <f t="shared" si="82"/>
        <v>0.00</v>
      </c>
      <c r="O178" s="30">
        <f t="shared" si="76"/>
        <v>0</v>
      </c>
      <c r="P178" s="6" t="str">
        <f t="shared" si="77"/>
        <v>0</v>
      </c>
      <c r="Q178" s="6" t="str">
        <f t="shared" si="83"/>
        <v>0</v>
      </c>
      <c r="R178" s="6" t="str">
        <f t="shared" si="84"/>
        <v>0.000000</v>
      </c>
      <c r="S178" s="6" t="str">
        <f t="shared" si="85"/>
        <v>0.000000</v>
      </c>
      <c r="T178" s="6" t="str">
        <f t="shared" si="86"/>
        <v>0</v>
      </c>
      <c r="U178" s="6" t="str">
        <f t="shared" si="87"/>
        <v>0</v>
      </c>
      <c r="V178" s="6" t="str">
        <f t="shared" si="88"/>
        <v>S</v>
      </c>
      <c r="W178" s="6" t="str">
        <f>IF(LEN(Requerimiento_Det!L178)&gt;0,Requerimiento_Det!L178,"")</f>
        <v>Chicama 287553 TRUJILLO  CAJAMARCA  TRUJILLO</v>
      </c>
      <c r="X178" s="6" t="str">
        <f>IF(ISBLANK(Requerimiento_Det!M178),"",VLOOKUP(Requerimiento_Det!M178,Tabla8[#All],2,FALSE))</f>
        <v>010201</v>
      </c>
      <c r="Y178" s="6" t="str">
        <f t="shared" si="89"/>
        <v>PR</v>
      </c>
      <c r="Z178" s="6" t="str">
        <f t="shared" si="90"/>
        <v>DEMO</v>
      </c>
      <c r="AA178" s="6" t="str">
        <f t="shared" si="91"/>
        <v>N</v>
      </c>
      <c r="AB178" s="6" t="str">
        <f t="shared" si="92"/>
        <v>N</v>
      </c>
      <c r="AC178" s="6" t="str">
        <f t="shared" si="78"/>
        <v>9031501</v>
      </c>
      <c r="AD178" s="6">
        <f>IF(ISBLANK(Requerimiento_Det!N178),"",VLOOKUP(Requerimiento_Det!N178,Tabla1[#All],2,FALSE))</f>
        <v>1031100351</v>
      </c>
      <c r="AE178" s="6" t="str">
        <f>IF(ISBLANK(Requerimiento_Det!P178),"",VLOOKUP(Requerimiento_Det!P178,Tabla18[#All],2,FALSE))</f>
        <v>BTRU</v>
      </c>
    </row>
    <row r="179" spans="1:31" x14ac:dyDescent="0.25">
      <c r="A179" s="6">
        <f>IF(LEN(Requerimiento_Det!A179)&gt;0,Requerimiento_Det!A179,"")</f>
        <v>1</v>
      </c>
      <c r="B179" s="6">
        <f>IF(LEN(Requerimiento_Det!B179)&gt;0,Requerimiento_Det!B179,"")</f>
        <v>178</v>
      </c>
      <c r="C179" s="6" t="str">
        <f>IF(ISBLANK(Requerimiento_Det!C179),"",VLOOKUP(Requerimiento_Det!C179,Tabla3[#All],2,FALSE))</f>
        <v>10000000</v>
      </c>
      <c r="D179" s="6" t="str">
        <f>IF(LEN(Requerimiento_Det!D179)&gt;0,Requerimiento_Det!D179,"")</f>
        <v/>
      </c>
      <c r="E179" s="6">
        <f>IF(ISBLANK(Requerimiento_Det!E179),"",VLOOKUP(Requerimiento_Det!E179,Tabla13[#All],2,FALSE))</f>
        <v>0</v>
      </c>
      <c r="F179" s="6" t="str">
        <f>IF(ISBLANK(Requerimiento_Det!F179),"",VLOOKUP(Requerimiento_Det!F179,Tabla12[#All],2,FALSE))</f>
        <v>2806</v>
      </c>
      <c r="G179" s="6" t="str">
        <f>IF(ISBLANK(Requerimiento_Det!G179),"",VLOOKUP(Requerimiento_Det!G179,Tabla14[#All],2,FALSE))</f>
        <v>UNI</v>
      </c>
      <c r="H179" s="6" t="str">
        <f>IF(LEN(Requerimiento_Det!H179)&gt;0,Requerimiento_Det!H179,"")</f>
        <v>Chicama 287526 TRUJILLO  PACASMAYO  TRUJILLO</v>
      </c>
      <c r="I179" s="6" t="str">
        <f>IF(ISBLANK(Requerimiento_Det!I179),"",VLOOKUP(Requerimiento_Det!I179,Tabla5[#All],2,FALSE))</f>
        <v>C</v>
      </c>
      <c r="J179" s="6" t="str">
        <f t="shared" si="79"/>
        <v>N</v>
      </c>
      <c r="K179" s="29">
        <f>IF(LEN(Requerimiento_Det!J179)&gt;0,Requerimiento_Det!J179,"")</f>
        <v>1</v>
      </c>
      <c r="L179" s="6" t="str">
        <f t="shared" si="80"/>
        <v>0.00</v>
      </c>
      <c r="M179" s="6" t="str">
        <f t="shared" si="81"/>
        <v>0.00</v>
      </c>
      <c r="N179" s="30" t="str">
        <f t="shared" si="82"/>
        <v>0.00</v>
      </c>
      <c r="O179" s="30">
        <f t="shared" si="76"/>
        <v>0</v>
      </c>
      <c r="P179" s="6" t="str">
        <f t="shared" si="77"/>
        <v>0</v>
      </c>
      <c r="Q179" s="6" t="str">
        <f t="shared" si="83"/>
        <v>0</v>
      </c>
      <c r="R179" s="6" t="str">
        <f t="shared" si="84"/>
        <v>0.000000</v>
      </c>
      <c r="S179" s="6" t="str">
        <f t="shared" si="85"/>
        <v>0.000000</v>
      </c>
      <c r="T179" s="6" t="str">
        <f t="shared" si="86"/>
        <v>0</v>
      </c>
      <c r="U179" s="6" t="str">
        <f t="shared" si="87"/>
        <v>0</v>
      </c>
      <c r="V179" s="6" t="str">
        <f t="shared" si="88"/>
        <v>S</v>
      </c>
      <c r="W179" s="6" t="str">
        <f>IF(LEN(Requerimiento_Det!L179)&gt;0,Requerimiento_Det!L179,"")</f>
        <v>Chicama 287526 TRUJILLO  PACASMAYO  TRUJILLO</v>
      </c>
      <c r="X179" s="6" t="str">
        <f>IF(ISBLANK(Requerimiento_Det!M179),"",VLOOKUP(Requerimiento_Det!M179,Tabla8[#All],2,FALSE))</f>
        <v>010201</v>
      </c>
      <c r="Y179" s="6" t="str">
        <f t="shared" si="89"/>
        <v>PR</v>
      </c>
      <c r="Z179" s="6" t="str">
        <f t="shared" si="90"/>
        <v>DEMO</v>
      </c>
      <c r="AA179" s="6" t="str">
        <f t="shared" si="91"/>
        <v>N</v>
      </c>
      <c r="AB179" s="6" t="str">
        <f t="shared" si="92"/>
        <v>N</v>
      </c>
      <c r="AC179" s="6" t="str">
        <f t="shared" si="78"/>
        <v>9031501</v>
      </c>
      <c r="AD179" s="6">
        <f>IF(ISBLANK(Requerimiento_Det!N179),"",VLOOKUP(Requerimiento_Det!N179,Tabla1[#All],2,FALSE))</f>
        <v>1031100339</v>
      </c>
      <c r="AE179" s="6" t="str">
        <f>IF(ISBLANK(Requerimiento_Det!P179),"",VLOOKUP(Requerimiento_Det!P179,Tabla18[#All],2,FALSE))</f>
        <v>BTRU</v>
      </c>
    </row>
    <row r="180" spans="1:31" x14ac:dyDescent="0.25">
      <c r="A180" s="6">
        <f>IF(LEN(Requerimiento_Det!A180)&gt;0,Requerimiento_Det!A180,"")</f>
        <v>1</v>
      </c>
      <c r="B180" s="6">
        <f>IF(LEN(Requerimiento_Det!B180)&gt;0,Requerimiento_Det!B180,"")</f>
        <v>179</v>
      </c>
      <c r="C180" s="6" t="str">
        <f>IF(ISBLANK(Requerimiento_Det!C180),"",VLOOKUP(Requerimiento_Det!C180,Tabla3[#All],2,FALSE))</f>
        <v>10000000</v>
      </c>
      <c r="D180" s="6" t="str">
        <f>IF(LEN(Requerimiento_Det!D180)&gt;0,Requerimiento_Det!D180,"")</f>
        <v/>
      </c>
      <c r="E180" s="6">
        <f>IF(ISBLANK(Requerimiento_Det!E180),"",VLOOKUP(Requerimiento_Det!E180,Tabla13[#All],2,FALSE))</f>
        <v>0</v>
      </c>
      <c r="F180" s="6" t="str">
        <f>IF(ISBLANK(Requerimiento_Det!F180),"",VLOOKUP(Requerimiento_Det!F180,Tabla12[#All],2,FALSE))</f>
        <v>2806</v>
      </c>
      <c r="G180" s="6" t="str">
        <f>IF(ISBLANK(Requerimiento_Det!G180),"",VLOOKUP(Requerimiento_Det!G180,Tabla14[#All],2,FALSE))</f>
        <v>UNI</v>
      </c>
      <c r="H180" s="6" t="str">
        <f>IF(LEN(Requerimiento_Det!H180)&gt;0,Requerimiento_Det!H180,"")</f>
        <v>Chicama 287550 TRUJILLO  PIURA  TRUJILLO</v>
      </c>
      <c r="I180" s="6" t="str">
        <f>IF(ISBLANK(Requerimiento_Det!I180),"",VLOOKUP(Requerimiento_Det!I180,Tabla5[#All],2,FALSE))</f>
        <v>C</v>
      </c>
      <c r="J180" s="6" t="str">
        <f t="shared" si="79"/>
        <v>N</v>
      </c>
      <c r="K180" s="29">
        <f>IF(LEN(Requerimiento_Det!J180)&gt;0,Requerimiento_Det!J180,"")</f>
        <v>1</v>
      </c>
      <c r="L180" s="6" t="str">
        <f t="shared" si="80"/>
        <v>0.00</v>
      </c>
      <c r="M180" s="6" t="str">
        <f t="shared" si="81"/>
        <v>0.00</v>
      </c>
      <c r="N180" s="30" t="str">
        <f t="shared" si="82"/>
        <v>0.00</v>
      </c>
      <c r="O180" s="30">
        <f t="shared" si="76"/>
        <v>0</v>
      </c>
      <c r="P180" s="6" t="str">
        <f t="shared" si="77"/>
        <v>0</v>
      </c>
      <c r="Q180" s="6" t="str">
        <f t="shared" si="83"/>
        <v>0</v>
      </c>
      <c r="R180" s="6" t="str">
        <f t="shared" si="84"/>
        <v>0.000000</v>
      </c>
      <c r="S180" s="6" t="str">
        <f t="shared" si="85"/>
        <v>0.000000</v>
      </c>
      <c r="T180" s="6" t="str">
        <f t="shared" si="86"/>
        <v>0</v>
      </c>
      <c r="U180" s="6" t="str">
        <f t="shared" si="87"/>
        <v>0</v>
      </c>
      <c r="V180" s="6" t="str">
        <f t="shared" si="88"/>
        <v>S</v>
      </c>
      <c r="W180" s="6" t="str">
        <f>IF(LEN(Requerimiento_Det!L180)&gt;0,Requerimiento_Det!L180,"")</f>
        <v>Chicama 287550 TRUJILLO  PIURA  TRUJILLO</v>
      </c>
      <c r="X180" s="6" t="str">
        <f>IF(ISBLANK(Requerimiento_Det!M180),"",VLOOKUP(Requerimiento_Det!M180,Tabla8[#All],2,FALSE))</f>
        <v>010201</v>
      </c>
      <c r="Y180" s="6" t="str">
        <f t="shared" si="89"/>
        <v>PR</v>
      </c>
      <c r="Z180" s="6" t="str">
        <f t="shared" si="90"/>
        <v>DEMO</v>
      </c>
      <c r="AA180" s="6" t="str">
        <f t="shared" si="91"/>
        <v>N</v>
      </c>
      <c r="AB180" s="6" t="str">
        <f t="shared" si="92"/>
        <v>N</v>
      </c>
      <c r="AC180" s="6" t="str">
        <f t="shared" si="78"/>
        <v>9031501</v>
      </c>
      <c r="AD180" s="6">
        <f>IF(ISBLANK(Requerimiento_Det!N180),"",VLOOKUP(Requerimiento_Det!N180,Tabla1[#All],2,FALSE))</f>
        <v>1031100263</v>
      </c>
      <c r="AE180" s="6" t="str">
        <f>IF(ISBLANK(Requerimiento_Det!P180),"",VLOOKUP(Requerimiento_Det!P180,Tabla18[#All],2,FALSE))</f>
        <v>BTRU</v>
      </c>
    </row>
    <row r="181" spans="1:31" x14ac:dyDescent="0.25">
      <c r="A181" s="6">
        <f>IF(LEN(Requerimiento_Det!A181)&gt;0,Requerimiento_Det!A181,"")</f>
        <v>1</v>
      </c>
      <c r="B181" s="6">
        <f>IF(LEN(Requerimiento_Det!B181)&gt;0,Requerimiento_Det!B181,"")</f>
        <v>180</v>
      </c>
      <c r="C181" s="6" t="str">
        <f>IF(ISBLANK(Requerimiento_Det!C181),"",VLOOKUP(Requerimiento_Det!C181,Tabla3[#All],2,FALSE))</f>
        <v>10000000</v>
      </c>
      <c r="D181" s="6" t="str">
        <f>IF(LEN(Requerimiento_Det!D181)&gt;0,Requerimiento_Det!D181,"")</f>
        <v/>
      </c>
      <c r="E181" s="6">
        <f>IF(ISBLANK(Requerimiento_Det!E181),"",VLOOKUP(Requerimiento_Det!E181,Tabla13[#All],2,FALSE))</f>
        <v>0</v>
      </c>
      <c r="F181" s="6" t="str">
        <f>IF(ISBLANK(Requerimiento_Det!F181),"",VLOOKUP(Requerimiento_Det!F181,Tabla12[#All],2,FALSE))</f>
        <v>2806</v>
      </c>
      <c r="G181" s="6" t="str">
        <f>IF(ISBLANK(Requerimiento_Det!G181),"",VLOOKUP(Requerimiento_Det!G181,Tabla14[#All],2,FALSE))</f>
        <v>UNI</v>
      </c>
      <c r="H181" s="6" t="str">
        <f>IF(LEN(Requerimiento_Det!H181)&gt;0,Requerimiento_Det!H181,"")</f>
        <v>Sullana 287347 TRUJILLO  TUMBES  TRUJILLO</v>
      </c>
      <c r="I181" s="6" t="str">
        <f>IF(ISBLANK(Requerimiento_Det!I181),"",VLOOKUP(Requerimiento_Det!I181,Tabla5[#All],2,FALSE))</f>
        <v>C</v>
      </c>
      <c r="J181" s="6" t="str">
        <f t="shared" si="79"/>
        <v>N</v>
      </c>
      <c r="K181" s="29">
        <f>IF(LEN(Requerimiento_Det!J181)&gt;0,Requerimiento_Det!J181,"")</f>
        <v>1</v>
      </c>
      <c r="L181" s="6" t="str">
        <f t="shared" si="80"/>
        <v>0.00</v>
      </c>
      <c r="M181" s="6" t="str">
        <f t="shared" si="81"/>
        <v>0.00</v>
      </c>
      <c r="N181" s="30" t="str">
        <f t="shared" si="82"/>
        <v>0.00</v>
      </c>
      <c r="O181" s="30">
        <f t="shared" si="76"/>
        <v>0</v>
      </c>
      <c r="P181" s="6" t="str">
        <f t="shared" si="77"/>
        <v>0</v>
      </c>
      <c r="Q181" s="6" t="str">
        <f t="shared" si="83"/>
        <v>0</v>
      </c>
      <c r="R181" s="6" t="str">
        <f t="shared" si="84"/>
        <v>0.000000</v>
      </c>
      <c r="S181" s="6" t="str">
        <f t="shared" si="85"/>
        <v>0.000000</v>
      </c>
      <c r="T181" s="6" t="str">
        <f t="shared" si="86"/>
        <v>0</v>
      </c>
      <c r="U181" s="6" t="str">
        <f t="shared" si="87"/>
        <v>0</v>
      </c>
      <c r="V181" s="6" t="str">
        <f t="shared" si="88"/>
        <v>S</v>
      </c>
      <c r="W181" s="6" t="str">
        <f>IF(LEN(Requerimiento_Det!L181)&gt;0,Requerimiento_Det!L181,"")</f>
        <v>Sullana 287347 TRUJILLO  TUMBES  TRUJILLO</v>
      </c>
      <c r="X181" s="6" t="str">
        <f>IF(ISBLANK(Requerimiento_Det!M181),"",VLOOKUP(Requerimiento_Det!M181,Tabla8[#All],2,FALSE))</f>
        <v>010201</v>
      </c>
      <c r="Y181" s="6" t="str">
        <f t="shared" si="89"/>
        <v>PR</v>
      </c>
      <c r="Z181" s="6" t="str">
        <f t="shared" si="90"/>
        <v>DEMO</v>
      </c>
      <c r="AA181" s="6" t="str">
        <f t="shared" si="91"/>
        <v>N</v>
      </c>
      <c r="AB181" s="6" t="str">
        <f t="shared" si="92"/>
        <v>N</v>
      </c>
      <c r="AC181" s="6" t="str">
        <f t="shared" si="78"/>
        <v>9031501</v>
      </c>
      <c r="AD181" s="6">
        <f>IF(ISBLANK(Requerimiento_Det!N181),"",VLOOKUP(Requerimiento_Det!N181,Tabla1[#All],2,FALSE))</f>
        <v>1031100321</v>
      </c>
      <c r="AE181" s="6" t="str">
        <f>IF(ISBLANK(Requerimiento_Det!P181),"",VLOOKUP(Requerimiento_Det!P181,Tabla18[#All],2,FALSE))</f>
        <v>BTRU</v>
      </c>
    </row>
    <row r="182" spans="1:31" x14ac:dyDescent="0.25">
      <c r="A182" s="6">
        <f>IF(LEN(Requerimiento_Det!A182)&gt;0,Requerimiento_Det!A182,"")</f>
        <v>1</v>
      </c>
      <c r="B182" s="6">
        <f>IF(LEN(Requerimiento_Det!B182)&gt;0,Requerimiento_Det!B182,"")</f>
        <v>181</v>
      </c>
      <c r="C182" s="6" t="str">
        <f>IF(ISBLANK(Requerimiento_Det!C182),"",VLOOKUP(Requerimiento_Det!C182,Tabla3[#All],2,FALSE))</f>
        <v>10000000</v>
      </c>
      <c r="D182" s="6" t="str">
        <f>IF(LEN(Requerimiento_Det!D182)&gt;0,Requerimiento_Det!D182,"")</f>
        <v/>
      </c>
      <c r="E182" s="6">
        <f>IF(ISBLANK(Requerimiento_Det!E182),"",VLOOKUP(Requerimiento_Det!E182,Tabla13[#All],2,FALSE))</f>
        <v>0</v>
      </c>
      <c r="F182" s="6" t="str">
        <f>IF(ISBLANK(Requerimiento_Det!F182),"",VLOOKUP(Requerimiento_Det!F182,Tabla12[#All],2,FALSE))</f>
        <v>2806</v>
      </c>
      <c r="G182" s="6" t="str">
        <f>IF(ISBLANK(Requerimiento_Det!G182),"",VLOOKUP(Requerimiento_Det!G182,Tabla14[#All],2,FALSE))</f>
        <v>UNI</v>
      </c>
      <c r="H182" s="6" t="str">
        <f>IF(LEN(Requerimiento_Det!H182)&gt;0,Requerimiento_Det!H182,"")</f>
        <v>Pacanguilla 287545 TRUJILLO  PIURA  TRUJILLO</v>
      </c>
      <c r="I182" s="6" t="str">
        <f>IF(ISBLANK(Requerimiento_Det!I182),"",VLOOKUP(Requerimiento_Det!I182,Tabla5[#All],2,FALSE))</f>
        <v>C</v>
      </c>
      <c r="J182" s="6" t="str">
        <f t="shared" si="79"/>
        <v>N</v>
      </c>
      <c r="K182" s="29">
        <f>IF(LEN(Requerimiento_Det!J182)&gt;0,Requerimiento_Det!J182,"")</f>
        <v>1</v>
      </c>
      <c r="L182" s="6" t="str">
        <f t="shared" si="80"/>
        <v>0.00</v>
      </c>
      <c r="M182" s="6" t="str">
        <f t="shared" si="81"/>
        <v>0.00</v>
      </c>
      <c r="N182" s="30" t="str">
        <f t="shared" si="82"/>
        <v>0.00</v>
      </c>
      <c r="O182" s="30">
        <f t="shared" si="76"/>
        <v>0</v>
      </c>
      <c r="P182" s="6" t="str">
        <f t="shared" si="77"/>
        <v>0</v>
      </c>
      <c r="Q182" s="6" t="str">
        <f t="shared" si="83"/>
        <v>0</v>
      </c>
      <c r="R182" s="6" t="str">
        <f t="shared" si="84"/>
        <v>0.000000</v>
      </c>
      <c r="S182" s="6" t="str">
        <f t="shared" si="85"/>
        <v>0.000000</v>
      </c>
      <c r="T182" s="6" t="str">
        <f t="shared" si="86"/>
        <v>0</v>
      </c>
      <c r="U182" s="6" t="str">
        <f t="shared" si="87"/>
        <v>0</v>
      </c>
      <c r="V182" s="6" t="str">
        <f t="shared" si="88"/>
        <v>S</v>
      </c>
      <c r="W182" s="6" t="str">
        <f>IF(LEN(Requerimiento_Det!L182)&gt;0,Requerimiento_Det!L182,"")</f>
        <v>Pacanguilla 287545 TRUJILLO  PIURA  TRUJILLO</v>
      </c>
      <c r="X182" s="6" t="str">
        <f>IF(ISBLANK(Requerimiento_Det!M182),"",VLOOKUP(Requerimiento_Det!M182,Tabla8[#All],2,FALSE))</f>
        <v>010201</v>
      </c>
      <c r="Y182" s="6" t="str">
        <f t="shared" si="89"/>
        <v>PR</v>
      </c>
      <c r="Z182" s="6" t="str">
        <f t="shared" si="90"/>
        <v>DEMO</v>
      </c>
      <c r="AA182" s="6" t="str">
        <f t="shared" si="91"/>
        <v>N</v>
      </c>
      <c r="AB182" s="6" t="str">
        <f t="shared" si="92"/>
        <v>N</v>
      </c>
      <c r="AC182" s="6" t="str">
        <f t="shared" si="78"/>
        <v>9031501</v>
      </c>
      <c r="AD182" s="6">
        <f>IF(ISBLANK(Requerimiento_Det!N182),"",VLOOKUP(Requerimiento_Det!N182,Tabla1[#All],2,FALSE))</f>
        <v>1031100257</v>
      </c>
      <c r="AE182" s="6" t="str">
        <f>IF(ISBLANK(Requerimiento_Det!P182),"",VLOOKUP(Requerimiento_Det!P182,Tabla18[#All],2,FALSE))</f>
        <v>BTRU</v>
      </c>
    </row>
    <row r="183" spans="1:31" x14ac:dyDescent="0.25">
      <c r="A183" s="6">
        <f>IF(LEN(Requerimiento_Det!A183)&gt;0,Requerimiento_Det!A183,"")</f>
        <v>1</v>
      </c>
      <c r="B183" s="6">
        <f>IF(LEN(Requerimiento_Det!B183)&gt;0,Requerimiento_Det!B183,"")</f>
        <v>182</v>
      </c>
      <c r="C183" s="6" t="str">
        <f>IF(ISBLANK(Requerimiento_Det!C183),"",VLOOKUP(Requerimiento_Det!C183,Tabla3[#All],2,FALSE))</f>
        <v>10000000</v>
      </c>
      <c r="D183" s="6" t="str">
        <f>IF(LEN(Requerimiento_Det!D183)&gt;0,Requerimiento_Det!D183,"")</f>
        <v/>
      </c>
      <c r="E183" s="6">
        <f>IF(ISBLANK(Requerimiento_Det!E183),"",VLOOKUP(Requerimiento_Det!E183,Tabla13[#All],2,FALSE))</f>
        <v>0</v>
      </c>
      <c r="F183" s="6" t="str">
        <f>IF(ISBLANK(Requerimiento_Det!F183),"",VLOOKUP(Requerimiento_Det!F183,Tabla12[#All],2,FALSE))</f>
        <v>2806</v>
      </c>
      <c r="G183" s="6" t="str">
        <f>IF(ISBLANK(Requerimiento_Det!G183),"",VLOOKUP(Requerimiento_Det!G183,Tabla14[#All],2,FALSE))</f>
        <v>UNI</v>
      </c>
      <c r="H183" s="6" t="str">
        <f>IF(LEN(Requerimiento_Det!H183)&gt;0,Requerimiento_Det!H183,"")</f>
        <v>Pacanguilla 287546 TRUJILLO  PIURA  TRUJILLO</v>
      </c>
      <c r="I183" s="6" t="str">
        <f>IF(ISBLANK(Requerimiento_Det!I183),"",VLOOKUP(Requerimiento_Det!I183,Tabla5[#All],2,FALSE))</f>
        <v>C</v>
      </c>
      <c r="J183" s="6" t="str">
        <f t="shared" si="79"/>
        <v>N</v>
      </c>
      <c r="K183" s="29">
        <f>IF(LEN(Requerimiento_Det!J183)&gt;0,Requerimiento_Det!J183,"")</f>
        <v>1</v>
      </c>
      <c r="L183" s="6" t="str">
        <f t="shared" si="80"/>
        <v>0.00</v>
      </c>
      <c r="M183" s="6" t="str">
        <f t="shared" si="81"/>
        <v>0.00</v>
      </c>
      <c r="N183" s="30" t="str">
        <f t="shared" si="82"/>
        <v>0.00</v>
      </c>
      <c r="O183" s="30">
        <f t="shared" si="76"/>
        <v>0</v>
      </c>
      <c r="P183" s="6" t="str">
        <f t="shared" si="77"/>
        <v>0</v>
      </c>
      <c r="Q183" s="6" t="str">
        <f t="shared" si="83"/>
        <v>0</v>
      </c>
      <c r="R183" s="6" t="str">
        <f t="shared" si="84"/>
        <v>0.000000</v>
      </c>
      <c r="S183" s="6" t="str">
        <f t="shared" si="85"/>
        <v>0.000000</v>
      </c>
      <c r="T183" s="6" t="str">
        <f t="shared" si="86"/>
        <v>0</v>
      </c>
      <c r="U183" s="6" t="str">
        <f t="shared" si="87"/>
        <v>0</v>
      </c>
      <c r="V183" s="6" t="str">
        <f t="shared" si="88"/>
        <v>S</v>
      </c>
      <c r="W183" s="6" t="str">
        <f>IF(LEN(Requerimiento_Det!L183)&gt;0,Requerimiento_Det!L183,"")</f>
        <v>Pacanguilla 287546 TRUJILLO  PIURA  TRUJILLO</v>
      </c>
      <c r="X183" s="6" t="str">
        <f>IF(ISBLANK(Requerimiento_Det!M183),"",VLOOKUP(Requerimiento_Det!M183,Tabla8[#All],2,FALSE))</f>
        <v>010201</v>
      </c>
      <c r="Y183" s="6" t="str">
        <f t="shared" si="89"/>
        <v>PR</v>
      </c>
      <c r="Z183" s="6" t="str">
        <f t="shared" si="90"/>
        <v>DEMO</v>
      </c>
      <c r="AA183" s="6" t="str">
        <f t="shared" si="91"/>
        <v>N</v>
      </c>
      <c r="AB183" s="6" t="str">
        <f t="shared" si="92"/>
        <v>N</v>
      </c>
      <c r="AC183" s="6" t="str">
        <f t="shared" si="78"/>
        <v>9031501</v>
      </c>
      <c r="AD183" s="6">
        <f>IF(ISBLANK(Requerimiento_Det!N183),"",VLOOKUP(Requerimiento_Det!N183,Tabla1[#All],2,FALSE))</f>
        <v>1031100240</v>
      </c>
      <c r="AE183" s="6" t="str">
        <f>IF(ISBLANK(Requerimiento_Det!P183),"",VLOOKUP(Requerimiento_Det!P183,Tabla18[#All],2,FALSE))</f>
        <v>BTRU</v>
      </c>
    </row>
    <row r="184" spans="1:31" x14ac:dyDescent="0.25">
      <c r="A184" s="6">
        <f>IF(LEN(Requerimiento_Det!A184)&gt;0,Requerimiento_Det!A184,"")</f>
        <v>1</v>
      </c>
      <c r="B184" s="6">
        <f>IF(LEN(Requerimiento_Det!B184)&gt;0,Requerimiento_Det!B184,"")</f>
        <v>183</v>
      </c>
      <c r="C184" s="6" t="str">
        <f>IF(ISBLANK(Requerimiento_Det!C184),"",VLOOKUP(Requerimiento_Det!C184,Tabla3[#All],2,FALSE))</f>
        <v>10000000</v>
      </c>
      <c r="D184" s="6" t="str">
        <f>IF(LEN(Requerimiento_Det!D184)&gt;0,Requerimiento_Det!D184,"")</f>
        <v/>
      </c>
      <c r="E184" s="6">
        <f>IF(ISBLANK(Requerimiento_Det!E184),"",VLOOKUP(Requerimiento_Det!E184,Tabla13[#All],2,FALSE))</f>
        <v>0</v>
      </c>
      <c r="F184" s="6" t="str">
        <f>IF(ISBLANK(Requerimiento_Det!F184),"",VLOOKUP(Requerimiento_Det!F184,Tabla12[#All],2,FALSE))</f>
        <v>2806</v>
      </c>
      <c r="G184" s="6" t="str">
        <f>IF(ISBLANK(Requerimiento_Det!G184),"",VLOOKUP(Requerimiento_Det!G184,Tabla14[#All],2,FALSE))</f>
        <v>UNI</v>
      </c>
      <c r="H184" s="6" t="str">
        <f>IF(LEN(Requerimiento_Det!H184)&gt;0,Requerimiento_Det!H184,"")</f>
        <v>Chicama 287563 TRUJILLO  PIURA  TRUJILLO</v>
      </c>
      <c r="I184" s="6" t="str">
        <f>IF(ISBLANK(Requerimiento_Det!I184),"",VLOOKUP(Requerimiento_Det!I184,Tabla5[#All],2,FALSE))</f>
        <v>C</v>
      </c>
      <c r="J184" s="6" t="str">
        <f t="shared" si="79"/>
        <v>N</v>
      </c>
      <c r="K184" s="29">
        <f>IF(LEN(Requerimiento_Det!J184)&gt;0,Requerimiento_Det!J184,"")</f>
        <v>1</v>
      </c>
      <c r="L184" s="6" t="str">
        <f t="shared" si="80"/>
        <v>0.00</v>
      </c>
      <c r="M184" s="6" t="str">
        <f t="shared" si="81"/>
        <v>0.00</v>
      </c>
      <c r="N184" s="30" t="str">
        <f t="shared" si="82"/>
        <v>0.00</v>
      </c>
      <c r="O184" s="30">
        <f t="shared" si="76"/>
        <v>0</v>
      </c>
      <c r="P184" s="6" t="str">
        <f t="shared" si="77"/>
        <v>0</v>
      </c>
      <c r="Q184" s="6" t="str">
        <f t="shared" si="83"/>
        <v>0</v>
      </c>
      <c r="R184" s="6" t="str">
        <f t="shared" si="84"/>
        <v>0.000000</v>
      </c>
      <c r="S184" s="6" t="str">
        <f t="shared" si="85"/>
        <v>0.000000</v>
      </c>
      <c r="T184" s="6" t="str">
        <f t="shared" si="86"/>
        <v>0</v>
      </c>
      <c r="U184" s="6" t="str">
        <f t="shared" si="87"/>
        <v>0</v>
      </c>
      <c r="V184" s="6" t="str">
        <f t="shared" si="88"/>
        <v>S</v>
      </c>
      <c r="W184" s="6" t="str">
        <f>IF(LEN(Requerimiento_Det!L184)&gt;0,Requerimiento_Det!L184,"")</f>
        <v>Chicama 287563 TRUJILLO  PIURA  TRUJILLO</v>
      </c>
      <c r="X184" s="6" t="str">
        <f>IF(ISBLANK(Requerimiento_Det!M184),"",VLOOKUP(Requerimiento_Det!M184,Tabla8[#All],2,FALSE))</f>
        <v>010201</v>
      </c>
      <c r="Y184" s="6" t="str">
        <f t="shared" si="89"/>
        <v>PR</v>
      </c>
      <c r="Z184" s="6" t="str">
        <f t="shared" si="90"/>
        <v>DEMO</v>
      </c>
      <c r="AA184" s="6" t="str">
        <f t="shared" si="91"/>
        <v>N</v>
      </c>
      <c r="AB184" s="6" t="str">
        <f t="shared" si="92"/>
        <v>N</v>
      </c>
      <c r="AC184" s="6" t="str">
        <f t="shared" si="78"/>
        <v>9031501</v>
      </c>
      <c r="AD184" s="6">
        <f>IF(ISBLANK(Requerimiento_Det!N184),"",VLOOKUP(Requerimiento_Det!N184,Tabla1[#All],2,FALSE))</f>
        <v>1031100333</v>
      </c>
      <c r="AE184" s="6" t="str">
        <f>IF(ISBLANK(Requerimiento_Det!P184),"",VLOOKUP(Requerimiento_Det!P184,Tabla18[#All],2,FALSE))</f>
        <v>BTRU</v>
      </c>
    </row>
    <row r="185" spans="1:31" x14ac:dyDescent="0.25">
      <c r="A185" s="6">
        <f>IF(LEN(Requerimiento_Det!A185)&gt;0,Requerimiento_Det!A185,"")</f>
        <v>1</v>
      </c>
      <c r="B185" s="6">
        <f>IF(LEN(Requerimiento_Det!B185)&gt;0,Requerimiento_Det!B185,"")</f>
        <v>184</v>
      </c>
      <c r="C185" s="6" t="str">
        <f>IF(ISBLANK(Requerimiento_Det!C185),"",VLOOKUP(Requerimiento_Det!C185,Tabla3[#All],2,FALSE))</f>
        <v>10000000</v>
      </c>
      <c r="D185" s="6" t="str">
        <f>IF(LEN(Requerimiento_Det!D185)&gt;0,Requerimiento_Det!D185,"")</f>
        <v/>
      </c>
      <c r="E185" s="6">
        <f>IF(ISBLANK(Requerimiento_Det!E185),"",VLOOKUP(Requerimiento_Det!E185,Tabla13[#All],2,FALSE))</f>
        <v>0</v>
      </c>
      <c r="F185" s="6" t="str">
        <f>IF(ISBLANK(Requerimiento_Det!F185),"",VLOOKUP(Requerimiento_Det!F185,Tabla12[#All],2,FALSE))</f>
        <v>2806</v>
      </c>
      <c r="G185" s="6" t="str">
        <f>IF(ISBLANK(Requerimiento_Det!G185),"",VLOOKUP(Requerimiento_Det!G185,Tabla14[#All],2,FALSE))</f>
        <v>UNI</v>
      </c>
      <c r="H185" s="6" t="str">
        <f>IF(LEN(Requerimiento_Det!H185)&gt;0,Requerimiento_Det!H185,"")</f>
        <v>Chicama 287547 TRUJILLO  PIURA  TRUJILLO</v>
      </c>
      <c r="I185" s="6" t="str">
        <f>IF(ISBLANK(Requerimiento_Det!I185),"",VLOOKUP(Requerimiento_Det!I185,Tabla5[#All],2,FALSE))</f>
        <v>C</v>
      </c>
      <c r="J185" s="6" t="str">
        <f t="shared" si="79"/>
        <v>N</v>
      </c>
      <c r="K185" s="29">
        <f>IF(LEN(Requerimiento_Det!J185)&gt;0,Requerimiento_Det!J185,"")</f>
        <v>1</v>
      </c>
      <c r="L185" s="6" t="str">
        <f t="shared" si="80"/>
        <v>0.00</v>
      </c>
      <c r="M185" s="6" t="str">
        <f t="shared" si="81"/>
        <v>0.00</v>
      </c>
      <c r="N185" s="30" t="str">
        <f t="shared" si="82"/>
        <v>0.00</v>
      </c>
      <c r="O185" s="30">
        <f t="shared" si="76"/>
        <v>0</v>
      </c>
      <c r="P185" s="6" t="str">
        <f t="shared" si="77"/>
        <v>0</v>
      </c>
      <c r="Q185" s="6" t="str">
        <f t="shared" si="83"/>
        <v>0</v>
      </c>
      <c r="R185" s="6" t="str">
        <f t="shared" si="84"/>
        <v>0.000000</v>
      </c>
      <c r="S185" s="6" t="str">
        <f t="shared" si="85"/>
        <v>0.000000</v>
      </c>
      <c r="T185" s="6" t="str">
        <f t="shared" si="86"/>
        <v>0</v>
      </c>
      <c r="U185" s="6" t="str">
        <f t="shared" si="87"/>
        <v>0</v>
      </c>
      <c r="V185" s="6" t="str">
        <f t="shared" si="88"/>
        <v>S</v>
      </c>
      <c r="W185" s="6" t="str">
        <f>IF(LEN(Requerimiento_Det!L185)&gt;0,Requerimiento_Det!L185,"")</f>
        <v>Chicama 287547 TRUJILLO  PIURA  TRUJILLO</v>
      </c>
      <c r="X185" s="6" t="str">
        <f>IF(ISBLANK(Requerimiento_Det!M185),"",VLOOKUP(Requerimiento_Det!M185,Tabla8[#All],2,FALSE))</f>
        <v>010201</v>
      </c>
      <c r="Y185" s="6" t="str">
        <f t="shared" si="89"/>
        <v>PR</v>
      </c>
      <c r="Z185" s="6" t="str">
        <f t="shared" si="90"/>
        <v>DEMO</v>
      </c>
      <c r="AA185" s="6" t="str">
        <f t="shared" si="91"/>
        <v>N</v>
      </c>
      <c r="AB185" s="6" t="str">
        <f t="shared" si="92"/>
        <v>N</v>
      </c>
      <c r="AC185" s="6" t="str">
        <f t="shared" si="78"/>
        <v>9031501</v>
      </c>
      <c r="AD185" s="6">
        <f>IF(ISBLANK(Requerimiento_Det!N185),"",VLOOKUP(Requerimiento_Det!N185,Tabla1[#All],2,FALSE))</f>
        <v>1031100347</v>
      </c>
      <c r="AE185" s="6" t="str">
        <f>IF(ISBLANK(Requerimiento_Det!P185),"",VLOOKUP(Requerimiento_Det!P185,Tabla18[#All],2,FALSE))</f>
        <v>BTRU</v>
      </c>
    </row>
    <row r="186" spans="1:31" x14ac:dyDescent="0.25">
      <c r="A186" s="6">
        <f>IF(LEN(Requerimiento_Det!A186)&gt;0,Requerimiento_Det!A186,"")</f>
        <v>1</v>
      </c>
      <c r="B186" s="6">
        <f>IF(LEN(Requerimiento_Det!B186)&gt;0,Requerimiento_Det!B186,"")</f>
        <v>185</v>
      </c>
      <c r="C186" s="6" t="str">
        <f>IF(ISBLANK(Requerimiento_Det!C186),"",VLOOKUP(Requerimiento_Det!C186,Tabla3[#All],2,FALSE))</f>
        <v>10000000</v>
      </c>
      <c r="D186" s="6" t="str">
        <f>IF(LEN(Requerimiento_Det!D186)&gt;0,Requerimiento_Det!D186,"")</f>
        <v/>
      </c>
      <c r="E186" s="6">
        <f>IF(ISBLANK(Requerimiento_Det!E186),"",VLOOKUP(Requerimiento_Det!E186,Tabla13[#All],2,FALSE))</f>
        <v>0</v>
      </c>
      <c r="F186" s="6" t="str">
        <f>IF(ISBLANK(Requerimiento_Det!F186),"",VLOOKUP(Requerimiento_Det!F186,Tabla12[#All],2,FALSE))</f>
        <v>2806</v>
      </c>
      <c r="G186" s="6" t="str">
        <f>IF(ISBLANK(Requerimiento_Det!G186),"",VLOOKUP(Requerimiento_Det!G186,Tabla14[#All],2,FALSE))</f>
        <v>UNI</v>
      </c>
      <c r="H186" s="6" t="str">
        <f>IF(LEN(Requerimiento_Det!H186)&gt;0,Requerimiento_Det!H186,"")</f>
        <v>Mórrope 287629 TALARA  PIURA  TALARA</v>
      </c>
      <c r="I186" s="6" t="str">
        <f>IF(ISBLANK(Requerimiento_Det!I186),"",VLOOKUP(Requerimiento_Det!I186,Tabla5[#All],2,FALSE))</f>
        <v>C</v>
      </c>
      <c r="J186" s="6" t="str">
        <f t="shared" si="79"/>
        <v>N</v>
      </c>
      <c r="K186" s="29">
        <f>IF(LEN(Requerimiento_Det!J186)&gt;0,Requerimiento_Det!J186,"")</f>
        <v>1</v>
      </c>
      <c r="L186" s="6" t="str">
        <f t="shared" si="80"/>
        <v>0.00</v>
      </c>
      <c r="M186" s="6" t="str">
        <f t="shared" si="81"/>
        <v>0.00</v>
      </c>
      <c r="N186" s="30" t="str">
        <f t="shared" si="82"/>
        <v>0.00</v>
      </c>
      <c r="O186" s="30">
        <f t="shared" si="76"/>
        <v>0</v>
      </c>
      <c r="P186" s="6" t="str">
        <f t="shared" si="77"/>
        <v>0</v>
      </c>
      <c r="Q186" s="6" t="str">
        <f t="shared" si="83"/>
        <v>0</v>
      </c>
      <c r="R186" s="6" t="str">
        <f t="shared" si="84"/>
        <v>0.000000</v>
      </c>
      <c r="S186" s="6" t="str">
        <f t="shared" si="85"/>
        <v>0.000000</v>
      </c>
      <c r="T186" s="6" t="str">
        <f t="shared" si="86"/>
        <v>0</v>
      </c>
      <c r="U186" s="6" t="str">
        <f t="shared" si="87"/>
        <v>0</v>
      </c>
      <c r="V186" s="6" t="str">
        <f t="shared" si="88"/>
        <v>S</v>
      </c>
      <c r="W186" s="6" t="str">
        <f>IF(LEN(Requerimiento_Det!L186)&gt;0,Requerimiento_Det!L186,"")</f>
        <v>Mórrope 287629 TALARA  PIURA  TALARA</v>
      </c>
      <c r="X186" s="6" t="str">
        <f>IF(ISBLANK(Requerimiento_Det!M186),"",VLOOKUP(Requerimiento_Det!M186,Tabla8[#All],2,FALSE))</f>
        <v>010201</v>
      </c>
      <c r="Y186" s="6" t="str">
        <f t="shared" si="89"/>
        <v>PR</v>
      </c>
      <c r="Z186" s="6" t="str">
        <f t="shared" si="90"/>
        <v>DEMO</v>
      </c>
      <c r="AA186" s="6" t="str">
        <f t="shared" si="91"/>
        <v>N</v>
      </c>
      <c r="AB186" s="6" t="str">
        <f t="shared" si="92"/>
        <v>N</v>
      </c>
      <c r="AC186" s="6" t="str">
        <f t="shared" si="78"/>
        <v>9031501</v>
      </c>
      <c r="AD186" s="6">
        <f>IF(ISBLANK(Requerimiento_Det!N186),"",VLOOKUP(Requerimiento_Det!N186,Tabla1[#All],2,FALSE))</f>
        <v>1031100294</v>
      </c>
      <c r="AE186" s="6" t="str">
        <f>IF(ISBLANK(Requerimiento_Det!P186),"",VLOOKUP(Requerimiento_Det!P186,Tabla18[#All],2,FALSE))</f>
        <v>BTRU</v>
      </c>
    </row>
    <row r="187" spans="1:31" x14ac:dyDescent="0.25">
      <c r="A187" s="6">
        <f>IF(LEN(Requerimiento_Det!A187)&gt;0,Requerimiento_Det!A187,"")</f>
        <v>1</v>
      </c>
      <c r="B187" s="6">
        <f>IF(LEN(Requerimiento_Det!B187)&gt;0,Requerimiento_Det!B187,"")</f>
        <v>186</v>
      </c>
      <c r="C187" s="6" t="str">
        <f>IF(ISBLANK(Requerimiento_Det!C187),"",VLOOKUP(Requerimiento_Det!C187,Tabla3[#All],2,FALSE))</f>
        <v>10000000</v>
      </c>
      <c r="D187" s="6" t="str">
        <f>IF(LEN(Requerimiento_Det!D187)&gt;0,Requerimiento_Det!D187,"")</f>
        <v/>
      </c>
      <c r="E187" s="6">
        <f>IF(ISBLANK(Requerimiento_Det!E187),"",VLOOKUP(Requerimiento_Det!E187,Tabla13[#All],2,FALSE))</f>
        <v>0</v>
      </c>
      <c r="F187" s="6" t="str">
        <f>IF(ISBLANK(Requerimiento_Det!F187),"",VLOOKUP(Requerimiento_Det!F187,Tabla12[#All],2,FALSE))</f>
        <v>2806</v>
      </c>
      <c r="G187" s="6" t="str">
        <f>IF(ISBLANK(Requerimiento_Det!G187),"",VLOOKUP(Requerimiento_Det!G187,Tabla14[#All],2,FALSE))</f>
        <v>UNI</v>
      </c>
      <c r="H187" s="6" t="str">
        <f>IF(LEN(Requerimiento_Det!H187)&gt;0,Requerimiento_Det!H187,"")</f>
        <v>Chicama 287560 TRUJILLO  JAEN  TRUJILLO</v>
      </c>
      <c r="I187" s="6" t="str">
        <f>IF(ISBLANK(Requerimiento_Det!I187),"",VLOOKUP(Requerimiento_Det!I187,Tabla5[#All],2,FALSE))</f>
        <v>C</v>
      </c>
      <c r="J187" s="6" t="str">
        <f t="shared" si="79"/>
        <v>N</v>
      </c>
      <c r="K187" s="29">
        <f>IF(LEN(Requerimiento_Det!J187)&gt;0,Requerimiento_Det!J187,"")</f>
        <v>1</v>
      </c>
      <c r="L187" s="6" t="str">
        <f t="shared" si="80"/>
        <v>0.00</v>
      </c>
      <c r="M187" s="6" t="str">
        <f t="shared" si="81"/>
        <v>0.00</v>
      </c>
      <c r="N187" s="30" t="str">
        <f t="shared" si="82"/>
        <v>0.00</v>
      </c>
      <c r="O187" s="30">
        <f t="shared" si="76"/>
        <v>0</v>
      </c>
      <c r="P187" s="6" t="str">
        <f t="shared" si="77"/>
        <v>0</v>
      </c>
      <c r="Q187" s="6" t="str">
        <f t="shared" si="83"/>
        <v>0</v>
      </c>
      <c r="R187" s="6" t="str">
        <f t="shared" si="84"/>
        <v>0.000000</v>
      </c>
      <c r="S187" s="6" t="str">
        <f t="shared" si="85"/>
        <v>0.000000</v>
      </c>
      <c r="T187" s="6" t="str">
        <f t="shared" si="86"/>
        <v>0</v>
      </c>
      <c r="U187" s="6" t="str">
        <f t="shared" si="87"/>
        <v>0</v>
      </c>
      <c r="V187" s="6" t="str">
        <f t="shared" si="88"/>
        <v>S</v>
      </c>
      <c r="W187" s="6" t="str">
        <f>IF(LEN(Requerimiento_Det!L187)&gt;0,Requerimiento_Det!L187,"")</f>
        <v>Chicama 287560 TRUJILLO  JAEN  TRUJILLO</v>
      </c>
      <c r="X187" s="6" t="str">
        <f>IF(ISBLANK(Requerimiento_Det!M187),"",VLOOKUP(Requerimiento_Det!M187,Tabla8[#All],2,FALSE))</f>
        <v>010201</v>
      </c>
      <c r="Y187" s="6" t="str">
        <f t="shared" si="89"/>
        <v>PR</v>
      </c>
      <c r="Z187" s="6" t="str">
        <f t="shared" si="90"/>
        <v>DEMO</v>
      </c>
      <c r="AA187" s="6" t="str">
        <f t="shared" si="91"/>
        <v>N</v>
      </c>
      <c r="AB187" s="6" t="str">
        <f t="shared" si="92"/>
        <v>N</v>
      </c>
      <c r="AC187" s="6" t="str">
        <f t="shared" si="78"/>
        <v>9031501</v>
      </c>
      <c r="AD187" s="6">
        <f>IF(ISBLANK(Requerimiento_Det!N187),"",VLOOKUP(Requerimiento_Det!N187,Tabla1[#All],2,FALSE))</f>
        <v>1031100266</v>
      </c>
      <c r="AE187" s="6" t="str">
        <f>IF(ISBLANK(Requerimiento_Det!P187),"",VLOOKUP(Requerimiento_Det!P187,Tabla18[#All],2,FALSE))</f>
        <v>BTRU</v>
      </c>
    </row>
    <row r="188" spans="1:31" x14ac:dyDescent="0.25">
      <c r="A188" s="6">
        <f>IF(LEN(Requerimiento_Det!A188)&gt;0,Requerimiento_Det!A188,"")</f>
        <v>1</v>
      </c>
      <c r="B188" s="6">
        <f>IF(LEN(Requerimiento_Det!B188)&gt;0,Requerimiento_Det!B188,"")</f>
        <v>187</v>
      </c>
      <c r="C188" s="6" t="str">
        <f>IF(ISBLANK(Requerimiento_Det!C188),"",VLOOKUP(Requerimiento_Det!C188,Tabla3[#All],2,FALSE))</f>
        <v>10000000</v>
      </c>
      <c r="D188" s="6" t="str">
        <f>IF(LEN(Requerimiento_Det!D188)&gt;0,Requerimiento_Det!D188,"")</f>
        <v/>
      </c>
      <c r="E188" s="6">
        <f>IF(ISBLANK(Requerimiento_Det!E188),"",VLOOKUP(Requerimiento_Det!E188,Tabla13[#All],2,FALSE))</f>
        <v>0</v>
      </c>
      <c r="F188" s="6" t="str">
        <f>IF(ISBLANK(Requerimiento_Det!F188),"",VLOOKUP(Requerimiento_Det!F188,Tabla12[#All],2,FALSE))</f>
        <v>2806</v>
      </c>
      <c r="G188" s="6" t="str">
        <f>IF(ISBLANK(Requerimiento_Det!G188),"",VLOOKUP(Requerimiento_Det!G188,Tabla14[#All],2,FALSE))</f>
        <v>UNI</v>
      </c>
      <c r="H188" s="6" t="str">
        <f>IF(LEN(Requerimiento_Det!H188)&gt;0,Requerimiento_Det!H188,"")</f>
        <v>Pacanguilla 287329 TRUJILLO  CHICLAYO  TRUJILLO</v>
      </c>
      <c r="I188" s="6" t="str">
        <f>IF(ISBLANK(Requerimiento_Det!I188),"",VLOOKUP(Requerimiento_Det!I188,Tabla5[#All],2,FALSE))</f>
        <v>C</v>
      </c>
      <c r="J188" s="6" t="str">
        <f t="shared" si="79"/>
        <v>N</v>
      </c>
      <c r="K188" s="29">
        <f>IF(LEN(Requerimiento_Det!J188)&gt;0,Requerimiento_Det!J188,"")</f>
        <v>1</v>
      </c>
      <c r="L188" s="6" t="str">
        <f t="shared" si="80"/>
        <v>0.00</v>
      </c>
      <c r="M188" s="6" t="str">
        <f t="shared" si="81"/>
        <v>0.00</v>
      </c>
      <c r="N188" s="30" t="str">
        <f t="shared" si="82"/>
        <v>0.00</v>
      </c>
      <c r="O188" s="30">
        <f t="shared" si="76"/>
        <v>0</v>
      </c>
      <c r="P188" s="6" t="str">
        <f t="shared" si="77"/>
        <v>0</v>
      </c>
      <c r="Q188" s="6" t="str">
        <f t="shared" si="83"/>
        <v>0</v>
      </c>
      <c r="R188" s="6" t="str">
        <f t="shared" si="84"/>
        <v>0.000000</v>
      </c>
      <c r="S188" s="6" t="str">
        <f t="shared" si="85"/>
        <v>0.000000</v>
      </c>
      <c r="T188" s="6" t="str">
        <f t="shared" si="86"/>
        <v>0</v>
      </c>
      <c r="U188" s="6" t="str">
        <f t="shared" si="87"/>
        <v>0</v>
      </c>
      <c r="V188" s="6" t="str">
        <f t="shared" si="88"/>
        <v>S</v>
      </c>
      <c r="W188" s="6" t="str">
        <f>IF(LEN(Requerimiento_Det!L188)&gt;0,Requerimiento_Det!L188,"")</f>
        <v>Pacanguilla 287329 TRUJILLO  CHICLAYO  TRUJILLO</v>
      </c>
      <c r="X188" s="6" t="str">
        <f>IF(ISBLANK(Requerimiento_Det!M188),"",VLOOKUP(Requerimiento_Det!M188,Tabla8[#All],2,FALSE))</f>
        <v>010201</v>
      </c>
      <c r="Y188" s="6" t="str">
        <f t="shared" si="89"/>
        <v>PR</v>
      </c>
      <c r="Z188" s="6" t="str">
        <f t="shared" si="90"/>
        <v>DEMO</v>
      </c>
      <c r="AA188" s="6" t="str">
        <f t="shared" si="91"/>
        <v>N</v>
      </c>
      <c r="AB188" s="6" t="str">
        <f t="shared" si="92"/>
        <v>N</v>
      </c>
      <c r="AC188" s="6" t="str">
        <f t="shared" si="78"/>
        <v>9031501</v>
      </c>
      <c r="AD188" s="6">
        <f>IF(ISBLANK(Requerimiento_Det!N188),"",VLOOKUP(Requerimiento_Det!N188,Tabla1[#All],2,FALSE))</f>
        <v>1031100304</v>
      </c>
      <c r="AE188" s="6" t="str">
        <f>IF(ISBLANK(Requerimiento_Det!P188),"",VLOOKUP(Requerimiento_Det!P188,Tabla18[#All],2,FALSE))</f>
        <v>BTRU</v>
      </c>
    </row>
    <row r="189" spans="1:31" x14ac:dyDescent="0.25">
      <c r="A189" s="6">
        <f>IF(LEN(Requerimiento_Det!A189)&gt;0,Requerimiento_Det!A189,"")</f>
        <v>1</v>
      </c>
      <c r="B189" s="6">
        <f>IF(LEN(Requerimiento_Det!B189)&gt;0,Requerimiento_Det!B189,"")</f>
        <v>188</v>
      </c>
      <c r="C189" s="6" t="str">
        <f>IF(ISBLANK(Requerimiento_Det!C189),"",VLOOKUP(Requerimiento_Det!C189,Tabla3[#All],2,FALSE))</f>
        <v>10000000</v>
      </c>
      <c r="D189" s="6" t="str">
        <f>IF(LEN(Requerimiento_Det!D189)&gt;0,Requerimiento_Det!D189,"")</f>
        <v/>
      </c>
      <c r="E189" s="6">
        <f>IF(ISBLANK(Requerimiento_Det!E189),"",VLOOKUP(Requerimiento_Det!E189,Tabla13[#All],2,FALSE))</f>
        <v>0</v>
      </c>
      <c r="F189" s="6" t="str">
        <f>IF(ISBLANK(Requerimiento_Det!F189),"",VLOOKUP(Requerimiento_Det!F189,Tabla12[#All],2,FALSE))</f>
        <v>2806</v>
      </c>
      <c r="G189" s="6" t="str">
        <f>IF(ISBLANK(Requerimiento_Det!G189),"",VLOOKUP(Requerimiento_Det!G189,Tabla14[#All],2,FALSE))</f>
        <v>UNI</v>
      </c>
      <c r="H189" s="6" t="str">
        <f>IF(LEN(Requerimiento_Det!H189)&gt;0,Requerimiento_Det!H189,"")</f>
        <v>Chicama 287549 TRUJILLO  PIURA  TRUJILLO</v>
      </c>
      <c r="I189" s="6" t="str">
        <f>IF(ISBLANK(Requerimiento_Det!I189),"",VLOOKUP(Requerimiento_Det!I189,Tabla5[#All],2,FALSE))</f>
        <v>C</v>
      </c>
      <c r="J189" s="6" t="str">
        <f t="shared" si="79"/>
        <v>N</v>
      </c>
      <c r="K189" s="29">
        <f>IF(LEN(Requerimiento_Det!J189)&gt;0,Requerimiento_Det!J189,"")</f>
        <v>1</v>
      </c>
      <c r="L189" s="6" t="str">
        <f t="shared" si="80"/>
        <v>0.00</v>
      </c>
      <c r="M189" s="6" t="str">
        <f t="shared" si="81"/>
        <v>0.00</v>
      </c>
      <c r="N189" s="30" t="str">
        <f t="shared" si="82"/>
        <v>0.00</v>
      </c>
      <c r="O189" s="30">
        <f t="shared" si="76"/>
        <v>0</v>
      </c>
      <c r="P189" s="6" t="str">
        <f t="shared" si="77"/>
        <v>0</v>
      </c>
      <c r="Q189" s="6" t="str">
        <f t="shared" si="83"/>
        <v>0</v>
      </c>
      <c r="R189" s="6" t="str">
        <f t="shared" si="84"/>
        <v>0.000000</v>
      </c>
      <c r="S189" s="6" t="str">
        <f t="shared" si="85"/>
        <v>0.000000</v>
      </c>
      <c r="T189" s="6" t="str">
        <f t="shared" si="86"/>
        <v>0</v>
      </c>
      <c r="U189" s="6" t="str">
        <f t="shared" si="87"/>
        <v>0</v>
      </c>
      <c r="V189" s="6" t="str">
        <f t="shared" si="88"/>
        <v>S</v>
      </c>
      <c r="W189" s="6" t="str">
        <f>IF(LEN(Requerimiento_Det!L189)&gt;0,Requerimiento_Det!L189,"")</f>
        <v>Chicama 287549 TRUJILLO  PIURA  TRUJILLO</v>
      </c>
      <c r="X189" s="6" t="str">
        <f>IF(ISBLANK(Requerimiento_Det!M189),"",VLOOKUP(Requerimiento_Det!M189,Tabla8[#All],2,FALSE))</f>
        <v>010201</v>
      </c>
      <c r="Y189" s="6" t="str">
        <f t="shared" si="89"/>
        <v>PR</v>
      </c>
      <c r="Z189" s="6" t="str">
        <f t="shared" si="90"/>
        <v>DEMO</v>
      </c>
      <c r="AA189" s="6" t="str">
        <f t="shared" si="91"/>
        <v>N</v>
      </c>
      <c r="AB189" s="6" t="str">
        <f t="shared" si="92"/>
        <v>N</v>
      </c>
      <c r="AC189" s="6" t="str">
        <f t="shared" si="78"/>
        <v>9031501</v>
      </c>
      <c r="AD189" s="6">
        <f>IF(ISBLANK(Requerimiento_Det!N189),"",VLOOKUP(Requerimiento_Det!N189,Tabla1[#All],2,FALSE))</f>
        <v>1031100330</v>
      </c>
      <c r="AE189" s="6" t="str">
        <f>IF(ISBLANK(Requerimiento_Det!P189),"",VLOOKUP(Requerimiento_Det!P189,Tabla18[#All],2,FALSE))</f>
        <v>BTRU</v>
      </c>
    </row>
    <row r="190" spans="1:31" x14ac:dyDescent="0.25">
      <c r="A190" s="6">
        <f>IF(LEN(Requerimiento_Det!A190)&gt;0,Requerimiento_Det!A190,"")</f>
        <v>1</v>
      </c>
      <c r="B190" s="6">
        <f>IF(LEN(Requerimiento_Det!B190)&gt;0,Requerimiento_Det!B190,"")</f>
        <v>189</v>
      </c>
      <c r="C190" s="6" t="str">
        <f>IF(ISBLANK(Requerimiento_Det!C190),"",VLOOKUP(Requerimiento_Det!C190,Tabla3[#All],2,FALSE))</f>
        <v>10000000</v>
      </c>
      <c r="D190" s="6" t="str">
        <f>IF(LEN(Requerimiento_Det!D190)&gt;0,Requerimiento_Det!D190,"")</f>
        <v/>
      </c>
      <c r="E190" s="6">
        <f>IF(ISBLANK(Requerimiento_Det!E190),"",VLOOKUP(Requerimiento_Det!E190,Tabla13[#All],2,FALSE))</f>
        <v>0</v>
      </c>
      <c r="F190" s="6" t="str">
        <f>IF(ISBLANK(Requerimiento_Det!F190),"",VLOOKUP(Requerimiento_Det!F190,Tabla12[#All],2,FALSE))</f>
        <v>2806</v>
      </c>
      <c r="G190" s="6" t="str">
        <f>IF(ISBLANK(Requerimiento_Det!G190),"",VLOOKUP(Requerimiento_Det!G190,Tabla14[#All],2,FALSE))</f>
        <v>UNI</v>
      </c>
      <c r="H190" s="6" t="str">
        <f>IF(LEN(Requerimiento_Det!H190)&gt;0,Requerimiento_Det!H190,"")</f>
        <v>Pacanguilla 287338 TRUJILLO  PIURA  TRUJILLO</v>
      </c>
      <c r="I190" s="6" t="str">
        <f>IF(ISBLANK(Requerimiento_Det!I190),"",VLOOKUP(Requerimiento_Det!I190,Tabla5[#All],2,FALSE))</f>
        <v>C</v>
      </c>
      <c r="J190" s="6" t="str">
        <f t="shared" si="79"/>
        <v>N</v>
      </c>
      <c r="K190" s="29">
        <f>IF(LEN(Requerimiento_Det!J190)&gt;0,Requerimiento_Det!J190,"")</f>
        <v>1</v>
      </c>
      <c r="L190" s="6" t="str">
        <f t="shared" si="80"/>
        <v>0.00</v>
      </c>
      <c r="M190" s="6" t="str">
        <f t="shared" si="81"/>
        <v>0.00</v>
      </c>
      <c r="N190" s="30" t="str">
        <f t="shared" si="82"/>
        <v>0.00</v>
      </c>
      <c r="O190" s="30">
        <f t="shared" si="76"/>
        <v>0</v>
      </c>
      <c r="P190" s="6" t="str">
        <f t="shared" si="77"/>
        <v>0</v>
      </c>
      <c r="Q190" s="6" t="str">
        <f t="shared" si="83"/>
        <v>0</v>
      </c>
      <c r="R190" s="6" t="str">
        <f t="shared" si="84"/>
        <v>0.000000</v>
      </c>
      <c r="S190" s="6" t="str">
        <f t="shared" si="85"/>
        <v>0.000000</v>
      </c>
      <c r="T190" s="6" t="str">
        <f t="shared" si="86"/>
        <v>0</v>
      </c>
      <c r="U190" s="6" t="str">
        <f t="shared" si="87"/>
        <v>0</v>
      </c>
      <c r="V190" s="6" t="str">
        <f t="shared" si="88"/>
        <v>S</v>
      </c>
      <c r="W190" s="6" t="str">
        <f>IF(LEN(Requerimiento_Det!L190)&gt;0,Requerimiento_Det!L190,"")</f>
        <v>Pacanguilla 287338 TRUJILLO  PIURA  TRUJILLO</v>
      </c>
      <c r="X190" s="6" t="str">
        <f>IF(ISBLANK(Requerimiento_Det!M190),"",VLOOKUP(Requerimiento_Det!M190,Tabla8[#All],2,FALSE))</f>
        <v>010201</v>
      </c>
      <c r="Y190" s="6" t="str">
        <f t="shared" si="89"/>
        <v>PR</v>
      </c>
      <c r="Z190" s="6" t="str">
        <f t="shared" si="90"/>
        <v>DEMO</v>
      </c>
      <c r="AA190" s="6" t="str">
        <f t="shared" si="91"/>
        <v>N</v>
      </c>
      <c r="AB190" s="6" t="str">
        <f t="shared" si="92"/>
        <v>N</v>
      </c>
      <c r="AC190" s="6" t="str">
        <f t="shared" si="78"/>
        <v>9031501</v>
      </c>
      <c r="AD190" s="6">
        <f>IF(ISBLANK(Requerimiento_Det!N190),"",VLOOKUP(Requerimiento_Det!N190,Tabla1[#All],2,FALSE))</f>
        <v>1031100242</v>
      </c>
      <c r="AE190" s="6" t="str">
        <f>IF(ISBLANK(Requerimiento_Det!P190),"",VLOOKUP(Requerimiento_Det!P190,Tabla18[#All],2,FALSE))</f>
        <v>BTRU</v>
      </c>
    </row>
    <row r="191" spans="1:31" x14ac:dyDescent="0.25">
      <c r="A191" s="6">
        <f>IF(LEN(Requerimiento_Det!A191)&gt;0,Requerimiento_Det!A191,"")</f>
        <v>1</v>
      </c>
      <c r="B191" s="6">
        <f>IF(LEN(Requerimiento_Det!B191)&gt;0,Requerimiento_Det!B191,"")</f>
        <v>190</v>
      </c>
      <c r="C191" s="6" t="str">
        <f>IF(ISBLANK(Requerimiento_Det!C191),"",VLOOKUP(Requerimiento_Det!C191,Tabla3[#All],2,FALSE))</f>
        <v>10000000</v>
      </c>
      <c r="D191" s="6" t="str">
        <f>IF(LEN(Requerimiento_Det!D191)&gt;0,Requerimiento_Det!D191,"")</f>
        <v/>
      </c>
      <c r="E191" s="6">
        <f>IF(ISBLANK(Requerimiento_Det!E191),"",VLOOKUP(Requerimiento_Det!E191,Tabla13[#All],2,FALSE))</f>
        <v>0</v>
      </c>
      <c r="F191" s="6" t="str">
        <f>IF(ISBLANK(Requerimiento_Det!F191),"",VLOOKUP(Requerimiento_Det!F191,Tabla12[#All],2,FALSE))</f>
        <v>2806</v>
      </c>
      <c r="G191" s="6" t="str">
        <f>IF(ISBLANK(Requerimiento_Det!G191),"",VLOOKUP(Requerimiento_Det!G191,Tabla14[#All],2,FALSE))</f>
        <v>UNI</v>
      </c>
      <c r="H191" s="6" t="str">
        <f>IF(LEN(Requerimiento_Det!H191)&gt;0,Requerimiento_Det!H191,"")</f>
        <v>Pacanguilla 287332 TRUJILLO  CHICLAYO  TRUJILLO</v>
      </c>
      <c r="I191" s="6" t="str">
        <f>IF(ISBLANK(Requerimiento_Det!I191),"",VLOOKUP(Requerimiento_Det!I191,Tabla5[#All],2,FALSE))</f>
        <v>C</v>
      </c>
      <c r="J191" s="6" t="str">
        <f t="shared" si="79"/>
        <v>N</v>
      </c>
      <c r="K191" s="29">
        <f>IF(LEN(Requerimiento_Det!J191)&gt;0,Requerimiento_Det!J191,"")</f>
        <v>1</v>
      </c>
      <c r="L191" s="6" t="str">
        <f t="shared" si="80"/>
        <v>0.00</v>
      </c>
      <c r="M191" s="6" t="str">
        <f t="shared" si="81"/>
        <v>0.00</v>
      </c>
      <c r="N191" s="30" t="str">
        <f t="shared" si="82"/>
        <v>0.00</v>
      </c>
      <c r="O191" s="30">
        <f t="shared" si="76"/>
        <v>0</v>
      </c>
      <c r="P191" s="6" t="str">
        <f t="shared" si="77"/>
        <v>0</v>
      </c>
      <c r="Q191" s="6" t="str">
        <f t="shared" si="83"/>
        <v>0</v>
      </c>
      <c r="R191" s="6" t="str">
        <f t="shared" si="84"/>
        <v>0.000000</v>
      </c>
      <c r="S191" s="6" t="str">
        <f t="shared" si="85"/>
        <v>0.000000</v>
      </c>
      <c r="T191" s="6" t="str">
        <f t="shared" si="86"/>
        <v>0</v>
      </c>
      <c r="U191" s="6" t="str">
        <f t="shared" si="87"/>
        <v>0</v>
      </c>
      <c r="V191" s="6" t="str">
        <f t="shared" si="88"/>
        <v>S</v>
      </c>
      <c r="W191" s="6" t="str">
        <f>IF(LEN(Requerimiento_Det!L191)&gt;0,Requerimiento_Det!L191,"")</f>
        <v>Pacanguilla 287332 TRUJILLO  CHICLAYO  TRUJILLO</v>
      </c>
      <c r="X191" s="6" t="str">
        <f>IF(ISBLANK(Requerimiento_Det!M191),"",VLOOKUP(Requerimiento_Det!M191,Tabla8[#All],2,FALSE))</f>
        <v>010201</v>
      </c>
      <c r="Y191" s="6" t="str">
        <f t="shared" si="89"/>
        <v>PR</v>
      </c>
      <c r="Z191" s="6" t="str">
        <f t="shared" si="90"/>
        <v>DEMO</v>
      </c>
      <c r="AA191" s="6" t="str">
        <f t="shared" si="91"/>
        <v>N</v>
      </c>
      <c r="AB191" s="6" t="str">
        <f t="shared" si="92"/>
        <v>N</v>
      </c>
      <c r="AC191" s="6" t="str">
        <f t="shared" si="78"/>
        <v>9031501</v>
      </c>
      <c r="AD191" s="6">
        <f>IF(ISBLANK(Requerimiento_Det!N191),"",VLOOKUP(Requerimiento_Det!N191,Tabla1[#All],2,FALSE))</f>
        <v>1031100323</v>
      </c>
      <c r="AE191" s="6" t="str">
        <f>IF(ISBLANK(Requerimiento_Det!P191),"",VLOOKUP(Requerimiento_Det!P191,Tabla18[#All],2,FALSE))</f>
        <v>BTRU</v>
      </c>
    </row>
    <row r="192" spans="1:31" x14ac:dyDescent="0.25">
      <c r="A192" s="6">
        <f>IF(LEN(Requerimiento_Det!A192)&gt;0,Requerimiento_Det!A192,"")</f>
        <v>1</v>
      </c>
      <c r="B192" s="6">
        <f>IF(LEN(Requerimiento_Det!B192)&gt;0,Requerimiento_Det!B192,"")</f>
        <v>191</v>
      </c>
      <c r="C192" s="6" t="str">
        <f>IF(ISBLANK(Requerimiento_Det!C192),"",VLOOKUP(Requerimiento_Det!C192,Tabla3[#All],2,FALSE))</f>
        <v>10000000</v>
      </c>
      <c r="D192" s="6" t="str">
        <f>IF(LEN(Requerimiento_Det!D192)&gt;0,Requerimiento_Det!D192,"")</f>
        <v/>
      </c>
      <c r="E192" s="6">
        <f>IF(ISBLANK(Requerimiento_Det!E192),"",VLOOKUP(Requerimiento_Det!E192,Tabla13[#All],2,FALSE))</f>
        <v>0</v>
      </c>
      <c r="F192" s="6" t="str">
        <f>IF(ISBLANK(Requerimiento_Det!F192),"",VLOOKUP(Requerimiento_Det!F192,Tabla12[#All],2,FALSE))</f>
        <v>2806</v>
      </c>
      <c r="G192" s="6" t="str">
        <f>IF(ISBLANK(Requerimiento_Det!G192),"",VLOOKUP(Requerimiento_Det!G192,Tabla14[#All],2,FALSE))</f>
        <v>UNI</v>
      </c>
      <c r="H192" s="6" t="str">
        <f>IF(LEN(Requerimiento_Det!H192)&gt;0,Requerimiento_Det!H192,"")</f>
        <v>Chicama 287331 TRUJILLO  CHICLAYO  TRUJILLO</v>
      </c>
      <c r="I192" s="6" t="str">
        <f>IF(ISBLANK(Requerimiento_Det!I192),"",VLOOKUP(Requerimiento_Det!I192,Tabla5[#All],2,FALSE))</f>
        <v>C</v>
      </c>
      <c r="J192" s="6" t="str">
        <f t="shared" si="79"/>
        <v>N</v>
      </c>
      <c r="K192" s="29">
        <f>IF(LEN(Requerimiento_Det!J192)&gt;0,Requerimiento_Det!J192,"")</f>
        <v>1</v>
      </c>
      <c r="L192" s="6" t="str">
        <f t="shared" si="80"/>
        <v>0.00</v>
      </c>
      <c r="M192" s="6" t="str">
        <f t="shared" si="81"/>
        <v>0.00</v>
      </c>
      <c r="N192" s="30" t="str">
        <f t="shared" si="82"/>
        <v>0.00</v>
      </c>
      <c r="O192" s="30">
        <f t="shared" si="76"/>
        <v>0</v>
      </c>
      <c r="P192" s="6" t="str">
        <f t="shared" si="77"/>
        <v>0</v>
      </c>
      <c r="Q192" s="6" t="str">
        <f t="shared" si="83"/>
        <v>0</v>
      </c>
      <c r="R192" s="6" t="str">
        <f t="shared" si="84"/>
        <v>0.000000</v>
      </c>
      <c r="S192" s="6" t="str">
        <f t="shared" si="85"/>
        <v>0.000000</v>
      </c>
      <c r="T192" s="6" t="str">
        <f t="shared" si="86"/>
        <v>0</v>
      </c>
      <c r="U192" s="6" t="str">
        <f t="shared" si="87"/>
        <v>0</v>
      </c>
      <c r="V192" s="6" t="str">
        <f t="shared" si="88"/>
        <v>S</v>
      </c>
      <c r="W192" s="6" t="str">
        <f>IF(LEN(Requerimiento_Det!L192)&gt;0,Requerimiento_Det!L192,"")</f>
        <v>Chicama 287331 TRUJILLO  CHICLAYO  TRUJILLO</v>
      </c>
      <c r="X192" s="6" t="str">
        <f>IF(ISBLANK(Requerimiento_Det!M192),"",VLOOKUP(Requerimiento_Det!M192,Tabla8[#All],2,FALSE))</f>
        <v>010201</v>
      </c>
      <c r="Y192" s="6" t="str">
        <f t="shared" si="89"/>
        <v>PR</v>
      </c>
      <c r="Z192" s="6" t="str">
        <f t="shared" si="90"/>
        <v>DEMO</v>
      </c>
      <c r="AA192" s="6" t="str">
        <f t="shared" si="91"/>
        <v>N</v>
      </c>
      <c r="AB192" s="6" t="str">
        <f t="shared" si="92"/>
        <v>N</v>
      </c>
      <c r="AC192" s="6" t="str">
        <f t="shared" si="78"/>
        <v>9031501</v>
      </c>
      <c r="AD192" s="6">
        <f>IF(ISBLANK(Requerimiento_Det!N192),"",VLOOKUP(Requerimiento_Det!N192,Tabla1[#All],2,FALSE))</f>
        <v>1031100265</v>
      </c>
      <c r="AE192" s="6" t="str">
        <f>IF(ISBLANK(Requerimiento_Det!P192),"",VLOOKUP(Requerimiento_Det!P192,Tabla18[#All],2,FALSE))</f>
        <v>BTRU</v>
      </c>
    </row>
    <row r="193" spans="1:31" x14ac:dyDescent="0.25">
      <c r="A193" s="6">
        <f>IF(LEN(Requerimiento_Det!A193)&gt;0,Requerimiento_Det!A193,"")</f>
        <v>1</v>
      </c>
      <c r="B193" s="6">
        <f>IF(LEN(Requerimiento_Det!B193)&gt;0,Requerimiento_Det!B193,"")</f>
        <v>192</v>
      </c>
      <c r="C193" s="6" t="str">
        <f>IF(ISBLANK(Requerimiento_Det!C193),"",VLOOKUP(Requerimiento_Det!C193,Tabla3[#All],2,FALSE))</f>
        <v>10000000</v>
      </c>
      <c r="D193" s="6" t="str">
        <f>IF(LEN(Requerimiento_Det!D193)&gt;0,Requerimiento_Det!D193,"")</f>
        <v/>
      </c>
      <c r="E193" s="6">
        <f>IF(ISBLANK(Requerimiento_Det!E193),"",VLOOKUP(Requerimiento_Det!E193,Tabla13[#All],2,FALSE))</f>
        <v>0</v>
      </c>
      <c r="F193" s="6" t="str">
        <f>IF(ISBLANK(Requerimiento_Det!F193),"",VLOOKUP(Requerimiento_Det!F193,Tabla12[#All],2,FALSE))</f>
        <v>2806</v>
      </c>
      <c r="G193" s="6" t="str">
        <f>IF(ISBLANK(Requerimiento_Det!G193),"",VLOOKUP(Requerimiento_Det!G193,Tabla14[#All],2,FALSE))</f>
        <v>UNI</v>
      </c>
      <c r="H193" s="6" t="str">
        <f>IF(LEN(Requerimiento_Det!H193)&gt;0,Requerimiento_Det!H193,"")</f>
        <v>Pacanguilla 287219 PUCUSANA  OL CHICLAYO</v>
      </c>
      <c r="I193" s="6" t="str">
        <f>IF(ISBLANK(Requerimiento_Det!I193),"",VLOOKUP(Requerimiento_Det!I193,Tabla5[#All],2,FALSE))</f>
        <v>C</v>
      </c>
      <c r="J193" s="6" t="str">
        <f t="shared" si="79"/>
        <v>N</v>
      </c>
      <c r="K193" s="29">
        <f>IF(LEN(Requerimiento_Det!J193)&gt;0,Requerimiento_Det!J193,"")</f>
        <v>1</v>
      </c>
      <c r="L193" s="6" t="str">
        <f t="shared" si="80"/>
        <v>0.00</v>
      </c>
      <c r="M193" s="6" t="str">
        <f t="shared" si="81"/>
        <v>0.00</v>
      </c>
      <c r="N193" s="30" t="str">
        <f t="shared" si="82"/>
        <v>0.00</v>
      </c>
      <c r="O193" s="30">
        <f t="shared" si="76"/>
        <v>0</v>
      </c>
      <c r="P193" s="6" t="str">
        <f t="shared" si="77"/>
        <v>0</v>
      </c>
      <c r="Q193" s="6" t="str">
        <f t="shared" si="83"/>
        <v>0</v>
      </c>
      <c r="R193" s="6" t="str">
        <f t="shared" si="84"/>
        <v>0.000000</v>
      </c>
      <c r="S193" s="6" t="str">
        <f t="shared" si="85"/>
        <v>0.000000</v>
      </c>
      <c r="T193" s="6" t="str">
        <f t="shared" si="86"/>
        <v>0</v>
      </c>
      <c r="U193" s="6" t="str">
        <f t="shared" si="87"/>
        <v>0</v>
      </c>
      <c r="V193" s="6" t="str">
        <f t="shared" si="88"/>
        <v>S</v>
      </c>
      <c r="W193" s="6" t="str">
        <f>IF(LEN(Requerimiento_Det!L193)&gt;0,Requerimiento_Det!L193,"")</f>
        <v>Pacanguilla 287219 PUCUSANA  OL CHICLAYO</v>
      </c>
      <c r="X193" s="6" t="str">
        <f>IF(ISBLANK(Requerimiento_Det!M193),"",VLOOKUP(Requerimiento_Det!M193,Tabla8[#All],2,FALSE))</f>
        <v>010201</v>
      </c>
      <c r="Y193" s="6" t="str">
        <f t="shared" si="89"/>
        <v>PR</v>
      </c>
      <c r="Z193" s="6" t="str">
        <f t="shared" si="90"/>
        <v>DEMO</v>
      </c>
      <c r="AA193" s="6" t="str">
        <f t="shared" si="91"/>
        <v>N</v>
      </c>
      <c r="AB193" s="6" t="str">
        <f t="shared" si="92"/>
        <v>N</v>
      </c>
      <c r="AC193" s="6" t="str">
        <f t="shared" si="78"/>
        <v>9031501</v>
      </c>
      <c r="AD193" s="6">
        <f>IF(ISBLANK(Requerimiento_Det!N193),"",VLOOKUP(Requerimiento_Det!N193,Tabla1[#All],2,FALSE))</f>
        <v>1031100336</v>
      </c>
      <c r="AE193" s="6" t="str">
        <f>IF(ISBLANK(Requerimiento_Det!P193),"",VLOOKUP(Requerimiento_Det!P193,Tabla18[#All],2,FALSE))</f>
        <v>BTRU</v>
      </c>
    </row>
    <row r="194" spans="1:31" x14ac:dyDescent="0.25">
      <c r="A194" s="6">
        <f>IF(LEN(Requerimiento_Det!A194)&gt;0,Requerimiento_Det!A194,"")</f>
        <v>1</v>
      </c>
      <c r="B194" s="6">
        <f>IF(LEN(Requerimiento_Det!B194)&gt;0,Requerimiento_Det!B194,"")</f>
        <v>193</v>
      </c>
      <c r="C194" s="6" t="str">
        <f>IF(ISBLANK(Requerimiento_Det!C194),"",VLOOKUP(Requerimiento_Det!C194,Tabla3[#All],2,FALSE))</f>
        <v>10000000</v>
      </c>
      <c r="D194" s="6" t="str">
        <f>IF(LEN(Requerimiento_Det!D194)&gt;0,Requerimiento_Det!D194,"")</f>
        <v/>
      </c>
      <c r="E194" s="6">
        <f>IF(ISBLANK(Requerimiento_Det!E194),"",VLOOKUP(Requerimiento_Det!E194,Tabla13[#All],2,FALSE))</f>
        <v>0</v>
      </c>
      <c r="F194" s="6" t="str">
        <f>IF(ISBLANK(Requerimiento_Det!F194),"",VLOOKUP(Requerimiento_Det!F194,Tabla12[#All],2,FALSE))</f>
        <v>2806</v>
      </c>
      <c r="G194" s="6" t="str">
        <f>IF(ISBLANK(Requerimiento_Det!G194),"",VLOOKUP(Requerimiento_Det!G194,Tabla14[#All],2,FALSE))</f>
        <v>UNI</v>
      </c>
      <c r="H194" s="6" t="str">
        <f>IF(LEN(Requerimiento_Det!H194)&gt;0,Requerimiento_Det!H194,"")</f>
        <v>Pacanguilla 287337 TRUJILLO  PIURA  TRUJILLO</v>
      </c>
      <c r="I194" s="6" t="str">
        <f>IF(ISBLANK(Requerimiento_Det!I194),"",VLOOKUP(Requerimiento_Det!I194,Tabla5[#All],2,FALSE))</f>
        <v>C</v>
      </c>
      <c r="J194" s="6" t="str">
        <f t="shared" ref="J194:J200" si="93">IF(LEN(C194)&gt;0,"N","")</f>
        <v>N</v>
      </c>
      <c r="K194" s="29">
        <f>IF(LEN(Requerimiento_Det!J194)&gt;0,Requerimiento_Det!J194,"")</f>
        <v>1</v>
      </c>
      <c r="L194" s="6" t="str">
        <f t="shared" ref="L194:L200" si="94">IF(LEN(C194)&gt;0,"0.00","")</f>
        <v>0.00</v>
      </c>
      <c r="M194" s="6" t="str">
        <f t="shared" ref="M194:M200" si="95">IF(LEN(C194)&gt;0,"0.00","")</f>
        <v>0.00</v>
      </c>
      <c r="N194" s="30" t="str">
        <f t="shared" ref="N194:N200" si="96">IF(LEN(C194)&gt;0,"0.00","")</f>
        <v>0.00</v>
      </c>
      <c r="O194" s="30">
        <f t="shared" si="76"/>
        <v>0</v>
      </c>
      <c r="P194" s="6" t="str">
        <f t="shared" si="77"/>
        <v>0</v>
      </c>
      <c r="Q194" s="6" t="str">
        <f t="shared" si="83"/>
        <v>0</v>
      </c>
      <c r="R194" s="6" t="str">
        <f t="shared" si="84"/>
        <v>0.000000</v>
      </c>
      <c r="S194" s="6" t="str">
        <f t="shared" si="85"/>
        <v>0.000000</v>
      </c>
      <c r="T194" s="6" t="str">
        <f t="shared" si="86"/>
        <v>0</v>
      </c>
      <c r="U194" s="6" t="str">
        <f t="shared" si="87"/>
        <v>0</v>
      </c>
      <c r="V194" s="6" t="str">
        <f t="shared" si="88"/>
        <v>S</v>
      </c>
      <c r="W194" s="6" t="str">
        <f>IF(LEN(Requerimiento_Det!L194)&gt;0,Requerimiento_Det!L194,"")</f>
        <v>Pacanguilla 287337 TRUJILLO  PIURA  TRUJILLO</v>
      </c>
      <c r="X194" s="6" t="str">
        <f>IF(ISBLANK(Requerimiento_Det!M194),"",VLOOKUP(Requerimiento_Det!M194,Tabla8[#All],2,FALSE))</f>
        <v>010201</v>
      </c>
      <c r="Y194" s="6" t="str">
        <f t="shared" si="89"/>
        <v>PR</v>
      </c>
      <c r="Z194" s="6" t="str">
        <f t="shared" si="90"/>
        <v>DEMO</v>
      </c>
      <c r="AA194" s="6" t="str">
        <f t="shared" si="91"/>
        <v>N</v>
      </c>
      <c r="AB194" s="6" t="str">
        <f t="shared" si="92"/>
        <v>N</v>
      </c>
      <c r="AC194" s="6" t="str">
        <f t="shared" si="78"/>
        <v>9031501</v>
      </c>
      <c r="AD194" s="6">
        <f>IF(ISBLANK(Requerimiento_Det!N194),"",VLOOKUP(Requerimiento_Det!N194,Tabla1[#All],2,FALSE))</f>
        <v>1031100256</v>
      </c>
      <c r="AE194" s="6" t="str">
        <f>IF(ISBLANK(Requerimiento_Det!P194),"",VLOOKUP(Requerimiento_Det!P194,Tabla18[#All],2,FALSE))</f>
        <v>BTRU</v>
      </c>
    </row>
    <row r="195" spans="1:31" x14ac:dyDescent="0.25">
      <c r="A195" s="6">
        <f>IF(LEN(Requerimiento_Det!A195)&gt;0,Requerimiento_Det!A195,"")</f>
        <v>1</v>
      </c>
      <c r="B195" s="6">
        <f>IF(LEN(Requerimiento_Det!B195)&gt;0,Requerimiento_Det!B195,"")</f>
        <v>194</v>
      </c>
      <c r="C195" s="6" t="str">
        <f>IF(ISBLANK(Requerimiento_Det!C195),"",VLOOKUP(Requerimiento_Det!C195,Tabla3[#All],2,FALSE))</f>
        <v>10000000</v>
      </c>
      <c r="D195" s="6" t="str">
        <f>IF(LEN(Requerimiento_Det!D195)&gt;0,Requerimiento_Det!D195,"")</f>
        <v/>
      </c>
      <c r="E195" s="6">
        <f>IF(ISBLANK(Requerimiento_Det!E195),"",VLOOKUP(Requerimiento_Det!E195,Tabla13[#All],2,FALSE))</f>
        <v>0</v>
      </c>
      <c r="F195" s="6" t="str">
        <f>IF(ISBLANK(Requerimiento_Det!F195),"",VLOOKUP(Requerimiento_Det!F195,Tabla12[#All],2,FALSE))</f>
        <v>2806</v>
      </c>
      <c r="G195" s="6" t="str">
        <f>IF(ISBLANK(Requerimiento_Det!G195),"",VLOOKUP(Requerimiento_Det!G195,Tabla14[#All],2,FALSE))</f>
        <v>UNI</v>
      </c>
      <c r="H195" s="6" t="str">
        <f>IF(LEN(Requerimiento_Det!H195)&gt;0,Requerimiento_Det!H195,"")</f>
        <v>Mórrope 287545 TRUJILLO  PIURA  TRUJILLO</v>
      </c>
      <c r="I195" s="6" t="str">
        <f>IF(ISBLANK(Requerimiento_Det!I195),"",VLOOKUP(Requerimiento_Det!I195,Tabla5[#All],2,FALSE))</f>
        <v>C</v>
      </c>
      <c r="J195" s="6" t="str">
        <f t="shared" si="93"/>
        <v>N</v>
      </c>
      <c r="K195" s="29">
        <f>IF(LEN(Requerimiento_Det!J195)&gt;0,Requerimiento_Det!J195,"")</f>
        <v>1</v>
      </c>
      <c r="L195" s="6" t="str">
        <f t="shared" si="94"/>
        <v>0.00</v>
      </c>
      <c r="M195" s="6" t="str">
        <f t="shared" si="95"/>
        <v>0.00</v>
      </c>
      <c r="N195" s="30" t="str">
        <f t="shared" si="96"/>
        <v>0.00</v>
      </c>
      <c r="O195" s="30">
        <f t="shared" ref="O195:O200" si="97">IF(LEN(N195)&gt;0,K195*N195,"")</f>
        <v>0</v>
      </c>
      <c r="P195" s="6" t="str">
        <f t="shared" ref="P195:P200" si="98">IF(LEN(C195)&gt;0,"0","")</f>
        <v>0</v>
      </c>
      <c r="Q195" s="6" t="str">
        <f t="shared" ref="Q195:Q200" si="99">IF(LEN(C195)&gt;0,"0","")</f>
        <v>0</v>
      </c>
      <c r="R195" s="6" t="str">
        <f t="shared" ref="R195:R200" si="100">IF(LEN(C195)&gt;0,"0.000000","")</f>
        <v>0.000000</v>
      </c>
      <c r="S195" s="6" t="str">
        <f t="shared" ref="S195:S200" si="101">IF(LEN(C195)&gt;0,"0.000000","")</f>
        <v>0.000000</v>
      </c>
      <c r="T195" s="6" t="str">
        <f t="shared" ref="T195:T200" si="102">IF(LEN(C195)&gt;0,"0","")</f>
        <v>0</v>
      </c>
      <c r="U195" s="6" t="str">
        <f t="shared" ref="U195:U200" si="103">IF(LEN(C195)&gt;0,"0","")</f>
        <v>0</v>
      </c>
      <c r="V195" s="6" t="str">
        <f t="shared" ref="V195:V200" si="104">IF(LEN(C195)&gt;0,"S","")</f>
        <v>S</v>
      </c>
      <c r="W195" s="6" t="str">
        <f>IF(LEN(Requerimiento_Det!L195)&gt;0,Requerimiento_Det!L195,"")</f>
        <v>Mórrope 287545 TRUJILLO  PIURA  TRUJILLO</v>
      </c>
      <c r="X195" s="6" t="str">
        <f>IF(ISBLANK(Requerimiento_Det!M195),"",VLOOKUP(Requerimiento_Det!M195,Tabla8[#All],2,FALSE))</f>
        <v>010201</v>
      </c>
      <c r="Y195" s="6" t="str">
        <f t="shared" ref="Y195:Y200" si="105">IF(LEN(C195)&gt;0,"PR","")</f>
        <v>PR</v>
      </c>
      <c r="Z195" s="6" t="str">
        <f t="shared" ref="Z195:Z200" si="106">IF(LEN(C195)&gt;0,"DEMO","")</f>
        <v>DEMO</v>
      </c>
      <c r="AA195" s="6" t="str">
        <f t="shared" ref="AA195:AA200" si="107">IF(LEN(C195)&gt;0,"N","")</f>
        <v>N</v>
      </c>
      <c r="AB195" s="6" t="str">
        <f t="shared" ref="AB195:AB200" si="108">IF(LEN(C195)&gt;0,"N","")</f>
        <v>N</v>
      </c>
      <c r="AC195" s="6" t="str">
        <f t="shared" ref="AC195:AC258" si="109">IF(LEN(C195)&gt;0,"9031501","")</f>
        <v>9031501</v>
      </c>
      <c r="AD195" s="6">
        <f>IF(ISBLANK(Requerimiento_Det!N195),"",VLOOKUP(Requerimiento_Det!N195,Tabla1[#All],2,FALSE))</f>
        <v>1031100257</v>
      </c>
      <c r="AE195" s="6" t="str">
        <f>IF(ISBLANK(Requerimiento_Det!P195),"",VLOOKUP(Requerimiento_Det!P195,Tabla18[#All],2,FALSE))</f>
        <v>BTRU</v>
      </c>
    </row>
    <row r="196" spans="1:31" x14ac:dyDescent="0.25">
      <c r="A196" s="6">
        <f>IF(LEN(Requerimiento_Det!A196)&gt;0,Requerimiento_Det!A196,"")</f>
        <v>1</v>
      </c>
      <c r="B196" s="6">
        <f>IF(LEN(Requerimiento_Det!B196)&gt;0,Requerimiento_Det!B196,"")</f>
        <v>195</v>
      </c>
      <c r="C196" s="6" t="str">
        <f>IF(ISBLANK(Requerimiento_Det!C196),"",VLOOKUP(Requerimiento_Det!C196,Tabla3[#All],2,FALSE))</f>
        <v>10000000</v>
      </c>
      <c r="D196" s="6" t="str">
        <f>IF(LEN(Requerimiento_Det!D196)&gt;0,Requerimiento_Det!D196,"")</f>
        <v/>
      </c>
      <c r="E196" s="6">
        <f>IF(ISBLANK(Requerimiento_Det!E196),"",VLOOKUP(Requerimiento_Det!E196,Tabla13[#All],2,FALSE))</f>
        <v>0</v>
      </c>
      <c r="F196" s="6" t="str">
        <f>IF(ISBLANK(Requerimiento_Det!F196),"",VLOOKUP(Requerimiento_Det!F196,Tabla12[#All],2,FALSE))</f>
        <v>2806</v>
      </c>
      <c r="G196" s="6" t="str">
        <f>IF(ISBLANK(Requerimiento_Det!G196),"",VLOOKUP(Requerimiento_Det!G196,Tabla14[#All],2,FALSE))</f>
        <v>UNI</v>
      </c>
      <c r="H196" s="6" t="str">
        <f>IF(LEN(Requerimiento_Det!H196)&gt;0,Requerimiento_Det!H196,"")</f>
        <v>Pacanguilla 287900 TRUJILLO  JUANJUI  TRUJILLO</v>
      </c>
      <c r="I196" s="6" t="str">
        <f>IF(ISBLANK(Requerimiento_Det!I196),"",VLOOKUP(Requerimiento_Det!I196,Tabla5[#All],2,FALSE))</f>
        <v>C</v>
      </c>
      <c r="J196" s="6" t="str">
        <f t="shared" si="93"/>
        <v>N</v>
      </c>
      <c r="K196" s="29">
        <f>IF(LEN(Requerimiento_Det!J196)&gt;0,Requerimiento_Det!J196,"")</f>
        <v>1</v>
      </c>
      <c r="L196" s="6" t="str">
        <f t="shared" si="94"/>
        <v>0.00</v>
      </c>
      <c r="M196" s="6" t="str">
        <f t="shared" si="95"/>
        <v>0.00</v>
      </c>
      <c r="N196" s="30" t="str">
        <f t="shared" si="96"/>
        <v>0.00</v>
      </c>
      <c r="O196" s="30">
        <f t="shared" si="97"/>
        <v>0</v>
      </c>
      <c r="P196" s="6" t="str">
        <f t="shared" si="98"/>
        <v>0</v>
      </c>
      <c r="Q196" s="6" t="str">
        <f t="shared" si="99"/>
        <v>0</v>
      </c>
      <c r="R196" s="6" t="str">
        <f t="shared" si="100"/>
        <v>0.000000</v>
      </c>
      <c r="S196" s="6" t="str">
        <f t="shared" si="101"/>
        <v>0.000000</v>
      </c>
      <c r="T196" s="6" t="str">
        <f t="shared" si="102"/>
        <v>0</v>
      </c>
      <c r="U196" s="6" t="str">
        <f t="shared" si="103"/>
        <v>0</v>
      </c>
      <c r="V196" s="6" t="str">
        <f t="shared" si="104"/>
        <v>S</v>
      </c>
      <c r="W196" s="6" t="str">
        <f>IF(LEN(Requerimiento_Det!L196)&gt;0,Requerimiento_Det!L196,"")</f>
        <v>Pacanguilla 287900 TRUJILLO  JUANJUI  TRUJILLO</v>
      </c>
      <c r="X196" s="6" t="str">
        <f>IF(ISBLANK(Requerimiento_Det!M196),"",VLOOKUP(Requerimiento_Det!M196,Tabla8[#All],2,FALSE))</f>
        <v>010201</v>
      </c>
      <c r="Y196" s="6" t="str">
        <f t="shared" si="105"/>
        <v>PR</v>
      </c>
      <c r="Z196" s="6" t="str">
        <f t="shared" si="106"/>
        <v>DEMO</v>
      </c>
      <c r="AA196" s="6" t="str">
        <f t="shared" si="107"/>
        <v>N</v>
      </c>
      <c r="AB196" s="6" t="str">
        <f t="shared" si="108"/>
        <v>N</v>
      </c>
      <c r="AC196" s="6" t="str">
        <f t="shared" si="109"/>
        <v>9031501</v>
      </c>
      <c r="AD196" s="6">
        <f>IF(ISBLANK(Requerimiento_Det!N196),"",VLOOKUP(Requerimiento_Det!N196,Tabla1[#All],2,FALSE))</f>
        <v>1031100313</v>
      </c>
      <c r="AE196" s="6" t="str">
        <f>IF(ISBLANK(Requerimiento_Det!P196),"",VLOOKUP(Requerimiento_Det!P196,Tabla18[#All],2,FALSE))</f>
        <v>BTRU</v>
      </c>
    </row>
    <row r="197" spans="1:31" x14ac:dyDescent="0.25">
      <c r="A197" s="6">
        <f>IF(LEN(Requerimiento_Det!A197)&gt;0,Requerimiento_Det!A197,"")</f>
        <v>1</v>
      </c>
      <c r="B197" s="6">
        <f>IF(LEN(Requerimiento_Det!B197)&gt;0,Requerimiento_Det!B197,"")</f>
        <v>196</v>
      </c>
      <c r="C197" s="6" t="str">
        <f>IF(ISBLANK(Requerimiento_Det!C197),"",VLOOKUP(Requerimiento_Det!C197,Tabla3[#All],2,FALSE))</f>
        <v>10000000</v>
      </c>
      <c r="D197" s="6" t="str">
        <f>IF(LEN(Requerimiento_Det!D197)&gt;0,Requerimiento_Det!D197,"")</f>
        <v/>
      </c>
      <c r="E197" s="6">
        <f>IF(ISBLANK(Requerimiento_Det!E197),"",VLOOKUP(Requerimiento_Det!E197,Tabla13[#All],2,FALSE))</f>
        <v>0</v>
      </c>
      <c r="F197" s="6" t="str">
        <f>IF(ISBLANK(Requerimiento_Det!F197),"",VLOOKUP(Requerimiento_Det!F197,Tabla12[#All],2,FALSE))</f>
        <v>2806</v>
      </c>
      <c r="G197" s="6" t="str">
        <f>IF(ISBLANK(Requerimiento_Det!G197),"",VLOOKUP(Requerimiento_Det!G197,Tabla14[#All],2,FALSE))</f>
        <v>UNI</v>
      </c>
      <c r="H197" s="6" t="str">
        <f>IF(LEN(Requerimiento_Det!H197)&gt;0,Requerimiento_Det!H197,"")</f>
        <v>Chicama 287475 TRUJILLO   CHOCOPE  TRUJILLO</v>
      </c>
      <c r="I197" s="6" t="str">
        <f>IF(ISBLANK(Requerimiento_Det!I197),"",VLOOKUP(Requerimiento_Det!I197,Tabla5[#All],2,FALSE))</f>
        <v>C</v>
      </c>
      <c r="J197" s="6" t="str">
        <f t="shared" si="93"/>
        <v>N</v>
      </c>
      <c r="K197" s="29">
        <f>IF(LEN(Requerimiento_Det!J197)&gt;0,Requerimiento_Det!J197,"")</f>
        <v>1</v>
      </c>
      <c r="L197" s="6" t="str">
        <f t="shared" si="94"/>
        <v>0.00</v>
      </c>
      <c r="M197" s="6" t="str">
        <f t="shared" si="95"/>
        <v>0.00</v>
      </c>
      <c r="N197" s="30" t="str">
        <f t="shared" si="96"/>
        <v>0.00</v>
      </c>
      <c r="O197" s="30">
        <f t="shared" si="97"/>
        <v>0</v>
      </c>
      <c r="P197" s="6" t="str">
        <f t="shared" si="98"/>
        <v>0</v>
      </c>
      <c r="Q197" s="6" t="str">
        <f t="shared" si="99"/>
        <v>0</v>
      </c>
      <c r="R197" s="6" t="str">
        <f t="shared" si="100"/>
        <v>0.000000</v>
      </c>
      <c r="S197" s="6" t="str">
        <f t="shared" si="101"/>
        <v>0.000000</v>
      </c>
      <c r="T197" s="6" t="str">
        <f t="shared" si="102"/>
        <v>0</v>
      </c>
      <c r="U197" s="6" t="str">
        <f t="shared" si="103"/>
        <v>0</v>
      </c>
      <c r="V197" s="6" t="str">
        <f t="shared" si="104"/>
        <v>S</v>
      </c>
      <c r="W197" s="6" t="str">
        <f>IF(LEN(Requerimiento_Det!L197)&gt;0,Requerimiento_Det!L197,"")</f>
        <v>Chicama 287475 TRUJILLO   CHOCOPE  TRUJILLO</v>
      </c>
      <c r="X197" s="6" t="str">
        <f>IF(ISBLANK(Requerimiento_Det!M197),"",VLOOKUP(Requerimiento_Det!M197,Tabla8[#All],2,FALSE))</f>
        <v>010201</v>
      </c>
      <c r="Y197" s="6" t="str">
        <f t="shared" si="105"/>
        <v>PR</v>
      </c>
      <c r="Z197" s="6" t="str">
        <f t="shared" si="106"/>
        <v>DEMO</v>
      </c>
      <c r="AA197" s="6" t="str">
        <f t="shared" si="107"/>
        <v>N</v>
      </c>
      <c r="AB197" s="6" t="str">
        <f t="shared" si="108"/>
        <v>N</v>
      </c>
      <c r="AC197" s="6" t="str">
        <f t="shared" si="109"/>
        <v>9031501</v>
      </c>
      <c r="AD197" s="6">
        <f>IF(ISBLANK(Requerimiento_Det!N197),"",VLOOKUP(Requerimiento_Det!N197,Tabla1[#All],2,FALSE))</f>
        <v>1031100353</v>
      </c>
      <c r="AE197" s="6" t="str">
        <f>IF(ISBLANK(Requerimiento_Det!P197),"",VLOOKUP(Requerimiento_Det!P197,Tabla18[#All],2,FALSE))</f>
        <v>BTRU</v>
      </c>
    </row>
    <row r="198" spans="1:31" x14ac:dyDescent="0.25">
      <c r="A198" s="6">
        <f>IF(LEN(Requerimiento_Det!A198)&gt;0,Requerimiento_Det!A198,"")</f>
        <v>1</v>
      </c>
      <c r="B198" s="6">
        <f>IF(LEN(Requerimiento_Det!B198)&gt;0,Requerimiento_Det!B198,"")</f>
        <v>197</v>
      </c>
      <c r="C198" s="6" t="str">
        <f>IF(ISBLANK(Requerimiento_Det!C198),"",VLOOKUP(Requerimiento_Det!C198,Tabla3[#All],2,FALSE))</f>
        <v>10000000</v>
      </c>
      <c r="D198" s="6" t="str">
        <f>IF(LEN(Requerimiento_Det!D198)&gt;0,Requerimiento_Det!D198,"")</f>
        <v/>
      </c>
      <c r="E198" s="6">
        <f>IF(ISBLANK(Requerimiento_Det!E198),"",VLOOKUP(Requerimiento_Det!E198,Tabla13[#All],2,FALSE))</f>
        <v>0</v>
      </c>
      <c r="F198" s="6" t="str">
        <f>IF(ISBLANK(Requerimiento_Det!F198),"",VLOOKUP(Requerimiento_Det!F198,Tabla12[#All],2,FALSE))</f>
        <v>2806</v>
      </c>
      <c r="G198" s="6" t="str">
        <f>IF(ISBLANK(Requerimiento_Det!G198),"",VLOOKUP(Requerimiento_Det!G198,Tabla14[#All],2,FALSE))</f>
        <v>UNI</v>
      </c>
      <c r="H198" s="6" t="str">
        <f>IF(LEN(Requerimiento_Det!H198)&gt;0,Requerimiento_Det!H198,"")</f>
        <v>Pacanguilla 287550 TRUJILLO  PIURA  TRUJILLO</v>
      </c>
      <c r="I198" s="6" t="str">
        <f>IF(ISBLANK(Requerimiento_Det!I198),"",VLOOKUP(Requerimiento_Det!I198,Tabla5[#All],2,FALSE))</f>
        <v>C</v>
      </c>
      <c r="J198" s="6" t="str">
        <f t="shared" si="93"/>
        <v>N</v>
      </c>
      <c r="K198" s="29">
        <f>IF(LEN(Requerimiento_Det!J198)&gt;0,Requerimiento_Det!J198,"")</f>
        <v>1</v>
      </c>
      <c r="L198" s="6" t="str">
        <f t="shared" si="94"/>
        <v>0.00</v>
      </c>
      <c r="M198" s="6" t="str">
        <f t="shared" si="95"/>
        <v>0.00</v>
      </c>
      <c r="N198" s="30" t="str">
        <f t="shared" si="96"/>
        <v>0.00</v>
      </c>
      <c r="O198" s="30">
        <f t="shared" si="97"/>
        <v>0</v>
      </c>
      <c r="P198" s="6" t="str">
        <f t="shared" si="98"/>
        <v>0</v>
      </c>
      <c r="Q198" s="6" t="str">
        <f t="shared" si="99"/>
        <v>0</v>
      </c>
      <c r="R198" s="6" t="str">
        <f t="shared" si="100"/>
        <v>0.000000</v>
      </c>
      <c r="S198" s="6" t="str">
        <f t="shared" si="101"/>
        <v>0.000000</v>
      </c>
      <c r="T198" s="6" t="str">
        <f t="shared" si="102"/>
        <v>0</v>
      </c>
      <c r="U198" s="6" t="str">
        <f t="shared" si="103"/>
        <v>0</v>
      </c>
      <c r="V198" s="6" t="str">
        <f t="shared" si="104"/>
        <v>S</v>
      </c>
      <c r="W198" s="6" t="str">
        <f>IF(LEN(Requerimiento_Det!L198)&gt;0,Requerimiento_Det!L198,"")</f>
        <v>Pacanguilla 287550 TRUJILLO  PIURA  TRUJILLO</v>
      </c>
      <c r="X198" s="6" t="str">
        <f>IF(ISBLANK(Requerimiento_Det!M198),"",VLOOKUP(Requerimiento_Det!M198,Tabla8[#All],2,FALSE))</f>
        <v>010201</v>
      </c>
      <c r="Y198" s="6" t="str">
        <f t="shared" si="105"/>
        <v>PR</v>
      </c>
      <c r="Z198" s="6" t="str">
        <f t="shared" si="106"/>
        <v>DEMO</v>
      </c>
      <c r="AA198" s="6" t="str">
        <f t="shared" si="107"/>
        <v>N</v>
      </c>
      <c r="AB198" s="6" t="str">
        <f t="shared" si="108"/>
        <v>N</v>
      </c>
      <c r="AC198" s="6" t="str">
        <f t="shared" si="109"/>
        <v>9031501</v>
      </c>
      <c r="AD198" s="6">
        <f>IF(ISBLANK(Requerimiento_Det!N198),"",VLOOKUP(Requerimiento_Det!N198,Tabla1[#All],2,FALSE))</f>
        <v>1031100263</v>
      </c>
      <c r="AE198" s="6" t="str">
        <f>IF(ISBLANK(Requerimiento_Det!P198),"",VLOOKUP(Requerimiento_Det!P198,Tabla18[#All],2,FALSE))</f>
        <v>BTRU</v>
      </c>
    </row>
    <row r="199" spans="1:31" x14ac:dyDescent="0.25">
      <c r="A199" s="6">
        <f>IF(LEN(Requerimiento_Det!A199)&gt;0,Requerimiento_Det!A199,"")</f>
        <v>1</v>
      </c>
      <c r="B199" s="6">
        <f>IF(LEN(Requerimiento_Det!B199)&gt;0,Requerimiento_Det!B199,"")</f>
        <v>198</v>
      </c>
      <c r="C199" s="6" t="str">
        <f>IF(ISBLANK(Requerimiento_Det!C199),"",VLOOKUP(Requerimiento_Det!C199,Tabla3[#All],2,FALSE))</f>
        <v>10000000</v>
      </c>
      <c r="D199" s="6" t="str">
        <f>IF(LEN(Requerimiento_Det!D199)&gt;0,Requerimiento_Det!D199,"")</f>
        <v/>
      </c>
      <c r="E199" s="6">
        <f>IF(ISBLANK(Requerimiento_Det!E199),"",VLOOKUP(Requerimiento_Det!E199,Tabla13[#All],2,FALSE))</f>
        <v>0</v>
      </c>
      <c r="F199" s="6" t="str">
        <f>IF(ISBLANK(Requerimiento_Det!F199),"",VLOOKUP(Requerimiento_Det!F199,Tabla12[#All],2,FALSE))</f>
        <v>2806</v>
      </c>
      <c r="G199" s="6" t="str">
        <f>IF(ISBLANK(Requerimiento_Det!G199),"",VLOOKUP(Requerimiento_Det!G199,Tabla14[#All],2,FALSE))</f>
        <v>UNI</v>
      </c>
      <c r="H199" s="6" t="str">
        <f>IF(LEN(Requerimiento_Det!H199)&gt;0,Requerimiento_Det!H199,"")</f>
        <v>Pacanguilla 287330 TRUJILLO  CHICLAYO  TRUJILLO</v>
      </c>
      <c r="I199" s="6" t="str">
        <f>IF(ISBLANK(Requerimiento_Det!I199),"",VLOOKUP(Requerimiento_Det!I199,Tabla5[#All],2,FALSE))</f>
        <v>C</v>
      </c>
      <c r="J199" s="6" t="str">
        <f t="shared" si="93"/>
        <v>N</v>
      </c>
      <c r="K199" s="29">
        <f>IF(LEN(Requerimiento_Det!J199)&gt;0,Requerimiento_Det!J199,"")</f>
        <v>1</v>
      </c>
      <c r="L199" s="6" t="str">
        <f t="shared" si="94"/>
        <v>0.00</v>
      </c>
      <c r="M199" s="6" t="str">
        <f t="shared" si="95"/>
        <v>0.00</v>
      </c>
      <c r="N199" s="30" t="str">
        <f t="shared" si="96"/>
        <v>0.00</v>
      </c>
      <c r="O199" s="30">
        <f t="shared" si="97"/>
        <v>0</v>
      </c>
      <c r="P199" s="6" t="str">
        <f t="shared" si="98"/>
        <v>0</v>
      </c>
      <c r="Q199" s="6" t="str">
        <f t="shared" si="99"/>
        <v>0</v>
      </c>
      <c r="R199" s="6" t="str">
        <f t="shared" si="100"/>
        <v>0.000000</v>
      </c>
      <c r="S199" s="6" t="str">
        <f t="shared" si="101"/>
        <v>0.000000</v>
      </c>
      <c r="T199" s="6" t="str">
        <f t="shared" si="102"/>
        <v>0</v>
      </c>
      <c r="U199" s="6" t="str">
        <f t="shared" si="103"/>
        <v>0</v>
      </c>
      <c r="V199" s="6" t="str">
        <f t="shared" si="104"/>
        <v>S</v>
      </c>
      <c r="W199" s="6" t="str">
        <f>IF(LEN(Requerimiento_Det!L199)&gt;0,Requerimiento_Det!L199,"")</f>
        <v>Pacanguilla 287330 TRUJILLO  CHICLAYO  TRUJILLO</v>
      </c>
      <c r="X199" s="6" t="str">
        <f>IF(ISBLANK(Requerimiento_Det!M199),"",VLOOKUP(Requerimiento_Det!M199,Tabla8[#All],2,FALSE))</f>
        <v>010201</v>
      </c>
      <c r="Y199" s="6" t="str">
        <f t="shared" si="105"/>
        <v>PR</v>
      </c>
      <c r="Z199" s="6" t="str">
        <f t="shared" si="106"/>
        <v>DEMO</v>
      </c>
      <c r="AA199" s="6" t="str">
        <f t="shared" si="107"/>
        <v>N</v>
      </c>
      <c r="AB199" s="6" t="str">
        <f t="shared" si="108"/>
        <v>N</v>
      </c>
      <c r="AC199" s="6" t="str">
        <f t="shared" si="109"/>
        <v>9031501</v>
      </c>
      <c r="AD199" s="6">
        <f>IF(ISBLANK(Requerimiento_Det!N199),"",VLOOKUP(Requerimiento_Det!N199,Tabla1[#All],2,FALSE))</f>
        <v>1031100127</v>
      </c>
      <c r="AE199" s="6" t="str">
        <f>IF(ISBLANK(Requerimiento_Det!P199),"",VLOOKUP(Requerimiento_Det!P199,Tabla18[#All],2,FALSE))</f>
        <v>BTRU</v>
      </c>
    </row>
    <row r="200" spans="1:31" x14ac:dyDescent="0.25">
      <c r="A200" s="6">
        <f>IF(LEN(Requerimiento_Det!A200)&gt;0,Requerimiento_Det!A200,"")</f>
        <v>1</v>
      </c>
      <c r="B200" s="6">
        <f>IF(LEN(Requerimiento_Det!B200)&gt;0,Requerimiento_Det!B200,"")</f>
        <v>199</v>
      </c>
      <c r="C200" s="6" t="str">
        <f>IF(ISBLANK(Requerimiento_Det!C200),"",VLOOKUP(Requerimiento_Det!C200,Tabla3[#All],2,FALSE))</f>
        <v>10000000</v>
      </c>
      <c r="D200" s="6" t="str">
        <f>IF(LEN(Requerimiento_Det!D200)&gt;0,Requerimiento_Det!D200,"")</f>
        <v/>
      </c>
      <c r="E200" s="6">
        <f>IF(ISBLANK(Requerimiento_Det!E200),"",VLOOKUP(Requerimiento_Det!E200,Tabla13[#All],2,FALSE))</f>
        <v>0</v>
      </c>
      <c r="F200" s="6" t="str">
        <f>IF(ISBLANK(Requerimiento_Det!F200),"",VLOOKUP(Requerimiento_Det!F200,Tabla12[#All],2,FALSE))</f>
        <v>2806</v>
      </c>
      <c r="G200" s="6" t="str">
        <f>IF(ISBLANK(Requerimiento_Det!G200),"",VLOOKUP(Requerimiento_Det!G200,Tabla14[#All],2,FALSE))</f>
        <v>UNI</v>
      </c>
      <c r="H200" s="6" t="str">
        <f>IF(LEN(Requerimiento_Det!H200)&gt;0,Requerimiento_Det!H200,"")</f>
        <v>Pacanguilla 287548 TRUJILLO  PIURA  TRUJILLO</v>
      </c>
      <c r="I200" s="6" t="str">
        <f>IF(ISBLANK(Requerimiento_Det!I200),"",VLOOKUP(Requerimiento_Det!I200,Tabla5[#All],2,FALSE))</f>
        <v>C</v>
      </c>
      <c r="J200" s="6" t="str">
        <f t="shared" si="93"/>
        <v>N</v>
      </c>
      <c r="K200" s="29">
        <f>IF(LEN(Requerimiento_Det!J200)&gt;0,Requerimiento_Det!J200,"")</f>
        <v>1</v>
      </c>
      <c r="L200" s="6" t="str">
        <f t="shared" si="94"/>
        <v>0.00</v>
      </c>
      <c r="M200" s="6" t="str">
        <f t="shared" si="95"/>
        <v>0.00</v>
      </c>
      <c r="N200" s="30" t="str">
        <f t="shared" si="96"/>
        <v>0.00</v>
      </c>
      <c r="O200" s="30">
        <f t="shared" si="97"/>
        <v>0</v>
      </c>
      <c r="P200" s="6" t="str">
        <f t="shared" si="98"/>
        <v>0</v>
      </c>
      <c r="Q200" s="6" t="str">
        <f t="shared" si="99"/>
        <v>0</v>
      </c>
      <c r="R200" s="6" t="str">
        <f t="shared" si="100"/>
        <v>0.000000</v>
      </c>
      <c r="S200" s="6" t="str">
        <f t="shared" si="101"/>
        <v>0.000000</v>
      </c>
      <c r="T200" s="6" t="str">
        <f t="shared" si="102"/>
        <v>0</v>
      </c>
      <c r="U200" s="6" t="str">
        <f t="shared" si="103"/>
        <v>0</v>
      </c>
      <c r="V200" s="6" t="str">
        <f t="shared" si="104"/>
        <v>S</v>
      </c>
      <c r="W200" s="6" t="str">
        <f>IF(LEN(Requerimiento_Det!L200)&gt;0,Requerimiento_Det!L200,"")</f>
        <v>Pacanguilla 287548 TRUJILLO  PIURA  TRUJILLO</v>
      </c>
      <c r="X200" s="6" t="str">
        <f>IF(ISBLANK(Requerimiento_Det!M200),"",VLOOKUP(Requerimiento_Det!M200,Tabla8[#All],2,FALSE))</f>
        <v>010201</v>
      </c>
      <c r="Y200" s="6" t="str">
        <f t="shared" si="105"/>
        <v>PR</v>
      </c>
      <c r="Z200" s="6" t="str">
        <f t="shared" si="106"/>
        <v>DEMO</v>
      </c>
      <c r="AA200" s="6" t="str">
        <f t="shared" si="107"/>
        <v>N</v>
      </c>
      <c r="AB200" s="6" t="str">
        <f t="shared" si="108"/>
        <v>N</v>
      </c>
      <c r="AC200" s="6" t="str">
        <f t="shared" si="109"/>
        <v>9031501</v>
      </c>
      <c r="AD200" s="6">
        <f>IF(ISBLANK(Requerimiento_Det!N200),"",VLOOKUP(Requerimiento_Det!N200,Tabla1[#All],2,FALSE))</f>
        <v>1031100300</v>
      </c>
      <c r="AE200" s="6" t="str">
        <f>IF(ISBLANK(Requerimiento_Det!P200),"",VLOOKUP(Requerimiento_Det!P200,Tabla18[#All],2,FALSE))</f>
        <v>BTRU</v>
      </c>
    </row>
    <row r="201" spans="1:31" x14ac:dyDescent="0.25">
      <c r="A201" s="6">
        <f>IF(LEN(Requerimiento_Det!A201)&gt;0,Requerimiento_Det!A201,"")</f>
        <v>1</v>
      </c>
      <c r="B201" s="6">
        <f>IF(LEN(Requerimiento_Det!B201)&gt;0,Requerimiento_Det!B201,"")</f>
        <v>200</v>
      </c>
      <c r="C201" s="6" t="str">
        <f>IF(ISBLANK(Requerimiento_Det!C201),"",VLOOKUP(Requerimiento_Det!C201,Tabla3[#All],2,FALSE))</f>
        <v>10000000</v>
      </c>
      <c r="D201" s="6" t="str">
        <f>IF(LEN(Requerimiento_Det!D201)&gt;0,Requerimiento_Det!D201,"")</f>
        <v/>
      </c>
      <c r="E201" s="6">
        <f>IF(ISBLANK(Requerimiento_Det!E201),"",VLOOKUP(Requerimiento_Det!E201,Tabla13[#All],2,FALSE))</f>
        <v>0</v>
      </c>
      <c r="F201" s="6" t="str">
        <f>IF(ISBLANK(Requerimiento_Det!F201),"",VLOOKUP(Requerimiento_Det!F201,Tabla12[#All],2,FALSE))</f>
        <v>2806</v>
      </c>
      <c r="G201" s="6" t="str">
        <f>IF(ISBLANK(Requerimiento_Det!G201),"",VLOOKUP(Requerimiento_Det!G201,Tabla14[#All],2,FALSE))</f>
        <v>UNI</v>
      </c>
      <c r="H201" s="6" t="str">
        <f>IF(LEN(Requerimiento_Det!H201)&gt;0,Requerimiento_Det!H201,"")</f>
        <v>Bayóvar 287629 TALARA  PIURA  TALARA</v>
      </c>
      <c r="I201" s="6" t="str">
        <f>IF(ISBLANK(Requerimiento_Det!I201),"",VLOOKUP(Requerimiento_Det!I201,Tabla5[#All],2,FALSE))</f>
        <v>C</v>
      </c>
      <c r="J201" s="6" t="str">
        <f t="shared" ref="J201:J264" si="110">IF(LEN(C201)&gt;0,"N","")</f>
        <v>N</v>
      </c>
      <c r="K201" s="29">
        <f>IF(LEN(Requerimiento_Det!J201)&gt;0,Requerimiento_Det!J201,"")</f>
        <v>1</v>
      </c>
      <c r="L201" s="6" t="str">
        <f t="shared" ref="L201:L264" si="111">IF(LEN(C201)&gt;0,"0.00","")</f>
        <v>0.00</v>
      </c>
      <c r="M201" s="6" t="str">
        <f t="shared" ref="M201:M264" si="112">IF(LEN(C201)&gt;0,"0.00","")</f>
        <v>0.00</v>
      </c>
      <c r="N201" s="30" t="str">
        <f t="shared" ref="N201:N264" si="113">IF(LEN(C201)&gt;0,"0.00","")</f>
        <v>0.00</v>
      </c>
      <c r="O201" s="30">
        <f t="shared" ref="O201:O264" si="114">IF(LEN(N201)&gt;0,K201*N201,"")</f>
        <v>0</v>
      </c>
      <c r="P201" s="6" t="str">
        <f t="shared" ref="P201:P264" si="115">IF(LEN(C201)&gt;0,"0","")</f>
        <v>0</v>
      </c>
      <c r="Q201" s="6" t="str">
        <f t="shared" ref="Q201:Q264" si="116">IF(LEN(C201)&gt;0,"0","")</f>
        <v>0</v>
      </c>
      <c r="R201" s="6" t="str">
        <f t="shared" ref="R201:R264" si="117">IF(LEN(C201)&gt;0,"0.000000","")</f>
        <v>0.000000</v>
      </c>
      <c r="S201" s="6" t="str">
        <f t="shared" ref="S201:S264" si="118">IF(LEN(C201)&gt;0,"0.000000","")</f>
        <v>0.000000</v>
      </c>
      <c r="T201" s="6" t="str">
        <f t="shared" ref="T201:T264" si="119">IF(LEN(C201)&gt;0,"0","")</f>
        <v>0</v>
      </c>
      <c r="U201" s="6" t="str">
        <f t="shared" ref="U201:U264" si="120">IF(LEN(C201)&gt;0,"0","")</f>
        <v>0</v>
      </c>
      <c r="V201" s="6" t="str">
        <f t="shared" ref="V201:V264" si="121">IF(LEN(C201)&gt;0,"S","")</f>
        <v>S</v>
      </c>
      <c r="W201" s="6" t="str">
        <f>IF(LEN(Requerimiento_Det!L201)&gt;0,Requerimiento_Det!L201,"")</f>
        <v>Bayóvar 287629 TALARA  PIURA  TALARA</v>
      </c>
      <c r="X201" s="6" t="str">
        <f>IF(ISBLANK(Requerimiento_Det!M201),"",VLOOKUP(Requerimiento_Det!M201,Tabla8[#All],2,FALSE))</f>
        <v>010201</v>
      </c>
      <c r="Y201" s="6" t="str">
        <f t="shared" ref="Y201:Y264" si="122">IF(LEN(C201)&gt;0,"PR","")</f>
        <v>PR</v>
      </c>
      <c r="Z201" s="6" t="str">
        <f t="shared" ref="Z201:Z264" si="123">IF(LEN(C201)&gt;0,"DEMO","")</f>
        <v>DEMO</v>
      </c>
      <c r="AA201" s="6" t="str">
        <f t="shared" ref="AA201:AA264" si="124">IF(LEN(C201)&gt;0,"N","")</f>
        <v>N</v>
      </c>
      <c r="AB201" s="6" t="str">
        <f t="shared" ref="AB201:AB264" si="125">IF(LEN(C201)&gt;0,"N","")</f>
        <v>N</v>
      </c>
      <c r="AC201" s="6" t="str">
        <f t="shared" si="109"/>
        <v>9031501</v>
      </c>
      <c r="AD201" s="6">
        <f>IF(ISBLANK(Requerimiento_Det!N201),"",VLOOKUP(Requerimiento_Det!N201,Tabla1[#All],2,FALSE))</f>
        <v>1031100294</v>
      </c>
      <c r="AE201" s="6" t="str">
        <f>IF(ISBLANK(Requerimiento_Det!P201),"",VLOOKUP(Requerimiento_Det!P201,Tabla18[#All],2,FALSE))</f>
        <v>BTRU</v>
      </c>
    </row>
    <row r="202" spans="1:31" x14ac:dyDescent="0.25">
      <c r="A202" s="6">
        <f>IF(LEN(Requerimiento_Det!A202)&gt;0,Requerimiento_Det!A202,"")</f>
        <v>1</v>
      </c>
      <c r="B202" s="6">
        <f>IF(LEN(Requerimiento_Det!B202)&gt;0,Requerimiento_Det!B202,"")</f>
        <v>201</v>
      </c>
      <c r="C202" s="6" t="str">
        <f>IF(ISBLANK(Requerimiento_Det!C202),"",VLOOKUP(Requerimiento_Det!C202,Tabla3[#All],2,FALSE))</f>
        <v>10000000</v>
      </c>
      <c r="D202" s="6" t="str">
        <f>IF(LEN(Requerimiento_Det!D202)&gt;0,Requerimiento_Det!D202,"")</f>
        <v/>
      </c>
      <c r="E202" s="6">
        <f>IF(ISBLANK(Requerimiento_Det!E202),"",VLOOKUP(Requerimiento_Det!E202,Tabla13[#All],2,FALSE))</f>
        <v>0</v>
      </c>
      <c r="F202" s="6" t="str">
        <f>IF(ISBLANK(Requerimiento_Det!F202),"",VLOOKUP(Requerimiento_Det!F202,Tabla12[#All],2,FALSE))</f>
        <v>2806</v>
      </c>
      <c r="G202" s="6" t="str">
        <f>IF(ISBLANK(Requerimiento_Det!G202),"",VLOOKUP(Requerimiento_Det!G202,Tabla14[#All],2,FALSE))</f>
        <v>UNI</v>
      </c>
      <c r="H202" s="6" t="str">
        <f>IF(LEN(Requerimiento_Det!H202)&gt;0,Requerimiento_Det!H202,"")</f>
        <v>Pacanguilla 287220 PUCUSANA  PIURA</v>
      </c>
      <c r="I202" s="6" t="str">
        <f>IF(ISBLANK(Requerimiento_Det!I202),"",VLOOKUP(Requerimiento_Det!I202,Tabla5[#All],2,FALSE))</f>
        <v>C</v>
      </c>
      <c r="J202" s="6" t="str">
        <f t="shared" si="110"/>
        <v>N</v>
      </c>
      <c r="K202" s="29">
        <f>IF(LEN(Requerimiento_Det!J202)&gt;0,Requerimiento_Det!J202,"")</f>
        <v>1</v>
      </c>
      <c r="L202" s="6" t="str">
        <f t="shared" si="111"/>
        <v>0.00</v>
      </c>
      <c r="M202" s="6" t="str">
        <f t="shared" si="112"/>
        <v>0.00</v>
      </c>
      <c r="N202" s="30" t="str">
        <f t="shared" si="113"/>
        <v>0.00</v>
      </c>
      <c r="O202" s="30">
        <f t="shared" si="114"/>
        <v>0</v>
      </c>
      <c r="P202" s="6" t="str">
        <f t="shared" si="115"/>
        <v>0</v>
      </c>
      <c r="Q202" s="6" t="str">
        <f t="shared" si="116"/>
        <v>0</v>
      </c>
      <c r="R202" s="6" t="str">
        <f t="shared" si="117"/>
        <v>0.000000</v>
      </c>
      <c r="S202" s="6" t="str">
        <f t="shared" si="118"/>
        <v>0.000000</v>
      </c>
      <c r="T202" s="6" t="str">
        <f t="shared" si="119"/>
        <v>0</v>
      </c>
      <c r="U202" s="6" t="str">
        <f t="shared" si="120"/>
        <v>0</v>
      </c>
      <c r="V202" s="6" t="str">
        <f t="shared" si="121"/>
        <v>S</v>
      </c>
      <c r="W202" s="6" t="str">
        <f>IF(LEN(Requerimiento_Det!L202)&gt;0,Requerimiento_Det!L202,"")</f>
        <v>Pacanguilla 287220 PUCUSANA  PIURA</v>
      </c>
      <c r="X202" s="6" t="str">
        <f>IF(ISBLANK(Requerimiento_Det!M202),"",VLOOKUP(Requerimiento_Det!M202,Tabla8[#All],2,FALSE))</f>
        <v>010201</v>
      </c>
      <c r="Y202" s="6" t="str">
        <f t="shared" si="122"/>
        <v>PR</v>
      </c>
      <c r="Z202" s="6" t="str">
        <f t="shared" si="123"/>
        <v>DEMO</v>
      </c>
      <c r="AA202" s="6" t="str">
        <f t="shared" si="124"/>
        <v>N</v>
      </c>
      <c r="AB202" s="6" t="str">
        <f t="shared" si="125"/>
        <v>N</v>
      </c>
      <c r="AC202" s="6" t="str">
        <f t="shared" si="109"/>
        <v>9031501</v>
      </c>
      <c r="AD202" s="6">
        <f>IF(ISBLANK(Requerimiento_Det!N202),"",VLOOKUP(Requerimiento_Det!N202,Tabla1[#All],2,FALSE))</f>
        <v>1031100239</v>
      </c>
      <c r="AE202" s="6" t="str">
        <f>IF(ISBLANK(Requerimiento_Det!P202),"",VLOOKUP(Requerimiento_Det!P202,Tabla18[#All],2,FALSE))</f>
        <v>BTRU</v>
      </c>
    </row>
    <row r="203" spans="1:31" x14ac:dyDescent="0.25">
      <c r="A203" s="6">
        <f>IF(LEN(Requerimiento_Det!A203)&gt;0,Requerimiento_Det!A203,"")</f>
        <v>1</v>
      </c>
      <c r="B203" s="6">
        <f>IF(LEN(Requerimiento_Det!B203)&gt;0,Requerimiento_Det!B203,"")</f>
        <v>202</v>
      </c>
      <c r="C203" s="6" t="str">
        <f>IF(ISBLANK(Requerimiento_Det!C203),"",VLOOKUP(Requerimiento_Det!C203,Tabla3[#All],2,FALSE))</f>
        <v>10000000</v>
      </c>
      <c r="D203" s="6" t="str">
        <f>IF(LEN(Requerimiento_Det!D203)&gt;0,Requerimiento_Det!D203,"")</f>
        <v/>
      </c>
      <c r="E203" s="6">
        <f>IF(ISBLANK(Requerimiento_Det!E203),"",VLOOKUP(Requerimiento_Det!E203,Tabla13[#All],2,FALSE))</f>
        <v>0</v>
      </c>
      <c r="F203" s="6" t="str">
        <f>IF(ISBLANK(Requerimiento_Det!F203),"",VLOOKUP(Requerimiento_Det!F203,Tabla12[#All],2,FALSE))</f>
        <v>2806</v>
      </c>
      <c r="G203" s="6" t="str">
        <f>IF(ISBLANK(Requerimiento_Det!G203),"",VLOOKUP(Requerimiento_Det!G203,Tabla14[#All],2,FALSE))</f>
        <v>UNI</v>
      </c>
      <c r="H203" s="6" t="str">
        <f>IF(LEN(Requerimiento_Det!H203)&gt;0,Requerimiento_Det!H203,"")</f>
        <v>Pacanguilla 287563 TRUJILLO  PIURA  TRUJILLO</v>
      </c>
      <c r="I203" s="6" t="str">
        <f>IF(ISBLANK(Requerimiento_Det!I203),"",VLOOKUP(Requerimiento_Det!I203,Tabla5[#All],2,FALSE))</f>
        <v>C</v>
      </c>
      <c r="J203" s="6" t="str">
        <f t="shared" si="110"/>
        <v>N</v>
      </c>
      <c r="K203" s="29">
        <f>IF(LEN(Requerimiento_Det!J203)&gt;0,Requerimiento_Det!J203,"")</f>
        <v>1</v>
      </c>
      <c r="L203" s="6" t="str">
        <f t="shared" si="111"/>
        <v>0.00</v>
      </c>
      <c r="M203" s="6" t="str">
        <f t="shared" si="112"/>
        <v>0.00</v>
      </c>
      <c r="N203" s="30" t="str">
        <f t="shared" si="113"/>
        <v>0.00</v>
      </c>
      <c r="O203" s="30">
        <f t="shared" si="114"/>
        <v>0</v>
      </c>
      <c r="P203" s="6" t="str">
        <f t="shared" si="115"/>
        <v>0</v>
      </c>
      <c r="Q203" s="6" t="str">
        <f t="shared" si="116"/>
        <v>0</v>
      </c>
      <c r="R203" s="6" t="str">
        <f t="shared" si="117"/>
        <v>0.000000</v>
      </c>
      <c r="S203" s="6" t="str">
        <f t="shared" si="118"/>
        <v>0.000000</v>
      </c>
      <c r="T203" s="6" t="str">
        <f t="shared" si="119"/>
        <v>0</v>
      </c>
      <c r="U203" s="6" t="str">
        <f t="shared" si="120"/>
        <v>0</v>
      </c>
      <c r="V203" s="6" t="str">
        <f t="shared" si="121"/>
        <v>S</v>
      </c>
      <c r="W203" s="6" t="str">
        <f>IF(LEN(Requerimiento_Det!L203)&gt;0,Requerimiento_Det!L203,"")</f>
        <v>Pacanguilla 287563 TRUJILLO  PIURA  TRUJILLO</v>
      </c>
      <c r="X203" s="6" t="str">
        <f>IF(ISBLANK(Requerimiento_Det!M203),"",VLOOKUP(Requerimiento_Det!M203,Tabla8[#All],2,FALSE))</f>
        <v>010201</v>
      </c>
      <c r="Y203" s="6" t="str">
        <f t="shared" si="122"/>
        <v>PR</v>
      </c>
      <c r="Z203" s="6" t="str">
        <f t="shared" si="123"/>
        <v>DEMO</v>
      </c>
      <c r="AA203" s="6" t="str">
        <f t="shared" si="124"/>
        <v>N</v>
      </c>
      <c r="AB203" s="6" t="str">
        <f t="shared" si="125"/>
        <v>N</v>
      </c>
      <c r="AC203" s="6" t="str">
        <f t="shared" si="109"/>
        <v>9031501</v>
      </c>
      <c r="AD203" s="6">
        <f>IF(ISBLANK(Requerimiento_Det!N203),"",VLOOKUP(Requerimiento_Det!N203,Tabla1[#All],2,FALSE))</f>
        <v>1031100333</v>
      </c>
      <c r="AE203" s="6" t="str">
        <f>IF(ISBLANK(Requerimiento_Det!P203),"",VLOOKUP(Requerimiento_Det!P203,Tabla18[#All],2,FALSE))</f>
        <v>BTRU</v>
      </c>
    </row>
    <row r="204" spans="1:31" x14ac:dyDescent="0.25">
      <c r="A204" s="6">
        <f>IF(LEN(Requerimiento_Det!A204)&gt;0,Requerimiento_Det!A204,"")</f>
        <v>1</v>
      </c>
      <c r="B204" s="6">
        <f>IF(LEN(Requerimiento_Det!B204)&gt;0,Requerimiento_Det!B204,"")</f>
        <v>203</v>
      </c>
      <c r="C204" s="6" t="str">
        <f>IF(ISBLANK(Requerimiento_Det!C204),"",VLOOKUP(Requerimiento_Det!C204,Tabla3[#All],2,FALSE))</f>
        <v>10000000</v>
      </c>
      <c r="D204" s="6" t="str">
        <f>IF(LEN(Requerimiento_Det!D204)&gt;0,Requerimiento_Det!D204,"")</f>
        <v/>
      </c>
      <c r="E204" s="6">
        <f>IF(ISBLANK(Requerimiento_Det!E204),"",VLOOKUP(Requerimiento_Det!E204,Tabla13[#All],2,FALSE))</f>
        <v>0</v>
      </c>
      <c r="F204" s="6" t="str">
        <f>IF(ISBLANK(Requerimiento_Det!F204),"",VLOOKUP(Requerimiento_Det!F204,Tabla12[#All],2,FALSE))</f>
        <v>2806</v>
      </c>
      <c r="G204" s="6" t="str">
        <f>IF(ISBLANK(Requerimiento_Det!G204),"",VLOOKUP(Requerimiento_Det!G204,Tabla14[#All],2,FALSE))</f>
        <v>UNI</v>
      </c>
      <c r="H204" s="6" t="str">
        <f>IF(LEN(Requerimiento_Det!H204)&gt;0,Requerimiento_Det!H204,"")</f>
        <v>Chicama 287551 TRUJILLO  PIURA  TRUJILLO</v>
      </c>
      <c r="I204" s="6" t="str">
        <f>IF(ISBLANK(Requerimiento_Det!I204),"",VLOOKUP(Requerimiento_Det!I204,Tabla5[#All],2,FALSE))</f>
        <v>C</v>
      </c>
      <c r="J204" s="6" t="str">
        <f t="shared" si="110"/>
        <v>N</v>
      </c>
      <c r="K204" s="29">
        <f>IF(LEN(Requerimiento_Det!J204)&gt;0,Requerimiento_Det!J204,"")</f>
        <v>1</v>
      </c>
      <c r="L204" s="6" t="str">
        <f t="shared" si="111"/>
        <v>0.00</v>
      </c>
      <c r="M204" s="6" t="str">
        <f t="shared" si="112"/>
        <v>0.00</v>
      </c>
      <c r="N204" s="30" t="str">
        <f t="shared" si="113"/>
        <v>0.00</v>
      </c>
      <c r="O204" s="30">
        <f t="shared" si="114"/>
        <v>0</v>
      </c>
      <c r="P204" s="6" t="str">
        <f t="shared" si="115"/>
        <v>0</v>
      </c>
      <c r="Q204" s="6" t="str">
        <f t="shared" si="116"/>
        <v>0</v>
      </c>
      <c r="R204" s="6" t="str">
        <f t="shared" si="117"/>
        <v>0.000000</v>
      </c>
      <c r="S204" s="6" t="str">
        <f t="shared" si="118"/>
        <v>0.000000</v>
      </c>
      <c r="T204" s="6" t="str">
        <f t="shared" si="119"/>
        <v>0</v>
      </c>
      <c r="U204" s="6" t="str">
        <f t="shared" si="120"/>
        <v>0</v>
      </c>
      <c r="V204" s="6" t="str">
        <f t="shared" si="121"/>
        <v>S</v>
      </c>
      <c r="W204" s="6" t="str">
        <f>IF(LEN(Requerimiento_Det!L204)&gt;0,Requerimiento_Det!L204,"")</f>
        <v>Chicama 287551 TRUJILLO  PIURA  TRUJILLO</v>
      </c>
      <c r="X204" s="6" t="str">
        <f>IF(ISBLANK(Requerimiento_Det!M204),"",VLOOKUP(Requerimiento_Det!M204,Tabla8[#All],2,FALSE))</f>
        <v>010201</v>
      </c>
      <c r="Y204" s="6" t="str">
        <f t="shared" si="122"/>
        <v>PR</v>
      </c>
      <c r="Z204" s="6" t="str">
        <f t="shared" si="123"/>
        <v>DEMO</v>
      </c>
      <c r="AA204" s="6" t="str">
        <f t="shared" si="124"/>
        <v>N</v>
      </c>
      <c r="AB204" s="6" t="str">
        <f t="shared" si="125"/>
        <v>N</v>
      </c>
      <c r="AC204" s="6" t="str">
        <f t="shared" si="109"/>
        <v>9031501</v>
      </c>
      <c r="AD204" s="6">
        <f>IF(ISBLANK(Requerimiento_Det!N204),"",VLOOKUP(Requerimiento_Det!N204,Tabla1[#All],2,FALSE))</f>
        <v>1031100354</v>
      </c>
      <c r="AE204" s="6" t="str">
        <f>IF(ISBLANK(Requerimiento_Det!P204),"",VLOOKUP(Requerimiento_Det!P204,Tabla18[#All],2,FALSE))</f>
        <v>BTRU</v>
      </c>
    </row>
    <row r="205" spans="1:31" x14ac:dyDescent="0.25">
      <c r="A205" s="6">
        <f>IF(LEN(Requerimiento_Det!A205)&gt;0,Requerimiento_Det!A205,"")</f>
        <v>1</v>
      </c>
      <c r="B205" s="6">
        <f>IF(LEN(Requerimiento_Det!B205)&gt;0,Requerimiento_Det!B205,"")</f>
        <v>204</v>
      </c>
      <c r="C205" s="6" t="str">
        <f>IF(ISBLANK(Requerimiento_Det!C205),"",VLOOKUP(Requerimiento_Det!C205,Tabla3[#All],2,FALSE))</f>
        <v>10000000</v>
      </c>
      <c r="D205" s="6" t="str">
        <f>IF(LEN(Requerimiento_Det!D205)&gt;0,Requerimiento_Det!D205,"")</f>
        <v/>
      </c>
      <c r="E205" s="6">
        <f>IF(ISBLANK(Requerimiento_Det!E205),"",VLOOKUP(Requerimiento_Det!E205,Tabla13[#All],2,FALSE))</f>
        <v>0</v>
      </c>
      <c r="F205" s="6" t="str">
        <f>IF(ISBLANK(Requerimiento_Det!F205),"",VLOOKUP(Requerimiento_Det!F205,Tabla12[#All],2,FALSE))</f>
        <v>2806</v>
      </c>
      <c r="G205" s="6" t="str">
        <f>IF(ISBLANK(Requerimiento_Det!G205),"",VLOOKUP(Requerimiento_Det!G205,Tabla14[#All],2,FALSE))</f>
        <v>UNI</v>
      </c>
      <c r="H205" s="6" t="str">
        <f>IF(LEN(Requerimiento_Det!H205)&gt;0,Requerimiento_Det!H205,"")</f>
        <v>Chicama 286224 TRUJILLO  CAJAMARCA  TRUJILLO</v>
      </c>
      <c r="I205" s="6" t="str">
        <f>IF(ISBLANK(Requerimiento_Det!I205),"",VLOOKUP(Requerimiento_Det!I205,Tabla5[#All],2,FALSE))</f>
        <v>C</v>
      </c>
      <c r="J205" s="6" t="str">
        <f t="shared" si="110"/>
        <v>N</v>
      </c>
      <c r="K205" s="29">
        <f>IF(LEN(Requerimiento_Det!J205)&gt;0,Requerimiento_Det!J205,"")</f>
        <v>1</v>
      </c>
      <c r="L205" s="6" t="str">
        <f t="shared" si="111"/>
        <v>0.00</v>
      </c>
      <c r="M205" s="6" t="str">
        <f t="shared" si="112"/>
        <v>0.00</v>
      </c>
      <c r="N205" s="30" t="str">
        <f t="shared" si="113"/>
        <v>0.00</v>
      </c>
      <c r="O205" s="30">
        <f t="shared" si="114"/>
        <v>0</v>
      </c>
      <c r="P205" s="6" t="str">
        <f t="shared" si="115"/>
        <v>0</v>
      </c>
      <c r="Q205" s="6" t="str">
        <f t="shared" si="116"/>
        <v>0</v>
      </c>
      <c r="R205" s="6" t="str">
        <f t="shared" si="117"/>
        <v>0.000000</v>
      </c>
      <c r="S205" s="6" t="str">
        <f t="shared" si="118"/>
        <v>0.000000</v>
      </c>
      <c r="T205" s="6" t="str">
        <f t="shared" si="119"/>
        <v>0</v>
      </c>
      <c r="U205" s="6" t="str">
        <f t="shared" si="120"/>
        <v>0</v>
      </c>
      <c r="V205" s="6" t="str">
        <f t="shared" si="121"/>
        <v>S</v>
      </c>
      <c r="W205" s="6" t="str">
        <f>IF(LEN(Requerimiento_Det!L205)&gt;0,Requerimiento_Det!L205,"")</f>
        <v>Chicama 286224 TRUJILLO  CAJAMARCA  TRUJILLO</v>
      </c>
      <c r="X205" s="6" t="str">
        <f>IF(ISBLANK(Requerimiento_Det!M205),"",VLOOKUP(Requerimiento_Det!M205,Tabla8[#All],2,FALSE))</f>
        <v>010201</v>
      </c>
      <c r="Y205" s="6" t="str">
        <f t="shared" si="122"/>
        <v>PR</v>
      </c>
      <c r="Z205" s="6" t="str">
        <f t="shared" si="123"/>
        <v>DEMO</v>
      </c>
      <c r="AA205" s="6" t="str">
        <f t="shared" si="124"/>
        <v>N</v>
      </c>
      <c r="AB205" s="6" t="str">
        <f t="shared" si="125"/>
        <v>N</v>
      </c>
      <c r="AC205" s="6" t="str">
        <f t="shared" si="109"/>
        <v>9031501</v>
      </c>
      <c r="AD205" s="6">
        <f>IF(ISBLANK(Requerimiento_Det!N205),"",VLOOKUP(Requerimiento_Det!N205,Tabla1[#All],2,FALSE))</f>
        <v>1031100355</v>
      </c>
      <c r="AE205" s="6" t="str">
        <f>IF(ISBLANK(Requerimiento_Det!P205),"",VLOOKUP(Requerimiento_Det!P205,Tabla18[#All],2,FALSE))</f>
        <v>BTRU</v>
      </c>
    </row>
    <row r="206" spans="1:31" x14ac:dyDescent="0.25">
      <c r="A206" s="6">
        <f>IF(LEN(Requerimiento_Det!A206)&gt;0,Requerimiento_Det!A206,"")</f>
        <v>1</v>
      </c>
      <c r="B206" s="6">
        <f>IF(LEN(Requerimiento_Det!B206)&gt;0,Requerimiento_Det!B206,"")</f>
        <v>205</v>
      </c>
      <c r="C206" s="6" t="str">
        <f>IF(ISBLANK(Requerimiento_Det!C206),"",VLOOKUP(Requerimiento_Det!C206,Tabla3[#All],2,FALSE))</f>
        <v>10000000</v>
      </c>
      <c r="D206" s="6" t="str">
        <f>IF(LEN(Requerimiento_Det!D206)&gt;0,Requerimiento_Det!D206,"")</f>
        <v/>
      </c>
      <c r="E206" s="6">
        <f>IF(ISBLANK(Requerimiento_Det!E206),"",VLOOKUP(Requerimiento_Det!E206,Tabla13[#All],2,FALSE))</f>
        <v>0</v>
      </c>
      <c r="F206" s="6" t="str">
        <f>IF(ISBLANK(Requerimiento_Det!F206),"",VLOOKUP(Requerimiento_Det!F206,Tabla12[#All],2,FALSE))</f>
        <v>2806</v>
      </c>
      <c r="G206" s="6" t="str">
        <f>IF(ISBLANK(Requerimiento_Det!G206),"",VLOOKUP(Requerimiento_Det!G206,Tabla14[#All],2,FALSE))</f>
        <v>UNI</v>
      </c>
      <c r="H206" s="6" t="str">
        <f>IF(LEN(Requerimiento_Det!H206)&gt;0,Requerimiento_Det!H206,"")</f>
        <v>Pacanguilla 287547 TRUJILLO  PIURA  TRUJILLO</v>
      </c>
      <c r="I206" s="6" t="str">
        <f>IF(ISBLANK(Requerimiento_Det!I206),"",VLOOKUP(Requerimiento_Det!I206,Tabla5[#All],2,FALSE))</f>
        <v>C</v>
      </c>
      <c r="J206" s="6" t="str">
        <f t="shared" si="110"/>
        <v>N</v>
      </c>
      <c r="K206" s="29">
        <f>IF(LEN(Requerimiento_Det!J206)&gt;0,Requerimiento_Det!J206,"")</f>
        <v>1</v>
      </c>
      <c r="L206" s="6" t="str">
        <f t="shared" si="111"/>
        <v>0.00</v>
      </c>
      <c r="M206" s="6" t="str">
        <f t="shared" si="112"/>
        <v>0.00</v>
      </c>
      <c r="N206" s="30" t="str">
        <f t="shared" si="113"/>
        <v>0.00</v>
      </c>
      <c r="O206" s="30">
        <f t="shared" si="114"/>
        <v>0</v>
      </c>
      <c r="P206" s="6" t="str">
        <f t="shared" si="115"/>
        <v>0</v>
      </c>
      <c r="Q206" s="6" t="str">
        <f t="shared" si="116"/>
        <v>0</v>
      </c>
      <c r="R206" s="6" t="str">
        <f t="shared" si="117"/>
        <v>0.000000</v>
      </c>
      <c r="S206" s="6" t="str">
        <f t="shared" si="118"/>
        <v>0.000000</v>
      </c>
      <c r="T206" s="6" t="str">
        <f t="shared" si="119"/>
        <v>0</v>
      </c>
      <c r="U206" s="6" t="str">
        <f t="shared" si="120"/>
        <v>0</v>
      </c>
      <c r="V206" s="6" t="str">
        <f t="shared" si="121"/>
        <v>S</v>
      </c>
      <c r="W206" s="6" t="str">
        <f>IF(LEN(Requerimiento_Det!L206)&gt;0,Requerimiento_Det!L206,"")</f>
        <v>Pacanguilla 287547 TRUJILLO  PIURA  TRUJILLO</v>
      </c>
      <c r="X206" s="6" t="str">
        <f>IF(ISBLANK(Requerimiento_Det!M206),"",VLOOKUP(Requerimiento_Det!M206,Tabla8[#All],2,FALSE))</f>
        <v>010201</v>
      </c>
      <c r="Y206" s="6" t="str">
        <f t="shared" si="122"/>
        <v>PR</v>
      </c>
      <c r="Z206" s="6" t="str">
        <f t="shared" si="123"/>
        <v>DEMO</v>
      </c>
      <c r="AA206" s="6" t="str">
        <f t="shared" si="124"/>
        <v>N</v>
      </c>
      <c r="AB206" s="6" t="str">
        <f t="shared" si="125"/>
        <v>N</v>
      </c>
      <c r="AC206" s="6" t="str">
        <f t="shared" si="109"/>
        <v>9031501</v>
      </c>
      <c r="AD206" s="6">
        <f>IF(ISBLANK(Requerimiento_Det!N206),"",VLOOKUP(Requerimiento_Det!N206,Tabla1[#All],2,FALSE))</f>
        <v>1031100347</v>
      </c>
      <c r="AE206" s="6" t="str">
        <f>IF(ISBLANK(Requerimiento_Det!P206),"",VLOOKUP(Requerimiento_Det!P206,Tabla18[#All],2,FALSE))</f>
        <v>BTRU</v>
      </c>
    </row>
    <row r="207" spans="1:31" x14ac:dyDescent="0.25">
      <c r="A207" s="6">
        <f>IF(LEN(Requerimiento_Det!A207)&gt;0,Requerimiento_Det!A207,"")</f>
        <v>1</v>
      </c>
      <c r="B207" s="6">
        <f>IF(LEN(Requerimiento_Det!B207)&gt;0,Requerimiento_Det!B207,"")</f>
        <v>206</v>
      </c>
      <c r="C207" s="6" t="str">
        <f>IF(ISBLANK(Requerimiento_Det!C207),"",VLOOKUP(Requerimiento_Det!C207,Tabla3[#All],2,FALSE))</f>
        <v>10000000</v>
      </c>
      <c r="D207" s="6" t="str">
        <f>IF(LEN(Requerimiento_Det!D207)&gt;0,Requerimiento_Det!D207,"")</f>
        <v/>
      </c>
      <c r="E207" s="6">
        <f>IF(ISBLANK(Requerimiento_Det!E207),"",VLOOKUP(Requerimiento_Det!E207,Tabla13[#All],2,FALSE))</f>
        <v>0</v>
      </c>
      <c r="F207" s="6" t="str">
        <f>IF(ISBLANK(Requerimiento_Det!F207),"",VLOOKUP(Requerimiento_Det!F207,Tabla12[#All],2,FALSE))</f>
        <v>2806</v>
      </c>
      <c r="G207" s="6" t="str">
        <f>IF(ISBLANK(Requerimiento_Det!G207),"",VLOOKUP(Requerimiento_Det!G207,Tabla14[#All],2,FALSE))</f>
        <v>UNI</v>
      </c>
      <c r="H207" s="6" t="str">
        <f>IF(LEN(Requerimiento_Det!H207)&gt;0,Requerimiento_Det!H207,"")</f>
        <v>Pacanguilla 287549 TRUJILLO  PIURA  TRUJILLO</v>
      </c>
      <c r="I207" s="6" t="str">
        <f>IF(ISBLANK(Requerimiento_Det!I207),"",VLOOKUP(Requerimiento_Det!I207,Tabla5[#All],2,FALSE))</f>
        <v>C</v>
      </c>
      <c r="J207" s="6" t="str">
        <f t="shared" si="110"/>
        <v>N</v>
      </c>
      <c r="K207" s="29">
        <f>IF(LEN(Requerimiento_Det!J207)&gt;0,Requerimiento_Det!J207,"")</f>
        <v>1</v>
      </c>
      <c r="L207" s="6" t="str">
        <f t="shared" si="111"/>
        <v>0.00</v>
      </c>
      <c r="M207" s="6" t="str">
        <f t="shared" si="112"/>
        <v>0.00</v>
      </c>
      <c r="N207" s="30" t="str">
        <f t="shared" si="113"/>
        <v>0.00</v>
      </c>
      <c r="O207" s="30">
        <f t="shared" si="114"/>
        <v>0</v>
      </c>
      <c r="P207" s="6" t="str">
        <f t="shared" si="115"/>
        <v>0</v>
      </c>
      <c r="Q207" s="6" t="str">
        <f t="shared" si="116"/>
        <v>0</v>
      </c>
      <c r="R207" s="6" t="str">
        <f t="shared" si="117"/>
        <v>0.000000</v>
      </c>
      <c r="S207" s="6" t="str">
        <f t="shared" si="118"/>
        <v>0.000000</v>
      </c>
      <c r="T207" s="6" t="str">
        <f t="shared" si="119"/>
        <v>0</v>
      </c>
      <c r="U207" s="6" t="str">
        <f t="shared" si="120"/>
        <v>0</v>
      </c>
      <c r="V207" s="6" t="str">
        <f t="shared" si="121"/>
        <v>S</v>
      </c>
      <c r="W207" s="6" t="str">
        <f>IF(LEN(Requerimiento_Det!L207)&gt;0,Requerimiento_Det!L207,"")</f>
        <v>Pacanguilla 287549 TRUJILLO  PIURA  TRUJILLO</v>
      </c>
      <c r="X207" s="6" t="str">
        <f>IF(ISBLANK(Requerimiento_Det!M207),"",VLOOKUP(Requerimiento_Det!M207,Tabla8[#All],2,FALSE))</f>
        <v>010201</v>
      </c>
      <c r="Y207" s="6" t="str">
        <f t="shared" si="122"/>
        <v>PR</v>
      </c>
      <c r="Z207" s="6" t="str">
        <f t="shared" si="123"/>
        <v>DEMO</v>
      </c>
      <c r="AA207" s="6" t="str">
        <f t="shared" si="124"/>
        <v>N</v>
      </c>
      <c r="AB207" s="6" t="str">
        <f t="shared" si="125"/>
        <v>N</v>
      </c>
      <c r="AC207" s="6" t="str">
        <f t="shared" si="109"/>
        <v>9031501</v>
      </c>
      <c r="AD207" s="6">
        <f>IF(ISBLANK(Requerimiento_Det!N207),"",VLOOKUP(Requerimiento_Det!N207,Tabla1[#All],2,FALSE))</f>
        <v>1031100330</v>
      </c>
      <c r="AE207" s="6" t="str">
        <f>IF(ISBLANK(Requerimiento_Det!P207),"",VLOOKUP(Requerimiento_Det!P207,Tabla18[#All],2,FALSE))</f>
        <v>BTRU</v>
      </c>
    </row>
    <row r="208" spans="1:31" x14ac:dyDescent="0.25">
      <c r="A208" s="6">
        <f>IF(LEN(Requerimiento_Det!A208)&gt;0,Requerimiento_Det!A208,"")</f>
        <v>1</v>
      </c>
      <c r="B208" s="6">
        <f>IF(LEN(Requerimiento_Det!B208)&gt;0,Requerimiento_Det!B208,"")</f>
        <v>207</v>
      </c>
      <c r="C208" s="6" t="str">
        <f>IF(ISBLANK(Requerimiento_Det!C208),"",VLOOKUP(Requerimiento_Det!C208,Tabla3[#All],2,FALSE))</f>
        <v>10000000</v>
      </c>
      <c r="D208" s="6" t="str">
        <f>IF(LEN(Requerimiento_Det!D208)&gt;0,Requerimiento_Det!D208,"")</f>
        <v/>
      </c>
      <c r="E208" s="6">
        <f>IF(ISBLANK(Requerimiento_Det!E208),"",VLOOKUP(Requerimiento_Det!E208,Tabla13[#All],2,FALSE))</f>
        <v>0</v>
      </c>
      <c r="F208" s="6" t="str">
        <f>IF(ISBLANK(Requerimiento_Det!F208),"",VLOOKUP(Requerimiento_Det!F208,Tabla12[#All],2,FALSE))</f>
        <v>2806</v>
      </c>
      <c r="G208" s="6" t="str">
        <f>IF(ISBLANK(Requerimiento_Det!G208),"",VLOOKUP(Requerimiento_Det!G208,Tabla14[#All],2,FALSE))</f>
        <v>UNI</v>
      </c>
      <c r="H208" s="6" t="str">
        <f>IF(LEN(Requerimiento_Det!H208)&gt;0,Requerimiento_Det!H208,"")</f>
        <v>Pacanguilla 287534 PISCO  CHICLAYO  PISCO</v>
      </c>
      <c r="I208" s="6" t="str">
        <f>IF(ISBLANK(Requerimiento_Det!I208),"",VLOOKUP(Requerimiento_Det!I208,Tabla5[#All],2,FALSE))</f>
        <v>C</v>
      </c>
      <c r="J208" s="6" t="str">
        <f t="shared" si="110"/>
        <v>N</v>
      </c>
      <c r="K208" s="29">
        <f>IF(LEN(Requerimiento_Det!J208)&gt;0,Requerimiento_Det!J208,"")</f>
        <v>1</v>
      </c>
      <c r="L208" s="6" t="str">
        <f t="shared" si="111"/>
        <v>0.00</v>
      </c>
      <c r="M208" s="6" t="str">
        <f t="shared" si="112"/>
        <v>0.00</v>
      </c>
      <c r="N208" s="30" t="str">
        <f t="shared" si="113"/>
        <v>0.00</v>
      </c>
      <c r="O208" s="30">
        <f t="shared" si="114"/>
        <v>0</v>
      </c>
      <c r="P208" s="6" t="str">
        <f t="shared" si="115"/>
        <v>0</v>
      </c>
      <c r="Q208" s="6" t="str">
        <f t="shared" si="116"/>
        <v>0</v>
      </c>
      <c r="R208" s="6" t="str">
        <f t="shared" si="117"/>
        <v>0.000000</v>
      </c>
      <c r="S208" s="6" t="str">
        <f t="shared" si="118"/>
        <v>0.000000</v>
      </c>
      <c r="T208" s="6" t="str">
        <f t="shared" si="119"/>
        <v>0</v>
      </c>
      <c r="U208" s="6" t="str">
        <f t="shared" si="120"/>
        <v>0</v>
      </c>
      <c r="V208" s="6" t="str">
        <f t="shared" si="121"/>
        <v>S</v>
      </c>
      <c r="W208" s="6" t="str">
        <f>IF(LEN(Requerimiento_Det!L208)&gt;0,Requerimiento_Det!L208,"")</f>
        <v>Pacanguilla 287534 PISCO  CHICLAYO  PISCO</v>
      </c>
      <c r="X208" s="6" t="str">
        <f>IF(ISBLANK(Requerimiento_Det!M208),"",VLOOKUP(Requerimiento_Det!M208,Tabla8[#All],2,FALSE))</f>
        <v>010201</v>
      </c>
      <c r="Y208" s="6" t="str">
        <f t="shared" si="122"/>
        <v>PR</v>
      </c>
      <c r="Z208" s="6" t="str">
        <f t="shared" si="123"/>
        <v>DEMO</v>
      </c>
      <c r="AA208" s="6" t="str">
        <f t="shared" si="124"/>
        <v>N</v>
      </c>
      <c r="AB208" s="6" t="str">
        <f t="shared" si="125"/>
        <v>N</v>
      </c>
      <c r="AC208" s="6" t="str">
        <f t="shared" si="109"/>
        <v>9031501</v>
      </c>
      <c r="AD208" s="6">
        <f>IF(ISBLANK(Requerimiento_Det!N208),"",VLOOKUP(Requerimiento_Det!N208,Tabla1[#All],2,FALSE))</f>
        <v>1031100286</v>
      </c>
      <c r="AE208" s="6" t="str">
        <f>IF(ISBLANK(Requerimiento_Det!P208),"",VLOOKUP(Requerimiento_Det!P208,Tabla18[#All],2,FALSE))</f>
        <v>BTRU</v>
      </c>
    </row>
    <row r="209" spans="1:31" x14ac:dyDescent="0.25">
      <c r="A209" s="6">
        <f>IF(LEN(Requerimiento_Det!A209)&gt;0,Requerimiento_Det!A209,"")</f>
        <v>1</v>
      </c>
      <c r="B209" s="6">
        <f>IF(LEN(Requerimiento_Det!B209)&gt;0,Requerimiento_Det!B209,"")</f>
        <v>208</v>
      </c>
      <c r="C209" s="6" t="str">
        <f>IF(ISBLANK(Requerimiento_Det!C209),"",VLOOKUP(Requerimiento_Det!C209,Tabla3[#All],2,FALSE))</f>
        <v>10000000</v>
      </c>
      <c r="D209" s="6" t="str">
        <f>IF(LEN(Requerimiento_Det!D209)&gt;0,Requerimiento_Det!D209,"")</f>
        <v/>
      </c>
      <c r="E209" s="6">
        <f>IF(ISBLANK(Requerimiento_Det!E209),"",VLOOKUP(Requerimiento_Det!E209,Tabla13[#All],2,FALSE))</f>
        <v>0</v>
      </c>
      <c r="F209" s="6" t="str">
        <f>IF(ISBLANK(Requerimiento_Det!F209),"",VLOOKUP(Requerimiento_Det!F209,Tabla12[#All],2,FALSE))</f>
        <v>2806</v>
      </c>
      <c r="G209" s="6" t="str">
        <f>IF(ISBLANK(Requerimiento_Det!G209),"",VLOOKUP(Requerimiento_Det!G209,Tabla14[#All],2,FALSE))</f>
        <v>UNI</v>
      </c>
      <c r="H209" s="6" t="str">
        <f>IF(LEN(Requerimiento_Det!H209)&gt;0,Requerimiento_Det!H209,"")</f>
        <v>Chicama 287475 TRUJILLO   CHOCOPE  TRUJILLO</v>
      </c>
      <c r="I209" s="6" t="str">
        <f>IF(ISBLANK(Requerimiento_Det!I209),"",VLOOKUP(Requerimiento_Det!I209,Tabla5[#All],2,FALSE))</f>
        <v>C</v>
      </c>
      <c r="J209" s="6" t="str">
        <f t="shared" si="110"/>
        <v>N</v>
      </c>
      <c r="K209" s="29">
        <f>IF(LEN(Requerimiento_Det!J209)&gt;0,Requerimiento_Det!J209,"")</f>
        <v>1</v>
      </c>
      <c r="L209" s="6" t="str">
        <f t="shared" si="111"/>
        <v>0.00</v>
      </c>
      <c r="M209" s="6" t="str">
        <f t="shared" si="112"/>
        <v>0.00</v>
      </c>
      <c r="N209" s="30" t="str">
        <f t="shared" si="113"/>
        <v>0.00</v>
      </c>
      <c r="O209" s="30">
        <f t="shared" si="114"/>
        <v>0</v>
      </c>
      <c r="P209" s="6" t="str">
        <f t="shared" si="115"/>
        <v>0</v>
      </c>
      <c r="Q209" s="6" t="str">
        <f t="shared" si="116"/>
        <v>0</v>
      </c>
      <c r="R209" s="6" t="str">
        <f t="shared" si="117"/>
        <v>0.000000</v>
      </c>
      <c r="S209" s="6" t="str">
        <f t="shared" si="118"/>
        <v>0.000000</v>
      </c>
      <c r="T209" s="6" t="str">
        <f t="shared" si="119"/>
        <v>0</v>
      </c>
      <c r="U209" s="6" t="str">
        <f t="shared" si="120"/>
        <v>0</v>
      </c>
      <c r="V209" s="6" t="str">
        <f t="shared" si="121"/>
        <v>S</v>
      </c>
      <c r="W209" s="6" t="str">
        <f>IF(LEN(Requerimiento_Det!L209)&gt;0,Requerimiento_Det!L209,"")</f>
        <v>Chicama 287475 TRUJILLO   CHOCOPE  TRUJILLO</v>
      </c>
      <c r="X209" s="6" t="str">
        <f>IF(ISBLANK(Requerimiento_Det!M209),"",VLOOKUP(Requerimiento_Det!M209,Tabla8[#All],2,FALSE))</f>
        <v>010201</v>
      </c>
      <c r="Y209" s="6" t="str">
        <f t="shared" si="122"/>
        <v>PR</v>
      </c>
      <c r="Z209" s="6" t="str">
        <f t="shared" si="123"/>
        <v>DEMO</v>
      </c>
      <c r="AA209" s="6" t="str">
        <f t="shared" si="124"/>
        <v>N</v>
      </c>
      <c r="AB209" s="6" t="str">
        <f t="shared" si="125"/>
        <v>N</v>
      </c>
      <c r="AC209" s="6" t="str">
        <f t="shared" si="109"/>
        <v>9031501</v>
      </c>
      <c r="AD209" s="6">
        <f>IF(ISBLANK(Requerimiento_Det!N209),"",VLOOKUP(Requerimiento_Det!N209,Tabla1[#All],2,FALSE))</f>
        <v>1031100353</v>
      </c>
      <c r="AE209" s="6" t="str">
        <f>IF(ISBLANK(Requerimiento_Det!P209),"",VLOOKUP(Requerimiento_Det!P209,Tabla18[#All],2,FALSE))</f>
        <v>BTRU</v>
      </c>
    </row>
    <row r="210" spans="1:31" x14ac:dyDescent="0.25">
      <c r="A210" s="6">
        <f>IF(LEN(Requerimiento_Det!A210)&gt;0,Requerimiento_Det!A210,"")</f>
        <v>1</v>
      </c>
      <c r="B210" s="6">
        <f>IF(LEN(Requerimiento_Det!B210)&gt;0,Requerimiento_Det!B210,"")</f>
        <v>209</v>
      </c>
      <c r="C210" s="6" t="str">
        <f>IF(ISBLANK(Requerimiento_Det!C210),"",VLOOKUP(Requerimiento_Det!C210,Tabla3[#All],2,FALSE))</f>
        <v>10000000</v>
      </c>
      <c r="D210" s="6" t="str">
        <f>IF(LEN(Requerimiento_Det!D210)&gt;0,Requerimiento_Det!D210,"")</f>
        <v/>
      </c>
      <c r="E210" s="6">
        <f>IF(ISBLANK(Requerimiento_Det!E210),"",VLOOKUP(Requerimiento_Det!E210,Tabla13[#All],2,FALSE))</f>
        <v>0</v>
      </c>
      <c r="F210" s="6" t="str">
        <f>IF(ISBLANK(Requerimiento_Det!F210),"",VLOOKUP(Requerimiento_Det!F210,Tabla12[#All],2,FALSE))</f>
        <v>2806</v>
      </c>
      <c r="G210" s="6" t="str">
        <f>IF(ISBLANK(Requerimiento_Det!G210),"",VLOOKUP(Requerimiento_Det!G210,Tabla14[#All],2,FALSE))</f>
        <v>UNI</v>
      </c>
      <c r="H210" s="6" t="str">
        <f>IF(LEN(Requerimiento_Det!H210)&gt;0,Requerimiento_Det!H210,"")</f>
        <v>Pacanguilla 287333 TRUJILLO  CHICLAYO  TRUJILLO</v>
      </c>
      <c r="I210" s="6" t="str">
        <f>IF(ISBLANK(Requerimiento_Det!I210),"",VLOOKUP(Requerimiento_Det!I210,Tabla5[#All],2,FALSE))</f>
        <v>C</v>
      </c>
      <c r="J210" s="6" t="str">
        <f t="shared" si="110"/>
        <v>N</v>
      </c>
      <c r="K210" s="29">
        <f>IF(LEN(Requerimiento_Det!J210)&gt;0,Requerimiento_Det!J210,"")</f>
        <v>1</v>
      </c>
      <c r="L210" s="6" t="str">
        <f t="shared" si="111"/>
        <v>0.00</v>
      </c>
      <c r="M210" s="6" t="str">
        <f t="shared" si="112"/>
        <v>0.00</v>
      </c>
      <c r="N210" s="30" t="str">
        <f t="shared" si="113"/>
        <v>0.00</v>
      </c>
      <c r="O210" s="30">
        <f t="shared" si="114"/>
        <v>0</v>
      </c>
      <c r="P210" s="6" t="str">
        <f t="shared" si="115"/>
        <v>0</v>
      </c>
      <c r="Q210" s="6" t="str">
        <f t="shared" si="116"/>
        <v>0</v>
      </c>
      <c r="R210" s="6" t="str">
        <f t="shared" si="117"/>
        <v>0.000000</v>
      </c>
      <c r="S210" s="6" t="str">
        <f t="shared" si="118"/>
        <v>0.000000</v>
      </c>
      <c r="T210" s="6" t="str">
        <f t="shared" si="119"/>
        <v>0</v>
      </c>
      <c r="U210" s="6" t="str">
        <f t="shared" si="120"/>
        <v>0</v>
      </c>
      <c r="V210" s="6" t="str">
        <f t="shared" si="121"/>
        <v>S</v>
      </c>
      <c r="W210" s="6" t="str">
        <f>IF(LEN(Requerimiento_Det!L210)&gt;0,Requerimiento_Det!L210,"")</f>
        <v>Pacanguilla 287333 TRUJILLO  CHICLAYO  TRUJILLO</v>
      </c>
      <c r="X210" s="6" t="str">
        <f>IF(ISBLANK(Requerimiento_Det!M210),"",VLOOKUP(Requerimiento_Det!M210,Tabla8[#All],2,FALSE))</f>
        <v>010201</v>
      </c>
      <c r="Y210" s="6" t="str">
        <f t="shared" si="122"/>
        <v>PR</v>
      </c>
      <c r="Z210" s="6" t="str">
        <f t="shared" si="123"/>
        <v>DEMO</v>
      </c>
      <c r="AA210" s="6" t="str">
        <f t="shared" si="124"/>
        <v>N</v>
      </c>
      <c r="AB210" s="6" t="str">
        <f t="shared" si="125"/>
        <v>N</v>
      </c>
      <c r="AC210" s="6" t="str">
        <f t="shared" si="109"/>
        <v>9031501</v>
      </c>
      <c r="AD210" s="6">
        <f>IF(ISBLANK(Requerimiento_Det!N210),"",VLOOKUP(Requerimiento_Det!N210,Tabla1[#All],2,FALSE))</f>
        <v>1031100305</v>
      </c>
      <c r="AE210" s="6" t="str">
        <f>IF(ISBLANK(Requerimiento_Det!P210),"",VLOOKUP(Requerimiento_Det!P210,Tabla18[#All],2,FALSE))</f>
        <v>BTRU</v>
      </c>
    </row>
    <row r="211" spans="1:31" x14ac:dyDescent="0.25">
      <c r="A211" s="6">
        <f>IF(LEN(Requerimiento_Det!A211)&gt;0,Requerimiento_Det!A211,"")</f>
        <v>1</v>
      </c>
      <c r="B211" s="6">
        <f>IF(LEN(Requerimiento_Det!B211)&gt;0,Requerimiento_Det!B211,"")</f>
        <v>210</v>
      </c>
      <c r="C211" s="6" t="str">
        <f>IF(ISBLANK(Requerimiento_Det!C211),"",VLOOKUP(Requerimiento_Det!C211,Tabla3[#All],2,FALSE))</f>
        <v>10000000</v>
      </c>
      <c r="D211" s="6" t="str">
        <f>IF(LEN(Requerimiento_Det!D211)&gt;0,Requerimiento_Det!D211,"")</f>
        <v/>
      </c>
      <c r="E211" s="6">
        <f>IF(ISBLANK(Requerimiento_Det!E211),"",VLOOKUP(Requerimiento_Det!E211,Tabla13[#All],2,FALSE))</f>
        <v>0</v>
      </c>
      <c r="F211" s="6" t="str">
        <f>IF(ISBLANK(Requerimiento_Det!F211),"",VLOOKUP(Requerimiento_Det!F211,Tabla12[#All],2,FALSE))</f>
        <v>2806</v>
      </c>
      <c r="G211" s="6" t="str">
        <f>IF(ISBLANK(Requerimiento_Det!G211),"",VLOOKUP(Requerimiento_Det!G211,Tabla14[#All],2,FALSE))</f>
        <v>UNI</v>
      </c>
      <c r="H211" s="6" t="str">
        <f>IF(LEN(Requerimiento_Det!H211)&gt;0,Requerimiento_Det!H211,"")</f>
        <v>Chicama 287554 TRUJILLO  CAJAMARCA  TRUJILLO</v>
      </c>
      <c r="I211" s="6" t="str">
        <f>IF(ISBLANK(Requerimiento_Det!I211),"",VLOOKUP(Requerimiento_Det!I211,Tabla5[#All],2,FALSE))</f>
        <v>C</v>
      </c>
      <c r="J211" s="6" t="str">
        <f t="shared" si="110"/>
        <v>N</v>
      </c>
      <c r="K211" s="29">
        <f>IF(LEN(Requerimiento_Det!J211)&gt;0,Requerimiento_Det!J211,"")</f>
        <v>1</v>
      </c>
      <c r="L211" s="6" t="str">
        <f t="shared" si="111"/>
        <v>0.00</v>
      </c>
      <c r="M211" s="6" t="str">
        <f t="shared" si="112"/>
        <v>0.00</v>
      </c>
      <c r="N211" s="30" t="str">
        <f t="shared" si="113"/>
        <v>0.00</v>
      </c>
      <c r="O211" s="30">
        <f t="shared" si="114"/>
        <v>0</v>
      </c>
      <c r="P211" s="6" t="str">
        <f t="shared" si="115"/>
        <v>0</v>
      </c>
      <c r="Q211" s="6" t="str">
        <f t="shared" si="116"/>
        <v>0</v>
      </c>
      <c r="R211" s="6" t="str">
        <f t="shared" si="117"/>
        <v>0.000000</v>
      </c>
      <c r="S211" s="6" t="str">
        <f t="shared" si="118"/>
        <v>0.000000</v>
      </c>
      <c r="T211" s="6" t="str">
        <f t="shared" si="119"/>
        <v>0</v>
      </c>
      <c r="U211" s="6" t="str">
        <f t="shared" si="120"/>
        <v>0</v>
      </c>
      <c r="V211" s="6" t="str">
        <f t="shared" si="121"/>
        <v>S</v>
      </c>
      <c r="W211" s="6" t="str">
        <f>IF(LEN(Requerimiento_Det!L211)&gt;0,Requerimiento_Det!L211,"")</f>
        <v>Chicama 287554 TRUJILLO  CAJAMARCA  TRUJILLO</v>
      </c>
      <c r="X211" s="6" t="str">
        <f>IF(ISBLANK(Requerimiento_Det!M211),"",VLOOKUP(Requerimiento_Det!M211,Tabla8[#All],2,FALSE))</f>
        <v>010201</v>
      </c>
      <c r="Y211" s="6" t="str">
        <f t="shared" si="122"/>
        <v>PR</v>
      </c>
      <c r="Z211" s="6" t="str">
        <f t="shared" si="123"/>
        <v>DEMO</v>
      </c>
      <c r="AA211" s="6" t="str">
        <f t="shared" si="124"/>
        <v>N</v>
      </c>
      <c r="AB211" s="6" t="str">
        <f t="shared" si="125"/>
        <v>N</v>
      </c>
      <c r="AC211" s="6" t="str">
        <f t="shared" si="109"/>
        <v>9031501</v>
      </c>
      <c r="AD211" s="6">
        <f>IF(ISBLANK(Requerimiento_Det!N211),"",VLOOKUP(Requerimiento_Det!N211,Tabla1[#All],2,FALSE))</f>
        <v>1031100352</v>
      </c>
      <c r="AE211" s="6" t="str">
        <f>IF(ISBLANK(Requerimiento_Det!P211),"",VLOOKUP(Requerimiento_Det!P211,Tabla18[#All],2,FALSE))</f>
        <v>BTRU</v>
      </c>
    </row>
    <row r="212" spans="1:31" x14ac:dyDescent="0.25">
      <c r="A212" s="6">
        <f>IF(LEN(Requerimiento_Det!A212)&gt;0,Requerimiento_Det!A212,"")</f>
        <v>1</v>
      </c>
      <c r="B212" s="6">
        <f>IF(LEN(Requerimiento_Det!B212)&gt;0,Requerimiento_Det!B212,"")</f>
        <v>211</v>
      </c>
      <c r="C212" s="6" t="str">
        <f>IF(ISBLANK(Requerimiento_Det!C212),"",VLOOKUP(Requerimiento_Det!C212,Tabla3[#All],2,FALSE))</f>
        <v>10000000</v>
      </c>
      <c r="D212" s="6" t="str">
        <f>IF(LEN(Requerimiento_Det!D212)&gt;0,Requerimiento_Det!D212,"")</f>
        <v/>
      </c>
      <c r="E212" s="6">
        <f>IF(ISBLANK(Requerimiento_Det!E212),"",VLOOKUP(Requerimiento_Det!E212,Tabla13[#All],2,FALSE))</f>
        <v>0</v>
      </c>
      <c r="F212" s="6" t="str">
        <f>IF(ISBLANK(Requerimiento_Det!F212),"",VLOOKUP(Requerimiento_Det!F212,Tabla12[#All],2,FALSE))</f>
        <v>2806</v>
      </c>
      <c r="G212" s="6" t="str">
        <f>IF(ISBLANK(Requerimiento_Det!G212),"",VLOOKUP(Requerimiento_Det!G212,Tabla14[#All],2,FALSE))</f>
        <v>UNI</v>
      </c>
      <c r="H212" s="6" t="str">
        <f>IF(LEN(Requerimiento_Det!H212)&gt;0,Requerimiento_Det!H212,"")</f>
        <v>Chicama 287539 TRUJILLO  CHICLAYO  TRUJILLO</v>
      </c>
      <c r="I212" s="6" t="str">
        <f>IF(ISBLANK(Requerimiento_Det!I212),"",VLOOKUP(Requerimiento_Det!I212,Tabla5[#All],2,FALSE))</f>
        <v>C</v>
      </c>
      <c r="J212" s="6" t="str">
        <f t="shared" si="110"/>
        <v>N</v>
      </c>
      <c r="K212" s="29">
        <f>IF(LEN(Requerimiento_Det!J212)&gt;0,Requerimiento_Det!J212,"")</f>
        <v>1</v>
      </c>
      <c r="L212" s="6" t="str">
        <f t="shared" si="111"/>
        <v>0.00</v>
      </c>
      <c r="M212" s="6" t="str">
        <f t="shared" si="112"/>
        <v>0.00</v>
      </c>
      <c r="N212" s="30" t="str">
        <f t="shared" si="113"/>
        <v>0.00</v>
      </c>
      <c r="O212" s="30">
        <f t="shared" si="114"/>
        <v>0</v>
      </c>
      <c r="P212" s="6" t="str">
        <f t="shared" si="115"/>
        <v>0</v>
      </c>
      <c r="Q212" s="6" t="str">
        <f t="shared" si="116"/>
        <v>0</v>
      </c>
      <c r="R212" s="6" t="str">
        <f t="shared" si="117"/>
        <v>0.000000</v>
      </c>
      <c r="S212" s="6" t="str">
        <f t="shared" si="118"/>
        <v>0.000000</v>
      </c>
      <c r="T212" s="6" t="str">
        <f t="shared" si="119"/>
        <v>0</v>
      </c>
      <c r="U212" s="6" t="str">
        <f t="shared" si="120"/>
        <v>0</v>
      </c>
      <c r="V212" s="6" t="str">
        <f t="shared" si="121"/>
        <v>S</v>
      </c>
      <c r="W212" s="6" t="str">
        <f>IF(LEN(Requerimiento_Det!L212)&gt;0,Requerimiento_Det!L212,"")</f>
        <v>Chicama 287539 TRUJILLO  CHICLAYO  TRUJILLO</v>
      </c>
      <c r="X212" s="6" t="str">
        <f>IF(ISBLANK(Requerimiento_Det!M212),"",VLOOKUP(Requerimiento_Det!M212,Tabla8[#All],2,FALSE))</f>
        <v>010201</v>
      </c>
      <c r="Y212" s="6" t="str">
        <f t="shared" si="122"/>
        <v>PR</v>
      </c>
      <c r="Z212" s="6" t="str">
        <f t="shared" si="123"/>
        <v>DEMO</v>
      </c>
      <c r="AA212" s="6" t="str">
        <f t="shared" si="124"/>
        <v>N</v>
      </c>
      <c r="AB212" s="6" t="str">
        <f t="shared" si="125"/>
        <v>N</v>
      </c>
      <c r="AC212" s="6" t="str">
        <f t="shared" si="109"/>
        <v>9031501</v>
      </c>
      <c r="AD212" s="6">
        <f>IF(ISBLANK(Requerimiento_Det!N212),"",VLOOKUP(Requerimiento_Det!N212,Tabla1[#All],2,FALSE))</f>
        <v>1031100317</v>
      </c>
      <c r="AE212" s="6" t="str">
        <f>IF(ISBLANK(Requerimiento_Det!P212),"",VLOOKUP(Requerimiento_Det!P212,Tabla18[#All],2,FALSE))</f>
        <v>BTRU</v>
      </c>
    </row>
    <row r="213" spans="1:31" x14ac:dyDescent="0.25">
      <c r="A213" s="6">
        <f>IF(LEN(Requerimiento_Det!A213)&gt;0,Requerimiento_Det!A213,"")</f>
        <v>1</v>
      </c>
      <c r="B213" s="6">
        <f>IF(LEN(Requerimiento_Det!B213)&gt;0,Requerimiento_Det!B213,"")</f>
        <v>212</v>
      </c>
      <c r="C213" s="6" t="str">
        <f>IF(ISBLANK(Requerimiento_Det!C213),"",VLOOKUP(Requerimiento_Det!C213,Tabla3[#All],2,FALSE))</f>
        <v>10000000</v>
      </c>
      <c r="D213" s="6" t="str">
        <f>IF(LEN(Requerimiento_Det!D213)&gt;0,Requerimiento_Det!D213,"")</f>
        <v/>
      </c>
      <c r="E213" s="6">
        <f>IF(ISBLANK(Requerimiento_Det!E213),"",VLOOKUP(Requerimiento_Det!E213,Tabla13[#All],2,FALSE))</f>
        <v>0</v>
      </c>
      <c r="F213" s="6" t="str">
        <f>IF(ISBLANK(Requerimiento_Det!F213),"",VLOOKUP(Requerimiento_Det!F213,Tabla12[#All],2,FALSE))</f>
        <v>2806</v>
      </c>
      <c r="G213" s="6" t="str">
        <f>IF(ISBLANK(Requerimiento_Det!G213),"",VLOOKUP(Requerimiento_Det!G213,Tabla14[#All],2,FALSE))</f>
        <v>UNI</v>
      </c>
      <c r="H213" s="6" t="str">
        <f>IF(LEN(Requerimiento_Det!H213)&gt;0,Requerimiento_Det!H213,"")</f>
        <v>Mórrope 287546 TRUJILLO  PIURA  TRUJILLO</v>
      </c>
      <c r="I213" s="6" t="str">
        <f>IF(ISBLANK(Requerimiento_Det!I213),"",VLOOKUP(Requerimiento_Det!I213,Tabla5[#All],2,FALSE))</f>
        <v>C</v>
      </c>
      <c r="J213" s="6" t="str">
        <f t="shared" si="110"/>
        <v>N</v>
      </c>
      <c r="K213" s="29">
        <f>IF(LEN(Requerimiento_Det!J213)&gt;0,Requerimiento_Det!J213,"")</f>
        <v>1</v>
      </c>
      <c r="L213" s="6" t="str">
        <f t="shared" si="111"/>
        <v>0.00</v>
      </c>
      <c r="M213" s="6" t="str">
        <f t="shared" si="112"/>
        <v>0.00</v>
      </c>
      <c r="N213" s="30" t="str">
        <f t="shared" si="113"/>
        <v>0.00</v>
      </c>
      <c r="O213" s="30">
        <f t="shared" si="114"/>
        <v>0</v>
      </c>
      <c r="P213" s="6" t="str">
        <f t="shared" si="115"/>
        <v>0</v>
      </c>
      <c r="Q213" s="6" t="str">
        <f t="shared" si="116"/>
        <v>0</v>
      </c>
      <c r="R213" s="6" t="str">
        <f t="shared" si="117"/>
        <v>0.000000</v>
      </c>
      <c r="S213" s="6" t="str">
        <f t="shared" si="118"/>
        <v>0.000000</v>
      </c>
      <c r="T213" s="6" t="str">
        <f t="shared" si="119"/>
        <v>0</v>
      </c>
      <c r="U213" s="6" t="str">
        <f t="shared" si="120"/>
        <v>0</v>
      </c>
      <c r="V213" s="6" t="str">
        <f t="shared" si="121"/>
        <v>S</v>
      </c>
      <c r="W213" s="6" t="str">
        <f>IF(LEN(Requerimiento_Det!L213)&gt;0,Requerimiento_Det!L213,"")</f>
        <v>Mórrope 287546 TRUJILLO  PIURA  TRUJILLO</v>
      </c>
      <c r="X213" s="6" t="str">
        <f>IF(ISBLANK(Requerimiento_Det!M213),"",VLOOKUP(Requerimiento_Det!M213,Tabla8[#All],2,FALSE))</f>
        <v>010201</v>
      </c>
      <c r="Y213" s="6" t="str">
        <f t="shared" si="122"/>
        <v>PR</v>
      </c>
      <c r="Z213" s="6" t="str">
        <f t="shared" si="123"/>
        <v>DEMO</v>
      </c>
      <c r="AA213" s="6" t="str">
        <f t="shared" si="124"/>
        <v>N</v>
      </c>
      <c r="AB213" s="6" t="str">
        <f t="shared" si="125"/>
        <v>N</v>
      </c>
      <c r="AC213" s="6" t="str">
        <f t="shared" si="109"/>
        <v>9031501</v>
      </c>
      <c r="AD213" s="6">
        <f>IF(ISBLANK(Requerimiento_Det!N213),"",VLOOKUP(Requerimiento_Det!N213,Tabla1[#All],2,FALSE))</f>
        <v>1031100240</v>
      </c>
      <c r="AE213" s="6" t="str">
        <f>IF(ISBLANK(Requerimiento_Det!P213),"",VLOOKUP(Requerimiento_Det!P213,Tabla18[#All],2,FALSE))</f>
        <v>BTRU</v>
      </c>
    </row>
    <row r="214" spans="1:31" x14ac:dyDescent="0.25">
      <c r="A214" s="6">
        <f>IF(LEN(Requerimiento_Det!A214)&gt;0,Requerimiento_Det!A214,"")</f>
        <v>1</v>
      </c>
      <c r="B214" s="6">
        <f>IF(LEN(Requerimiento_Det!B214)&gt;0,Requerimiento_Det!B214,"")</f>
        <v>213</v>
      </c>
      <c r="C214" s="6" t="str">
        <f>IF(ISBLANK(Requerimiento_Det!C214),"",VLOOKUP(Requerimiento_Det!C214,Tabla3[#All],2,FALSE))</f>
        <v>10000000</v>
      </c>
      <c r="D214" s="6" t="str">
        <f>IF(LEN(Requerimiento_Det!D214)&gt;0,Requerimiento_Det!D214,"")</f>
        <v/>
      </c>
      <c r="E214" s="6">
        <f>IF(ISBLANK(Requerimiento_Det!E214),"",VLOOKUP(Requerimiento_Det!E214,Tabla13[#All],2,FALSE))</f>
        <v>0</v>
      </c>
      <c r="F214" s="6" t="str">
        <f>IF(ISBLANK(Requerimiento_Det!F214),"",VLOOKUP(Requerimiento_Det!F214,Tabla12[#All],2,FALSE))</f>
        <v>2806</v>
      </c>
      <c r="G214" s="6" t="str">
        <f>IF(ISBLANK(Requerimiento_Det!G214),"",VLOOKUP(Requerimiento_Det!G214,Tabla14[#All],2,FALSE))</f>
        <v>UNI</v>
      </c>
      <c r="H214" s="6" t="str">
        <f>IF(LEN(Requerimiento_Det!H214)&gt;0,Requerimiento_Det!H214,"")</f>
        <v>Sullana 287287 TRUJILLO  TUMBES  TRUJILLO</v>
      </c>
      <c r="I214" s="6" t="str">
        <f>IF(ISBLANK(Requerimiento_Det!I214),"",VLOOKUP(Requerimiento_Det!I214,Tabla5[#All],2,FALSE))</f>
        <v>C</v>
      </c>
      <c r="J214" s="6" t="str">
        <f t="shared" si="110"/>
        <v>N</v>
      </c>
      <c r="K214" s="29">
        <f>IF(LEN(Requerimiento_Det!J214)&gt;0,Requerimiento_Det!J214,"")</f>
        <v>1</v>
      </c>
      <c r="L214" s="6" t="str">
        <f t="shared" si="111"/>
        <v>0.00</v>
      </c>
      <c r="M214" s="6" t="str">
        <f t="shared" si="112"/>
        <v>0.00</v>
      </c>
      <c r="N214" s="30" t="str">
        <f t="shared" si="113"/>
        <v>0.00</v>
      </c>
      <c r="O214" s="30">
        <f t="shared" si="114"/>
        <v>0</v>
      </c>
      <c r="P214" s="6" t="str">
        <f t="shared" si="115"/>
        <v>0</v>
      </c>
      <c r="Q214" s="6" t="str">
        <f t="shared" si="116"/>
        <v>0</v>
      </c>
      <c r="R214" s="6" t="str">
        <f t="shared" si="117"/>
        <v>0.000000</v>
      </c>
      <c r="S214" s="6" t="str">
        <f t="shared" si="118"/>
        <v>0.000000</v>
      </c>
      <c r="T214" s="6" t="str">
        <f t="shared" si="119"/>
        <v>0</v>
      </c>
      <c r="U214" s="6" t="str">
        <f t="shared" si="120"/>
        <v>0</v>
      </c>
      <c r="V214" s="6" t="str">
        <f t="shared" si="121"/>
        <v>S</v>
      </c>
      <c r="W214" s="6" t="str">
        <f>IF(LEN(Requerimiento_Det!L214)&gt;0,Requerimiento_Det!L214,"")</f>
        <v>Sullana 287287 TRUJILLO  TUMBES  TRUJILLO</v>
      </c>
      <c r="X214" s="6" t="str">
        <f>IF(ISBLANK(Requerimiento_Det!M214),"",VLOOKUP(Requerimiento_Det!M214,Tabla8[#All],2,FALSE))</f>
        <v>010201</v>
      </c>
      <c r="Y214" s="6" t="str">
        <f t="shared" si="122"/>
        <v>PR</v>
      </c>
      <c r="Z214" s="6" t="str">
        <f t="shared" si="123"/>
        <v>DEMO</v>
      </c>
      <c r="AA214" s="6" t="str">
        <f t="shared" si="124"/>
        <v>N</v>
      </c>
      <c r="AB214" s="6" t="str">
        <f t="shared" si="125"/>
        <v>N</v>
      </c>
      <c r="AC214" s="6" t="str">
        <f t="shared" si="109"/>
        <v>9031501</v>
      </c>
      <c r="AD214" s="6">
        <f>IF(ISBLANK(Requerimiento_Det!N214),"",VLOOKUP(Requerimiento_Det!N214,Tabla1[#All],2,FALSE))</f>
        <v>1031100261</v>
      </c>
      <c r="AE214" s="6" t="str">
        <f>IF(ISBLANK(Requerimiento_Det!P214),"",VLOOKUP(Requerimiento_Det!P214,Tabla18[#All],2,FALSE))</f>
        <v>BTRU</v>
      </c>
    </row>
    <row r="215" spans="1:31" x14ac:dyDescent="0.25">
      <c r="A215" s="6">
        <f>IF(LEN(Requerimiento_Det!A215)&gt;0,Requerimiento_Det!A215,"")</f>
        <v>1</v>
      </c>
      <c r="B215" s="6">
        <f>IF(LEN(Requerimiento_Det!B215)&gt;0,Requerimiento_Det!B215,"")</f>
        <v>214</v>
      </c>
      <c r="C215" s="6" t="str">
        <f>IF(ISBLANK(Requerimiento_Det!C215),"",VLOOKUP(Requerimiento_Det!C215,Tabla3[#All],2,FALSE))</f>
        <v>10000000</v>
      </c>
      <c r="D215" s="6" t="str">
        <f>IF(LEN(Requerimiento_Det!D215)&gt;0,Requerimiento_Det!D215,"")</f>
        <v/>
      </c>
      <c r="E215" s="6">
        <f>IF(ISBLANK(Requerimiento_Det!E215),"",VLOOKUP(Requerimiento_Det!E215,Tabla13[#All],2,FALSE))</f>
        <v>0</v>
      </c>
      <c r="F215" s="6" t="str">
        <f>IF(ISBLANK(Requerimiento_Det!F215),"",VLOOKUP(Requerimiento_Det!F215,Tabla12[#All],2,FALSE))</f>
        <v>2806</v>
      </c>
      <c r="G215" s="6" t="str">
        <f>IF(ISBLANK(Requerimiento_Det!G215),"",VLOOKUP(Requerimiento_Det!G215,Tabla14[#All],2,FALSE))</f>
        <v>UNI</v>
      </c>
      <c r="H215" s="6" t="str">
        <f>IF(LEN(Requerimiento_Det!H215)&gt;0,Requerimiento_Det!H215,"")</f>
        <v>Chicama 287538 TRUJILLO  CHICLAYO  TRUJILLO</v>
      </c>
      <c r="I215" s="6" t="str">
        <f>IF(ISBLANK(Requerimiento_Det!I215),"",VLOOKUP(Requerimiento_Det!I215,Tabla5[#All],2,FALSE))</f>
        <v>C</v>
      </c>
      <c r="J215" s="6" t="str">
        <f t="shared" si="110"/>
        <v>N</v>
      </c>
      <c r="K215" s="29">
        <f>IF(LEN(Requerimiento_Det!J215)&gt;0,Requerimiento_Det!J215,"")</f>
        <v>1</v>
      </c>
      <c r="L215" s="6" t="str">
        <f t="shared" si="111"/>
        <v>0.00</v>
      </c>
      <c r="M215" s="6" t="str">
        <f t="shared" si="112"/>
        <v>0.00</v>
      </c>
      <c r="N215" s="30" t="str">
        <f t="shared" si="113"/>
        <v>0.00</v>
      </c>
      <c r="O215" s="30">
        <f t="shared" si="114"/>
        <v>0</v>
      </c>
      <c r="P215" s="6" t="str">
        <f t="shared" si="115"/>
        <v>0</v>
      </c>
      <c r="Q215" s="6" t="str">
        <f t="shared" si="116"/>
        <v>0</v>
      </c>
      <c r="R215" s="6" t="str">
        <f t="shared" si="117"/>
        <v>0.000000</v>
      </c>
      <c r="S215" s="6" t="str">
        <f t="shared" si="118"/>
        <v>0.000000</v>
      </c>
      <c r="T215" s="6" t="str">
        <f t="shared" si="119"/>
        <v>0</v>
      </c>
      <c r="U215" s="6" t="str">
        <f t="shared" si="120"/>
        <v>0</v>
      </c>
      <c r="V215" s="6" t="str">
        <f t="shared" si="121"/>
        <v>S</v>
      </c>
      <c r="W215" s="6" t="str">
        <f>IF(LEN(Requerimiento_Det!L215)&gt;0,Requerimiento_Det!L215,"")</f>
        <v>Chicama 287538 TRUJILLO  CHICLAYO  TRUJILLO</v>
      </c>
      <c r="X215" s="6" t="str">
        <f>IF(ISBLANK(Requerimiento_Det!M215),"",VLOOKUP(Requerimiento_Det!M215,Tabla8[#All],2,FALSE))</f>
        <v>010201</v>
      </c>
      <c r="Y215" s="6" t="str">
        <f t="shared" si="122"/>
        <v>PR</v>
      </c>
      <c r="Z215" s="6" t="str">
        <f t="shared" si="123"/>
        <v>DEMO</v>
      </c>
      <c r="AA215" s="6" t="str">
        <f t="shared" si="124"/>
        <v>N</v>
      </c>
      <c r="AB215" s="6" t="str">
        <f t="shared" si="125"/>
        <v>N</v>
      </c>
      <c r="AC215" s="6" t="str">
        <f t="shared" si="109"/>
        <v>9031501</v>
      </c>
      <c r="AD215" s="6">
        <f>IF(ISBLANK(Requerimiento_Det!N215),"",VLOOKUP(Requerimiento_Det!N215,Tabla1[#All],2,FALSE))</f>
        <v>1031100315</v>
      </c>
      <c r="AE215" s="6" t="str">
        <f>IF(ISBLANK(Requerimiento_Det!P215),"",VLOOKUP(Requerimiento_Det!P215,Tabla18[#All],2,FALSE))</f>
        <v>BTRU</v>
      </c>
    </row>
    <row r="216" spans="1:31" x14ac:dyDescent="0.25">
      <c r="A216" s="6">
        <f>IF(LEN(Requerimiento_Det!A216)&gt;0,Requerimiento_Det!A216,"")</f>
        <v>1</v>
      </c>
      <c r="B216" s="6">
        <f>IF(LEN(Requerimiento_Det!B216)&gt;0,Requerimiento_Det!B216,"")</f>
        <v>215</v>
      </c>
      <c r="C216" s="6" t="str">
        <f>IF(ISBLANK(Requerimiento_Det!C216),"",VLOOKUP(Requerimiento_Det!C216,Tabla3[#All],2,FALSE))</f>
        <v>10000000</v>
      </c>
      <c r="D216" s="6" t="str">
        <f>IF(LEN(Requerimiento_Det!D216)&gt;0,Requerimiento_Det!D216,"")</f>
        <v/>
      </c>
      <c r="E216" s="6">
        <f>IF(ISBLANK(Requerimiento_Det!E216),"",VLOOKUP(Requerimiento_Det!E216,Tabla13[#All],2,FALSE))</f>
        <v>0</v>
      </c>
      <c r="F216" s="6" t="str">
        <f>IF(ISBLANK(Requerimiento_Det!F216),"",VLOOKUP(Requerimiento_Det!F216,Tabla12[#All],2,FALSE))</f>
        <v>2806</v>
      </c>
      <c r="G216" s="6" t="str">
        <f>IF(ISBLANK(Requerimiento_Det!G216),"",VLOOKUP(Requerimiento_Det!G216,Tabla14[#All],2,FALSE))</f>
        <v>UNI</v>
      </c>
      <c r="H216" s="6" t="str">
        <f>IF(LEN(Requerimiento_Det!H216)&gt;0,Requerimiento_Det!H216,"")</f>
        <v>Chicama 287536 TRUJILLO  CHICLAYO  TRUJILLO</v>
      </c>
      <c r="I216" s="6" t="str">
        <f>IF(ISBLANK(Requerimiento_Det!I216),"",VLOOKUP(Requerimiento_Det!I216,Tabla5[#All],2,FALSE))</f>
        <v>C</v>
      </c>
      <c r="J216" s="6" t="str">
        <f t="shared" si="110"/>
        <v>N</v>
      </c>
      <c r="K216" s="29">
        <f>IF(LEN(Requerimiento_Det!J216)&gt;0,Requerimiento_Det!J216,"")</f>
        <v>1</v>
      </c>
      <c r="L216" s="6" t="str">
        <f t="shared" si="111"/>
        <v>0.00</v>
      </c>
      <c r="M216" s="6" t="str">
        <f t="shared" si="112"/>
        <v>0.00</v>
      </c>
      <c r="N216" s="30" t="str">
        <f t="shared" si="113"/>
        <v>0.00</v>
      </c>
      <c r="O216" s="30">
        <f t="shared" si="114"/>
        <v>0</v>
      </c>
      <c r="P216" s="6" t="str">
        <f t="shared" si="115"/>
        <v>0</v>
      </c>
      <c r="Q216" s="6" t="str">
        <f t="shared" si="116"/>
        <v>0</v>
      </c>
      <c r="R216" s="6" t="str">
        <f t="shared" si="117"/>
        <v>0.000000</v>
      </c>
      <c r="S216" s="6" t="str">
        <f t="shared" si="118"/>
        <v>0.000000</v>
      </c>
      <c r="T216" s="6" t="str">
        <f t="shared" si="119"/>
        <v>0</v>
      </c>
      <c r="U216" s="6" t="str">
        <f t="shared" si="120"/>
        <v>0</v>
      </c>
      <c r="V216" s="6" t="str">
        <f t="shared" si="121"/>
        <v>S</v>
      </c>
      <c r="W216" s="6" t="str">
        <f>IF(LEN(Requerimiento_Det!L216)&gt;0,Requerimiento_Det!L216,"")</f>
        <v>Chicama 287536 TRUJILLO  CHICLAYO  TRUJILLO</v>
      </c>
      <c r="X216" s="6" t="str">
        <f>IF(ISBLANK(Requerimiento_Det!M216),"",VLOOKUP(Requerimiento_Det!M216,Tabla8[#All],2,FALSE))</f>
        <v>010201</v>
      </c>
      <c r="Y216" s="6" t="str">
        <f t="shared" si="122"/>
        <v>PR</v>
      </c>
      <c r="Z216" s="6" t="str">
        <f t="shared" si="123"/>
        <v>DEMO</v>
      </c>
      <c r="AA216" s="6" t="str">
        <f t="shared" si="124"/>
        <v>N</v>
      </c>
      <c r="AB216" s="6" t="str">
        <f t="shared" si="125"/>
        <v>N</v>
      </c>
      <c r="AC216" s="6" t="str">
        <f t="shared" si="109"/>
        <v>9031501</v>
      </c>
      <c r="AD216" s="6">
        <f>IF(ISBLANK(Requerimiento_Det!N216),"",VLOOKUP(Requerimiento_Det!N216,Tabla1[#All],2,FALSE))</f>
        <v>1031100324</v>
      </c>
      <c r="AE216" s="6" t="str">
        <f>IF(ISBLANK(Requerimiento_Det!P216),"",VLOOKUP(Requerimiento_Det!P216,Tabla18[#All],2,FALSE))</f>
        <v>BTRU</v>
      </c>
    </row>
    <row r="217" spans="1:31" x14ac:dyDescent="0.25">
      <c r="A217" s="6">
        <f>IF(LEN(Requerimiento_Det!A217)&gt;0,Requerimiento_Det!A217,"")</f>
        <v>1</v>
      </c>
      <c r="B217" s="6">
        <f>IF(LEN(Requerimiento_Det!B217)&gt;0,Requerimiento_Det!B217,"")</f>
        <v>216</v>
      </c>
      <c r="C217" s="6" t="str">
        <f>IF(ISBLANK(Requerimiento_Det!C217),"",VLOOKUP(Requerimiento_Det!C217,Tabla3[#All],2,FALSE))</f>
        <v>10000000</v>
      </c>
      <c r="D217" s="6" t="str">
        <f>IF(LEN(Requerimiento_Det!D217)&gt;0,Requerimiento_Det!D217,"")</f>
        <v/>
      </c>
      <c r="E217" s="6">
        <f>IF(ISBLANK(Requerimiento_Det!E217),"",VLOOKUP(Requerimiento_Det!E217,Tabla13[#All],2,FALSE))</f>
        <v>0</v>
      </c>
      <c r="F217" s="6" t="str">
        <f>IF(ISBLANK(Requerimiento_Det!F217),"",VLOOKUP(Requerimiento_Det!F217,Tabla12[#All],2,FALSE))</f>
        <v>2806</v>
      </c>
      <c r="G217" s="6" t="str">
        <f>IF(ISBLANK(Requerimiento_Det!G217),"",VLOOKUP(Requerimiento_Det!G217,Tabla14[#All],2,FALSE))</f>
        <v>UNI</v>
      </c>
      <c r="H217" s="6" t="str">
        <f>IF(LEN(Requerimiento_Det!H217)&gt;0,Requerimiento_Det!H217,"")</f>
        <v>Chicama 287337 TRUJILLO  PIURA  TRUJILLO</v>
      </c>
      <c r="I217" s="6" t="str">
        <f>IF(ISBLANK(Requerimiento_Det!I217),"",VLOOKUP(Requerimiento_Det!I217,Tabla5[#All],2,FALSE))</f>
        <v>C</v>
      </c>
      <c r="J217" s="6" t="str">
        <f t="shared" si="110"/>
        <v>N</v>
      </c>
      <c r="K217" s="29">
        <f>IF(LEN(Requerimiento_Det!J217)&gt;0,Requerimiento_Det!J217,"")</f>
        <v>1</v>
      </c>
      <c r="L217" s="6" t="str">
        <f t="shared" si="111"/>
        <v>0.00</v>
      </c>
      <c r="M217" s="6" t="str">
        <f t="shared" si="112"/>
        <v>0.00</v>
      </c>
      <c r="N217" s="30" t="str">
        <f t="shared" si="113"/>
        <v>0.00</v>
      </c>
      <c r="O217" s="30">
        <f t="shared" si="114"/>
        <v>0</v>
      </c>
      <c r="P217" s="6" t="str">
        <f t="shared" si="115"/>
        <v>0</v>
      </c>
      <c r="Q217" s="6" t="str">
        <f t="shared" si="116"/>
        <v>0</v>
      </c>
      <c r="R217" s="6" t="str">
        <f t="shared" si="117"/>
        <v>0.000000</v>
      </c>
      <c r="S217" s="6" t="str">
        <f t="shared" si="118"/>
        <v>0.000000</v>
      </c>
      <c r="T217" s="6" t="str">
        <f t="shared" si="119"/>
        <v>0</v>
      </c>
      <c r="U217" s="6" t="str">
        <f t="shared" si="120"/>
        <v>0</v>
      </c>
      <c r="V217" s="6" t="str">
        <f t="shared" si="121"/>
        <v>S</v>
      </c>
      <c r="W217" s="6" t="str">
        <f>IF(LEN(Requerimiento_Det!L217)&gt;0,Requerimiento_Det!L217,"")</f>
        <v>Chicama 287337 TRUJILLO  PIURA  TRUJILLO</v>
      </c>
      <c r="X217" s="6" t="str">
        <f>IF(ISBLANK(Requerimiento_Det!M217),"",VLOOKUP(Requerimiento_Det!M217,Tabla8[#All],2,FALSE))</f>
        <v>010201</v>
      </c>
      <c r="Y217" s="6" t="str">
        <f t="shared" si="122"/>
        <v>PR</v>
      </c>
      <c r="Z217" s="6" t="str">
        <f t="shared" si="123"/>
        <v>DEMO</v>
      </c>
      <c r="AA217" s="6" t="str">
        <f t="shared" si="124"/>
        <v>N</v>
      </c>
      <c r="AB217" s="6" t="str">
        <f t="shared" si="125"/>
        <v>N</v>
      </c>
      <c r="AC217" s="6" t="str">
        <f t="shared" si="109"/>
        <v>9031501</v>
      </c>
      <c r="AD217" s="6">
        <f>IF(ISBLANK(Requerimiento_Det!N217),"",VLOOKUP(Requerimiento_Det!N217,Tabla1[#All],2,FALSE))</f>
        <v>1031100256</v>
      </c>
      <c r="AE217" s="6" t="str">
        <f>IF(ISBLANK(Requerimiento_Det!P217),"",VLOOKUP(Requerimiento_Det!P217,Tabla18[#All],2,FALSE))</f>
        <v>BTRU</v>
      </c>
    </row>
    <row r="218" spans="1:31" x14ac:dyDescent="0.25">
      <c r="A218" s="6">
        <f>IF(LEN(Requerimiento_Det!A218)&gt;0,Requerimiento_Det!A218,"")</f>
        <v>1</v>
      </c>
      <c r="B218" s="6">
        <f>IF(LEN(Requerimiento_Det!B218)&gt;0,Requerimiento_Det!B218,"")</f>
        <v>217</v>
      </c>
      <c r="C218" s="6" t="str">
        <f>IF(ISBLANK(Requerimiento_Det!C218),"",VLOOKUP(Requerimiento_Det!C218,Tabla3[#All],2,FALSE))</f>
        <v>10000000</v>
      </c>
      <c r="D218" s="6" t="str">
        <f>IF(LEN(Requerimiento_Det!D218)&gt;0,Requerimiento_Det!D218,"")</f>
        <v/>
      </c>
      <c r="E218" s="6">
        <f>IF(ISBLANK(Requerimiento_Det!E218),"",VLOOKUP(Requerimiento_Det!E218,Tabla13[#All],2,FALSE))</f>
        <v>0</v>
      </c>
      <c r="F218" s="6" t="str">
        <f>IF(ISBLANK(Requerimiento_Det!F218),"",VLOOKUP(Requerimiento_Det!F218,Tabla12[#All],2,FALSE))</f>
        <v>2806</v>
      </c>
      <c r="G218" s="6" t="str">
        <f>IF(ISBLANK(Requerimiento_Det!G218),"",VLOOKUP(Requerimiento_Det!G218,Tabla14[#All],2,FALSE))</f>
        <v>UNI</v>
      </c>
      <c r="H218" s="6" t="str">
        <f>IF(LEN(Requerimiento_Det!H218)&gt;0,Requerimiento_Det!H218,"")</f>
        <v>Chicama 287542 TRUJILLO  CHICLAYO  TRUJILLO</v>
      </c>
      <c r="I218" s="6" t="str">
        <f>IF(ISBLANK(Requerimiento_Det!I218),"",VLOOKUP(Requerimiento_Det!I218,Tabla5[#All],2,FALSE))</f>
        <v>C</v>
      </c>
      <c r="J218" s="6" t="str">
        <f t="shared" si="110"/>
        <v>N</v>
      </c>
      <c r="K218" s="29">
        <f>IF(LEN(Requerimiento_Det!J218)&gt;0,Requerimiento_Det!J218,"")</f>
        <v>1</v>
      </c>
      <c r="L218" s="6" t="str">
        <f t="shared" si="111"/>
        <v>0.00</v>
      </c>
      <c r="M218" s="6" t="str">
        <f t="shared" si="112"/>
        <v>0.00</v>
      </c>
      <c r="N218" s="30" t="str">
        <f t="shared" si="113"/>
        <v>0.00</v>
      </c>
      <c r="O218" s="30">
        <f t="shared" si="114"/>
        <v>0</v>
      </c>
      <c r="P218" s="6" t="str">
        <f t="shared" si="115"/>
        <v>0</v>
      </c>
      <c r="Q218" s="6" t="str">
        <f t="shared" si="116"/>
        <v>0</v>
      </c>
      <c r="R218" s="6" t="str">
        <f t="shared" si="117"/>
        <v>0.000000</v>
      </c>
      <c r="S218" s="6" t="str">
        <f t="shared" si="118"/>
        <v>0.000000</v>
      </c>
      <c r="T218" s="6" t="str">
        <f t="shared" si="119"/>
        <v>0</v>
      </c>
      <c r="U218" s="6" t="str">
        <f t="shared" si="120"/>
        <v>0</v>
      </c>
      <c r="V218" s="6" t="str">
        <f t="shared" si="121"/>
        <v>S</v>
      </c>
      <c r="W218" s="6" t="str">
        <f>IF(LEN(Requerimiento_Det!L218)&gt;0,Requerimiento_Det!L218,"")</f>
        <v>Chicama 287542 TRUJILLO  CHICLAYO  TRUJILLO</v>
      </c>
      <c r="X218" s="6" t="str">
        <f>IF(ISBLANK(Requerimiento_Det!M218),"",VLOOKUP(Requerimiento_Det!M218,Tabla8[#All],2,FALSE))</f>
        <v>010201</v>
      </c>
      <c r="Y218" s="6" t="str">
        <f t="shared" si="122"/>
        <v>PR</v>
      </c>
      <c r="Z218" s="6" t="str">
        <f t="shared" si="123"/>
        <v>DEMO</v>
      </c>
      <c r="AA218" s="6" t="str">
        <f t="shared" si="124"/>
        <v>N</v>
      </c>
      <c r="AB218" s="6" t="str">
        <f t="shared" si="125"/>
        <v>N</v>
      </c>
      <c r="AC218" s="6" t="str">
        <f t="shared" si="109"/>
        <v>9031501</v>
      </c>
      <c r="AD218" s="6">
        <f>IF(ISBLANK(Requerimiento_Det!N218),"",VLOOKUP(Requerimiento_Det!N218,Tabla1[#All],2,FALSE))</f>
        <v>1031100238</v>
      </c>
      <c r="AE218" s="6" t="str">
        <f>IF(ISBLANK(Requerimiento_Det!P218),"",VLOOKUP(Requerimiento_Det!P218,Tabla18[#All],2,FALSE))</f>
        <v>BTRU</v>
      </c>
    </row>
    <row r="219" spans="1:31" x14ac:dyDescent="0.25">
      <c r="A219" s="6">
        <f>IF(LEN(Requerimiento_Det!A219)&gt;0,Requerimiento_Det!A219,"")</f>
        <v>1</v>
      </c>
      <c r="B219" s="6">
        <f>IF(LEN(Requerimiento_Det!B219)&gt;0,Requerimiento_Det!B219,"")</f>
        <v>218</v>
      </c>
      <c r="C219" s="6" t="str">
        <f>IF(ISBLANK(Requerimiento_Det!C219),"",VLOOKUP(Requerimiento_Det!C219,Tabla3[#All],2,FALSE))</f>
        <v>10000000</v>
      </c>
      <c r="D219" s="6" t="str">
        <f>IF(LEN(Requerimiento_Det!D219)&gt;0,Requerimiento_Det!D219,"")</f>
        <v/>
      </c>
      <c r="E219" s="6">
        <f>IF(ISBLANK(Requerimiento_Det!E219),"",VLOOKUP(Requerimiento_Det!E219,Tabla13[#All],2,FALSE))</f>
        <v>0</v>
      </c>
      <c r="F219" s="6" t="str">
        <f>IF(ISBLANK(Requerimiento_Det!F219),"",VLOOKUP(Requerimiento_Det!F219,Tabla12[#All],2,FALSE))</f>
        <v>2806</v>
      </c>
      <c r="G219" s="6" t="str">
        <f>IF(ISBLANK(Requerimiento_Det!G219),"",VLOOKUP(Requerimiento_Det!G219,Tabla14[#All],2,FALSE))</f>
        <v>UNI</v>
      </c>
      <c r="H219" s="6" t="str">
        <f>IF(LEN(Requerimiento_Det!H219)&gt;0,Requerimiento_Det!H219,"")</f>
        <v>Pacanguilla 287537 TRUJILLO  CHICLAYO  TRUJILLO</v>
      </c>
      <c r="I219" s="6" t="str">
        <f>IF(ISBLANK(Requerimiento_Det!I219),"",VLOOKUP(Requerimiento_Det!I219,Tabla5[#All],2,FALSE))</f>
        <v>C</v>
      </c>
      <c r="J219" s="6" t="str">
        <f t="shared" si="110"/>
        <v>N</v>
      </c>
      <c r="K219" s="29">
        <f>IF(LEN(Requerimiento_Det!J219)&gt;0,Requerimiento_Det!J219,"")</f>
        <v>1</v>
      </c>
      <c r="L219" s="6" t="str">
        <f t="shared" si="111"/>
        <v>0.00</v>
      </c>
      <c r="M219" s="6" t="str">
        <f t="shared" si="112"/>
        <v>0.00</v>
      </c>
      <c r="N219" s="30" t="str">
        <f t="shared" si="113"/>
        <v>0.00</v>
      </c>
      <c r="O219" s="30">
        <f t="shared" si="114"/>
        <v>0</v>
      </c>
      <c r="P219" s="6" t="str">
        <f t="shared" si="115"/>
        <v>0</v>
      </c>
      <c r="Q219" s="6" t="str">
        <f t="shared" si="116"/>
        <v>0</v>
      </c>
      <c r="R219" s="6" t="str">
        <f t="shared" si="117"/>
        <v>0.000000</v>
      </c>
      <c r="S219" s="6" t="str">
        <f t="shared" si="118"/>
        <v>0.000000</v>
      </c>
      <c r="T219" s="6" t="str">
        <f t="shared" si="119"/>
        <v>0</v>
      </c>
      <c r="U219" s="6" t="str">
        <f t="shared" si="120"/>
        <v>0</v>
      </c>
      <c r="V219" s="6" t="str">
        <f t="shared" si="121"/>
        <v>S</v>
      </c>
      <c r="W219" s="6" t="str">
        <f>IF(LEN(Requerimiento_Det!L219)&gt;0,Requerimiento_Det!L219,"")</f>
        <v>Pacanguilla 287537 TRUJILLO  CHICLAYO  TRUJILLO</v>
      </c>
      <c r="X219" s="6" t="str">
        <f>IF(ISBLANK(Requerimiento_Det!M219),"",VLOOKUP(Requerimiento_Det!M219,Tabla8[#All],2,FALSE))</f>
        <v>010201</v>
      </c>
      <c r="Y219" s="6" t="str">
        <f t="shared" si="122"/>
        <v>PR</v>
      </c>
      <c r="Z219" s="6" t="str">
        <f t="shared" si="123"/>
        <v>DEMO</v>
      </c>
      <c r="AA219" s="6" t="str">
        <f t="shared" si="124"/>
        <v>N</v>
      </c>
      <c r="AB219" s="6" t="str">
        <f t="shared" si="125"/>
        <v>N</v>
      </c>
      <c r="AC219" s="6" t="str">
        <f t="shared" si="109"/>
        <v>9031501</v>
      </c>
      <c r="AD219" s="6">
        <f>IF(ISBLANK(Requerimiento_Det!N219),"",VLOOKUP(Requerimiento_Det!N219,Tabla1[#All],2,FALSE))</f>
        <v>1031100264</v>
      </c>
      <c r="AE219" s="6" t="str">
        <f>IF(ISBLANK(Requerimiento_Det!P219),"",VLOOKUP(Requerimiento_Det!P219,Tabla18[#All],2,FALSE))</f>
        <v>BTRU</v>
      </c>
    </row>
    <row r="220" spans="1:31" x14ac:dyDescent="0.25">
      <c r="A220" s="6">
        <f>IF(LEN(Requerimiento_Det!A220)&gt;0,Requerimiento_Det!A220,"")</f>
        <v>1</v>
      </c>
      <c r="B220" s="6">
        <f>IF(LEN(Requerimiento_Det!B220)&gt;0,Requerimiento_Det!B220,"")</f>
        <v>219</v>
      </c>
      <c r="C220" s="6" t="str">
        <f>IF(ISBLANK(Requerimiento_Det!C220),"",VLOOKUP(Requerimiento_Det!C220,Tabla3[#All],2,FALSE))</f>
        <v>10000000</v>
      </c>
      <c r="D220" s="6" t="str">
        <f>IF(LEN(Requerimiento_Det!D220)&gt;0,Requerimiento_Det!D220,"")</f>
        <v/>
      </c>
      <c r="E220" s="6">
        <f>IF(ISBLANK(Requerimiento_Det!E220),"",VLOOKUP(Requerimiento_Det!E220,Tabla13[#All],2,FALSE))</f>
        <v>0</v>
      </c>
      <c r="F220" s="6" t="str">
        <f>IF(ISBLANK(Requerimiento_Det!F220),"",VLOOKUP(Requerimiento_Det!F220,Tabla12[#All],2,FALSE))</f>
        <v>2806</v>
      </c>
      <c r="G220" s="6" t="str">
        <f>IF(ISBLANK(Requerimiento_Det!G220),"",VLOOKUP(Requerimiento_Det!G220,Tabla14[#All],2,FALSE))</f>
        <v>UNI</v>
      </c>
      <c r="H220" s="6" t="str">
        <f>IF(LEN(Requerimiento_Det!H220)&gt;0,Requerimiento_Det!H220,"")</f>
        <v>Chicama 287540 TRUJILLO  CHICLAYO  TRUJILLO</v>
      </c>
      <c r="I220" s="6" t="str">
        <f>IF(ISBLANK(Requerimiento_Det!I220),"",VLOOKUP(Requerimiento_Det!I220,Tabla5[#All],2,FALSE))</f>
        <v>C</v>
      </c>
      <c r="J220" s="6" t="str">
        <f t="shared" si="110"/>
        <v>N</v>
      </c>
      <c r="K220" s="29">
        <f>IF(LEN(Requerimiento_Det!J220)&gt;0,Requerimiento_Det!J220,"")</f>
        <v>1</v>
      </c>
      <c r="L220" s="6" t="str">
        <f t="shared" si="111"/>
        <v>0.00</v>
      </c>
      <c r="M220" s="6" t="str">
        <f t="shared" si="112"/>
        <v>0.00</v>
      </c>
      <c r="N220" s="30" t="str">
        <f t="shared" si="113"/>
        <v>0.00</v>
      </c>
      <c r="O220" s="30">
        <f t="shared" si="114"/>
        <v>0</v>
      </c>
      <c r="P220" s="6" t="str">
        <f t="shared" si="115"/>
        <v>0</v>
      </c>
      <c r="Q220" s="6" t="str">
        <f t="shared" si="116"/>
        <v>0</v>
      </c>
      <c r="R220" s="6" t="str">
        <f t="shared" si="117"/>
        <v>0.000000</v>
      </c>
      <c r="S220" s="6" t="str">
        <f t="shared" si="118"/>
        <v>0.000000</v>
      </c>
      <c r="T220" s="6" t="str">
        <f t="shared" si="119"/>
        <v>0</v>
      </c>
      <c r="U220" s="6" t="str">
        <f t="shared" si="120"/>
        <v>0</v>
      </c>
      <c r="V220" s="6" t="str">
        <f t="shared" si="121"/>
        <v>S</v>
      </c>
      <c r="W220" s="6" t="str">
        <f>IF(LEN(Requerimiento_Det!L220)&gt;0,Requerimiento_Det!L220,"")</f>
        <v>Chicama 287540 TRUJILLO  CHICLAYO  TRUJILLO</v>
      </c>
      <c r="X220" s="6" t="str">
        <f>IF(ISBLANK(Requerimiento_Det!M220),"",VLOOKUP(Requerimiento_Det!M220,Tabla8[#All],2,FALSE))</f>
        <v>010201</v>
      </c>
      <c r="Y220" s="6" t="str">
        <f t="shared" si="122"/>
        <v>PR</v>
      </c>
      <c r="Z220" s="6" t="str">
        <f t="shared" si="123"/>
        <v>DEMO</v>
      </c>
      <c r="AA220" s="6" t="str">
        <f t="shared" si="124"/>
        <v>N</v>
      </c>
      <c r="AB220" s="6" t="str">
        <f t="shared" si="125"/>
        <v>N</v>
      </c>
      <c r="AC220" s="6" t="str">
        <f t="shared" si="109"/>
        <v>9031501</v>
      </c>
      <c r="AD220" s="6">
        <f>IF(ISBLANK(Requerimiento_Det!N220),"",VLOOKUP(Requerimiento_Det!N220,Tabla1[#All],2,FALSE))</f>
        <v>1031100363</v>
      </c>
      <c r="AE220" s="6" t="str">
        <f>IF(ISBLANK(Requerimiento_Det!P220),"",VLOOKUP(Requerimiento_Det!P220,Tabla18[#All],2,FALSE))</f>
        <v>BTRU</v>
      </c>
    </row>
    <row r="221" spans="1:31" x14ac:dyDescent="0.25">
      <c r="A221" s="6">
        <f>IF(LEN(Requerimiento_Det!A221)&gt;0,Requerimiento_Det!A221,"")</f>
        <v>1</v>
      </c>
      <c r="B221" s="6">
        <f>IF(LEN(Requerimiento_Det!B221)&gt;0,Requerimiento_Det!B221,"")</f>
        <v>220</v>
      </c>
      <c r="C221" s="6" t="str">
        <f>IF(ISBLANK(Requerimiento_Det!C221),"",VLOOKUP(Requerimiento_Det!C221,Tabla3[#All],2,FALSE))</f>
        <v>10000000</v>
      </c>
      <c r="D221" s="6" t="str">
        <f>IF(LEN(Requerimiento_Det!D221)&gt;0,Requerimiento_Det!D221,"")</f>
        <v/>
      </c>
      <c r="E221" s="6">
        <f>IF(ISBLANK(Requerimiento_Det!E221),"",VLOOKUP(Requerimiento_Det!E221,Tabla13[#All],2,FALSE))</f>
        <v>0</v>
      </c>
      <c r="F221" s="6" t="str">
        <f>IF(ISBLANK(Requerimiento_Det!F221),"",VLOOKUP(Requerimiento_Det!F221,Tabla12[#All],2,FALSE))</f>
        <v>2806</v>
      </c>
      <c r="G221" s="6" t="str">
        <f>IF(ISBLANK(Requerimiento_Det!G221),"",VLOOKUP(Requerimiento_Det!G221,Tabla14[#All],2,FALSE))</f>
        <v>UNI</v>
      </c>
      <c r="H221" s="6" t="str">
        <f>IF(LEN(Requerimiento_Det!H221)&gt;0,Requerimiento_Det!H221,"")</f>
        <v>Chicama 287557 TRUJILLO  TARAPOTO  TRUJILLO</v>
      </c>
      <c r="I221" s="6" t="str">
        <f>IF(ISBLANK(Requerimiento_Det!I221),"",VLOOKUP(Requerimiento_Det!I221,Tabla5[#All],2,FALSE))</f>
        <v>C</v>
      </c>
      <c r="J221" s="6" t="str">
        <f t="shared" si="110"/>
        <v>N</v>
      </c>
      <c r="K221" s="29">
        <f>IF(LEN(Requerimiento_Det!J221)&gt;0,Requerimiento_Det!J221,"")</f>
        <v>1</v>
      </c>
      <c r="L221" s="6" t="str">
        <f t="shared" si="111"/>
        <v>0.00</v>
      </c>
      <c r="M221" s="6" t="str">
        <f t="shared" si="112"/>
        <v>0.00</v>
      </c>
      <c r="N221" s="30" t="str">
        <f t="shared" si="113"/>
        <v>0.00</v>
      </c>
      <c r="O221" s="30">
        <f t="shared" si="114"/>
        <v>0</v>
      </c>
      <c r="P221" s="6" t="str">
        <f t="shared" si="115"/>
        <v>0</v>
      </c>
      <c r="Q221" s="6" t="str">
        <f t="shared" si="116"/>
        <v>0</v>
      </c>
      <c r="R221" s="6" t="str">
        <f t="shared" si="117"/>
        <v>0.000000</v>
      </c>
      <c r="S221" s="6" t="str">
        <f t="shared" si="118"/>
        <v>0.000000</v>
      </c>
      <c r="T221" s="6" t="str">
        <f t="shared" si="119"/>
        <v>0</v>
      </c>
      <c r="U221" s="6" t="str">
        <f t="shared" si="120"/>
        <v>0</v>
      </c>
      <c r="V221" s="6" t="str">
        <f t="shared" si="121"/>
        <v>S</v>
      </c>
      <c r="W221" s="6" t="str">
        <f>IF(LEN(Requerimiento_Det!L221)&gt;0,Requerimiento_Det!L221,"")</f>
        <v>Chicama 287557 TRUJILLO  TARAPOTO  TRUJILLO</v>
      </c>
      <c r="X221" s="6" t="str">
        <f>IF(ISBLANK(Requerimiento_Det!M221),"",VLOOKUP(Requerimiento_Det!M221,Tabla8[#All],2,FALSE))</f>
        <v>010201</v>
      </c>
      <c r="Y221" s="6" t="str">
        <f t="shared" si="122"/>
        <v>PR</v>
      </c>
      <c r="Z221" s="6" t="str">
        <f t="shared" si="123"/>
        <v>DEMO</v>
      </c>
      <c r="AA221" s="6" t="str">
        <f t="shared" si="124"/>
        <v>N</v>
      </c>
      <c r="AB221" s="6" t="str">
        <f t="shared" si="125"/>
        <v>N</v>
      </c>
      <c r="AC221" s="6" t="str">
        <f t="shared" si="109"/>
        <v>9031501</v>
      </c>
      <c r="AD221" s="6">
        <f>IF(ISBLANK(Requerimiento_Det!N221),"",VLOOKUP(Requerimiento_Det!N221,Tabla1[#All],2,FALSE))</f>
        <v>1031100362</v>
      </c>
      <c r="AE221" s="6" t="str">
        <f>IF(ISBLANK(Requerimiento_Det!P221),"",VLOOKUP(Requerimiento_Det!P221,Tabla18[#All],2,FALSE))</f>
        <v>BTRU</v>
      </c>
    </row>
    <row r="222" spans="1:31" x14ac:dyDescent="0.25">
      <c r="A222" s="6">
        <f>IF(LEN(Requerimiento_Det!A222)&gt;0,Requerimiento_Det!A222,"")</f>
        <v>1</v>
      </c>
      <c r="B222" s="6">
        <f>IF(LEN(Requerimiento_Det!B222)&gt;0,Requerimiento_Det!B222,"")</f>
        <v>221</v>
      </c>
      <c r="C222" s="6" t="str">
        <f>IF(ISBLANK(Requerimiento_Det!C222),"",VLOOKUP(Requerimiento_Det!C222,Tabla3[#All],2,FALSE))</f>
        <v>10000000</v>
      </c>
      <c r="D222" s="6" t="str">
        <f>IF(LEN(Requerimiento_Det!D222)&gt;0,Requerimiento_Det!D222,"")</f>
        <v/>
      </c>
      <c r="E222" s="6">
        <f>IF(ISBLANK(Requerimiento_Det!E222),"",VLOOKUP(Requerimiento_Det!E222,Tabla13[#All],2,FALSE))</f>
        <v>0</v>
      </c>
      <c r="F222" s="6" t="str">
        <f>IF(ISBLANK(Requerimiento_Det!F222),"",VLOOKUP(Requerimiento_Det!F222,Tabla12[#All],2,FALSE))</f>
        <v>2806</v>
      </c>
      <c r="G222" s="6" t="str">
        <f>IF(ISBLANK(Requerimiento_Det!G222),"",VLOOKUP(Requerimiento_Det!G222,Tabla14[#All],2,FALSE))</f>
        <v>UNI</v>
      </c>
      <c r="H222" s="6" t="str">
        <f>IF(LEN(Requerimiento_Det!H222)&gt;0,Requerimiento_Det!H222,"")</f>
        <v>Chicama 287526 TRUJILLO  PACASMAYO  TRUJILLO</v>
      </c>
      <c r="I222" s="6" t="str">
        <f>IF(ISBLANK(Requerimiento_Det!I222),"",VLOOKUP(Requerimiento_Det!I222,Tabla5[#All],2,FALSE))</f>
        <v>C</v>
      </c>
      <c r="J222" s="6" t="str">
        <f t="shared" si="110"/>
        <v>N</v>
      </c>
      <c r="K222" s="29">
        <f>IF(LEN(Requerimiento_Det!J222)&gt;0,Requerimiento_Det!J222,"")</f>
        <v>1</v>
      </c>
      <c r="L222" s="6" t="str">
        <f t="shared" si="111"/>
        <v>0.00</v>
      </c>
      <c r="M222" s="6" t="str">
        <f t="shared" si="112"/>
        <v>0.00</v>
      </c>
      <c r="N222" s="30" t="str">
        <f t="shared" si="113"/>
        <v>0.00</v>
      </c>
      <c r="O222" s="30">
        <f t="shared" si="114"/>
        <v>0</v>
      </c>
      <c r="P222" s="6" t="str">
        <f t="shared" si="115"/>
        <v>0</v>
      </c>
      <c r="Q222" s="6" t="str">
        <f t="shared" si="116"/>
        <v>0</v>
      </c>
      <c r="R222" s="6" t="str">
        <f t="shared" si="117"/>
        <v>0.000000</v>
      </c>
      <c r="S222" s="6" t="str">
        <f t="shared" si="118"/>
        <v>0.000000</v>
      </c>
      <c r="T222" s="6" t="str">
        <f t="shared" si="119"/>
        <v>0</v>
      </c>
      <c r="U222" s="6" t="str">
        <f t="shared" si="120"/>
        <v>0</v>
      </c>
      <c r="V222" s="6" t="str">
        <f t="shared" si="121"/>
        <v>S</v>
      </c>
      <c r="W222" s="6" t="str">
        <f>IF(LEN(Requerimiento_Det!L222)&gt;0,Requerimiento_Det!L222,"")</f>
        <v>Chicama 287526 TRUJILLO  PACASMAYO  TRUJILLO</v>
      </c>
      <c r="X222" s="6" t="str">
        <f>IF(ISBLANK(Requerimiento_Det!M222),"",VLOOKUP(Requerimiento_Det!M222,Tabla8[#All],2,FALSE))</f>
        <v>010201</v>
      </c>
      <c r="Y222" s="6" t="str">
        <f t="shared" si="122"/>
        <v>PR</v>
      </c>
      <c r="Z222" s="6" t="str">
        <f t="shared" si="123"/>
        <v>DEMO</v>
      </c>
      <c r="AA222" s="6" t="str">
        <f t="shared" si="124"/>
        <v>N</v>
      </c>
      <c r="AB222" s="6" t="str">
        <f t="shared" si="125"/>
        <v>N</v>
      </c>
      <c r="AC222" s="6" t="str">
        <f t="shared" si="109"/>
        <v>9031501</v>
      </c>
      <c r="AD222" s="6">
        <f>IF(ISBLANK(Requerimiento_Det!N222),"",VLOOKUP(Requerimiento_Det!N222,Tabla1[#All],2,FALSE))</f>
        <v>1031100339</v>
      </c>
      <c r="AE222" s="6" t="str">
        <f>IF(ISBLANK(Requerimiento_Det!P222),"",VLOOKUP(Requerimiento_Det!P222,Tabla18[#All],2,FALSE))</f>
        <v>BTRU</v>
      </c>
    </row>
    <row r="223" spans="1:31" x14ac:dyDescent="0.25">
      <c r="A223" s="6">
        <f>IF(LEN(Requerimiento_Det!A223)&gt;0,Requerimiento_Det!A223,"")</f>
        <v>1</v>
      </c>
      <c r="B223" s="6">
        <f>IF(LEN(Requerimiento_Det!B223)&gt;0,Requerimiento_Det!B223,"")</f>
        <v>222</v>
      </c>
      <c r="C223" s="6" t="str">
        <f>IF(ISBLANK(Requerimiento_Det!C223),"",VLOOKUP(Requerimiento_Det!C223,Tabla3[#All],2,FALSE))</f>
        <v>10000000</v>
      </c>
      <c r="D223" s="6" t="str">
        <f>IF(LEN(Requerimiento_Det!D223)&gt;0,Requerimiento_Det!D223,"")</f>
        <v/>
      </c>
      <c r="E223" s="6">
        <f>IF(ISBLANK(Requerimiento_Det!E223),"",VLOOKUP(Requerimiento_Det!E223,Tabla13[#All],2,FALSE))</f>
        <v>0</v>
      </c>
      <c r="F223" s="6" t="str">
        <f>IF(ISBLANK(Requerimiento_Det!F223),"",VLOOKUP(Requerimiento_Det!F223,Tabla12[#All],2,FALSE))</f>
        <v>2806</v>
      </c>
      <c r="G223" s="6" t="str">
        <f>IF(ISBLANK(Requerimiento_Det!G223),"",VLOOKUP(Requerimiento_Det!G223,Tabla14[#All],2,FALSE))</f>
        <v>UNI</v>
      </c>
      <c r="H223" s="6" t="str">
        <f>IF(LEN(Requerimiento_Det!H223)&gt;0,Requerimiento_Det!H223,"")</f>
        <v>Chicama 287332 TRUJILLO  CHICLAYO  TRUJILLO</v>
      </c>
      <c r="I223" s="6" t="str">
        <f>IF(ISBLANK(Requerimiento_Det!I223),"",VLOOKUP(Requerimiento_Det!I223,Tabla5[#All],2,FALSE))</f>
        <v>C</v>
      </c>
      <c r="J223" s="6" t="str">
        <f t="shared" si="110"/>
        <v>N</v>
      </c>
      <c r="K223" s="29">
        <f>IF(LEN(Requerimiento_Det!J223)&gt;0,Requerimiento_Det!J223,"")</f>
        <v>1</v>
      </c>
      <c r="L223" s="6" t="str">
        <f t="shared" si="111"/>
        <v>0.00</v>
      </c>
      <c r="M223" s="6" t="str">
        <f t="shared" si="112"/>
        <v>0.00</v>
      </c>
      <c r="N223" s="30" t="str">
        <f t="shared" si="113"/>
        <v>0.00</v>
      </c>
      <c r="O223" s="30">
        <f t="shared" si="114"/>
        <v>0</v>
      </c>
      <c r="P223" s="6" t="str">
        <f t="shared" si="115"/>
        <v>0</v>
      </c>
      <c r="Q223" s="6" t="str">
        <f t="shared" si="116"/>
        <v>0</v>
      </c>
      <c r="R223" s="6" t="str">
        <f t="shared" si="117"/>
        <v>0.000000</v>
      </c>
      <c r="S223" s="6" t="str">
        <f t="shared" si="118"/>
        <v>0.000000</v>
      </c>
      <c r="T223" s="6" t="str">
        <f t="shared" si="119"/>
        <v>0</v>
      </c>
      <c r="U223" s="6" t="str">
        <f t="shared" si="120"/>
        <v>0</v>
      </c>
      <c r="V223" s="6" t="str">
        <f t="shared" si="121"/>
        <v>S</v>
      </c>
      <c r="W223" s="6" t="str">
        <f>IF(LEN(Requerimiento_Det!L223)&gt;0,Requerimiento_Det!L223,"")</f>
        <v>Chicama 287332 TRUJILLO  CHICLAYO  TRUJILLO</v>
      </c>
      <c r="X223" s="6" t="str">
        <f>IF(ISBLANK(Requerimiento_Det!M223),"",VLOOKUP(Requerimiento_Det!M223,Tabla8[#All],2,FALSE))</f>
        <v>010201</v>
      </c>
      <c r="Y223" s="6" t="str">
        <f t="shared" si="122"/>
        <v>PR</v>
      </c>
      <c r="Z223" s="6" t="str">
        <f t="shared" si="123"/>
        <v>DEMO</v>
      </c>
      <c r="AA223" s="6" t="str">
        <f t="shared" si="124"/>
        <v>N</v>
      </c>
      <c r="AB223" s="6" t="str">
        <f t="shared" si="125"/>
        <v>N</v>
      </c>
      <c r="AC223" s="6" t="str">
        <f t="shared" si="109"/>
        <v>9031501</v>
      </c>
      <c r="AD223" s="6">
        <f>IF(ISBLANK(Requerimiento_Det!N223),"",VLOOKUP(Requerimiento_Det!N223,Tabla1[#All],2,FALSE))</f>
        <v>1031100323</v>
      </c>
      <c r="AE223" s="6" t="str">
        <f>IF(ISBLANK(Requerimiento_Det!P223),"",VLOOKUP(Requerimiento_Det!P223,Tabla18[#All],2,FALSE))</f>
        <v>BTRU</v>
      </c>
    </row>
    <row r="224" spans="1:31" x14ac:dyDescent="0.25">
      <c r="A224" s="6">
        <f>IF(LEN(Requerimiento_Det!A224)&gt;0,Requerimiento_Det!A224,"")</f>
        <v>1</v>
      </c>
      <c r="B224" s="6">
        <f>IF(LEN(Requerimiento_Det!B224)&gt;0,Requerimiento_Det!B224,"")</f>
        <v>223</v>
      </c>
      <c r="C224" s="6" t="str">
        <f>IF(ISBLANK(Requerimiento_Det!C224),"",VLOOKUP(Requerimiento_Det!C224,Tabla3[#All],2,FALSE))</f>
        <v>10000000</v>
      </c>
      <c r="D224" s="6" t="str">
        <f>IF(LEN(Requerimiento_Det!D224)&gt;0,Requerimiento_Det!D224,"")</f>
        <v/>
      </c>
      <c r="E224" s="6">
        <f>IF(ISBLANK(Requerimiento_Det!E224),"",VLOOKUP(Requerimiento_Det!E224,Tabla13[#All],2,FALSE))</f>
        <v>0</v>
      </c>
      <c r="F224" s="6" t="str">
        <f>IF(ISBLANK(Requerimiento_Det!F224),"",VLOOKUP(Requerimiento_Det!F224,Tabla12[#All],2,FALSE))</f>
        <v>2806</v>
      </c>
      <c r="G224" s="6" t="str">
        <f>IF(ISBLANK(Requerimiento_Det!G224),"",VLOOKUP(Requerimiento_Det!G224,Tabla14[#All],2,FALSE))</f>
        <v>UNI</v>
      </c>
      <c r="H224" s="6" t="str">
        <f>IF(LEN(Requerimiento_Det!H224)&gt;0,Requerimiento_Det!H224,"")</f>
        <v>Chicama 287543 TRUJILLO  CHICLAYO  TRUJILLO</v>
      </c>
      <c r="I224" s="6" t="str">
        <f>IF(ISBLANK(Requerimiento_Det!I224),"",VLOOKUP(Requerimiento_Det!I224,Tabla5[#All],2,FALSE))</f>
        <v>C</v>
      </c>
      <c r="J224" s="6" t="str">
        <f t="shared" si="110"/>
        <v>N</v>
      </c>
      <c r="K224" s="29">
        <f>IF(LEN(Requerimiento_Det!J224)&gt;0,Requerimiento_Det!J224,"")</f>
        <v>1</v>
      </c>
      <c r="L224" s="6" t="str">
        <f t="shared" si="111"/>
        <v>0.00</v>
      </c>
      <c r="M224" s="6" t="str">
        <f t="shared" si="112"/>
        <v>0.00</v>
      </c>
      <c r="N224" s="30" t="str">
        <f t="shared" si="113"/>
        <v>0.00</v>
      </c>
      <c r="O224" s="30">
        <f t="shared" si="114"/>
        <v>0</v>
      </c>
      <c r="P224" s="6" t="str">
        <f t="shared" si="115"/>
        <v>0</v>
      </c>
      <c r="Q224" s="6" t="str">
        <f t="shared" si="116"/>
        <v>0</v>
      </c>
      <c r="R224" s="6" t="str">
        <f t="shared" si="117"/>
        <v>0.000000</v>
      </c>
      <c r="S224" s="6" t="str">
        <f t="shared" si="118"/>
        <v>0.000000</v>
      </c>
      <c r="T224" s="6" t="str">
        <f t="shared" si="119"/>
        <v>0</v>
      </c>
      <c r="U224" s="6" t="str">
        <f t="shared" si="120"/>
        <v>0</v>
      </c>
      <c r="V224" s="6" t="str">
        <f t="shared" si="121"/>
        <v>S</v>
      </c>
      <c r="W224" s="6" t="str">
        <f>IF(LEN(Requerimiento_Det!L224)&gt;0,Requerimiento_Det!L224,"")</f>
        <v>Chicama 287543 TRUJILLO  CHICLAYO  TRUJILLO</v>
      </c>
      <c r="X224" s="6" t="str">
        <f>IF(ISBLANK(Requerimiento_Det!M224),"",VLOOKUP(Requerimiento_Det!M224,Tabla8[#All],2,FALSE))</f>
        <v>010201</v>
      </c>
      <c r="Y224" s="6" t="str">
        <f t="shared" si="122"/>
        <v>PR</v>
      </c>
      <c r="Z224" s="6" t="str">
        <f t="shared" si="123"/>
        <v>DEMO</v>
      </c>
      <c r="AA224" s="6" t="str">
        <f t="shared" si="124"/>
        <v>N</v>
      </c>
      <c r="AB224" s="6" t="str">
        <f t="shared" si="125"/>
        <v>N</v>
      </c>
      <c r="AC224" s="6" t="str">
        <f t="shared" si="109"/>
        <v>9031501</v>
      </c>
      <c r="AD224" s="6">
        <f>IF(ISBLANK(Requerimiento_Det!N224),"",VLOOKUP(Requerimiento_Det!N224,Tabla1[#All],2,FALSE))</f>
        <v>1031100331</v>
      </c>
      <c r="AE224" s="6" t="str">
        <f>IF(ISBLANK(Requerimiento_Det!P224),"",VLOOKUP(Requerimiento_Det!P224,Tabla18[#All],2,FALSE))</f>
        <v>BTRU</v>
      </c>
    </row>
    <row r="225" spans="1:31" x14ac:dyDescent="0.25">
      <c r="A225" s="6">
        <f>IF(LEN(Requerimiento_Det!A225)&gt;0,Requerimiento_Det!A225,"")</f>
        <v>1</v>
      </c>
      <c r="B225" s="6">
        <f>IF(LEN(Requerimiento_Det!B225)&gt;0,Requerimiento_Det!B225,"")</f>
        <v>224</v>
      </c>
      <c r="C225" s="6" t="str">
        <f>IF(ISBLANK(Requerimiento_Det!C225),"",VLOOKUP(Requerimiento_Det!C225,Tabla3[#All],2,FALSE))</f>
        <v>10000000</v>
      </c>
      <c r="D225" s="6" t="str">
        <f>IF(LEN(Requerimiento_Det!D225)&gt;0,Requerimiento_Det!D225,"")</f>
        <v/>
      </c>
      <c r="E225" s="6">
        <f>IF(ISBLANK(Requerimiento_Det!E225),"",VLOOKUP(Requerimiento_Det!E225,Tabla13[#All],2,FALSE))</f>
        <v>0</v>
      </c>
      <c r="F225" s="6" t="str">
        <f>IF(ISBLANK(Requerimiento_Det!F225),"",VLOOKUP(Requerimiento_Det!F225,Tabla12[#All],2,FALSE))</f>
        <v>2806</v>
      </c>
      <c r="G225" s="6" t="str">
        <f>IF(ISBLANK(Requerimiento_Det!G225),"",VLOOKUP(Requerimiento_Det!G225,Tabla14[#All],2,FALSE))</f>
        <v>UNI</v>
      </c>
      <c r="H225" s="6" t="str">
        <f>IF(LEN(Requerimiento_Det!H225)&gt;0,Requerimiento_Det!H225,"")</f>
        <v>Chicama 287900 TRUJILLO  JUANJUI  TRUJILLO</v>
      </c>
      <c r="I225" s="6" t="str">
        <f>IF(ISBLANK(Requerimiento_Det!I225),"",VLOOKUP(Requerimiento_Det!I225,Tabla5[#All],2,FALSE))</f>
        <v>C</v>
      </c>
      <c r="J225" s="6" t="str">
        <f t="shared" si="110"/>
        <v>N</v>
      </c>
      <c r="K225" s="29">
        <f>IF(LEN(Requerimiento_Det!J225)&gt;0,Requerimiento_Det!J225,"")</f>
        <v>1</v>
      </c>
      <c r="L225" s="6" t="str">
        <f t="shared" si="111"/>
        <v>0.00</v>
      </c>
      <c r="M225" s="6" t="str">
        <f t="shared" si="112"/>
        <v>0.00</v>
      </c>
      <c r="N225" s="30" t="str">
        <f t="shared" si="113"/>
        <v>0.00</v>
      </c>
      <c r="O225" s="30">
        <f t="shared" si="114"/>
        <v>0</v>
      </c>
      <c r="P225" s="6" t="str">
        <f t="shared" si="115"/>
        <v>0</v>
      </c>
      <c r="Q225" s="6" t="str">
        <f t="shared" si="116"/>
        <v>0</v>
      </c>
      <c r="R225" s="6" t="str">
        <f t="shared" si="117"/>
        <v>0.000000</v>
      </c>
      <c r="S225" s="6" t="str">
        <f t="shared" si="118"/>
        <v>0.000000</v>
      </c>
      <c r="T225" s="6" t="str">
        <f t="shared" si="119"/>
        <v>0</v>
      </c>
      <c r="U225" s="6" t="str">
        <f t="shared" si="120"/>
        <v>0</v>
      </c>
      <c r="V225" s="6" t="str">
        <f t="shared" si="121"/>
        <v>S</v>
      </c>
      <c r="W225" s="6" t="str">
        <f>IF(LEN(Requerimiento_Det!L225)&gt;0,Requerimiento_Det!L225,"")</f>
        <v>Chicama 287900 TRUJILLO  JUANJUI  TRUJILLO</v>
      </c>
      <c r="X225" s="6" t="str">
        <f>IF(ISBLANK(Requerimiento_Det!M225),"",VLOOKUP(Requerimiento_Det!M225,Tabla8[#All],2,FALSE))</f>
        <v>010201</v>
      </c>
      <c r="Y225" s="6" t="str">
        <f t="shared" si="122"/>
        <v>PR</v>
      </c>
      <c r="Z225" s="6" t="str">
        <f t="shared" si="123"/>
        <v>DEMO</v>
      </c>
      <c r="AA225" s="6" t="str">
        <f t="shared" si="124"/>
        <v>N</v>
      </c>
      <c r="AB225" s="6" t="str">
        <f t="shared" si="125"/>
        <v>N</v>
      </c>
      <c r="AC225" s="6" t="str">
        <f t="shared" si="109"/>
        <v>9031501</v>
      </c>
      <c r="AD225" s="6">
        <f>IF(ISBLANK(Requerimiento_Det!N225),"",VLOOKUP(Requerimiento_Det!N225,Tabla1[#All],2,FALSE))</f>
        <v>1031100313</v>
      </c>
      <c r="AE225" s="6" t="str">
        <f>IF(ISBLANK(Requerimiento_Det!P225),"",VLOOKUP(Requerimiento_Det!P225,Tabla18[#All],2,FALSE))</f>
        <v>BTRU</v>
      </c>
    </row>
    <row r="226" spans="1:31" x14ac:dyDescent="0.25">
      <c r="A226" s="6">
        <f>IF(LEN(Requerimiento_Det!A226)&gt;0,Requerimiento_Det!A226,"")</f>
        <v>1</v>
      </c>
      <c r="B226" s="6">
        <f>IF(LEN(Requerimiento_Det!B226)&gt;0,Requerimiento_Det!B226,"")</f>
        <v>225</v>
      </c>
      <c r="C226" s="6" t="str">
        <f>IF(ISBLANK(Requerimiento_Det!C226),"",VLOOKUP(Requerimiento_Det!C226,Tabla3[#All],2,FALSE))</f>
        <v>10000000</v>
      </c>
      <c r="D226" s="6" t="str">
        <f>IF(LEN(Requerimiento_Det!D226)&gt;0,Requerimiento_Det!D226,"")</f>
        <v/>
      </c>
      <c r="E226" s="6">
        <f>IF(ISBLANK(Requerimiento_Det!E226),"",VLOOKUP(Requerimiento_Det!E226,Tabla13[#All],2,FALSE))</f>
        <v>0</v>
      </c>
      <c r="F226" s="6" t="str">
        <f>IF(ISBLANK(Requerimiento_Det!F226),"",VLOOKUP(Requerimiento_Det!F226,Tabla12[#All],2,FALSE))</f>
        <v>2806</v>
      </c>
      <c r="G226" s="6" t="str">
        <f>IF(ISBLANK(Requerimiento_Det!G226),"",VLOOKUP(Requerimiento_Det!G226,Tabla14[#All],2,FALSE))</f>
        <v>UNI</v>
      </c>
      <c r="H226" s="6" t="str">
        <f>IF(LEN(Requerimiento_Det!H226)&gt;0,Requerimiento_Det!H226,"")</f>
        <v>Chicama 287338 TRUJILLO  PIURA  TRUJILLO</v>
      </c>
      <c r="I226" s="6" t="str">
        <f>IF(ISBLANK(Requerimiento_Det!I226),"",VLOOKUP(Requerimiento_Det!I226,Tabla5[#All],2,FALSE))</f>
        <v>C</v>
      </c>
      <c r="J226" s="6" t="str">
        <f t="shared" si="110"/>
        <v>N</v>
      </c>
      <c r="K226" s="29">
        <f>IF(LEN(Requerimiento_Det!J226)&gt;0,Requerimiento_Det!J226,"")</f>
        <v>1</v>
      </c>
      <c r="L226" s="6" t="str">
        <f t="shared" si="111"/>
        <v>0.00</v>
      </c>
      <c r="M226" s="6" t="str">
        <f t="shared" si="112"/>
        <v>0.00</v>
      </c>
      <c r="N226" s="30" t="str">
        <f t="shared" si="113"/>
        <v>0.00</v>
      </c>
      <c r="O226" s="30">
        <f t="shared" si="114"/>
        <v>0</v>
      </c>
      <c r="P226" s="6" t="str">
        <f t="shared" si="115"/>
        <v>0</v>
      </c>
      <c r="Q226" s="6" t="str">
        <f t="shared" si="116"/>
        <v>0</v>
      </c>
      <c r="R226" s="6" t="str">
        <f t="shared" si="117"/>
        <v>0.000000</v>
      </c>
      <c r="S226" s="6" t="str">
        <f t="shared" si="118"/>
        <v>0.000000</v>
      </c>
      <c r="T226" s="6" t="str">
        <f t="shared" si="119"/>
        <v>0</v>
      </c>
      <c r="U226" s="6" t="str">
        <f t="shared" si="120"/>
        <v>0</v>
      </c>
      <c r="V226" s="6" t="str">
        <f t="shared" si="121"/>
        <v>S</v>
      </c>
      <c r="W226" s="6" t="str">
        <f>IF(LEN(Requerimiento_Det!L226)&gt;0,Requerimiento_Det!L226,"")</f>
        <v>Chicama 287338 TRUJILLO  PIURA  TRUJILLO</v>
      </c>
      <c r="X226" s="6" t="str">
        <f>IF(ISBLANK(Requerimiento_Det!M226),"",VLOOKUP(Requerimiento_Det!M226,Tabla8[#All],2,FALSE))</f>
        <v>010201</v>
      </c>
      <c r="Y226" s="6" t="str">
        <f t="shared" si="122"/>
        <v>PR</v>
      </c>
      <c r="Z226" s="6" t="str">
        <f t="shared" si="123"/>
        <v>DEMO</v>
      </c>
      <c r="AA226" s="6" t="str">
        <f t="shared" si="124"/>
        <v>N</v>
      </c>
      <c r="AB226" s="6" t="str">
        <f t="shared" si="125"/>
        <v>N</v>
      </c>
      <c r="AC226" s="6" t="str">
        <f t="shared" si="109"/>
        <v>9031501</v>
      </c>
      <c r="AD226" s="6">
        <f>IF(ISBLANK(Requerimiento_Det!N226),"",VLOOKUP(Requerimiento_Det!N226,Tabla1[#All],2,FALSE))</f>
        <v>1031100242</v>
      </c>
      <c r="AE226" s="6" t="str">
        <f>IF(ISBLANK(Requerimiento_Det!P226),"",VLOOKUP(Requerimiento_Det!P226,Tabla18[#All],2,FALSE))</f>
        <v>BTRU</v>
      </c>
    </row>
    <row r="227" spans="1:31" x14ac:dyDescent="0.25">
      <c r="A227" s="6">
        <f>IF(LEN(Requerimiento_Det!A227)&gt;0,Requerimiento_Det!A227,"")</f>
        <v>1</v>
      </c>
      <c r="B227" s="6">
        <f>IF(LEN(Requerimiento_Det!B227)&gt;0,Requerimiento_Det!B227,"")</f>
        <v>226</v>
      </c>
      <c r="C227" s="6" t="str">
        <f>IF(ISBLANK(Requerimiento_Det!C227),"",VLOOKUP(Requerimiento_Det!C227,Tabla3[#All],2,FALSE))</f>
        <v>10000000</v>
      </c>
      <c r="D227" s="6" t="str">
        <f>IF(LEN(Requerimiento_Det!D227)&gt;0,Requerimiento_Det!D227,"")</f>
        <v/>
      </c>
      <c r="E227" s="6">
        <f>IF(ISBLANK(Requerimiento_Det!E227),"",VLOOKUP(Requerimiento_Det!E227,Tabla13[#All],2,FALSE))</f>
        <v>0</v>
      </c>
      <c r="F227" s="6" t="str">
        <f>IF(ISBLANK(Requerimiento_Det!F227),"",VLOOKUP(Requerimiento_Det!F227,Tabla12[#All],2,FALSE))</f>
        <v>2806</v>
      </c>
      <c r="G227" s="6" t="str">
        <f>IF(ISBLANK(Requerimiento_Det!G227),"",VLOOKUP(Requerimiento_Det!G227,Tabla14[#All],2,FALSE))</f>
        <v>UNI</v>
      </c>
      <c r="H227" s="6" t="str">
        <f>IF(LEN(Requerimiento_Det!H227)&gt;0,Requerimiento_Det!H227,"")</f>
        <v>Chicama 287544 TRUJILLO  CHICLAYO  TRUJILLO</v>
      </c>
      <c r="I227" s="6" t="str">
        <f>IF(ISBLANK(Requerimiento_Det!I227),"",VLOOKUP(Requerimiento_Det!I227,Tabla5[#All],2,FALSE))</f>
        <v>C</v>
      </c>
      <c r="J227" s="6" t="str">
        <f t="shared" si="110"/>
        <v>N</v>
      </c>
      <c r="K227" s="29">
        <f>IF(LEN(Requerimiento_Det!J227)&gt;0,Requerimiento_Det!J227,"")</f>
        <v>1</v>
      </c>
      <c r="L227" s="6" t="str">
        <f t="shared" si="111"/>
        <v>0.00</v>
      </c>
      <c r="M227" s="6" t="str">
        <f t="shared" si="112"/>
        <v>0.00</v>
      </c>
      <c r="N227" s="30" t="str">
        <f t="shared" si="113"/>
        <v>0.00</v>
      </c>
      <c r="O227" s="30">
        <f t="shared" si="114"/>
        <v>0</v>
      </c>
      <c r="P227" s="6" t="str">
        <f t="shared" si="115"/>
        <v>0</v>
      </c>
      <c r="Q227" s="6" t="str">
        <f t="shared" si="116"/>
        <v>0</v>
      </c>
      <c r="R227" s="6" t="str">
        <f t="shared" si="117"/>
        <v>0.000000</v>
      </c>
      <c r="S227" s="6" t="str">
        <f t="shared" si="118"/>
        <v>0.000000</v>
      </c>
      <c r="T227" s="6" t="str">
        <f t="shared" si="119"/>
        <v>0</v>
      </c>
      <c r="U227" s="6" t="str">
        <f t="shared" si="120"/>
        <v>0</v>
      </c>
      <c r="V227" s="6" t="str">
        <f t="shared" si="121"/>
        <v>S</v>
      </c>
      <c r="W227" s="6" t="str">
        <f>IF(LEN(Requerimiento_Det!L227)&gt;0,Requerimiento_Det!L227,"")</f>
        <v>Chicama 287544 TRUJILLO  CHICLAYO  TRUJILLO</v>
      </c>
      <c r="X227" s="6" t="str">
        <f>IF(ISBLANK(Requerimiento_Det!M227),"",VLOOKUP(Requerimiento_Det!M227,Tabla8[#All],2,FALSE))</f>
        <v>010201</v>
      </c>
      <c r="Y227" s="6" t="str">
        <f t="shared" si="122"/>
        <v>PR</v>
      </c>
      <c r="Z227" s="6" t="str">
        <f t="shared" si="123"/>
        <v>DEMO</v>
      </c>
      <c r="AA227" s="6" t="str">
        <f t="shared" si="124"/>
        <v>N</v>
      </c>
      <c r="AB227" s="6" t="str">
        <f t="shared" si="125"/>
        <v>N</v>
      </c>
      <c r="AC227" s="6" t="str">
        <f t="shared" si="109"/>
        <v>9031501</v>
      </c>
      <c r="AD227" s="6">
        <f>IF(ISBLANK(Requerimiento_Det!N227),"",VLOOKUP(Requerimiento_Det!N227,Tabla1[#All],2,FALSE))</f>
        <v>1031100260</v>
      </c>
      <c r="AE227" s="6" t="str">
        <f>IF(ISBLANK(Requerimiento_Det!P227),"",VLOOKUP(Requerimiento_Det!P227,Tabla18[#All],2,FALSE))</f>
        <v>BTRU</v>
      </c>
    </row>
    <row r="228" spans="1:31" x14ac:dyDescent="0.25">
      <c r="A228" s="6">
        <f>IF(LEN(Requerimiento_Det!A228)&gt;0,Requerimiento_Det!A228,"")</f>
        <v>1</v>
      </c>
      <c r="B228" s="6">
        <f>IF(LEN(Requerimiento_Det!B228)&gt;0,Requerimiento_Det!B228,"")</f>
        <v>227</v>
      </c>
      <c r="C228" s="6" t="str">
        <f>IF(ISBLANK(Requerimiento_Det!C228),"",VLOOKUP(Requerimiento_Det!C228,Tabla3[#All],2,FALSE))</f>
        <v>10000000</v>
      </c>
      <c r="D228" s="6" t="str">
        <f>IF(LEN(Requerimiento_Det!D228)&gt;0,Requerimiento_Det!D228,"")</f>
        <v/>
      </c>
      <c r="E228" s="6">
        <f>IF(ISBLANK(Requerimiento_Det!E228),"",VLOOKUP(Requerimiento_Det!E228,Tabla13[#All],2,FALSE))</f>
        <v>0</v>
      </c>
      <c r="F228" s="6" t="str">
        <f>IF(ISBLANK(Requerimiento_Det!F228),"",VLOOKUP(Requerimiento_Det!F228,Tabla12[#All],2,FALSE))</f>
        <v>2806</v>
      </c>
      <c r="G228" s="6" t="str">
        <f>IF(ISBLANK(Requerimiento_Det!G228),"",VLOOKUP(Requerimiento_Det!G228,Tabla14[#All],2,FALSE))</f>
        <v>UNI</v>
      </c>
      <c r="H228" s="6" t="str">
        <f>IF(LEN(Requerimiento_Det!H228)&gt;0,Requerimiento_Det!H228,"")</f>
        <v>Mórrope 287563 TRUJILLO  PIURA  TRUJILLO</v>
      </c>
      <c r="I228" s="6" t="str">
        <f>IF(ISBLANK(Requerimiento_Det!I228),"",VLOOKUP(Requerimiento_Det!I228,Tabla5[#All],2,FALSE))</f>
        <v>C</v>
      </c>
      <c r="J228" s="6" t="str">
        <f t="shared" si="110"/>
        <v>N</v>
      </c>
      <c r="K228" s="29">
        <f>IF(LEN(Requerimiento_Det!J228)&gt;0,Requerimiento_Det!J228,"")</f>
        <v>1</v>
      </c>
      <c r="L228" s="6" t="str">
        <f t="shared" si="111"/>
        <v>0.00</v>
      </c>
      <c r="M228" s="6" t="str">
        <f t="shared" si="112"/>
        <v>0.00</v>
      </c>
      <c r="N228" s="30" t="str">
        <f t="shared" si="113"/>
        <v>0.00</v>
      </c>
      <c r="O228" s="30">
        <f t="shared" si="114"/>
        <v>0</v>
      </c>
      <c r="P228" s="6" t="str">
        <f t="shared" si="115"/>
        <v>0</v>
      </c>
      <c r="Q228" s="6" t="str">
        <f t="shared" si="116"/>
        <v>0</v>
      </c>
      <c r="R228" s="6" t="str">
        <f t="shared" si="117"/>
        <v>0.000000</v>
      </c>
      <c r="S228" s="6" t="str">
        <f t="shared" si="118"/>
        <v>0.000000</v>
      </c>
      <c r="T228" s="6" t="str">
        <f t="shared" si="119"/>
        <v>0</v>
      </c>
      <c r="U228" s="6" t="str">
        <f t="shared" si="120"/>
        <v>0</v>
      </c>
      <c r="V228" s="6" t="str">
        <f t="shared" si="121"/>
        <v>S</v>
      </c>
      <c r="W228" s="6" t="str">
        <f>IF(LEN(Requerimiento_Det!L228)&gt;0,Requerimiento_Det!L228,"")</f>
        <v>Mórrope 287563 TRUJILLO  PIURA  TRUJILLO</v>
      </c>
      <c r="X228" s="6" t="str">
        <f>IF(ISBLANK(Requerimiento_Det!M228),"",VLOOKUP(Requerimiento_Det!M228,Tabla8[#All],2,FALSE))</f>
        <v>010201</v>
      </c>
      <c r="Y228" s="6" t="str">
        <f t="shared" si="122"/>
        <v>PR</v>
      </c>
      <c r="Z228" s="6" t="str">
        <f t="shared" si="123"/>
        <v>DEMO</v>
      </c>
      <c r="AA228" s="6" t="str">
        <f t="shared" si="124"/>
        <v>N</v>
      </c>
      <c r="AB228" s="6" t="str">
        <f t="shared" si="125"/>
        <v>N</v>
      </c>
      <c r="AC228" s="6" t="str">
        <f t="shared" si="109"/>
        <v>9031501</v>
      </c>
      <c r="AD228" s="6">
        <f>IF(ISBLANK(Requerimiento_Det!N228),"",VLOOKUP(Requerimiento_Det!N228,Tabla1[#All],2,FALSE))</f>
        <v>1031100333</v>
      </c>
      <c r="AE228" s="6" t="str">
        <f>IF(ISBLANK(Requerimiento_Det!P228),"",VLOOKUP(Requerimiento_Det!P228,Tabla18[#All],2,FALSE))</f>
        <v>BTRU</v>
      </c>
    </row>
    <row r="229" spans="1:31" x14ac:dyDescent="0.25">
      <c r="A229" s="6">
        <f>IF(LEN(Requerimiento_Det!A229)&gt;0,Requerimiento_Det!A229,"")</f>
        <v>1</v>
      </c>
      <c r="B229" s="6">
        <f>IF(LEN(Requerimiento_Det!B229)&gt;0,Requerimiento_Det!B229,"")</f>
        <v>228</v>
      </c>
      <c r="C229" s="6" t="str">
        <f>IF(ISBLANK(Requerimiento_Det!C229),"",VLOOKUP(Requerimiento_Det!C229,Tabla3[#All],2,FALSE))</f>
        <v>10000000</v>
      </c>
      <c r="D229" s="6" t="str">
        <f>IF(LEN(Requerimiento_Det!D229)&gt;0,Requerimiento_Det!D229,"")</f>
        <v/>
      </c>
      <c r="E229" s="6">
        <f>IF(ISBLANK(Requerimiento_Det!E229),"",VLOOKUP(Requerimiento_Det!E229,Tabla13[#All],2,FALSE))</f>
        <v>0</v>
      </c>
      <c r="F229" s="6" t="str">
        <f>IF(ISBLANK(Requerimiento_Det!F229),"",VLOOKUP(Requerimiento_Det!F229,Tabla12[#All],2,FALSE))</f>
        <v>2806</v>
      </c>
      <c r="G229" s="6" t="str">
        <f>IF(ISBLANK(Requerimiento_Det!G229),"",VLOOKUP(Requerimiento_Det!G229,Tabla14[#All],2,FALSE))</f>
        <v>UNI</v>
      </c>
      <c r="H229" s="6" t="str">
        <f>IF(LEN(Requerimiento_Det!H229)&gt;0,Requerimiento_Det!H229,"")</f>
        <v>Chicama 287330 TRUJILLO  CHICLAYO  TRUJILLO</v>
      </c>
      <c r="I229" s="6" t="str">
        <f>IF(ISBLANK(Requerimiento_Det!I229),"",VLOOKUP(Requerimiento_Det!I229,Tabla5[#All],2,FALSE))</f>
        <v>C</v>
      </c>
      <c r="J229" s="6" t="str">
        <f t="shared" si="110"/>
        <v>N</v>
      </c>
      <c r="K229" s="29">
        <f>IF(LEN(Requerimiento_Det!J229)&gt;0,Requerimiento_Det!J229,"")</f>
        <v>1</v>
      </c>
      <c r="L229" s="6" t="str">
        <f t="shared" si="111"/>
        <v>0.00</v>
      </c>
      <c r="M229" s="6" t="str">
        <f t="shared" si="112"/>
        <v>0.00</v>
      </c>
      <c r="N229" s="30" t="str">
        <f t="shared" si="113"/>
        <v>0.00</v>
      </c>
      <c r="O229" s="30">
        <f t="shared" si="114"/>
        <v>0</v>
      </c>
      <c r="P229" s="6" t="str">
        <f t="shared" si="115"/>
        <v>0</v>
      </c>
      <c r="Q229" s="6" t="str">
        <f t="shared" si="116"/>
        <v>0</v>
      </c>
      <c r="R229" s="6" t="str">
        <f t="shared" si="117"/>
        <v>0.000000</v>
      </c>
      <c r="S229" s="6" t="str">
        <f t="shared" si="118"/>
        <v>0.000000</v>
      </c>
      <c r="T229" s="6" t="str">
        <f t="shared" si="119"/>
        <v>0</v>
      </c>
      <c r="U229" s="6" t="str">
        <f t="shared" si="120"/>
        <v>0</v>
      </c>
      <c r="V229" s="6" t="str">
        <f t="shared" si="121"/>
        <v>S</v>
      </c>
      <c r="W229" s="6" t="str">
        <f>IF(LEN(Requerimiento_Det!L229)&gt;0,Requerimiento_Det!L229,"")</f>
        <v>Chicama 287330 TRUJILLO  CHICLAYO  TRUJILLO</v>
      </c>
      <c r="X229" s="6" t="str">
        <f>IF(ISBLANK(Requerimiento_Det!M229),"",VLOOKUP(Requerimiento_Det!M229,Tabla8[#All],2,FALSE))</f>
        <v>010201</v>
      </c>
      <c r="Y229" s="6" t="str">
        <f t="shared" si="122"/>
        <v>PR</v>
      </c>
      <c r="Z229" s="6" t="str">
        <f t="shared" si="123"/>
        <v>DEMO</v>
      </c>
      <c r="AA229" s="6" t="str">
        <f t="shared" si="124"/>
        <v>N</v>
      </c>
      <c r="AB229" s="6" t="str">
        <f t="shared" si="125"/>
        <v>N</v>
      </c>
      <c r="AC229" s="6" t="str">
        <f t="shared" si="109"/>
        <v>9031501</v>
      </c>
      <c r="AD229" s="6">
        <f>IF(ISBLANK(Requerimiento_Det!N229),"",VLOOKUP(Requerimiento_Det!N229,Tabla1[#All],2,FALSE))</f>
        <v>1031100127</v>
      </c>
      <c r="AE229" s="6" t="str">
        <f>IF(ISBLANK(Requerimiento_Det!P229),"",VLOOKUP(Requerimiento_Det!P229,Tabla18[#All],2,FALSE))</f>
        <v>BTRU</v>
      </c>
    </row>
    <row r="230" spans="1:31" x14ac:dyDescent="0.25">
      <c r="A230" s="6">
        <f>IF(LEN(Requerimiento_Det!A230)&gt;0,Requerimiento_Det!A230,"")</f>
        <v>1</v>
      </c>
      <c r="B230" s="6">
        <f>IF(LEN(Requerimiento_Det!B230)&gt;0,Requerimiento_Det!B230,"")</f>
        <v>229</v>
      </c>
      <c r="C230" s="6" t="str">
        <f>IF(ISBLANK(Requerimiento_Det!C230),"",VLOOKUP(Requerimiento_Det!C230,Tabla3[#All],2,FALSE))</f>
        <v>10000000</v>
      </c>
      <c r="D230" s="6" t="str">
        <f>IF(LEN(Requerimiento_Det!D230)&gt;0,Requerimiento_Det!D230,"")</f>
        <v/>
      </c>
      <c r="E230" s="6">
        <f>IF(ISBLANK(Requerimiento_Det!E230),"",VLOOKUP(Requerimiento_Det!E230,Tabla13[#All],2,FALSE))</f>
        <v>0</v>
      </c>
      <c r="F230" s="6" t="str">
        <f>IF(ISBLANK(Requerimiento_Det!F230),"",VLOOKUP(Requerimiento_Det!F230,Tabla12[#All],2,FALSE))</f>
        <v>2806</v>
      </c>
      <c r="G230" s="6" t="str">
        <f>IF(ISBLANK(Requerimiento_Det!G230),"",VLOOKUP(Requerimiento_Det!G230,Tabla14[#All],2,FALSE))</f>
        <v>UNI</v>
      </c>
      <c r="H230" s="6" t="str">
        <f>IF(LEN(Requerimiento_Det!H230)&gt;0,Requerimiento_Det!H230,"")</f>
        <v>Chicama 287220 PUCUSANA  PIURA</v>
      </c>
      <c r="I230" s="6" t="str">
        <f>IF(ISBLANK(Requerimiento_Det!I230),"",VLOOKUP(Requerimiento_Det!I230,Tabla5[#All],2,FALSE))</f>
        <v>C</v>
      </c>
      <c r="J230" s="6" t="str">
        <f t="shared" si="110"/>
        <v>N</v>
      </c>
      <c r="K230" s="29">
        <f>IF(LEN(Requerimiento_Det!J230)&gt;0,Requerimiento_Det!J230,"")</f>
        <v>1</v>
      </c>
      <c r="L230" s="6" t="str">
        <f t="shared" si="111"/>
        <v>0.00</v>
      </c>
      <c r="M230" s="6" t="str">
        <f t="shared" si="112"/>
        <v>0.00</v>
      </c>
      <c r="N230" s="30" t="str">
        <f t="shared" si="113"/>
        <v>0.00</v>
      </c>
      <c r="O230" s="30">
        <f t="shared" si="114"/>
        <v>0</v>
      </c>
      <c r="P230" s="6" t="str">
        <f t="shared" si="115"/>
        <v>0</v>
      </c>
      <c r="Q230" s="6" t="str">
        <f t="shared" si="116"/>
        <v>0</v>
      </c>
      <c r="R230" s="6" t="str">
        <f t="shared" si="117"/>
        <v>0.000000</v>
      </c>
      <c r="S230" s="6" t="str">
        <f t="shared" si="118"/>
        <v>0.000000</v>
      </c>
      <c r="T230" s="6" t="str">
        <f t="shared" si="119"/>
        <v>0</v>
      </c>
      <c r="U230" s="6" t="str">
        <f t="shared" si="120"/>
        <v>0</v>
      </c>
      <c r="V230" s="6" t="str">
        <f t="shared" si="121"/>
        <v>S</v>
      </c>
      <c r="W230" s="6" t="str">
        <f>IF(LEN(Requerimiento_Det!L230)&gt;0,Requerimiento_Det!L230,"")</f>
        <v>Chicama 287220 PUCUSANA  PIURA</v>
      </c>
      <c r="X230" s="6" t="str">
        <f>IF(ISBLANK(Requerimiento_Det!M230),"",VLOOKUP(Requerimiento_Det!M230,Tabla8[#All],2,FALSE))</f>
        <v>010201</v>
      </c>
      <c r="Y230" s="6" t="str">
        <f t="shared" si="122"/>
        <v>PR</v>
      </c>
      <c r="Z230" s="6" t="str">
        <f t="shared" si="123"/>
        <v>DEMO</v>
      </c>
      <c r="AA230" s="6" t="str">
        <f t="shared" si="124"/>
        <v>N</v>
      </c>
      <c r="AB230" s="6" t="str">
        <f t="shared" si="125"/>
        <v>N</v>
      </c>
      <c r="AC230" s="6" t="str">
        <f t="shared" si="109"/>
        <v>9031501</v>
      </c>
      <c r="AD230" s="6">
        <f>IF(ISBLANK(Requerimiento_Det!N230),"",VLOOKUP(Requerimiento_Det!N230,Tabla1[#All],2,FALSE))</f>
        <v>1031100239</v>
      </c>
      <c r="AE230" s="6" t="str">
        <f>IF(ISBLANK(Requerimiento_Det!P230),"",VLOOKUP(Requerimiento_Det!P230,Tabla18[#All],2,FALSE))</f>
        <v>BTRU</v>
      </c>
    </row>
    <row r="231" spans="1:31" x14ac:dyDescent="0.25">
      <c r="A231" s="6">
        <f>IF(LEN(Requerimiento_Det!A231)&gt;0,Requerimiento_Det!A231,"")</f>
        <v>1</v>
      </c>
      <c r="B231" s="6">
        <f>IF(LEN(Requerimiento_Det!B231)&gt;0,Requerimiento_Det!B231,"")</f>
        <v>230</v>
      </c>
      <c r="C231" s="6" t="str">
        <f>IF(ISBLANK(Requerimiento_Det!C231),"",VLOOKUP(Requerimiento_Det!C231,Tabla3[#All],2,FALSE))</f>
        <v>10000000</v>
      </c>
      <c r="D231" s="6" t="str">
        <f>IF(LEN(Requerimiento_Det!D231)&gt;0,Requerimiento_Det!D231,"")</f>
        <v/>
      </c>
      <c r="E231" s="6">
        <f>IF(ISBLANK(Requerimiento_Det!E231),"",VLOOKUP(Requerimiento_Det!E231,Tabla13[#All],2,FALSE))</f>
        <v>0</v>
      </c>
      <c r="F231" s="6" t="str">
        <f>IF(ISBLANK(Requerimiento_Det!F231),"",VLOOKUP(Requerimiento_Det!F231,Tabla12[#All],2,FALSE))</f>
        <v>2806</v>
      </c>
      <c r="G231" s="6" t="str">
        <f>IF(ISBLANK(Requerimiento_Det!G231),"",VLOOKUP(Requerimiento_Det!G231,Tabla14[#All],2,FALSE))</f>
        <v>UNI</v>
      </c>
      <c r="H231" s="6" t="str">
        <f>IF(LEN(Requerimiento_Det!H231)&gt;0,Requerimiento_Det!H231,"")</f>
        <v>Bayóvar 287545 TRUJILLO  PIURA  TRUJILLO</v>
      </c>
      <c r="I231" s="6" t="str">
        <f>IF(ISBLANK(Requerimiento_Det!I231),"",VLOOKUP(Requerimiento_Det!I231,Tabla5[#All],2,FALSE))</f>
        <v>C</v>
      </c>
      <c r="J231" s="6" t="str">
        <f t="shared" si="110"/>
        <v>N</v>
      </c>
      <c r="K231" s="29">
        <f>IF(LEN(Requerimiento_Det!J231)&gt;0,Requerimiento_Det!J231,"")</f>
        <v>1</v>
      </c>
      <c r="L231" s="6" t="str">
        <f t="shared" si="111"/>
        <v>0.00</v>
      </c>
      <c r="M231" s="6" t="str">
        <f t="shared" si="112"/>
        <v>0.00</v>
      </c>
      <c r="N231" s="30" t="str">
        <f t="shared" si="113"/>
        <v>0.00</v>
      </c>
      <c r="O231" s="30">
        <f t="shared" si="114"/>
        <v>0</v>
      </c>
      <c r="P231" s="6" t="str">
        <f t="shared" si="115"/>
        <v>0</v>
      </c>
      <c r="Q231" s="6" t="str">
        <f t="shared" si="116"/>
        <v>0</v>
      </c>
      <c r="R231" s="6" t="str">
        <f t="shared" si="117"/>
        <v>0.000000</v>
      </c>
      <c r="S231" s="6" t="str">
        <f t="shared" si="118"/>
        <v>0.000000</v>
      </c>
      <c r="T231" s="6" t="str">
        <f t="shared" si="119"/>
        <v>0</v>
      </c>
      <c r="U231" s="6" t="str">
        <f t="shared" si="120"/>
        <v>0</v>
      </c>
      <c r="V231" s="6" t="str">
        <f t="shared" si="121"/>
        <v>S</v>
      </c>
      <c r="W231" s="6" t="str">
        <f>IF(LEN(Requerimiento_Det!L231)&gt;0,Requerimiento_Det!L231,"")</f>
        <v>Bayóvar 287545 TRUJILLO  PIURA  TRUJILLO</v>
      </c>
      <c r="X231" s="6" t="str">
        <f>IF(ISBLANK(Requerimiento_Det!M231),"",VLOOKUP(Requerimiento_Det!M231,Tabla8[#All],2,FALSE))</f>
        <v>010201</v>
      </c>
      <c r="Y231" s="6" t="str">
        <f t="shared" si="122"/>
        <v>PR</v>
      </c>
      <c r="Z231" s="6" t="str">
        <f t="shared" si="123"/>
        <v>DEMO</v>
      </c>
      <c r="AA231" s="6" t="str">
        <f t="shared" si="124"/>
        <v>N</v>
      </c>
      <c r="AB231" s="6" t="str">
        <f t="shared" si="125"/>
        <v>N</v>
      </c>
      <c r="AC231" s="6" t="str">
        <f t="shared" si="109"/>
        <v>9031501</v>
      </c>
      <c r="AD231" s="6">
        <f>IF(ISBLANK(Requerimiento_Det!N231),"",VLOOKUP(Requerimiento_Det!N231,Tabla1[#All],2,FALSE))</f>
        <v>1031100257</v>
      </c>
      <c r="AE231" s="6" t="str">
        <f>IF(ISBLANK(Requerimiento_Det!P231),"",VLOOKUP(Requerimiento_Det!P231,Tabla18[#All],2,FALSE))</f>
        <v>BTRU</v>
      </c>
    </row>
    <row r="232" spans="1:31" x14ac:dyDescent="0.25">
      <c r="A232" s="6">
        <f>IF(LEN(Requerimiento_Det!A232)&gt;0,Requerimiento_Det!A232,"")</f>
        <v>1</v>
      </c>
      <c r="B232" s="6">
        <f>IF(LEN(Requerimiento_Det!B232)&gt;0,Requerimiento_Det!B232,"")</f>
        <v>231</v>
      </c>
      <c r="C232" s="6" t="str">
        <f>IF(ISBLANK(Requerimiento_Det!C232),"",VLOOKUP(Requerimiento_Det!C232,Tabla3[#All],2,FALSE))</f>
        <v>10000000</v>
      </c>
      <c r="D232" s="6" t="str">
        <f>IF(LEN(Requerimiento_Det!D232)&gt;0,Requerimiento_Det!D232,"")</f>
        <v/>
      </c>
      <c r="E232" s="6">
        <f>IF(ISBLANK(Requerimiento_Det!E232),"",VLOOKUP(Requerimiento_Det!E232,Tabla13[#All],2,FALSE))</f>
        <v>0</v>
      </c>
      <c r="F232" s="6" t="str">
        <f>IF(ISBLANK(Requerimiento_Det!F232),"",VLOOKUP(Requerimiento_Det!F232,Tabla12[#All],2,FALSE))</f>
        <v>2806</v>
      </c>
      <c r="G232" s="6" t="str">
        <f>IF(ISBLANK(Requerimiento_Det!G232),"",VLOOKUP(Requerimiento_Det!G232,Tabla14[#All],2,FALSE))</f>
        <v>UNI</v>
      </c>
      <c r="H232" s="6" t="str">
        <f>IF(LEN(Requerimiento_Det!H232)&gt;0,Requerimiento_Det!H232,"")</f>
        <v>Pacanguilla 287323 STA.ROSA SPSA PIURA</v>
      </c>
      <c r="I232" s="6" t="str">
        <f>IF(ISBLANK(Requerimiento_Det!I232),"",VLOOKUP(Requerimiento_Det!I232,Tabla5[#All],2,FALSE))</f>
        <v>C</v>
      </c>
      <c r="J232" s="6" t="str">
        <f t="shared" si="110"/>
        <v>N</v>
      </c>
      <c r="K232" s="29">
        <f>IF(LEN(Requerimiento_Det!J232)&gt;0,Requerimiento_Det!J232,"")</f>
        <v>1</v>
      </c>
      <c r="L232" s="6" t="str">
        <f t="shared" si="111"/>
        <v>0.00</v>
      </c>
      <c r="M232" s="6" t="str">
        <f t="shared" si="112"/>
        <v>0.00</v>
      </c>
      <c r="N232" s="30" t="str">
        <f t="shared" si="113"/>
        <v>0.00</v>
      </c>
      <c r="O232" s="30">
        <f t="shared" si="114"/>
        <v>0</v>
      </c>
      <c r="P232" s="6" t="str">
        <f t="shared" si="115"/>
        <v>0</v>
      </c>
      <c r="Q232" s="6" t="str">
        <f t="shared" si="116"/>
        <v>0</v>
      </c>
      <c r="R232" s="6" t="str">
        <f t="shared" si="117"/>
        <v>0.000000</v>
      </c>
      <c r="S232" s="6" t="str">
        <f t="shared" si="118"/>
        <v>0.000000</v>
      </c>
      <c r="T232" s="6" t="str">
        <f t="shared" si="119"/>
        <v>0</v>
      </c>
      <c r="U232" s="6" t="str">
        <f t="shared" si="120"/>
        <v>0</v>
      </c>
      <c r="V232" s="6" t="str">
        <f t="shared" si="121"/>
        <v>S</v>
      </c>
      <c r="W232" s="6" t="str">
        <f>IF(LEN(Requerimiento_Det!L232)&gt;0,Requerimiento_Det!L232,"")</f>
        <v>Pacanguilla 287323 STA.ROSA SPSA PIURA</v>
      </c>
      <c r="X232" s="6" t="str">
        <f>IF(ISBLANK(Requerimiento_Det!M232),"",VLOOKUP(Requerimiento_Det!M232,Tabla8[#All],2,FALSE))</f>
        <v>010201</v>
      </c>
      <c r="Y232" s="6" t="str">
        <f t="shared" si="122"/>
        <v>PR</v>
      </c>
      <c r="Z232" s="6" t="str">
        <f t="shared" si="123"/>
        <v>DEMO</v>
      </c>
      <c r="AA232" s="6" t="str">
        <f t="shared" si="124"/>
        <v>N</v>
      </c>
      <c r="AB232" s="6" t="str">
        <f t="shared" si="125"/>
        <v>N</v>
      </c>
      <c r="AC232" s="6" t="str">
        <f t="shared" si="109"/>
        <v>9031501</v>
      </c>
      <c r="AD232" s="6">
        <f>IF(ISBLANK(Requerimiento_Det!N232),"",VLOOKUP(Requerimiento_Det!N232,Tabla1[#All],2,FALSE))</f>
        <v>1031100125</v>
      </c>
      <c r="AE232" s="6" t="str">
        <f>IF(ISBLANK(Requerimiento_Det!P232),"",VLOOKUP(Requerimiento_Det!P232,Tabla18[#All],2,FALSE))</f>
        <v>BTRU</v>
      </c>
    </row>
    <row r="233" spans="1:31" x14ac:dyDescent="0.25">
      <c r="A233" s="6">
        <f>IF(LEN(Requerimiento_Det!A233)&gt;0,Requerimiento_Det!A233,"")</f>
        <v>1</v>
      </c>
      <c r="B233" s="6">
        <f>IF(LEN(Requerimiento_Det!B233)&gt;0,Requerimiento_Det!B233,"")</f>
        <v>232</v>
      </c>
      <c r="C233" s="6" t="str">
        <f>IF(ISBLANK(Requerimiento_Det!C233),"",VLOOKUP(Requerimiento_Det!C233,Tabla3[#All],2,FALSE))</f>
        <v>10000000</v>
      </c>
      <c r="D233" s="6" t="str">
        <f>IF(LEN(Requerimiento_Det!D233)&gt;0,Requerimiento_Det!D233,"")</f>
        <v/>
      </c>
      <c r="E233" s="6">
        <f>IF(ISBLANK(Requerimiento_Det!E233),"",VLOOKUP(Requerimiento_Det!E233,Tabla13[#All],2,FALSE))</f>
        <v>0</v>
      </c>
      <c r="F233" s="6" t="str">
        <f>IF(ISBLANK(Requerimiento_Det!F233),"",VLOOKUP(Requerimiento_Det!F233,Tabla12[#All],2,FALSE))</f>
        <v>2806</v>
      </c>
      <c r="G233" s="6" t="str">
        <f>IF(ISBLANK(Requerimiento_Det!G233),"",VLOOKUP(Requerimiento_Det!G233,Tabla14[#All],2,FALSE))</f>
        <v>UNI</v>
      </c>
      <c r="H233" s="6" t="str">
        <f>IF(LEN(Requerimiento_Det!H233)&gt;0,Requerimiento_Det!H233,"")</f>
        <v>Chicama 287329 TRUJILLO  CHICLAYO  TRUJILLO</v>
      </c>
      <c r="I233" s="6" t="str">
        <f>IF(ISBLANK(Requerimiento_Det!I233),"",VLOOKUP(Requerimiento_Det!I233,Tabla5[#All],2,FALSE))</f>
        <v>C</v>
      </c>
      <c r="J233" s="6" t="str">
        <f t="shared" si="110"/>
        <v>N</v>
      </c>
      <c r="K233" s="29">
        <f>IF(LEN(Requerimiento_Det!J233)&gt;0,Requerimiento_Det!J233,"")</f>
        <v>1</v>
      </c>
      <c r="L233" s="6" t="str">
        <f t="shared" si="111"/>
        <v>0.00</v>
      </c>
      <c r="M233" s="6" t="str">
        <f t="shared" si="112"/>
        <v>0.00</v>
      </c>
      <c r="N233" s="30" t="str">
        <f t="shared" si="113"/>
        <v>0.00</v>
      </c>
      <c r="O233" s="30">
        <f t="shared" si="114"/>
        <v>0</v>
      </c>
      <c r="P233" s="6" t="str">
        <f t="shared" si="115"/>
        <v>0</v>
      </c>
      <c r="Q233" s="6" t="str">
        <f t="shared" si="116"/>
        <v>0</v>
      </c>
      <c r="R233" s="6" t="str">
        <f t="shared" si="117"/>
        <v>0.000000</v>
      </c>
      <c r="S233" s="6" t="str">
        <f t="shared" si="118"/>
        <v>0.000000</v>
      </c>
      <c r="T233" s="6" t="str">
        <f t="shared" si="119"/>
        <v>0</v>
      </c>
      <c r="U233" s="6" t="str">
        <f t="shared" si="120"/>
        <v>0</v>
      </c>
      <c r="V233" s="6" t="str">
        <f t="shared" si="121"/>
        <v>S</v>
      </c>
      <c r="W233" s="6" t="str">
        <f>IF(LEN(Requerimiento_Det!L233)&gt;0,Requerimiento_Det!L233,"")</f>
        <v>Chicama 287329 TRUJILLO  CHICLAYO  TRUJILLO</v>
      </c>
      <c r="X233" s="6" t="str">
        <f>IF(ISBLANK(Requerimiento_Det!M233),"",VLOOKUP(Requerimiento_Det!M233,Tabla8[#All],2,FALSE))</f>
        <v>010201</v>
      </c>
      <c r="Y233" s="6" t="str">
        <f t="shared" si="122"/>
        <v>PR</v>
      </c>
      <c r="Z233" s="6" t="str">
        <f t="shared" si="123"/>
        <v>DEMO</v>
      </c>
      <c r="AA233" s="6" t="str">
        <f t="shared" si="124"/>
        <v>N</v>
      </c>
      <c r="AB233" s="6" t="str">
        <f t="shared" si="125"/>
        <v>N</v>
      </c>
      <c r="AC233" s="6" t="str">
        <f t="shared" si="109"/>
        <v>9031501</v>
      </c>
      <c r="AD233" s="6">
        <f>IF(ISBLANK(Requerimiento_Det!N233),"",VLOOKUP(Requerimiento_Det!N233,Tabla1[#All],2,FALSE))</f>
        <v>1031100304</v>
      </c>
      <c r="AE233" s="6" t="str">
        <f>IF(ISBLANK(Requerimiento_Det!P233),"",VLOOKUP(Requerimiento_Det!P233,Tabla18[#All],2,FALSE))</f>
        <v>BTRU</v>
      </c>
    </row>
    <row r="234" spans="1:31" x14ac:dyDescent="0.25">
      <c r="A234" s="6">
        <f>IF(LEN(Requerimiento_Det!A234)&gt;0,Requerimiento_Det!A234,"")</f>
        <v>1</v>
      </c>
      <c r="B234" s="6">
        <f>IF(LEN(Requerimiento_Det!B234)&gt;0,Requerimiento_Det!B234,"")</f>
        <v>233</v>
      </c>
      <c r="C234" s="6" t="str">
        <f>IF(ISBLANK(Requerimiento_Det!C234),"",VLOOKUP(Requerimiento_Det!C234,Tabla3[#All],2,FALSE))</f>
        <v>10000000</v>
      </c>
      <c r="D234" s="6" t="str">
        <f>IF(LEN(Requerimiento_Det!D234)&gt;0,Requerimiento_Det!D234,"")</f>
        <v/>
      </c>
      <c r="E234" s="6">
        <f>IF(ISBLANK(Requerimiento_Det!E234),"",VLOOKUP(Requerimiento_Det!E234,Tabla13[#All],2,FALSE))</f>
        <v>0</v>
      </c>
      <c r="F234" s="6" t="str">
        <f>IF(ISBLANK(Requerimiento_Det!F234),"",VLOOKUP(Requerimiento_Det!F234,Tabla12[#All],2,FALSE))</f>
        <v>2806</v>
      </c>
      <c r="G234" s="6" t="str">
        <f>IF(ISBLANK(Requerimiento_Det!G234),"",VLOOKUP(Requerimiento_Det!G234,Tabla14[#All],2,FALSE))</f>
        <v>UNI</v>
      </c>
      <c r="H234" s="6" t="str">
        <f>IF(LEN(Requerimiento_Det!H234)&gt;0,Requerimiento_Det!H234,"")</f>
        <v>Chicama 287219 PUCUSANA  OL CHICLAYO</v>
      </c>
      <c r="I234" s="6" t="str">
        <f>IF(ISBLANK(Requerimiento_Det!I234),"",VLOOKUP(Requerimiento_Det!I234,Tabla5[#All],2,FALSE))</f>
        <v>C</v>
      </c>
      <c r="J234" s="6" t="str">
        <f t="shared" si="110"/>
        <v>N</v>
      </c>
      <c r="K234" s="29">
        <f>IF(LEN(Requerimiento_Det!J234)&gt;0,Requerimiento_Det!J234,"")</f>
        <v>1</v>
      </c>
      <c r="L234" s="6" t="str">
        <f t="shared" si="111"/>
        <v>0.00</v>
      </c>
      <c r="M234" s="6" t="str">
        <f t="shared" si="112"/>
        <v>0.00</v>
      </c>
      <c r="N234" s="30" t="str">
        <f t="shared" si="113"/>
        <v>0.00</v>
      </c>
      <c r="O234" s="30">
        <f t="shared" si="114"/>
        <v>0</v>
      </c>
      <c r="P234" s="6" t="str">
        <f t="shared" si="115"/>
        <v>0</v>
      </c>
      <c r="Q234" s="6" t="str">
        <f t="shared" si="116"/>
        <v>0</v>
      </c>
      <c r="R234" s="6" t="str">
        <f t="shared" si="117"/>
        <v>0.000000</v>
      </c>
      <c r="S234" s="6" t="str">
        <f t="shared" si="118"/>
        <v>0.000000</v>
      </c>
      <c r="T234" s="6" t="str">
        <f t="shared" si="119"/>
        <v>0</v>
      </c>
      <c r="U234" s="6" t="str">
        <f t="shared" si="120"/>
        <v>0</v>
      </c>
      <c r="V234" s="6" t="str">
        <f t="shared" si="121"/>
        <v>S</v>
      </c>
      <c r="W234" s="6" t="str">
        <f>IF(LEN(Requerimiento_Det!L234)&gt;0,Requerimiento_Det!L234,"")</f>
        <v>Chicama 287219 PUCUSANA  OL CHICLAYO</v>
      </c>
      <c r="X234" s="6" t="str">
        <f>IF(ISBLANK(Requerimiento_Det!M234),"",VLOOKUP(Requerimiento_Det!M234,Tabla8[#All],2,FALSE))</f>
        <v>010201</v>
      </c>
      <c r="Y234" s="6" t="str">
        <f t="shared" si="122"/>
        <v>PR</v>
      </c>
      <c r="Z234" s="6" t="str">
        <f t="shared" si="123"/>
        <v>DEMO</v>
      </c>
      <c r="AA234" s="6" t="str">
        <f t="shared" si="124"/>
        <v>N</v>
      </c>
      <c r="AB234" s="6" t="str">
        <f t="shared" si="125"/>
        <v>N</v>
      </c>
      <c r="AC234" s="6" t="str">
        <f t="shared" si="109"/>
        <v>9031501</v>
      </c>
      <c r="AD234" s="6">
        <f>IF(ISBLANK(Requerimiento_Det!N234),"",VLOOKUP(Requerimiento_Det!N234,Tabla1[#All],2,FALSE))</f>
        <v>1031100336</v>
      </c>
      <c r="AE234" s="6" t="str">
        <f>IF(ISBLANK(Requerimiento_Det!P234),"",VLOOKUP(Requerimiento_Det!P234,Tabla18[#All],2,FALSE))</f>
        <v>BTRU</v>
      </c>
    </row>
    <row r="235" spans="1:31" x14ac:dyDescent="0.25">
      <c r="A235" s="6">
        <f>IF(LEN(Requerimiento_Det!A235)&gt;0,Requerimiento_Det!A235,"")</f>
        <v>1</v>
      </c>
      <c r="B235" s="6">
        <f>IF(LEN(Requerimiento_Det!B235)&gt;0,Requerimiento_Det!B235,"")</f>
        <v>234</v>
      </c>
      <c r="C235" s="6" t="str">
        <f>IF(ISBLANK(Requerimiento_Det!C235),"",VLOOKUP(Requerimiento_Det!C235,Tabla3[#All],2,FALSE))</f>
        <v>10000000</v>
      </c>
      <c r="D235" s="6" t="str">
        <f>IF(LEN(Requerimiento_Det!D235)&gt;0,Requerimiento_Det!D235,"")</f>
        <v/>
      </c>
      <c r="E235" s="6">
        <f>IF(ISBLANK(Requerimiento_Det!E235),"",VLOOKUP(Requerimiento_Det!E235,Tabla13[#All],2,FALSE))</f>
        <v>0</v>
      </c>
      <c r="F235" s="6" t="str">
        <f>IF(ISBLANK(Requerimiento_Det!F235),"",VLOOKUP(Requerimiento_Det!F235,Tabla12[#All],2,FALSE))</f>
        <v>2806</v>
      </c>
      <c r="G235" s="6" t="str">
        <f>IF(ISBLANK(Requerimiento_Det!G235),"",VLOOKUP(Requerimiento_Det!G235,Tabla14[#All],2,FALSE))</f>
        <v>UNI</v>
      </c>
      <c r="H235" s="6" t="str">
        <f>IF(LEN(Requerimiento_Det!H235)&gt;0,Requerimiento_Det!H235,"")</f>
        <v>Chicama 287558 TRUJILLO  TUMBES  TRUJILLO</v>
      </c>
      <c r="I235" s="6" t="str">
        <f>IF(ISBLANK(Requerimiento_Det!I235),"",VLOOKUP(Requerimiento_Det!I235,Tabla5[#All],2,FALSE))</f>
        <v>C</v>
      </c>
      <c r="J235" s="6" t="str">
        <f t="shared" si="110"/>
        <v>N</v>
      </c>
      <c r="K235" s="29">
        <f>IF(LEN(Requerimiento_Det!J235)&gt;0,Requerimiento_Det!J235,"")</f>
        <v>1</v>
      </c>
      <c r="L235" s="6" t="str">
        <f t="shared" si="111"/>
        <v>0.00</v>
      </c>
      <c r="M235" s="6" t="str">
        <f t="shared" si="112"/>
        <v>0.00</v>
      </c>
      <c r="N235" s="30" t="str">
        <f t="shared" si="113"/>
        <v>0.00</v>
      </c>
      <c r="O235" s="30">
        <f t="shared" si="114"/>
        <v>0</v>
      </c>
      <c r="P235" s="6" t="str">
        <f t="shared" si="115"/>
        <v>0</v>
      </c>
      <c r="Q235" s="6" t="str">
        <f t="shared" si="116"/>
        <v>0</v>
      </c>
      <c r="R235" s="6" t="str">
        <f t="shared" si="117"/>
        <v>0.000000</v>
      </c>
      <c r="S235" s="6" t="str">
        <f t="shared" si="118"/>
        <v>0.000000</v>
      </c>
      <c r="T235" s="6" t="str">
        <f t="shared" si="119"/>
        <v>0</v>
      </c>
      <c r="U235" s="6" t="str">
        <f t="shared" si="120"/>
        <v>0</v>
      </c>
      <c r="V235" s="6" t="str">
        <f t="shared" si="121"/>
        <v>S</v>
      </c>
      <c r="W235" s="6" t="str">
        <f>IF(LEN(Requerimiento_Det!L235)&gt;0,Requerimiento_Det!L235,"")</f>
        <v>Chicama 287558 TRUJILLO  TUMBES  TRUJILLO</v>
      </c>
      <c r="X235" s="6" t="str">
        <f>IF(ISBLANK(Requerimiento_Det!M235),"",VLOOKUP(Requerimiento_Det!M235,Tabla8[#All],2,FALSE))</f>
        <v>010201</v>
      </c>
      <c r="Y235" s="6" t="str">
        <f t="shared" si="122"/>
        <v>PR</v>
      </c>
      <c r="Z235" s="6" t="str">
        <f t="shared" si="123"/>
        <v>DEMO</v>
      </c>
      <c r="AA235" s="6" t="str">
        <f t="shared" si="124"/>
        <v>N</v>
      </c>
      <c r="AB235" s="6" t="str">
        <f t="shared" si="125"/>
        <v>N</v>
      </c>
      <c r="AC235" s="6" t="str">
        <f t="shared" si="109"/>
        <v>9031501</v>
      </c>
      <c r="AD235" s="6">
        <f>IF(ISBLANK(Requerimiento_Det!N235),"",VLOOKUP(Requerimiento_Det!N235,Tabla1[#All],2,FALSE))</f>
        <v>1031100301</v>
      </c>
      <c r="AE235" s="6" t="str">
        <f>IF(ISBLANK(Requerimiento_Det!P235),"",VLOOKUP(Requerimiento_Det!P235,Tabla18[#All],2,FALSE))</f>
        <v>BTRU</v>
      </c>
    </row>
    <row r="236" spans="1:31" x14ac:dyDescent="0.25">
      <c r="A236" s="6">
        <f>IF(LEN(Requerimiento_Det!A236)&gt;0,Requerimiento_Det!A236,"")</f>
        <v>1</v>
      </c>
      <c r="B236" s="6">
        <f>IF(LEN(Requerimiento_Det!B236)&gt;0,Requerimiento_Det!B236,"")</f>
        <v>235</v>
      </c>
      <c r="C236" s="6" t="str">
        <f>IF(ISBLANK(Requerimiento_Det!C236),"",VLOOKUP(Requerimiento_Det!C236,Tabla3[#All],2,FALSE))</f>
        <v>10000000</v>
      </c>
      <c r="D236" s="6" t="str">
        <f>IF(LEN(Requerimiento_Det!D236)&gt;0,Requerimiento_Det!D236,"")</f>
        <v/>
      </c>
      <c r="E236" s="6">
        <f>IF(ISBLANK(Requerimiento_Det!E236),"",VLOOKUP(Requerimiento_Det!E236,Tabla13[#All],2,FALSE))</f>
        <v>0</v>
      </c>
      <c r="F236" s="6" t="str">
        <f>IF(ISBLANK(Requerimiento_Det!F236),"",VLOOKUP(Requerimiento_Det!F236,Tabla12[#All],2,FALSE))</f>
        <v>2806</v>
      </c>
      <c r="G236" s="6" t="str">
        <f>IF(ISBLANK(Requerimiento_Det!G236),"",VLOOKUP(Requerimiento_Det!G236,Tabla14[#All],2,FALSE))</f>
        <v>UNI</v>
      </c>
      <c r="H236" s="6" t="str">
        <f>IF(LEN(Requerimiento_Det!H236)&gt;0,Requerimiento_Det!H236,"")</f>
        <v>Mórrope 287548 TRUJILLO  PIURA  TRUJILLO</v>
      </c>
      <c r="I236" s="6" t="str">
        <f>IF(ISBLANK(Requerimiento_Det!I236),"",VLOOKUP(Requerimiento_Det!I236,Tabla5[#All],2,FALSE))</f>
        <v>C</v>
      </c>
      <c r="J236" s="6" t="str">
        <f t="shared" si="110"/>
        <v>N</v>
      </c>
      <c r="K236" s="29">
        <f>IF(LEN(Requerimiento_Det!J236)&gt;0,Requerimiento_Det!J236,"")</f>
        <v>1</v>
      </c>
      <c r="L236" s="6" t="str">
        <f t="shared" si="111"/>
        <v>0.00</v>
      </c>
      <c r="M236" s="6" t="str">
        <f t="shared" si="112"/>
        <v>0.00</v>
      </c>
      <c r="N236" s="30" t="str">
        <f t="shared" si="113"/>
        <v>0.00</v>
      </c>
      <c r="O236" s="30">
        <f t="shared" si="114"/>
        <v>0</v>
      </c>
      <c r="P236" s="6" t="str">
        <f t="shared" si="115"/>
        <v>0</v>
      </c>
      <c r="Q236" s="6" t="str">
        <f t="shared" si="116"/>
        <v>0</v>
      </c>
      <c r="R236" s="6" t="str">
        <f t="shared" si="117"/>
        <v>0.000000</v>
      </c>
      <c r="S236" s="6" t="str">
        <f t="shared" si="118"/>
        <v>0.000000</v>
      </c>
      <c r="T236" s="6" t="str">
        <f t="shared" si="119"/>
        <v>0</v>
      </c>
      <c r="U236" s="6" t="str">
        <f t="shared" si="120"/>
        <v>0</v>
      </c>
      <c r="V236" s="6" t="str">
        <f t="shared" si="121"/>
        <v>S</v>
      </c>
      <c r="W236" s="6" t="str">
        <f>IF(LEN(Requerimiento_Det!L236)&gt;0,Requerimiento_Det!L236,"")</f>
        <v>Mórrope 287548 TRUJILLO  PIURA  TRUJILLO</v>
      </c>
      <c r="X236" s="6" t="str">
        <f>IF(ISBLANK(Requerimiento_Det!M236),"",VLOOKUP(Requerimiento_Det!M236,Tabla8[#All],2,FALSE))</f>
        <v>010201</v>
      </c>
      <c r="Y236" s="6" t="str">
        <f t="shared" si="122"/>
        <v>PR</v>
      </c>
      <c r="Z236" s="6" t="str">
        <f t="shared" si="123"/>
        <v>DEMO</v>
      </c>
      <c r="AA236" s="6" t="str">
        <f t="shared" si="124"/>
        <v>N</v>
      </c>
      <c r="AB236" s="6" t="str">
        <f t="shared" si="125"/>
        <v>N</v>
      </c>
      <c r="AC236" s="6" t="str">
        <f t="shared" si="109"/>
        <v>9031501</v>
      </c>
      <c r="AD236" s="6">
        <f>IF(ISBLANK(Requerimiento_Det!N236),"",VLOOKUP(Requerimiento_Det!N236,Tabla1[#All],2,FALSE))</f>
        <v>1031100300</v>
      </c>
      <c r="AE236" s="6" t="str">
        <f>IF(ISBLANK(Requerimiento_Det!P236),"",VLOOKUP(Requerimiento_Det!P236,Tabla18[#All],2,FALSE))</f>
        <v>BTRU</v>
      </c>
    </row>
    <row r="237" spans="1:31" x14ac:dyDescent="0.25">
      <c r="A237" s="6">
        <f>IF(LEN(Requerimiento_Det!A237)&gt;0,Requerimiento_Det!A237,"")</f>
        <v>1</v>
      </c>
      <c r="B237" s="6">
        <f>IF(LEN(Requerimiento_Det!B237)&gt;0,Requerimiento_Det!B237,"")</f>
        <v>236</v>
      </c>
      <c r="C237" s="6" t="str">
        <f>IF(ISBLANK(Requerimiento_Det!C237),"",VLOOKUP(Requerimiento_Det!C237,Tabla3[#All],2,FALSE))</f>
        <v>10000000</v>
      </c>
      <c r="D237" s="6" t="str">
        <f>IF(LEN(Requerimiento_Det!D237)&gt;0,Requerimiento_Det!D237,"")</f>
        <v/>
      </c>
      <c r="E237" s="6">
        <f>IF(ISBLANK(Requerimiento_Det!E237),"",VLOOKUP(Requerimiento_Det!E237,Tabla13[#All],2,FALSE))</f>
        <v>0</v>
      </c>
      <c r="F237" s="6" t="str">
        <f>IF(ISBLANK(Requerimiento_Det!F237),"",VLOOKUP(Requerimiento_Det!F237,Tabla12[#All],2,FALSE))</f>
        <v>2806</v>
      </c>
      <c r="G237" s="6" t="str">
        <f>IF(ISBLANK(Requerimiento_Det!G237),"",VLOOKUP(Requerimiento_Det!G237,Tabla14[#All],2,FALSE))</f>
        <v>UNI</v>
      </c>
      <c r="H237" s="6" t="str">
        <f>IF(LEN(Requerimiento_Det!H237)&gt;0,Requerimiento_Det!H237,"")</f>
        <v>Bayóvar 287546 TRUJILLO  PIURA  TRUJILLO</v>
      </c>
      <c r="I237" s="6" t="str">
        <f>IF(ISBLANK(Requerimiento_Det!I237),"",VLOOKUP(Requerimiento_Det!I237,Tabla5[#All],2,FALSE))</f>
        <v>C</v>
      </c>
      <c r="J237" s="6" t="str">
        <f t="shared" si="110"/>
        <v>N</v>
      </c>
      <c r="K237" s="29">
        <f>IF(LEN(Requerimiento_Det!J237)&gt;0,Requerimiento_Det!J237,"")</f>
        <v>1</v>
      </c>
      <c r="L237" s="6" t="str">
        <f t="shared" si="111"/>
        <v>0.00</v>
      </c>
      <c r="M237" s="6" t="str">
        <f t="shared" si="112"/>
        <v>0.00</v>
      </c>
      <c r="N237" s="30" t="str">
        <f t="shared" si="113"/>
        <v>0.00</v>
      </c>
      <c r="O237" s="30">
        <f t="shared" si="114"/>
        <v>0</v>
      </c>
      <c r="P237" s="6" t="str">
        <f t="shared" si="115"/>
        <v>0</v>
      </c>
      <c r="Q237" s="6" t="str">
        <f t="shared" si="116"/>
        <v>0</v>
      </c>
      <c r="R237" s="6" t="str">
        <f t="shared" si="117"/>
        <v>0.000000</v>
      </c>
      <c r="S237" s="6" t="str">
        <f t="shared" si="118"/>
        <v>0.000000</v>
      </c>
      <c r="T237" s="6" t="str">
        <f t="shared" si="119"/>
        <v>0</v>
      </c>
      <c r="U237" s="6" t="str">
        <f t="shared" si="120"/>
        <v>0</v>
      </c>
      <c r="V237" s="6" t="str">
        <f t="shared" si="121"/>
        <v>S</v>
      </c>
      <c r="W237" s="6" t="str">
        <f>IF(LEN(Requerimiento_Det!L237)&gt;0,Requerimiento_Det!L237,"")</f>
        <v>Bayóvar 287546 TRUJILLO  PIURA  TRUJILLO</v>
      </c>
      <c r="X237" s="6" t="str">
        <f>IF(ISBLANK(Requerimiento_Det!M237),"",VLOOKUP(Requerimiento_Det!M237,Tabla8[#All],2,FALSE))</f>
        <v>010201</v>
      </c>
      <c r="Y237" s="6" t="str">
        <f t="shared" si="122"/>
        <v>PR</v>
      </c>
      <c r="Z237" s="6" t="str">
        <f t="shared" si="123"/>
        <v>DEMO</v>
      </c>
      <c r="AA237" s="6" t="str">
        <f t="shared" si="124"/>
        <v>N</v>
      </c>
      <c r="AB237" s="6" t="str">
        <f t="shared" si="125"/>
        <v>N</v>
      </c>
      <c r="AC237" s="6" t="str">
        <f t="shared" si="109"/>
        <v>9031501</v>
      </c>
      <c r="AD237" s="6">
        <f>IF(ISBLANK(Requerimiento_Det!N237),"",VLOOKUP(Requerimiento_Det!N237,Tabla1[#All],2,FALSE))</f>
        <v>1031100240</v>
      </c>
      <c r="AE237" s="6" t="str">
        <f>IF(ISBLANK(Requerimiento_Det!P237),"",VLOOKUP(Requerimiento_Det!P237,Tabla18[#All],2,FALSE))</f>
        <v>BTRU</v>
      </c>
    </row>
    <row r="238" spans="1:31" x14ac:dyDescent="0.25">
      <c r="A238" s="6">
        <f>IF(LEN(Requerimiento_Det!A238)&gt;0,Requerimiento_Det!A238,"")</f>
        <v>1</v>
      </c>
      <c r="B238" s="6">
        <f>IF(LEN(Requerimiento_Det!B238)&gt;0,Requerimiento_Det!B238,"")</f>
        <v>237</v>
      </c>
      <c r="C238" s="6" t="str">
        <f>IF(ISBLANK(Requerimiento_Det!C238),"",VLOOKUP(Requerimiento_Det!C238,Tabla3[#All],2,FALSE))</f>
        <v>10000000</v>
      </c>
      <c r="D238" s="6" t="str">
        <f>IF(LEN(Requerimiento_Det!D238)&gt;0,Requerimiento_Det!D238,"")</f>
        <v/>
      </c>
      <c r="E238" s="6">
        <f>IF(ISBLANK(Requerimiento_Det!E238),"",VLOOKUP(Requerimiento_Det!E238,Tabla13[#All],2,FALSE))</f>
        <v>0</v>
      </c>
      <c r="F238" s="6" t="str">
        <f>IF(ISBLANK(Requerimiento_Det!F238),"",VLOOKUP(Requerimiento_Det!F238,Tabla12[#All],2,FALSE))</f>
        <v>2806</v>
      </c>
      <c r="G238" s="6" t="str">
        <f>IF(ISBLANK(Requerimiento_Det!G238),"",VLOOKUP(Requerimiento_Det!G238,Tabla14[#All],2,FALSE))</f>
        <v>UNI</v>
      </c>
      <c r="H238" s="6" t="str">
        <f>IF(LEN(Requerimiento_Det!H238)&gt;0,Requerimiento_Det!H238,"")</f>
        <v>Pacanguilla 287551 TRUJILLO  PIURA  TRUJILLO</v>
      </c>
      <c r="I238" s="6" t="str">
        <f>IF(ISBLANK(Requerimiento_Det!I238),"",VLOOKUP(Requerimiento_Det!I238,Tabla5[#All],2,FALSE))</f>
        <v>C</v>
      </c>
      <c r="J238" s="6" t="str">
        <f t="shared" si="110"/>
        <v>N</v>
      </c>
      <c r="K238" s="29">
        <f>IF(LEN(Requerimiento_Det!J238)&gt;0,Requerimiento_Det!J238,"")</f>
        <v>1</v>
      </c>
      <c r="L238" s="6" t="str">
        <f t="shared" si="111"/>
        <v>0.00</v>
      </c>
      <c r="M238" s="6" t="str">
        <f t="shared" si="112"/>
        <v>0.00</v>
      </c>
      <c r="N238" s="30" t="str">
        <f t="shared" si="113"/>
        <v>0.00</v>
      </c>
      <c r="O238" s="30">
        <f t="shared" si="114"/>
        <v>0</v>
      </c>
      <c r="P238" s="6" t="str">
        <f t="shared" si="115"/>
        <v>0</v>
      </c>
      <c r="Q238" s="6" t="str">
        <f t="shared" si="116"/>
        <v>0</v>
      </c>
      <c r="R238" s="6" t="str">
        <f t="shared" si="117"/>
        <v>0.000000</v>
      </c>
      <c r="S238" s="6" t="str">
        <f t="shared" si="118"/>
        <v>0.000000</v>
      </c>
      <c r="T238" s="6" t="str">
        <f t="shared" si="119"/>
        <v>0</v>
      </c>
      <c r="U238" s="6" t="str">
        <f t="shared" si="120"/>
        <v>0</v>
      </c>
      <c r="V238" s="6" t="str">
        <f t="shared" si="121"/>
        <v>S</v>
      </c>
      <c r="W238" s="6" t="str">
        <f>IF(LEN(Requerimiento_Det!L238)&gt;0,Requerimiento_Det!L238,"")</f>
        <v>Pacanguilla 287551 TRUJILLO  PIURA  TRUJILLO</v>
      </c>
      <c r="X238" s="6" t="str">
        <f>IF(ISBLANK(Requerimiento_Det!M238),"",VLOOKUP(Requerimiento_Det!M238,Tabla8[#All],2,FALSE))</f>
        <v>010201</v>
      </c>
      <c r="Y238" s="6" t="str">
        <f t="shared" si="122"/>
        <v>PR</v>
      </c>
      <c r="Z238" s="6" t="str">
        <f t="shared" si="123"/>
        <v>DEMO</v>
      </c>
      <c r="AA238" s="6" t="str">
        <f t="shared" si="124"/>
        <v>N</v>
      </c>
      <c r="AB238" s="6" t="str">
        <f t="shared" si="125"/>
        <v>N</v>
      </c>
      <c r="AC238" s="6" t="str">
        <f t="shared" si="109"/>
        <v>9031501</v>
      </c>
      <c r="AD238" s="6">
        <f>IF(ISBLANK(Requerimiento_Det!N238),"",VLOOKUP(Requerimiento_Det!N238,Tabla1[#All],2,FALSE))</f>
        <v>1031100354</v>
      </c>
      <c r="AE238" s="6" t="str">
        <f>IF(ISBLANK(Requerimiento_Det!P238),"",VLOOKUP(Requerimiento_Det!P238,Tabla18[#All],2,FALSE))</f>
        <v>BTRU</v>
      </c>
    </row>
    <row r="239" spans="1:31" x14ac:dyDescent="0.25">
      <c r="A239" s="6">
        <f>IF(LEN(Requerimiento_Det!A239)&gt;0,Requerimiento_Det!A239,"")</f>
        <v>1</v>
      </c>
      <c r="B239" s="6">
        <f>IF(LEN(Requerimiento_Det!B239)&gt;0,Requerimiento_Det!B239,"")</f>
        <v>238</v>
      </c>
      <c r="C239" s="6" t="str">
        <f>IF(ISBLANK(Requerimiento_Det!C239),"",VLOOKUP(Requerimiento_Det!C239,Tabla3[#All],2,FALSE))</f>
        <v>10000000</v>
      </c>
      <c r="D239" s="6" t="str">
        <f>IF(LEN(Requerimiento_Det!D239)&gt;0,Requerimiento_Det!D239,"")</f>
        <v/>
      </c>
      <c r="E239" s="6">
        <f>IF(ISBLANK(Requerimiento_Det!E239),"",VLOOKUP(Requerimiento_Det!E239,Tabla13[#All],2,FALSE))</f>
        <v>0</v>
      </c>
      <c r="F239" s="6" t="str">
        <f>IF(ISBLANK(Requerimiento_Det!F239),"",VLOOKUP(Requerimiento_Det!F239,Tabla12[#All],2,FALSE))</f>
        <v>2806</v>
      </c>
      <c r="G239" s="6" t="str">
        <f>IF(ISBLANK(Requerimiento_Det!G239),"",VLOOKUP(Requerimiento_Det!G239,Tabla14[#All],2,FALSE))</f>
        <v>UNI</v>
      </c>
      <c r="H239" s="6" t="str">
        <f>IF(LEN(Requerimiento_Det!H239)&gt;0,Requerimiento_Det!H239,"")</f>
        <v>Mórrope 287549 TRUJILLO  PIURA  TRUJILLO</v>
      </c>
      <c r="I239" s="6" t="str">
        <f>IF(ISBLANK(Requerimiento_Det!I239),"",VLOOKUP(Requerimiento_Det!I239,Tabla5[#All],2,FALSE))</f>
        <v>C</v>
      </c>
      <c r="J239" s="6" t="str">
        <f t="shared" si="110"/>
        <v>N</v>
      </c>
      <c r="K239" s="29">
        <f>IF(LEN(Requerimiento_Det!J239)&gt;0,Requerimiento_Det!J239,"")</f>
        <v>1</v>
      </c>
      <c r="L239" s="6" t="str">
        <f t="shared" si="111"/>
        <v>0.00</v>
      </c>
      <c r="M239" s="6" t="str">
        <f t="shared" si="112"/>
        <v>0.00</v>
      </c>
      <c r="N239" s="30" t="str">
        <f t="shared" si="113"/>
        <v>0.00</v>
      </c>
      <c r="O239" s="30">
        <f t="shared" si="114"/>
        <v>0</v>
      </c>
      <c r="P239" s="6" t="str">
        <f t="shared" si="115"/>
        <v>0</v>
      </c>
      <c r="Q239" s="6" t="str">
        <f t="shared" si="116"/>
        <v>0</v>
      </c>
      <c r="R239" s="6" t="str">
        <f t="shared" si="117"/>
        <v>0.000000</v>
      </c>
      <c r="S239" s="6" t="str">
        <f t="shared" si="118"/>
        <v>0.000000</v>
      </c>
      <c r="T239" s="6" t="str">
        <f t="shared" si="119"/>
        <v>0</v>
      </c>
      <c r="U239" s="6" t="str">
        <f t="shared" si="120"/>
        <v>0</v>
      </c>
      <c r="V239" s="6" t="str">
        <f t="shared" si="121"/>
        <v>S</v>
      </c>
      <c r="W239" s="6" t="str">
        <f>IF(LEN(Requerimiento_Det!L239)&gt;0,Requerimiento_Det!L239,"")</f>
        <v>Mórrope 287549 TRUJILLO  PIURA  TRUJILLO</v>
      </c>
      <c r="X239" s="6" t="str">
        <f>IF(ISBLANK(Requerimiento_Det!M239),"",VLOOKUP(Requerimiento_Det!M239,Tabla8[#All],2,FALSE))</f>
        <v>010201</v>
      </c>
      <c r="Y239" s="6" t="str">
        <f t="shared" si="122"/>
        <v>PR</v>
      </c>
      <c r="Z239" s="6" t="str">
        <f t="shared" si="123"/>
        <v>DEMO</v>
      </c>
      <c r="AA239" s="6" t="str">
        <f t="shared" si="124"/>
        <v>N</v>
      </c>
      <c r="AB239" s="6" t="str">
        <f t="shared" si="125"/>
        <v>N</v>
      </c>
      <c r="AC239" s="6" t="str">
        <f t="shared" si="109"/>
        <v>9031501</v>
      </c>
      <c r="AD239" s="6">
        <f>IF(ISBLANK(Requerimiento_Det!N239),"",VLOOKUP(Requerimiento_Det!N239,Tabla1[#All],2,FALSE))</f>
        <v>1031100330</v>
      </c>
      <c r="AE239" s="6" t="str">
        <f>IF(ISBLANK(Requerimiento_Det!P239),"",VLOOKUP(Requerimiento_Det!P239,Tabla18[#All],2,FALSE))</f>
        <v>BTRU</v>
      </c>
    </row>
    <row r="240" spans="1:31" x14ac:dyDescent="0.25">
      <c r="A240" s="6">
        <f>IF(LEN(Requerimiento_Det!A240)&gt;0,Requerimiento_Det!A240,"")</f>
        <v>1</v>
      </c>
      <c r="B240" s="6">
        <f>IF(LEN(Requerimiento_Det!B240)&gt;0,Requerimiento_Det!B240,"")</f>
        <v>239</v>
      </c>
      <c r="C240" s="6" t="str">
        <f>IF(ISBLANK(Requerimiento_Det!C240),"",VLOOKUP(Requerimiento_Det!C240,Tabla3[#All],2,FALSE))</f>
        <v>10000000</v>
      </c>
      <c r="D240" s="6" t="str">
        <f>IF(LEN(Requerimiento_Det!D240)&gt;0,Requerimiento_Det!D240,"")</f>
        <v/>
      </c>
      <c r="E240" s="6">
        <f>IF(ISBLANK(Requerimiento_Det!E240),"",VLOOKUP(Requerimiento_Det!E240,Tabla13[#All],2,FALSE))</f>
        <v>0</v>
      </c>
      <c r="F240" s="6" t="str">
        <f>IF(ISBLANK(Requerimiento_Det!F240),"",VLOOKUP(Requerimiento_Det!F240,Tabla12[#All],2,FALSE))</f>
        <v>2806</v>
      </c>
      <c r="G240" s="6" t="str">
        <f>IF(ISBLANK(Requerimiento_Det!G240),"",VLOOKUP(Requerimiento_Det!G240,Tabla14[#All],2,FALSE))</f>
        <v>UNI</v>
      </c>
      <c r="H240" s="6" t="str">
        <f>IF(LEN(Requerimiento_Det!H240)&gt;0,Requerimiento_Det!H240,"")</f>
        <v>Mórrope 287550 TRUJILLO  PIURA  TRUJILLO</v>
      </c>
      <c r="I240" s="6" t="str">
        <f>IF(ISBLANK(Requerimiento_Det!I240),"",VLOOKUP(Requerimiento_Det!I240,Tabla5[#All],2,FALSE))</f>
        <v>C</v>
      </c>
      <c r="J240" s="6" t="str">
        <f t="shared" si="110"/>
        <v>N</v>
      </c>
      <c r="K240" s="29">
        <f>IF(LEN(Requerimiento_Det!J240)&gt;0,Requerimiento_Det!J240,"")</f>
        <v>1</v>
      </c>
      <c r="L240" s="6" t="str">
        <f t="shared" si="111"/>
        <v>0.00</v>
      </c>
      <c r="M240" s="6" t="str">
        <f t="shared" si="112"/>
        <v>0.00</v>
      </c>
      <c r="N240" s="30" t="str">
        <f t="shared" si="113"/>
        <v>0.00</v>
      </c>
      <c r="O240" s="30">
        <f t="shared" si="114"/>
        <v>0</v>
      </c>
      <c r="P240" s="6" t="str">
        <f t="shared" si="115"/>
        <v>0</v>
      </c>
      <c r="Q240" s="6" t="str">
        <f t="shared" si="116"/>
        <v>0</v>
      </c>
      <c r="R240" s="6" t="str">
        <f t="shared" si="117"/>
        <v>0.000000</v>
      </c>
      <c r="S240" s="6" t="str">
        <f t="shared" si="118"/>
        <v>0.000000</v>
      </c>
      <c r="T240" s="6" t="str">
        <f t="shared" si="119"/>
        <v>0</v>
      </c>
      <c r="U240" s="6" t="str">
        <f t="shared" si="120"/>
        <v>0</v>
      </c>
      <c r="V240" s="6" t="str">
        <f t="shared" si="121"/>
        <v>S</v>
      </c>
      <c r="W240" s="6" t="str">
        <f>IF(LEN(Requerimiento_Det!L240)&gt;0,Requerimiento_Det!L240,"")</f>
        <v>Mórrope 287550 TRUJILLO  PIURA  TRUJILLO</v>
      </c>
      <c r="X240" s="6" t="str">
        <f>IF(ISBLANK(Requerimiento_Det!M240),"",VLOOKUP(Requerimiento_Det!M240,Tabla8[#All],2,FALSE))</f>
        <v>010201</v>
      </c>
      <c r="Y240" s="6" t="str">
        <f t="shared" si="122"/>
        <v>PR</v>
      </c>
      <c r="Z240" s="6" t="str">
        <f t="shared" si="123"/>
        <v>DEMO</v>
      </c>
      <c r="AA240" s="6" t="str">
        <f t="shared" si="124"/>
        <v>N</v>
      </c>
      <c r="AB240" s="6" t="str">
        <f t="shared" si="125"/>
        <v>N</v>
      </c>
      <c r="AC240" s="6" t="str">
        <f t="shared" si="109"/>
        <v>9031501</v>
      </c>
      <c r="AD240" s="6">
        <f>IF(ISBLANK(Requerimiento_Det!N240),"",VLOOKUP(Requerimiento_Det!N240,Tabla1[#All],2,FALSE))</f>
        <v>1031100263</v>
      </c>
      <c r="AE240" s="6" t="str">
        <f>IF(ISBLANK(Requerimiento_Det!P240),"",VLOOKUP(Requerimiento_Det!P240,Tabla18[#All],2,FALSE))</f>
        <v>BTRU</v>
      </c>
    </row>
    <row r="241" spans="1:31" x14ac:dyDescent="0.25">
      <c r="A241" s="6">
        <f>IF(LEN(Requerimiento_Det!A241)&gt;0,Requerimiento_Det!A241,"")</f>
        <v>1</v>
      </c>
      <c r="B241" s="6">
        <f>IF(LEN(Requerimiento_Det!B241)&gt;0,Requerimiento_Det!B241,"")</f>
        <v>240</v>
      </c>
      <c r="C241" s="6" t="str">
        <f>IF(ISBLANK(Requerimiento_Det!C241),"",VLOOKUP(Requerimiento_Det!C241,Tabla3[#All],2,FALSE))</f>
        <v>10000000</v>
      </c>
      <c r="D241" s="6" t="str">
        <f>IF(LEN(Requerimiento_Det!D241)&gt;0,Requerimiento_Det!D241,"")</f>
        <v/>
      </c>
      <c r="E241" s="6">
        <f>IF(ISBLANK(Requerimiento_Det!E241),"",VLOOKUP(Requerimiento_Det!E241,Tabla13[#All],2,FALSE))</f>
        <v>0</v>
      </c>
      <c r="F241" s="6" t="str">
        <f>IF(ISBLANK(Requerimiento_Det!F241),"",VLOOKUP(Requerimiento_Det!F241,Tabla12[#All],2,FALSE))</f>
        <v>2806</v>
      </c>
      <c r="G241" s="6" t="str">
        <f>IF(ISBLANK(Requerimiento_Det!G241),"",VLOOKUP(Requerimiento_Det!G241,Tabla14[#All],2,FALSE))</f>
        <v>UNI</v>
      </c>
      <c r="H241" s="6" t="str">
        <f>IF(LEN(Requerimiento_Det!H241)&gt;0,Requerimiento_Det!H241,"")</f>
        <v>Chicama 287333 TRUJILLO  CHICLAYO  TRUJILLO</v>
      </c>
      <c r="I241" s="6" t="str">
        <f>IF(ISBLANK(Requerimiento_Det!I241),"",VLOOKUP(Requerimiento_Det!I241,Tabla5[#All],2,FALSE))</f>
        <v>C</v>
      </c>
      <c r="J241" s="6" t="str">
        <f t="shared" si="110"/>
        <v>N</v>
      </c>
      <c r="K241" s="29">
        <f>IF(LEN(Requerimiento_Det!J241)&gt;0,Requerimiento_Det!J241,"")</f>
        <v>1</v>
      </c>
      <c r="L241" s="6" t="str">
        <f t="shared" si="111"/>
        <v>0.00</v>
      </c>
      <c r="M241" s="6" t="str">
        <f t="shared" si="112"/>
        <v>0.00</v>
      </c>
      <c r="N241" s="30" t="str">
        <f t="shared" si="113"/>
        <v>0.00</v>
      </c>
      <c r="O241" s="30">
        <f t="shared" si="114"/>
        <v>0</v>
      </c>
      <c r="P241" s="6" t="str">
        <f t="shared" si="115"/>
        <v>0</v>
      </c>
      <c r="Q241" s="6" t="str">
        <f t="shared" si="116"/>
        <v>0</v>
      </c>
      <c r="R241" s="6" t="str">
        <f t="shared" si="117"/>
        <v>0.000000</v>
      </c>
      <c r="S241" s="6" t="str">
        <f t="shared" si="118"/>
        <v>0.000000</v>
      </c>
      <c r="T241" s="6" t="str">
        <f t="shared" si="119"/>
        <v>0</v>
      </c>
      <c r="U241" s="6" t="str">
        <f t="shared" si="120"/>
        <v>0</v>
      </c>
      <c r="V241" s="6" t="str">
        <f t="shared" si="121"/>
        <v>S</v>
      </c>
      <c r="W241" s="6" t="str">
        <f>IF(LEN(Requerimiento_Det!L241)&gt;0,Requerimiento_Det!L241,"")</f>
        <v>Chicama 287333 TRUJILLO  CHICLAYO  TRUJILLO</v>
      </c>
      <c r="X241" s="6" t="str">
        <f>IF(ISBLANK(Requerimiento_Det!M241),"",VLOOKUP(Requerimiento_Det!M241,Tabla8[#All],2,FALSE))</f>
        <v>010201</v>
      </c>
      <c r="Y241" s="6" t="str">
        <f t="shared" si="122"/>
        <v>PR</v>
      </c>
      <c r="Z241" s="6" t="str">
        <f t="shared" si="123"/>
        <v>DEMO</v>
      </c>
      <c r="AA241" s="6" t="str">
        <f t="shared" si="124"/>
        <v>N</v>
      </c>
      <c r="AB241" s="6" t="str">
        <f t="shared" si="125"/>
        <v>N</v>
      </c>
      <c r="AC241" s="6" t="str">
        <f t="shared" si="109"/>
        <v>9031501</v>
      </c>
      <c r="AD241" s="6">
        <f>IF(ISBLANK(Requerimiento_Det!N241),"",VLOOKUP(Requerimiento_Det!N241,Tabla1[#All],2,FALSE))</f>
        <v>1031100305</v>
      </c>
      <c r="AE241" s="6" t="str">
        <f>IF(ISBLANK(Requerimiento_Det!P241),"",VLOOKUP(Requerimiento_Det!P241,Tabla18[#All],2,FALSE))</f>
        <v>BTRU</v>
      </c>
    </row>
    <row r="242" spans="1:31" x14ac:dyDescent="0.25">
      <c r="A242" s="6">
        <f>IF(LEN(Requerimiento_Det!A242)&gt;0,Requerimiento_Det!A242,"")</f>
        <v>1</v>
      </c>
      <c r="B242" s="6">
        <f>IF(LEN(Requerimiento_Det!B242)&gt;0,Requerimiento_Det!B242,"")</f>
        <v>241</v>
      </c>
      <c r="C242" s="6" t="str">
        <f>IF(ISBLANK(Requerimiento_Det!C242),"",VLOOKUP(Requerimiento_Det!C242,Tabla3[#All],2,FALSE))</f>
        <v>10000000</v>
      </c>
      <c r="D242" s="6" t="str">
        <f>IF(LEN(Requerimiento_Det!D242)&gt;0,Requerimiento_Det!D242,"")</f>
        <v/>
      </c>
      <c r="E242" s="6">
        <f>IF(ISBLANK(Requerimiento_Det!E242),"",VLOOKUP(Requerimiento_Det!E242,Tabla13[#All],2,FALSE))</f>
        <v>0</v>
      </c>
      <c r="F242" s="6" t="str">
        <f>IF(ISBLANK(Requerimiento_Det!F242),"",VLOOKUP(Requerimiento_Det!F242,Tabla12[#All],2,FALSE))</f>
        <v>2806</v>
      </c>
      <c r="G242" s="6" t="str">
        <f>IF(ISBLANK(Requerimiento_Det!G242),"",VLOOKUP(Requerimiento_Det!G242,Tabla14[#All],2,FALSE))</f>
        <v>UNI</v>
      </c>
      <c r="H242" s="6" t="str">
        <f>IF(LEN(Requerimiento_Det!H242)&gt;0,Requerimiento_Det!H242,"")</f>
        <v>Chicama 287534 PISCO  CHICLAYO  PISCO</v>
      </c>
      <c r="I242" s="6" t="str">
        <f>IF(ISBLANK(Requerimiento_Det!I242),"",VLOOKUP(Requerimiento_Det!I242,Tabla5[#All],2,FALSE))</f>
        <v>C</v>
      </c>
      <c r="J242" s="6" t="str">
        <f t="shared" si="110"/>
        <v>N</v>
      </c>
      <c r="K242" s="29">
        <f>IF(LEN(Requerimiento_Det!J242)&gt;0,Requerimiento_Det!J242,"")</f>
        <v>1</v>
      </c>
      <c r="L242" s="6" t="str">
        <f t="shared" si="111"/>
        <v>0.00</v>
      </c>
      <c r="M242" s="6" t="str">
        <f t="shared" si="112"/>
        <v>0.00</v>
      </c>
      <c r="N242" s="30" t="str">
        <f t="shared" si="113"/>
        <v>0.00</v>
      </c>
      <c r="O242" s="30">
        <f t="shared" si="114"/>
        <v>0</v>
      </c>
      <c r="P242" s="6" t="str">
        <f t="shared" si="115"/>
        <v>0</v>
      </c>
      <c r="Q242" s="6" t="str">
        <f t="shared" si="116"/>
        <v>0</v>
      </c>
      <c r="R242" s="6" t="str">
        <f t="shared" si="117"/>
        <v>0.000000</v>
      </c>
      <c r="S242" s="6" t="str">
        <f t="shared" si="118"/>
        <v>0.000000</v>
      </c>
      <c r="T242" s="6" t="str">
        <f t="shared" si="119"/>
        <v>0</v>
      </c>
      <c r="U242" s="6" t="str">
        <f t="shared" si="120"/>
        <v>0</v>
      </c>
      <c r="V242" s="6" t="str">
        <f t="shared" si="121"/>
        <v>S</v>
      </c>
      <c r="W242" s="6" t="str">
        <f>IF(LEN(Requerimiento_Det!L242)&gt;0,Requerimiento_Det!L242,"")</f>
        <v>Chicama 287534 PISCO  CHICLAYO  PISCO</v>
      </c>
      <c r="X242" s="6" t="str">
        <f>IF(ISBLANK(Requerimiento_Det!M242),"",VLOOKUP(Requerimiento_Det!M242,Tabla8[#All],2,FALSE))</f>
        <v>010201</v>
      </c>
      <c r="Y242" s="6" t="str">
        <f t="shared" si="122"/>
        <v>PR</v>
      </c>
      <c r="Z242" s="6" t="str">
        <f t="shared" si="123"/>
        <v>DEMO</v>
      </c>
      <c r="AA242" s="6" t="str">
        <f t="shared" si="124"/>
        <v>N</v>
      </c>
      <c r="AB242" s="6" t="str">
        <f t="shared" si="125"/>
        <v>N</v>
      </c>
      <c r="AC242" s="6" t="str">
        <f t="shared" si="109"/>
        <v>9031501</v>
      </c>
      <c r="AD242" s="6">
        <f>IF(ISBLANK(Requerimiento_Det!N242),"",VLOOKUP(Requerimiento_Det!N242,Tabla1[#All],2,FALSE))</f>
        <v>1031100286</v>
      </c>
      <c r="AE242" s="6" t="str">
        <f>IF(ISBLANK(Requerimiento_Det!P242),"",VLOOKUP(Requerimiento_Det!P242,Tabla18[#All],2,FALSE))</f>
        <v>BTRU</v>
      </c>
    </row>
    <row r="243" spans="1:31" x14ac:dyDescent="0.25">
      <c r="A243" s="6">
        <f>IF(LEN(Requerimiento_Det!A243)&gt;0,Requerimiento_Det!A243,"")</f>
        <v>1</v>
      </c>
      <c r="B243" s="6">
        <f>IF(LEN(Requerimiento_Det!B243)&gt;0,Requerimiento_Det!B243,"")</f>
        <v>242</v>
      </c>
      <c r="C243" s="6" t="str">
        <f>IF(ISBLANK(Requerimiento_Det!C243),"",VLOOKUP(Requerimiento_Det!C243,Tabla3[#All],2,FALSE))</f>
        <v>10000000</v>
      </c>
      <c r="D243" s="6" t="str">
        <f>IF(LEN(Requerimiento_Det!D243)&gt;0,Requerimiento_Det!D243,"")</f>
        <v/>
      </c>
      <c r="E243" s="6">
        <f>IF(ISBLANK(Requerimiento_Det!E243),"",VLOOKUP(Requerimiento_Det!E243,Tabla13[#All],2,FALSE))</f>
        <v>0</v>
      </c>
      <c r="F243" s="6" t="str">
        <f>IF(ISBLANK(Requerimiento_Det!F243),"",VLOOKUP(Requerimiento_Det!F243,Tabla12[#All],2,FALSE))</f>
        <v>2806</v>
      </c>
      <c r="G243" s="6" t="str">
        <f>IF(ISBLANK(Requerimiento_Det!G243),"",VLOOKUP(Requerimiento_Det!G243,Tabla14[#All],2,FALSE))</f>
        <v>UNI</v>
      </c>
      <c r="H243" s="6" t="str">
        <f>IF(LEN(Requerimiento_Det!H243)&gt;0,Requerimiento_Det!H243,"")</f>
        <v>Pacanguilla 287539 TRUJILLO  CHICLAYO  TRUJILLO</v>
      </c>
      <c r="I243" s="6" t="str">
        <f>IF(ISBLANK(Requerimiento_Det!I243),"",VLOOKUP(Requerimiento_Det!I243,Tabla5[#All],2,FALSE))</f>
        <v>C</v>
      </c>
      <c r="J243" s="6" t="str">
        <f t="shared" si="110"/>
        <v>N</v>
      </c>
      <c r="K243" s="29">
        <f>IF(LEN(Requerimiento_Det!J243)&gt;0,Requerimiento_Det!J243,"")</f>
        <v>1</v>
      </c>
      <c r="L243" s="6" t="str">
        <f t="shared" si="111"/>
        <v>0.00</v>
      </c>
      <c r="M243" s="6" t="str">
        <f t="shared" si="112"/>
        <v>0.00</v>
      </c>
      <c r="N243" s="30" t="str">
        <f t="shared" si="113"/>
        <v>0.00</v>
      </c>
      <c r="O243" s="30">
        <f t="shared" si="114"/>
        <v>0</v>
      </c>
      <c r="P243" s="6" t="str">
        <f t="shared" si="115"/>
        <v>0</v>
      </c>
      <c r="Q243" s="6" t="str">
        <f t="shared" si="116"/>
        <v>0</v>
      </c>
      <c r="R243" s="6" t="str">
        <f t="shared" si="117"/>
        <v>0.000000</v>
      </c>
      <c r="S243" s="6" t="str">
        <f t="shared" si="118"/>
        <v>0.000000</v>
      </c>
      <c r="T243" s="6" t="str">
        <f t="shared" si="119"/>
        <v>0</v>
      </c>
      <c r="U243" s="6" t="str">
        <f t="shared" si="120"/>
        <v>0</v>
      </c>
      <c r="V243" s="6" t="str">
        <f t="shared" si="121"/>
        <v>S</v>
      </c>
      <c r="W243" s="6" t="str">
        <f>IF(LEN(Requerimiento_Det!L243)&gt;0,Requerimiento_Det!L243,"")</f>
        <v>Pacanguilla 287539 TRUJILLO  CHICLAYO  TRUJILLO</v>
      </c>
      <c r="X243" s="6" t="str">
        <f>IF(ISBLANK(Requerimiento_Det!M243),"",VLOOKUP(Requerimiento_Det!M243,Tabla8[#All],2,FALSE))</f>
        <v>010201</v>
      </c>
      <c r="Y243" s="6" t="str">
        <f t="shared" si="122"/>
        <v>PR</v>
      </c>
      <c r="Z243" s="6" t="str">
        <f t="shared" si="123"/>
        <v>DEMO</v>
      </c>
      <c r="AA243" s="6" t="str">
        <f t="shared" si="124"/>
        <v>N</v>
      </c>
      <c r="AB243" s="6" t="str">
        <f t="shared" si="125"/>
        <v>N</v>
      </c>
      <c r="AC243" s="6" t="str">
        <f t="shared" si="109"/>
        <v>9031501</v>
      </c>
      <c r="AD243" s="6">
        <f>IF(ISBLANK(Requerimiento_Det!N243),"",VLOOKUP(Requerimiento_Det!N243,Tabla1[#All],2,FALSE))</f>
        <v>1031100317</v>
      </c>
      <c r="AE243" s="6" t="str">
        <f>IF(ISBLANK(Requerimiento_Det!P243),"",VLOOKUP(Requerimiento_Det!P243,Tabla18[#All],2,FALSE))</f>
        <v>BTRU</v>
      </c>
    </row>
    <row r="244" spans="1:31" x14ac:dyDescent="0.25">
      <c r="A244" s="6">
        <f>IF(LEN(Requerimiento_Det!A244)&gt;0,Requerimiento_Det!A244,"")</f>
        <v>1</v>
      </c>
      <c r="B244" s="6">
        <f>IF(LEN(Requerimiento_Det!B244)&gt;0,Requerimiento_Det!B244,"")</f>
        <v>243</v>
      </c>
      <c r="C244" s="6" t="str">
        <f>IF(ISBLANK(Requerimiento_Det!C244),"",VLOOKUP(Requerimiento_Det!C244,Tabla3[#All],2,FALSE))</f>
        <v>10000000</v>
      </c>
      <c r="D244" s="6" t="str">
        <f>IF(LEN(Requerimiento_Det!D244)&gt;0,Requerimiento_Det!D244,"")</f>
        <v/>
      </c>
      <c r="E244" s="6">
        <f>IF(ISBLANK(Requerimiento_Det!E244),"",VLOOKUP(Requerimiento_Det!E244,Tabla13[#All],2,FALSE))</f>
        <v>0</v>
      </c>
      <c r="F244" s="6" t="str">
        <f>IF(ISBLANK(Requerimiento_Det!F244),"",VLOOKUP(Requerimiento_Det!F244,Tabla12[#All],2,FALSE))</f>
        <v>2806</v>
      </c>
      <c r="G244" s="6" t="str">
        <f>IF(ISBLANK(Requerimiento_Det!G244),"",VLOOKUP(Requerimiento_Det!G244,Tabla14[#All],2,FALSE))</f>
        <v>UNI</v>
      </c>
      <c r="H244" s="6" t="str">
        <f>IF(LEN(Requerimiento_Det!H244)&gt;0,Requerimiento_Det!H244,"")</f>
        <v>Mórrope 287547 TRUJILLO  PIURA  TRUJILLO</v>
      </c>
      <c r="I244" s="6" t="str">
        <f>IF(ISBLANK(Requerimiento_Det!I244),"",VLOOKUP(Requerimiento_Det!I244,Tabla5[#All],2,FALSE))</f>
        <v>C</v>
      </c>
      <c r="J244" s="6" t="str">
        <f t="shared" si="110"/>
        <v>N</v>
      </c>
      <c r="K244" s="29">
        <f>IF(LEN(Requerimiento_Det!J244)&gt;0,Requerimiento_Det!J244,"")</f>
        <v>1</v>
      </c>
      <c r="L244" s="6" t="str">
        <f t="shared" si="111"/>
        <v>0.00</v>
      </c>
      <c r="M244" s="6" t="str">
        <f t="shared" si="112"/>
        <v>0.00</v>
      </c>
      <c r="N244" s="30" t="str">
        <f t="shared" si="113"/>
        <v>0.00</v>
      </c>
      <c r="O244" s="30">
        <f t="shared" si="114"/>
        <v>0</v>
      </c>
      <c r="P244" s="6" t="str">
        <f t="shared" si="115"/>
        <v>0</v>
      </c>
      <c r="Q244" s="6" t="str">
        <f t="shared" si="116"/>
        <v>0</v>
      </c>
      <c r="R244" s="6" t="str">
        <f t="shared" si="117"/>
        <v>0.000000</v>
      </c>
      <c r="S244" s="6" t="str">
        <f t="shared" si="118"/>
        <v>0.000000</v>
      </c>
      <c r="T244" s="6" t="str">
        <f t="shared" si="119"/>
        <v>0</v>
      </c>
      <c r="U244" s="6" t="str">
        <f t="shared" si="120"/>
        <v>0</v>
      </c>
      <c r="V244" s="6" t="str">
        <f t="shared" si="121"/>
        <v>S</v>
      </c>
      <c r="W244" s="6" t="str">
        <f>IF(LEN(Requerimiento_Det!L244)&gt;0,Requerimiento_Det!L244,"")</f>
        <v>Mórrope 287547 TRUJILLO  PIURA  TRUJILLO</v>
      </c>
      <c r="X244" s="6" t="str">
        <f>IF(ISBLANK(Requerimiento_Det!M244),"",VLOOKUP(Requerimiento_Det!M244,Tabla8[#All],2,FALSE))</f>
        <v>010201</v>
      </c>
      <c r="Y244" s="6" t="str">
        <f t="shared" si="122"/>
        <v>PR</v>
      </c>
      <c r="Z244" s="6" t="str">
        <f t="shared" si="123"/>
        <v>DEMO</v>
      </c>
      <c r="AA244" s="6" t="str">
        <f t="shared" si="124"/>
        <v>N</v>
      </c>
      <c r="AB244" s="6" t="str">
        <f t="shared" si="125"/>
        <v>N</v>
      </c>
      <c r="AC244" s="6" t="str">
        <f t="shared" si="109"/>
        <v>9031501</v>
      </c>
      <c r="AD244" s="6">
        <f>IF(ISBLANK(Requerimiento_Det!N244),"",VLOOKUP(Requerimiento_Det!N244,Tabla1[#All],2,FALSE))</f>
        <v>1031100347</v>
      </c>
      <c r="AE244" s="6" t="str">
        <f>IF(ISBLANK(Requerimiento_Det!P244),"",VLOOKUP(Requerimiento_Det!P244,Tabla18[#All],2,FALSE))</f>
        <v>BTRU</v>
      </c>
    </row>
    <row r="245" spans="1:31" x14ac:dyDescent="0.25">
      <c r="A245" s="6">
        <f>IF(LEN(Requerimiento_Det!A245)&gt;0,Requerimiento_Det!A245,"")</f>
        <v>1</v>
      </c>
      <c r="B245" s="6">
        <f>IF(LEN(Requerimiento_Det!B245)&gt;0,Requerimiento_Det!B245,"")</f>
        <v>244</v>
      </c>
      <c r="C245" s="6" t="str">
        <f>IF(ISBLANK(Requerimiento_Det!C245),"",VLOOKUP(Requerimiento_Det!C245,Tabla3[#All],2,FALSE))</f>
        <v>10000000</v>
      </c>
      <c r="D245" s="6" t="str">
        <f>IF(LEN(Requerimiento_Det!D245)&gt;0,Requerimiento_Det!D245,"")</f>
        <v/>
      </c>
      <c r="E245" s="6">
        <f>IF(ISBLANK(Requerimiento_Det!E245),"",VLOOKUP(Requerimiento_Det!E245,Tabla13[#All],2,FALSE))</f>
        <v>0</v>
      </c>
      <c r="F245" s="6" t="str">
        <f>IF(ISBLANK(Requerimiento_Det!F245),"",VLOOKUP(Requerimiento_Det!F245,Tabla12[#All],2,FALSE))</f>
        <v>2806</v>
      </c>
      <c r="G245" s="6" t="str">
        <f>IF(ISBLANK(Requerimiento_Det!G245),"",VLOOKUP(Requerimiento_Det!G245,Tabla14[#All],2,FALSE))</f>
        <v>UNI</v>
      </c>
      <c r="H245" s="6" t="str">
        <f>IF(LEN(Requerimiento_Det!H245)&gt;0,Requerimiento_Det!H245,"")</f>
        <v>Chicama 287537 TRUJILLO  CHICLAYO  TRUJILLO</v>
      </c>
      <c r="I245" s="6" t="str">
        <f>IF(ISBLANK(Requerimiento_Det!I245),"",VLOOKUP(Requerimiento_Det!I245,Tabla5[#All],2,FALSE))</f>
        <v>C</v>
      </c>
      <c r="J245" s="6" t="str">
        <f t="shared" si="110"/>
        <v>N</v>
      </c>
      <c r="K245" s="29">
        <f>IF(LEN(Requerimiento_Det!J245)&gt;0,Requerimiento_Det!J245,"")</f>
        <v>1</v>
      </c>
      <c r="L245" s="6" t="str">
        <f t="shared" si="111"/>
        <v>0.00</v>
      </c>
      <c r="M245" s="6" t="str">
        <f t="shared" si="112"/>
        <v>0.00</v>
      </c>
      <c r="N245" s="30" t="str">
        <f t="shared" si="113"/>
        <v>0.00</v>
      </c>
      <c r="O245" s="30">
        <f t="shared" si="114"/>
        <v>0</v>
      </c>
      <c r="P245" s="6" t="str">
        <f t="shared" si="115"/>
        <v>0</v>
      </c>
      <c r="Q245" s="6" t="str">
        <f t="shared" si="116"/>
        <v>0</v>
      </c>
      <c r="R245" s="6" t="str">
        <f t="shared" si="117"/>
        <v>0.000000</v>
      </c>
      <c r="S245" s="6" t="str">
        <f t="shared" si="118"/>
        <v>0.000000</v>
      </c>
      <c r="T245" s="6" t="str">
        <f t="shared" si="119"/>
        <v>0</v>
      </c>
      <c r="U245" s="6" t="str">
        <f t="shared" si="120"/>
        <v>0</v>
      </c>
      <c r="V245" s="6" t="str">
        <f t="shared" si="121"/>
        <v>S</v>
      </c>
      <c r="W245" s="6" t="str">
        <f>IF(LEN(Requerimiento_Det!L245)&gt;0,Requerimiento_Det!L245,"")</f>
        <v>Chicama 287537 TRUJILLO  CHICLAYO  TRUJILLO</v>
      </c>
      <c r="X245" s="6" t="str">
        <f>IF(ISBLANK(Requerimiento_Det!M245),"",VLOOKUP(Requerimiento_Det!M245,Tabla8[#All],2,FALSE))</f>
        <v>010201</v>
      </c>
      <c r="Y245" s="6" t="str">
        <f t="shared" si="122"/>
        <v>PR</v>
      </c>
      <c r="Z245" s="6" t="str">
        <f t="shared" si="123"/>
        <v>DEMO</v>
      </c>
      <c r="AA245" s="6" t="str">
        <f t="shared" si="124"/>
        <v>N</v>
      </c>
      <c r="AB245" s="6" t="str">
        <f t="shared" si="125"/>
        <v>N</v>
      </c>
      <c r="AC245" s="6" t="str">
        <f t="shared" si="109"/>
        <v>9031501</v>
      </c>
      <c r="AD245" s="6">
        <f>IF(ISBLANK(Requerimiento_Det!N245),"",VLOOKUP(Requerimiento_Det!N245,Tabla1[#All],2,FALSE))</f>
        <v>1031100264</v>
      </c>
      <c r="AE245" s="6" t="str">
        <f>IF(ISBLANK(Requerimiento_Det!P245),"",VLOOKUP(Requerimiento_Det!P245,Tabla18[#All],2,FALSE))</f>
        <v>BTRU</v>
      </c>
    </row>
    <row r="246" spans="1:31" x14ac:dyDescent="0.25">
      <c r="A246" s="6">
        <f>IF(LEN(Requerimiento_Det!A246)&gt;0,Requerimiento_Det!A246,"")</f>
        <v>1</v>
      </c>
      <c r="B246" s="6">
        <f>IF(LEN(Requerimiento_Det!B246)&gt;0,Requerimiento_Det!B246,"")</f>
        <v>245</v>
      </c>
      <c r="C246" s="6" t="str">
        <f>IF(ISBLANK(Requerimiento_Det!C246),"",VLOOKUP(Requerimiento_Det!C246,Tabla3[#All],2,FALSE))</f>
        <v>10000000</v>
      </c>
      <c r="D246" s="6" t="str">
        <f>IF(LEN(Requerimiento_Det!D246)&gt;0,Requerimiento_Det!D246,"")</f>
        <v/>
      </c>
      <c r="E246" s="6">
        <f>IF(ISBLANK(Requerimiento_Det!E246),"",VLOOKUP(Requerimiento_Det!E246,Tabla13[#All],2,FALSE))</f>
        <v>0</v>
      </c>
      <c r="F246" s="6" t="str">
        <f>IF(ISBLANK(Requerimiento_Det!F246),"",VLOOKUP(Requerimiento_Det!F246,Tabla12[#All],2,FALSE))</f>
        <v>2806</v>
      </c>
      <c r="G246" s="6" t="str">
        <f>IF(ISBLANK(Requerimiento_Det!G246),"",VLOOKUP(Requerimiento_Det!G246,Tabla14[#All],2,FALSE))</f>
        <v>UNI</v>
      </c>
      <c r="H246" s="6" t="str">
        <f>IF(LEN(Requerimiento_Det!H246)&gt;0,Requerimiento_Det!H246,"")</f>
        <v>Pacanguilla 287538 TRUJILLO  CHICLAYO  TRUJILLO</v>
      </c>
      <c r="I246" s="6" t="str">
        <f>IF(ISBLANK(Requerimiento_Det!I246),"",VLOOKUP(Requerimiento_Det!I246,Tabla5[#All],2,FALSE))</f>
        <v>C</v>
      </c>
      <c r="J246" s="6" t="str">
        <f t="shared" si="110"/>
        <v>N</v>
      </c>
      <c r="K246" s="29">
        <f>IF(LEN(Requerimiento_Det!J246)&gt;0,Requerimiento_Det!J246,"")</f>
        <v>1</v>
      </c>
      <c r="L246" s="6" t="str">
        <f t="shared" si="111"/>
        <v>0.00</v>
      </c>
      <c r="M246" s="6" t="str">
        <f t="shared" si="112"/>
        <v>0.00</v>
      </c>
      <c r="N246" s="30" t="str">
        <f t="shared" si="113"/>
        <v>0.00</v>
      </c>
      <c r="O246" s="30">
        <f t="shared" si="114"/>
        <v>0</v>
      </c>
      <c r="P246" s="6" t="str">
        <f t="shared" si="115"/>
        <v>0</v>
      </c>
      <c r="Q246" s="6" t="str">
        <f t="shared" si="116"/>
        <v>0</v>
      </c>
      <c r="R246" s="6" t="str">
        <f t="shared" si="117"/>
        <v>0.000000</v>
      </c>
      <c r="S246" s="6" t="str">
        <f t="shared" si="118"/>
        <v>0.000000</v>
      </c>
      <c r="T246" s="6" t="str">
        <f t="shared" si="119"/>
        <v>0</v>
      </c>
      <c r="U246" s="6" t="str">
        <f t="shared" si="120"/>
        <v>0</v>
      </c>
      <c r="V246" s="6" t="str">
        <f t="shared" si="121"/>
        <v>S</v>
      </c>
      <c r="W246" s="6" t="str">
        <f>IF(LEN(Requerimiento_Det!L246)&gt;0,Requerimiento_Det!L246,"")</f>
        <v>Pacanguilla 287538 TRUJILLO  CHICLAYO  TRUJILLO</v>
      </c>
      <c r="X246" s="6" t="str">
        <f>IF(ISBLANK(Requerimiento_Det!M246),"",VLOOKUP(Requerimiento_Det!M246,Tabla8[#All],2,FALSE))</f>
        <v>010201</v>
      </c>
      <c r="Y246" s="6" t="str">
        <f t="shared" si="122"/>
        <v>PR</v>
      </c>
      <c r="Z246" s="6" t="str">
        <f t="shared" si="123"/>
        <v>DEMO</v>
      </c>
      <c r="AA246" s="6" t="str">
        <f t="shared" si="124"/>
        <v>N</v>
      </c>
      <c r="AB246" s="6" t="str">
        <f t="shared" si="125"/>
        <v>N</v>
      </c>
      <c r="AC246" s="6" t="str">
        <f t="shared" si="109"/>
        <v>9031501</v>
      </c>
      <c r="AD246" s="6">
        <f>IF(ISBLANK(Requerimiento_Det!N246),"",VLOOKUP(Requerimiento_Det!N246,Tabla1[#All],2,FALSE))</f>
        <v>1031100315</v>
      </c>
      <c r="AE246" s="6" t="str">
        <f>IF(ISBLANK(Requerimiento_Det!P246),"",VLOOKUP(Requerimiento_Det!P246,Tabla18[#All],2,FALSE))</f>
        <v>BTRU</v>
      </c>
    </row>
    <row r="247" spans="1:31" x14ac:dyDescent="0.25">
      <c r="A247" s="6">
        <f>IF(LEN(Requerimiento_Det!A247)&gt;0,Requerimiento_Det!A247,"")</f>
        <v>1</v>
      </c>
      <c r="B247" s="6">
        <f>IF(LEN(Requerimiento_Det!B247)&gt;0,Requerimiento_Det!B247,"")</f>
        <v>246</v>
      </c>
      <c r="C247" s="6" t="str">
        <f>IF(ISBLANK(Requerimiento_Det!C247),"",VLOOKUP(Requerimiento_Det!C247,Tabla3[#All],2,FALSE))</f>
        <v>10000000</v>
      </c>
      <c r="D247" s="6" t="str">
        <f>IF(LEN(Requerimiento_Det!D247)&gt;0,Requerimiento_Det!D247,"")</f>
        <v/>
      </c>
      <c r="E247" s="6">
        <f>IF(ISBLANK(Requerimiento_Det!E247),"",VLOOKUP(Requerimiento_Det!E247,Tabla13[#All],2,FALSE))</f>
        <v>0</v>
      </c>
      <c r="F247" s="6" t="str">
        <f>IF(ISBLANK(Requerimiento_Det!F247),"",VLOOKUP(Requerimiento_Det!F247,Tabla12[#All],2,FALSE))</f>
        <v>2806</v>
      </c>
      <c r="G247" s="6" t="str">
        <f>IF(ISBLANK(Requerimiento_Det!G247),"",VLOOKUP(Requerimiento_Det!G247,Tabla14[#All],2,FALSE))</f>
        <v>UNI</v>
      </c>
      <c r="H247" s="6" t="str">
        <f>IF(LEN(Requerimiento_Det!H247)&gt;0,Requerimiento_Det!H247,"")</f>
        <v>Pacanguilla 287543 TRUJILLO  CHICLAYO  TRUJILLO</v>
      </c>
      <c r="I247" s="6" t="str">
        <f>IF(ISBLANK(Requerimiento_Det!I247),"",VLOOKUP(Requerimiento_Det!I247,Tabla5[#All],2,FALSE))</f>
        <v>C</v>
      </c>
      <c r="J247" s="6" t="str">
        <f t="shared" si="110"/>
        <v>N</v>
      </c>
      <c r="K247" s="29">
        <f>IF(LEN(Requerimiento_Det!J247)&gt;0,Requerimiento_Det!J247,"")</f>
        <v>1</v>
      </c>
      <c r="L247" s="6" t="str">
        <f t="shared" si="111"/>
        <v>0.00</v>
      </c>
      <c r="M247" s="6" t="str">
        <f t="shared" si="112"/>
        <v>0.00</v>
      </c>
      <c r="N247" s="30" t="str">
        <f t="shared" si="113"/>
        <v>0.00</v>
      </c>
      <c r="O247" s="30">
        <f t="shared" si="114"/>
        <v>0</v>
      </c>
      <c r="P247" s="6" t="str">
        <f t="shared" si="115"/>
        <v>0</v>
      </c>
      <c r="Q247" s="6" t="str">
        <f t="shared" si="116"/>
        <v>0</v>
      </c>
      <c r="R247" s="6" t="str">
        <f t="shared" si="117"/>
        <v>0.000000</v>
      </c>
      <c r="S247" s="6" t="str">
        <f t="shared" si="118"/>
        <v>0.000000</v>
      </c>
      <c r="T247" s="6" t="str">
        <f t="shared" si="119"/>
        <v>0</v>
      </c>
      <c r="U247" s="6" t="str">
        <f t="shared" si="120"/>
        <v>0</v>
      </c>
      <c r="V247" s="6" t="str">
        <f t="shared" si="121"/>
        <v>S</v>
      </c>
      <c r="W247" s="6" t="str">
        <f>IF(LEN(Requerimiento_Det!L247)&gt;0,Requerimiento_Det!L247,"")</f>
        <v>Pacanguilla 287543 TRUJILLO  CHICLAYO  TRUJILLO</v>
      </c>
      <c r="X247" s="6" t="str">
        <f>IF(ISBLANK(Requerimiento_Det!M247),"",VLOOKUP(Requerimiento_Det!M247,Tabla8[#All],2,FALSE))</f>
        <v>010201</v>
      </c>
      <c r="Y247" s="6" t="str">
        <f t="shared" si="122"/>
        <v>PR</v>
      </c>
      <c r="Z247" s="6" t="str">
        <f t="shared" si="123"/>
        <v>DEMO</v>
      </c>
      <c r="AA247" s="6" t="str">
        <f t="shared" si="124"/>
        <v>N</v>
      </c>
      <c r="AB247" s="6" t="str">
        <f t="shared" si="125"/>
        <v>N</v>
      </c>
      <c r="AC247" s="6" t="str">
        <f t="shared" si="109"/>
        <v>9031501</v>
      </c>
      <c r="AD247" s="6">
        <f>IF(ISBLANK(Requerimiento_Det!N247),"",VLOOKUP(Requerimiento_Det!N247,Tabla1[#All],2,FALSE))</f>
        <v>1031100331</v>
      </c>
      <c r="AE247" s="6" t="str">
        <f>IF(ISBLANK(Requerimiento_Det!P247),"",VLOOKUP(Requerimiento_Det!P247,Tabla18[#All],2,FALSE))</f>
        <v>BTRU</v>
      </c>
    </row>
    <row r="248" spans="1:31" x14ac:dyDescent="0.25">
      <c r="A248" s="6">
        <f>IF(LEN(Requerimiento_Det!A248)&gt;0,Requerimiento_Det!A248,"")</f>
        <v>1</v>
      </c>
      <c r="B248" s="6">
        <f>IF(LEN(Requerimiento_Det!B248)&gt;0,Requerimiento_Det!B248,"")</f>
        <v>247</v>
      </c>
      <c r="C248" s="6" t="str">
        <f>IF(ISBLANK(Requerimiento_Det!C248),"",VLOOKUP(Requerimiento_Det!C248,Tabla3[#All],2,FALSE))</f>
        <v>10000000</v>
      </c>
      <c r="D248" s="6" t="str">
        <f>IF(LEN(Requerimiento_Det!D248)&gt;0,Requerimiento_Det!D248,"")</f>
        <v/>
      </c>
      <c r="E248" s="6">
        <f>IF(ISBLANK(Requerimiento_Det!E248),"",VLOOKUP(Requerimiento_Det!E248,Tabla13[#All],2,FALSE))</f>
        <v>0</v>
      </c>
      <c r="F248" s="6" t="str">
        <f>IF(ISBLANK(Requerimiento_Det!F248),"",VLOOKUP(Requerimiento_Det!F248,Tabla12[#All],2,FALSE))</f>
        <v>2806</v>
      </c>
      <c r="G248" s="6" t="str">
        <f>IF(ISBLANK(Requerimiento_Det!G248),"",VLOOKUP(Requerimiento_Det!G248,Tabla14[#All],2,FALSE))</f>
        <v>UNI</v>
      </c>
      <c r="H248" s="6" t="str">
        <f>IF(LEN(Requerimiento_Det!H248)&gt;0,Requerimiento_Det!H248,"")</f>
        <v>Pacanguilla 287542 TRUJILLO  CHICLAYO  TRUJILLO</v>
      </c>
      <c r="I248" s="6" t="str">
        <f>IF(ISBLANK(Requerimiento_Det!I248),"",VLOOKUP(Requerimiento_Det!I248,Tabla5[#All],2,FALSE))</f>
        <v>C</v>
      </c>
      <c r="J248" s="6" t="str">
        <f t="shared" si="110"/>
        <v>N</v>
      </c>
      <c r="K248" s="29">
        <f>IF(LEN(Requerimiento_Det!J248)&gt;0,Requerimiento_Det!J248,"")</f>
        <v>1</v>
      </c>
      <c r="L248" s="6" t="str">
        <f t="shared" si="111"/>
        <v>0.00</v>
      </c>
      <c r="M248" s="6" t="str">
        <f t="shared" si="112"/>
        <v>0.00</v>
      </c>
      <c r="N248" s="30" t="str">
        <f t="shared" si="113"/>
        <v>0.00</v>
      </c>
      <c r="O248" s="30">
        <f t="shared" si="114"/>
        <v>0</v>
      </c>
      <c r="P248" s="6" t="str">
        <f t="shared" si="115"/>
        <v>0</v>
      </c>
      <c r="Q248" s="6" t="str">
        <f t="shared" si="116"/>
        <v>0</v>
      </c>
      <c r="R248" s="6" t="str">
        <f t="shared" si="117"/>
        <v>0.000000</v>
      </c>
      <c r="S248" s="6" t="str">
        <f t="shared" si="118"/>
        <v>0.000000</v>
      </c>
      <c r="T248" s="6" t="str">
        <f t="shared" si="119"/>
        <v>0</v>
      </c>
      <c r="U248" s="6" t="str">
        <f t="shared" si="120"/>
        <v>0</v>
      </c>
      <c r="V248" s="6" t="str">
        <f t="shared" si="121"/>
        <v>S</v>
      </c>
      <c r="W248" s="6" t="str">
        <f>IF(LEN(Requerimiento_Det!L248)&gt;0,Requerimiento_Det!L248,"")</f>
        <v>Pacanguilla 287542 TRUJILLO  CHICLAYO  TRUJILLO</v>
      </c>
      <c r="X248" s="6" t="str">
        <f>IF(ISBLANK(Requerimiento_Det!M248),"",VLOOKUP(Requerimiento_Det!M248,Tabla8[#All],2,FALSE))</f>
        <v>010201</v>
      </c>
      <c r="Y248" s="6" t="str">
        <f t="shared" si="122"/>
        <v>PR</v>
      </c>
      <c r="Z248" s="6" t="str">
        <f t="shared" si="123"/>
        <v>DEMO</v>
      </c>
      <c r="AA248" s="6" t="str">
        <f t="shared" si="124"/>
        <v>N</v>
      </c>
      <c r="AB248" s="6" t="str">
        <f t="shared" si="125"/>
        <v>N</v>
      </c>
      <c r="AC248" s="6" t="str">
        <f t="shared" si="109"/>
        <v>9031501</v>
      </c>
      <c r="AD248" s="6">
        <f>IF(ISBLANK(Requerimiento_Det!N248),"",VLOOKUP(Requerimiento_Det!N248,Tabla1[#All],2,FALSE))</f>
        <v>1031100238</v>
      </c>
      <c r="AE248" s="6" t="str">
        <f>IF(ISBLANK(Requerimiento_Det!P248),"",VLOOKUP(Requerimiento_Det!P248,Tabla18[#All],2,FALSE))</f>
        <v>BTRU</v>
      </c>
    </row>
    <row r="249" spans="1:31" x14ac:dyDescent="0.25">
      <c r="A249" s="6">
        <f>IF(LEN(Requerimiento_Det!A249)&gt;0,Requerimiento_Det!A249,"")</f>
        <v>1</v>
      </c>
      <c r="B249" s="6">
        <f>IF(LEN(Requerimiento_Det!B249)&gt;0,Requerimiento_Det!B249,"")</f>
        <v>248</v>
      </c>
      <c r="C249" s="6" t="str">
        <f>IF(ISBLANK(Requerimiento_Det!C249),"",VLOOKUP(Requerimiento_Det!C249,Tabla3[#All],2,FALSE))</f>
        <v>10000000</v>
      </c>
      <c r="D249" s="6" t="str">
        <f>IF(LEN(Requerimiento_Det!D249)&gt;0,Requerimiento_Det!D249,"")</f>
        <v/>
      </c>
      <c r="E249" s="6">
        <f>IF(ISBLANK(Requerimiento_Det!E249),"",VLOOKUP(Requerimiento_Det!E249,Tabla13[#All],2,FALSE))</f>
        <v>0</v>
      </c>
      <c r="F249" s="6" t="str">
        <f>IF(ISBLANK(Requerimiento_Det!F249),"",VLOOKUP(Requerimiento_Det!F249,Tabla12[#All],2,FALSE))</f>
        <v>2806</v>
      </c>
      <c r="G249" s="6" t="str">
        <f>IF(ISBLANK(Requerimiento_Det!G249),"",VLOOKUP(Requerimiento_Det!G249,Tabla14[#All],2,FALSE))</f>
        <v>UNI</v>
      </c>
      <c r="H249" s="6" t="str">
        <f>IF(LEN(Requerimiento_Det!H249)&gt;0,Requerimiento_Det!H249,"")</f>
        <v>Pacanguilla 287544 TRUJILLO  CHICLAYO  TRUJILLO</v>
      </c>
      <c r="I249" s="6" t="str">
        <f>IF(ISBLANK(Requerimiento_Det!I249),"",VLOOKUP(Requerimiento_Det!I249,Tabla5[#All],2,FALSE))</f>
        <v>C</v>
      </c>
      <c r="J249" s="6" t="str">
        <f t="shared" si="110"/>
        <v>N</v>
      </c>
      <c r="K249" s="29">
        <f>IF(LEN(Requerimiento_Det!J249)&gt;0,Requerimiento_Det!J249,"")</f>
        <v>1</v>
      </c>
      <c r="L249" s="6" t="str">
        <f t="shared" si="111"/>
        <v>0.00</v>
      </c>
      <c r="M249" s="6" t="str">
        <f t="shared" si="112"/>
        <v>0.00</v>
      </c>
      <c r="N249" s="30" t="str">
        <f t="shared" si="113"/>
        <v>0.00</v>
      </c>
      <c r="O249" s="30">
        <f t="shared" si="114"/>
        <v>0</v>
      </c>
      <c r="P249" s="6" t="str">
        <f t="shared" si="115"/>
        <v>0</v>
      </c>
      <c r="Q249" s="6" t="str">
        <f t="shared" si="116"/>
        <v>0</v>
      </c>
      <c r="R249" s="6" t="str">
        <f t="shared" si="117"/>
        <v>0.000000</v>
      </c>
      <c r="S249" s="6" t="str">
        <f t="shared" si="118"/>
        <v>0.000000</v>
      </c>
      <c r="T249" s="6" t="str">
        <f t="shared" si="119"/>
        <v>0</v>
      </c>
      <c r="U249" s="6" t="str">
        <f t="shared" si="120"/>
        <v>0</v>
      </c>
      <c r="V249" s="6" t="str">
        <f t="shared" si="121"/>
        <v>S</v>
      </c>
      <c r="W249" s="6" t="str">
        <f>IF(LEN(Requerimiento_Det!L249)&gt;0,Requerimiento_Det!L249,"")</f>
        <v>Pacanguilla 287544 TRUJILLO  CHICLAYO  TRUJILLO</v>
      </c>
      <c r="X249" s="6" t="str">
        <f>IF(ISBLANK(Requerimiento_Det!M249),"",VLOOKUP(Requerimiento_Det!M249,Tabla8[#All],2,FALSE))</f>
        <v>010201</v>
      </c>
      <c r="Y249" s="6" t="str">
        <f t="shared" si="122"/>
        <v>PR</v>
      </c>
      <c r="Z249" s="6" t="str">
        <f t="shared" si="123"/>
        <v>DEMO</v>
      </c>
      <c r="AA249" s="6" t="str">
        <f t="shared" si="124"/>
        <v>N</v>
      </c>
      <c r="AB249" s="6" t="str">
        <f t="shared" si="125"/>
        <v>N</v>
      </c>
      <c r="AC249" s="6" t="str">
        <f t="shared" si="109"/>
        <v>9031501</v>
      </c>
      <c r="AD249" s="6">
        <f>IF(ISBLANK(Requerimiento_Det!N249),"",VLOOKUP(Requerimiento_Det!N249,Tabla1[#All],2,FALSE))</f>
        <v>1031100260</v>
      </c>
      <c r="AE249" s="6" t="str">
        <f>IF(ISBLANK(Requerimiento_Det!P249),"",VLOOKUP(Requerimiento_Det!P249,Tabla18[#All],2,FALSE))</f>
        <v>BTRU</v>
      </c>
    </row>
    <row r="250" spans="1:31" x14ac:dyDescent="0.25">
      <c r="A250" s="6">
        <f>IF(LEN(Requerimiento_Det!A250)&gt;0,Requerimiento_Det!A250,"")</f>
        <v>1</v>
      </c>
      <c r="B250" s="6">
        <f>IF(LEN(Requerimiento_Det!B250)&gt;0,Requerimiento_Det!B250,"")</f>
        <v>249</v>
      </c>
      <c r="C250" s="6" t="str">
        <f>IF(ISBLANK(Requerimiento_Det!C250),"",VLOOKUP(Requerimiento_Det!C250,Tabla3[#All],2,FALSE))</f>
        <v>10000000</v>
      </c>
      <c r="D250" s="6" t="str">
        <f>IF(LEN(Requerimiento_Det!D250)&gt;0,Requerimiento_Det!D250,"")</f>
        <v/>
      </c>
      <c r="E250" s="6">
        <f>IF(ISBLANK(Requerimiento_Det!E250),"",VLOOKUP(Requerimiento_Det!E250,Tabla13[#All],2,FALSE))</f>
        <v>0</v>
      </c>
      <c r="F250" s="6" t="str">
        <f>IF(ISBLANK(Requerimiento_Det!F250),"",VLOOKUP(Requerimiento_Det!F250,Tabla12[#All],2,FALSE))</f>
        <v>2806</v>
      </c>
      <c r="G250" s="6" t="str">
        <f>IF(ISBLANK(Requerimiento_Det!G250),"",VLOOKUP(Requerimiento_Det!G250,Tabla14[#All],2,FALSE))</f>
        <v>UNI</v>
      </c>
      <c r="H250" s="6" t="str">
        <f>IF(LEN(Requerimiento_Det!H250)&gt;0,Requerimiento_Det!H250,"")</f>
        <v>Sullana 287624 TALARA  CHICLAYO  TALARA</v>
      </c>
      <c r="I250" s="6" t="str">
        <f>IF(ISBLANK(Requerimiento_Det!I250),"",VLOOKUP(Requerimiento_Det!I250,Tabla5[#All],2,FALSE))</f>
        <v>C</v>
      </c>
      <c r="J250" s="6" t="str">
        <f t="shared" si="110"/>
        <v>N</v>
      </c>
      <c r="K250" s="29">
        <f>IF(LEN(Requerimiento_Det!J250)&gt;0,Requerimiento_Det!J250,"")</f>
        <v>1</v>
      </c>
      <c r="L250" s="6" t="str">
        <f t="shared" si="111"/>
        <v>0.00</v>
      </c>
      <c r="M250" s="6" t="str">
        <f t="shared" si="112"/>
        <v>0.00</v>
      </c>
      <c r="N250" s="30" t="str">
        <f t="shared" si="113"/>
        <v>0.00</v>
      </c>
      <c r="O250" s="30">
        <f t="shared" si="114"/>
        <v>0</v>
      </c>
      <c r="P250" s="6" t="str">
        <f t="shared" si="115"/>
        <v>0</v>
      </c>
      <c r="Q250" s="6" t="str">
        <f t="shared" si="116"/>
        <v>0</v>
      </c>
      <c r="R250" s="6" t="str">
        <f t="shared" si="117"/>
        <v>0.000000</v>
      </c>
      <c r="S250" s="6" t="str">
        <f t="shared" si="118"/>
        <v>0.000000</v>
      </c>
      <c r="T250" s="6" t="str">
        <f t="shared" si="119"/>
        <v>0</v>
      </c>
      <c r="U250" s="6" t="str">
        <f t="shared" si="120"/>
        <v>0</v>
      </c>
      <c r="V250" s="6" t="str">
        <f t="shared" si="121"/>
        <v>S</v>
      </c>
      <c r="W250" s="6" t="str">
        <f>IF(LEN(Requerimiento_Det!L250)&gt;0,Requerimiento_Det!L250,"")</f>
        <v>Sullana 287624 TALARA  CHICLAYO  TALARA</v>
      </c>
      <c r="X250" s="6" t="str">
        <f>IF(ISBLANK(Requerimiento_Det!M250),"",VLOOKUP(Requerimiento_Det!M250,Tabla8[#All],2,FALSE))</f>
        <v>010201</v>
      </c>
      <c r="Y250" s="6" t="str">
        <f t="shared" si="122"/>
        <v>PR</v>
      </c>
      <c r="Z250" s="6" t="str">
        <f t="shared" si="123"/>
        <v>DEMO</v>
      </c>
      <c r="AA250" s="6" t="str">
        <f t="shared" si="124"/>
        <v>N</v>
      </c>
      <c r="AB250" s="6" t="str">
        <f t="shared" si="125"/>
        <v>N</v>
      </c>
      <c r="AC250" s="6" t="str">
        <f t="shared" si="109"/>
        <v>9031501</v>
      </c>
      <c r="AD250" s="6">
        <f>IF(ISBLANK(Requerimiento_Det!N250),"",VLOOKUP(Requerimiento_Det!N250,Tabla1[#All],2,FALSE))</f>
        <v>1031100281</v>
      </c>
      <c r="AE250" s="6" t="str">
        <f>IF(ISBLANK(Requerimiento_Det!P250),"",VLOOKUP(Requerimiento_Det!P250,Tabla18[#All],2,FALSE))</f>
        <v>BTRU</v>
      </c>
    </row>
    <row r="251" spans="1:31" x14ac:dyDescent="0.25">
      <c r="A251" s="6">
        <f>IF(LEN(Requerimiento_Det!A251)&gt;0,Requerimiento_Det!A251,"")</f>
        <v>1</v>
      </c>
      <c r="B251" s="6">
        <f>IF(LEN(Requerimiento_Det!B251)&gt;0,Requerimiento_Det!B251,"")</f>
        <v>250</v>
      </c>
      <c r="C251" s="6" t="str">
        <f>IF(ISBLANK(Requerimiento_Det!C251),"",VLOOKUP(Requerimiento_Det!C251,Tabla3[#All],2,FALSE))</f>
        <v>10000000</v>
      </c>
      <c r="D251" s="6" t="str">
        <f>IF(LEN(Requerimiento_Det!D251)&gt;0,Requerimiento_Det!D251,"")</f>
        <v/>
      </c>
      <c r="E251" s="6">
        <f>IF(ISBLANK(Requerimiento_Det!E251),"",VLOOKUP(Requerimiento_Det!E251,Tabla13[#All],2,FALSE))</f>
        <v>0</v>
      </c>
      <c r="F251" s="6" t="str">
        <f>IF(ISBLANK(Requerimiento_Det!F251),"",VLOOKUP(Requerimiento_Det!F251,Tabla12[#All],2,FALSE))</f>
        <v>2806</v>
      </c>
      <c r="G251" s="6" t="str">
        <f>IF(ISBLANK(Requerimiento_Det!G251),"",VLOOKUP(Requerimiento_Det!G251,Tabla14[#All],2,FALSE))</f>
        <v>UNI</v>
      </c>
      <c r="H251" s="6" t="str">
        <f>IF(LEN(Requerimiento_Det!H251)&gt;0,Requerimiento_Det!H251,"")</f>
        <v>Chicama 287595 TRUJILLO  CHICLAYO  TRUJILLO</v>
      </c>
      <c r="I251" s="6" t="str">
        <f>IF(ISBLANK(Requerimiento_Det!I251),"",VLOOKUP(Requerimiento_Det!I251,Tabla5[#All],2,FALSE))</f>
        <v>C</v>
      </c>
      <c r="J251" s="6" t="str">
        <f t="shared" si="110"/>
        <v>N</v>
      </c>
      <c r="K251" s="29">
        <f>IF(LEN(Requerimiento_Det!J251)&gt;0,Requerimiento_Det!J251,"")</f>
        <v>1</v>
      </c>
      <c r="L251" s="6" t="str">
        <f t="shared" si="111"/>
        <v>0.00</v>
      </c>
      <c r="M251" s="6" t="str">
        <f t="shared" si="112"/>
        <v>0.00</v>
      </c>
      <c r="N251" s="30" t="str">
        <f t="shared" si="113"/>
        <v>0.00</v>
      </c>
      <c r="O251" s="30">
        <f t="shared" si="114"/>
        <v>0</v>
      </c>
      <c r="P251" s="6" t="str">
        <f t="shared" si="115"/>
        <v>0</v>
      </c>
      <c r="Q251" s="6" t="str">
        <f t="shared" si="116"/>
        <v>0</v>
      </c>
      <c r="R251" s="6" t="str">
        <f t="shared" si="117"/>
        <v>0.000000</v>
      </c>
      <c r="S251" s="6" t="str">
        <f t="shared" si="118"/>
        <v>0.000000</v>
      </c>
      <c r="T251" s="6" t="str">
        <f t="shared" si="119"/>
        <v>0</v>
      </c>
      <c r="U251" s="6" t="str">
        <f t="shared" si="120"/>
        <v>0</v>
      </c>
      <c r="V251" s="6" t="str">
        <f t="shared" si="121"/>
        <v>S</v>
      </c>
      <c r="W251" s="6" t="str">
        <f>IF(LEN(Requerimiento_Det!L251)&gt;0,Requerimiento_Det!L251,"")</f>
        <v>Chicama 287595 TRUJILLO  CHICLAYO  TRUJILLO</v>
      </c>
      <c r="X251" s="6" t="str">
        <f>IF(ISBLANK(Requerimiento_Det!M251),"",VLOOKUP(Requerimiento_Det!M251,Tabla8[#All],2,FALSE))</f>
        <v>010201</v>
      </c>
      <c r="Y251" s="6" t="str">
        <f t="shared" si="122"/>
        <v>PR</v>
      </c>
      <c r="Z251" s="6" t="str">
        <f t="shared" si="123"/>
        <v>DEMO</v>
      </c>
      <c r="AA251" s="6" t="str">
        <f t="shared" si="124"/>
        <v>N</v>
      </c>
      <c r="AB251" s="6" t="str">
        <f t="shared" si="125"/>
        <v>N</v>
      </c>
      <c r="AC251" s="6" t="str">
        <f t="shared" si="109"/>
        <v>9031501</v>
      </c>
      <c r="AD251" s="6">
        <f>IF(ISBLANK(Requerimiento_Det!N251),"",VLOOKUP(Requerimiento_Det!N251,Tabla1[#All],2,FALSE))</f>
        <v>1031100265</v>
      </c>
      <c r="AE251" s="6" t="str">
        <f>IF(ISBLANK(Requerimiento_Det!P251),"",VLOOKUP(Requerimiento_Det!P251,Tabla18[#All],2,FALSE))</f>
        <v>BTRU</v>
      </c>
    </row>
    <row r="252" spans="1:31" x14ac:dyDescent="0.25">
      <c r="A252" s="6">
        <f>IF(LEN(Requerimiento_Det!A252)&gt;0,Requerimiento_Det!A252,"")</f>
        <v>1</v>
      </c>
      <c r="B252" s="6">
        <f>IF(LEN(Requerimiento_Det!B252)&gt;0,Requerimiento_Det!B252,"")</f>
        <v>251</v>
      </c>
      <c r="C252" s="6" t="str">
        <f>IF(ISBLANK(Requerimiento_Det!C252),"",VLOOKUP(Requerimiento_Det!C252,Tabla3[#All],2,FALSE))</f>
        <v>10000000</v>
      </c>
      <c r="D252" s="6" t="str">
        <f>IF(LEN(Requerimiento_Det!D252)&gt;0,Requerimiento_Det!D252,"")</f>
        <v/>
      </c>
      <c r="E252" s="6">
        <f>IF(ISBLANK(Requerimiento_Det!E252),"",VLOOKUP(Requerimiento_Det!E252,Tabla13[#All],2,FALSE))</f>
        <v>0</v>
      </c>
      <c r="F252" s="6" t="str">
        <f>IF(ISBLANK(Requerimiento_Det!F252),"",VLOOKUP(Requerimiento_Det!F252,Tabla12[#All],2,FALSE))</f>
        <v>2806</v>
      </c>
      <c r="G252" s="6" t="str">
        <f>IF(ISBLANK(Requerimiento_Det!G252),"",VLOOKUP(Requerimiento_Det!G252,Tabla14[#All],2,FALSE))</f>
        <v>UNI</v>
      </c>
      <c r="H252" s="6" t="str">
        <f>IF(LEN(Requerimiento_Det!H252)&gt;0,Requerimiento_Det!H252,"")</f>
        <v>Pacanguilla 287339 TRUJILLO  PIURA  TRUJILLO</v>
      </c>
      <c r="I252" s="6" t="str">
        <f>IF(ISBLANK(Requerimiento_Det!I252),"",VLOOKUP(Requerimiento_Det!I252,Tabla5[#All],2,FALSE))</f>
        <v>C</v>
      </c>
      <c r="J252" s="6" t="str">
        <f t="shared" si="110"/>
        <v>N</v>
      </c>
      <c r="K252" s="29">
        <f>IF(LEN(Requerimiento_Det!J252)&gt;0,Requerimiento_Det!J252,"")</f>
        <v>1</v>
      </c>
      <c r="L252" s="6" t="str">
        <f t="shared" si="111"/>
        <v>0.00</v>
      </c>
      <c r="M252" s="6" t="str">
        <f t="shared" si="112"/>
        <v>0.00</v>
      </c>
      <c r="N252" s="30" t="str">
        <f t="shared" si="113"/>
        <v>0.00</v>
      </c>
      <c r="O252" s="30">
        <f t="shared" si="114"/>
        <v>0</v>
      </c>
      <c r="P252" s="6" t="str">
        <f t="shared" si="115"/>
        <v>0</v>
      </c>
      <c r="Q252" s="6" t="str">
        <f t="shared" si="116"/>
        <v>0</v>
      </c>
      <c r="R252" s="6" t="str">
        <f t="shared" si="117"/>
        <v>0.000000</v>
      </c>
      <c r="S252" s="6" t="str">
        <f t="shared" si="118"/>
        <v>0.000000</v>
      </c>
      <c r="T252" s="6" t="str">
        <f t="shared" si="119"/>
        <v>0</v>
      </c>
      <c r="U252" s="6" t="str">
        <f t="shared" si="120"/>
        <v>0</v>
      </c>
      <c r="V252" s="6" t="str">
        <f t="shared" si="121"/>
        <v>S</v>
      </c>
      <c r="W252" s="6" t="str">
        <f>IF(LEN(Requerimiento_Det!L252)&gt;0,Requerimiento_Det!L252,"")</f>
        <v>Pacanguilla 287339 TRUJILLO  PIURA  TRUJILLO</v>
      </c>
      <c r="X252" s="6" t="str">
        <f>IF(ISBLANK(Requerimiento_Det!M252),"",VLOOKUP(Requerimiento_Det!M252,Tabla8[#All],2,FALSE))</f>
        <v>010201</v>
      </c>
      <c r="Y252" s="6" t="str">
        <f t="shared" si="122"/>
        <v>PR</v>
      </c>
      <c r="Z252" s="6" t="str">
        <f t="shared" si="123"/>
        <v>DEMO</v>
      </c>
      <c r="AA252" s="6" t="str">
        <f t="shared" si="124"/>
        <v>N</v>
      </c>
      <c r="AB252" s="6" t="str">
        <f t="shared" si="125"/>
        <v>N</v>
      </c>
      <c r="AC252" s="6" t="str">
        <f t="shared" si="109"/>
        <v>9031501</v>
      </c>
      <c r="AD252" s="6">
        <f>IF(ISBLANK(Requerimiento_Det!N252),"",VLOOKUP(Requerimiento_Det!N252,Tabla1[#All],2,FALSE))</f>
        <v>1031100328</v>
      </c>
      <c r="AE252" s="6" t="str">
        <f>IF(ISBLANK(Requerimiento_Det!P252),"",VLOOKUP(Requerimiento_Det!P252,Tabla18[#All],2,FALSE))</f>
        <v>BTRU</v>
      </c>
    </row>
    <row r="253" spans="1:31" x14ac:dyDescent="0.25">
      <c r="A253" s="6">
        <f>IF(LEN(Requerimiento_Det!A253)&gt;0,Requerimiento_Det!A253,"")</f>
        <v>1</v>
      </c>
      <c r="B253" s="6">
        <f>IF(LEN(Requerimiento_Det!B253)&gt;0,Requerimiento_Det!B253,"")</f>
        <v>252</v>
      </c>
      <c r="C253" s="6" t="str">
        <f>IF(ISBLANK(Requerimiento_Det!C253),"",VLOOKUP(Requerimiento_Det!C253,Tabla3[#All],2,FALSE))</f>
        <v>10000000</v>
      </c>
      <c r="D253" s="6" t="str">
        <f>IF(LEN(Requerimiento_Det!D253)&gt;0,Requerimiento_Det!D253,"")</f>
        <v/>
      </c>
      <c r="E253" s="6">
        <f>IF(ISBLANK(Requerimiento_Det!E253),"",VLOOKUP(Requerimiento_Det!E253,Tabla13[#All],2,FALSE))</f>
        <v>0</v>
      </c>
      <c r="F253" s="6" t="str">
        <f>IF(ISBLANK(Requerimiento_Det!F253),"",VLOOKUP(Requerimiento_Det!F253,Tabla12[#All],2,FALSE))</f>
        <v>2806</v>
      </c>
      <c r="G253" s="6" t="str">
        <f>IF(ISBLANK(Requerimiento_Det!G253),"",VLOOKUP(Requerimiento_Det!G253,Tabla14[#All],2,FALSE))</f>
        <v>UNI</v>
      </c>
      <c r="H253" s="6" t="str">
        <f>IF(LEN(Requerimiento_Det!H253)&gt;0,Requerimiento_Det!H253,"")</f>
        <v>Bayóvar 287563 TRUJILLO  PIURA  TRUJILLO</v>
      </c>
      <c r="I253" s="6" t="str">
        <f>IF(ISBLANK(Requerimiento_Det!I253),"",VLOOKUP(Requerimiento_Det!I253,Tabla5[#All],2,FALSE))</f>
        <v>C</v>
      </c>
      <c r="J253" s="6" t="str">
        <f t="shared" si="110"/>
        <v>N</v>
      </c>
      <c r="K253" s="29">
        <f>IF(LEN(Requerimiento_Det!J253)&gt;0,Requerimiento_Det!J253,"")</f>
        <v>1</v>
      </c>
      <c r="L253" s="6" t="str">
        <f t="shared" si="111"/>
        <v>0.00</v>
      </c>
      <c r="M253" s="6" t="str">
        <f t="shared" si="112"/>
        <v>0.00</v>
      </c>
      <c r="N253" s="30" t="str">
        <f t="shared" si="113"/>
        <v>0.00</v>
      </c>
      <c r="O253" s="30">
        <f t="shared" si="114"/>
        <v>0</v>
      </c>
      <c r="P253" s="6" t="str">
        <f t="shared" si="115"/>
        <v>0</v>
      </c>
      <c r="Q253" s="6" t="str">
        <f t="shared" si="116"/>
        <v>0</v>
      </c>
      <c r="R253" s="6" t="str">
        <f t="shared" si="117"/>
        <v>0.000000</v>
      </c>
      <c r="S253" s="6" t="str">
        <f t="shared" si="118"/>
        <v>0.000000</v>
      </c>
      <c r="T253" s="6" t="str">
        <f t="shared" si="119"/>
        <v>0</v>
      </c>
      <c r="U253" s="6" t="str">
        <f t="shared" si="120"/>
        <v>0</v>
      </c>
      <c r="V253" s="6" t="str">
        <f t="shared" si="121"/>
        <v>S</v>
      </c>
      <c r="W253" s="6" t="str">
        <f>IF(LEN(Requerimiento_Det!L253)&gt;0,Requerimiento_Det!L253,"")</f>
        <v>Bayóvar 287563 TRUJILLO  PIURA  TRUJILLO</v>
      </c>
      <c r="X253" s="6" t="str">
        <f>IF(ISBLANK(Requerimiento_Det!M253),"",VLOOKUP(Requerimiento_Det!M253,Tabla8[#All],2,FALSE))</f>
        <v>010201</v>
      </c>
      <c r="Y253" s="6" t="str">
        <f t="shared" si="122"/>
        <v>PR</v>
      </c>
      <c r="Z253" s="6" t="str">
        <f t="shared" si="123"/>
        <v>DEMO</v>
      </c>
      <c r="AA253" s="6" t="str">
        <f t="shared" si="124"/>
        <v>N</v>
      </c>
      <c r="AB253" s="6" t="str">
        <f t="shared" si="125"/>
        <v>N</v>
      </c>
      <c r="AC253" s="6" t="str">
        <f t="shared" si="109"/>
        <v>9031501</v>
      </c>
      <c r="AD253" s="6">
        <f>IF(ISBLANK(Requerimiento_Det!N253),"",VLOOKUP(Requerimiento_Det!N253,Tabla1[#All],2,FALSE))</f>
        <v>1031100333</v>
      </c>
      <c r="AE253" s="6" t="str">
        <f>IF(ISBLANK(Requerimiento_Det!P253),"",VLOOKUP(Requerimiento_Det!P253,Tabla18[#All],2,FALSE))</f>
        <v>BTRU</v>
      </c>
    </row>
    <row r="254" spans="1:31" x14ac:dyDescent="0.25">
      <c r="A254" s="6">
        <f>IF(LEN(Requerimiento_Det!A254)&gt;0,Requerimiento_Det!A254,"")</f>
        <v>1</v>
      </c>
      <c r="B254" s="6">
        <f>IF(LEN(Requerimiento_Det!B254)&gt;0,Requerimiento_Det!B254,"")</f>
        <v>253</v>
      </c>
      <c r="C254" s="6" t="str">
        <f>IF(ISBLANK(Requerimiento_Det!C254),"",VLOOKUP(Requerimiento_Det!C254,Tabla3[#All],2,FALSE))</f>
        <v>10000000</v>
      </c>
      <c r="D254" s="6" t="str">
        <f>IF(LEN(Requerimiento_Det!D254)&gt;0,Requerimiento_Det!D254,"")</f>
        <v/>
      </c>
      <c r="E254" s="6">
        <f>IF(ISBLANK(Requerimiento_Det!E254),"",VLOOKUP(Requerimiento_Det!E254,Tabla13[#All],2,FALSE))</f>
        <v>0</v>
      </c>
      <c r="F254" s="6" t="str">
        <f>IF(ISBLANK(Requerimiento_Det!F254),"",VLOOKUP(Requerimiento_Det!F254,Tabla12[#All],2,FALSE))</f>
        <v>2806</v>
      </c>
      <c r="G254" s="6" t="str">
        <f>IF(ISBLANK(Requerimiento_Det!G254),"",VLOOKUP(Requerimiento_Det!G254,Tabla14[#All],2,FALSE))</f>
        <v>UNI</v>
      </c>
      <c r="H254" s="6" t="str">
        <f>IF(LEN(Requerimiento_Det!H254)&gt;0,Requerimiento_Det!H254,"")</f>
        <v>Pacanguilla 287536 TRUJILLO  CHICLAYO  TRUJILLO</v>
      </c>
      <c r="I254" s="6" t="str">
        <f>IF(ISBLANK(Requerimiento_Det!I254),"",VLOOKUP(Requerimiento_Det!I254,Tabla5[#All],2,FALSE))</f>
        <v>C</v>
      </c>
      <c r="J254" s="6" t="str">
        <f t="shared" si="110"/>
        <v>N</v>
      </c>
      <c r="K254" s="29">
        <f>IF(LEN(Requerimiento_Det!J254)&gt;0,Requerimiento_Det!J254,"")</f>
        <v>1</v>
      </c>
      <c r="L254" s="6" t="str">
        <f t="shared" si="111"/>
        <v>0.00</v>
      </c>
      <c r="M254" s="6" t="str">
        <f t="shared" si="112"/>
        <v>0.00</v>
      </c>
      <c r="N254" s="30" t="str">
        <f t="shared" si="113"/>
        <v>0.00</v>
      </c>
      <c r="O254" s="30">
        <f t="shared" si="114"/>
        <v>0</v>
      </c>
      <c r="P254" s="6" t="str">
        <f t="shared" si="115"/>
        <v>0</v>
      </c>
      <c r="Q254" s="6" t="str">
        <f t="shared" si="116"/>
        <v>0</v>
      </c>
      <c r="R254" s="6" t="str">
        <f t="shared" si="117"/>
        <v>0.000000</v>
      </c>
      <c r="S254" s="6" t="str">
        <f t="shared" si="118"/>
        <v>0.000000</v>
      </c>
      <c r="T254" s="6" t="str">
        <f t="shared" si="119"/>
        <v>0</v>
      </c>
      <c r="U254" s="6" t="str">
        <f t="shared" si="120"/>
        <v>0</v>
      </c>
      <c r="V254" s="6" t="str">
        <f t="shared" si="121"/>
        <v>S</v>
      </c>
      <c r="W254" s="6" t="str">
        <f>IF(LEN(Requerimiento_Det!L254)&gt;0,Requerimiento_Det!L254,"")</f>
        <v>Pacanguilla 287536 TRUJILLO  CHICLAYO  TRUJILLO</v>
      </c>
      <c r="X254" s="6" t="str">
        <f>IF(ISBLANK(Requerimiento_Det!M254),"",VLOOKUP(Requerimiento_Det!M254,Tabla8[#All],2,FALSE))</f>
        <v>010201</v>
      </c>
      <c r="Y254" s="6" t="str">
        <f t="shared" si="122"/>
        <v>PR</v>
      </c>
      <c r="Z254" s="6" t="str">
        <f t="shared" si="123"/>
        <v>DEMO</v>
      </c>
      <c r="AA254" s="6" t="str">
        <f t="shared" si="124"/>
        <v>N</v>
      </c>
      <c r="AB254" s="6" t="str">
        <f t="shared" si="125"/>
        <v>N</v>
      </c>
      <c r="AC254" s="6" t="str">
        <f t="shared" si="109"/>
        <v>9031501</v>
      </c>
      <c r="AD254" s="6">
        <f>IF(ISBLANK(Requerimiento_Det!N254),"",VLOOKUP(Requerimiento_Det!N254,Tabla1[#All],2,FALSE))</f>
        <v>1031100324</v>
      </c>
      <c r="AE254" s="6" t="str">
        <f>IF(ISBLANK(Requerimiento_Det!P254),"",VLOOKUP(Requerimiento_Det!P254,Tabla18[#All],2,FALSE))</f>
        <v>BTRU</v>
      </c>
    </row>
    <row r="255" spans="1:31" x14ac:dyDescent="0.25">
      <c r="A255" s="6">
        <f>IF(LEN(Requerimiento_Det!A255)&gt;0,Requerimiento_Det!A255,"")</f>
        <v>1</v>
      </c>
      <c r="B255" s="6">
        <f>IF(LEN(Requerimiento_Det!B255)&gt;0,Requerimiento_Det!B255,"")</f>
        <v>254</v>
      </c>
      <c r="C255" s="6" t="str">
        <f>IF(ISBLANK(Requerimiento_Det!C255),"",VLOOKUP(Requerimiento_Det!C255,Tabla3[#All],2,FALSE))</f>
        <v>10000000</v>
      </c>
      <c r="D255" s="6" t="str">
        <f>IF(LEN(Requerimiento_Det!D255)&gt;0,Requerimiento_Det!D255,"")</f>
        <v/>
      </c>
      <c r="E255" s="6">
        <f>IF(ISBLANK(Requerimiento_Det!E255),"",VLOOKUP(Requerimiento_Det!E255,Tabla13[#All],2,FALSE))</f>
        <v>0</v>
      </c>
      <c r="F255" s="6" t="str">
        <f>IF(ISBLANK(Requerimiento_Det!F255),"",VLOOKUP(Requerimiento_Det!F255,Tabla12[#All],2,FALSE))</f>
        <v>2806</v>
      </c>
      <c r="G255" s="6" t="str">
        <f>IF(ISBLANK(Requerimiento_Det!G255),"",VLOOKUP(Requerimiento_Det!G255,Tabla14[#All],2,FALSE))</f>
        <v>UNI</v>
      </c>
      <c r="H255" s="6" t="str">
        <f>IF(LEN(Requerimiento_Det!H255)&gt;0,Requerimiento_Det!H255,"")</f>
        <v>Chicama 287560 TRUJILLO  JAEN  TRUJILLO</v>
      </c>
      <c r="I255" s="6" t="str">
        <f>IF(ISBLANK(Requerimiento_Det!I255),"",VLOOKUP(Requerimiento_Det!I255,Tabla5[#All],2,FALSE))</f>
        <v>C</v>
      </c>
      <c r="J255" s="6" t="str">
        <f t="shared" si="110"/>
        <v>N</v>
      </c>
      <c r="K255" s="29">
        <f>IF(LEN(Requerimiento_Det!J255)&gt;0,Requerimiento_Det!J255,"")</f>
        <v>1</v>
      </c>
      <c r="L255" s="6" t="str">
        <f t="shared" si="111"/>
        <v>0.00</v>
      </c>
      <c r="M255" s="6" t="str">
        <f t="shared" si="112"/>
        <v>0.00</v>
      </c>
      <c r="N255" s="30" t="str">
        <f t="shared" si="113"/>
        <v>0.00</v>
      </c>
      <c r="O255" s="30">
        <f t="shared" si="114"/>
        <v>0</v>
      </c>
      <c r="P255" s="6" t="str">
        <f t="shared" si="115"/>
        <v>0</v>
      </c>
      <c r="Q255" s="6" t="str">
        <f t="shared" si="116"/>
        <v>0</v>
      </c>
      <c r="R255" s="6" t="str">
        <f t="shared" si="117"/>
        <v>0.000000</v>
      </c>
      <c r="S255" s="6" t="str">
        <f t="shared" si="118"/>
        <v>0.000000</v>
      </c>
      <c r="T255" s="6" t="str">
        <f t="shared" si="119"/>
        <v>0</v>
      </c>
      <c r="U255" s="6" t="str">
        <f t="shared" si="120"/>
        <v>0</v>
      </c>
      <c r="V255" s="6" t="str">
        <f t="shared" si="121"/>
        <v>S</v>
      </c>
      <c r="W255" s="6" t="str">
        <f>IF(LEN(Requerimiento_Det!L255)&gt;0,Requerimiento_Det!L255,"")</f>
        <v>Chicama 287560 TRUJILLO  JAEN  TRUJILLO</v>
      </c>
      <c r="X255" s="6" t="str">
        <f>IF(ISBLANK(Requerimiento_Det!M255),"",VLOOKUP(Requerimiento_Det!M255,Tabla8[#All],2,FALSE))</f>
        <v>010201</v>
      </c>
      <c r="Y255" s="6" t="str">
        <f t="shared" si="122"/>
        <v>PR</v>
      </c>
      <c r="Z255" s="6" t="str">
        <f t="shared" si="123"/>
        <v>DEMO</v>
      </c>
      <c r="AA255" s="6" t="str">
        <f t="shared" si="124"/>
        <v>N</v>
      </c>
      <c r="AB255" s="6" t="str">
        <f t="shared" si="125"/>
        <v>N</v>
      </c>
      <c r="AC255" s="6" t="str">
        <f t="shared" si="109"/>
        <v>9031501</v>
      </c>
      <c r="AD255" s="6">
        <f>IF(ISBLANK(Requerimiento_Det!N255),"",VLOOKUP(Requerimiento_Det!N255,Tabla1[#All],2,FALSE))</f>
        <v>1031100266</v>
      </c>
      <c r="AE255" s="6" t="str">
        <f>IF(ISBLANK(Requerimiento_Det!P255),"",VLOOKUP(Requerimiento_Det!P255,Tabla18[#All],2,FALSE))</f>
        <v>BTRU</v>
      </c>
    </row>
    <row r="256" spans="1:31" x14ac:dyDescent="0.25">
      <c r="A256" s="6">
        <f>IF(LEN(Requerimiento_Det!A256)&gt;0,Requerimiento_Det!A256,"")</f>
        <v>1</v>
      </c>
      <c r="B256" s="6">
        <f>IF(LEN(Requerimiento_Det!B256)&gt;0,Requerimiento_Det!B256,"")</f>
        <v>255</v>
      </c>
      <c r="C256" s="6" t="str">
        <f>IF(ISBLANK(Requerimiento_Det!C256),"",VLOOKUP(Requerimiento_Det!C256,Tabla3[#All],2,FALSE))</f>
        <v>10000000</v>
      </c>
      <c r="D256" s="6" t="str">
        <f>IF(LEN(Requerimiento_Det!D256)&gt;0,Requerimiento_Det!D256,"")</f>
        <v/>
      </c>
      <c r="E256" s="6">
        <f>IF(ISBLANK(Requerimiento_Det!E256),"",VLOOKUP(Requerimiento_Det!E256,Tabla13[#All],2,FALSE))</f>
        <v>0</v>
      </c>
      <c r="F256" s="6" t="str">
        <f>IF(ISBLANK(Requerimiento_Det!F256),"",VLOOKUP(Requerimiento_Det!F256,Tabla12[#All],2,FALSE))</f>
        <v>2806</v>
      </c>
      <c r="G256" s="6" t="str">
        <f>IF(ISBLANK(Requerimiento_Det!G256),"",VLOOKUP(Requerimiento_Det!G256,Tabla14[#All],2,FALSE))</f>
        <v>UNI</v>
      </c>
      <c r="H256" s="6" t="str">
        <f>IF(LEN(Requerimiento_Det!H256)&gt;0,Requerimiento_Det!H256,"")</f>
        <v>Sullana 287629 TALARA  PIURA  TALARA</v>
      </c>
      <c r="I256" s="6" t="str">
        <f>IF(ISBLANK(Requerimiento_Det!I256),"",VLOOKUP(Requerimiento_Det!I256,Tabla5[#All],2,FALSE))</f>
        <v>C</v>
      </c>
      <c r="J256" s="6" t="str">
        <f t="shared" si="110"/>
        <v>N</v>
      </c>
      <c r="K256" s="29">
        <f>IF(LEN(Requerimiento_Det!J256)&gt;0,Requerimiento_Det!J256,"")</f>
        <v>1</v>
      </c>
      <c r="L256" s="6" t="str">
        <f t="shared" si="111"/>
        <v>0.00</v>
      </c>
      <c r="M256" s="6" t="str">
        <f t="shared" si="112"/>
        <v>0.00</v>
      </c>
      <c r="N256" s="30" t="str">
        <f t="shared" si="113"/>
        <v>0.00</v>
      </c>
      <c r="O256" s="30">
        <f t="shared" si="114"/>
        <v>0</v>
      </c>
      <c r="P256" s="6" t="str">
        <f t="shared" si="115"/>
        <v>0</v>
      </c>
      <c r="Q256" s="6" t="str">
        <f t="shared" si="116"/>
        <v>0</v>
      </c>
      <c r="R256" s="6" t="str">
        <f t="shared" si="117"/>
        <v>0.000000</v>
      </c>
      <c r="S256" s="6" t="str">
        <f t="shared" si="118"/>
        <v>0.000000</v>
      </c>
      <c r="T256" s="6" t="str">
        <f t="shared" si="119"/>
        <v>0</v>
      </c>
      <c r="U256" s="6" t="str">
        <f t="shared" si="120"/>
        <v>0</v>
      </c>
      <c r="V256" s="6" t="str">
        <f t="shared" si="121"/>
        <v>S</v>
      </c>
      <c r="W256" s="6" t="str">
        <f>IF(LEN(Requerimiento_Det!L256)&gt;0,Requerimiento_Det!L256,"")</f>
        <v>Sullana 287629 TALARA  PIURA  TALARA</v>
      </c>
      <c r="X256" s="6" t="str">
        <f>IF(ISBLANK(Requerimiento_Det!M256),"",VLOOKUP(Requerimiento_Det!M256,Tabla8[#All],2,FALSE))</f>
        <v>010201</v>
      </c>
      <c r="Y256" s="6" t="str">
        <f t="shared" si="122"/>
        <v>PR</v>
      </c>
      <c r="Z256" s="6" t="str">
        <f t="shared" si="123"/>
        <v>DEMO</v>
      </c>
      <c r="AA256" s="6" t="str">
        <f t="shared" si="124"/>
        <v>N</v>
      </c>
      <c r="AB256" s="6" t="str">
        <f t="shared" si="125"/>
        <v>N</v>
      </c>
      <c r="AC256" s="6" t="str">
        <f t="shared" si="109"/>
        <v>9031501</v>
      </c>
      <c r="AD256" s="6">
        <f>IF(ISBLANK(Requerimiento_Det!N256),"",VLOOKUP(Requerimiento_Det!N256,Tabla1[#All],2,FALSE))</f>
        <v>1031100294</v>
      </c>
      <c r="AE256" s="6" t="str">
        <f>IF(ISBLANK(Requerimiento_Det!P256),"",VLOOKUP(Requerimiento_Det!P256,Tabla18[#All],2,FALSE))</f>
        <v>BTRU</v>
      </c>
    </row>
    <row r="257" spans="1:31" x14ac:dyDescent="0.25">
      <c r="A257" s="6">
        <f>IF(LEN(Requerimiento_Det!A257)&gt;0,Requerimiento_Det!A257,"")</f>
        <v>1</v>
      </c>
      <c r="B257" s="6">
        <f>IF(LEN(Requerimiento_Det!B257)&gt;0,Requerimiento_Det!B257,"")</f>
        <v>256</v>
      </c>
      <c r="C257" s="6" t="str">
        <f>IF(ISBLANK(Requerimiento_Det!C257),"",VLOOKUP(Requerimiento_Det!C257,Tabla3[#All],2,FALSE))</f>
        <v>10000000</v>
      </c>
      <c r="D257" s="6" t="str">
        <f>IF(LEN(Requerimiento_Det!D257)&gt;0,Requerimiento_Det!D257,"")</f>
        <v/>
      </c>
      <c r="E257" s="6">
        <f>IF(ISBLANK(Requerimiento_Det!E257),"",VLOOKUP(Requerimiento_Det!E257,Tabla13[#All],2,FALSE))</f>
        <v>0</v>
      </c>
      <c r="F257" s="6" t="str">
        <f>IF(ISBLANK(Requerimiento_Det!F257),"",VLOOKUP(Requerimiento_Det!F257,Tabla12[#All],2,FALSE))</f>
        <v>2806</v>
      </c>
      <c r="G257" s="6" t="str">
        <f>IF(ISBLANK(Requerimiento_Det!G257),"",VLOOKUP(Requerimiento_Det!G257,Tabla14[#All],2,FALSE))</f>
        <v>UNI</v>
      </c>
      <c r="H257" s="6" t="str">
        <f>IF(LEN(Requerimiento_Det!H257)&gt;0,Requerimiento_Det!H257,"")</f>
        <v>Pacanguilla 287540 TRUJILLO  CHICLAYO  TRUJILLO</v>
      </c>
      <c r="I257" s="6" t="str">
        <f>IF(ISBLANK(Requerimiento_Det!I257),"",VLOOKUP(Requerimiento_Det!I257,Tabla5[#All],2,FALSE))</f>
        <v>C</v>
      </c>
      <c r="J257" s="6" t="str">
        <f t="shared" si="110"/>
        <v>N</v>
      </c>
      <c r="K257" s="29">
        <f>IF(LEN(Requerimiento_Det!J257)&gt;0,Requerimiento_Det!J257,"")</f>
        <v>1</v>
      </c>
      <c r="L257" s="6" t="str">
        <f t="shared" si="111"/>
        <v>0.00</v>
      </c>
      <c r="M257" s="6" t="str">
        <f t="shared" si="112"/>
        <v>0.00</v>
      </c>
      <c r="N257" s="30" t="str">
        <f t="shared" si="113"/>
        <v>0.00</v>
      </c>
      <c r="O257" s="30">
        <f t="shared" si="114"/>
        <v>0</v>
      </c>
      <c r="P257" s="6" t="str">
        <f t="shared" si="115"/>
        <v>0</v>
      </c>
      <c r="Q257" s="6" t="str">
        <f t="shared" si="116"/>
        <v>0</v>
      </c>
      <c r="R257" s="6" t="str">
        <f t="shared" si="117"/>
        <v>0.000000</v>
      </c>
      <c r="S257" s="6" t="str">
        <f t="shared" si="118"/>
        <v>0.000000</v>
      </c>
      <c r="T257" s="6" t="str">
        <f t="shared" si="119"/>
        <v>0</v>
      </c>
      <c r="U257" s="6" t="str">
        <f t="shared" si="120"/>
        <v>0</v>
      </c>
      <c r="V257" s="6" t="str">
        <f t="shared" si="121"/>
        <v>S</v>
      </c>
      <c r="W257" s="6" t="str">
        <f>IF(LEN(Requerimiento_Det!L257)&gt;0,Requerimiento_Det!L257,"")</f>
        <v>Pacanguilla 287540 TRUJILLO  CHICLAYO  TRUJILLO</v>
      </c>
      <c r="X257" s="6" t="str">
        <f>IF(ISBLANK(Requerimiento_Det!M257),"",VLOOKUP(Requerimiento_Det!M257,Tabla8[#All],2,FALSE))</f>
        <v>010201</v>
      </c>
      <c r="Y257" s="6" t="str">
        <f t="shared" si="122"/>
        <v>PR</v>
      </c>
      <c r="Z257" s="6" t="str">
        <f t="shared" si="123"/>
        <v>DEMO</v>
      </c>
      <c r="AA257" s="6" t="str">
        <f t="shared" si="124"/>
        <v>N</v>
      </c>
      <c r="AB257" s="6" t="str">
        <f t="shared" si="125"/>
        <v>N</v>
      </c>
      <c r="AC257" s="6" t="str">
        <f t="shared" si="109"/>
        <v>9031501</v>
      </c>
      <c r="AD257" s="6">
        <f>IF(ISBLANK(Requerimiento_Det!N257),"",VLOOKUP(Requerimiento_Det!N257,Tabla1[#All],2,FALSE))</f>
        <v>1031100363</v>
      </c>
      <c r="AE257" s="6" t="str">
        <f>IF(ISBLANK(Requerimiento_Det!P257),"",VLOOKUP(Requerimiento_Det!P257,Tabla18[#All],2,FALSE))</f>
        <v>BTRU</v>
      </c>
    </row>
    <row r="258" spans="1:31" x14ac:dyDescent="0.25">
      <c r="A258" s="6">
        <f>IF(LEN(Requerimiento_Det!A258)&gt;0,Requerimiento_Det!A258,"")</f>
        <v>1</v>
      </c>
      <c r="B258" s="6">
        <f>IF(LEN(Requerimiento_Det!B258)&gt;0,Requerimiento_Det!B258,"")</f>
        <v>257</v>
      </c>
      <c r="C258" s="6" t="str">
        <f>IF(ISBLANK(Requerimiento_Det!C258),"",VLOOKUP(Requerimiento_Det!C258,Tabla3[#All],2,FALSE))</f>
        <v>10000000</v>
      </c>
      <c r="D258" s="6" t="str">
        <f>IF(LEN(Requerimiento_Det!D258)&gt;0,Requerimiento_Det!D258,"")</f>
        <v/>
      </c>
      <c r="E258" s="6">
        <f>IF(ISBLANK(Requerimiento_Det!E258),"",VLOOKUP(Requerimiento_Det!E258,Tabla13[#All],2,FALSE))</f>
        <v>0</v>
      </c>
      <c r="F258" s="6" t="str">
        <f>IF(ISBLANK(Requerimiento_Det!F258),"",VLOOKUP(Requerimiento_Det!F258,Tabla12[#All],2,FALSE))</f>
        <v>2806</v>
      </c>
      <c r="G258" s="6" t="str">
        <f>IF(ISBLANK(Requerimiento_Det!G258),"",VLOOKUP(Requerimiento_Det!G258,Tabla14[#All],2,FALSE))</f>
        <v>UNI</v>
      </c>
      <c r="H258" s="6" t="str">
        <f>IF(LEN(Requerimiento_Det!H258)&gt;0,Requerimiento_Det!H258,"")</f>
        <v>Sullana 287561 TALARA  PIURA  TALARA</v>
      </c>
      <c r="I258" s="6" t="str">
        <f>IF(ISBLANK(Requerimiento_Det!I258),"",VLOOKUP(Requerimiento_Det!I258,Tabla5[#All],2,FALSE))</f>
        <v>C</v>
      </c>
      <c r="J258" s="6" t="str">
        <f t="shared" si="110"/>
        <v>N</v>
      </c>
      <c r="K258" s="29">
        <f>IF(LEN(Requerimiento_Det!J258)&gt;0,Requerimiento_Det!J258,"")</f>
        <v>1</v>
      </c>
      <c r="L258" s="6" t="str">
        <f t="shared" si="111"/>
        <v>0.00</v>
      </c>
      <c r="M258" s="6" t="str">
        <f t="shared" si="112"/>
        <v>0.00</v>
      </c>
      <c r="N258" s="30" t="str">
        <f t="shared" si="113"/>
        <v>0.00</v>
      </c>
      <c r="O258" s="30">
        <f t="shared" si="114"/>
        <v>0</v>
      </c>
      <c r="P258" s="6" t="str">
        <f t="shared" si="115"/>
        <v>0</v>
      </c>
      <c r="Q258" s="6" t="str">
        <f t="shared" si="116"/>
        <v>0</v>
      </c>
      <c r="R258" s="6" t="str">
        <f t="shared" si="117"/>
        <v>0.000000</v>
      </c>
      <c r="S258" s="6" t="str">
        <f t="shared" si="118"/>
        <v>0.000000</v>
      </c>
      <c r="T258" s="6" t="str">
        <f t="shared" si="119"/>
        <v>0</v>
      </c>
      <c r="U258" s="6" t="str">
        <f t="shared" si="120"/>
        <v>0</v>
      </c>
      <c r="V258" s="6" t="str">
        <f t="shared" si="121"/>
        <v>S</v>
      </c>
      <c r="W258" s="6" t="str">
        <f>IF(LEN(Requerimiento_Det!L258)&gt;0,Requerimiento_Det!L258,"")</f>
        <v>Sullana 287561 TALARA  PIURA  TALARA</v>
      </c>
      <c r="X258" s="6" t="str">
        <f>IF(ISBLANK(Requerimiento_Det!M258),"",VLOOKUP(Requerimiento_Det!M258,Tabla8[#All],2,FALSE))</f>
        <v>010201</v>
      </c>
      <c r="Y258" s="6" t="str">
        <f t="shared" si="122"/>
        <v>PR</v>
      </c>
      <c r="Z258" s="6" t="str">
        <f t="shared" si="123"/>
        <v>DEMO</v>
      </c>
      <c r="AA258" s="6" t="str">
        <f t="shared" si="124"/>
        <v>N</v>
      </c>
      <c r="AB258" s="6" t="str">
        <f t="shared" si="125"/>
        <v>N</v>
      </c>
      <c r="AC258" s="6" t="str">
        <f t="shared" si="109"/>
        <v>9031501</v>
      </c>
      <c r="AD258" s="6">
        <f>IF(ISBLANK(Requerimiento_Det!N258),"",VLOOKUP(Requerimiento_Det!N258,Tabla1[#All],2,FALSE))</f>
        <v>1031100283</v>
      </c>
      <c r="AE258" s="6" t="str">
        <f>IF(ISBLANK(Requerimiento_Det!P258),"",VLOOKUP(Requerimiento_Det!P258,Tabla18[#All],2,FALSE))</f>
        <v>BTRU</v>
      </c>
    </row>
    <row r="259" spans="1:31" x14ac:dyDescent="0.25">
      <c r="A259" s="6">
        <f>IF(LEN(Requerimiento_Det!A259)&gt;0,Requerimiento_Det!A259,"")</f>
        <v>1</v>
      </c>
      <c r="B259" s="6">
        <f>IF(LEN(Requerimiento_Det!B259)&gt;0,Requerimiento_Det!B259,"")</f>
        <v>258</v>
      </c>
      <c r="C259" s="6" t="str">
        <f>IF(ISBLANK(Requerimiento_Det!C259),"",VLOOKUP(Requerimiento_Det!C259,Tabla3[#All],2,FALSE))</f>
        <v>10000000</v>
      </c>
      <c r="D259" s="6" t="str">
        <f>IF(LEN(Requerimiento_Det!D259)&gt;0,Requerimiento_Det!D259,"")</f>
        <v/>
      </c>
      <c r="E259" s="6">
        <f>IF(ISBLANK(Requerimiento_Det!E259),"",VLOOKUP(Requerimiento_Det!E259,Tabla13[#All],2,FALSE))</f>
        <v>0</v>
      </c>
      <c r="F259" s="6" t="str">
        <f>IF(ISBLANK(Requerimiento_Det!F259),"",VLOOKUP(Requerimiento_Det!F259,Tabla12[#All],2,FALSE))</f>
        <v>2806</v>
      </c>
      <c r="G259" s="6" t="str">
        <f>IF(ISBLANK(Requerimiento_Det!G259),"",VLOOKUP(Requerimiento_Det!G259,Tabla14[#All],2,FALSE))</f>
        <v>UNI</v>
      </c>
      <c r="H259" s="6" t="str">
        <f>IF(LEN(Requerimiento_Det!H259)&gt;0,Requerimiento_Det!H259,"")</f>
        <v>Pacanguilla 287557 TRUJILLO  TARAPOTO  TRUJILLO</v>
      </c>
      <c r="I259" s="6" t="str">
        <f>IF(ISBLANK(Requerimiento_Det!I259),"",VLOOKUP(Requerimiento_Det!I259,Tabla5[#All],2,FALSE))</f>
        <v>C</v>
      </c>
      <c r="J259" s="6" t="str">
        <f t="shared" si="110"/>
        <v>N</v>
      </c>
      <c r="K259" s="29">
        <f>IF(LEN(Requerimiento_Det!J259)&gt;0,Requerimiento_Det!J259,"")</f>
        <v>1</v>
      </c>
      <c r="L259" s="6" t="str">
        <f t="shared" si="111"/>
        <v>0.00</v>
      </c>
      <c r="M259" s="6" t="str">
        <f t="shared" si="112"/>
        <v>0.00</v>
      </c>
      <c r="N259" s="30" t="str">
        <f t="shared" si="113"/>
        <v>0.00</v>
      </c>
      <c r="O259" s="30">
        <f t="shared" si="114"/>
        <v>0</v>
      </c>
      <c r="P259" s="6" t="str">
        <f t="shared" si="115"/>
        <v>0</v>
      </c>
      <c r="Q259" s="6" t="str">
        <f t="shared" si="116"/>
        <v>0</v>
      </c>
      <c r="R259" s="6" t="str">
        <f t="shared" si="117"/>
        <v>0.000000</v>
      </c>
      <c r="S259" s="6" t="str">
        <f t="shared" si="118"/>
        <v>0.000000</v>
      </c>
      <c r="T259" s="6" t="str">
        <f t="shared" si="119"/>
        <v>0</v>
      </c>
      <c r="U259" s="6" t="str">
        <f t="shared" si="120"/>
        <v>0</v>
      </c>
      <c r="V259" s="6" t="str">
        <f t="shared" si="121"/>
        <v>S</v>
      </c>
      <c r="W259" s="6" t="str">
        <f>IF(LEN(Requerimiento_Det!L259)&gt;0,Requerimiento_Det!L259,"")</f>
        <v>Pacanguilla 287557 TRUJILLO  TARAPOTO  TRUJILLO</v>
      </c>
      <c r="X259" s="6" t="str">
        <f>IF(ISBLANK(Requerimiento_Det!M259),"",VLOOKUP(Requerimiento_Det!M259,Tabla8[#All],2,FALSE))</f>
        <v>010201</v>
      </c>
      <c r="Y259" s="6" t="str">
        <f t="shared" si="122"/>
        <v>PR</v>
      </c>
      <c r="Z259" s="6" t="str">
        <f t="shared" si="123"/>
        <v>DEMO</v>
      </c>
      <c r="AA259" s="6" t="str">
        <f t="shared" si="124"/>
        <v>N</v>
      </c>
      <c r="AB259" s="6" t="str">
        <f t="shared" si="125"/>
        <v>N</v>
      </c>
      <c r="AC259" s="6" t="str">
        <f t="shared" ref="AC259:AC290" si="126">IF(LEN(C259)&gt;0,"9031501","")</f>
        <v>9031501</v>
      </c>
      <c r="AD259" s="6">
        <f>IF(ISBLANK(Requerimiento_Det!N259),"",VLOOKUP(Requerimiento_Det!N259,Tabla1[#All],2,FALSE))</f>
        <v>1031100362</v>
      </c>
      <c r="AE259" s="6" t="str">
        <f>IF(ISBLANK(Requerimiento_Det!P259),"",VLOOKUP(Requerimiento_Det!P259,Tabla18[#All],2,FALSE))</f>
        <v>BTRU</v>
      </c>
    </row>
    <row r="260" spans="1:31" x14ac:dyDescent="0.25">
      <c r="A260" s="6">
        <f>IF(LEN(Requerimiento_Det!A260)&gt;0,Requerimiento_Det!A260,"")</f>
        <v>1</v>
      </c>
      <c r="B260" s="6">
        <f>IF(LEN(Requerimiento_Det!B260)&gt;0,Requerimiento_Det!B260,"")</f>
        <v>259</v>
      </c>
      <c r="C260" s="6" t="str">
        <f>IF(ISBLANK(Requerimiento_Det!C260),"",VLOOKUP(Requerimiento_Det!C260,Tabla3[#All],2,FALSE))</f>
        <v>10000000</v>
      </c>
      <c r="D260" s="6" t="str">
        <f>IF(LEN(Requerimiento_Det!D260)&gt;0,Requerimiento_Det!D260,"")</f>
        <v/>
      </c>
      <c r="E260" s="6">
        <f>IF(ISBLANK(Requerimiento_Det!E260),"",VLOOKUP(Requerimiento_Det!E260,Tabla13[#All],2,FALSE))</f>
        <v>0</v>
      </c>
      <c r="F260" s="6" t="str">
        <f>IF(ISBLANK(Requerimiento_Det!F260),"",VLOOKUP(Requerimiento_Det!F260,Tabla12[#All],2,FALSE))</f>
        <v>2806</v>
      </c>
      <c r="G260" s="6" t="str">
        <f>IF(ISBLANK(Requerimiento_Det!G260),"",VLOOKUP(Requerimiento_Det!G260,Tabla14[#All],2,FALSE))</f>
        <v>UNI</v>
      </c>
      <c r="H260" s="6" t="str">
        <f>IF(LEN(Requerimiento_Det!H260)&gt;0,Requerimiento_Det!H260,"")</f>
        <v>Sullana 287627 TALARA  CHICLAYO  TALARA</v>
      </c>
      <c r="I260" s="6" t="str">
        <f>IF(ISBLANK(Requerimiento_Det!I260),"",VLOOKUP(Requerimiento_Det!I260,Tabla5[#All],2,FALSE))</f>
        <v>C</v>
      </c>
      <c r="J260" s="6" t="str">
        <f t="shared" si="110"/>
        <v>N</v>
      </c>
      <c r="K260" s="29">
        <f>IF(LEN(Requerimiento_Det!J260)&gt;0,Requerimiento_Det!J260,"")</f>
        <v>1</v>
      </c>
      <c r="L260" s="6" t="str">
        <f t="shared" si="111"/>
        <v>0.00</v>
      </c>
      <c r="M260" s="6" t="str">
        <f t="shared" si="112"/>
        <v>0.00</v>
      </c>
      <c r="N260" s="30" t="str">
        <f t="shared" si="113"/>
        <v>0.00</v>
      </c>
      <c r="O260" s="30">
        <f t="shared" si="114"/>
        <v>0</v>
      </c>
      <c r="P260" s="6" t="str">
        <f t="shared" si="115"/>
        <v>0</v>
      </c>
      <c r="Q260" s="6" t="str">
        <f t="shared" si="116"/>
        <v>0</v>
      </c>
      <c r="R260" s="6" t="str">
        <f t="shared" si="117"/>
        <v>0.000000</v>
      </c>
      <c r="S260" s="6" t="str">
        <f t="shared" si="118"/>
        <v>0.000000</v>
      </c>
      <c r="T260" s="6" t="str">
        <f t="shared" si="119"/>
        <v>0</v>
      </c>
      <c r="U260" s="6" t="str">
        <f t="shared" si="120"/>
        <v>0</v>
      </c>
      <c r="V260" s="6" t="str">
        <f t="shared" si="121"/>
        <v>S</v>
      </c>
      <c r="W260" s="6" t="str">
        <f>IF(LEN(Requerimiento_Det!L260)&gt;0,Requerimiento_Det!L260,"")</f>
        <v>Sullana 287627 TALARA  CHICLAYO  TALARA</v>
      </c>
      <c r="X260" s="6" t="str">
        <f>IF(ISBLANK(Requerimiento_Det!M260),"",VLOOKUP(Requerimiento_Det!M260,Tabla8[#All],2,FALSE))</f>
        <v>010201</v>
      </c>
      <c r="Y260" s="6" t="str">
        <f t="shared" si="122"/>
        <v>PR</v>
      </c>
      <c r="Z260" s="6" t="str">
        <f t="shared" si="123"/>
        <v>DEMO</v>
      </c>
      <c r="AA260" s="6" t="str">
        <f t="shared" si="124"/>
        <v>N</v>
      </c>
      <c r="AB260" s="6" t="str">
        <f t="shared" si="125"/>
        <v>N</v>
      </c>
      <c r="AC260" s="6" t="str">
        <f t="shared" si="126"/>
        <v>9031501</v>
      </c>
      <c r="AD260" s="6">
        <f>IF(ISBLANK(Requerimiento_Det!N260),"",VLOOKUP(Requerimiento_Det!N260,Tabla1[#All],2,FALSE))</f>
        <v>1031100292</v>
      </c>
      <c r="AE260" s="6" t="str">
        <f>IF(ISBLANK(Requerimiento_Det!P260),"",VLOOKUP(Requerimiento_Det!P260,Tabla18[#All],2,FALSE))</f>
        <v>BTRU</v>
      </c>
    </row>
    <row r="261" spans="1:31" x14ac:dyDescent="0.25">
      <c r="A261" s="6">
        <f>IF(LEN(Requerimiento_Det!A261)&gt;0,Requerimiento_Det!A261,"")</f>
        <v>1</v>
      </c>
      <c r="B261" s="6">
        <f>IF(LEN(Requerimiento_Det!B261)&gt;0,Requerimiento_Det!B261,"")</f>
        <v>260</v>
      </c>
      <c r="C261" s="6" t="str">
        <f>IF(ISBLANK(Requerimiento_Det!C261),"",VLOOKUP(Requerimiento_Det!C261,Tabla3[#All],2,FALSE))</f>
        <v>10000000</v>
      </c>
      <c r="D261" s="6" t="str">
        <f>IF(LEN(Requerimiento_Det!D261)&gt;0,Requerimiento_Det!D261,"")</f>
        <v/>
      </c>
      <c r="E261" s="6">
        <f>IF(ISBLANK(Requerimiento_Det!E261),"",VLOOKUP(Requerimiento_Det!E261,Tabla13[#All],2,FALSE))</f>
        <v>0</v>
      </c>
      <c r="F261" s="6" t="str">
        <f>IF(ISBLANK(Requerimiento_Det!F261),"",VLOOKUP(Requerimiento_Det!F261,Tabla12[#All],2,FALSE))</f>
        <v>2806</v>
      </c>
      <c r="G261" s="6" t="str">
        <f>IF(ISBLANK(Requerimiento_Det!G261),"",VLOOKUP(Requerimiento_Det!G261,Tabla14[#All],2,FALSE))</f>
        <v>UNI</v>
      </c>
      <c r="H261" s="6" t="str">
        <f>IF(LEN(Requerimiento_Det!H261)&gt;0,Requerimiento_Det!H261,"")</f>
        <v>Pacanguilla 287558 TRUJILLO  TUMBES  TRUJILLO</v>
      </c>
      <c r="I261" s="6" t="str">
        <f>IF(ISBLANK(Requerimiento_Det!I261),"",VLOOKUP(Requerimiento_Det!I261,Tabla5[#All],2,FALSE))</f>
        <v>C</v>
      </c>
      <c r="J261" s="6" t="str">
        <f t="shared" si="110"/>
        <v>N</v>
      </c>
      <c r="K261" s="29">
        <f>IF(LEN(Requerimiento_Det!J261)&gt;0,Requerimiento_Det!J261,"")</f>
        <v>1</v>
      </c>
      <c r="L261" s="6" t="str">
        <f t="shared" si="111"/>
        <v>0.00</v>
      </c>
      <c r="M261" s="6" t="str">
        <f t="shared" si="112"/>
        <v>0.00</v>
      </c>
      <c r="N261" s="30" t="str">
        <f t="shared" si="113"/>
        <v>0.00</v>
      </c>
      <c r="O261" s="30">
        <f t="shared" si="114"/>
        <v>0</v>
      </c>
      <c r="P261" s="6" t="str">
        <f t="shared" si="115"/>
        <v>0</v>
      </c>
      <c r="Q261" s="6" t="str">
        <f t="shared" si="116"/>
        <v>0</v>
      </c>
      <c r="R261" s="6" t="str">
        <f t="shared" si="117"/>
        <v>0.000000</v>
      </c>
      <c r="S261" s="6" t="str">
        <f t="shared" si="118"/>
        <v>0.000000</v>
      </c>
      <c r="T261" s="6" t="str">
        <f t="shared" si="119"/>
        <v>0</v>
      </c>
      <c r="U261" s="6" t="str">
        <f t="shared" si="120"/>
        <v>0</v>
      </c>
      <c r="V261" s="6" t="str">
        <f t="shared" si="121"/>
        <v>S</v>
      </c>
      <c r="W261" s="6" t="str">
        <f>IF(LEN(Requerimiento_Det!L261)&gt;0,Requerimiento_Det!L261,"")</f>
        <v>Pacanguilla 287558 TRUJILLO  TUMBES  TRUJILLO</v>
      </c>
      <c r="X261" s="6" t="str">
        <f>IF(ISBLANK(Requerimiento_Det!M261),"",VLOOKUP(Requerimiento_Det!M261,Tabla8[#All],2,FALSE))</f>
        <v>010201</v>
      </c>
      <c r="Y261" s="6" t="str">
        <f t="shared" si="122"/>
        <v>PR</v>
      </c>
      <c r="Z261" s="6" t="str">
        <f t="shared" si="123"/>
        <v>DEMO</v>
      </c>
      <c r="AA261" s="6" t="str">
        <f t="shared" si="124"/>
        <v>N</v>
      </c>
      <c r="AB261" s="6" t="str">
        <f t="shared" si="125"/>
        <v>N</v>
      </c>
      <c r="AC261" s="6" t="str">
        <f t="shared" si="126"/>
        <v>9031501</v>
      </c>
      <c r="AD261" s="6">
        <f>IF(ISBLANK(Requerimiento_Det!N261),"",VLOOKUP(Requerimiento_Det!N261,Tabla1[#All],2,FALSE))</f>
        <v>1031100301</v>
      </c>
      <c r="AE261" s="6" t="str">
        <f>IF(ISBLANK(Requerimiento_Det!P261),"",VLOOKUP(Requerimiento_Det!P261,Tabla18[#All],2,FALSE))</f>
        <v>BTRU</v>
      </c>
    </row>
    <row r="262" spans="1:31" x14ac:dyDescent="0.25">
      <c r="A262" s="6">
        <f>IF(LEN(Requerimiento_Det!A262)&gt;0,Requerimiento_Det!A262,"")</f>
        <v>1</v>
      </c>
      <c r="B262" s="6">
        <f>IF(LEN(Requerimiento_Det!B262)&gt;0,Requerimiento_Det!B262,"")</f>
        <v>261</v>
      </c>
      <c r="C262" s="6" t="str">
        <f>IF(ISBLANK(Requerimiento_Det!C262),"",VLOOKUP(Requerimiento_Det!C262,Tabla3[#All],2,FALSE))</f>
        <v>10000000</v>
      </c>
      <c r="D262" s="6" t="str">
        <f>IF(LEN(Requerimiento_Det!D262)&gt;0,Requerimiento_Det!D262,"")</f>
        <v/>
      </c>
      <c r="E262" s="6">
        <f>IF(ISBLANK(Requerimiento_Det!E262),"",VLOOKUP(Requerimiento_Det!E262,Tabla13[#All],2,FALSE))</f>
        <v>0</v>
      </c>
      <c r="F262" s="6" t="str">
        <f>IF(ISBLANK(Requerimiento_Det!F262),"",VLOOKUP(Requerimiento_Det!F262,Tabla12[#All],2,FALSE))</f>
        <v>2806</v>
      </c>
      <c r="G262" s="6" t="str">
        <f>IF(ISBLANK(Requerimiento_Det!G262),"",VLOOKUP(Requerimiento_Det!G262,Tabla14[#All],2,FALSE))</f>
        <v>UNI</v>
      </c>
      <c r="H262" s="6" t="str">
        <f>IF(LEN(Requerimiento_Det!H262)&gt;0,Requerimiento_Det!H262,"")</f>
        <v>Bayóvar 287548 TRUJILLO  PIURA  TRUJILLO</v>
      </c>
      <c r="I262" s="6" t="str">
        <f>IF(ISBLANK(Requerimiento_Det!I262),"",VLOOKUP(Requerimiento_Det!I262,Tabla5[#All],2,FALSE))</f>
        <v>C</v>
      </c>
      <c r="J262" s="6" t="str">
        <f t="shared" si="110"/>
        <v>N</v>
      </c>
      <c r="K262" s="29">
        <f>IF(LEN(Requerimiento_Det!J262)&gt;0,Requerimiento_Det!J262,"")</f>
        <v>1</v>
      </c>
      <c r="L262" s="6" t="str">
        <f t="shared" si="111"/>
        <v>0.00</v>
      </c>
      <c r="M262" s="6" t="str">
        <f t="shared" si="112"/>
        <v>0.00</v>
      </c>
      <c r="N262" s="30" t="str">
        <f t="shared" si="113"/>
        <v>0.00</v>
      </c>
      <c r="O262" s="30">
        <f t="shared" si="114"/>
        <v>0</v>
      </c>
      <c r="P262" s="6" t="str">
        <f t="shared" si="115"/>
        <v>0</v>
      </c>
      <c r="Q262" s="6" t="str">
        <f t="shared" si="116"/>
        <v>0</v>
      </c>
      <c r="R262" s="6" t="str">
        <f t="shared" si="117"/>
        <v>0.000000</v>
      </c>
      <c r="S262" s="6" t="str">
        <f t="shared" si="118"/>
        <v>0.000000</v>
      </c>
      <c r="T262" s="6" t="str">
        <f t="shared" si="119"/>
        <v>0</v>
      </c>
      <c r="U262" s="6" t="str">
        <f t="shared" si="120"/>
        <v>0</v>
      </c>
      <c r="V262" s="6" t="str">
        <f t="shared" si="121"/>
        <v>S</v>
      </c>
      <c r="W262" s="6" t="str">
        <f>IF(LEN(Requerimiento_Det!L262)&gt;0,Requerimiento_Det!L262,"")</f>
        <v>Bayóvar 287548 TRUJILLO  PIURA  TRUJILLO</v>
      </c>
      <c r="X262" s="6" t="str">
        <f>IF(ISBLANK(Requerimiento_Det!M262),"",VLOOKUP(Requerimiento_Det!M262,Tabla8[#All],2,FALSE))</f>
        <v>010201</v>
      </c>
      <c r="Y262" s="6" t="str">
        <f t="shared" si="122"/>
        <v>PR</v>
      </c>
      <c r="Z262" s="6" t="str">
        <f t="shared" si="123"/>
        <v>DEMO</v>
      </c>
      <c r="AA262" s="6" t="str">
        <f t="shared" si="124"/>
        <v>N</v>
      </c>
      <c r="AB262" s="6" t="str">
        <f t="shared" si="125"/>
        <v>N</v>
      </c>
      <c r="AC262" s="6" t="str">
        <f t="shared" si="126"/>
        <v>9031501</v>
      </c>
      <c r="AD262" s="6">
        <f>IF(ISBLANK(Requerimiento_Det!N262),"",VLOOKUP(Requerimiento_Det!N262,Tabla1[#All],2,FALSE))</f>
        <v>1031100300</v>
      </c>
      <c r="AE262" s="6" t="str">
        <f>IF(ISBLANK(Requerimiento_Det!P262),"",VLOOKUP(Requerimiento_Det!P262,Tabla18[#All],2,FALSE))</f>
        <v>BTRU</v>
      </c>
    </row>
    <row r="263" spans="1:31" x14ac:dyDescent="0.25">
      <c r="A263" s="6">
        <f>IF(LEN(Requerimiento_Det!A263)&gt;0,Requerimiento_Det!A263,"")</f>
        <v>1</v>
      </c>
      <c r="B263" s="6">
        <f>IF(LEN(Requerimiento_Det!B263)&gt;0,Requerimiento_Det!B263,"")</f>
        <v>262</v>
      </c>
      <c r="C263" s="6" t="str">
        <f>IF(ISBLANK(Requerimiento_Det!C263),"",VLOOKUP(Requerimiento_Det!C263,Tabla3[#All],2,FALSE))</f>
        <v>10000000</v>
      </c>
      <c r="D263" s="6" t="str">
        <f>IF(LEN(Requerimiento_Det!D263)&gt;0,Requerimiento_Det!D263,"")</f>
        <v/>
      </c>
      <c r="E263" s="6">
        <f>IF(ISBLANK(Requerimiento_Det!E263),"",VLOOKUP(Requerimiento_Det!E263,Tabla13[#All],2,FALSE))</f>
        <v>0</v>
      </c>
      <c r="F263" s="6" t="str">
        <f>IF(ISBLANK(Requerimiento_Det!F263),"",VLOOKUP(Requerimiento_Det!F263,Tabla12[#All],2,FALSE))</f>
        <v>2806</v>
      </c>
      <c r="G263" s="6" t="str">
        <f>IF(ISBLANK(Requerimiento_Det!G263),"",VLOOKUP(Requerimiento_Det!G263,Tabla14[#All],2,FALSE))</f>
        <v>UNI</v>
      </c>
      <c r="H263" s="6" t="str">
        <f>IF(LEN(Requerimiento_Det!H263)&gt;0,Requerimiento_Det!H263,"")</f>
        <v>Chicama 287323 STA.ROSA SPSA PIURA</v>
      </c>
      <c r="I263" s="6" t="str">
        <f>IF(ISBLANK(Requerimiento_Det!I263),"",VLOOKUP(Requerimiento_Det!I263,Tabla5[#All],2,FALSE))</f>
        <v>C</v>
      </c>
      <c r="J263" s="6" t="str">
        <f t="shared" si="110"/>
        <v>N</v>
      </c>
      <c r="K263" s="29">
        <f>IF(LEN(Requerimiento_Det!J263)&gt;0,Requerimiento_Det!J263,"")</f>
        <v>1</v>
      </c>
      <c r="L263" s="6" t="str">
        <f t="shared" si="111"/>
        <v>0.00</v>
      </c>
      <c r="M263" s="6" t="str">
        <f t="shared" si="112"/>
        <v>0.00</v>
      </c>
      <c r="N263" s="30" t="str">
        <f t="shared" si="113"/>
        <v>0.00</v>
      </c>
      <c r="O263" s="30">
        <f t="shared" si="114"/>
        <v>0</v>
      </c>
      <c r="P263" s="6" t="str">
        <f t="shared" si="115"/>
        <v>0</v>
      </c>
      <c r="Q263" s="6" t="str">
        <f t="shared" si="116"/>
        <v>0</v>
      </c>
      <c r="R263" s="6" t="str">
        <f t="shared" si="117"/>
        <v>0.000000</v>
      </c>
      <c r="S263" s="6" t="str">
        <f t="shared" si="118"/>
        <v>0.000000</v>
      </c>
      <c r="T263" s="6" t="str">
        <f t="shared" si="119"/>
        <v>0</v>
      </c>
      <c r="U263" s="6" t="str">
        <f t="shared" si="120"/>
        <v>0</v>
      </c>
      <c r="V263" s="6" t="str">
        <f t="shared" si="121"/>
        <v>S</v>
      </c>
      <c r="W263" s="6" t="str">
        <f>IF(LEN(Requerimiento_Det!L263)&gt;0,Requerimiento_Det!L263,"")</f>
        <v>Chicama 287323 STA.ROSA SPSA PIURA</v>
      </c>
      <c r="X263" s="6" t="str">
        <f>IF(ISBLANK(Requerimiento_Det!M263),"",VLOOKUP(Requerimiento_Det!M263,Tabla8[#All],2,FALSE))</f>
        <v>010201</v>
      </c>
      <c r="Y263" s="6" t="str">
        <f t="shared" si="122"/>
        <v>PR</v>
      </c>
      <c r="Z263" s="6" t="str">
        <f t="shared" si="123"/>
        <v>DEMO</v>
      </c>
      <c r="AA263" s="6" t="str">
        <f t="shared" si="124"/>
        <v>N</v>
      </c>
      <c r="AB263" s="6" t="str">
        <f t="shared" si="125"/>
        <v>N</v>
      </c>
      <c r="AC263" s="6" t="str">
        <f t="shared" si="126"/>
        <v>9031501</v>
      </c>
      <c r="AD263" s="6">
        <f>IF(ISBLANK(Requerimiento_Det!N263),"",VLOOKUP(Requerimiento_Det!N263,Tabla1[#All],2,FALSE))</f>
        <v>1031100125</v>
      </c>
      <c r="AE263" s="6" t="str">
        <f>IF(ISBLANK(Requerimiento_Det!P263),"",VLOOKUP(Requerimiento_Det!P263,Tabla18[#All],2,FALSE))</f>
        <v>BTRU</v>
      </c>
    </row>
    <row r="264" spans="1:31" x14ac:dyDescent="0.25">
      <c r="A264" s="6">
        <f>IF(LEN(Requerimiento_Det!A264)&gt;0,Requerimiento_Det!A264,"")</f>
        <v>1</v>
      </c>
      <c r="B264" s="6">
        <f>IF(LEN(Requerimiento_Det!B264)&gt;0,Requerimiento_Det!B264,"")</f>
        <v>263</v>
      </c>
      <c r="C264" s="6" t="str">
        <f>IF(ISBLANK(Requerimiento_Det!C264),"",VLOOKUP(Requerimiento_Det!C264,Tabla3[#All],2,FALSE))</f>
        <v>10000000</v>
      </c>
      <c r="D264" s="6" t="str">
        <f>IF(LEN(Requerimiento_Det!D264)&gt;0,Requerimiento_Det!D264,"")</f>
        <v/>
      </c>
      <c r="E264" s="6">
        <f>IF(ISBLANK(Requerimiento_Det!E264),"",VLOOKUP(Requerimiento_Det!E264,Tabla13[#All],2,FALSE))</f>
        <v>0</v>
      </c>
      <c r="F264" s="6" t="str">
        <f>IF(ISBLANK(Requerimiento_Det!F264),"",VLOOKUP(Requerimiento_Det!F264,Tabla12[#All],2,FALSE))</f>
        <v>2806</v>
      </c>
      <c r="G264" s="6" t="str">
        <f>IF(ISBLANK(Requerimiento_Det!G264),"",VLOOKUP(Requerimiento_Det!G264,Tabla14[#All],2,FALSE))</f>
        <v>UNI</v>
      </c>
      <c r="H264" s="6" t="str">
        <f>IF(LEN(Requerimiento_Det!H264)&gt;0,Requerimiento_Det!H264,"")</f>
        <v>Chicama 287570 TRUJILLO   CHOCOPE  TRUJILLO</v>
      </c>
      <c r="I264" s="6" t="str">
        <f>IF(ISBLANK(Requerimiento_Det!I264),"",VLOOKUP(Requerimiento_Det!I264,Tabla5[#All],2,FALSE))</f>
        <v>C</v>
      </c>
      <c r="J264" s="6" t="str">
        <f t="shared" si="110"/>
        <v>N</v>
      </c>
      <c r="K264" s="29">
        <f>IF(LEN(Requerimiento_Det!J264)&gt;0,Requerimiento_Det!J264,"")</f>
        <v>1</v>
      </c>
      <c r="L264" s="6" t="str">
        <f t="shared" si="111"/>
        <v>0.00</v>
      </c>
      <c r="M264" s="6" t="str">
        <f t="shared" si="112"/>
        <v>0.00</v>
      </c>
      <c r="N264" s="30" t="str">
        <f t="shared" si="113"/>
        <v>0.00</v>
      </c>
      <c r="O264" s="30">
        <f t="shared" si="114"/>
        <v>0</v>
      </c>
      <c r="P264" s="6" t="str">
        <f t="shared" si="115"/>
        <v>0</v>
      </c>
      <c r="Q264" s="6" t="str">
        <f t="shared" si="116"/>
        <v>0</v>
      </c>
      <c r="R264" s="6" t="str">
        <f t="shared" si="117"/>
        <v>0.000000</v>
      </c>
      <c r="S264" s="6" t="str">
        <f t="shared" si="118"/>
        <v>0.000000</v>
      </c>
      <c r="T264" s="6" t="str">
        <f t="shared" si="119"/>
        <v>0</v>
      </c>
      <c r="U264" s="6" t="str">
        <f t="shared" si="120"/>
        <v>0</v>
      </c>
      <c r="V264" s="6" t="str">
        <f t="shared" si="121"/>
        <v>S</v>
      </c>
      <c r="W264" s="6" t="str">
        <f>IF(LEN(Requerimiento_Det!L264)&gt;0,Requerimiento_Det!L264,"")</f>
        <v>Chicama 287570 TRUJILLO   CHOCOPE  TRUJILLO</v>
      </c>
      <c r="X264" s="6" t="str">
        <f>IF(ISBLANK(Requerimiento_Det!M264),"",VLOOKUP(Requerimiento_Det!M264,Tabla8[#All],2,FALSE))</f>
        <v>010201</v>
      </c>
      <c r="Y264" s="6" t="str">
        <f t="shared" si="122"/>
        <v>PR</v>
      </c>
      <c r="Z264" s="6" t="str">
        <f t="shared" si="123"/>
        <v>DEMO</v>
      </c>
      <c r="AA264" s="6" t="str">
        <f t="shared" si="124"/>
        <v>N</v>
      </c>
      <c r="AB264" s="6" t="str">
        <f t="shared" si="125"/>
        <v>N</v>
      </c>
      <c r="AC264" s="6" t="str">
        <f t="shared" si="126"/>
        <v>9031501</v>
      </c>
      <c r="AD264" s="6">
        <f>IF(ISBLANK(Requerimiento_Det!N264),"",VLOOKUP(Requerimiento_Det!N264,Tabla1[#All],2,FALSE))</f>
        <v>1031100325</v>
      </c>
      <c r="AE264" s="6" t="str">
        <f>IF(ISBLANK(Requerimiento_Det!P264),"",VLOOKUP(Requerimiento_Det!P264,Tabla18[#All],2,FALSE))</f>
        <v>BTRU</v>
      </c>
    </row>
    <row r="265" spans="1:31" x14ac:dyDescent="0.25">
      <c r="A265" s="6">
        <f>IF(LEN(Requerimiento_Det!A265)&gt;0,Requerimiento_Det!A265,"")</f>
        <v>1</v>
      </c>
      <c r="B265" s="6">
        <f>IF(LEN(Requerimiento_Det!B265)&gt;0,Requerimiento_Det!B265,"")</f>
        <v>264</v>
      </c>
      <c r="C265" s="6" t="str">
        <f>IF(ISBLANK(Requerimiento_Det!C265),"",VLOOKUP(Requerimiento_Det!C265,Tabla3[#All],2,FALSE))</f>
        <v>10000000</v>
      </c>
      <c r="D265" s="6" t="str">
        <f>IF(LEN(Requerimiento_Det!D265)&gt;0,Requerimiento_Det!D265,"")</f>
        <v/>
      </c>
      <c r="E265" s="6">
        <f>IF(ISBLANK(Requerimiento_Det!E265),"",VLOOKUP(Requerimiento_Det!E265,Tabla13[#All],2,FALSE))</f>
        <v>0</v>
      </c>
      <c r="F265" s="6" t="str">
        <f>IF(ISBLANK(Requerimiento_Det!F265),"",VLOOKUP(Requerimiento_Det!F265,Tabla12[#All],2,FALSE))</f>
        <v>2806</v>
      </c>
      <c r="G265" s="6" t="str">
        <f>IF(ISBLANK(Requerimiento_Det!G265),"",VLOOKUP(Requerimiento_Det!G265,Tabla14[#All],2,FALSE))</f>
        <v>UNI</v>
      </c>
      <c r="H265" s="6" t="str">
        <f>IF(LEN(Requerimiento_Det!H265)&gt;0,Requerimiento_Det!H265,"")</f>
        <v>Chicama 287606 TRUJILLO  PIURA  TRUJILLO</v>
      </c>
      <c r="I265" s="6" t="str">
        <f>IF(ISBLANK(Requerimiento_Det!I265),"",VLOOKUP(Requerimiento_Det!I265,Tabla5[#All],2,FALSE))</f>
        <v>C</v>
      </c>
      <c r="J265" s="6" t="str">
        <f t="shared" ref="J265:J290" si="127">IF(LEN(C265)&gt;0,"N","")</f>
        <v>N</v>
      </c>
      <c r="K265" s="29">
        <f>IF(LEN(Requerimiento_Det!J265)&gt;0,Requerimiento_Det!J265,"")</f>
        <v>1</v>
      </c>
      <c r="L265" s="6" t="str">
        <f t="shared" ref="L265:L290" si="128">IF(LEN(C265)&gt;0,"0.00","")</f>
        <v>0.00</v>
      </c>
      <c r="M265" s="6" t="str">
        <f t="shared" ref="M265:M290" si="129">IF(LEN(C265)&gt;0,"0.00","")</f>
        <v>0.00</v>
      </c>
      <c r="N265" s="30" t="str">
        <f t="shared" ref="N265:N290" si="130">IF(LEN(C265)&gt;0,"0.00","")</f>
        <v>0.00</v>
      </c>
      <c r="O265" s="30">
        <f t="shared" ref="O265:O290" si="131">IF(LEN(N265)&gt;0,K265*N265,"")</f>
        <v>0</v>
      </c>
      <c r="P265" s="6" t="str">
        <f t="shared" ref="P265:P290" si="132">IF(LEN(C265)&gt;0,"0","")</f>
        <v>0</v>
      </c>
      <c r="Q265" s="6" t="str">
        <f t="shared" ref="Q265:Q290" si="133">IF(LEN(C265)&gt;0,"0","")</f>
        <v>0</v>
      </c>
      <c r="R265" s="6" t="str">
        <f t="shared" ref="R265:R290" si="134">IF(LEN(C265)&gt;0,"0.000000","")</f>
        <v>0.000000</v>
      </c>
      <c r="S265" s="6" t="str">
        <f t="shared" ref="S265:S290" si="135">IF(LEN(C265)&gt;0,"0.000000","")</f>
        <v>0.000000</v>
      </c>
      <c r="T265" s="6" t="str">
        <f t="shared" ref="T265:T290" si="136">IF(LEN(C265)&gt;0,"0","")</f>
        <v>0</v>
      </c>
      <c r="U265" s="6" t="str">
        <f t="shared" ref="U265:U290" si="137">IF(LEN(C265)&gt;0,"0","")</f>
        <v>0</v>
      </c>
      <c r="V265" s="6" t="str">
        <f t="shared" ref="V265:V290" si="138">IF(LEN(C265)&gt;0,"S","")</f>
        <v>S</v>
      </c>
      <c r="W265" s="6" t="str">
        <f>IF(LEN(Requerimiento_Det!L265)&gt;0,Requerimiento_Det!L265,"")</f>
        <v>Chicama 287606 TRUJILLO  PIURA  TRUJILLO</v>
      </c>
      <c r="X265" s="6" t="str">
        <f>IF(ISBLANK(Requerimiento_Det!M265),"",VLOOKUP(Requerimiento_Det!M265,Tabla8[#All],2,FALSE))</f>
        <v>010201</v>
      </c>
      <c r="Y265" s="6" t="str">
        <f t="shared" ref="Y265:Y290" si="139">IF(LEN(C265)&gt;0,"PR","")</f>
        <v>PR</v>
      </c>
      <c r="Z265" s="6" t="str">
        <f t="shared" ref="Z265:Z290" si="140">IF(LEN(C265)&gt;0,"DEMO","")</f>
        <v>DEMO</v>
      </c>
      <c r="AA265" s="6" t="str">
        <f t="shared" ref="AA265:AA290" si="141">IF(LEN(C265)&gt;0,"N","")</f>
        <v>N</v>
      </c>
      <c r="AB265" s="6" t="str">
        <f t="shared" ref="AB265:AB290" si="142">IF(LEN(C265)&gt;0,"N","")</f>
        <v>N</v>
      </c>
      <c r="AC265" s="6" t="str">
        <f t="shared" si="126"/>
        <v>9031501</v>
      </c>
      <c r="AD265" s="6">
        <f>IF(ISBLANK(Requerimiento_Det!N265),"",VLOOKUP(Requerimiento_Det!N265,Tabla1[#All],2,FALSE))</f>
        <v>1031100355</v>
      </c>
      <c r="AE265" s="6" t="str">
        <f>IF(ISBLANK(Requerimiento_Det!P265),"",VLOOKUP(Requerimiento_Det!P265,Tabla18[#All],2,FALSE))</f>
        <v>BTRU</v>
      </c>
    </row>
    <row r="266" spans="1:31" x14ac:dyDescent="0.25">
      <c r="A266" s="6">
        <f>IF(LEN(Requerimiento_Det!A266)&gt;0,Requerimiento_Det!A266,"")</f>
        <v>1</v>
      </c>
      <c r="B266" s="6">
        <f>IF(LEN(Requerimiento_Det!B266)&gt;0,Requerimiento_Det!B266,"")</f>
        <v>265</v>
      </c>
      <c r="C266" s="6" t="str">
        <f>IF(ISBLANK(Requerimiento_Det!C266),"",VLOOKUP(Requerimiento_Det!C266,Tabla3[#All],2,FALSE))</f>
        <v>10000000</v>
      </c>
      <c r="D266" s="6" t="str">
        <f>IF(LEN(Requerimiento_Det!D266)&gt;0,Requerimiento_Det!D266,"")</f>
        <v/>
      </c>
      <c r="E266" s="6">
        <f>IF(ISBLANK(Requerimiento_Det!E266),"",VLOOKUP(Requerimiento_Det!E266,Tabla13[#All],2,FALSE))</f>
        <v>0</v>
      </c>
      <c r="F266" s="6" t="str">
        <f>IF(ISBLANK(Requerimiento_Det!F266),"",VLOOKUP(Requerimiento_Det!F266,Tabla12[#All],2,FALSE))</f>
        <v>2806</v>
      </c>
      <c r="G266" s="6" t="str">
        <f>IF(ISBLANK(Requerimiento_Det!G266),"",VLOOKUP(Requerimiento_Det!G266,Tabla14[#All],2,FALSE))</f>
        <v>UNI</v>
      </c>
      <c r="H266" s="6" t="str">
        <f>IF(LEN(Requerimiento_Det!H266)&gt;0,Requerimiento_Det!H266,"")</f>
        <v>Mórrope 287551 TRUJILLO  PIURA  TRUJILLO</v>
      </c>
      <c r="I266" s="6" t="str">
        <f>IF(ISBLANK(Requerimiento_Det!I266),"",VLOOKUP(Requerimiento_Det!I266,Tabla5[#All],2,FALSE))</f>
        <v>C</v>
      </c>
      <c r="J266" s="6" t="str">
        <f t="shared" si="127"/>
        <v>N</v>
      </c>
      <c r="K266" s="29">
        <f>IF(LEN(Requerimiento_Det!J266)&gt;0,Requerimiento_Det!J266,"")</f>
        <v>1</v>
      </c>
      <c r="L266" s="6" t="str">
        <f t="shared" si="128"/>
        <v>0.00</v>
      </c>
      <c r="M266" s="6" t="str">
        <f t="shared" si="129"/>
        <v>0.00</v>
      </c>
      <c r="N266" s="30" t="str">
        <f t="shared" si="130"/>
        <v>0.00</v>
      </c>
      <c r="O266" s="30">
        <f t="shared" si="131"/>
        <v>0</v>
      </c>
      <c r="P266" s="6" t="str">
        <f t="shared" si="132"/>
        <v>0</v>
      </c>
      <c r="Q266" s="6" t="str">
        <f t="shared" si="133"/>
        <v>0</v>
      </c>
      <c r="R266" s="6" t="str">
        <f t="shared" si="134"/>
        <v>0.000000</v>
      </c>
      <c r="S266" s="6" t="str">
        <f t="shared" si="135"/>
        <v>0.000000</v>
      </c>
      <c r="T266" s="6" t="str">
        <f t="shared" si="136"/>
        <v>0</v>
      </c>
      <c r="U266" s="6" t="str">
        <f t="shared" si="137"/>
        <v>0</v>
      </c>
      <c r="V266" s="6" t="str">
        <f t="shared" si="138"/>
        <v>S</v>
      </c>
      <c r="W266" s="6" t="str">
        <f>IF(LEN(Requerimiento_Det!L266)&gt;0,Requerimiento_Det!L266,"")</f>
        <v>Mórrope 287551 TRUJILLO  PIURA  TRUJILLO</v>
      </c>
      <c r="X266" s="6" t="str">
        <f>IF(ISBLANK(Requerimiento_Det!M266),"",VLOOKUP(Requerimiento_Det!M266,Tabla8[#All],2,FALSE))</f>
        <v>010201</v>
      </c>
      <c r="Y266" s="6" t="str">
        <f t="shared" si="139"/>
        <v>PR</v>
      </c>
      <c r="Z266" s="6" t="str">
        <f t="shared" si="140"/>
        <v>DEMO</v>
      </c>
      <c r="AA266" s="6" t="str">
        <f t="shared" si="141"/>
        <v>N</v>
      </c>
      <c r="AB266" s="6" t="str">
        <f t="shared" si="142"/>
        <v>N</v>
      </c>
      <c r="AC266" s="6" t="str">
        <f t="shared" si="126"/>
        <v>9031501</v>
      </c>
      <c r="AD266" s="6">
        <f>IF(ISBLANK(Requerimiento_Det!N266),"",VLOOKUP(Requerimiento_Det!N266,Tabla1[#All],2,FALSE))</f>
        <v>1031100354</v>
      </c>
      <c r="AE266" s="6" t="str">
        <f>IF(ISBLANK(Requerimiento_Det!P266),"",VLOOKUP(Requerimiento_Det!P266,Tabla18[#All],2,FALSE))</f>
        <v>BTRU</v>
      </c>
    </row>
    <row r="267" spans="1:31" x14ac:dyDescent="0.25">
      <c r="A267" s="6">
        <f>IF(LEN(Requerimiento_Det!A267)&gt;0,Requerimiento_Det!A267,"")</f>
        <v>1</v>
      </c>
      <c r="B267" s="6">
        <f>IF(LEN(Requerimiento_Det!B267)&gt;0,Requerimiento_Det!B267,"")</f>
        <v>266</v>
      </c>
      <c r="C267" s="6" t="str">
        <f>IF(ISBLANK(Requerimiento_Det!C267),"",VLOOKUP(Requerimiento_Det!C267,Tabla3[#All],2,FALSE))</f>
        <v>10000000</v>
      </c>
      <c r="D267" s="6" t="str">
        <f>IF(LEN(Requerimiento_Det!D267)&gt;0,Requerimiento_Det!D267,"")</f>
        <v/>
      </c>
      <c r="E267" s="6">
        <f>IF(ISBLANK(Requerimiento_Det!E267),"",VLOOKUP(Requerimiento_Det!E267,Tabla13[#All],2,FALSE))</f>
        <v>0</v>
      </c>
      <c r="F267" s="6" t="str">
        <f>IF(ISBLANK(Requerimiento_Det!F267),"",VLOOKUP(Requerimiento_Det!F267,Tabla12[#All],2,FALSE))</f>
        <v>2806</v>
      </c>
      <c r="G267" s="6" t="str">
        <f>IF(ISBLANK(Requerimiento_Det!G267),"",VLOOKUP(Requerimiento_Det!G267,Tabla14[#All],2,FALSE))</f>
        <v>UNI</v>
      </c>
      <c r="H267" s="6" t="str">
        <f>IF(LEN(Requerimiento_Det!H267)&gt;0,Requerimiento_Det!H267,"")</f>
        <v>Sullana 286402 CALLAO  CHICLAYO  CALLAO</v>
      </c>
      <c r="I267" s="6" t="str">
        <f>IF(ISBLANK(Requerimiento_Det!I267),"",VLOOKUP(Requerimiento_Det!I267,Tabla5[#All],2,FALSE))</f>
        <v>C</v>
      </c>
      <c r="J267" s="6" t="str">
        <f t="shared" si="127"/>
        <v>N</v>
      </c>
      <c r="K267" s="29">
        <f>IF(LEN(Requerimiento_Det!J267)&gt;0,Requerimiento_Det!J267,"")</f>
        <v>1</v>
      </c>
      <c r="L267" s="6" t="str">
        <f t="shared" si="128"/>
        <v>0.00</v>
      </c>
      <c r="M267" s="6" t="str">
        <f t="shared" si="129"/>
        <v>0.00</v>
      </c>
      <c r="N267" s="30" t="str">
        <f t="shared" si="130"/>
        <v>0.00</v>
      </c>
      <c r="O267" s="30">
        <f t="shared" si="131"/>
        <v>0</v>
      </c>
      <c r="P267" s="6" t="str">
        <f t="shared" si="132"/>
        <v>0</v>
      </c>
      <c r="Q267" s="6" t="str">
        <f t="shared" si="133"/>
        <v>0</v>
      </c>
      <c r="R267" s="6" t="str">
        <f t="shared" si="134"/>
        <v>0.000000</v>
      </c>
      <c r="S267" s="6" t="str">
        <f t="shared" si="135"/>
        <v>0.000000</v>
      </c>
      <c r="T267" s="6" t="str">
        <f t="shared" si="136"/>
        <v>0</v>
      </c>
      <c r="U267" s="6" t="str">
        <f t="shared" si="137"/>
        <v>0</v>
      </c>
      <c r="V267" s="6" t="str">
        <f t="shared" si="138"/>
        <v>S</v>
      </c>
      <c r="W267" s="6" t="str">
        <f>IF(LEN(Requerimiento_Det!L267)&gt;0,Requerimiento_Det!L267,"")</f>
        <v>Sullana 286402 CALLAO  CHICLAYO  CALLAO</v>
      </c>
      <c r="X267" s="6" t="str">
        <f>IF(ISBLANK(Requerimiento_Det!M267),"",VLOOKUP(Requerimiento_Det!M267,Tabla8[#All],2,FALSE))</f>
        <v>010201</v>
      </c>
      <c r="Y267" s="6" t="str">
        <f t="shared" si="139"/>
        <v>PR</v>
      </c>
      <c r="Z267" s="6" t="str">
        <f t="shared" si="140"/>
        <v>DEMO</v>
      </c>
      <c r="AA267" s="6" t="str">
        <f t="shared" si="141"/>
        <v>N</v>
      </c>
      <c r="AB267" s="6" t="str">
        <f t="shared" si="142"/>
        <v>N</v>
      </c>
      <c r="AC267" s="6" t="str">
        <f t="shared" si="126"/>
        <v>9031501</v>
      </c>
      <c r="AD267" s="6">
        <f>IF(ISBLANK(Requerimiento_Det!N267),"",VLOOKUP(Requerimiento_Det!N267,Tabla1[#All],2,FALSE))</f>
        <v>1031100291</v>
      </c>
      <c r="AE267" s="6" t="str">
        <f>IF(ISBLANK(Requerimiento_Det!P267),"",VLOOKUP(Requerimiento_Det!P267,Tabla18[#All],2,FALSE))</f>
        <v>BTRU</v>
      </c>
    </row>
    <row r="268" spans="1:31" x14ac:dyDescent="0.25">
      <c r="A268" s="6">
        <f>IF(LEN(Requerimiento_Det!A268)&gt;0,Requerimiento_Det!A268,"")</f>
        <v>1</v>
      </c>
      <c r="B268" s="6">
        <f>IF(LEN(Requerimiento_Det!B268)&gt;0,Requerimiento_Det!B268,"")</f>
        <v>267</v>
      </c>
      <c r="C268" s="6" t="str">
        <f>IF(ISBLANK(Requerimiento_Det!C268),"",VLOOKUP(Requerimiento_Det!C268,Tabla3[#All],2,FALSE))</f>
        <v>10000000</v>
      </c>
      <c r="D268" s="6" t="str">
        <f>IF(LEN(Requerimiento_Det!D268)&gt;0,Requerimiento_Det!D268,"")</f>
        <v/>
      </c>
      <c r="E268" s="6">
        <f>IF(ISBLANK(Requerimiento_Det!E268),"",VLOOKUP(Requerimiento_Det!E268,Tabla13[#All],2,FALSE))</f>
        <v>0</v>
      </c>
      <c r="F268" s="6" t="str">
        <f>IF(ISBLANK(Requerimiento_Det!F268),"",VLOOKUP(Requerimiento_Det!F268,Tabla12[#All],2,FALSE))</f>
        <v>2806</v>
      </c>
      <c r="G268" s="6" t="str">
        <f>IF(ISBLANK(Requerimiento_Det!G268),"",VLOOKUP(Requerimiento_Det!G268,Tabla14[#All],2,FALSE))</f>
        <v>UNI</v>
      </c>
      <c r="H268" s="6" t="str">
        <f>IF(LEN(Requerimiento_Det!H268)&gt;0,Requerimiento_Det!H268,"")</f>
        <v>Bayóvar 287547 TRUJILLO  PIURA  TRUJILLO</v>
      </c>
      <c r="I268" s="6" t="str">
        <f>IF(ISBLANK(Requerimiento_Det!I268),"",VLOOKUP(Requerimiento_Det!I268,Tabla5[#All],2,FALSE))</f>
        <v>C</v>
      </c>
      <c r="J268" s="6" t="str">
        <f t="shared" si="127"/>
        <v>N</v>
      </c>
      <c r="K268" s="29">
        <f>IF(LEN(Requerimiento_Det!J268)&gt;0,Requerimiento_Det!J268,"")</f>
        <v>1</v>
      </c>
      <c r="L268" s="6" t="str">
        <f t="shared" si="128"/>
        <v>0.00</v>
      </c>
      <c r="M268" s="6" t="str">
        <f t="shared" si="129"/>
        <v>0.00</v>
      </c>
      <c r="N268" s="30" t="str">
        <f t="shared" si="130"/>
        <v>0.00</v>
      </c>
      <c r="O268" s="30">
        <f t="shared" si="131"/>
        <v>0</v>
      </c>
      <c r="P268" s="6" t="str">
        <f t="shared" si="132"/>
        <v>0</v>
      </c>
      <c r="Q268" s="6" t="str">
        <f t="shared" si="133"/>
        <v>0</v>
      </c>
      <c r="R268" s="6" t="str">
        <f t="shared" si="134"/>
        <v>0.000000</v>
      </c>
      <c r="S268" s="6" t="str">
        <f t="shared" si="135"/>
        <v>0.000000</v>
      </c>
      <c r="T268" s="6" t="str">
        <f t="shared" si="136"/>
        <v>0</v>
      </c>
      <c r="U268" s="6" t="str">
        <f t="shared" si="137"/>
        <v>0</v>
      </c>
      <c r="V268" s="6" t="str">
        <f t="shared" si="138"/>
        <v>S</v>
      </c>
      <c r="W268" s="6" t="str">
        <f>IF(LEN(Requerimiento_Det!L268)&gt;0,Requerimiento_Det!L268,"")</f>
        <v>Bayóvar 287547 TRUJILLO  PIURA  TRUJILLO</v>
      </c>
      <c r="X268" s="6" t="str">
        <f>IF(ISBLANK(Requerimiento_Det!M268),"",VLOOKUP(Requerimiento_Det!M268,Tabla8[#All],2,FALSE))</f>
        <v>010201</v>
      </c>
      <c r="Y268" s="6" t="str">
        <f t="shared" si="139"/>
        <v>PR</v>
      </c>
      <c r="Z268" s="6" t="str">
        <f t="shared" si="140"/>
        <v>DEMO</v>
      </c>
      <c r="AA268" s="6" t="str">
        <f t="shared" si="141"/>
        <v>N</v>
      </c>
      <c r="AB268" s="6" t="str">
        <f t="shared" si="142"/>
        <v>N</v>
      </c>
      <c r="AC268" s="6" t="str">
        <f t="shared" si="126"/>
        <v>9031501</v>
      </c>
      <c r="AD268" s="6">
        <f>IF(ISBLANK(Requerimiento_Det!N268),"",VLOOKUP(Requerimiento_Det!N268,Tabla1[#All],2,FALSE))</f>
        <v>1031100347</v>
      </c>
      <c r="AE268" s="6" t="str">
        <f>IF(ISBLANK(Requerimiento_Det!P268),"",VLOOKUP(Requerimiento_Det!P268,Tabla18[#All],2,FALSE))</f>
        <v>BTRU</v>
      </c>
    </row>
    <row r="269" spans="1:31" x14ac:dyDescent="0.25">
      <c r="A269" s="6">
        <f>IF(LEN(Requerimiento_Det!A269)&gt;0,Requerimiento_Det!A269,"")</f>
        <v>1</v>
      </c>
      <c r="B269" s="6">
        <f>IF(LEN(Requerimiento_Det!B269)&gt;0,Requerimiento_Det!B269,"")</f>
        <v>268</v>
      </c>
      <c r="C269" s="6" t="str">
        <f>IF(ISBLANK(Requerimiento_Det!C269),"",VLOOKUP(Requerimiento_Det!C269,Tabla3[#All],2,FALSE))</f>
        <v>10000000</v>
      </c>
      <c r="D269" s="6" t="str">
        <f>IF(LEN(Requerimiento_Det!D269)&gt;0,Requerimiento_Det!D269,"")</f>
        <v/>
      </c>
      <c r="E269" s="6">
        <f>IF(ISBLANK(Requerimiento_Det!E269),"",VLOOKUP(Requerimiento_Det!E269,Tabla13[#All],2,FALSE))</f>
        <v>0</v>
      </c>
      <c r="F269" s="6" t="str">
        <f>IF(ISBLANK(Requerimiento_Det!F269),"",VLOOKUP(Requerimiento_Det!F269,Tabla12[#All],2,FALSE))</f>
        <v>2806</v>
      </c>
      <c r="G269" s="6" t="str">
        <f>IF(ISBLANK(Requerimiento_Det!G269),"",VLOOKUP(Requerimiento_Det!G269,Tabla14[#All],2,FALSE))</f>
        <v>UNI</v>
      </c>
      <c r="H269" s="6" t="str">
        <f>IF(LEN(Requerimiento_Det!H269)&gt;0,Requerimiento_Det!H269,"")</f>
        <v>Bayóvar 287549 TRUJILLO  PIURA  TRUJILLO</v>
      </c>
      <c r="I269" s="6" t="str">
        <f>IF(ISBLANK(Requerimiento_Det!I269),"",VLOOKUP(Requerimiento_Det!I269,Tabla5[#All],2,FALSE))</f>
        <v>C</v>
      </c>
      <c r="J269" s="6" t="str">
        <f t="shared" si="127"/>
        <v>N</v>
      </c>
      <c r="K269" s="29">
        <f>IF(LEN(Requerimiento_Det!J269)&gt;0,Requerimiento_Det!J269,"")</f>
        <v>1</v>
      </c>
      <c r="L269" s="6" t="str">
        <f t="shared" si="128"/>
        <v>0.00</v>
      </c>
      <c r="M269" s="6" t="str">
        <f t="shared" si="129"/>
        <v>0.00</v>
      </c>
      <c r="N269" s="30" t="str">
        <f t="shared" si="130"/>
        <v>0.00</v>
      </c>
      <c r="O269" s="30">
        <f t="shared" si="131"/>
        <v>0</v>
      </c>
      <c r="P269" s="6" t="str">
        <f t="shared" si="132"/>
        <v>0</v>
      </c>
      <c r="Q269" s="6" t="str">
        <f t="shared" si="133"/>
        <v>0</v>
      </c>
      <c r="R269" s="6" t="str">
        <f t="shared" si="134"/>
        <v>0.000000</v>
      </c>
      <c r="S269" s="6" t="str">
        <f t="shared" si="135"/>
        <v>0.000000</v>
      </c>
      <c r="T269" s="6" t="str">
        <f t="shared" si="136"/>
        <v>0</v>
      </c>
      <c r="U269" s="6" t="str">
        <f t="shared" si="137"/>
        <v>0</v>
      </c>
      <c r="V269" s="6" t="str">
        <f t="shared" si="138"/>
        <v>S</v>
      </c>
      <c r="W269" s="6" t="str">
        <f>IF(LEN(Requerimiento_Det!L269)&gt;0,Requerimiento_Det!L269,"")</f>
        <v>Bayóvar 287549 TRUJILLO  PIURA  TRUJILLO</v>
      </c>
      <c r="X269" s="6" t="str">
        <f>IF(ISBLANK(Requerimiento_Det!M269),"",VLOOKUP(Requerimiento_Det!M269,Tabla8[#All],2,FALSE))</f>
        <v>010201</v>
      </c>
      <c r="Y269" s="6" t="str">
        <f t="shared" si="139"/>
        <v>PR</v>
      </c>
      <c r="Z269" s="6" t="str">
        <f t="shared" si="140"/>
        <v>DEMO</v>
      </c>
      <c r="AA269" s="6" t="str">
        <f t="shared" si="141"/>
        <v>N</v>
      </c>
      <c r="AB269" s="6" t="str">
        <f t="shared" si="142"/>
        <v>N</v>
      </c>
      <c r="AC269" s="6" t="str">
        <f t="shared" si="126"/>
        <v>9031501</v>
      </c>
      <c r="AD269" s="6">
        <f>IF(ISBLANK(Requerimiento_Det!N269),"",VLOOKUP(Requerimiento_Det!N269,Tabla1[#All],2,FALSE))</f>
        <v>1031100330</v>
      </c>
      <c r="AE269" s="6" t="str">
        <f>IF(ISBLANK(Requerimiento_Det!P269),"",VLOOKUP(Requerimiento_Det!P269,Tabla18[#All],2,FALSE))</f>
        <v>BTRU</v>
      </c>
    </row>
    <row r="270" spans="1:31" x14ac:dyDescent="0.25">
      <c r="A270" s="6">
        <f>IF(LEN(Requerimiento_Det!A270)&gt;0,Requerimiento_Det!A270,"")</f>
        <v>1</v>
      </c>
      <c r="B270" s="6">
        <f>IF(LEN(Requerimiento_Det!B270)&gt;0,Requerimiento_Det!B270,"")</f>
        <v>269</v>
      </c>
      <c r="C270" s="6" t="str">
        <f>IF(ISBLANK(Requerimiento_Det!C270),"",VLOOKUP(Requerimiento_Det!C270,Tabla3[#All],2,FALSE))</f>
        <v>10000000</v>
      </c>
      <c r="D270" s="6" t="str">
        <f>IF(LEN(Requerimiento_Det!D270)&gt;0,Requerimiento_Det!D270,"")</f>
        <v/>
      </c>
      <c r="E270" s="6">
        <f>IF(ISBLANK(Requerimiento_Det!E270),"",VLOOKUP(Requerimiento_Det!E270,Tabla13[#All],2,FALSE))</f>
        <v>0</v>
      </c>
      <c r="F270" s="6" t="str">
        <f>IF(ISBLANK(Requerimiento_Det!F270),"",VLOOKUP(Requerimiento_Det!F270,Tabla12[#All],2,FALSE))</f>
        <v>2806</v>
      </c>
      <c r="G270" s="6" t="str">
        <f>IF(ISBLANK(Requerimiento_Det!G270),"",VLOOKUP(Requerimiento_Det!G270,Tabla14[#All],2,FALSE))</f>
        <v>UNI</v>
      </c>
      <c r="H270" s="6" t="str">
        <f>IF(LEN(Requerimiento_Det!H270)&gt;0,Requerimiento_Det!H270,"")</f>
        <v>Pacanguilla 287595 TRUJILLO  CHICLAYO  TRUJILLO</v>
      </c>
      <c r="I270" s="6" t="str">
        <f>IF(ISBLANK(Requerimiento_Det!I270),"",VLOOKUP(Requerimiento_Det!I270,Tabla5[#All],2,FALSE))</f>
        <v>C</v>
      </c>
      <c r="J270" s="6" t="str">
        <f t="shared" si="127"/>
        <v>N</v>
      </c>
      <c r="K270" s="29">
        <f>IF(LEN(Requerimiento_Det!J270)&gt;0,Requerimiento_Det!J270,"")</f>
        <v>1</v>
      </c>
      <c r="L270" s="6" t="str">
        <f t="shared" si="128"/>
        <v>0.00</v>
      </c>
      <c r="M270" s="6" t="str">
        <f t="shared" si="129"/>
        <v>0.00</v>
      </c>
      <c r="N270" s="30" t="str">
        <f t="shared" si="130"/>
        <v>0.00</v>
      </c>
      <c r="O270" s="30">
        <f t="shared" si="131"/>
        <v>0</v>
      </c>
      <c r="P270" s="6" t="str">
        <f t="shared" si="132"/>
        <v>0</v>
      </c>
      <c r="Q270" s="6" t="str">
        <f t="shared" si="133"/>
        <v>0</v>
      </c>
      <c r="R270" s="6" t="str">
        <f t="shared" si="134"/>
        <v>0.000000</v>
      </c>
      <c r="S270" s="6" t="str">
        <f t="shared" si="135"/>
        <v>0.000000</v>
      </c>
      <c r="T270" s="6" t="str">
        <f t="shared" si="136"/>
        <v>0</v>
      </c>
      <c r="U270" s="6" t="str">
        <f t="shared" si="137"/>
        <v>0</v>
      </c>
      <c r="V270" s="6" t="str">
        <f t="shared" si="138"/>
        <v>S</v>
      </c>
      <c r="W270" s="6" t="str">
        <f>IF(LEN(Requerimiento_Det!L270)&gt;0,Requerimiento_Det!L270,"")</f>
        <v>Pacanguilla 287595 TRUJILLO  CHICLAYO  TRUJILLO</v>
      </c>
      <c r="X270" s="6" t="str">
        <f>IF(ISBLANK(Requerimiento_Det!M270),"",VLOOKUP(Requerimiento_Det!M270,Tabla8[#All],2,FALSE))</f>
        <v>010201</v>
      </c>
      <c r="Y270" s="6" t="str">
        <f t="shared" si="139"/>
        <v>PR</v>
      </c>
      <c r="Z270" s="6" t="str">
        <f t="shared" si="140"/>
        <v>DEMO</v>
      </c>
      <c r="AA270" s="6" t="str">
        <f t="shared" si="141"/>
        <v>N</v>
      </c>
      <c r="AB270" s="6" t="str">
        <f t="shared" si="142"/>
        <v>N</v>
      </c>
      <c r="AC270" s="6" t="str">
        <f t="shared" si="126"/>
        <v>9031501</v>
      </c>
      <c r="AD270" s="6">
        <f>IF(ISBLANK(Requerimiento_Det!N270),"",VLOOKUP(Requerimiento_Det!N270,Tabla1[#All],2,FALSE))</f>
        <v>1031100265</v>
      </c>
      <c r="AE270" s="6" t="str">
        <f>IF(ISBLANK(Requerimiento_Det!P270),"",VLOOKUP(Requerimiento_Det!P270,Tabla18[#All],2,FALSE))</f>
        <v>BTRU</v>
      </c>
    </row>
    <row r="271" spans="1:31" x14ac:dyDescent="0.25">
      <c r="A271" s="6">
        <f>IF(LEN(Requerimiento_Det!A271)&gt;0,Requerimiento_Det!A271,"")</f>
        <v>1</v>
      </c>
      <c r="B271" s="6">
        <f>IF(LEN(Requerimiento_Det!B271)&gt;0,Requerimiento_Det!B271,"")</f>
        <v>270</v>
      </c>
      <c r="C271" s="6" t="str">
        <f>IF(ISBLANK(Requerimiento_Det!C271),"",VLOOKUP(Requerimiento_Det!C271,Tabla3[#All],2,FALSE))</f>
        <v>10000000</v>
      </c>
      <c r="D271" s="6" t="str">
        <f>IF(LEN(Requerimiento_Det!D271)&gt;0,Requerimiento_Det!D271,"")</f>
        <v/>
      </c>
      <c r="E271" s="6">
        <f>IF(ISBLANK(Requerimiento_Det!E271),"",VLOOKUP(Requerimiento_Det!E271,Tabla13[#All],2,FALSE))</f>
        <v>0</v>
      </c>
      <c r="F271" s="6" t="str">
        <f>IF(ISBLANK(Requerimiento_Det!F271),"",VLOOKUP(Requerimiento_Det!F271,Tabla12[#All],2,FALSE))</f>
        <v>2806</v>
      </c>
      <c r="G271" s="6" t="str">
        <f>IF(ISBLANK(Requerimiento_Det!G271),"",VLOOKUP(Requerimiento_Det!G271,Tabla14[#All],2,FALSE))</f>
        <v>UNI</v>
      </c>
      <c r="H271" s="6" t="str">
        <f>IF(LEN(Requerimiento_Det!H271)&gt;0,Requerimiento_Det!H271,"")</f>
        <v>Chicama 287610 TRUJILLO  CAJAMARCA  TRUJILLO</v>
      </c>
      <c r="I271" s="6" t="str">
        <f>IF(ISBLANK(Requerimiento_Det!I271),"",VLOOKUP(Requerimiento_Det!I271,Tabla5[#All],2,FALSE))</f>
        <v>C</v>
      </c>
      <c r="J271" s="6" t="str">
        <f t="shared" si="127"/>
        <v>N</v>
      </c>
      <c r="K271" s="29">
        <f>IF(LEN(Requerimiento_Det!J271)&gt;0,Requerimiento_Det!J271,"")</f>
        <v>1</v>
      </c>
      <c r="L271" s="6" t="str">
        <f t="shared" si="128"/>
        <v>0.00</v>
      </c>
      <c r="M271" s="6" t="str">
        <f t="shared" si="129"/>
        <v>0.00</v>
      </c>
      <c r="N271" s="30" t="str">
        <f t="shared" si="130"/>
        <v>0.00</v>
      </c>
      <c r="O271" s="30">
        <f t="shared" si="131"/>
        <v>0</v>
      </c>
      <c r="P271" s="6" t="str">
        <f t="shared" si="132"/>
        <v>0</v>
      </c>
      <c r="Q271" s="6" t="str">
        <f t="shared" si="133"/>
        <v>0</v>
      </c>
      <c r="R271" s="6" t="str">
        <f t="shared" si="134"/>
        <v>0.000000</v>
      </c>
      <c r="S271" s="6" t="str">
        <f t="shared" si="135"/>
        <v>0.000000</v>
      </c>
      <c r="T271" s="6" t="str">
        <f t="shared" si="136"/>
        <v>0</v>
      </c>
      <c r="U271" s="6" t="str">
        <f t="shared" si="137"/>
        <v>0</v>
      </c>
      <c r="V271" s="6" t="str">
        <f t="shared" si="138"/>
        <v>S</v>
      </c>
      <c r="W271" s="6" t="str">
        <f>IF(LEN(Requerimiento_Det!L271)&gt;0,Requerimiento_Det!L271,"")</f>
        <v>Chicama 287610 TRUJILLO  CAJAMARCA  TRUJILLO</v>
      </c>
      <c r="X271" s="6" t="str">
        <f>IF(ISBLANK(Requerimiento_Det!M271),"",VLOOKUP(Requerimiento_Det!M271,Tabla8[#All],2,FALSE))</f>
        <v>010201</v>
      </c>
      <c r="Y271" s="6" t="str">
        <f t="shared" si="139"/>
        <v>PR</v>
      </c>
      <c r="Z271" s="6" t="str">
        <f t="shared" si="140"/>
        <v>DEMO</v>
      </c>
      <c r="AA271" s="6" t="str">
        <f t="shared" si="141"/>
        <v>N</v>
      </c>
      <c r="AB271" s="6" t="str">
        <f t="shared" si="142"/>
        <v>N</v>
      </c>
      <c r="AC271" s="6" t="str">
        <f t="shared" si="126"/>
        <v>9031501</v>
      </c>
      <c r="AD271" s="6">
        <f>IF(ISBLANK(Requerimiento_Det!N271),"",VLOOKUP(Requerimiento_Det!N271,Tabla1[#All],2,FALSE))</f>
        <v>1031100350</v>
      </c>
      <c r="AE271" s="6" t="str">
        <f>IF(ISBLANK(Requerimiento_Det!P271),"",VLOOKUP(Requerimiento_Det!P271,Tabla18[#All],2,FALSE))</f>
        <v>BTRU</v>
      </c>
    </row>
    <row r="272" spans="1:31" x14ac:dyDescent="0.25">
      <c r="A272" s="6">
        <f>IF(LEN(Requerimiento_Det!A272)&gt;0,Requerimiento_Det!A272,"")</f>
        <v>1</v>
      </c>
      <c r="B272" s="6">
        <f>IF(LEN(Requerimiento_Det!B272)&gt;0,Requerimiento_Det!B272,"")</f>
        <v>271</v>
      </c>
      <c r="C272" s="6" t="str">
        <f>IF(ISBLANK(Requerimiento_Det!C272),"",VLOOKUP(Requerimiento_Det!C272,Tabla3[#All],2,FALSE))</f>
        <v>10000000</v>
      </c>
      <c r="D272" s="6" t="str">
        <f>IF(LEN(Requerimiento_Det!D272)&gt;0,Requerimiento_Det!D272,"")</f>
        <v/>
      </c>
      <c r="E272" s="6">
        <f>IF(ISBLANK(Requerimiento_Det!E272),"",VLOOKUP(Requerimiento_Det!E272,Tabla13[#All],2,FALSE))</f>
        <v>0</v>
      </c>
      <c r="F272" s="6" t="str">
        <f>IF(ISBLANK(Requerimiento_Det!F272),"",VLOOKUP(Requerimiento_Det!F272,Tabla12[#All],2,FALSE))</f>
        <v>2806</v>
      </c>
      <c r="G272" s="6" t="str">
        <f>IF(ISBLANK(Requerimiento_Det!G272),"",VLOOKUP(Requerimiento_Det!G272,Tabla14[#All],2,FALSE))</f>
        <v>UNI</v>
      </c>
      <c r="H272" s="6" t="str">
        <f>IF(LEN(Requerimiento_Det!H272)&gt;0,Requerimiento_Det!H272,"")</f>
        <v>Pacanguilla 287287 TRUJILLO  TUMBES  TRUJILLO</v>
      </c>
      <c r="I272" s="6" t="str">
        <f>IF(ISBLANK(Requerimiento_Det!I272),"",VLOOKUP(Requerimiento_Det!I272,Tabla5[#All],2,FALSE))</f>
        <v>C</v>
      </c>
      <c r="J272" s="6" t="str">
        <f t="shared" si="127"/>
        <v>N</v>
      </c>
      <c r="K272" s="29">
        <f>IF(LEN(Requerimiento_Det!J272)&gt;0,Requerimiento_Det!J272,"")</f>
        <v>1</v>
      </c>
      <c r="L272" s="6" t="str">
        <f t="shared" si="128"/>
        <v>0.00</v>
      </c>
      <c r="M272" s="6" t="str">
        <f t="shared" si="129"/>
        <v>0.00</v>
      </c>
      <c r="N272" s="30" t="str">
        <f t="shared" si="130"/>
        <v>0.00</v>
      </c>
      <c r="O272" s="30">
        <f t="shared" si="131"/>
        <v>0</v>
      </c>
      <c r="P272" s="6" t="str">
        <f t="shared" si="132"/>
        <v>0</v>
      </c>
      <c r="Q272" s="6" t="str">
        <f t="shared" si="133"/>
        <v>0</v>
      </c>
      <c r="R272" s="6" t="str">
        <f t="shared" si="134"/>
        <v>0.000000</v>
      </c>
      <c r="S272" s="6" t="str">
        <f t="shared" si="135"/>
        <v>0.000000</v>
      </c>
      <c r="T272" s="6" t="str">
        <f t="shared" si="136"/>
        <v>0</v>
      </c>
      <c r="U272" s="6" t="str">
        <f t="shared" si="137"/>
        <v>0</v>
      </c>
      <c r="V272" s="6" t="str">
        <f t="shared" si="138"/>
        <v>S</v>
      </c>
      <c r="W272" s="6" t="str">
        <f>IF(LEN(Requerimiento_Det!L272)&gt;0,Requerimiento_Det!L272,"")</f>
        <v>Pacanguilla 287287 TRUJILLO  TUMBES  TRUJILLO</v>
      </c>
      <c r="X272" s="6" t="str">
        <f>IF(ISBLANK(Requerimiento_Det!M272),"",VLOOKUP(Requerimiento_Det!M272,Tabla8[#All],2,FALSE))</f>
        <v>010201</v>
      </c>
      <c r="Y272" s="6" t="str">
        <f t="shared" si="139"/>
        <v>PR</v>
      </c>
      <c r="Z272" s="6" t="str">
        <f t="shared" si="140"/>
        <v>DEMO</v>
      </c>
      <c r="AA272" s="6" t="str">
        <f t="shared" si="141"/>
        <v>N</v>
      </c>
      <c r="AB272" s="6" t="str">
        <f t="shared" si="142"/>
        <v>N</v>
      </c>
      <c r="AC272" s="6" t="str">
        <f t="shared" si="126"/>
        <v>9031501</v>
      </c>
      <c r="AD272" s="6">
        <f>IF(ISBLANK(Requerimiento_Det!N272),"",VLOOKUP(Requerimiento_Det!N272,Tabla1[#All],2,FALSE))</f>
        <v>1031100261</v>
      </c>
      <c r="AE272" s="6" t="str">
        <f>IF(ISBLANK(Requerimiento_Det!P272),"",VLOOKUP(Requerimiento_Det!P272,Tabla18[#All],2,FALSE))</f>
        <v>BTRU</v>
      </c>
    </row>
    <row r="273" spans="1:31" x14ac:dyDescent="0.25">
      <c r="A273" s="6">
        <f>IF(LEN(Requerimiento_Det!A273)&gt;0,Requerimiento_Det!A273,"")</f>
        <v>1</v>
      </c>
      <c r="B273" s="6">
        <f>IF(LEN(Requerimiento_Det!B273)&gt;0,Requerimiento_Det!B273,"")</f>
        <v>272</v>
      </c>
      <c r="C273" s="6" t="str">
        <f>IF(ISBLANK(Requerimiento_Det!C273),"",VLOOKUP(Requerimiento_Det!C273,Tabla3[#All],2,FALSE))</f>
        <v>10000000</v>
      </c>
      <c r="D273" s="6" t="str">
        <f>IF(LEN(Requerimiento_Det!D273)&gt;0,Requerimiento_Det!D273,"")</f>
        <v/>
      </c>
      <c r="E273" s="6">
        <f>IF(ISBLANK(Requerimiento_Det!E273),"",VLOOKUP(Requerimiento_Det!E273,Tabla13[#All],2,FALSE))</f>
        <v>0</v>
      </c>
      <c r="F273" s="6" t="str">
        <f>IF(ISBLANK(Requerimiento_Det!F273),"",VLOOKUP(Requerimiento_Det!F273,Tabla12[#All],2,FALSE))</f>
        <v>2806</v>
      </c>
      <c r="G273" s="6" t="str">
        <f>IF(ISBLANK(Requerimiento_Det!G273),"",VLOOKUP(Requerimiento_Det!G273,Tabla14[#All],2,FALSE))</f>
        <v>UNI</v>
      </c>
      <c r="H273" s="6" t="str">
        <f>IF(LEN(Requerimiento_Det!H273)&gt;0,Requerimiento_Det!H273,"")</f>
        <v>Chicama 287339 TRUJILLO  PIURA  TRUJILLO</v>
      </c>
      <c r="I273" s="6" t="str">
        <f>IF(ISBLANK(Requerimiento_Det!I273),"",VLOOKUP(Requerimiento_Det!I273,Tabla5[#All],2,FALSE))</f>
        <v>C</v>
      </c>
      <c r="J273" s="6" t="str">
        <f t="shared" si="127"/>
        <v>N</v>
      </c>
      <c r="K273" s="29">
        <f>IF(LEN(Requerimiento_Det!J273)&gt;0,Requerimiento_Det!J273,"")</f>
        <v>1</v>
      </c>
      <c r="L273" s="6" t="str">
        <f t="shared" si="128"/>
        <v>0.00</v>
      </c>
      <c r="M273" s="6" t="str">
        <f t="shared" si="129"/>
        <v>0.00</v>
      </c>
      <c r="N273" s="30" t="str">
        <f t="shared" si="130"/>
        <v>0.00</v>
      </c>
      <c r="O273" s="30">
        <f t="shared" si="131"/>
        <v>0</v>
      </c>
      <c r="P273" s="6" t="str">
        <f t="shared" si="132"/>
        <v>0</v>
      </c>
      <c r="Q273" s="6" t="str">
        <f t="shared" si="133"/>
        <v>0</v>
      </c>
      <c r="R273" s="6" t="str">
        <f t="shared" si="134"/>
        <v>0.000000</v>
      </c>
      <c r="S273" s="6" t="str">
        <f t="shared" si="135"/>
        <v>0.000000</v>
      </c>
      <c r="T273" s="6" t="str">
        <f t="shared" si="136"/>
        <v>0</v>
      </c>
      <c r="U273" s="6" t="str">
        <f t="shared" si="137"/>
        <v>0</v>
      </c>
      <c r="V273" s="6" t="str">
        <f t="shared" si="138"/>
        <v>S</v>
      </c>
      <c r="W273" s="6" t="str">
        <f>IF(LEN(Requerimiento_Det!L273)&gt;0,Requerimiento_Det!L273,"")</f>
        <v>Chicama 287339 TRUJILLO  PIURA  TRUJILLO</v>
      </c>
      <c r="X273" s="6" t="str">
        <f>IF(ISBLANK(Requerimiento_Det!M273),"",VLOOKUP(Requerimiento_Det!M273,Tabla8[#All],2,FALSE))</f>
        <v>010201</v>
      </c>
      <c r="Y273" s="6" t="str">
        <f t="shared" si="139"/>
        <v>PR</v>
      </c>
      <c r="Z273" s="6" t="str">
        <f t="shared" si="140"/>
        <v>DEMO</v>
      </c>
      <c r="AA273" s="6" t="str">
        <f t="shared" si="141"/>
        <v>N</v>
      </c>
      <c r="AB273" s="6" t="str">
        <f t="shared" si="142"/>
        <v>N</v>
      </c>
      <c r="AC273" s="6" t="str">
        <f t="shared" si="126"/>
        <v>9031501</v>
      </c>
      <c r="AD273" s="6">
        <f>IF(ISBLANK(Requerimiento_Det!N273),"",VLOOKUP(Requerimiento_Det!N273,Tabla1[#All],2,FALSE))</f>
        <v>1031100328</v>
      </c>
      <c r="AE273" s="6" t="str">
        <f>IF(ISBLANK(Requerimiento_Det!P273),"",VLOOKUP(Requerimiento_Det!P273,Tabla18[#All],2,FALSE))</f>
        <v>BTRU</v>
      </c>
    </row>
    <row r="274" spans="1:31" x14ac:dyDescent="0.25">
      <c r="A274" s="6">
        <f>IF(LEN(Requerimiento_Det!A274)&gt;0,Requerimiento_Det!A274,"")</f>
        <v>1</v>
      </c>
      <c r="B274" s="6">
        <f>IF(LEN(Requerimiento_Det!B274)&gt;0,Requerimiento_Det!B274,"")</f>
        <v>273</v>
      </c>
      <c r="C274" s="6" t="str">
        <f>IF(ISBLANK(Requerimiento_Det!C274),"",VLOOKUP(Requerimiento_Det!C274,Tabla3[#All],2,FALSE))</f>
        <v>10000000</v>
      </c>
      <c r="D274" s="6" t="str">
        <f>IF(LEN(Requerimiento_Det!D274)&gt;0,Requerimiento_Det!D274,"")</f>
        <v/>
      </c>
      <c r="E274" s="6">
        <f>IF(ISBLANK(Requerimiento_Det!E274),"",VLOOKUP(Requerimiento_Det!E274,Tabla13[#All],2,FALSE))</f>
        <v>0</v>
      </c>
      <c r="F274" s="6" t="str">
        <f>IF(ISBLANK(Requerimiento_Det!F274),"",VLOOKUP(Requerimiento_Det!F274,Tabla12[#All],2,FALSE))</f>
        <v>2806</v>
      </c>
      <c r="G274" s="6" t="str">
        <f>IF(ISBLANK(Requerimiento_Det!G274),"",VLOOKUP(Requerimiento_Det!G274,Tabla14[#All],2,FALSE))</f>
        <v>UNI</v>
      </c>
      <c r="H274" s="6" t="str">
        <f>IF(LEN(Requerimiento_Det!H274)&gt;0,Requerimiento_Det!H274,"")</f>
        <v>Bayóvar 287550 TRUJILLO  PIURA  TRUJILLO</v>
      </c>
      <c r="I274" s="6" t="str">
        <f>IF(ISBLANK(Requerimiento_Det!I274),"",VLOOKUP(Requerimiento_Det!I274,Tabla5[#All],2,FALSE))</f>
        <v>C</v>
      </c>
      <c r="J274" s="6" t="str">
        <f t="shared" si="127"/>
        <v>N</v>
      </c>
      <c r="K274" s="29">
        <f>IF(LEN(Requerimiento_Det!J274)&gt;0,Requerimiento_Det!J274,"")</f>
        <v>1</v>
      </c>
      <c r="L274" s="6" t="str">
        <f t="shared" si="128"/>
        <v>0.00</v>
      </c>
      <c r="M274" s="6" t="str">
        <f t="shared" si="129"/>
        <v>0.00</v>
      </c>
      <c r="N274" s="30" t="str">
        <f t="shared" si="130"/>
        <v>0.00</v>
      </c>
      <c r="O274" s="30">
        <f t="shared" si="131"/>
        <v>0</v>
      </c>
      <c r="P274" s="6" t="str">
        <f t="shared" si="132"/>
        <v>0</v>
      </c>
      <c r="Q274" s="6" t="str">
        <f t="shared" si="133"/>
        <v>0</v>
      </c>
      <c r="R274" s="6" t="str">
        <f t="shared" si="134"/>
        <v>0.000000</v>
      </c>
      <c r="S274" s="6" t="str">
        <f t="shared" si="135"/>
        <v>0.000000</v>
      </c>
      <c r="T274" s="6" t="str">
        <f t="shared" si="136"/>
        <v>0</v>
      </c>
      <c r="U274" s="6" t="str">
        <f t="shared" si="137"/>
        <v>0</v>
      </c>
      <c r="V274" s="6" t="str">
        <f t="shared" si="138"/>
        <v>S</v>
      </c>
      <c r="W274" s="6" t="str">
        <f>IF(LEN(Requerimiento_Det!L274)&gt;0,Requerimiento_Det!L274,"")</f>
        <v>Bayóvar 287550 TRUJILLO  PIURA  TRUJILLO</v>
      </c>
      <c r="X274" s="6" t="str">
        <f>IF(ISBLANK(Requerimiento_Det!M274),"",VLOOKUP(Requerimiento_Det!M274,Tabla8[#All],2,FALSE))</f>
        <v>010201</v>
      </c>
      <c r="Y274" s="6" t="str">
        <f t="shared" si="139"/>
        <v>PR</v>
      </c>
      <c r="Z274" s="6" t="str">
        <f t="shared" si="140"/>
        <v>DEMO</v>
      </c>
      <c r="AA274" s="6" t="str">
        <f t="shared" si="141"/>
        <v>N</v>
      </c>
      <c r="AB274" s="6" t="str">
        <f t="shared" si="142"/>
        <v>N</v>
      </c>
      <c r="AC274" s="6" t="str">
        <f t="shared" si="126"/>
        <v>9031501</v>
      </c>
      <c r="AD274" s="6">
        <f>IF(ISBLANK(Requerimiento_Det!N274),"",VLOOKUP(Requerimiento_Det!N274,Tabla1[#All],2,FALSE))</f>
        <v>1031100263</v>
      </c>
      <c r="AE274" s="6" t="str">
        <f>IF(ISBLANK(Requerimiento_Det!P274),"",VLOOKUP(Requerimiento_Det!P274,Tabla18[#All],2,FALSE))</f>
        <v>BTRU</v>
      </c>
    </row>
    <row r="275" spans="1:31" x14ac:dyDescent="0.25">
      <c r="A275" s="6">
        <f>IF(LEN(Requerimiento_Det!A275)&gt;0,Requerimiento_Det!A275,"")</f>
        <v>1</v>
      </c>
      <c r="B275" s="6">
        <f>IF(LEN(Requerimiento_Det!B275)&gt;0,Requerimiento_Det!B275,"")</f>
        <v>274</v>
      </c>
      <c r="C275" s="6" t="str">
        <f>IF(ISBLANK(Requerimiento_Det!C275),"",VLOOKUP(Requerimiento_Det!C275,Tabla3[#All],2,FALSE))</f>
        <v>10000000</v>
      </c>
      <c r="D275" s="6" t="str">
        <f>IF(LEN(Requerimiento_Det!D275)&gt;0,Requerimiento_Det!D275,"")</f>
        <v/>
      </c>
      <c r="E275" s="6">
        <f>IF(ISBLANK(Requerimiento_Det!E275),"",VLOOKUP(Requerimiento_Det!E275,Tabla13[#All],2,FALSE))</f>
        <v>0</v>
      </c>
      <c r="F275" s="6" t="str">
        <f>IF(ISBLANK(Requerimiento_Det!F275),"",VLOOKUP(Requerimiento_Det!F275,Tabla12[#All],2,FALSE))</f>
        <v>2806</v>
      </c>
      <c r="G275" s="6" t="str">
        <f>IF(ISBLANK(Requerimiento_Det!G275),"",VLOOKUP(Requerimiento_Det!G275,Tabla14[#All],2,FALSE))</f>
        <v>UNI</v>
      </c>
      <c r="H275" s="6" t="str">
        <f>IF(LEN(Requerimiento_Det!H275)&gt;0,Requerimiento_Det!H275,"")</f>
        <v>Sullana 287582 TALARA  PIURA  TALARA</v>
      </c>
      <c r="I275" s="6" t="str">
        <f>IF(ISBLANK(Requerimiento_Det!I275),"",VLOOKUP(Requerimiento_Det!I275,Tabla5[#All],2,FALSE))</f>
        <v>C</v>
      </c>
      <c r="J275" s="6" t="str">
        <f t="shared" si="127"/>
        <v>N</v>
      </c>
      <c r="K275" s="29">
        <f>IF(LEN(Requerimiento_Det!J275)&gt;0,Requerimiento_Det!J275,"")</f>
        <v>1</v>
      </c>
      <c r="L275" s="6" t="str">
        <f t="shared" si="128"/>
        <v>0.00</v>
      </c>
      <c r="M275" s="6" t="str">
        <f t="shared" si="129"/>
        <v>0.00</v>
      </c>
      <c r="N275" s="30" t="str">
        <f t="shared" si="130"/>
        <v>0.00</v>
      </c>
      <c r="O275" s="30">
        <f t="shared" si="131"/>
        <v>0</v>
      </c>
      <c r="P275" s="6" t="str">
        <f t="shared" si="132"/>
        <v>0</v>
      </c>
      <c r="Q275" s="6" t="str">
        <f t="shared" si="133"/>
        <v>0</v>
      </c>
      <c r="R275" s="6" t="str">
        <f t="shared" si="134"/>
        <v>0.000000</v>
      </c>
      <c r="S275" s="6" t="str">
        <f t="shared" si="135"/>
        <v>0.000000</v>
      </c>
      <c r="T275" s="6" t="str">
        <f t="shared" si="136"/>
        <v>0</v>
      </c>
      <c r="U275" s="6" t="str">
        <f t="shared" si="137"/>
        <v>0</v>
      </c>
      <c r="V275" s="6" t="str">
        <f t="shared" si="138"/>
        <v>S</v>
      </c>
      <c r="W275" s="6" t="str">
        <f>IF(LEN(Requerimiento_Det!L275)&gt;0,Requerimiento_Det!L275,"")</f>
        <v>Sullana 287582 TALARA  PIURA  TALARA</v>
      </c>
      <c r="X275" s="6" t="str">
        <f>IF(ISBLANK(Requerimiento_Det!M275),"",VLOOKUP(Requerimiento_Det!M275,Tabla8[#All],2,FALSE))</f>
        <v>010201</v>
      </c>
      <c r="Y275" s="6" t="str">
        <f t="shared" si="139"/>
        <v>PR</v>
      </c>
      <c r="Z275" s="6" t="str">
        <f t="shared" si="140"/>
        <v>DEMO</v>
      </c>
      <c r="AA275" s="6" t="str">
        <f t="shared" si="141"/>
        <v>N</v>
      </c>
      <c r="AB275" s="6" t="str">
        <f t="shared" si="142"/>
        <v>N</v>
      </c>
      <c r="AC275" s="6" t="str">
        <f t="shared" si="126"/>
        <v>9031501</v>
      </c>
      <c r="AD275" s="6">
        <f>IF(ISBLANK(Requerimiento_Det!N275),"",VLOOKUP(Requerimiento_Det!N275,Tabla1[#All],2,FALSE))</f>
        <v>1031100320</v>
      </c>
      <c r="AE275" s="6" t="str">
        <f>IF(ISBLANK(Requerimiento_Det!P275),"",VLOOKUP(Requerimiento_Det!P275,Tabla18[#All],2,FALSE))</f>
        <v>BTRU</v>
      </c>
    </row>
    <row r="276" spans="1:31" x14ac:dyDescent="0.25">
      <c r="A276" s="6">
        <f>IF(LEN(Requerimiento_Det!A276)&gt;0,Requerimiento_Det!A276,"")</f>
        <v>1</v>
      </c>
      <c r="B276" s="6">
        <f>IF(LEN(Requerimiento_Det!B276)&gt;0,Requerimiento_Det!B276,"")</f>
        <v>275</v>
      </c>
      <c r="C276" s="6" t="str">
        <f>IF(ISBLANK(Requerimiento_Det!C276),"",VLOOKUP(Requerimiento_Det!C276,Tabla3[#All],2,FALSE))</f>
        <v>10000000</v>
      </c>
      <c r="D276" s="6" t="str">
        <f>IF(LEN(Requerimiento_Det!D276)&gt;0,Requerimiento_Det!D276,"")</f>
        <v/>
      </c>
      <c r="E276" s="6">
        <f>IF(ISBLANK(Requerimiento_Det!E276),"",VLOOKUP(Requerimiento_Det!E276,Tabla13[#All],2,FALSE))</f>
        <v>0</v>
      </c>
      <c r="F276" s="6" t="str">
        <f>IF(ISBLANK(Requerimiento_Det!F276),"",VLOOKUP(Requerimiento_Det!F276,Tabla12[#All],2,FALSE))</f>
        <v>2806</v>
      </c>
      <c r="G276" s="6" t="str">
        <f>IF(ISBLANK(Requerimiento_Det!G276),"",VLOOKUP(Requerimiento_Det!G276,Tabla14[#All],2,FALSE))</f>
        <v>UNI</v>
      </c>
      <c r="H276" s="6" t="str">
        <f>IF(LEN(Requerimiento_Det!H276)&gt;0,Requerimiento_Det!H276,"")</f>
        <v>Pacanguilla 287560 TRUJILLO  JAEN  TRUJILLO</v>
      </c>
      <c r="I276" s="6" t="str">
        <f>IF(ISBLANK(Requerimiento_Det!I276),"",VLOOKUP(Requerimiento_Det!I276,Tabla5[#All],2,FALSE))</f>
        <v>C</v>
      </c>
      <c r="J276" s="6" t="str">
        <f t="shared" si="127"/>
        <v>N</v>
      </c>
      <c r="K276" s="29">
        <f>IF(LEN(Requerimiento_Det!J276)&gt;0,Requerimiento_Det!J276,"")</f>
        <v>1</v>
      </c>
      <c r="L276" s="6" t="str">
        <f t="shared" si="128"/>
        <v>0.00</v>
      </c>
      <c r="M276" s="6" t="str">
        <f t="shared" si="129"/>
        <v>0.00</v>
      </c>
      <c r="N276" s="30" t="str">
        <f t="shared" si="130"/>
        <v>0.00</v>
      </c>
      <c r="O276" s="30">
        <f t="shared" si="131"/>
        <v>0</v>
      </c>
      <c r="P276" s="6" t="str">
        <f t="shared" si="132"/>
        <v>0</v>
      </c>
      <c r="Q276" s="6" t="str">
        <f t="shared" si="133"/>
        <v>0</v>
      </c>
      <c r="R276" s="6" t="str">
        <f t="shared" si="134"/>
        <v>0.000000</v>
      </c>
      <c r="S276" s="6" t="str">
        <f t="shared" si="135"/>
        <v>0.000000</v>
      </c>
      <c r="T276" s="6" t="str">
        <f t="shared" si="136"/>
        <v>0</v>
      </c>
      <c r="U276" s="6" t="str">
        <f t="shared" si="137"/>
        <v>0</v>
      </c>
      <c r="V276" s="6" t="str">
        <f t="shared" si="138"/>
        <v>S</v>
      </c>
      <c r="W276" s="6" t="str">
        <f>IF(LEN(Requerimiento_Det!L276)&gt;0,Requerimiento_Det!L276,"")</f>
        <v>Pacanguilla 287560 TRUJILLO  JAEN  TRUJILLO</v>
      </c>
      <c r="X276" s="6" t="str">
        <f>IF(ISBLANK(Requerimiento_Det!M276),"",VLOOKUP(Requerimiento_Det!M276,Tabla8[#All],2,FALSE))</f>
        <v>010201</v>
      </c>
      <c r="Y276" s="6" t="str">
        <f t="shared" si="139"/>
        <v>PR</v>
      </c>
      <c r="Z276" s="6" t="str">
        <f t="shared" si="140"/>
        <v>DEMO</v>
      </c>
      <c r="AA276" s="6" t="str">
        <f t="shared" si="141"/>
        <v>N</v>
      </c>
      <c r="AB276" s="6" t="str">
        <f t="shared" si="142"/>
        <v>N</v>
      </c>
      <c r="AC276" s="6" t="str">
        <f t="shared" si="126"/>
        <v>9031501</v>
      </c>
      <c r="AD276" s="6">
        <f>IF(ISBLANK(Requerimiento_Det!N276),"",VLOOKUP(Requerimiento_Det!N276,Tabla1[#All],2,FALSE))</f>
        <v>1031100266</v>
      </c>
      <c r="AE276" s="6" t="str">
        <f>IF(ISBLANK(Requerimiento_Det!P276),"",VLOOKUP(Requerimiento_Det!P276,Tabla18[#All],2,FALSE))</f>
        <v>BTRU</v>
      </c>
    </row>
    <row r="277" spans="1:31" x14ac:dyDescent="0.25">
      <c r="A277" s="6">
        <f>IF(LEN(Requerimiento_Det!A277)&gt;0,Requerimiento_Det!A277,"")</f>
        <v>1</v>
      </c>
      <c r="B277" s="6">
        <f>IF(LEN(Requerimiento_Det!B277)&gt;0,Requerimiento_Det!B277,"")</f>
        <v>276</v>
      </c>
      <c r="C277" s="6" t="str">
        <f>IF(ISBLANK(Requerimiento_Det!C277),"",VLOOKUP(Requerimiento_Det!C277,Tabla3[#All],2,FALSE))</f>
        <v>10000000</v>
      </c>
      <c r="D277" s="6" t="str">
        <f>IF(LEN(Requerimiento_Det!D277)&gt;0,Requerimiento_Det!D277,"")</f>
        <v/>
      </c>
      <c r="E277" s="6">
        <f>IF(ISBLANK(Requerimiento_Det!E277),"",VLOOKUP(Requerimiento_Det!E277,Tabla13[#All],2,FALSE))</f>
        <v>0</v>
      </c>
      <c r="F277" s="6" t="str">
        <f>IF(ISBLANK(Requerimiento_Det!F277),"",VLOOKUP(Requerimiento_Det!F277,Tabla12[#All],2,FALSE))</f>
        <v>2806</v>
      </c>
      <c r="G277" s="6" t="str">
        <f>IF(ISBLANK(Requerimiento_Det!G277),"",VLOOKUP(Requerimiento_Det!G277,Tabla14[#All],2,FALSE))</f>
        <v>UNI</v>
      </c>
      <c r="H277" s="6" t="str">
        <f>IF(LEN(Requerimiento_Det!H277)&gt;0,Requerimiento_Det!H277,"")</f>
        <v>Bayóvar 287551 TRUJILLO  PIURA  TRUJILLO</v>
      </c>
      <c r="I277" s="6" t="str">
        <f>IF(ISBLANK(Requerimiento_Det!I277),"",VLOOKUP(Requerimiento_Det!I277,Tabla5[#All],2,FALSE))</f>
        <v>C</v>
      </c>
      <c r="J277" s="6" t="str">
        <f t="shared" si="127"/>
        <v>N</v>
      </c>
      <c r="K277" s="29">
        <f>IF(LEN(Requerimiento_Det!J277)&gt;0,Requerimiento_Det!J277,"")</f>
        <v>1</v>
      </c>
      <c r="L277" s="6" t="str">
        <f t="shared" si="128"/>
        <v>0.00</v>
      </c>
      <c r="M277" s="6" t="str">
        <f t="shared" si="129"/>
        <v>0.00</v>
      </c>
      <c r="N277" s="30" t="str">
        <f t="shared" si="130"/>
        <v>0.00</v>
      </c>
      <c r="O277" s="30">
        <f t="shared" si="131"/>
        <v>0</v>
      </c>
      <c r="P277" s="6" t="str">
        <f t="shared" si="132"/>
        <v>0</v>
      </c>
      <c r="Q277" s="6" t="str">
        <f t="shared" si="133"/>
        <v>0</v>
      </c>
      <c r="R277" s="6" t="str">
        <f t="shared" si="134"/>
        <v>0.000000</v>
      </c>
      <c r="S277" s="6" t="str">
        <f t="shared" si="135"/>
        <v>0.000000</v>
      </c>
      <c r="T277" s="6" t="str">
        <f t="shared" si="136"/>
        <v>0</v>
      </c>
      <c r="U277" s="6" t="str">
        <f t="shared" si="137"/>
        <v>0</v>
      </c>
      <c r="V277" s="6" t="str">
        <f t="shared" si="138"/>
        <v>S</v>
      </c>
      <c r="W277" s="6" t="str">
        <f>IF(LEN(Requerimiento_Det!L277)&gt;0,Requerimiento_Det!L277,"")</f>
        <v>Bayóvar 287551 TRUJILLO  PIURA  TRUJILLO</v>
      </c>
      <c r="X277" s="6" t="str">
        <f>IF(ISBLANK(Requerimiento_Det!M277),"",VLOOKUP(Requerimiento_Det!M277,Tabla8[#All],2,FALSE))</f>
        <v>010201</v>
      </c>
      <c r="Y277" s="6" t="str">
        <f t="shared" si="139"/>
        <v>PR</v>
      </c>
      <c r="Z277" s="6" t="str">
        <f t="shared" si="140"/>
        <v>DEMO</v>
      </c>
      <c r="AA277" s="6" t="str">
        <f t="shared" si="141"/>
        <v>N</v>
      </c>
      <c r="AB277" s="6" t="str">
        <f t="shared" si="142"/>
        <v>N</v>
      </c>
      <c r="AC277" s="6" t="str">
        <f t="shared" si="126"/>
        <v>9031501</v>
      </c>
      <c r="AD277" s="6">
        <f>IF(ISBLANK(Requerimiento_Det!N277),"",VLOOKUP(Requerimiento_Det!N277,Tabla1[#All],2,FALSE))</f>
        <v>1031100354</v>
      </c>
      <c r="AE277" s="6" t="str">
        <f>IF(ISBLANK(Requerimiento_Det!P277),"",VLOOKUP(Requerimiento_Det!P277,Tabla18[#All],2,FALSE))</f>
        <v>BTRU</v>
      </c>
    </row>
    <row r="278" spans="1:31" x14ac:dyDescent="0.25">
      <c r="A278" s="6">
        <f>IF(LEN(Requerimiento_Det!A278)&gt;0,Requerimiento_Det!A278,"")</f>
        <v>1</v>
      </c>
      <c r="B278" s="6">
        <f>IF(LEN(Requerimiento_Det!B278)&gt;0,Requerimiento_Det!B278,"")</f>
        <v>277</v>
      </c>
      <c r="C278" s="6" t="str">
        <f>IF(ISBLANK(Requerimiento_Det!C278),"",VLOOKUP(Requerimiento_Det!C278,Tabla3[#All],2,FALSE))</f>
        <v>10000000</v>
      </c>
      <c r="D278" s="6" t="str">
        <f>IF(LEN(Requerimiento_Det!D278)&gt;0,Requerimiento_Det!D278,"")</f>
        <v/>
      </c>
      <c r="E278" s="6">
        <f>IF(ISBLANK(Requerimiento_Det!E278),"",VLOOKUP(Requerimiento_Det!E278,Tabla13[#All],2,FALSE))</f>
        <v>0</v>
      </c>
      <c r="F278" s="6" t="str">
        <f>IF(ISBLANK(Requerimiento_Det!F278),"",VLOOKUP(Requerimiento_Det!F278,Tabla12[#All],2,FALSE))</f>
        <v>2806</v>
      </c>
      <c r="G278" s="6" t="str">
        <f>IF(ISBLANK(Requerimiento_Det!G278),"",VLOOKUP(Requerimiento_Det!G278,Tabla14[#All],2,FALSE))</f>
        <v>UNI</v>
      </c>
      <c r="H278" s="6" t="str">
        <f>IF(LEN(Requerimiento_Det!H278)&gt;0,Requerimiento_Det!H278,"")</f>
        <v>Chicama 287569 TRUJILLO   CHOCOPE  TRUJILLO</v>
      </c>
      <c r="I278" s="6" t="str">
        <f>IF(ISBLANK(Requerimiento_Det!I278),"",VLOOKUP(Requerimiento_Det!I278,Tabla5[#All],2,FALSE))</f>
        <v>C</v>
      </c>
      <c r="J278" s="6" t="str">
        <f t="shared" si="127"/>
        <v>N</v>
      </c>
      <c r="K278" s="29">
        <f>IF(LEN(Requerimiento_Det!J278)&gt;0,Requerimiento_Det!J278,"")</f>
        <v>1</v>
      </c>
      <c r="L278" s="6" t="str">
        <f t="shared" si="128"/>
        <v>0.00</v>
      </c>
      <c r="M278" s="6" t="str">
        <f t="shared" si="129"/>
        <v>0.00</v>
      </c>
      <c r="N278" s="30" t="str">
        <f t="shared" si="130"/>
        <v>0.00</v>
      </c>
      <c r="O278" s="30">
        <f t="shared" si="131"/>
        <v>0</v>
      </c>
      <c r="P278" s="6" t="str">
        <f t="shared" si="132"/>
        <v>0</v>
      </c>
      <c r="Q278" s="6" t="str">
        <f t="shared" si="133"/>
        <v>0</v>
      </c>
      <c r="R278" s="6" t="str">
        <f t="shared" si="134"/>
        <v>0.000000</v>
      </c>
      <c r="S278" s="6" t="str">
        <f t="shared" si="135"/>
        <v>0.000000</v>
      </c>
      <c r="T278" s="6" t="str">
        <f t="shared" si="136"/>
        <v>0</v>
      </c>
      <c r="U278" s="6" t="str">
        <f t="shared" si="137"/>
        <v>0</v>
      </c>
      <c r="V278" s="6" t="str">
        <f t="shared" si="138"/>
        <v>S</v>
      </c>
      <c r="W278" s="6" t="str">
        <f>IF(LEN(Requerimiento_Det!L278)&gt;0,Requerimiento_Det!L278,"")</f>
        <v>Chicama 287569 TRUJILLO   CHOCOPE  TRUJILLO</v>
      </c>
      <c r="X278" s="6" t="str">
        <f>IF(ISBLANK(Requerimiento_Det!M278),"",VLOOKUP(Requerimiento_Det!M278,Tabla8[#All],2,FALSE))</f>
        <v>010201</v>
      </c>
      <c r="Y278" s="6" t="str">
        <f t="shared" si="139"/>
        <v>PR</v>
      </c>
      <c r="Z278" s="6" t="str">
        <f t="shared" si="140"/>
        <v>DEMO</v>
      </c>
      <c r="AA278" s="6" t="str">
        <f t="shared" si="141"/>
        <v>N</v>
      </c>
      <c r="AB278" s="6" t="str">
        <f t="shared" si="142"/>
        <v>N</v>
      </c>
      <c r="AC278" s="6" t="str">
        <f t="shared" si="126"/>
        <v>9031501</v>
      </c>
      <c r="AD278" s="6">
        <f>IF(ISBLANK(Requerimiento_Det!N278),"",VLOOKUP(Requerimiento_Det!N278,Tabla1[#All],2,FALSE))</f>
        <v>1031100242</v>
      </c>
      <c r="AE278" s="6" t="str">
        <f>IF(ISBLANK(Requerimiento_Det!P278),"",VLOOKUP(Requerimiento_Det!P278,Tabla18[#All],2,FALSE))</f>
        <v>BTRU</v>
      </c>
    </row>
    <row r="279" spans="1:31" x14ac:dyDescent="0.25">
      <c r="A279" s="6">
        <f>IF(LEN(Requerimiento_Det!A279)&gt;0,Requerimiento_Det!A279,"")</f>
        <v>1</v>
      </c>
      <c r="B279" s="6">
        <f>IF(LEN(Requerimiento_Det!B279)&gt;0,Requerimiento_Det!B279,"")</f>
        <v>278</v>
      </c>
      <c r="C279" s="6" t="str">
        <f>IF(ISBLANK(Requerimiento_Det!C279),"",VLOOKUP(Requerimiento_Det!C279,Tabla3[#All],2,FALSE))</f>
        <v>10000000</v>
      </c>
      <c r="D279" s="6" t="str">
        <f>IF(LEN(Requerimiento_Det!D279)&gt;0,Requerimiento_Det!D279,"")</f>
        <v/>
      </c>
      <c r="E279" s="6">
        <f>IF(ISBLANK(Requerimiento_Det!E279),"",VLOOKUP(Requerimiento_Det!E279,Tabla13[#All],2,FALSE))</f>
        <v>0</v>
      </c>
      <c r="F279" s="6" t="str">
        <f>IF(ISBLANK(Requerimiento_Det!F279),"",VLOOKUP(Requerimiento_Det!F279,Tabla12[#All],2,FALSE))</f>
        <v>2806</v>
      </c>
      <c r="G279" s="6" t="str">
        <f>IF(ISBLANK(Requerimiento_Det!G279),"",VLOOKUP(Requerimiento_Det!G279,Tabla14[#All],2,FALSE))</f>
        <v>UNI</v>
      </c>
      <c r="H279" s="6" t="str">
        <f>IF(LEN(Requerimiento_Det!H279)&gt;0,Requerimiento_Det!H279,"")</f>
        <v>Chicama 287341 TRUJILLO  CAJAMARCA  TRUJILLO</v>
      </c>
      <c r="I279" s="6" t="str">
        <f>IF(ISBLANK(Requerimiento_Det!I279),"",VLOOKUP(Requerimiento_Det!I279,Tabla5[#All],2,FALSE))</f>
        <v>C</v>
      </c>
      <c r="J279" s="6" t="str">
        <f t="shared" si="127"/>
        <v>N</v>
      </c>
      <c r="K279" s="29">
        <f>IF(LEN(Requerimiento_Det!J279)&gt;0,Requerimiento_Det!J279,"")</f>
        <v>1</v>
      </c>
      <c r="L279" s="6" t="str">
        <f t="shared" si="128"/>
        <v>0.00</v>
      </c>
      <c r="M279" s="6" t="str">
        <f t="shared" si="129"/>
        <v>0.00</v>
      </c>
      <c r="N279" s="30" t="str">
        <f t="shared" si="130"/>
        <v>0.00</v>
      </c>
      <c r="O279" s="30">
        <f t="shared" si="131"/>
        <v>0</v>
      </c>
      <c r="P279" s="6" t="str">
        <f t="shared" si="132"/>
        <v>0</v>
      </c>
      <c r="Q279" s="6" t="str">
        <f t="shared" si="133"/>
        <v>0</v>
      </c>
      <c r="R279" s="6" t="str">
        <f t="shared" si="134"/>
        <v>0.000000</v>
      </c>
      <c r="S279" s="6" t="str">
        <f t="shared" si="135"/>
        <v>0.000000</v>
      </c>
      <c r="T279" s="6" t="str">
        <f t="shared" si="136"/>
        <v>0</v>
      </c>
      <c r="U279" s="6" t="str">
        <f t="shared" si="137"/>
        <v>0</v>
      </c>
      <c r="V279" s="6" t="str">
        <f t="shared" si="138"/>
        <v>S</v>
      </c>
      <c r="W279" s="6" t="str">
        <f>IF(LEN(Requerimiento_Det!L279)&gt;0,Requerimiento_Det!L279,"")</f>
        <v>Chicama 287341 TRUJILLO  CAJAMARCA  TRUJILLO</v>
      </c>
      <c r="X279" s="6" t="str">
        <f>IF(ISBLANK(Requerimiento_Det!M279),"",VLOOKUP(Requerimiento_Det!M279,Tabla8[#All],2,FALSE))</f>
        <v>010201</v>
      </c>
      <c r="Y279" s="6" t="str">
        <f t="shared" si="139"/>
        <v>PR</v>
      </c>
      <c r="Z279" s="6" t="str">
        <f t="shared" si="140"/>
        <v>DEMO</v>
      </c>
      <c r="AA279" s="6" t="str">
        <f t="shared" si="141"/>
        <v>N</v>
      </c>
      <c r="AB279" s="6" t="str">
        <f t="shared" si="142"/>
        <v>N</v>
      </c>
      <c r="AC279" s="6" t="str">
        <f t="shared" si="126"/>
        <v>9031501</v>
      </c>
      <c r="AD279" s="6">
        <f>IF(ISBLANK(Requerimiento_Det!N279),"",VLOOKUP(Requerimiento_Det!N279,Tabla1[#All],2,FALSE))</f>
        <v>1031100326</v>
      </c>
      <c r="AE279" s="6" t="str">
        <f>IF(ISBLANK(Requerimiento_Det!P279),"",VLOOKUP(Requerimiento_Det!P279,Tabla18[#All],2,FALSE))</f>
        <v>BTRU</v>
      </c>
    </row>
    <row r="280" spans="1:31" x14ac:dyDescent="0.25">
      <c r="A280" s="6">
        <f>IF(LEN(Requerimiento_Det!A280)&gt;0,Requerimiento_Det!A280,"")</f>
        <v>1</v>
      </c>
      <c r="B280" s="6">
        <f>IF(LEN(Requerimiento_Det!B280)&gt;0,Requerimiento_Det!B280,"")</f>
        <v>279</v>
      </c>
      <c r="C280" s="6" t="str">
        <f>IF(ISBLANK(Requerimiento_Det!C280),"",VLOOKUP(Requerimiento_Det!C280,Tabla3[#All],2,FALSE))</f>
        <v>10000000</v>
      </c>
      <c r="D280" s="6" t="str">
        <f>IF(LEN(Requerimiento_Det!D280)&gt;0,Requerimiento_Det!D280,"")</f>
        <v/>
      </c>
      <c r="E280" s="6">
        <f>IF(ISBLANK(Requerimiento_Det!E280),"",VLOOKUP(Requerimiento_Det!E280,Tabla13[#All],2,FALSE))</f>
        <v>0</v>
      </c>
      <c r="F280" s="6" t="str">
        <f>IF(ISBLANK(Requerimiento_Det!F280),"",VLOOKUP(Requerimiento_Det!F280,Tabla12[#All],2,FALSE))</f>
        <v>2806</v>
      </c>
      <c r="G280" s="6" t="str">
        <f>IF(ISBLANK(Requerimiento_Det!G280),"",VLOOKUP(Requerimiento_Det!G280,Tabla14[#All],2,FALSE))</f>
        <v>UNI</v>
      </c>
      <c r="H280" s="6" t="str">
        <f>IF(LEN(Requerimiento_Det!H280)&gt;0,Requerimiento_Det!H280,"")</f>
        <v>Mórrope 287558 TRUJILLO  TUMBES  TRUJILLO</v>
      </c>
      <c r="I280" s="6" t="str">
        <f>IF(ISBLANK(Requerimiento_Det!I280),"",VLOOKUP(Requerimiento_Det!I280,Tabla5[#All],2,FALSE))</f>
        <v>C</v>
      </c>
      <c r="J280" s="6" t="str">
        <f t="shared" si="127"/>
        <v>N</v>
      </c>
      <c r="K280" s="29">
        <f>IF(LEN(Requerimiento_Det!J280)&gt;0,Requerimiento_Det!J280,"")</f>
        <v>1</v>
      </c>
      <c r="L280" s="6" t="str">
        <f t="shared" si="128"/>
        <v>0.00</v>
      </c>
      <c r="M280" s="6" t="str">
        <f t="shared" si="129"/>
        <v>0.00</v>
      </c>
      <c r="N280" s="30" t="str">
        <f t="shared" si="130"/>
        <v>0.00</v>
      </c>
      <c r="O280" s="30">
        <f t="shared" si="131"/>
        <v>0</v>
      </c>
      <c r="P280" s="6" t="str">
        <f t="shared" si="132"/>
        <v>0</v>
      </c>
      <c r="Q280" s="6" t="str">
        <f t="shared" si="133"/>
        <v>0</v>
      </c>
      <c r="R280" s="6" t="str">
        <f t="shared" si="134"/>
        <v>0.000000</v>
      </c>
      <c r="S280" s="6" t="str">
        <f t="shared" si="135"/>
        <v>0.000000</v>
      </c>
      <c r="T280" s="6" t="str">
        <f t="shared" si="136"/>
        <v>0</v>
      </c>
      <c r="U280" s="6" t="str">
        <f t="shared" si="137"/>
        <v>0</v>
      </c>
      <c r="V280" s="6" t="str">
        <f t="shared" si="138"/>
        <v>S</v>
      </c>
      <c r="W280" s="6" t="str">
        <f>IF(LEN(Requerimiento_Det!L280)&gt;0,Requerimiento_Det!L280,"")</f>
        <v>Mórrope 287558 TRUJILLO  TUMBES  TRUJILLO</v>
      </c>
      <c r="X280" s="6" t="str">
        <f>IF(ISBLANK(Requerimiento_Det!M280),"",VLOOKUP(Requerimiento_Det!M280,Tabla8[#All],2,FALSE))</f>
        <v>010201</v>
      </c>
      <c r="Y280" s="6" t="str">
        <f t="shared" si="139"/>
        <v>PR</v>
      </c>
      <c r="Z280" s="6" t="str">
        <f t="shared" si="140"/>
        <v>DEMO</v>
      </c>
      <c r="AA280" s="6" t="str">
        <f t="shared" si="141"/>
        <v>N</v>
      </c>
      <c r="AB280" s="6" t="str">
        <f t="shared" si="142"/>
        <v>N</v>
      </c>
      <c r="AC280" s="6" t="str">
        <f t="shared" si="126"/>
        <v>9031501</v>
      </c>
      <c r="AD280" s="6">
        <f>IF(ISBLANK(Requerimiento_Det!N280),"",VLOOKUP(Requerimiento_Det!N280,Tabla1[#All],2,FALSE))</f>
        <v>1031100301</v>
      </c>
      <c r="AE280" s="6" t="str">
        <f>IF(ISBLANK(Requerimiento_Det!P280),"",VLOOKUP(Requerimiento_Det!P280,Tabla18[#All],2,FALSE))</f>
        <v>BTRU</v>
      </c>
    </row>
    <row r="281" spans="1:31" x14ac:dyDescent="0.25">
      <c r="A281" s="6">
        <f>IF(LEN(Requerimiento_Det!A281)&gt;0,Requerimiento_Det!A281,"")</f>
        <v>1</v>
      </c>
      <c r="B281" s="6">
        <f>IF(LEN(Requerimiento_Det!B281)&gt;0,Requerimiento_Det!B281,"")</f>
        <v>280</v>
      </c>
      <c r="C281" s="6" t="str">
        <f>IF(ISBLANK(Requerimiento_Det!C281),"",VLOOKUP(Requerimiento_Det!C281,Tabla3[#All],2,FALSE))</f>
        <v>10000000</v>
      </c>
      <c r="D281" s="6" t="str">
        <f>IF(LEN(Requerimiento_Det!D281)&gt;0,Requerimiento_Det!D281,"")</f>
        <v/>
      </c>
      <c r="E281" s="6">
        <f>IF(ISBLANK(Requerimiento_Det!E281),"",VLOOKUP(Requerimiento_Det!E281,Tabla13[#All],2,FALSE))</f>
        <v>0</v>
      </c>
      <c r="F281" s="6" t="str">
        <f>IF(ISBLANK(Requerimiento_Det!F281),"",VLOOKUP(Requerimiento_Det!F281,Tabla12[#All],2,FALSE))</f>
        <v>2806</v>
      </c>
      <c r="G281" s="6" t="str">
        <f>IF(ISBLANK(Requerimiento_Det!G281),"",VLOOKUP(Requerimiento_Det!G281,Tabla14[#All],2,FALSE))</f>
        <v>UNI</v>
      </c>
      <c r="H281" s="6" t="str">
        <f>IF(LEN(Requerimiento_Det!H281)&gt;0,Requerimiento_Det!H281,"")</f>
        <v>Pacanguilla 287539 TRUJILLO  CHICLAYO  TRUJILLO</v>
      </c>
      <c r="I281" s="6" t="str">
        <f>IF(ISBLANK(Requerimiento_Det!I281),"",VLOOKUP(Requerimiento_Det!I281,Tabla5[#All],2,FALSE))</f>
        <v>C</v>
      </c>
      <c r="J281" s="6" t="str">
        <f t="shared" si="127"/>
        <v>N</v>
      </c>
      <c r="K281" s="29">
        <f>IF(LEN(Requerimiento_Det!J281)&gt;0,Requerimiento_Det!J281,"")</f>
        <v>1</v>
      </c>
      <c r="L281" s="6" t="str">
        <f t="shared" si="128"/>
        <v>0.00</v>
      </c>
      <c r="M281" s="6" t="str">
        <f t="shared" si="129"/>
        <v>0.00</v>
      </c>
      <c r="N281" s="30" t="str">
        <f t="shared" si="130"/>
        <v>0.00</v>
      </c>
      <c r="O281" s="30">
        <f t="shared" si="131"/>
        <v>0</v>
      </c>
      <c r="P281" s="6" t="str">
        <f t="shared" si="132"/>
        <v>0</v>
      </c>
      <c r="Q281" s="6" t="str">
        <f t="shared" si="133"/>
        <v>0</v>
      </c>
      <c r="R281" s="6" t="str">
        <f t="shared" si="134"/>
        <v>0.000000</v>
      </c>
      <c r="S281" s="6" t="str">
        <f t="shared" si="135"/>
        <v>0.000000</v>
      </c>
      <c r="T281" s="6" t="str">
        <f t="shared" si="136"/>
        <v>0</v>
      </c>
      <c r="U281" s="6" t="str">
        <f t="shared" si="137"/>
        <v>0</v>
      </c>
      <c r="V281" s="6" t="str">
        <f t="shared" si="138"/>
        <v>S</v>
      </c>
      <c r="W281" s="6" t="str">
        <f>IF(LEN(Requerimiento_Det!L281)&gt;0,Requerimiento_Det!L281,"")</f>
        <v>Pacanguilla 287539 TRUJILLO  CHICLAYO  TRUJILLO</v>
      </c>
      <c r="X281" s="6" t="str">
        <f>IF(ISBLANK(Requerimiento_Det!M281),"",VLOOKUP(Requerimiento_Det!M281,Tabla8[#All],2,FALSE))</f>
        <v>010201</v>
      </c>
      <c r="Y281" s="6" t="str">
        <f t="shared" si="139"/>
        <v>PR</v>
      </c>
      <c r="Z281" s="6" t="str">
        <f t="shared" si="140"/>
        <v>DEMO</v>
      </c>
      <c r="AA281" s="6" t="str">
        <f t="shared" si="141"/>
        <v>N</v>
      </c>
      <c r="AB281" s="6" t="str">
        <f t="shared" si="142"/>
        <v>N</v>
      </c>
      <c r="AC281" s="6" t="str">
        <f t="shared" si="126"/>
        <v>9031501</v>
      </c>
      <c r="AD281" s="6">
        <f>IF(ISBLANK(Requerimiento_Det!N281),"",VLOOKUP(Requerimiento_Det!N281,Tabla1[#All],2,FALSE))</f>
        <v>1031100317</v>
      </c>
      <c r="AE281" s="6" t="str">
        <f>IF(ISBLANK(Requerimiento_Det!P281),"",VLOOKUP(Requerimiento_Det!P281,Tabla18[#All],2,FALSE))</f>
        <v>BTRU</v>
      </c>
    </row>
    <row r="282" spans="1:31" x14ac:dyDescent="0.25">
      <c r="A282" s="6">
        <f>IF(LEN(Requerimiento_Det!A282)&gt;0,Requerimiento_Det!A282,"")</f>
        <v>1</v>
      </c>
      <c r="B282" s="6">
        <f>IF(LEN(Requerimiento_Det!B282)&gt;0,Requerimiento_Det!B282,"")</f>
        <v>281</v>
      </c>
      <c r="C282" s="6" t="str">
        <f>IF(ISBLANK(Requerimiento_Det!C282),"",VLOOKUP(Requerimiento_Det!C282,Tabla3[#All],2,FALSE))</f>
        <v>10000000</v>
      </c>
      <c r="D282" s="6" t="str">
        <f>IF(LEN(Requerimiento_Det!D282)&gt;0,Requerimiento_Det!D282,"")</f>
        <v/>
      </c>
      <c r="E282" s="6">
        <f>IF(ISBLANK(Requerimiento_Det!E282),"",VLOOKUP(Requerimiento_Det!E282,Tabla13[#All],2,FALSE))</f>
        <v>0</v>
      </c>
      <c r="F282" s="6" t="str">
        <f>IF(ISBLANK(Requerimiento_Det!F282),"",VLOOKUP(Requerimiento_Det!F282,Tabla12[#All],2,FALSE))</f>
        <v>2806</v>
      </c>
      <c r="G282" s="6" t="str">
        <f>IF(ISBLANK(Requerimiento_Det!G282),"",VLOOKUP(Requerimiento_Det!G282,Tabla14[#All],2,FALSE))</f>
        <v>UNI</v>
      </c>
      <c r="H282" s="6" t="str">
        <f>IF(LEN(Requerimiento_Det!H282)&gt;0,Requerimiento_Det!H282,"")</f>
        <v>Chicama 287611 TRUJILLO  CAJAMARCA  TRUJILLO</v>
      </c>
      <c r="I282" s="6" t="str">
        <f>IF(ISBLANK(Requerimiento_Det!I282),"",VLOOKUP(Requerimiento_Det!I282,Tabla5[#All],2,FALSE))</f>
        <v>C</v>
      </c>
      <c r="J282" s="6" t="str">
        <f t="shared" si="127"/>
        <v>N</v>
      </c>
      <c r="K282" s="29">
        <f>IF(LEN(Requerimiento_Det!J282)&gt;0,Requerimiento_Det!J282,"")</f>
        <v>1</v>
      </c>
      <c r="L282" s="6" t="str">
        <f t="shared" si="128"/>
        <v>0.00</v>
      </c>
      <c r="M282" s="6" t="str">
        <f t="shared" si="129"/>
        <v>0.00</v>
      </c>
      <c r="N282" s="30" t="str">
        <f t="shared" si="130"/>
        <v>0.00</v>
      </c>
      <c r="O282" s="30">
        <f t="shared" si="131"/>
        <v>0</v>
      </c>
      <c r="P282" s="6" t="str">
        <f t="shared" si="132"/>
        <v>0</v>
      </c>
      <c r="Q282" s="6" t="str">
        <f t="shared" si="133"/>
        <v>0</v>
      </c>
      <c r="R282" s="6" t="str">
        <f t="shared" si="134"/>
        <v>0.000000</v>
      </c>
      <c r="S282" s="6" t="str">
        <f t="shared" si="135"/>
        <v>0.000000</v>
      </c>
      <c r="T282" s="6" t="str">
        <f t="shared" si="136"/>
        <v>0</v>
      </c>
      <c r="U282" s="6" t="str">
        <f t="shared" si="137"/>
        <v>0</v>
      </c>
      <c r="V282" s="6" t="str">
        <f t="shared" si="138"/>
        <v>S</v>
      </c>
      <c r="W282" s="6" t="str">
        <f>IF(LEN(Requerimiento_Det!L282)&gt;0,Requerimiento_Det!L282,"")</f>
        <v>Chicama 287611 TRUJILLO  CAJAMARCA  TRUJILLO</v>
      </c>
      <c r="X282" s="6" t="str">
        <f>IF(ISBLANK(Requerimiento_Det!M282),"",VLOOKUP(Requerimiento_Det!M282,Tabla8[#All],2,FALSE))</f>
        <v>010201</v>
      </c>
      <c r="Y282" s="6" t="str">
        <f t="shared" si="139"/>
        <v>PR</v>
      </c>
      <c r="Z282" s="6" t="str">
        <f t="shared" si="140"/>
        <v>DEMO</v>
      </c>
      <c r="AA282" s="6" t="str">
        <f t="shared" si="141"/>
        <v>N</v>
      </c>
      <c r="AB282" s="6" t="str">
        <f t="shared" si="142"/>
        <v>N</v>
      </c>
      <c r="AC282" s="6" t="str">
        <f t="shared" si="126"/>
        <v>9031501</v>
      </c>
      <c r="AD282" s="6">
        <f>IF(ISBLANK(Requerimiento_Det!N282),"",VLOOKUP(Requerimiento_Det!N282,Tabla1[#All],2,FALSE))</f>
        <v>1031100239</v>
      </c>
      <c r="AE282" s="6" t="str">
        <f>IF(ISBLANK(Requerimiento_Det!P282),"",VLOOKUP(Requerimiento_Det!P282,Tabla18[#All],2,FALSE))</f>
        <v>BTRU</v>
      </c>
    </row>
    <row r="283" spans="1:31" x14ac:dyDescent="0.25">
      <c r="A283" s="6">
        <f>IF(LEN(Requerimiento_Det!A283)&gt;0,Requerimiento_Det!A283,"")</f>
        <v>1</v>
      </c>
      <c r="B283" s="6">
        <f>IF(LEN(Requerimiento_Det!B283)&gt;0,Requerimiento_Det!B283,"")</f>
        <v>282</v>
      </c>
      <c r="C283" s="6" t="str">
        <f>IF(ISBLANK(Requerimiento_Det!C283),"",VLOOKUP(Requerimiento_Det!C283,Tabla3[#All],2,FALSE))</f>
        <v>10000000</v>
      </c>
      <c r="D283" s="6" t="str">
        <f>IF(LEN(Requerimiento_Det!D283)&gt;0,Requerimiento_Det!D283,"")</f>
        <v/>
      </c>
      <c r="E283" s="6">
        <f>IF(ISBLANK(Requerimiento_Det!E283),"",VLOOKUP(Requerimiento_Det!E283,Tabla13[#All],2,FALSE))</f>
        <v>0</v>
      </c>
      <c r="F283" s="6" t="str">
        <f>IF(ISBLANK(Requerimiento_Det!F283),"",VLOOKUP(Requerimiento_Det!F283,Tabla12[#All],2,FALSE))</f>
        <v>2806</v>
      </c>
      <c r="G283" s="6" t="str">
        <f>IF(ISBLANK(Requerimiento_Det!G283),"",VLOOKUP(Requerimiento_Det!G283,Tabla14[#All],2,FALSE))</f>
        <v>UNI</v>
      </c>
      <c r="H283" s="6" t="str">
        <f>IF(LEN(Requerimiento_Det!H283)&gt;0,Requerimiento_Det!H283,"")</f>
        <v>Chicama 287607 TRUJILLO  PIURA  TRUJILLO</v>
      </c>
      <c r="I283" s="6" t="str">
        <f>IF(ISBLANK(Requerimiento_Det!I283),"",VLOOKUP(Requerimiento_Det!I283,Tabla5[#All],2,FALSE))</f>
        <v>C</v>
      </c>
      <c r="J283" s="6" t="str">
        <f t="shared" si="127"/>
        <v>N</v>
      </c>
      <c r="K283" s="29">
        <f>IF(LEN(Requerimiento_Det!J283)&gt;0,Requerimiento_Det!J283,"")</f>
        <v>1</v>
      </c>
      <c r="L283" s="6" t="str">
        <f t="shared" si="128"/>
        <v>0.00</v>
      </c>
      <c r="M283" s="6" t="str">
        <f t="shared" si="129"/>
        <v>0.00</v>
      </c>
      <c r="N283" s="30" t="str">
        <f t="shared" si="130"/>
        <v>0.00</v>
      </c>
      <c r="O283" s="30">
        <f t="shared" si="131"/>
        <v>0</v>
      </c>
      <c r="P283" s="6" t="str">
        <f t="shared" si="132"/>
        <v>0</v>
      </c>
      <c r="Q283" s="6" t="str">
        <f t="shared" si="133"/>
        <v>0</v>
      </c>
      <c r="R283" s="6" t="str">
        <f t="shared" si="134"/>
        <v>0.000000</v>
      </c>
      <c r="S283" s="6" t="str">
        <f t="shared" si="135"/>
        <v>0.000000</v>
      </c>
      <c r="T283" s="6" t="str">
        <f t="shared" si="136"/>
        <v>0</v>
      </c>
      <c r="U283" s="6" t="str">
        <f t="shared" si="137"/>
        <v>0</v>
      </c>
      <c r="V283" s="6" t="str">
        <f t="shared" si="138"/>
        <v>S</v>
      </c>
      <c r="W283" s="6" t="str">
        <f>IF(LEN(Requerimiento_Det!L283)&gt;0,Requerimiento_Det!L283,"")</f>
        <v>Chicama 287607 TRUJILLO  PIURA  TRUJILLO</v>
      </c>
      <c r="X283" s="6" t="str">
        <f>IF(ISBLANK(Requerimiento_Det!M283),"",VLOOKUP(Requerimiento_Det!M283,Tabla8[#All],2,FALSE))</f>
        <v>010201</v>
      </c>
      <c r="Y283" s="6" t="str">
        <f t="shared" si="139"/>
        <v>PR</v>
      </c>
      <c r="Z283" s="6" t="str">
        <f t="shared" si="140"/>
        <v>DEMO</v>
      </c>
      <c r="AA283" s="6" t="str">
        <f t="shared" si="141"/>
        <v>N</v>
      </c>
      <c r="AB283" s="6" t="str">
        <f t="shared" si="142"/>
        <v>N</v>
      </c>
      <c r="AC283" s="6" t="str">
        <f t="shared" si="126"/>
        <v>9031501</v>
      </c>
      <c r="AD283" s="6">
        <f>IF(ISBLANK(Requerimiento_Det!N283),"",VLOOKUP(Requerimiento_Det!N283,Tabla1[#All],2,FALSE))</f>
        <v>1031100304</v>
      </c>
      <c r="AE283" s="6" t="str">
        <f>IF(ISBLANK(Requerimiento_Det!P283),"",VLOOKUP(Requerimiento_Det!P283,Tabla18[#All],2,FALSE))</f>
        <v>BTRU</v>
      </c>
    </row>
    <row r="284" spans="1:31" x14ac:dyDescent="0.25">
      <c r="A284" s="6">
        <f>IF(LEN(Requerimiento_Det!A284)&gt;0,Requerimiento_Det!A284,"")</f>
        <v>1</v>
      </c>
      <c r="B284" s="6">
        <f>IF(LEN(Requerimiento_Det!B284)&gt;0,Requerimiento_Det!B284,"")</f>
        <v>283</v>
      </c>
      <c r="C284" s="6" t="str">
        <f>IF(ISBLANK(Requerimiento_Det!C284),"",VLOOKUP(Requerimiento_Det!C284,Tabla3[#All],2,FALSE))</f>
        <v>10000000</v>
      </c>
      <c r="D284" s="6" t="str">
        <f>IF(LEN(Requerimiento_Det!D284)&gt;0,Requerimiento_Det!D284,"")</f>
        <v/>
      </c>
      <c r="E284" s="6">
        <f>IF(ISBLANK(Requerimiento_Det!E284),"",VLOOKUP(Requerimiento_Det!E284,Tabla13[#All],2,FALSE))</f>
        <v>0</v>
      </c>
      <c r="F284" s="6" t="str">
        <f>IF(ISBLANK(Requerimiento_Det!F284),"",VLOOKUP(Requerimiento_Det!F284,Tabla12[#All],2,FALSE))</f>
        <v>2806</v>
      </c>
      <c r="G284" s="6" t="str">
        <f>IF(ISBLANK(Requerimiento_Det!G284),"",VLOOKUP(Requerimiento_Det!G284,Tabla14[#All],2,FALSE))</f>
        <v>UNI</v>
      </c>
      <c r="H284" s="6" t="str">
        <f>IF(LEN(Requerimiento_Det!H284)&gt;0,Requerimiento_Det!H284,"")</f>
        <v>Pacanguilla 287606 TRUJILLO  PIURA  TRUJILLO</v>
      </c>
      <c r="I284" s="6" t="str">
        <f>IF(ISBLANK(Requerimiento_Det!I284),"",VLOOKUP(Requerimiento_Det!I284,Tabla5[#All],2,FALSE))</f>
        <v>C</v>
      </c>
      <c r="J284" s="6" t="str">
        <f t="shared" si="127"/>
        <v>N</v>
      </c>
      <c r="K284" s="29">
        <f>IF(LEN(Requerimiento_Det!J284)&gt;0,Requerimiento_Det!J284,"")</f>
        <v>1</v>
      </c>
      <c r="L284" s="6" t="str">
        <f t="shared" si="128"/>
        <v>0.00</v>
      </c>
      <c r="M284" s="6" t="str">
        <f t="shared" si="129"/>
        <v>0.00</v>
      </c>
      <c r="N284" s="30" t="str">
        <f t="shared" si="130"/>
        <v>0.00</v>
      </c>
      <c r="O284" s="30">
        <f t="shared" si="131"/>
        <v>0</v>
      </c>
      <c r="P284" s="6" t="str">
        <f t="shared" si="132"/>
        <v>0</v>
      </c>
      <c r="Q284" s="6" t="str">
        <f t="shared" si="133"/>
        <v>0</v>
      </c>
      <c r="R284" s="6" t="str">
        <f t="shared" si="134"/>
        <v>0.000000</v>
      </c>
      <c r="S284" s="6" t="str">
        <f t="shared" si="135"/>
        <v>0.000000</v>
      </c>
      <c r="T284" s="6" t="str">
        <f t="shared" si="136"/>
        <v>0</v>
      </c>
      <c r="U284" s="6" t="str">
        <f t="shared" si="137"/>
        <v>0</v>
      </c>
      <c r="V284" s="6" t="str">
        <f t="shared" si="138"/>
        <v>S</v>
      </c>
      <c r="W284" s="6" t="str">
        <f>IF(LEN(Requerimiento_Det!L284)&gt;0,Requerimiento_Det!L284,"")</f>
        <v>Pacanguilla 287606 TRUJILLO  PIURA  TRUJILLO</v>
      </c>
      <c r="X284" s="6" t="str">
        <f>IF(ISBLANK(Requerimiento_Det!M284),"",VLOOKUP(Requerimiento_Det!M284,Tabla8[#All],2,FALSE))</f>
        <v>010201</v>
      </c>
      <c r="Y284" s="6" t="str">
        <f t="shared" si="139"/>
        <v>PR</v>
      </c>
      <c r="Z284" s="6" t="str">
        <f t="shared" si="140"/>
        <v>DEMO</v>
      </c>
      <c r="AA284" s="6" t="str">
        <f t="shared" si="141"/>
        <v>N</v>
      </c>
      <c r="AB284" s="6" t="str">
        <f t="shared" si="142"/>
        <v>N</v>
      </c>
      <c r="AC284" s="6" t="str">
        <f t="shared" si="126"/>
        <v>9031501</v>
      </c>
      <c r="AD284" s="6">
        <f>IF(ISBLANK(Requerimiento_Det!N284),"",VLOOKUP(Requerimiento_Det!N284,Tabla1[#All],2,FALSE))</f>
        <v>1031100355</v>
      </c>
      <c r="AE284" s="6" t="str">
        <f>IF(ISBLANK(Requerimiento_Det!P284),"",VLOOKUP(Requerimiento_Det!P284,Tabla18[#All],2,FALSE))</f>
        <v>BTRU</v>
      </c>
    </row>
    <row r="285" spans="1:31" x14ac:dyDescent="0.25">
      <c r="A285" s="6">
        <f>IF(LEN(Requerimiento_Det!A285)&gt;0,Requerimiento_Det!A285,"")</f>
        <v>1</v>
      </c>
      <c r="B285" s="6">
        <f>IF(LEN(Requerimiento_Det!B285)&gt;0,Requerimiento_Det!B285,"")</f>
        <v>284</v>
      </c>
      <c r="C285" s="6" t="str">
        <f>IF(ISBLANK(Requerimiento_Det!C285),"",VLOOKUP(Requerimiento_Det!C285,Tabla3[#All],2,FALSE))</f>
        <v>10000000</v>
      </c>
      <c r="D285" s="6" t="str">
        <f>IF(LEN(Requerimiento_Det!D285)&gt;0,Requerimiento_Det!D285,"")</f>
        <v/>
      </c>
      <c r="E285" s="6">
        <f>IF(ISBLANK(Requerimiento_Det!E285),"",VLOOKUP(Requerimiento_Det!E285,Tabla13[#All],2,FALSE))</f>
        <v>0</v>
      </c>
      <c r="F285" s="6" t="str">
        <f>IF(ISBLANK(Requerimiento_Det!F285),"",VLOOKUP(Requerimiento_Det!F285,Tabla12[#All],2,FALSE))</f>
        <v>2806</v>
      </c>
      <c r="G285" s="6" t="str">
        <f>IF(ISBLANK(Requerimiento_Det!G285),"",VLOOKUP(Requerimiento_Det!G285,Tabla14[#All],2,FALSE))</f>
        <v>UNI</v>
      </c>
      <c r="H285" s="6" t="str">
        <f>IF(LEN(Requerimiento_Det!H285)&gt;0,Requerimiento_Det!H285,"")</f>
        <v>Chicama 287608 TRUJILLO  PIURA  TRUJILLO</v>
      </c>
      <c r="I285" s="6" t="str">
        <f>IF(ISBLANK(Requerimiento_Det!I285),"",VLOOKUP(Requerimiento_Det!I285,Tabla5[#All],2,FALSE))</f>
        <v>C</v>
      </c>
      <c r="J285" s="6" t="str">
        <f t="shared" si="127"/>
        <v>N</v>
      </c>
      <c r="K285" s="29">
        <f>IF(LEN(Requerimiento_Det!J285)&gt;0,Requerimiento_Det!J285,"")</f>
        <v>1</v>
      </c>
      <c r="L285" s="6" t="str">
        <f t="shared" si="128"/>
        <v>0.00</v>
      </c>
      <c r="M285" s="6" t="str">
        <f t="shared" si="129"/>
        <v>0.00</v>
      </c>
      <c r="N285" s="30" t="str">
        <f t="shared" si="130"/>
        <v>0.00</v>
      </c>
      <c r="O285" s="30">
        <f t="shared" si="131"/>
        <v>0</v>
      </c>
      <c r="P285" s="6" t="str">
        <f t="shared" si="132"/>
        <v>0</v>
      </c>
      <c r="Q285" s="6" t="str">
        <f t="shared" si="133"/>
        <v>0</v>
      </c>
      <c r="R285" s="6" t="str">
        <f t="shared" si="134"/>
        <v>0.000000</v>
      </c>
      <c r="S285" s="6" t="str">
        <f t="shared" si="135"/>
        <v>0.000000</v>
      </c>
      <c r="T285" s="6" t="str">
        <f t="shared" si="136"/>
        <v>0</v>
      </c>
      <c r="U285" s="6" t="str">
        <f t="shared" si="137"/>
        <v>0</v>
      </c>
      <c r="V285" s="6" t="str">
        <f t="shared" si="138"/>
        <v>S</v>
      </c>
      <c r="W285" s="6" t="str">
        <f>IF(LEN(Requerimiento_Det!L285)&gt;0,Requerimiento_Det!L285,"")</f>
        <v>Chicama 287608 TRUJILLO  PIURA  TRUJILLO</v>
      </c>
      <c r="X285" s="6" t="str">
        <f>IF(ISBLANK(Requerimiento_Det!M285),"",VLOOKUP(Requerimiento_Det!M285,Tabla8[#All],2,FALSE))</f>
        <v>010201</v>
      </c>
      <c r="Y285" s="6" t="str">
        <f t="shared" si="139"/>
        <v>PR</v>
      </c>
      <c r="Z285" s="6" t="str">
        <f t="shared" si="140"/>
        <v>DEMO</v>
      </c>
      <c r="AA285" s="6" t="str">
        <f t="shared" si="141"/>
        <v>N</v>
      </c>
      <c r="AB285" s="6" t="str">
        <f t="shared" si="142"/>
        <v>N</v>
      </c>
      <c r="AC285" s="6" t="str">
        <f t="shared" si="126"/>
        <v>9031501</v>
      </c>
      <c r="AD285" s="6">
        <f>IF(ISBLANK(Requerimiento_Det!N285),"",VLOOKUP(Requerimiento_Det!N285,Tabla1[#All],2,FALSE))</f>
        <v>1031100336</v>
      </c>
      <c r="AE285" s="6" t="str">
        <f>IF(ISBLANK(Requerimiento_Det!P285),"",VLOOKUP(Requerimiento_Det!P285,Tabla18[#All],2,FALSE))</f>
        <v>BTRU</v>
      </c>
    </row>
    <row r="286" spans="1:31" x14ac:dyDescent="0.25">
      <c r="A286" s="6">
        <f>IF(LEN(Requerimiento_Det!A286)&gt;0,Requerimiento_Det!A286,"")</f>
        <v>1</v>
      </c>
      <c r="B286" s="6">
        <f>IF(LEN(Requerimiento_Det!B286)&gt;0,Requerimiento_Det!B286,"")</f>
        <v>285</v>
      </c>
      <c r="C286" s="6" t="str">
        <f>IF(ISBLANK(Requerimiento_Det!C286),"",VLOOKUP(Requerimiento_Det!C286,Tabla3[#All],2,FALSE))</f>
        <v>10000000</v>
      </c>
      <c r="D286" s="6" t="str">
        <f>IF(LEN(Requerimiento_Det!D286)&gt;0,Requerimiento_Det!D286,"")</f>
        <v/>
      </c>
      <c r="E286" s="6">
        <f>IF(ISBLANK(Requerimiento_Det!E286),"",VLOOKUP(Requerimiento_Det!E286,Tabla13[#All],2,FALSE))</f>
        <v>0</v>
      </c>
      <c r="F286" s="6" t="str">
        <f>IF(ISBLANK(Requerimiento_Det!F286),"",VLOOKUP(Requerimiento_Det!F286,Tabla12[#All],2,FALSE))</f>
        <v>2806</v>
      </c>
      <c r="G286" s="6" t="str">
        <f>IF(ISBLANK(Requerimiento_Det!G286),"",VLOOKUP(Requerimiento_Det!G286,Tabla14[#All],2,FALSE))</f>
        <v>UNI</v>
      </c>
      <c r="H286" s="6" t="str">
        <f>IF(LEN(Requerimiento_Det!H286)&gt;0,Requerimiento_Det!H286,"")</f>
        <v>Mórrope 287953 TALARA  PIURA  TALARA</v>
      </c>
      <c r="I286" s="6" t="str">
        <f>IF(ISBLANK(Requerimiento_Det!I286),"",VLOOKUP(Requerimiento_Det!I286,Tabla5[#All],2,FALSE))</f>
        <v>C</v>
      </c>
      <c r="J286" s="6" t="str">
        <f t="shared" si="127"/>
        <v>N</v>
      </c>
      <c r="K286" s="29">
        <f>IF(LEN(Requerimiento_Det!J286)&gt;0,Requerimiento_Det!J286,"")</f>
        <v>1</v>
      </c>
      <c r="L286" s="6" t="str">
        <f t="shared" si="128"/>
        <v>0.00</v>
      </c>
      <c r="M286" s="6" t="str">
        <f t="shared" si="129"/>
        <v>0.00</v>
      </c>
      <c r="N286" s="30" t="str">
        <f t="shared" si="130"/>
        <v>0.00</v>
      </c>
      <c r="O286" s="30">
        <f t="shared" si="131"/>
        <v>0</v>
      </c>
      <c r="P286" s="6" t="str">
        <f t="shared" si="132"/>
        <v>0</v>
      </c>
      <c r="Q286" s="6" t="str">
        <f t="shared" si="133"/>
        <v>0</v>
      </c>
      <c r="R286" s="6" t="str">
        <f t="shared" si="134"/>
        <v>0.000000</v>
      </c>
      <c r="S286" s="6" t="str">
        <f t="shared" si="135"/>
        <v>0.000000</v>
      </c>
      <c r="T286" s="6" t="str">
        <f t="shared" si="136"/>
        <v>0</v>
      </c>
      <c r="U286" s="6" t="str">
        <f t="shared" si="137"/>
        <v>0</v>
      </c>
      <c r="V286" s="6" t="str">
        <f t="shared" si="138"/>
        <v>S</v>
      </c>
      <c r="W286" s="6" t="str">
        <f>IF(LEN(Requerimiento_Det!L286)&gt;0,Requerimiento_Det!L286,"")</f>
        <v>Mórrope 287953 TALARA  PIURA  TALARA</v>
      </c>
      <c r="X286" s="6" t="str">
        <f>IF(ISBLANK(Requerimiento_Det!M286),"",VLOOKUP(Requerimiento_Det!M286,Tabla8[#All],2,FALSE))</f>
        <v>010201</v>
      </c>
      <c r="Y286" s="6" t="str">
        <f t="shared" si="139"/>
        <v>PR</v>
      </c>
      <c r="Z286" s="6" t="str">
        <f t="shared" si="140"/>
        <v>DEMO</v>
      </c>
      <c r="AA286" s="6" t="str">
        <f t="shared" si="141"/>
        <v>N</v>
      </c>
      <c r="AB286" s="6" t="str">
        <f t="shared" si="142"/>
        <v>N</v>
      </c>
      <c r="AC286" s="6" t="str">
        <f t="shared" si="126"/>
        <v>9031501</v>
      </c>
      <c r="AD286" s="6">
        <f>IF(ISBLANK(Requerimiento_Det!N286),"",VLOOKUP(Requerimiento_Det!N286,Tabla1[#All],2,FALSE))</f>
        <v>1031100295</v>
      </c>
      <c r="AE286" s="6" t="str">
        <f>IF(ISBLANK(Requerimiento_Det!P286),"",VLOOKUP(Requerimiento_Det!P286,Tabla18[#All],2,FALSE))</f>
        <v>BTRU</v>
      </c>
    </row>
    <row r="287" spans="1:31" x14ac:dyDescent="0.25">
      <c r="A287" s="6">
        <f>IF(LEN(Requerimiento_Det!A287)&gt;0,Requerimiento_Det!A287,"")</f>
        <v>1</v>
      </c>
      <c r="B287" s="6">
        <f>IF(LEN(Requerimiento_Det!B287)&gt;0,Requerimiento_Det!B287,"")</f>
        <v>286</v>
      </c>
      <c r="C287" s="6" t="str">
        <f>IF(ISBLANK(Requerimiento_Det!C287),"",VLOOKUP(Requerimiento_Det!C287,Tabla3[#All],2,FALSE))</f>
        <v>10000000</v>
      </c>
      <c r="D287" s="6" t="str">
        <f>IF(LEN(Requerimiento_Det!D287)&gt;0,Requerimiento_Det!D287,"")</f>
        <v/>
      </c>
      <c r="E287" s="6">
        <f>IF(ISBLANK(Requerimiento_Det!E287),"",VLOOKUP(Requerimiento_Det!E287,Tabla13[#All],2,FALSE))</f>
        <v>0</v>
      </c>
      <c r="F287" s="6" t="str">
        <f>IF(ISBLANK(Requerimiento_Det!F287),"",VLOOKUP(Requerimiento_Det!F287,Tabla12[#All],2,FALSE))</f>
        <v>2806</v>
      </c>
      <c r="G287" s="6" t="str">
        <f>IF(ISBLANK(Requerimiento_Det!G287),"",VLOOKUP(Requerimiento_Det!G287,Tabla14[#All],2,FALSE))</f>
        <v>UNI</v>
      </c>
      <c r="H287" s="6" t="str">
        <f>IF(LEN(Requerimiento_Det!H287)&gt;0,Requerimiento_Det!H287,"")</f>
        <v>Chicama 287570 TRUJILLO   CHOCOPE  TRUJILLO</v>
      </c>
      <c r="I287" s="6" t="str">
        <f>IF(ISBLANK(Requerimiento_Det!I287),"",VLOOKUP(Requerimiento_Det!I287,Tabla5[#All],2,FALSE))</f>
        <v>C</v>
      </c>
      <c r="J287" s="6" t="str">
        <f t="shared" si="127"/>
        <v>N</v>
      </c>
      <c r="K287" s="29">
        <f>IF(LEN(Requerimiento_Det!J287)&gt;0,Requerimiento_Det!J287,"")</f>
        <v>1</v>
      </c>
      <c r="L287" s="6" t="str">
        <f t="shared" si="128"/>
        <v>0.00</v>
      </c>
      <c r="M287" s="6" t="str">
        <f t="shared" si="129"/>
        <v>0.00</v>
      </c>
      <c r="N287" s="30" t="str">
        <f t="shared" si="130"/>
        <v>0.00</v>
      </c>
      <c r="O287" s="30">
        <f t="shared" si="131"/>
        <v>0</v>
      </c>
      <c r="P287" s="6" t="str">
        <f t="shared" si="132"/>
        <v>0</v>
      </c>
      <c r="Q287" s="6" t="str">
        <f t="shared" si="133"/>
        <v>0</v>
      </c>
      <c r="R287" s="6" t="str">
        <f t="shared" si="134"/>
        <v>0.000000</v>
      </c>
      <c r="S287" s="6" t="str">
        <f t="shared" si="135"/>
        <v>0.000000</v>
      </c>
      <c r="T287" s="6" t="str">
        <f t="shared" si="136"/>
        <v>0</v>
      </c>
      <c r="U287" s="6" t="str">
        <f t="shared" si="137"/>
        <v>0</v>
      </c>
      <c r="V287" s="6" t="str">
        <f t="shared" si="138"/>
        <v>S</v>
      </c>
      <c r="W287" s="6" t="str">
        <f>IF(LEN(Requerimiento_Det!L287)&gt;0,Requerimiento_Det!L287,"")</f>
        <v>Chicama 287570 TRUJILLO   CHOCOPE  TRUJILLO</v>
      </c>
      <c r="X287" s="6" t="str">
        <f>IF(ISBLANK(Requerimiento_Det!M287),"",VLOOKUP(Requerimiento_Det!M287,Tabla8[#All],2,FALSE))</f>
        <v>010201</v>
      </c>
      <c r="Y287" s="6" t="str">
        <f t="shared" si="139"/>
        <v>PR</v>
      </c>
      <c r="Z287" s="6" t="str">
        <f t="shared" si="140"/>
        <v>DEMO</v>
      </c>
      <c r="AA287" s="6" t="str">
        <f t="shared" si="141"/>
        <v>N</v>
      </c>
      <c r="AB287" s="6" t="str">
        <f t="shared" si="142"/>
        <v>N</v>
      </c>
      <c r="AC287" s="6" t="str">
        <f t="shared" si="126"/>
        <v>9031501</v>
      </c>
      <c r="AD287" s="6">
        <f>IF(ISBLANK(Requerimiento_Det!N287),"",VLOOKUP(Requerimiento_Det!N287,Tabla1[#All],2,FALSE))</f>
        <v>1031100325</v>
      </c>
      <c r="AE287" s="6" t="str">
        <f>IF(ISBLANK(Requerimiento_Det!P287),"",VLOOKUP(Requerimiento_Det!P287,Tabla18[#All],2,FALSE))</f>
        <v>BTRU</v>
      </c>
    </row>
    <row r="288" spans="1:31" x14ac:dyDescent="0.25">
      <c r="A288" s="6">
        <f>IF(LEN(Requerimiento_Det!A288)&gt;0,Requerimiento_Det!A288,"")</f>
        <v>1</v>
      </c>
      <c r="B288" s="6">
        <f>IF(LEN(Requerimiento_Det!B288)&gt;0,Requerimiento_Det!B288,"")</f>
        <v>287</v>
      </c>
      <c r="C288" s="6" t="str">
        <f>IF(ISBLANK(Requerimiento_Det!C288),"",VLOOKUP(Requerimiento_Det!C288,Tabla3[#All],2,FALSE))</f>
        <v>10000000</v>
      </c>
      <c r="D288" s="6" t="str">
        <f>IF(LEN(Requerimiento_Det!D288)&gt;0,Requerimiento_Det!D288,"")</f>
        <v/>
      </c>
      <c r="E288" s="6">
        <f>IF(ISBLANK(Requerimiento_Det!E288),"",VLOOKUP(Requerimiento_Det!E288,Tabla13[#All],2,FALSE))</f>
        <v>0</v>
      </c>
      <c r="F288" s="6" t="str">
        <f>IF(ISBLANK(Requerimiento_Det!F288),"",VLOOKUP(Requerimiento_Det!F288,Tabla12[#All],2,FALSE))</f>
        <v>2806</v>
      </c>
      <c r="G288" s="6" t="str">
        <f>IF(ISBLANK(Requerimiento_Det!G288),"",VLOOKUP(Requerimiento_Det!G288,Tabla14[#All],2,FALSE))</f>
        <v>UNI</v>
      </c>
      <c r="H288" s="6" t="str">
        <f>IF(LEN(Requerimiento_Det!H288)&gt;0,Requerimiento_Det!H288,"")</f>
        <v>Pacanguilla 287543 TRUJILLO  CHICLAYO  TRUJILLO</v>
      </c>
      <c r="I288" s="6" t="str">
        <f>IF(ISBLANK(Requerimiento_Det!I288),"",VLOOKUP(Requerimiento_Det!I288,Tabla5[#All],2,FALSE))</f>
        <v>C</v>
      </c>
      <c r="J288" s="6" t="str">
        <f t="shared" si="127"/>
        <v>N</v>
      </c>
      <c r="K288" s="29">
        <f>IF(LEN(Requerimiento_Det!J288)&gt;0,Requerimiento_Det!J288,"")</f>
        <v>1</v>
      </c>
      <c r="L288" s="6" t="str">
        <f t="shared" si="128"/>
        <v>0.00</v>
      </c>
      <c r="M288" s="6" t="str">
        <f t="shared" si="129"/>
        <v>0.00</v>
      </c>
      <c r="N288" s="30" t="str">
        <f t="shared" si="130"/>
        <v>0.00</v>
      </c>
      <c r="O288" s="30">
        <f t="shared" si="131"/>
        <v>0</v>
      </c>
      <c r="P288" s="6" t="str">
        <f t="shared" si="132"/>
        <v>0</v>
      </c>
      <c r="Q288" s="6" t="str">
        <f t="shared" si="133"/>
        <v>0</v>
      </c>
      <c r="R288" s="6" t="str">
        <f t="shared" si="134"/>
        <v>0.000000</v>
      </c>
      <c r="S288" s="6" t="str">
        <f t="shared" si="135"/>
        <v>0.000000</v>
      </c>
      <c r="T288" s="6" t="str">
        <f t="shared" si="136"/>
        <v>0</v>
      </c>
      <c r="U288" s="6" t="str">
        <f t="shared" si="137"/>
        <v>0</v>
      </c>
      <c r="V288" s="6" t="str">
        <f t="shared" si="138"/>
        <v>S</v>
      </c>
      <c r="W288" s="6" t="str">
        <f>IF(LEN(Requerimiento_Det!L288)&gt;0,Requerimiento_Det!L288,"")</f>
        <v>Pacanguilla 287543 TRUJILLO  CHICLAYO  TRUJILLO</v>
      </c>
      <c r="X288" s="6" t="str">
        <f>IF(ISBLANK(Requerimiento_Det!M288),"",VLOOKUP(Requerimiento_Det!M288,Tabla8[#All],2,FALSE))</f>
        <v>010201</v>
      </c>
      <c r="Y288" s="6" t="str">
        <f t="shared" si="139"/>
        <v>PR</v>
      </c>
      <c r="Z288" s="6" t="str">
        <f t="shared" si="140"/>
        <v>DEMO</v>
      </c>
      <c r="AA288" s="6" t="str">
        <f t="shared" si="141"/>
        <v>N</v>
      </c>
      <c r="AB288" s="6" t="str">
        <f t="shared" si="142"/>
        <v>N</v>
      </c>
      <c r="AC288" s="6" t="str">
        <f t="shared" si="126"/>
        <v>9031501</v>
      </c>
      <c r="AD288" s="6">
        <f>IF(ISBLANK(Requerimiento_Det!N288),"",VLOOKUP(Requerimiento_Det!N288,Tabla1[#All],2,FALSE))</f>
        <v>1031100331</v>
      </c>
      <c r="AE288" s="6" t="str">
        <f>IF(ISBLANK(Requerimiento_Det!P288),"",VLOOKUP(Requerimiento_Det!P288,Tabla18[#All],2,FALSE))</f>
        <v>BTRU</v>
      </c>
    </row>
    <row r="289" spans="1:31" x14ac:dyDescent="0.25">
      <c r="A289" s="6">
        <f>IF(LEN(Requerimiento_Det!A289)&gt;0,Requerimiento_Det!A289,"")</f>
        <v>1</v>
      </c>
      <c r="B289" s="6">
        <f>IF(LEN(Requerimiento_Det!B289)&gt;0,Requerimiento_Det!B289,"")</f>
        <v>288</v>
      </c>
      <c r="C289" s="6" t="str">
        <f>IF(ISBLANK(Requerimiento_Det!C289),"",VLOOKUP(Requerimiento_Det!C289,Tabla3[#All],2,FALSE))</f>
        <v>10000000</v>
      </c>
      <c r="D289" s="6" t="str">
        <f>IF(LEN(Requerimiento_Det!D289)&gt;0,Requerimiento_Det!D289,"")</f>
        <v/>
      </c>
      <c r="E289" s="6">
        <f>IF(ISBLANK(Requerimiento_Det!E289),"",VLOOKUP(Requerimiento_Det!E289,Tabla13[#All],2,FALSE))</f>
        <v>0</v>
      </c>
      <c r="F289" s="6" t="str">
        <f>IF(ISBLANK(Requerimiento_Det!F289),"",VLOOKUP(Requerimiento_Det!F289,Tabla12[#All],2,FALSE))</f>
        <v>2806</v>
      </c>
      <c r="G289" s="6" t="str">
        <f>IF(ISBLANK(Requerimiento_Det!G289),"",VLOOKUP(Requerimiento_Det!G289,Tabla14[#All],2,FALSE))</f>
        <v>UNI</v>
      </c>
      <c r="H289" s="6" t="str">
        <f>IF(LEN(Requerimiento_Det!H289)&gt;0,Requerimiento_Det!H289,"")</f>
        <v>Chicama 287614 TRUJILLO  TARAPOTO  TRUJILLO</v>
      </c>
      <c r="I289" s="6" t="str">
        <f>IF(ISBLANK(Requerimiento_Det!I289),"",VLOOKUP(Requerimiento_Det!I289,Tabla5[#All],2,FALSE))</f>
        <v>C</v>
      </c>
      <c r="J289" s="6" t="str">
        <f t="shared" si="127"/>
        <v>N</v>
      </c>
      <c r="K289" s="29">
        <f>IF(LEN(Requerimiento_Det!J289)&gt;0,Requerimiento_Det!J289,"")</f>
        <v>1</v>
      </c>
      <c r="L289" s="6" t="str">
        <f t="shared" si="128"/>
        <v>0.00</v>
      </c>
      <c r="M289" s="6" t="str">
        <f t="shared" si="129"/>
        <v>0.00</v>
      </c>
      <c r="N289" s="30" t="str">
        <f t="shared" si="130"/>
        <v>0.00</v>
      </c>
      <c r="O289" s="30">
        <f t="shared" si="131"/>
        <v>0</v>
      </c>
      <c r="P289" s="6" t="str">
        <f t="shared" si="132"/>
        <v>0</v>
      </c>
      <c r="Q289" s="6" t="str">
        <f t="shared" si="133"/>
        <v>0</v>
      </c>
      <c r="R289" s="6" t="str">
        <f t="shared" si="134"/>
        <v>0.000000</v>
      </c>
      <c r="S289" s="6" t="str">
        <f t="shared" si="135"/>
        <v>0.000000</v>
      </c>
      <c r="T289" s="6" t="str">
        <f t="shared" si="136"/>
        <v>0</v>
      </c>
      <c r="U289" s="6" t="str">
        <f t="shared" si="137"/>
        <v>0</v>
      </c>
      <c r="V289" s="6" t="str">
        <f t="shared" si="138"/>
        <v>S</v>
      </c>
      <c r="W289" s="6" t="str">
        <f>IF(LEN(Requerimiento_Det!L289)&gt;0,Requerimiento_Det!L289,"")</f>
        <v>Chicama 287614 TRUJILLO  TARAPOTO  TRUJILLO</v>
      </c>
      <c r="X289" s="6" t="str">
        <f>IF(ISBLANK(Requerimiento_Det!M289),"",VLOOKUP(Requerimiento_Det!M289,Tabla8[#All],2,FALSE))</f>
        <v>010201</v>
      </c>
      <c r="Y289" s="6" t="str">
        <f t="shared" si="139"/>
        <v>PR</v>
      </c>
      <c r="Z289" s="6" t="str">
        <f t="shared" si="140"/>
        <v>DEMO</v>
      </c>
      <c r="AA289" s="6" t="str">
        <f t="shared" si="141"/>
        <v>N</v>
      </c>
      <c r="AB289" s="6" t="str">
        <f t="shared" si="142"/>
        <v>N</v>
      </c>
      <c r="AC289" s="6" t="str">
        <f t="shared" si="126"/>
        <v>9031501</v>
      </c>
      <c r="AD289" s="6">
        <f>IF(ISBLANK(Requerimiento_Det!N289),"",VLOOKUP(Requerimiento_Det!N289,Tabla1[#All],2,FALSE))</f>
        <v>1031100309</v>
      </c>
      <c r="AE289" s="6" t="str">
        <f>IF(ISBLANK(Requerimiento_Det!P289),"",VLOOKUP(Requerimiento_Det!P289,Tabla18[#All],2,FALSE))</f>
        <v>BTRU</v>
      </c>
    </row>
    <row r="290" spans="1:31" x14ac:dyDescent="0.25">
      <c r="A290" s="6">
        <f>IF(LEN(Requerimiento_Det!A290)&gt;0,Requerimiento_Det!A290,"")</f>
        <v>1</v>
      </c>
      <c r="B290" s="6">
        <f>IF(LEN(Requerimiento_Det!B290)&gt;0,Requerimiento_Det!B290,"")</f>
        <v>289</v>
      </c>
      <c r="C290" s="6" t="str">
        <f>IF(ISBLANK(Requerimiento_Det!C290),"",VLOOKUP(Requerimiento_Det!C290,Tabla3[#All],2,FALSE))</f>
        <v>10000000</v>
      </c>
      <c r="D290" s="6" t="str">
        <f>IF(LEN(Requerimiento_Det!D290)&gt;0,Requerimiento_Det!D290,"")</f>
        <v/>
      </c>
      <c r="E290" s="6">
        <f>IF(ISBLANK(Requerimiento_Det!E290),"",VLOOKUP(Requerimiento_Det!E290,Tabla13[#All],2,FALSE))</f>
        <v>0</v>
      </c>
      <c r="F290" s="6" t="str">
        <f>IF(ISBLANK(Requerimiento_Det!F290),"",VLOOKUP(Requerimiento_Det!F290,Tabla12[#All],2,FALSE))</f>
        <v>2806</v>
      </c>
      <c r="G290" s="6" t="str">
        <f>IF(ISBLANK(Requerimiento_Det!G290),"",VLOOKUP(Requerimiento_Det!G290,Tabla14[#All],2,FALSE))</f>
        <v>UNI</v>
      </c>
      <c r="H290" s="6" t="str">
        <f>IF(LEN(Requerimiento_Det!H290)&gt;0,Requerimiento_Det!H290,"")</f>
        <v>Pacanguilla 286478 TRUJILLO  JUANJUI  TRUJILLO</v>
      </c>
      <c r="I290" s="6" t="str">
        <f>IF(ISBLANK(Requerimiento_Det!I290),"",VLOOKUP(Requerimiento_Det!I290,Tabla5[#All],2,FALSE))</f>
        <v>C</v>
      </c>
      <c r="J290" s="6" t="str">
        <f t="shared" si="127"/>
        <v>N</v>
      </c>
      <c r="K290" s="29">
        <f>IF(LEN(Requerimiento_Det!J290)&gt;0,Requerimiento_Det!J290,"")</f>
        <v>1</v>
      </c>
      <c r="L290" s="6" t="str">
        <f t="shared" si="128"/>
        <v>0.00</v>
      </c>
      <c r="M290" s="6" t="str">
        <f t="shared" si="129"/>
        <v>0.00</v>
      </c>
      <c r="N290" s="30" t="str">
        <f t="shared" si="130"/>
        <v>0.00</v>
      </c>
      <c r="O290" s="30">
        <f t="shared" si="131"/>
        <v>0</v>
      </c>
      <c r="P290" s="6" t="str">
        <f t="shared" si="132"/>
        <v>0</v>
      </c>
      <c r="Q290" s="6" t="str">
        <f t="shared" si="133"/>
        <v>0</v>
      </c>
      <c r="R290" s="6" t="str">
        <f t="shared" si="134"/>
        <v>0.000000</v>
      </c>
      <c r="S290" s="6" t="str">
        <f t="shared" si="135"/>
        <v>0.000000</v>
      </c>
      <c r="T290" s="6" t="str">
        <f t="shared" si="136"/>
        <v>0</v>
      </c>
      <c r="U290" s="6" t="str">
        <f t="shared" si="137"/>
        <v>0</v>
      </c>
      <c r="V290" s="6" t="str">
        <f t="shared" si="138"/>
        <v>S</v>
      </c>
      <c r="W290" s="6" t="str">
        <f>IF(LEN(Requerimiento_Det!L290)&gt;0,Requerimiento_Det!L290,"")</f>
        <v>Pacanguilla 286478 TRUJILLO  JUANJUI  TRUJILLO</v>
      </c>
      <c r="X290" s="6" t="str">
        <f>IF(ISBLANK(Requerimiento_Det!M290),"",VLOOKUP(Requerimiento_Det!M290,Tabla8[#All],2,FALSE))</f>
        <v>010201</v>
      </c>
      <c r="Y290" s="6" t="str">
        <f t="shared" si="139"/>
        <v>PR</v>
      </c>
      <c r="Z290" s="6" t="str">
        <f t="shared" si="140"/>
        <v>DEMO</v>
      </c>
      <c r="AA290" s="6" t="str">
        <f t="shared" si="141"/>
        <v>N</v>
      </c>
      <c r="AB290" s="6" t="str">
        <f t="shared" si="142"/>
        <v>N</v>
      </c>
      <c r="AC290" s="6" t="str">
        <f t="shared" si="126"/>
        <v>9031501</v>
      </c>
      <c r="AD290" s="6">
        <f>IF(ISBLANK(Requerimiento_Det!N290),"",VLOOKUP(Requerimiento_Det!N290,Tabla1[#All],2,FALSE))</f>
        <v>1031100319</v>
      </c>
      <c r="AE290" s="6" t="str">
        <f>IF(ISBLANK(Requerimiento_Det!P290),"",VLOOKUP(Requerimiento_Det!P290,Tabla18[#All],2,FALSE))</f>
        <v>BTRU</v>
      </c>
    </row>
    <row r="291" spans="1:31" x14ac:dyDescent="0.25">
      <c r="A291" s="6">
        <f>IF(LEN(Requerimiento_Det!A291)&gt;0,Requerimiento_Det!A291,"")</f>
        <v>1</v>
      </c>
      <c r="B291" s="6">
        <f>IF(LEN(Requerimiento_Det!B291)&gt;0,Requerimiento_Det!B291,"")</f>
        <v>290</v>
      </c>
      <c r="C291" s="6" t="str">
        <f>IF(ISBLANK(Requerimiento_Det!C291),"",VLOOKUP(Requerimiento_Det!C291,Tabla3[#All],2,FALSE))</f>
        <v>10000000</v>
      </c>
      <c r="D291" s="6" t="str">
        <f>IF(LEN(Requerimiento_Det!D291)&gt;0,Requerimiento_Det!D291,"")</f>
        <v/>
      </c>
      <c r="E291" s="6">
        <f>IF(ISBLANK(Requerimiento_Det!E291),"",VLOOKUP(Requerimiento_Det!E291,Tabla13[#All],2,FALSE))</f>
        <v>0</v>
      </c>
      <c r="F291" s="6" t="str">
        <f>IF(ISBLANK(Requerimiento_Det!F291),"",VLOOKUP(Requerimiento_Det!F291,Tabla12[#All],2,FALSE))</f>
        <v>2806</v>
      </c>
      <c r="G291" s="6" t="str">
        <f>IF(ISBLANK(Requerimiento_Det!G291),"",VLOOKUP(Requerimiento_Det!G291,Tabla14[#All],2,FALSE))</f>
        <v>UNI</v>
      </c>
      <c r="H291" s="6" t="str">
        <f>IF(LEN(Requerimiento_Det!H291)&gt;0,Requerimiento_Det!H291,"")</f>
        <v>Pacanguilla 287285 TRUJILLO  MOYOBAMBA  TRUJILLO</v>
      </c>
      <c r="I291" s="6" t="str">
        <f>IF(ISBLANK(Requerimiento_Det!I291),"",VLOOKUP(Requerimiento_Det!I291,Tabla5[#All],2,FALSE))</f>
        <v>C</v>
      </c>
      <c r="J291" s="6" t="str">
        <f t="shared" ref="J291:J354" si="143">IF(LEN(C291)&gt;0,"N","")</f>
        <v>N</v>
      </c>
      <c r="K291" s="29">
        <f>IF(LEN(Requerimiento_Det!J291)&gt;0,Requerimiento_Det!J291,"")</f>
        <v>1</v>
      </c>
      <c r="L291" s="6" t="str">
        <f t="shared" ref="L291:L354" si="144">IF(LEN(C291)&gt;0,"0.00","")</f>
        <v>0.00</v>
      </c>
      <c r="M291" s="6" t="str">
        <f t="shared" ref="M291:M354" si="145">IF(LEN(C291)&gt;0,"0.00","")</f>
        <v>0.00</v>
      </c>
      <c r="N291" s="30" t="str">
        <f t="shared" ref="N291:N354" si="146">IF(LEN(C291)&gt;0,"0.00","")</f>
        <v>0.00</v>
      </c>
      <c r="O291" s="30">
        <f t="shared" ref="O291:O354" si="147">IF(LEN(N291)&gt;0,K291*N291,"")</f>
        <v>0</v>
      </c>
      <c r="P291" s="6" t="str">
        <f t="shared" ref="P291:P354" si="148">IF(LEN(C291)&gt;0,"0","")</f>
        <v>0</v>
      </c>
      <c r="Q291" s="6" t="str">
        <f t="shared" ref="Q291:Q354" si="149">IF(LEN(C291)&gt;0,"0","")</f>
        <v>0</v>
      </c>
      <c r="R291" s="6" t="str">
        <f t="shared" ref="R291:R354" si="150">IF(LEN(C291)&gt;0,"0.000000","")</f>
        <v>0.000000</v>
      </c>
      <c r="S291" s="6" t="str">
        <f t="shared" ref="S291:S354" si="151">IF(LEN(C291)&gt;0,"0.000000","")</f>
        <v>0.000000</v>
      </c>
      <c r="T291" s="6" t="str">
        <f t="shared" ref="T291:T354" si="152">IF(LEN(C291)&gt;0,"0","")</f>
        <v>0</v>
      </c>
      <c r="U291" s="6" t="str">
        <f t="shared" ref="U291:U354" si="153">IF(LEN(C291)&gt;0,"0","")</f>
        <v>0</v>
      </c>
      <c r="V291" s="6" t="str">
        <f t="shared" ref="V291:V354" si="154">IF(LEN(C291)&gt;0,"S","")</f>
        <v>S</v>
      </c>
      <c r="W291" s="6" t="str">
        <f>IF(LEN(Requerimiento_Det!L291)&gt;0,Requerimiento_Det!L291,"")</f>
        <v>Pacanguilla 287285 TRUJILLO  MOYOBAMBA  TRUJILLO</v>
      </c>
      <c r="X291" s="6" t="str">
        <f>IF(ISBLANK(Requerimiento_Det!M291),"",VLOOKUP(Requerimiento_Det!M291,Tabla8[#All],2,FALSE))</f>
        <v>010201</v>
      </c>
      <c r="Y291" s="6" t="str">
        <f t="shared" ref="Y291:Y354" si="155">IF(LEN(C291)&gt;0,"PR","")</f>
        <v>PR</v>
      </c>
      <c r="Z291" s="6" t="str">
        <f t="shared" ref="Z291:Z354" si="156">IF(LEN(C291)&gt;0,"DEMO","")</f>
        <v>DEMO</v>
      </c>
      <c r="AA291" s="6" t="str">
        <f t="shared" ref="AA291:AA354" si="157">IF(LEN(C291)&gt;0,"N","")</f>
        <v>N</v>
      </c>
      <c r="AB291" s="6" t="str">
        <f t="shared" ref="AB291:AB354" si="158">IF(LEN(C291)&gt;0,"N","")</f>
        <v>N</v>
      </c>
      <c r="AC291" s="6" t="str">
        <f t="shared" ref="AC291:AC354" si="159">IF(LEN(C291)&gt;0,"9031501","")</f>
        <v>9031501</v>
      </c>
      <c r="AD291" s="6">
        <f>IF(ISBLANK(Requerimiento_Det!N291),"",VLOOKUP(Requerimiento_Det!N291,Tabla1[#All],2,FALSE))</f>
        <v>1031100312</v>
      </c>
      <c r="AE291" s="6" t="str">
        <f>IF(ISBLANK(Requerimiento_Det!P291),"",VLOOKUP(Requerimiento_Det!P291,Tabla18[#All],2,FALSE))</f>
        <v>BTRU</v>
      </c>
    </row>
    <row r="292" spans="1:31" x14ac:dyDescent="0.25">
      <c r="A292" s="6">
        <f>IF(LEN(Requerimiento_Det!A292)&gt;0,Requerimiento_Det!A292,"")</f>
        <v>1</v>
      </c>
      <c r="B292" s="6">
        <f>IF(LEN(Requerimiento_Det!B292)&gt;0,Requerimiento_Det!B292,"")</f>
        <v>291</v>
      </c>
      <c r="C292" s="6" t="str">
        <f>IF(ISBLANK(Requerimiento_Det!C292),"",VLOOKUP(Requerimiento_Det!C292,Tabla3[#All],2,FALSE))</f>
        <v>10000000</v>
      </c>
      <c r="D292" s="6" t="str">
        <f>IF(LEN(Requerimiento_Det!D292)&gt;0,Requerimiento_Det!D292,"")</f>
        <v/>
      </c>
      <c r="E292" s="6">
        <f>IF(ISBLANK(Requerimiento_Det!E292),"",VLOOKUP(Requerimiento_Det!E292,Tabla13[#All],2,FALSE))</f>
        <v>0</v>
      </c>
      <c r="F292" s="6" t="str">
        <f>IF(ISBLANK(Requerimiento_Det!F292),"",VLOOKUP(Requerimiento_Det!F292,Tabla12[#All],2,FALSE))</f>
        <v>2806</v>
      </c>
      <c r="G292" s="6" t="str">
        <f>IF(ISBLANK(Requerimiento_Det!G292),"",VLOOKUP(Requerimiento_Det!G292,Tabla14[#All],2,FALSE))</f>
        <v>UNI</v>
      </c>
      <c r="H292" s="6" t="str">
        <f>IF(LEN(Requerimiento_Det!H292)&gt;0,Requerimiento_Det!H292,"")</f>
        <v>Chicama 287596 TRUJILLO  CHICLAYO  TRUJILLO</v>
      </c>
      <c r="I292" s="6" t="str">
        <f>IF(ISBLANK(Requerimiento_Det!I292),"",VLOOKUP(Requerimiento_Det!I292,Tabla5[#All],2,FALSE))</f>
        <v>C</v>
      </c>
      <c r="J292" s="6" t="str">
        <f t="shared" si="143"/>
        <v>N</v>
      </c>
      <c r="K292" s="29">
        <f>IF(LEN(Requerimiento_Det!J292)&gt;0,Requerimiento_Det!J292,"")</f>
        <v>1</v>
      </c>
      <c r="L292" s="6" t="str">
        <f t="shared" si="144"/>
        <v>0.00</v>
      </c>
      <c r="M292" s="6" t="str">
        <f t="shared" si="145"/>
        <v>0.00</v>
      </c>
      <c r="N292" s="30" t="str">
        <f t="shared" si="146"/>
        <v>0.00</v>
      </c>
      <c r="O292" s="30">
        <f t="shared" si="147"/>
        <v>0</v>
      </c>
      <c r="P292" s="6" t="str">
        <f t="shared" si="148"/>
        <v>0</v>
      </c>
      <c r="Q292" s="6" t="str">
        <f t="shared" si="149"/>
        <v>0</v>
      </c>
      <c r="R292" s="6" t="str">
        <f t="shared" si="150"/>
        <v>0.000000</v>
      </c>
      <c r="S292" s="6" t="str">
        <f t="shared" si="151"/>
        <v>0.000000</v>
      </c>
      <c r="T292" s="6" t="str">
        <f t="shared" si="152"/>
        <v>0</v>
      </c>
      <c r="U292" s="6" t="str">
        <f t="shared" si="153"/>
        <v>0</v>
      </c>
      <c r="V292" s="6" t="str">
        <f t="shared" si="154"/>
        <v>S</v>
      </c>
      <c r="W292" s="6" t="str">
        <f>IF(LEN(Requerimiento_Det!L292)&gt;0,Requerimiento_Det!L292,"")</f>
        <v>Chicama 287596 TRUJILLO  CHICLAYO  TRUJILLO</v>
      </c>
      <c r="X292" s="6" t="str">
        <f>IF(ISBLANK(Requerimiento_Det!M292),"",VLOOKUP(Requerimiento_Det!M292,Tabla8[#All],2,FALSE))</f>
        <v>010201</v>
      </c>
      <c r="Y292" s="6" t="str">
        <f t="shared" si="155"/>
        <v>PR</v>
      </c>
      <c r="Z292" s="6" t="str">
        <f t="shared" si="156"/>
        <v>DEMO</v>
      </c>
      <c r="AA292" s="6" t="str">
        <f t="shared" si="157"/>
        <v>N</v>
      </c>
      <c r="AB292" s="6" t="str">
        <f t="shared" si="158"/>
        <v>N</v>
      </c>
      <c r="AC292" s="6" t="str">
        <f t="shared" si="159"/>
        <v>9031501</v>
      </c>
      <c r="AD292" s="6">
        <f>IF(ISBLANK(Requerimiento_Det!N292),"",VLOOKUP(Requerimiento_Det!N292,Tabla1[#All],2,FALSE))</f>
        <v>1031100339</v>
      </c>
      <c r="AE292" s="6" t="str">
        <f>IF(ISBLANK(Requerimiento_Det!P292),"",VLOOKUP(Requerimiento_Det!P292,Tabla18[#All],2,FALSE))</f>
        <v>BTRU</v>
      </c>
    </row>
    <row r="293" spans="1:31" x14ac:dyDescent="0.25">
      <c r="A293" s="6">
        <f>IF(LEN(Requerimiento_Det!A293)&gt;0,Requerimiento_Det!A293,"")</f>
        <v>1</v>
      </c>
      <c r="B293" s="6">
        <f>IF(LEN(Requerimiento_Det!B293)&gt;0,Requerimiento_Det!B293,"")</f>
        <v>292</v>
      </c>
      <c r="C293" s="6" t="str">
        <f>IF(ISBLANK(Requerimiento_Det!C293),"",VLOOKUP(Requerimiento_Det!C293,Tabla3[#All],2,FALSE))</f>
        <v>10000000</v>
      </c>
      <c r="D293" s="6" t="str">
        <f>IF(LEN(Requerimiento_Det!D293)&gt;0,Requerimiento_Det!D293,"")</f>
        <v/>
      </c>
      <c r="E293" s="6">
        <f>IF(ISBLANK(Requerimiento_Det!E293),"",VLOOKUP(Requerimiento_Det!E293,Tabla13[#All],2,FALSE))</f>
        <v>0</v>
      </c>
      <c r="F293" s="6" t="str">
        <f>IF(ISBLANK(Requerimiento_Det!F293),"",VLOOKUP(Requerimiento_Det!F293,Tabla12[#All],2,FALSE))</f>
        <v>2806</v>
      </c>
      <c r="G293" s="6" t="str">
        <f>IF(ISBLANK(Requerimiento_Det!G293),"",VLOOKUP(Requerimiento_Det!G293,Tabla14[#All],2,FALSE))</f>
        <v>UNI</v>
      </c>
      <c r="H293" s="6" t="str">
        <f>IF(LEN(Requerimiento_Det!H293)&gt;0,Requerimiento_Det!H293,"")</f>
        <v>Pacanguilla 287545 TRUJILLO  PIURA  TRUJILLO</v>
      </c>
      <c r="I293" s="6" t="str">
        <f>IF(ISBLANK(Requerimiento_Det!I293),"",VLOOKUP(Requerimiento_Det!I293,Tabla5[#All],2,FALSE))</f>
        <v>C</v>
      </c>
      <c r="J293" s="6" t="str">
        <f t="shared" si="143"/>
        <v>N</v>
      </c>
      <c r="K293" s="29">
        <f>IF(LEN(Requerimiento_Det!J293)&gt;0,Requerimiento_Det!J293,"")</f>
        <v>1</v>
      </c>
      <c r="L293" s="6" t="str">
        <f t="shared" si="144"/>
        <v>0.00</v>
      </c>
      <c r="M293" s="6" t="str">
        <f t="shared" si="145"/>
        <v>0.00</v>
      </c>
      <c r="N293" s="30" t="str">
        <f t="shared" si="146"/>
        <v>0.00</v>
      </c>
      <c r="O293" s="30">
        <f t="shared" si="147"/>
        <v>0</v>
      </c>
      <c r="P293" s="6" t="str">
        <f t="shared" si="148"/>
        <v>0</v>
      </c>
      <c r="Q293" s="6" t="str">
        <f t="shared" si="149"/>
        <v>0</v>
      </c>
      <c r="R293" s="6" t="str">
        <f t="shared" si="150"/>
        <v>0.000000</v>
      </c>
      <c r="S293" s="6" t="str">
        <f t="shared" si="151"/>
        <v>0.000000</v>
      </c>
      <c r="T293" s="6" t="str">
        <f t="shared" si="152"/>
        <v>0</v>
      </c>
      <c r="U293" s="6" t="str">
        <f t="shared" si="153"/>
        <v>0</v>
      </c>
      <c r="V293" s="6" t="str">
        <f t="shared" si="154"/>
        <v>S</v>
      </c>
      <c r="W293" s="6" t="str">
        <f>IF(LEN(Requerimiento_Det!L293)&gt;0,Requerimiento_Det!L293,"")</f>
        <v>Pacanguilla 287545 TRUJILLO  PIURA  TRUJILLO</v>
      </c>
      <c r="X293" s="6" t="str">
        <f>IF(ISBLANK(Requerimiento_Det!M293),"",VLOOKUP(Requerimiento_Det!M293,Tabla8[#All],2,FALSE))</f>
        <v>010201</v>
      </c>
      <c r="Y293" s="6" t="str">
        <f t="shared" si="155"/>
        <v>PR</v>
      </c>
      <c r="Z293" s="6" t="str">
        <f t="shared" si="156"/>
        <v>DEMO</v>
      </c>
      <c r="AA293" s="6" t="str">
        <f t="shared" si="157"/>
        <v>N</v>
      </c>
      <c r="AB293" s="6" t="str">
        <f t="shared" si="158"/>
        <v>N</v>
      </c>
      <c r="AC293" s="6" t="str">
        <f t="shared" si="159"/>
        <v>9031501</v>
      </c>
      <c r="AD293" s="6">
        <f>IF(ISBLANK(Requerimiento_Det!N293),"",VLOOKUP(Requerimiento_Det!N293,Tabla1[#All],2,FALSE))</f>
        <v>1031100257</v>
      </c>
      <c r="AE293" s="6" t="str">
        <f>IF(ISBLANK(Requerimiento_Det!P293),"",VLOOKUP(Requerimiento_Det!P293,Tabla18[#All],2,FALSE))</f>
        <v>BTRU</v>
      </c>
    </row>
    <row r="294" spans="1:31" x14ac:dyDescent="0.25">
      <c r="A294" s="6">
        <f>IF(LEN(Requerimiento_Det!A294)&gt;0,Requerimiento_Det!A294,"")</f>
        <v>1</v>
      </c>
      <c r="B294" s="6">
        <f>IF(LEN(Requerimiento_Det!B294)&gt;0,Requerimiento_Det!B294,"")</f>
        <v>293</v>
      </c>
      <c r="C294" s="6" t="str">
        <f>IF(ISBLANK(Requerimiento_Det!C294),"",VLOOKUP(Requerimiento_Det!C294,Tabla3[#All],2,FALSE))</f>
        <v>10000000</v>
      </c>
      <c r="D294" s="6" t="str">
        <f>IF(LEN(Requerimiento_Det!D294)&gt;0,Requerimiento_Det!D294,"")</f>
        <v/>
      </c>
      <c r="E294" s="6">
        <f>IF(ISBLANK(Requerimiento_Det!E294),"",VLOOKUP(Requerimiento_Det!E294,Tabla13[#All],2,FALSE))</f>
        <v>0</v>
      </c>
      <c r="F294" s="6" t="str">
        <f>IF(ISBLANK(Requerimiento_Det!F294),"",VLOOKUP(Requerimiento_Det!F294,Tabla12[#All],2,FALSE))</f>
        <v>2806</v>
      </c>
      <c r="G294" s="6" t="str">
        <f>IF(ISBLANK(Requerimiento_Det!G294),"",VLOOKUP(Requerimiento_Det!G294,Tabla14[#All],2,FALSE))</f>
        <v>UNI</v>
      </c>
      <c r="H294" s="6" t="str">
        <f>IF(LEN(Requerimiento_Det!H294)&gt;0,Requerimiento_Det!H294,"")</f>
        <v>Chicama 287287 TRUJILLO  TUMBES  TRUJILLO</v>
      </c>
      <c r="I294" s="6" t="str">
        <f>IF(ISBLANK(Requerimiento_Det!I294),"",VLOOKUP(Requerimiento_Det!I294,Tabla5[#All],2,FALSE))</f>
        <v>C</v>
      </c>
      <c r="J294" s="6" t="str">
        <f t="shared" si="143"/>
        <v>N</v>
      </c>
      <c r="K294" s="29">
        <f>IF(LEN(Requerimiento_Det!J294)&gt;0,Requerimiento_Det!J294,"")</f>
        <v>1</v>
      </c>
      <c r="L294" s="6" t="str">
        <f t="shared" si="144"/>
        <v>0.00</v>
      </c>
      <c r="M294" s="6" t="str">
        <f t="shared" si="145"/>
        <v>0.00</v>
      </c>
      <c r="N294" s="30" t="str">
        <f t="shared" si="146"/>
        <v>0.00</v>
      </c>
      <c r="O294" s="30">
        <f t="shared" si="147"/>
        <v>0</v>
      </c>
      <c r="P294" s="6" t="str">
        <f t="shared" si="148"/>
        <v>0</v>
      </c>
      <c r="Q294" s="6" t="str">
        <f t="shared" si="149"/>
        <v>0</v>
      </c>
      <c r="R294" s="6" t="str">
        <f t="shared" si="150"/>
        <v>0.000000</v>
      </c>
      <c r="S294" s="6" t="str">
        <f t="shared" si="151"/>
        <v>0.000000</v>
      </c>
      <c r="T294" s="6" t="str">
        <f t="shared" si="152"/>
        <v>0</v>
      </c>
      <c r="U294" s="6" t="str">
        <f t="shared" si="153"/>
        <v>0</v>
      </c>
      <c r="V294" s="6" t="str">
        <f t="shared" si="154"/>
        <v>S</v>
      </c>
      <c r="W294" s="6" t="str">
        <f>IF(LEN(Requerimiento_Det!L294)&gt;0,Requerimiento_Det!L294,"")</f>
        <v>Chicama 287287 TRUJILLO  TUMBES  TRUJILLO</v>
      </c>
      <c r="X294" s="6" t="str">
        <f>IF(ISBLANK(Requerimiento_Det!M294),"",VLOOKUP(Requerimiento_Det!M294,Tabla8[#All],2,FALSE))</f>
        <v>010201</v>
      </c>
      <c r="Y294" s="6" t="str">
        <f t="shared" si="155"/>
        <v>PR</v>
      </c>
      <c r="Z294" s="6" t="str">
        <f t="shared" si="156"/>
        <v>DEMO</v>
      </c>
      <c r="AA294" s="6" t="str">
        <f t="shared" si="157"/>
        <v>N</v>
      </c>
      <c r="AB294" s="6" t="str">
        <f t="shared" si="158"/>
        <v>N</v>
      </c>
      <c r="AC294" s="6" t="str">
        <f t="shared" si="159"/>
        <v>9031501</v>
      </c>
      <c r="AD294" s="6">
        <f>IF(ISBLANK(Requerimiento_Det!N294),"",VLOOKUP(Requerimiento_Det!N294,Tabla1[#All],2,FALSE))</f>
        <v>1031100261</v>
      </c>
      <c r="AE294" s="6" t="str">
        <f>IF(ISBLANK(Requerimiento_Det!P294),"",VLOOKUP(Requerimiento_Det!P294,Tabla18[#All],2,FALSE))</f>
        <v>BTRU</v>
      </c>
    </row>
    <row r="295" spans="1:31" x14ac:dyDescent="0.25">
      <c r="A295" s="6">
        <f>IF(LEN(Requerimiento_Det!A295)&gt;0,Requerimiento_Det!A295,"")</f>
        <v>1</v>
      </c>
      <c r="B295" s="6">
        <f>IF(LEN(Requerimiento_Det!B295)&gt;0,Requerimiento_Det!B295,"")</f>
        <v>294</v>
      </c>
      <c r="C295" s="6" t="str">
        <f>IF(ISBLANK(Requerimiento_Det!C295),"",VLOOKUP(Requerimiento_Det!C295,Tabla3[#All],2,FALSE))</f>
        <v>10000000</v>
      </c>
      <c r="D295" s="6" t="str">
        <f>IF(LEN(Requerimiento_Det!D295)&gt;0,Requerimiento_Det!D295,"")</f>
        <v/>
      </c>
      <c r="E295" s="6">
        <f>IF(ISBLANK(Requerimiento_Det!E295),"",VLOOKUP(Requerimiento_Det!E295,Tabla13[#All],2,FALSE))</f>
        <v>0</v>
      </c>
      <c r="F295" s="6" t="str">
        <f>IF(ISBLANK(Requerimiento_Det!F295),"",VLOOKUP(Requerimiento_Det!F295,Tabla12[#All],2,FALSE))</f>
        <v>2806</v>
      </c>
      <c r="G295" s="6" t="str">
        <f>IF(ISBLANK(Requerimiento_Det!G295),"",VLOOKUP(Requerimiento_Det!G295,Tabla14[#All],2,FALSE))</f>
        <v>UNI</v>
      </c>
      <c r="H295" s="6" t="str">
        <f>IF(LEN(Requerimiento_Det!H295)&gt;0,Requerimiento_Det!H295,"")</f>
        <v>Chicama 287621 TRUJILLO  PACASMAYO  TRUJILLO</v>
      </c>
      <c r="I295" s="6" t="str">
        <f>IF(ISBLANK(Requerimiento_Det!I295),"",VLOOKUP(Requerimiento_Det!I295,Tabla5[#All],2,FALSE))</f>
        <v>C</v>
      </c>
      <c r="J295" s="6" t="str">
        <f t="shared" si="143"/>
        <v>N</v>
      </c>
      <c r="K295" s="29">
        <f>IF(LEN(Requerimiento_Det!J295)&gt;0,Requerimiento_Det!J295,"")</f>
        <v>1</v>
      </c>
      <c r="L295" s="6" t="str">
        <f t="shared" si="144"/>
        <v>0.00</v>
      </c>
      <c r="M295" s="6" t="str">
        <f t="shared" si="145"/>
        <v>0.00</v>
      </c>
      <c r="N295" s="30" t="str">
        <f t="shared" si="146"/>
        <v>0.00</v>
      </c>
      <c r="O295" s="30">
        <f t="shared" si="147"/>
        <v>0</v>
      </c>
      <c r="P295" s="6" t="str">
        <f t="shared" si="148"/>
        <v>0</v>
      </c>
      <c r="Q295" s="6" t="str">
        <f t="shared" si="149"/>
        <v>0</v>
      </c>
      <c r="R295" s="6" t="str">
        <f t="shared" si="150"/>
        <v>0.000000</v>
      </c>
      <c r="S295" s="6" t="str">
        <f t="shared" si="151"/>
        <v>0.000000</v>
      </c>
      <c r="T295" s="6" t="str">
        <f t="shared" si="152"/>
        <v>0</v>
      </c>
      <c r="U295" s="6" t="str">
        <f t="shared" si="153"/>
        <v>0</v>
      </c>
      <c r="V295" s="6" t="str">
        <f t="shared" si="154"/>
        <v>S</v>
      </c>
      <c r="W295" s="6" t="str">
        <f>IF(LEN(Requerimiento_Det!L295)&gt;0,Requerimiento_Det!L295,"")</f>
        <v>Chicama 287621 TRUJILLO  PACASMAYO  TRUJILLO</v>
      </c>
      <c r="X295" s="6" t="str">
        <f>IF(ISBLANK(Requerimiento_Det!M295),"",VLOOKUP(Requerimiento_Det!M295,Tabla8[#All],2,FALSE))</f>
        <v>010201</v>
      </c>
      <c r="Y295" s="6" t="str">
        <f t="shared" si="155"/>
        <v>PR</v>
      </c>
      <c r="Z295" s="6" t="str">
        <f t="shared" si="156"/>
        <v>DEMO</v>
      </c>
      <c r="AA295" s="6" t="str">
        <f t="shared" si="157"/>
        <v>N</v>
      </c>
      <c r="AB295" s="6" t="str">
        <f t="shared" si="158"/>
        <v>N</v>
      </c>
      <c r="AC295" s="6" t="str">
        <f t="shared" si="159"/>
        <v>9031501</v>
      </c>
      <c r="AD295" s="6">
        <f>IF(ISBLANK(Requerimiento_Det!N295),"",VLOOKUP(Requerimiento_Det!N295,Tabla1[#All],2,FALSE))</f>
        <v>1031100343</v>
      </c>
      <c r="AE295" s="6" t="str">
        <f>IF(ISBLANK(Requerimiento_Det!P295),"",VLOOKUP(Requerimiento_Det!P295,Tabla18[#All],2,FALSE))</f>
        <v>BTRU</v>
      </c>
    </row>
    <row r="296" spans="1:31" x14ac:dyDescent="0.25">
      <c r="A296" s="6">
        <f>IF(LEN(Requerimiento_Det!A296)&gt;0,Requerimiento_Det!A296,"")</f>
        <v>1</v>
      </c>
      <c r="B296" s="6">
        <f>IF(LEN(Requerimiento_Det!B296)&gt;0,Requerimiento_Det!B296,"")</f>
        <v>295</v>
      </c>
      <c r="C296" s="6" t="str">
        <f>IF(ISBLANK(Requerimiento_Det!C296),"",VLOOKUP(Requerimiento_Det!C296,Tabla3[#All],2,FALSE))</f>
        <v>10000000</v>
      </c>
      <c r="D296" s="6" t="str">
        <f>IF(LEN(Requerimiento_Det!D296)&gt;0,Requerimiento_Det!D296,"")</f>
        <v/>
      </c>
      <c r="E296" s="6">
        <f>IF(ISBLANK(Requerimiento_Det!E296),"",VLOOKUP(Requerimiento_Det!E296,Tabla13[#All],2,FALSE))</f>
        <v>0</v>
      </c>
      <c r="F296" s="6" t="str">
        <f>IF(ISBLANK(Requerimiento_Det!F296),"",VLOOKUP(Requerimiento_Det!F296,Tabla12[#All],2,FALSE))</f>
        <v>2806</v>
      </c>
      <c r="G296" s="6" t="str">
        <f>IF(ISBLANK(Requerimiento_Det!G296),"",VLOOKUP(Requerimiento_Det!G296,Tabla14[#All],2,FALSE))</f>
        <v>UNI</v>
      </c>
      <c r="H296" s="6" t="str">
        <f>IF(LEN(Requerimiento_Det!H296)&gt;0,Requerimiento_Det!H296,"")</f>
        <v>Chicama 287598 TRUJILLO  CHICLAYO  TRUJILLO</v>
      </c>
      <c r="I296" s="6" t="str">
        <f>IF(ISBLANK(Requerimiento_Det!I296),"",VLOOKUP(Requerimiento_Det!I296,Tabla5[#All],2,FALSE))</f>
        <v>C</v>
      </c>
      <c r="J296" s="6" t="str">
        <f t="shared" si="143"/>
        <v>N</v>
      </c>
      <c r="K296" s="29">
        <f>IF(LEN(Requerimiento_Det!J296)&gt;0,Requerimiento_Det!J296,"")</f>
        <v>1</v>
      </c>
      <c r="L296" s="6" t="str">
        <f t="shared" si="144"/>
        <v>0.00</v>
      </c>
      <c r="M296" s="6" t="str">
        <f t="shared" si="145"/>
        <v>0.00</v>
      </c>
      <c r="N296" s="30" t="str">
        <f t="shared" si="146"/>
        <v>0.00</v>
      </c>
      <c r="O296" s="30">
        <f t="shared" si="147"/>
        <v>0</v>
      </c>
      <c r="P296" s="6" t="str">
        <f t="shared" si="148"/>
        <v>0</v>
      </c>
      <c r="Q296" s="6" t="str">
        <f t="shared" si="149"/>
        <v>0</v>
      </c>
      <c r="R296" s="6" t="str">
        <f t="shared" si="150"/>
        <v>0.000000</v>
      </c>
      <c r="S296" s="6" t="str">
        <f t="shared" si="151"/>
        <v>0.000000</v>
      </c>
      <c r="T296" s="6" t="str">
        <f t="shared" si="152"/>
        <v>0</v>
      </c>
      <c r="U296" s="6" t="str">
        <f t="shared" si="153"/>
        <v>0</v>
      </c>
      <c r="V296" s="6" t="str">
        <f t="shared" si="154"/>
        <v>S</v>
      </c>
      <c r="W296" s="6" t="str">
        <f>IF(LEN(Requerimiento_Det!L296)&gt;0,Requerimiento_Det!L296,"")</f>
        <v>Chicama 287598 TRUJILLO  CHICLAYO  TRUJILLO</v>
      </c>
      <c r="X296" s="6" t="str">
        <f>IF(ISBLANK(Requerimiento_Det!M296),"",VLOOKUP(Requerimiento_Det!M296,Tabla8[#All],2,FALSE))</f>
        <v>010201</v>
      </c>
      <c r="Y296" s="6" t="str">
        <f t="shared" si="155"/>
        <v>PR</v>
      </c>
      <c r="Z296" s="6" t="str">
        <f t="shared" si="156"/>
        <v>DEMO</v>
      </c>
      <c r="AA296" s="6" t="str">
        <f t="shared" si="157"/>
        <v>N</v>
      </c>
      <c r="AB296" s="6" t="str">
        <f t="shared" si="158"/>
        <v>N</v>
      </c>
      <c r="AC296" s="6" t="str">
        <f t="shared" si="159"/>
        <v>9031501</v>
      </c>
      <c r="AD296" s="6">
        <f>IF(ISBLANK(Requerimiento_Det!N296),"",VLOOKUP(Requerimiento_Det!N296,Tabla1[#All],2,FALSE))</f>
        <v>1031100125</v>
      </c>
      <c r="AE296" s="6" t="str">
        <f>IF(ISBLANK(Requerimiento_Det!P296),"",VLOOKUP(Requerimiento_Det!P296,Tabla18[#All],2,FALSE))</f>
        <v>BTRU</v>
      </c>
    </row>
    <row r="297" spans="1:31" x14ac:dyDescent="0.25">
      <c r="A297" s="6">
        <f>IF(LEN(Requerimiento_Det!A297)&gt;0,Requerimiento_Det!A297,"")</f>
        <v>1</v>
      </c>
      <c r="B297" s="6">
        <f>IF(LEN(Requerimiento_Det!B297)&gt;0,Requerimiento_Det!B297,"")</f>
        <v>296</v>
      </c>
      <c r="C297" s="6" t="str">
        <f>IF(ISBLANK(Requerimiento_Det!C297),"",VLOOKUP(Requerimiento_Det!C297,Tabla3[#All],2,FALSE))</f>
        <v>10000000</v>
      </c>
      <c r="D297" s="6" t="str">
        <f>IF(LEN(Requerimiento_Det!D297)&gt;0,Requerimiento_Det!D297,"")</f>
        <v/>
      </c>
      <c r="E297" s="6">
        <f>IF(ISBLANK(Requerimiento_Det!E297),"",VLOOKUP(Requerimiento_Det!E297,Tabla13[#All],2,FALSE))</f>
        <v>0</v>
      </c>
      <c r="F297" s="6" t="str">
        <f>IF(ISBLANK(Requerimiento_Det!F297),"",VLOOKUP(Requerimiento_Det!F297,Tabla12[#All],2,FALSE))</f>
        <v>2806</v>
      </c>
      <c r="G297" s="6" t="str">
        <f>IF(ISBLANK(Requerimiento_Det!G297),"",VLOOKUP(Requerimiento_Det!G297,Tabla14[#All],2,FALSE))</f>
        <v>UNI</v>
      </c>
      <c r="H297" s="6" t="str">
        <f>IF(LEN(Requerimiento_Det!H297)&gt;0,Requerimiento_Det!H297,"")</f>
        <v>Pacanguilla 287538 TRUJILLO  CHICLAYO  TRUJILLO</v>
      </c>
      <c r="I297" s="6" t="str">
        <f>IF(ISBLANK(Requerimiento_Det!I297),"",VLOOKUP(Requerimiento_Det!I297,Tabla5[#All],2,FALSE))</f>
        <v>C</v>
      </c>
      <c r="J297" s="6" t="str">
        <f t="shared" si="143"/>
        <v>N</v>
      </c>
      <c r="K297" s="29">
        <f>IF(LEN(Requerimiento_Det!J297)&gt;0,Requerimiento_Det!J297,"")</f>
        <v>1</v>
      </c>
      <c r="L297" s="6" t="str">
        <f t="shared" si="144"/>
        <v>0.00</v>
      </c>
      <c r="M297" s="6" t="str">
        <f t="shared" si="145"/>
        <v>0.00</v>
      </c>
      <c r="N297" s="30" t="str">
        <f t="shared" si="146"/>
        <v>0.00</v>
      </c>
      <c r="O297" s="30">
        <f t="shared" si="147"/>
        <v>0</v>
      </c>
      <c r="P297" s="6" t="str">
        <f t="shared" si="148"/>
        <v>0</v>
      </c>
      <c r="Q297" s="6" t="str">
        <f t="shared" si="149"/>
        <v>0</v>
      </c>
      <c r="R297" s="6" t="str">
        <f t="shared" si="150"/>
        <v>0.000000</v>
      </c>
      <c r="S297" s="6" t="str">
        <f t="shared" si="151"/>
        <v>0.000000</v>
      </c>
      <c r="T297" s="6" t="str">
        <f t="shared" si="152"/>
        <v>0</v>
      </c>
      <c r="U297" s="6" t="str">
        <f t="shared" si="153"/>
        <v>0</v>
      </c>
      <c r="V297" s="6" t="str">
        <f t="shared" si="154"/>
        <v>S</v>
      </c>
      <c r="W297" s="6" t="str">
        <f>IF(LEN(Requerimiento_Det!L297)&gt;0,Requerimiento_Det!L297,"")</f>
        <v>Pacanguilla 287538 TRUJILLO  CHICLAYO  TRUJILLO</v>
      </c>
      <c r="X297" s="6" t="str">
        <f>IF(ISBLANK(Requerimiento_Det!M297),"",VLOOKUP(Requerimiento_Det!M297,Tabla8[#All],2,FALSE))</f>
        <v>010201</v>
      </c>
      <c r="Y297" s="6" t="str">
        <f t="shared" si="155"/>
        <v>PR</v>
      </c>
      <c r="Z297" s="6" t="str">
        <f t="shared" si="156"/>
        <v>DEMO</v>
      </c>
      <c r="AA297" s="6" t="str">
        <f t="shared" si="157"/>
        <v>N</v>
      </c>
      <c r="AB297" s="6" t="str">
        <f t="shared" si="158"/>
        <v>N</v>
      </c>
      <c r="AC297" s="6" t="str">
        <f t="shared" si="159"/>
        <v>9031501</v>
      </c>
      <c r="AD297" s="6">
        <f>IF(ISBLANK(Requerimiento_Det!N297),"",VLOOKUP(Requerimiento_Det!N297,Tabla1[#All],2,FALSE))</f>
        <v>1031100315</v>
      </c>
      <c r="AE297" s="6" t="str">
        <f>IF(ISBLANK(Requerimiento_Det!P297),"",VLOOKUP(Requerimiento_Det!P297,Tabla18[#All],2,FALSE))</f>
        <v>BTRU</v>
      </c>
    </row>
    <row r="298" spans="1:31" x14ac:dyDescent="0.25">
      <c r="A298" s="6">
        <f>IF(LEN(Requerimiento_Det!A298)&gt;0,Requerimiento_Det!A298,"")</f>
        <v>1</v>
      </c>
      <c r="B298" s="6">
        <f>IF(LEN(Requerimiento_Det!B298)&gt;0,Requerimiento_Det!B298,"")</f>
        <v>297</v>
      </c>
      <c r="C298" s="6" t="str">
        <f>IF(ISBLANK(Requerimiento_Det!C298),"",VLOOKUP(Requerimiento_Det!C298,Tabla3[#All],2,FALSE))</f>
        <v>10000000</v>
      </c>
      <c r="D298" s="6" t="str">
        <f>IF(LEN(Requerimiento_Det!D298)&gt;0,Requerimiento_Det!D298,"")</f>
        <v/>
      </c>
      <c r="E298" s="6">
        <f>IF(ISBLANK(Requerimiento_Det!E298),"",VLOOKUP(Requerimiento_Det!E298,Tabla13[#All],2,FALSE))</f>
        <v>0</v>
      </c>
      <c r="F298" s="6" t="str">
        <f>IF(ISBLANK(Requerimiento_Det!F298),"",VLOOKUP(Requerimiento_Det!F298,Tabla12[#All],2,FALSE))</f>
        <v>2806</v>
      </c>
      <c r="G298" s="6" t="str">
        <f>IF(ISBLANK(Requerimiento_Det!G298),"",VLOOKUP(Requerimiento_Det!G298,Tabla14[#All],2,FALSE))</f>
        <v>UNI</v>
      </c>
      <c r="H298" s="6" t="str">
        <f>IF(LEN(Requerimiento_Det!H298)&gt;0,Requerimiento_Det!H298,"")</f>
        <v>Bayóvar 287558 TRUJILLO  TUMBES  TRUJILLO</v>
      </c>
      <c r="I298" s="6" t="str">
        <f>IF(ISBLANK(Requerimiento_Det!I298),"",VLOOKUP(Requerimiento_Det!I298,Tabla5[#All],2,FALSE))</f>
        <v>C</v>
      </c>
      <c r="J298" s="6" t="str">
        <f t="shared" si="143"/>
        <v>N</v>
      </c>
      <c r="K298" s="29">
        <f>IF(LEN(Requerimiento_Det!J298)&gt;0,Requerimiento_Det!J298,"")</f>
        <v>1</v>
      </c>
      <c r="L298" s="6" t="str">
        <f t="shared" si="144"/>
        <v>0.00</v>
      </c>
      <c r="M298" s="6" t="str">
        <f t="shared" si="145"/>
        <v>0.00</v>
      </c>
      <c r="N298" s="30" t="str">
        <f t="shared" si="146"/>
        <v>0.00</v>
      </c>
      <c r="O298" s="30">
        <f t="shared" si="147"/>
        <v>0</v>
      </c>
      <c r="P298" s="6" t="str">
        <f t="shared" si="148"/>
        <v>0</v>
      </c>
      <c r="Q298" s="6" t="str">
        <f t="shared" si="149"/>
        <v>0</v>
      </c>
      <c r="R298" s="6" t="str">
        <f t="shared" si="150"/>
        <v>0.000000</v>
      </c>
      <c r="S298" s="6" t="str">
        <f t="shared" si="151"/>
        <v>0.000000</v>
      </c>
      <c r="T298" s="6" t="str">
        <f t="shared" si="152"/>
        <v>0</v>
      </c>
      <c r="U298" s="6" t="str">
        <f t="shared" si="153"/>
        <v>0</v>
      </c>
      <c r="V298" s="6" t="str">
        <f t="shared" si="154"/>
        <v>S</v>
      </c>
      <c r="W298" s="6" t="str">
        <f>IF(LEN(Requerimiento_Det!L298)&gt;0,Requerimiento_Det!L298,"")</f>
        <v>Bayóvar 287558 TRUJILLO  TUMBES  TRUJILLO</v>
      </c>
      <c r="X298" s="6" t="str">
        <f>IF(ISBLANK(Requerimiento_Det!M298),"",VLOOKUP(Requerimiento_Det!M298,Tabla8[#All],2,FALSE))</f>
        <v>010201</v>
      </c>
      <c r="Y298" s="6" t="str">
        <f t="shared" si="155"/>
        <v>PR</v>
      </c>
      <c r="Z298" s="6" t="str">
        <f t="shared" si="156"/>
        <v>DEMO</v>
      </c>
      <c r="AA298" s="6" t="str">
        <f t="shared" si="157"/>
        <v>N</v>
      </c>
      <c r="AB298" s="6" t="str">
        <f t="shared" si="158"/>
        <v>N</v>
      </c>
      <c r="AC298" s="6" t="str">
        <f t="shared" si="159"/>
        <v>9031501</v>
      </c>
      <c r="AD298" s="6">
        <f>IF(ISBLANK(Requerimiento_Det!N298),"",VLOOKUP(Requerimiento_Det!N298,Tabla1[#All],2,FALSE))</f>
        <v>1031100301</v>
      </c>
      <c r="AE298" s="6" t="str">
        <f>IF(ISBLANK(Requerimiento_Det!P298),"",VLOOKUP(Requerimiento_Det!P298,Tabla18[#All],2,FALSE))</f>
        <v>BTRU</v>
      </c>
    </row>
    <row r="299" spans="1:31" x14ac:dyDescent="0.25">
      <c r="A299" s="6">
        <f>IF(LEN(Requerimiento_Det!A299)&gt;0,Requerimiento_Det!A299,"")</f>
        <v>1</v>
      </c>
      <c r="B299" s="6">
        <f>IF(LEN(Requerimiento_Det!B299)&gt;0,Requerimiento_Det!B299,"")</f>
        <v>298</v>
      </c>
      <c r="C299" s="6" t="str">
        <f>IF(ISBLANK(Requerimiento_Det!C299),"",VLOOKUP(Requerimiento_Det!C299,Tabla3[#All],2,FALSE))</f>
        <v>10000000</v>
      </c>
      <c r="D299" s="6" t="str">
        <f>IF(LEN(Requerimiento_Det!D299)&gt;0,Requerimiento_Det!D299,"")</f>
        <v/>
      </c>
      <c r="E299" s="6">
        <f>IF(ISBLANK(Requerimiento_Det!E299),"",VLOOKUP(Requerimiento_Det!E299,Tabla13[#All],2,FALSE))</f>
        <v>0</v>
      </c>
      <c r="F299" s="6" t="str">
        <f>IF(ISBLANK(Requerimiento_Det!F299),"",VLOOKUP(Requerimiento_Det!F299,Tabla12[#All],2,FALSE))</f>
        <v>2806</v>
      </c>
      <c r="G299" s="6" t="str">
        <f>IF(ISBLANK(Requerimiento_Det!G299),"",VLOOKUP(Requerimiento_Det!G299,Tabla14[#All],2,FALSE))</f>
        <v>UNI</v>
      </c>
      <c r="H299" s="6" t="str">
        <f>IF(LEN(Requerimiento_Det!H299)&gt;0,Requerimiento_Det!H299,"")</f>
        <v>Chicama 287569 TRUJILLO   CHOCOPE  TRUJILLO</v>
      </c>
      <c r="I299" s="6" t="str">
        <f>IF(ISBLANK(Requerimiento_Det!I299),"",VLOOKUP(Requerimiento_Det!I299,Tabla5[#All],2,FALSE))</f>
        <v>C</v>
      </c>
      <c r="J299" s="6" t="str">
        <f t="shared" si="143"/>
        <v>N</v>
      </c>
      <c r="K299" s="29">
        <f>IF(LEN(Requerimiento_Det!J299)&gt;0,Requerimiento_Det!J299,"")</f>
        <v>1</v>
      </c>
      <c r="L299" s="6" t="str">
        <f t="shared" si="144"/>
        <v>0.00</v>
      </c>
      <c r="M299" s="6" t="str">
        <f t="shared" si="145"/>
        <v>0.00</v>
      </c>
      <c r="N299" s="30" t="str">
        <f t="shared" si="146"/>
        <v>0.00</v>
      </c>
      <c r="O299" s="30">
        <f t="shared" si="147"/>
        <v>0</v>
      </c>
      <c r="P299" s="6" t="str">
        <f t="shared" si="148"/>
        <v>0</v>
      </c>
      <c r="Q299" s="6" t="str">
        <f t="shared" si="149"/>
        <v>0</v>
      </c>
      <c r="R299" s="6" t="str">
        <f t="shared" si="150"/>
        <v>0.000000</v>
      </c>
      <c r="S299" s="6" t="str">
        <f t="shared" si="151"/>
        <v>0.000000</v>
      </c>
      <c r="T299" s="6" t="str">
        <f t="shared" si="152"/>
        <v>0</v>
      </c>
      <c r="U299" s="6" t="str">
        <f t="shared" si="153"/>
        <v>0</v>
      </c>
      <c r="V299" s="6" t="str">
        <f t="shared" si="154"/>
        <v>S</v>
      </c>
      <c r="W299" s="6" t="str">
        <f>IF(LEN(Requerimiento_Det!L299)&gt;0,Requerimiento_Det!L299,"")</f>
        <v>Chicama 287569 TRUJILLO   CHOCOPE  TRUJILLO</v>
      </c>
      <c r="X299" s="6" t="str">
        <f>IF(ISBLANK(Requerimiento_Det!M299),"",VLOOKUP(Requerimiento_Det!M299,Tabla8[#All],2,FALSE))</f>
        <v>010201</v>
      </c>
      <c r="Y299" s="6" t="str">
        <f t="shared" si="155"/>
        <v>PR</v>
      </c>
      <c r="Z299" s="6" t="str">
        <f t="shared" si="156"/>
        <v>DEMO</v>
      </c>
      <c r="AA299" s="6" t="str">
        <f t="shared" si="157"/>
        <v>N</v>
      </c>
      <c r="AB299" s="6" t="str">
        <f t="shared" si="158"/>
        <v>N</v>
      </c>
      <c r="AC299" s="6" t="str">
        <f t="shared" si="159"/>
        <v>9031501</v>
      </c>
      <c r="AD299" s="6">
        <f>IF(ISBLANK(Requerimiento_Det!N299),"",VLOOKUP(Requerimiento_Det!N299,Tabla1[#All],2,FALSE))</f>
        <v>1031100242</v>
      </c>
      <c r="AE299" s="6" t="str">
        <f>IF(ISBLANK(Requerimiento_Det!P299),"",VLOOKUP(Requerimiento_Det!P299,Tabla18[#All],2,FALSE))</f>
        <v>BTRU</v>
      </c>
    </row>
    <row r="300" spans="1:31" x14ac:dyDescent="0.25">
      <c r="A300" s="6">
        <f>IF(LEN(Requerimiento_Det!A300)&gt;0,Requerimiento_Det!A300,"")</f>
        <v>1</v>
      </c>
      <c r="B300" s="6">
        <f>IF(LEN(Requerimiento_Det!B300)&gt;0,Requerimiento_Det!B300,"")</f>
        <v>299</v>
      </c>
      <c r="C300" s="6" t="str">
        <f>IF(ISBLANK(Requerimiento_Det!C300),"",VLOOKUP(Requerimiento_Det!C300,Tabla3[#All],2,FALSE))</f>
        <v>10000000</v>
      </c>
      <c r="D300" s="6" t="str">
        <f>IF(LEN(Requerimiento_Det!D300)&gt;0,Requerimiento_Det!D300,"")</f>
        <v/>
      </c>
      <c r="E300" s="6">
        <f>IF(ISBLANK(Requerimiento_Det!E300),"",VLOOKUP(Requerimiento_Det!E300,Tabla13[#All],2,FALSE))</f>
        <v>0</v>
      </c>
      <c r="F300" s="6" t="str">
        <f>IF(ISBLANK(Requerimiento_Det!F300),"",VLOOKUP(Requerimiento_Det!F300,Tabla12[#All],2,FALSE))</f>
        <v>2806</v>
      </c>
      <c r="G300" s="6" t="str">
        <f>IF(ISBLANK(Requerimiento_Det!G300),"",VLOOKUP(Requerimiento_Det!G300,Tabla14[#All],2,FALSE))</f>
        <v>UNI</v>
      </c>
      <c r="H300" s="6" t="str">
        <f>IF(LEN(Requerimiento_Det!H300)&gt;0,Requerimiento_Det!H300,"")</f>
        <v>Mórrope 287606 TRUJILLO  PIURA  TRUJILLO</v>
      </c>
      <c r="I300" s="6" t="str">
        <f>IF(ISBLANK(Requerimiento_Det!I300),"",VLOOKUP(Requerimiento_Det!I300,Tabla5[#All],2,FALSE))</f>
        <v>C</v>
      </c>
      <c r="J300" s="6" t="str">
        <f t="shared" si="143"/>
        <v>N</v>
      </c>
      <c r="K300" s="29">
        <f>IF(LEN(Requerimiento_Det!J300)&gt;0,Requerimiento_Det!J300,"")</f>
        <v>1</v>
      </c>
      <c r="L300" s="6" t="str">
        <f t="shared" si="144"/>
        <v>0.00</v>
      </c>
      <c r="M300" s="6" t="str">
        <f t="shared" si="145"/>
        <v>0.00</v>
      </c>
      <c r="N300" s="30" t="str">
        <f t="shared" si="146"/>
        <v>0.00</v>
      </c>
      <c r="O300" s="30">
        <f t="shared" si="147"/>
        <v>0</v>
      </c>
      <c r="P300" s="6" t="str">
        <f t="shared" si="148"/>
        <v>0</v>
      </c>
      <c r="Q300" s="6" t="str">
        <f t="shared" si="149"/>
        <v>0</v>
      </c>
      <c r="R300" s="6" t="str">
        <f t="shared" si="150"/>
        <v>0.000000</v>
      </c>
      <c r="S300" s="6" t="str">
        <f t="shared" si="151"/>
        <v>0.000000</v>
      </c>
      <c r="T300" s="6" t="str">
        <f t="shared" si="152"/>
        <v>0</v>
      </c>
      <c r="U300" s="6" t="str">
        <f t="shared" si="153"/>
        <v>0</v>
      </c>
      <c r="V300" s="6" t="str">
        <f t="shared" si="154"/>
        <v>S</v>
      </c>
      <c r="W300" s="6" t="str">
        <f>IF(LEN(Requerimiento_Det!L300)&gt;0,Requerimiento_Det!L300,"")</f>
        <v>Mórrope 287606 TRUJILLO  PIURA  TRUJILLO</v>
      </c>
      <c r="X300" s="6" t="str">
        <f>IF(ISBLANK(Requerimiento_Det!M300),"",VLOOKUP(Requerimiento_Det!M300,Tabla8[#All],2,FALSE))</f>
        <v>010201</v>
      </c>
      <c r="Y300" s="6" t="str">
        <f t="shared" si="155"/>
        <v>PR</v>
      </c>
      <c r="Z300" s="6" t="str">
        <f t="shared" si="156"/>
        <v>DEMO</v>
      </c>
      <c r="AA300" s="6" t="str">
        <f t="shared" si="157"/>
        <v>N</v>
      </c>
      <c r="AB300" s="6" t="str">
        <f t="shared" si="158"/>
        <v>N</v>
      </c>
      <c r="AC300" s="6" t="str">
        <f t="shared" si="159"/>
        <v>9031501</v>
      </c>
      <c r="AD300" s="6">
        <f>IF(ISBLANK(Requerimiento_Det!N300),"",VLOOKUP(Requerimiento_Det!N300,Tabla1[#All],2,FALSE))</f>
        <v>1031100355</v>
      </c>
      <c r="AE300" s="6" t="str">
        <f>IF(ISBLANK(Requerimiento_Det!P300),"",VLOOKUP(Requerimiento_Det!P300,Tabla18[#All],2,FALSE))</f>
        <v>BTRU</v>
      </c>
    </row>
    <row r="301" spans="1:31" x14ac:dyDescent="0.25">
      <c r="A301" s="6">
        <f>IF(LEN(Requerimiento_Det!A301)&gt;0,Requerimiento_Det!A301,"")</f>
        <v>1</v>
      </c>
      <c r="B301" s="6">
        <f>IF(LEN(Requerimiento_Det!B301)&gt;0,Requerimiento_Det!B301,"")</f>
        <v>300</v>
      </c>
      <c r="C301" s="6" t="str">
        <f>IF(ISBLANK(Requerimiento_Det!C301),"",VLOOKUP(Requerimiento_Det!C301,Tabla3[#All],2,FALSE))</f>
        <v>10000000</v>
      </c>
      <c r="D301" s="6" t="str">
        <f>IF(LEN(Requerimiento_Det!D301)&gt;0,Requerimiento_Det!D301,"")</f>
        <v/>
      </c>
      <c r="E301" s="6">
        <f>IF(ISBLANK(Requerimiento_Det!E301),"",VLOOKUP(Requerimiento_Det!E301,Tabla13[#All],2,FALSE))</f>
        <v>0</v>
      </c>
      <c r="F301" s="6" t="str">
        <f>IF(ISBLANK(Requerimiento_Det!F301),"",VLOOKUP(Requerimiento_Det!F301,Tabla12[#All],2,FALSE))</f>
        <v>2806</v>
      </c>
      <c r="G301" s="6" t="str">
        <f>IF(ISBLANK(Requerimiento_Det!G301),"",VLOOKUP(Requerimiento_Det!G301,Tabla14[#All],2,FALSE))</f>
        <v>UNI</v>
      </c>
      <c r="H301" s="6" t="str">
        <f>IF(LEN(Requerimiento_Det!H301)&gt;0,Requerimiento_Det!H301,"")</f>
        <v>Sullana 287558 TRUJILLO  TUMBES  TRUJILLO</v>
      </c>
      <c r="I301" s="6" t="str">
        <f>IF(ISBLANK(Requerimiento_Det!I301),"",VLOOKUP(Requerimiento_Det!I301,Tabla5[#All],2,FALSE))</f>
        <v>C</v>
      </c>
      <c r="J301" s="6" t="str">
        <f t="shared" si="143"/>
        <v>N</v>
      </c>
      <c r="K301" s="29">
        <f>IF(LEN(Requerimiento_Det!J301)&gt;0,Requerimiento_Det!J301,"")</f>
        <v>1</v>
      </c>
      <c r="L301" s="6" t="str">
        <f t="shared" si="144"/>
        <v>0.00</v>
      </c>
      <c r="M301" s="6" t="str">
        <f t="shared" si="145"/>
        <v>0.00</v>
      </c>
      <c r="N301" s="30" t="str">
        <f t="shared" si="146"/>
        <v>0.00</v>
      </c>
      <c r="O301" s="30">
        <f t="shared" si="147"/>
        <v>0</v>
      </c>
      <c r="P301" s="6" t="str">
        <f t="shared" si="148"/>
        <v>0</v>
      </c>
      <c r="Q301" s="6" t="str">
        <f t="shared" si="149"/>
        <v>0</v>
      </c>
      <c r="R301" s="6" t="str">
        <f t="shared" si="150"/>
        <v>0.000000</v>
      </c>
      <c r="S301" s="6" t="str">
        <f t="shared" si="151"/>
        <v>0.000000</v>
      </c>
      <c r="T301" s="6" t="str">
        <f t="shared" si="152"/>
        <v>0</v>
      </c>
      <c r="U301" s="6" t="str">
        <f t="shared" si="153"/>
        <v>0</v>
      </c>
      <c r="V301" s="6" t="str">
        <f t="shared" si="154"/>
        <v>S</v>
      </c>
      <c r="W301" s="6" t="str">
        <f>IF(LEN(Requerimiento_Det!L301)&gt;0,Requerimiento_Det!L301,"")</f>
        <v>Sullana 287558 TRUJILLO  TUMBES  TRUJILLO</v>
      </c>
      <c r="X301" s="6" t="str">
        <f>IF(ISBLANK(Requerimiento_Det!M301),"",VLOOKUP(Requerimiento_Det!M301,Tabla8[#All],2,FALSE))</f>
        <v>010201</v>
      </c>
      <c r="Y301" s="6" t="str">
        <f t="shared" si="155"/>
        <v>PR</v>
      </c>
      <c r="Z301" s="6" t="str">
        <f t="shared" si="156"/>
        <v>DEMO</v>
      </c>
      <c r="AA301" s="6" t="str">
        <f t="shared" si="157"/>
        <v>N</v>
      </c>
      <c r="AB301" s="6" t="str">
        <f t="shared" si="158"/>
        <v>N</v>
      </c>
      <c r="AC301" s="6" t="str">
        <f t="shared" si="159"/>
        <v>9031501</v>
      </c>
      <c r="AD301" s="6">
        <f>IF(ISBLANK(Requerimiento_Det!N301),"",VLOOKUP(Requerimiento_Det!N301,Tabla1[#All],2,FALSE))</f>
        <v>1031100301</v>
      </c>
      <c r="AE301" s="6" t="str">
        <f>IF(ISBLANK(Requerimiento_Det!P301),"",VLOOKUP(Requerimiento_Det!P301,Tabla18[#All],2,FALSE))</f>
        <v>BTRU</v>
      </c>
    </row>
    <row r="302" spans="1:31" x14ac:dyDescent="0.25">
      <c r="A302" s="6">
        <f>IF(LEN(Requerimiento_Det!A302)&gt;0,Requerimiento_Det!A302,"")</f>
        <v>1</v>
      </c>
      <c r="B302" s="6">
        <f>IF(LEN(Requerimiento_Det!B302)&gt;0,Requerimiento_Det!B302,"")</f>
        <v>301</v>
      </c>
      <c r="C302" s="6" t="str">
        <f>IF(ISBLANK(Requerimiento_Det!C302),"",VLOOKUP(Requerimiento_Det!C302,Tabla3[#All],2,FALSE))</f>
        <v>10000000</v>
      </c>
      <c r="D302" s="6" t="str">
        <f>IF(LEN(Requerimiento_Det!D302)&gt;0,Requerimiento_Det!D302,"")</f>
        <v/>
      </c>
      <c r="E302" s="6">
        <f>IF(ISBLANK(Requerimiento_Det!E302),"",VLOOKUP(Requerimiento_Det!E302,Tabla13[#All],2,FALSE))</f>
        <v>0</v>
      </c>
      <c r="F302" s="6" t="str">
        <f>IF(ISBLANK(Requerimiento_Det!F302),"",VLOOKUP(Requerimiento_Det!F302,Tabla12[#All],2,FALSE))</f>
        <v>2806</v>
      </c>
      <c r="G302" s="6" t="str">
        <f>IF(ISBLANK(Requerimiento_Det!G302),"",VLOOKUP(Requerimiento_Det!G302,Tabla14[#All],2,FALSE))</f>
        <v>UNI</v>
      </c>
      <c r="H302" s="6" t="str">
        <f>IF(LEN(Requerimiento_Det!H302)&gt;0,Requerimiento_Det!H302,"")</f>
        <v>Pacanguilla 287542 TRUJILLO  CHICLAYO  TRUJILLO</v>
      </c>
      <c r="I302" s="6" t="str">
        <f>IF(ISBLANK(Requerimiento_Det!I302),"",VLOOKUP(Requerimiento_Det!I302,Tabla5[#All],2,FALSE))</f>
        <v>C</v>
      </c>
      <c r="J302" s="6" t="str">
        <f t="shared" si="143"/>
        <v>N</v>
      </c>
      <c r="K302" s="29">
        <f>IF(LEN(Requerimiento_Det!J302)&gt;0,Requerimiento_Det!J302,"")</f>
        <v>1</v>
      </c>
      <c r="L302" s="6" t="str">
        <f t="shared" si="144"/>
        <v>0.00</v>
      </c>
      <c r="M302" s="6" t="str">
        <f t="shared" si="145"/>
        <v>0.00</v>
      </c>
      <c r="N302" s="30" t="str">
        <f t="shared" si="146"/>
        <v>0.00</v>
      </c>
      <c r="O302" s="30">
        <f t="shared" si="147"/>
        <v>0</v>
      </c>
      <c r="P302" s="6" t="str">
        <f t="shared" si="148"/>
        <v>0</v>
      </c>
      <c r="Q302" s="6" t="str">
        <f t="shared" si="149"/>
        <v>0</v>
      </c>
      <c r="R302" s="6" t="str">
        <f t="shared" si="150"/>
        <v>0.000000</v>
      </c>
      <c r="S302" s="6" t="str">
        <f t="shared" si="151"/>
        <v>0.000000</v>
      </c>
      <c r="T302" s="6" t="str">
        <f t="shared" si="152"/>
        <v>0</v>
      </c>
      <c r="U302" s="6" t="str">
        <f t="shared" si="153"/>
        <v>0</v>
      </c>
      <c r="V302" s="6" t="str">
        <f t="shared" si="154"/>
        <v>S</v>
      </c>
      <c r="W302" s="6" t="str">
        <f>IF(LEN(Requerimiento_Det!L302)&gt;0,Requerimiento_Det!L302,"")</f>
        <v>Pacanguilla 287542 TRUJILLO  CHICLAYO  TRUJILLO</v>
      </c>
      <c r="X302" s="6" t="str">
        <f>IF(ISBLANK(Requerimiento_Det!M302),"",VLOOKUP(Requerimiento_Det!M302,Tabla8[#All],2,FALSE))</f>
        <v>010201</v>
      </c>
      <c r="Y302" s="6" t="str">
        <f t="shared" si="155"/>
        <v>PR</v>
      </c>
      <c r="Z302" s="6" t="str">
        <f t="shared" si="156"/>
        <v>DEMO</v>
      </c>
      <c r="AA302" s="6" t="str">
        <f t="shared" si="157"/>
        <v>N</v>
      </c>
      <c r="AB302" s="6" t="str">
        <f t="shared" si="158"/>
        <v>N</v>
      </c>
      <c r="AC302" s="6" t="str">
        <f t="shared" si="159"/>
        <v>9031501</v>
      </c>
      <c r="AD302" s="6">
        <f>IF(ISBLANK(Requerimiento_Det!N302),"",VLOOKUP(Requerimiento_Det!N302,Tabla1[#All],2,FALSE))</f>
        <v>1031100238</v>
      </c>
      <c r="AE302" s="6" t="str">
        <f>IF(ISBLANK(Requerimiento_Det!P302),"",VLOOKUP(Requerimiento_Det!P302,Tabla18[#All],2,FALSE))</f>
        <v>BTRU</v>
      </c>
    </row>
    <row r="303" spans="1:31" x14ac:dyDescent="0.25">
      <c r="A303" s="6">
        <f>IF(LEN(Requerimiento_Det!A303)&gt;0,Requerimiento_Det!A303,"")</f>
        <v>1</v>
      </c>
      <c r="B303" s="6">
        <f>IF(LEN(Requerimiento_Det!B303)&gt;0,Requerimiento_Det!B303,"")</f>
        <v>302</v>
      </c>
      <c r="C303" s="6" t="str">
        <f>IF(ISBLANK(Requerimiento_Det!C303),"",VLOOKUP(Requerimiento_Det!C303,Tabla3[#All],2,FALSE))</f>
        <v>10000000</v>
      </c>
      <c r="D303" s="6" t="str">
        <f>IF(LEN(Requerimiento_Det!D303)&gt;0,Requerimiento_Det!D303,"")</f>
        <v/>
      </c>
      <c r="E303" s="6">
        <f>IF(ISBLANK(Requerimiento_Det!E303),"",VLOOKUP(Requerimiento_Det!E303,Tabla13[#All],2,FALSE))</f>
        <v>0</v>
      </c>
      <c r="F303" s="6" t="str">
        <f>IF(ISBLANK(Requerimiento_Det!F303),"",VLOOKUP(Requerimiento_Det!F303,Tabla12[#All],2,FALSE))</f>
        <v>2806</v>
      </c>
      <c r="G303" s="6" t="str">
        <f>IF(ISBLANK(Requerimiento_Det!G303),"",VLOOKUP(Requerimiento_Det!G303,Tabla14[#All],2,FALSE))</f>
        <v>UNI</v>
      </c>
      <c r="H303" s="6" t="str">
        <f>IF(LEN(Requerimiento_Det!H303)&gt;0,Requerimiento_Det!H303,"")</f>
        <v>Bayóvar 287953 TALARA  PIURA  TALARA</v>
      </c>
      <c r="I303" s="6" t="str">
        <f>IF(ISBLANK(Requerimiento_Det!I303),"",VLOOKUP(Requerimiento_Det!I303,Tabla5[#All],2,FALSE))</f>
        <v>C</v>
      </c>
      <c r="J303" s="6" t="str">
        <f t="shared" si="143"/>
        <v>N</v>
      </c>
      <c r="K303" s="29">
        <f>IF(LEN(Requerimiento_Det!J303)&gt;0,Requerimiento_Det!J303,"")</f>
        <v>1</v>
      </c>
      <c r="L303" s="6" t="str">
        <f t="shared" si="144"/>
        <v>0.00</v>
      </c>
      <c r="M303" s="6" t="str">
        <f t="shared" si="145"/>
        <v>0.00</v>
      </c>
      <c r="N303" s="30" t="str">
        <f t="shared" si="146"/>
        <v>0.00</v>
      </c>
      <c r="O303" s="30">
        <f t="shared" si="147"/>
        <v>0</v>
      </c>
      <c r="P303" s="6" t="str">
        <f t="shared" si="148"/>
        <v>0</v>
      </c>
      <c r="Q303" s="6" t="str">
        <f t="shared" si="149"/>
        <v>0</v>
      </c>
      <c r="R303" s="6" t="str">
        <f t="shared" si="150"/>
        <v>0.000000</v>
      </c>
      <c r="S303" s="6" t="str">
        <f t="shared" si="151"/>
        <v>0.000000</v>
      </c>
      <c r="T303" s="6" t="str">
        <f t="shared" si="152"/>
        <v>0</v>
      </c>
      <c r="U303" s="6" t="str">
        <f t="shared" si="153"/>
        <v>0</v>
      </c>
      <c r="V303" s="6" t="str">
        <f t="shared" si="154"/>
        <v>S</v>
      </c>
      <c r="W303" s="6" t="str">
        <f>IF(LEN(Requerimiento_Det!L303)&gt;0,Requerimiento_Det!L303,"")</f>
        <v>Bayóvar 287953 TALARA  PIURA  TALARA</v>
      </c>
      <c r="X303" s="6" t="str">
        <f>IF(ISBLANK(Requerimiento_Det!M303),"",VLOOKUP(Requerimiento_Det!M303,Tabla8[#All],2,FALSE))</f>
        <v>010201</v>
      </c>
      <c r="Y303" s="6" t="str">
        <f t="shared" si="155"/>
        <v>PR</v>
      </c>
      <c r="Z303" s="6" t="str">
        <f t="shared" si="156"/>
        <v>DEMO</v>
      </c>
      <c r="AA303" s="6" t="str">
        <f t="shared" si="157"/>
        <v>N</v>
      </c>
      <c r="AB303" s="6" t="str">
        <f t="shared" si="158"/>
        <v>N</v>
      </c>
      <c r="AC303" s="6" t="str">
        <f t="shared" si="159"/>
        <v>9031501</v>
      </c>
      <c r="AD303" s="6">
        <f>IF(ISBLANK(Requerimiento_Det!N303),"",VLOOKUP(Requerimiento_Det!N303,Tabla1[#All],2,FALSE))</f>
        <v>1031100295</v>
      </c>
      <c r="AE303" s="6" t="str">
        <f>IF(ISBLANK(Requerimiento_Det!P303),"",VLOOKUP(Requerimiento_Det!P303,Tabla18[#All],2,FALSE))</f>
        <v>BTRU</v>
      </c>
    </row>
    <row r="304" spans="1:31" x14ac:dyDescent="0.25">
      <c r="A304" s="6">
        <f>IF(LEN(Requerimiento_Det!A304)&gt;0,Requerimiento_Det!A304,"")</f>
        <v>1</v>
      </c>
      <c r="B304" s="6">
        <f>IF(LEN(Requerimiento_Det!B304)&gt;0,Requerimiento_Det!B304,"")</f>
        <v>303</v>
      </c>
      <c r="C304" s="6" t="str">
        <f>IF(ISBLANK(Requerimiento_Det!C304),"",VLOOKUP(Requerimiento_Det!C304,Tabla3[#All],2,FALSE))</f>
        <v>10000000</v>
      </c>
      <c r="D304" s="6" t="str">
        <f>IF(LEN(Requerimiento_Det!D304)&gt;0,Requerimiento_Det!D304,"")</f>
        <v/>
      </c>
      <c r="E304" s="6">
        <f>IF(ISBLANK(Requerimiento_Det!E304),"",VLOOKUP(Requerimiento_Det!E304,Tabla13[#All],2,FALSE))</f>
        <v>0</v>
      </c>
      <c r="F304" s="6" t="str">
        <f>IF(ISBLANK(Requerimiento_Det!F304),"",VLOOKUP(Requerimiento_Det!F304,Tabla12[#All],2,FALSE))</f>
        <v>2806</v>
      </c>
      <c r="G304" s="6" t="str">
        <f>IF(ISBLANK(Requerimiento_Det!G304),"",VLOOKUP(Requerimiento_Det!G304,Tabla14[#All],2,FALSE))</f>
        <v>UNI</v>
      </c>
      <c r="H304" s="6" t="str">
        <f>IF(LEN(Requerimiento_Det!H304)&gt;0,Requerimiento_Det!H304,"")</f>
        <v>Chicama 287539 TRUJILLO  CHICLAYO  TRUJILLO</v>
      </c>
      <c r="I304" s="6" t="str">
        <f>IF(ISBLANK(Requerimiento_Det!I304),"",VLOOKUP(Requerimiento_Det!I304,Tabla5[#All],2,FALSE))</f>
        <v>C</v>
      </c>
      <c r="J304" s="6" t="str">
        <f t="shared" si="143"/>
        <v>N</v>
      </c>
      <c r="K304" s="29">
        <f>IF(LEN(Requerimiento_Det!J304)&gt;0,Requerimiento_Det!J304,"")</f>
        <v>1</v>
      </c>
      <c r="L304" s="6" t="str">
        <f t="shared" si="144"/>
        <v>0.00</v>
      </c>
      <c r="M304" s="6" t="str">
        <f t="shared" si="145"/>
        <v>0.00</v>
      </c>
      <c r="N304" s="30" t="str">
        <f t="shared" si="146"/>
        <v>0.00</v>
      </c>
      <c r="O304" s="30">
        <f t="shared" si="147"/>
        <v>0</v>
      </c>
      <c r="P304" s="6" t="str">
        <f t="shared" si="148"/>
        <v>0</v>
      </c>
      <c r="Q304" s="6" t="str">
        <f t="shared" si="149"/>
        <v>0</v>
      </c>
      <c r="R304" s="6" t="str">
        <f t="shared" si="150"/>
        <v>0.000000</v>
      </c>
      <c r="S304" s="6" t="str">
        <f t="shared" si="151"/>
        <v>0.000000</v>
      </c>
      <c r="T304" s="6" t="str">
        <f t="shared" si="152"/>
        <v>0</v>
      </c>
      <c r="U304" s="6" t="str">
        <f t="shared" si="153"/>
        <v>0</v>
      </c>
      <c r="V304" s="6" t="str">
        <f t="shared" si="154"/>
        <v>S</v>
      </c>
      <c r="W304" s="6" t="str">
        <f>IF(LEN(Requerimiento_Det!L304)&gt;0,Requerimiento_Det!L304,"")</f>
        <v>Chicama 287539 TRUJILLO  CHICLAYO  TRUJILLO</v>
      </c>
      <c r="X304" s="6" t="str">
        <f>IF(ISBLANK(Requerimiento_Det!M304),"",VLOOKUP(Requerimiento_Det!M304,Tabla8[#All],2,FALSE))</f>
        <v>010201</v>
      </c>
      <c r="Y304" s="6" t="str">
        <f t="shared" si="155"/>
        <v>PR</v>
      </c>
      <c r="Z304" s="6" t="str">
        <f t="shared" si="156"/>
        <v>DEMO</v>
      </c>
      <c r="AA304" s="6" t="str">
        <f t="shared" si="157"/>
        <v>N</v>
      </c>
      <c r="AB304" s="6" t="str">
        <f t="shared" si="158"/>
        <v>N</v>
      </c>
      <c r="AC304" s="6" t="str">
        <f t="shared" si="159"/>
        <v>9031501</v>
      </c>
      <c r="AD304" s="6">
        <f>IF(ISBLANK(Requerimiento_Det!N304),"",VLOOKUP(Requerimiento_Det!N304,Tabla1[#All],2,FALSE))</f>
        <v>1031100317</v>
      </c>
      <c r="AE304" s="6" t="str">
        <f>IF(ISBLANK(Requerimiento_Det!P304),"",VLOOKUP(Requerimiento_Det!P304,Tabla18[#All],2,FALSE))</f>
        <v>BTRU</v>
      </c>
    </row>
    <row r="305" spans="1:31" x14ac:dyDescent="0.25">
      <c r="A305" s="6">
        <f>IF(LEN(Requerimiento_Det!A305)&gt;0,Requerimiento_Det!A305,"")</f>
        <v>1</v>
      </c>
      <c r="B305" s="6">
        <f>IF(LEN(Requerimiento_Det!B305)&gt;0,Requerimiento_Det!B305,"")</f>
        <v>304</v>
      </c>
      <c r="C305" s="6" t="str">
        <f>IF(ISBLANK(Requerimiento_Det!C305),"",VLOOKUP(Requerimiento_Det!C305,Tabla3[#All],2,FALSE))</f>
        <v>10000000</v>
      </c>
      <c r="D305" s="6" t="str">
        <f>IF(LEN(Requerimiento_Det!D305)&gt;0,Requerimiento_Det!D305,"")</f>
        <v/>
      </c>
      <c r="E305" s="6">
        <f>IF(ISBLANK(Requerimiento_Det!E305),"",VLOOKUP(Requerimiento_Det!E305,Tabla13[#All],2,FALSE))</f>
        <v>0</v>
      </c>
      <c r="F305" s="6" t="str">
        <f>IF(ISBLANK(Requerimiento_Det!F305),"",VLOOKUP(Requerimiento_Det!F305,Tabla12[#All],2,FALSE))</f>
        <v>2806</v>
      </c>
      <c r="G305" s="6" t="str">
        <f>IF(ISBLANK(Requerimiento_Det!G305),"",VLOOKUP(Requerimiento_Det!G305,Tabla14[#All],2,FALSE))</f>
        <v>UNI</v>
      </c>
      <c r="H305" s="6" t="str">
        <f>IF(LEN(Requerimiento_Det!H305)&gt;0,Requerimiento_Det!H305,"")</f>
        <v>Pacanguilla 287607 TRUJILLO  PIURA  TRUJILLO</v>
      </c>
      <c r="I305" s="6" t="str">
        <f>IF(ISBLANK(Requerimiento_Det!I305),"",VLOOKUP(Requerimiento_Det!I305,Tabla5[#All],2,FALSE))</f>
        <v>C</v>
      </c>
      <c r="J305" s="6" t="str">
        <f t="shared" si="143"/>
        <v>N</v>
      </c>
      <c r="K305" s="29">
        <f>IF(LEN(Requerimiento_Det!J305)&gt;0,Requerimiento_Det!J305,"")</f>
        <v>1</v>
      </c>
      <c r="L305" s="6" t="str">
        <f t="shared" si="144"/>
        <v>0.00</v>
      </c>
      <c r="M305" s="6" t="str">
        <f t="shared" si="145"/>
        <v>0.00</v>
      </c>
      <c r="N305" s="30" t="str">
        <f t="shared" si="146"/>
        <v>0.00</v>
      </c>
      <c r="O305" s="30">
        <f t="shared" si="147"/>
        <v>0</v>
      </c>
      <c r="P305" s="6" t="str">
        <f t="shared" si="148"/>
        <v>0</v>
      </c>
      <c r="Q305" s="6" t="str">
        <f t="shared" si="149"/>
        <v>0</v>
      </c>
      <c r="R305" s="6" t="str">
        <f t="shared" si="150"/>
        <v>0.000000</v>
      </c>
      <c r="S305" s="6" t="str">
        <f t="shared" si="151"/>
        <v>0.000000</v>
      </c>
      <c r="T305" s="6" t="str">
        <f t="shared" si="152"/>
        <v>0</v>
      </c>
      <c r="U305" s="6" t="str">
        <f t="shared" si="153"/>
        <v>0</v>
      </c>
      <c r="V305" s="6" t="str">
        <f t="shared" si="154"/>
        <v>S</v>
      </c>
      <c r="W305" s="6" t="str">
        <f>IF(LEN(Requerimiento_Det!L305)&gt;0,Requerimiento_Det!L305,"")</f>
        <v>Pacanguilla 287607 TRUJILLO  PIURA  TRUJILLO</v>
      </c>
      <c r="X305" s="6" t="str">
        <f>IF(ISBLANK(Requerimiento_Det!M305),"",VLOOKUP(Requerimiento_Det!M305,Tabla8[#All],2,FALSE))</f>
        <v>010201</v>
      </c>
      <c r="Y305" s="6" t="str">
        <f t="shared" si="155"/>
        <v>PR</v>
      </c>
      <c r="Z305" s="6" t="str">
        <f t="shared" si="156"/>
        <v>DEMO</v>
      </c>
      <c r="AA305" s="6" t="str">
        <f t="shared" si="157"/>
        <v>N</v>
      </c>
      <c r="AB305" s="6" t="str">
        <f t="shared" si="158"/>
        <v>N</v>
      </c>
      <c r="AC305" s="6" t="str">
        <f t="shared" si="159"/>
        <v>9031501</v>
      </c>
      <c r="AD305" s="6">
        <f>IF(ISBLANK(Requerimiento_Det!N305),"",VLOOKUP(Requerimiento_Det!N305,Tabla1[#All],2,FALSE))</f>
        <v>1031100304</v>
      </c>
      <c r="AE305" s="6" t="str">
        <f>IF(ISBLANK(Requerimiento_Det!P305),"",VLOOKUP(Requerimiento_Det!P305,Tabla18[#All],2,FALSE))</f>
        <v>BTRU</v>
      </c>
    </row>
    <row r="306" spans="1:31" x14ac:dyDescent="0.25">
      <c r="A306" s="6">
        <f>IF(LEN(Requerimiento_Det!A306)&gt;0,Requerimiento_Det!A306,"")</f>
        <v>1</v>
      </c>
      <c r="B306" s="6">
        <f>IF(LEN(Requerimiento_Det!B306)&gt;0,Requerimiento_Det!B306,"")</f>
        <v>305</v>
      </c>
      <c r="C306" s="6" t="str">
        <f>IF(ISBLANK(Requerimiento_Det!C306),"",VLOOKUP(Requerimiento_Det!C306,Tabla3[#All],2,FALSE))</f>
        <v>10000000</v>
      </c>
      <c r="D306" s="6" t="str">
        <f>IF(LEN(Requerimiento_Det!D306)&gt;0,Requerimiento_Det!D306,"")</f>
        <v/>
      </c>
      <c r="E306" s="6">
        <f>IF(ISBLANK(Requerimiento_Det!E306),"",VLOOKUP(Requerimiento_Det!E306,Tabla13[#All],2,FALSE))</f>
        <v>0</v>
      </c>
      <c r="F306" s="6" t="str">
        <f>IF(ISBLANK(Requerimiento_Det!F306),"",VLOOKUP(Requerimiento_Det!F306,Tabla12[#All],2,FALSE))</f>
        <v>2806</v>
      </c>
      <c r="G306" s="6" t="str">
        <f>IF(ISBLANK(Requerimiento_Det!G306),"",VLOOKUP(Requerimiento_Det!G306,Tabla14[#All],2,FALSE))</f>
        <v>UNI</v>
      </c>
      <c r="H306" s="6" t="str">
        <f>IF(LEN(Requerimiento_Det!H306)&gt;0,Requerimiento_Det!H306,"")</f>
        <v>Pacanguilla 287608 TRUJILLO  PIURA  TRUJILLO</v>
      </c>
      <c r="I306" s="6" t="str">
        <f>IF(ISBLANK(Requerimiento_Det!I306),"",VLOOKUP(Requerimiento_Det!I306,Tabla5[#All],2,FALSE))</f>
        <v>C</v>
      </c>
      <c r="J306" s="6" t="str">
        <f t="shared" si="143"/>
        <v>N</v>
      </c>
      <c r="K306" s="29">
        <f>IF(LEN(Requerimiento_Det!J306)&gt;0,Requerimiento_Det!J306,"")</f>
        <v>1</v>
      </c>
      <c r="L306" s="6" t="str">
        <f t="shared" si="144"/>
        <v>0.00</v>
      </c>
      <c r="M306" s="6" t="str">
        <f t="shared" si="145"/>
        <v>0.00</v>
      </c>
      <c r="N306" s="30" t="str">
        <f t="shared" si="146"/>
        <v>0.00</v>
      </c>
      <c r="O306" s="30">
        <f t="shared" si="147"/>
        <v>0</v>
      </c>
      <c r="P306" s="6" t="str">
        <f t="shared" si="148"/>
        <v>0</v>
      </c>
      <c r="Q306" s="6" t="str">
        <f t="shared" si="149"/>
        <v>0</v>
      </c>
      <c r="R306" s="6" t="str">
        <f t="shared" si="150"/>
        <v>0.000000</v>
      </c>
      <c r="S306" s="6" t="str">
        <f t="shared" si="151"/>
        <v>0.000000</v>
      </c>
      <c r="T306" s="6" t="str">
        <f t="shared" si="152"/>
        <v>0</v>
      </c>
      <c r="U306" s="6" t="str">
        <f t="shared" si="153"/>
        <v>0</v>
      </c>
      <c r="V306" s="6" t="str">
        <f t="shared" si="154"/>
        <v>S</v>
      </c>
      <c r="W306" s="6" t="str">
        <f>IF(LEN(Requerimiento_Det!L306)&gt;0,Requerimiento_Det!L306,"")</f>
        <v>Pacanguilla 287608 TRUJILLO  PIURA  TRUJILLO</v>
      </c>
      <c r="X306" s="6" t="str">
        <f>IF(ISBLANK(Requerimiento_Det!M306),"",VLOOKUP(Requerimiento_Det!M306,Tabla8[#All],2,FALSE))</f>
        <v>010201</v>
      </c>
      <c r="Y306" s="6" t="str">
        <f t="shared" si="155"/>
        <v>PR</v>
      </c>
      <c r="Z306" s="6" t="str">
        <f t="shared" si="156"/>
        <v>DEMO</v>
      </c>
      <c r="AA306" s="6" t="str">
        <f t="shared" si="157"/>
        <v>N</v>
      </c>
      <c r="AB306" s="6" t="str">
        <f t="shared" si="158"/>
        <v>N</v>
      </c>
      <c r="AC306" s="6" t="str">
        <f t="shared" si="159"/>
        <v>9031501</v>
      </c>
      <c r="AD306" s="6">
        <f>IF(ISBLANK(Requerimiento_Det!N306),"",VLOOKUP(Requerimiento_Det!N306,Tabla1[#All],2,FALSE))</f>
        <v>1031100336</v>
      </c>
      <c r="AE306" s="6" t="str">
        <f>IF(ISBLANK(Requerimiento_Det!P306),"",VLOOKUP(Requerimiento_Det!P306,Tabla18[#All],2,FALSE))</f>
        <v>BTRU</v>
      </c>
    </row>
    <row r="307" spans="1:31" x14ac:dyDescent="0.25">
      <c r="A307" s="6">
        <f>IF(LEN(Requerimiento_Det!A307)&gt;0,Requerimiento_Det!A307,"")</f>
        <v>1</v>
      </c>
      <c r="B307" s="6">
        <f>IF(LEN(Requerimiento_Det!B307)&gt;0,Requerimiento_Det!B307,"")</f>
        <v>306</v>
      </c>
      <c r="C307" s="6" t="str">
        <f>IF(ISBLANK(Requerimiento_Det!C307),"",VLOOKUP(Requerimiento_Det!C307,Tabla3[#All],2,FALSE))</f>
        <v>10000000</v>
      </c>
      <c r="D307" s="6" t="str">
        <f>IF(LEN(Requerimiento_Det!D307)&gt;0,Requerimiento_Det!D307,"")</f>
        <v/>
      </c>
      <c r="E307" s="6">
        <f>IF(ISBLANK(Requerimiento_Det!E307),"",VLOOKUP(Requerimiento_Det!E307,Tabla13[#All],2,FALSE))</f>
        <v>0</v>
      </c>
      <c r="F307" s="6" t="str">
        <f>IF(ISBLANK(Requerimiento_Det!F307),"",VLOOKUP(Requerimiento_Det!F307,Tabla12[#All],2,FALSE))</f>
        <v>2806</v>
      </c>
      <c r="G307" s="6" t="str">
        <f>IF(ISBLANK(Requerimiento_Det!G307),"",VLOOKUP(Requerimiento_Det!G307,Tabla14[#All],2,FALSE))</f>
        <v>UNI</v>
      </c>
      <c r="H307" s="6" t="str">
        <f>IF(LEN(Requerimiento_Det!H307)&gt;0,Requerimiento_Det!H307,"")</f>
        <v>Sullana 287347 TRUJILLO  TUMBES  TRUJILLO</v>
      </c>
      <c r="I307" s="6" t="str">
        <f>IF(ISBLANK(Requerimiento_Det!I307),"",VLOOKUP(Requerimiento_Det!I307,Tabla5[#All],2,FALSE))</f>
        <v>C</v>
      </c>
      <c r="J307" s="6" t="str">
        <f t="shared" si="143"/>
        <v>N</v>
      </c>
      <c r="K307" s="29">
        <f>IF(LEN(Requerimiento_Det!J307)&gt;0,Requerimiento_Det!J307,"")</f>
        <v>1</v>
      </c>
      <c r="L307" s="6" t="str">
        <f t="shared" si="144"/>
        <v>0.00</v>
      </c>
      <c r="M307" s="6" t="str">
        <f t="shared" si="145"/>
        <v>0.00</v>
      </c>
      <c r="N307" s="30" t="str">
        <f t="shared" si="146"/>
        <v>0.00</v>
      </c>
      <c r="O307" s="30">
        <f t="shared" si="147"/>
        <v>0</v>
      </c>
      <c r="P307" s="6" t="str">
        <f t="shared" si="148"/>
        <v>0</v>
      </c>
      <c r="Q307" s="6" t="str">
        <f t="shared" si="149"/>
        <v>0</v>
      </c>
      <c r="R307" s="6" t="str">
        <f t="shared" si="150"/>
        <v>0.000000</v>
      </c>
      <c r="S307" s="6" t="str">
        <f t="shared" si="151"/>
        <v>0.000000</v>
      </c>
      <c r="T307" s="6" t="str">
        <f t="shared" si="152"/>
        <v>0</v>
      </c>
      <c r="U307" s="6" t="str">
        <f t="shared" si="153"/>
        <v>0</v>
      </c>
      <c r="V307" s="6" t="str">
        <f t="shared" si="154"/>
        <v>S</v>
      </c>
      <c r="W307" s="6" t="str">
        <f>IF(LEN(Requerimiento_Det!L307)&gt;0,Requerimiento_Det!L307,"")</f>
        <v>Sullana 287347 TRUJILLO  TUMBES  TRUJILLO</v>
      </c>
      <c r="X307" s="6" t="str">
        <f>IF(ISBLANK(Requerimiento_Det!M307),"",VLOOKUP(Requerimiento_Det!M307,Tabla8[#All],2,FALSE))</f>
        <v>010201</v>
      </c>
      <c r="Y307" s="6" t="str">
        <f t="shared" si="155"/>
        <v>PR</v>
      </c>
      <c r="Z307" s="6" t="str">
        <f t="shared" si="156"/>
        <v>DEMO</v>
      </c>
      <c r="AA307" s="6" t="str">
        <f t="shared" si="157"/>
        <v>N</v>
      </c>
      <c r="AB307" s="6" t="str">
        <f t="shared" si="158"/>
        <v>N</v>
      </c>
      <c r="AC307" s="6" t="str">
        <f t="shared" si="159"/>
        <v>9031501</v>
      </c>
      <c r="AD307" s="6">
        <f>IF(ISBLANK(Requerimiento_Det!N307),"",VLOOKUP(Requerimiento_Det!N307,Tabla1[#All],2,FALSE))</f>
        <v>1031100321</v>
      </c>
      <c r="AE307" s="6" t="str">
        <f>IF(ISBLANK(Requerimiento_Det!P307),"",VLOOKUP(Requerimiento_Det!P307,Tabla18[#All],2,FALSE))</f>
        <v>BTRU</v>
      </c>
    </row>
    <row r="308" spans="1:31" x14ac:dyDescent="0.25">
      <c r="A308" s="6">
        <f>IF(LEN(Requerimiento_Det!A308)&gt;0,Requerimiento_Det!A308,"")</f>
        <v>1</v>
      </c>
      <c r="B308" s="6">
        <f>IF(LEN(Requerimiento_Det!B308)&gt;0,Requerimiento_Det!B308,"")</f>
        <v>307</v>
      </c>
      <c r="C308" s="6" t="str">
        <f>IF(ISBLANK(Requerimiento_Det!C308),"",VLOOKUP(Requerimiento_Det!C308,Tabla3[#All],2,FALSE))</f>
        <v>10000000</v>
      </c>
      <c r="D308" s="6" t="str">
        <f>IF(LEN(Requerimiento_Det!D308)&gt;0,Requerimiento_Det!D308,"")</f>
        <v/>
      </c>
      <c r="E308" s="6">
        <f>IF(ISBLANK(Requerimiento_Det!E308),"",VLOOKUP(Requerimiento_Det!E308,Tabla13[#All],2,FALSE))</f>
        <v>0</v>
      </c>
      <c r="F308" s="6" t="str">
        <f>IF(ISBLANK(Requerimiento_Det!F308),"",VLOOKUP(Requerimiento_Det!F308,Tabla12[#All],2,FALSE))</f>
        <v>2806</v>
      </c>
      <c r="G308" s="6" t="str">
        <f>IF(ISBLANK(Requerimiento_Det!G308),"",VLOOKUP(Requerimiento_Det!G308,Tabla14[#All],2,FALSE))</f>
        <v>UNI</v>
      </c>
      <c r="H308" s="6" t="str">
        <f>IF(LEN(Requerimiento_Det!H308)&gt;0,Requerimiento_Det!H308,"")</f>
        <v>Chicama 287594 TRUJILLO   CHOCOPE  TRUJILLO</v>
      </c>
      <c r="I308" s="6" t="str">
        <f>IF(ISBLANK(Requerimiento_Det!I308),"",VLOOKUP(Requerimiento_Det!I308,Tabla5[#All],2,FALSE))</f>
        <v>C</v>
      </c>
      <c r="J308" s="6" t="str">
        <f t="shared" si="143"/>
        <v>N</v>
      </c>
      <c r="K308" s="29">
        <f>IF(LEN(Requerimiento_Det!J308)&gt;0,Requerimiento_Det!J308,"")</f>
        <v>1</v>
      </c>
      <c r="L308" s="6" t="str">
        <f t="shared" si="144"/>
        <v>0.00</v>
      </c>
      <c r="M308" s="6" t="str">
        <f t="shared" si="145"/>
        <v>0.00</v>
      </c>
      <c r="N308" s="30" t="str">
        <f t="shared" si="146"/>
        <v>0.00</v>
      </c>
      <c r="O308" s="30">
        <f t="shared" si="147"/>
        <v>0</v>
      </c>
      <c r="P308" s="6" t="str">
        <f t="shared" si="148"/>
        <v>0</v>
      </c>
      <c r="Q308" s="6" t="str">
        <f t="shared" si="149"/>
        <v>0</v>
      </c>
      <c r="R308" s="6" t="str">
        <f t="shared" si="150"/>
        <v>0.000000</v>
      </c>
      <c r="S308" s="6" t="str">
        <f t="shared" si="151"/>
        <v>0.000000</v>
      </c>
      <c r="T308" s="6" t="str">
        <f t="shared" si="152"/>
        <v>0</v>
      </c>
      <c r="U308" s="6" t="str">
        <f t="shared" si="153"/>
        <v>0</v>
      </c>
      <c r="V308" s="6" t="str">
        <f t="shared" si="154"/>
        <v>S</v>
      </c>
      <c r="W308" s="6" t="str">
        <f>IF(LEN(Requerimiento_Det!L308)&gt;0,Requerimiento_Det!L308,"")</f>
        <v>Chicama 287594 TRUJILLO   CHOCOPE  TRUJILLO</v>
      </c>
      <c r="X308" s="6" t="str">
        <f>IF(ISBLANK(Requerimiento_Det!M308),"",VLOOKUP(Requerimiento_Det!M308,Tabla8[#All],2,FALSE))</f>
        <v>010201</v>
      </c>
      <c r="Y308" s="6" t="str">
        <f t="shared" si="155"/>
        <v>PR</v>
      </c>
      <c r="Z308" s="6" t="str">
        <f t="shared" si="156"/>
        <v>DEMO</v>
      </c>
      <c r="AA308" s="6" t="str">
        <f t="shared" si="157"/>
        <v>N</v>
      </c>
      <c r="AB308" s="6" t="str">
        <f t="shared" si="158"/>
        <v>N</v>
      </c>
      <c r="AC308" s="6" t="str">
        <f t="shared" si="159"/>
        <v>9031501</v>
      </c>
      <c r="AD308" s="6">
        <f>IF(ISBLANK(Requerimiento_Det!N308),"",VLOOKUP(Requerimiento_Det!N308,Tabla1[#All],2,FALSE))</f>
        <v>1031100328</v>
      </c>
      <c r="AE308" s="6" t="str">
        <f>IF(ISBLANK(Requerimiento_Det!P308),"",VLOOKUP(Requerimiento_Det!P308,Tabla18[#All],2,FALSE))</f>
        <v>BTRU</v>
      </c>
    </row>
    <row r="309" spans="1:31" x14ac:dyDescent="0.25">
      <c r="A309" s="6">
        <f>IF(LEN(Requerimiento_Det!A309)&gt;0,Requerimiento_Det!A309,"")</f>
        <v>1</v>
      </c>
      <c r="B309" s="6">
        <f>IF(LEN(Requerimiento_Det!B309)&gt;0,Requerimiento_Det!B309,"")</f>
        <v>308</v>
      </c>
      <c r="C309" s="6" t="str">
        <f>IF(ISBLANK(Requerimiento_Det!C309),"",VLOOKUP(Requerimiento_Det!C309,Tabla3[#All],2,FALSE))</f>
        <v>10000000</v>
      </c>
      <c r="D309" s="6" t="str">
        <f>IF(LEN(Requerimiento_Det!D309)&gt;0,Requerimiento_Det!D309,"")</f>
        <v/>
      </c>
      <c r="E309" s="6">
        <f>IF(ISBLANK(Requerimiento_Det!E309),"",VLOOKUP(Requerimiento_Det!E309,Tabla13[#All],2,FALSE))</f>
        <v>0</v>
      </c>
      <c r="F309" s="6" t="str">
        <f>IF(ISBLANK(Requerimiento_Det!F309),"",VLOOKUP(Requerimiento_Det!F309,Tabla12[#All],2,FALSE))</f>
        <v>2806</v>
      </c>
      <c r="G309" s="6" t="str">
        <f>IF(ISBLANK(Requerimiento_Det!G309),"",VLOOKUP(Requerimiento_Det!G309,Tabla14[#All],2,FALSE))</f>
        <v>UNI</v>
      </c>
      <c r="H309" s="6" t="str">
        <f>IF(LEN(Requerimiento_Det!H309)&gt;0,Requerimiento_Det!H309,"")</f>
        <v>Chicama 287807 TALARA  PIURA  TALARA</v>
      </c>
      <c r="I309" s="6" t="str">
        <f>IF(ISBLANK(Requerimiento_Det!I309),"",VLOOKUP(Requerimiento_Det!I309,Tabla5[#All],2,FALSE))</f>
        <v>C</v>
      </c>
      <c r="J309" s="6" t="str">
        <f t="shared" si="143"/>
        <v>N</v>
      </c>
      <c r="K309" s="29">
        <f>IF(LEN(Requerimiento_Det!J309)&gt;0,Requerimiento_Det!J309,"")</f>
        <v>1</v>
      </c>
      <c r="L309" s="6" t="str">
        <f t="shared" si="144"/>
        <v>0.00</v>
      </c>
      <c r="M309" s="6" t="str">
        <f t="shared" si="145"/>
        <v>0.00</v>
      </c>
      <c r="N309" s="30" t="str">
        <f t="shared" si="146"/>
        <v>0.00</v>
      </c>
      <c r="O309" s="30">
        <f t="shared" si="147"/>
        <v>0</v>
      </c>
      <c r="P309" s="6" t="str">
        <f t="shared" si="148"/>
        <v>0</v>
      </c>
      <c r="Q309" s="6" t="str">
        <f t="shared" si="149"/>
        <v>0</v>
      </c>
      <c r="R309" s="6" t="str">
        <f t="shared" si="150"/>
        <v>0.000000</v>
      </c>
      <c r="S309" s="6" t="str">
        <f t="shared" si="151"/>
        <v>0.000000</v>
      </c>
      <c r="T309" s="6" t="str">
        <f t="shared" si="152"/>
        <v>0</v>
      </c>
      <c r="U309" s="6" t="str">
        <f t="shared" si="153"/>
        <v>0</v>
      </c>
      <c r="V309" s="6" t="str">
        <f t="shared" si="154"/>
        <v>S</v>
      </c>
      <c r="W309" s="6" t="str">
        <f>IF(LEN(Requerimiento_Det!L309)&gt;0,Requerimiento_Det!L309,"")</f>
        <v>Chicama 287807 TALARA  PIURA  TALARA</v>
      </c>
      <c r="X309" s="6" t="str">
        <f>IF(ISBLANK(Requerimiento_Det!M309),"",VLOOKUP(Requerimiento_Det!M309,Tabla8[#All],2,FALSE))</f>
        <v>010201</v>
      </c>
      <c r="Y309" s="6" t="str">
        <f t="shared" si="155"/>
        <v>PR</v>
      </c>
      <c r="Z309" s="6" t="str">
        <f t="shared" si="156"/>
        <v>DEMO</v>
      </c>
      <c r="AA309" s="6" t="str">
        <f t="shared" si="157"/>
        <v>N</v>
      </c>
      <c r="AB309" s="6" t="str">
        <f t="shared" si="158"/>
        <v>N</v>
      </c>
      <c r="AC309" s="6" t="str">
        <f t="shared" si="159"/>
        <v>9031501</v>
      </c>
      <c r="AD309" s="6">
        <f>IF(ISBLANK(Requerimiento_Det!N309),"",VLOOKUP(Requerimiento_Det!N309,Tabla1[#All],2,FALSE))</f>
        <v>1031100299</v>
      </c>
      <c r="AE309" s="6" t="str">
        <f>IF(ISBLANK(Requerimiento_Det!P309),"",VLOOKUP(Requerimiento_Det!P309,Tabla18[#All],2,FALSE))</f>
        <v>BTRU</v>
      </c>
    </row>
    <row r="310" spans="1:31" x14ac:dyDescent="0.25">
      <c r="A310" s="6">
        <f>IF(LEN(Requerimiento_Det!A310)&gt;0,Requerimiento_Det!A310,"")</f>
        <v>1</v>
      </c>
      <c r="B310" s="6">
        <f>IF(LEN(Requerimiento_Det!B310)&gt;0,Requerimiento_Det!B310,"")</f>
        <v>309</v>
      </c>
      <c r="C310" s="6" t="str">
        <f>IF(ISBLANK(Requerimiento_Det!C310),"",VLOOKUP(Requerimiento_Det!C310,Tabla3[#All],2,FALSE))</f>
        <v>10000000</v>
      </c>
      <c r="D310" s="6" t="str">
        <f>IF(LEN(Requerimiento_Det!D310)&gt;0,Requerimiento_Det!D310,"")</f>
        <v/>
      </c>
      <c r="E310" s="6">
        <f>IF(ISBLANK(Requerimiento_Det!E310),"",VLOOKUP(Requerimiento_Det!E310,Tabla13[#All],2,FALSE))</f>
        <v>0</v>
      </c>
      <c r="F310" s="6" t="str">
        <f>IF(ISBLANK(Requerimiento_Det!F310),"",VLOOKUP(Requerimiento_Det!F310,Tabla12[#All],2,FALSE))</f>
        <v>2806</v>
      </c>
      <c r="G310" s="6" t="str">
        <f>IF(ISBLANK(Requerimiento_Det!G310),"",VLOOKUP(Requerimiento_Det!G310,Tabla14[#All],2,FALSE))</f>
        <v>UNI</v>
      </c>
      <c r="H310" s="6" t="str">
        <f>IF(LEN(Requerimiento_Det!H310)&gt;0,Requerimiento_Det!H310,"")</f>
        <v>Pacanguilla 287544 TRUJILLO  CHICLAYO  TRUJILLO</v>
      </c>
      <c r="I310" s="6" t="str">
        <f>IF(ISBLANK(Requerimiento_Det!I310),"",VLOOKUP(Requerimiento_Det!I310,Tabla5[#All],2,FALSE))</f>
        <v>C</v>
      </c>
      <c r="J310" s="6" t="str">
        <f t="shared" si="143"/>
        <v>N</v>
      </c>
      <c r="K310" s="29">
        <f>IF(LEN(Requerimiento_Det!J310)&gt;0,Requerimiento_Det!J310,"")</f>
        <v>1</v>
      </c>
      <c r="L310" s="6" t="str">
        <f t="shared" si="144"/>
        <v>0.00</v>
      </c>
      <c r="M310" s="6" t="str">
        <f t="shared" si="145"/>
        <v>0.00</v>
      </c>
      <c r="N310" s="30" t="str">
        <f t="shared" si="146"/>
        <v>0.00</v>
      </c>
      <c r="O310" s="30">
        <f t="shared" si="147"/>
        <v>0</v>
      </c>
      <c r="P310" s="6" t="str">
        <f t="shared" si="148"/>
        <v>0</v>
      </c>
      <c r="Q310" s="6" t="str">
        <f t="shared" si="149"/>
        <v>0</v>
      </c>
      <c r="R310" s="6" t="str">
        <f t="shared" si="150"/>
        <v>0.000000</v>
      </c>
      <c r="S310" s="6" t="str">
        <f t="shared" si="151"/>
        <v>0.000000</v>
      </c>
      <c r="T310" s="6" t="str">
        <f t="shared" si="152"/>
        <v>0</v>
      </c>
      <c r="U310" s="6" t="str">
        <f t="shared" si="153"/>
        <v>0</v>
      </c>
      <c r="V310" s="6" t="str">
        <f t="shared" si="154"/>
        <v>S</v>
      </c>
      <c r="W310" s="6" t="str">
        <f>IF(LEN(Requerimiento_Det!L310)&gt;0,Requerimiento_Det!L310,"")</f>
        <v>Pacanguilla 287544 TRUJILLO  CHICLAYO  TRUJILLO</v>
      </c>
      <c r="X310" s="6" t="str">
        <f>IF(ISBLANK(Requerimiento_Det!M310),"",VLOOKUP(Requerimiento_Det!M310,Tabla8[#All],2,FALSE))</f>
        <v>010201</v>
      </c>
      <c r="Y310" s="6" t="str">
        <f t="shared" si="155"/>
        <v>PR</v>
      </c>
      <c r="Z310" s="6" t="str">
        <f t="shared" si="156"/>
        <v>DEMO</v>
      </c>
      <c r="AA310" s="6" t="str">
        <f t="shared" si="157"/>
        <v>N</v>
      </c>
      <c r="AB310" s="6" t="str">
        <f t="shared" si="158"/>
        <v>N</v>
      </c>
      <c r="AC310" s="6" t="str">
        <f t="shared" si="159"/>
        <v>9031501</v>
      </c>
      <c r="AD310" s="6">
        <f>IF(ISBLANK(Requerimiento_Det!N310),"",VLOOKUP(Requerimiento_Det!N310,Tabla1[#All],2,FALSE))</f>
        <v>1031100260</v>
      </c>
      <c r="AE310" s="6" t="str">
        <f>IF(ISBLANK(Requerimiento_Det!P310),"",VLOOKUP(Requerimiento_Det!P310,Tabla18[#All],2,FALSE))</f>
        <v>BTRU</v>
      </c>
    </row>
    <row r="311" spans="1:31" x14ac:dyDescent="0.25">
      <c r="A311" s="6">
        <f>IF(LEN(Requerimiento_Det!A311)&gt;0,Requerimiento_Det!A311,"")</f>
        <v>1</v>
      </c>
      <c r="B311" s="6">
        <f>IF(LEN(Requerimiento_Det!B311)&gt;0,Requerimiento_Det!B311,"")</f>
        <v>310</v>
      </c>
      <c r="C311" s="6" t="str">
        <f>IF(ISBLANK(Requerimiento_Det!C311),"",VLOOKUP(Requerimiento_Det!C311,Tabla3[#All],2,FALSE))</f>
        <v>10000000</v>
      </c>
      <c r="D311" s="6" t="str">
        <f>IF(LEN(Requerimiento_Det!D311)&gt;0,Requerimiento_Det!D311,"")</f>
        <v/>
      </c>
      <c r="E311" s="6">
        <f>IF(ISBLANK(Requerimiento_Det!E311),"",VLOOKUP(Requerimiento_Det!E311,Tabla13[#All],2,FALSE))</f>
        <v>0</v>
      </c>
      <c r="F311" s="6" t="str">
        <f>IF(ISBLANK(Requerimiento_Det!F311),"",VLOOKUP(Requerimiento_Det!F311,Tabla12[#All],2,FALSE))</f>
        <v>2806</v>
      </c>
      <c r="G311" s="6" t="str">
        <f>IF(ISBLANK(Requerimiento_Det!G311),"",VLOOKUP(Requerimiento_Det!G311,Tabla14[#All],2,FALSE))</f>
        <v>UNI</v>
      </c>
      <c r="H311" s="6" t="str">
        <f>IF(LEN(Requerimiento_Det!H311)&gt;0,Requerimiento_Det!H311,"")</f>
        <v>Chicama 287285 TRUJILLO  MOYOBAMBA  TRUJILLO</v>
      </c>
      <c r="I311" s="6" t="str">
        <f>IF(ISBLANK(Requerimiento_Det!I311),"",VLOOKUP(Requerimiento_Det!I311,Tabla5[#All],2,FALSE))</f>
        <v>C</v>
      </c>
      <c r="J311" s="6" t="str">
        <f t="shared" si="143"/>
        <v>N</v>
      </c>
      <c r="K311" s="29">
        <f>IF(LEN(Requerimiento_Det!J311)&gt;0,Requerimiento_Det!J311,"")</f>
        <v>1</v>
      </c>
      <c r="L311" s="6" t="str">
        <f t="shared" si="144"/>
        <v>0.00</v>
      </c>
      <c r="M311" s="6" t="str">
        <f t="shared" si="145"/>
        <v>0.00</v>
      </c>
      <c r="N311" s="30" t="str">
        <f t="shared" si="146"/>
        <v>0.00</v>
      </c>
      <c r="O311" s="30">
        <f t="shared" si="147"/>
        <v>0</v>
      </c>
      <c r="P311" s="6" t="str">
        <f t="shared" si="148"/>
        <v>0</v>
      </c>
      <c r="Q311" s="6" t="str">
        <f t="shared" si="149"/>
        <v>0</v>
      </c>
      <c r="R311" s="6" t="str">
        <f t="shared" si="150"/>
        <v>0.000000</v>
      </c>
      <c r="S311" s="6" t="str">
        <f t="shared" si="151"/>
        <v>0.000000</v>
      </c>
      <c r="T311" s="6" t="str">
        <f t="shared" si="152"/>
        <v>0</v>
      </c>
      <c r="U311" s="6" t="str">
        <f t="shared" si="153"/>
        <v>0</v>
      </c>
      <c r="V311" s="6" t="str">
        <f t="shared" si="154"/>
        <v>S</v>
      </c>
      <c r="W311" s="6" t="str">
        <f>IF(LEN(Requerimiento_Det!L311)&gt;0,Requerimiento_Det!L311,"")</f>
        <v>Chicama 287285 TRUJILLO  MOYOBAMBA  TRUJILLO</v>
      </c>
      <c r="X311" s="6" t="str">
        <f>IF(ISBLANK(Requerimiento_Det!M311),"",VLOOKUP(Requerimiento_Det!M311,Tabla8[#All],2,FALSE))</f>
        <v>010201</v>
      </c>
      <c r="Y311" s="6" t="str">
        <f t="shared" si="155"/>
        <v>PR</v>
      </c>
      <c r="Z311" s="6" t="str">
        <f t="shared" si="156"/>
        <v>DEMO</v>
      </c>
      <c r="AA311" s="6" t="str">
        <f t="shared" si="157"/>
        <v>N</v>
      </c>
      <c r="AB311" s="6" t="str">
        <f t="shared" si="158"/>
        <v>N</v>
      </c>
      <c r="AC311" s="6" t="str">
        <f t="shared" si="159"/>
        <v>9031501</v>
      </c>
      <c r="AD311" s="6">
        <f>IF(ISBLANK(Requerimiento_Det!N311),"",VLOOKUP(Requerimiento_Det!N311,Tabla1[#All],2,FALSE))</f>
        <v>1031100312</v>
      </c>
      <c r="AE311" s="6" t="str">
        <f>IF(ISBLANK(Requerimiento_Det!P311),"",VLOOKUP(Requerimiento_Det!P311,Tabla18[#All],2,FALSE))</f>
        <v>BTRU</v>
      </c>
    </row>
    <row r="312" spans="1:31" x14ac:dyDescent="0.25">
      <c r="A312" s="6">
        <f>IF(LEN(Requerimiento_Det!A312)&gt;0,Requerimiento_Det!A312,"")</f>
        <v>1</v>
      </c>
      <c r="B312" s="6">
        <f>IF(LEN(Requerimiento_Det!B312)&gt;0,Requerimiento_Det!B312,"")</f>
        <v>311</v>
      </c>
      <c r="C312" s="6" t="str">
        <f>IF(ISBLANK(Requerimiento_Det!C312),"",VLOOKUP(Requerimiento_Det!C312,Tabla3[#All],2,FALSE))</f>
        <v>10000000</v>
      </c>
      <c r="D312" s="6" t="str">
        <f>IF(LEN(Requerimiento_Det!D312)&gt;0,Requerimiento_Det!D312,"")</f>
        <v/>
      </c>
      <c r="E312" s="6">
        <f>IF(ISBLANK(Requerimiento_Det!E312),"",VLOOKUP(Requerimiento_Det!E312,Tabla13[#All],2,FALSE))</f>
        <v>0</v>
      </c>
      <c r="F312" s="6" t="str">
        <f>IF(ISBLANK(Requerimiento_Det!F312),"",VLOOKUP(Requerimiento_Det!F312,Tabla12[#All],2,FALSE))</f>
        <v>2806</v>
      </c>
      <c r="G312" s="6" t="str">
        <f>IF(ISBLANK(Requerimiento_Det!G312),"",VLOOKUP(Requerimiento_Det!G312,Tabla14[#All],2,FALSE))</f>
        <v>UNI</v>
      </c>
      <c r="H312" s="6" t="str">
        <f>IF(LEN(Requerimiento_Det!H312)&gt;0,Requerimiento_Det!H312,"")</f>
        <v>Pacanguilla 287614 TRUJILLO  TARAPOTO  TRUJILLO</v>
      </c>
      <c r="I312" s="6" t="str">
        <f>IF(ISBLANK(Requerimiento_Det!I312),"",VLOOKUP(Requerimiento_Det!I312,Tabla5[#All],2,FALSE))</f>
        <v>C</v>
      </c>
      <c r="J312" s="6" t="str">
        <f t="shared" si="143"/>
        <v>N</v>
      </c>
      <c r="K312" s="29">
        <f>IF(LEN(Requerimiento_Det!J312)&gt;0,Requerimiento_Det!J312,"")</f>
        <v>1</v>
      </c>
      <c r="L312" s="6" t="str">
        <f t="shared" si="144"/>
        <v>0.00</v>
      </c>
      <c r="M312" s="6" t="str">
        <f t="shared" si="145"/>
        <v>0.00</v>
      </c>
      <c r="N312" s="30" t="str">
        <f t="shared" si="146"/>
        <v>0.00</v>
      </c>
      <c r="O312" s="30">
        <f t="shared" si="147"/>
        <v>0</v>
      </c>
      <c r="P312" s="6" t="str">
        <f t="shared" si="148"/>
        <v>0</v>
      </c>
      <c r="Q312" s="6" t="str">
        <f t="shared" si="149"/>
        <v>0</v>
      </c>
      <c r="R312" s="6" t="str">
        <f t="shared" si="150"/>
        <v>0.000000</v>
      </c>
      <c r="S312" s="6" t="str">
        <f t="shared" si="151"/>
        <v>0.000000</v>
      </c>
      <c r="T312" s="6" t="str">
        <f t="shared" si="152"/>
        <v>0</v>
      </c>
      <c r="U312" s="6" t="str">
        <f t="shared" si="153"/>
        <v>0</v>
      </c>
      <c r="V312" s="6" t="str">
        <f t="shared" si="154"/>
        <v>S</v>
      </c>
      <c r="W312" s="6" t="str">
        <f>IF(LEN(Requerimiento_Det!L312)&gt;0,Requerimiento_Det!L312,"")</f>
        <v>Pacanguilla 287614 TRUJILLO  TARAPOTO  TRUJILLO</v>
      </c>
      <c r="X312" s="6" t="str">
        <f>IF(ISBLANK(Requerimiento_Det!M312),"",VLOOKUP(Requerimiento_Det!M312,Tabla8[#All],2,FALSE))</f>
        <v>010201</v>
      </c>
      <c r="Y312" s="6" t="str">
        <f t="shared" si="155"/>
        <v>PR</v>
      </c>
      <c r="Z312" s="6" t="str">
        <f t="shared" si="156"/>
        <v>DEMO</v>
      </c>
      <c r="AA312" s="6" t="str">
        <f t="shared" si="157"/>
        <v>N</v>
      </c>
      <c r="AB312" s="6" t="str">
        <f t="shared" si="158"/>
        <v>N</v>
      </c>
      <c r="AC312" s="6" t="str">
        <f t="shared" si="159"/>
        <v>9031501</v>
      </c>
      <c r="AD312" s="6">
        <f>IF(ISBLANK(Requerimiento_Det!N312),"",VLOOKUP(Requerimiento_Det!N312,Tabla1[#All],2,FALSE))</f>
        <v>1031100309</v>
      </c>
      <c r="AE312" s="6" t="str">
        <f>IF(ISBLANK(Requerimiento_Det!P312),"",VLOOKUP(Requerimiento_Det!P312,Tabla18[#All],2,FALSE))</f>
        <v>BTRU</v>
      </c>
    </row>
    <row r="313" spans="1:31" x14ac:dyDescent="0.25">
      <c r="A313" s="6">
        <f>IF(LEN(Requerimiento_Det!A313)&gt;0,Requerimiento_Det!A313,"")</f>
        <v>1</v>
      </c>
      <c r="B313" s="6">
        <f>IF(LEN(Requerimiento_Det!B313)&gt;0,Requerimiento_Det!B313,"")</f>
        <v>312</v>
      </c>
      <c r="C313" s="6" t="str">
        <f>IF(ISBLANK(Requerimiento_Det!C313),"",VLOOKUP(Requerimiento_Det!C313,Tabla3[#All],2,FALSE))</f>
        <v>10000000</v>
      </c>
      <c r="D313" s="6" t="str">
        <f>IF(LEN(Requerimiento_Det!D313)&gt;0,Requerimiento_Det!D313,"")</f>
        <v/>
      </c>
      <c r="E313" s="6">
        <f>IF(ISBLANK(Requerimiento_Det!E313),"",VLOOKUP(Requerimiento_Det!E313,Tabla13[#All],2,FALSE))</f>
        <v>0</v>
      </c>
      <c r="F313" s="6" t="str">
        <f>IF(ISBLANK(Requerimiento_Det!F313),"",VLOOKUP(Requerimiento_Det!F313,Tabla12[#All],2,FALSE))</f>
        <v>2806</v>
      </c>
      <c r="G313" s="6" t="str">
        <f>IF(ISBLANK(Requerimiento_Det!G313),"",VLOOKUP(Requerimiento_Det!G313,Tabla14[#All],2,FALSE))</f>
        <v>UNI</v>
      </c>
      <c r="H313" s="6" t="str">
        <f>IF(LEN(Requerimiento_Det!H313)&gt;0,Requerimiento_Det!H313,"")</f>
        <v>Pacanguilla 287546 TRUJILLO  PIURA  TRUJILLO</v>
      </c>
      <c r="I313" s="6" t="str">
        <f>IF(ISBLANK(Requerimiento_Det!I313),"",VLOOKUP(Requerimiento_Det!I313,Tabla5[#All],2,FALSE))</f>
        <v>C</v>
      </c>
      <c r="J313" s="6" t="str">
        <f t="shared" si="143"/>
        <v>N</v>
      </c>
      <c r="K313" s="29">
        <f>IF(LEN(Requerimiento_Det!J313)&gt;0,Requerimiento_Det!J313,"")</f>
        <v>1</v>
      </c>
      <c r="L313" s="6" t="str">
        <f t="shared" si="144"/>
        <v>0.00</v>
      </c>
      <c r="M313" s="6" t="str">
        <f t="shared" si="145"/>
        <v>0.00</v>
      </c>
      <c r="N313" s="30" t="str">
        <f t="shared" si="146"/>
        <v>0.00</v>
      </c>
      <c r="O313" s="30">
        <f t="shared" si="147"/>
        <v>0</v>
      </c>
      <c r="P313" s="6" t="str">
        <f t="shared" si="148"/>
        <v>0</v>
      </c>
      <c r="Q313" s="6" t="str">
        <f t="shared" si="149"/>
        <v>0</v>
      </c>
      <c r="R313" s="6" t="str">
        <f t="shared" si="150"/>
        <v>0.000000</v>
      </c>
      <c r="S313" s="6" t="str">
        <f t="shared" si="151"/>
        <v>0.000000</v>
      </c>
      <c r="T313" s="6" t="str">
        <f t="shared" si="152"/>
        <v>0</v>
      </c>
      <c r="U313" s="6" t="str">
        <f t="shared" si="153"/>
        <v>0</v>
      </c>
      <c r="V313" s="6" t="str">
        <f t="shared" si="154"/>
        <v>S</v>
      </c>
      <c r="W313" s="6" t="str">
        <f>IF(LEN(Requerimiento_Det!L313)&gt;0,Requerimiento_Det!L313,"")</f>
        <v>Pacanguilla 287546 TRUJILLO  PIURA  TRUJILLO</v>
      </c>
      <c r="X313" s="6" t="str">
        <f>IF(ISBLANK(Requerimiento_Det!M313),"",VLOOKUP(Requerimiento_Det!M313,Tabla8[#All],2,FALSE))</f>
        <v>010201</v>
      </c>
      <c r="Y313" s="6" t="str">
        <f t="shared" si="155"/>
        <v>PR</v>
      </c>
      <c r="Z313" s="6" t="str">
        <f t="shared" si="156"/>
        <v>DEMO</v>
      </c>
      <c r="AA313" s="6" t="str">
        <f t="shared" si="157"/>
        <v>N</v>
      </c>
      <c r="AB313" s="6" t="str">
        <f t="shared" si="158"/>
        <v>N</v>
      </c>
      <c r="AC313" s="6" t="str">
        <f t="shared" si="159"/>
        <v>9031501</v>
      </c>
      <c r="AD313" s="6">
        <f>IF(ISBLANK(Requerimiento_Det!N313),"",VLOOKUP(Requerimiento_Det!N313,Tabla1[#All],2,FALSE))</f>
        <v>1031100240</v>
      </c>
      <c r="AE313" s="6" t="str">
        <f>IF(ISBLANK(Requerimiento_Det!P313),"",VLOOKUP(Requerimiento_Det!P313,Tabla18[#All],2,FALSE))</f>
        <v>BTRU</v>
      </c>
    </row>
    <row r="314" spans="1:31" x14ac:dyDescent="0.25">
      <c r="A314" s="6">
        <f>IF(LEN(Requerimiento_Det!A314)&gt;0,Requerimiento_Det!A314,"")</f>
        <v>1</v>
      </c>
      <c r="B314" s="6">
        <f>IF(LEN(Requerimiento_Det!B314)&gt;0,Requerimiento_Det!B314,"")</f>
        <v>313</v>
      </c>
      <c r="C314" s="6" t="str">
        <f>IF(ISBLANK(Requerimiento_Det!C314),"",VLOOKUP(Requerimiento_Det!C314,Tabla3[#All],2,FALSE))</f>
        <v>10000000</v>
      </c>
      <c r="D314" s="6" t="str">
        <f>IF(LEN(Requerimiento_Det!D314)&gt;0,Requerimiento_Det!D314,"")</f>
        <v/>
      </c>
      <c r="E314" s="6">
        <f>IF(ISBLANK(Requerimiento_Det!E314),"",VLOOKUP(Requerimiento_Det!E314,Tabla13[#All],2,FALSE))</f>
        <v>0</v>
      </c>
      <c r="F314" s="6" t="str">
        <f>IF(ISBLANK(Requerimiento_Det!F314),"",VLOOKUP(Requerimiento_Det!F314,Tabla12[#All],2,FALSE))</f>
        <v>2806</v>
      </c>
      <c r="G314" s="6" t="str">
        <f>IF(ISBLANK(Requerimiento_Det!G314),"",VLOOKUP(Requerimiento_Det!G314,Tabla14[#All],2,FALSE))</f>
        <v>UNI</v>
      </c>
      <c r="H314" s="6" t="str">
        <f>IF(LEN(Requerimiento_Det!H314)&gt;0,Requerimiento_Det!H314,"")</f>
        <v>Chicama 287552 TRUJILLO  CAJAMARCA  TRUJILLO</v>
      </c>
      <c r="I314" s="6" t="str">
        <f>IF(ISBLANK(Requerimiento_Det!I314),"",VLOOKUP(Requerimiento_Det!I314,Tabla5[#All],2,FALSE))</f>
        <v>C</v>
      </c>
      <c r="J314" s="6" t="str">
        <f t="shared" si="143"/>
        <v>N</v>
      </c>
      <c r="K314" s="29">
        <f>IF(LEN(Requerimiento_Det!J314)&gt;0,Requerimiento_Det!J314,"")</f>
        <v>1</v>
      </c>
      <c r="L314" s="6" t="str">
        <f t="shared" si="144"/>
        <v>0.00</v>
      </c>
      <c r="M314" s="6" t="str">
        <f t="shared" si="145"/>
        <v>0.00</v>
      </c>
      <c r="N314" s="30" t="str">
        <f t="shared" si="146"/>
        <v>0.00</v>
      </c>
      <c r="O314" s="30">
        <f t="shared" si="147"/>
        <v>0</v>
      </c>
      <c r="P314" s="6" t="str">
        <f t="shared" si="148"/>
        <v>0</v>
      </c>
      <c r="Q314" s="6" t="str">
        <f t="shared" si="149"/>
        <v>0</v>
      </c>
      <c r="R314" s="6" t="str">
        <f t="shared" si="150"/>
        <v>0.000000</v>
      </c>
      <c r="S314" s="6" t="str">
        <f t="shared" si="151"/>
        <v>0.000000</v>
      </c>
      <c r="T314" s="6" t="str">
        <f t="shared" si="152"/>
        <v>0</v>
      </c>
      <c r="U314" s="6" t="str">
        <f t="shared" si="153"/>
        <v>0</v>
      </c>
      <c r="V314" s="6" t="str">
        <f t="shared" si="154"/>
        <v>S</v>
      </c>
      <c r="W314" s="6" t="str">
        <f>IF(LEN(Requerimiento_Det!L314)&gt;0,Requerimiento_Det!L314,"")</f>
        <v>Chicama 287552 TRUJILLO  CAJAMARCA  TRUJILLO</v>
      </c>
      <c r="X314" s="6" t="str">
        <f>IF(ISBLANK(Requerimiento_Det!M314),"",VLOOKUP(Requerimiento_Det!M314,Tabla8[#All],2,FALSE))</f>
        <v>010201</v>
      </c>
      <c r="Y314" s="6" t="str">
        <f t="shared" si="155"/>
        <v>PR</v>
      </c>
      <c r="Z314" s="6" t="str">
        <f t="shared" si="156"/>
        <v>DEMO</v>
      </c>
      <c r="AA314" s="6" t="str">
        <f t="shared" si="157"/>
        <v>N</v>
      </c>
      <c r="AB314" s="6" t="str">
        <f t="shared" si="158"/>
        <v>N</v>
      </c>
      <c r="AC314" s="6" t="str">
        <f t="shared" si="159"/>
        <v>9031501</v>
      </c>
      <c r="AD314" s="6">
        <f>IF(ISBLANK(Requerimiento_Det!N314),"",VLOOKUP(Requerimiento_Det!N314,Tabla1[#All],2,FALSE))</f>
        <v>1031100329</v>
      </c>
      <c r="AE314" s="6" t="str">
        <f>IF(ISBLANK(Requerimiento_Det!P314),"",VLOOKUP(Requerimiento_Det!P314,Tabla18[#All],2,FALSE))</f>
        <v>BTRU</v>
      </c>
    </row>
    <row r="315" spans="1:31" x14ac:dyDescent="0.25">
      <c r="A315" s="6">
        <f>IF(LEN(Requerimiento_Det!A315)&gt;0,Requerimiento_Det!A315,"")</f>
        <v>1</v>
      </c>
      <c r="B315" s="6">
        <f>IF(LEN(Requerimiento_Det!B315)&gt;0,Requerimiento_Det!B315,"")</f>
        <v>314</v>
      </c>
      <c r="C315" s="6" t="str">
        <f>IF(ISBLANK(Requerimiento_Det!C315),"",VLOOKUP(Requerimiento_Det!C315,Tabla3[#All],2,FALSE))</f>
        <v>10000000</v>
      </c>
      <c r="D315" s="6" t="str">
        <f>IF(LEN(Requerimiento_Det!D315)&gt;0,Requerimiento_Det!D315,"")</f>
        <v/>
      </c>
      <c r="E315" s="6">
        <f>IF(ISBLANK(Requerimiento_Det!E315),"",VLOOKUP(Requerimiento_Det!E315,Tabla13[#All],2,FALSE))</f>
        <v>0</v>
      </c>
      <c r="F315" s="6" t="str">
        <f>IF(ISBLANK(Requerimiento_Det!F315),"",VLOOKUP(Requerimiento_Det!F315,Tabla12[#All],2,FALSE))</f>
        <v>2806</v>
      </c>
      <c r="G315" s="6" t="str">
        <f>IF(ISBLANK(Requerimiento_Det!G315),"",VLOOKUP(Requerimiento_Det!G315,Tabla14[#All],2,FALSE))</f>
        <v>UNI</v>
      </c>
      <c r="H315" s="6" t="str">
        <f>IF(LEN(Requerimiento_Det!H315)&gt;0,Requerimiento_Det!H315,"")</f>
        <v>Pacanguilla 286921 TRUJILLO  PACASMAYO  TRUJILLO</v>
      </c>
      <c r="I315" s="6" t="str">
        <f>IF(ISBLANK(Requerimiento_Det!I315),"",VLOOKUP(Requerimiento_Det!I315,Tabla5[#All],2,FALSE))</f>
        <v>C</v>
      </c>
      <c r="J315" s="6" t="str">
        <f t="shared" si="143"/>
        <v>N</v>
      </c>
      <c r="K315" s="29">
        <f>IF(LEN(Requerimiento_Det!J315)&gt;0,Requerimiento_Det!J315,"")</f>
        <v>1</v>
      </c>
      <c r="L315" s="6" t="str">
        <f t="shared" si="144"/>
        <v>0.00</v>
      </c>
      <c r="M315" s="6" t="str">
        <f t="shared" si="145"/>
        <v>0.00</v>
      </c>
      <c r="N315" s="30" t="str">
        <f t="shared" si="146"/>
        <v>0.00</v>
      </c>
      <c r="O315" s="30">
        <f t="shared" si="147"/>
        <v>0</v>
      </c>
      <c r="P315" s="6" t="str">
        <f t="shared" si="148"/>
        <v>0</v>
      </c>
      <c r="Q315" s="6" t="str">
        <f t="shared" si="149"/>
        <v>0</v>
      </c>
      <c r="R315" s="6" t="str">
        <f t="shared" si="150"/>
        <v>0.000000</v>
      </c>
      <c r="S315" s="6" t="str">
        <f t="shared" si="151"/>
        <v>0.000000</v>
      </c>
      <c r="T315" s="6" t="str">
        <f t="shared" si="152"/>
        <v>0</v>
      </c>
      <c r="U315" s="6" t="str">
        <f t="shared" si="153"/>
        <v>0</v>
      </c>
      <c r="V315" s="6" t="str">
        <f t="shared" si="154"/>
        <v>S</v>
      </c>
      <c r="W315" s="6" t="str">
        <f>IF(LEN(Requerimiento_Det!L315)&gt;0,Requerimiento_Det!L315,"")</f>
        <v>Pacanguilla 286921 TRUJILLO  PACASMAYO  TRUJILLO</v>
      </c>
      <c r="X315" s="6" t="str">
        <f>IF(ISBLANK(Requerimiento_Det!M315),"",VLOOKUP(Requerimiento_Det!M315,Tabla8[#All],2,FALSE))</f>
        <v>010201</v>
      </c>
      <c r="Y315" s="6" t="str">
        <f t="shared" si="155"/>
        <v>PR</v>
      </c>
      <c r="Z315" s="6" t="str">
        <f t="shared" si="156"/>
        <v>DEMO</v>
      </c>
      <c r="AA315" s="6" t="str">
        <f t="shared" si="157"/>
        <v>N</v>
      </c>
      <c r="AB315" s="6" t="str">
        <f t="shared" si="158"/>
        <v>N</v>
      </c>
      <c r="AC315" s="6" t="str">
        <f t="shared" si="159"/>
        <v>9031501</v>
      </c>
      <c r="AD315" s="6">
        <f>IF(ISBLANK(Requerimiento_Det!N315),"",VLOOKUP(Requerimiento_Det!N315,Tabla1[#All],2,FALSE))</f>
        <v>1031100311</v>
      </c>
      <c r="AE315" s="6" t="str">
        <f>IF(ISBLANK(Requerimiento_Det!P315),"",VLOOKUP(Requerimiento_Det!P315,Tabla18[#All],2,FALSE))</f>
        <v>BTRU</v>
      </c>
    </row>
    <row r="316" spans="1:31" x14ac:dyDescent="0.25">
      <c r="A316" s="6">
        <f>IF(LEN(Requerimiento_Det!A316)&gt;0,Requerimiento_Det!A316,"")</f>
        <v>1</v>
      </c>
      <c r="B316" s="6">
        <f>IF(LEN(Requerimiento_Det!B316)&gt;0,Requerimiento_Det!B316,"")</f>
        <v>315</v>
      </c>
      <c r="C316" s="6" t="str">
        <f>IF(ISBLANK(Requerimiento_Det!C316),"",VLOOKUP(Requerimiento_Det!C316,Tabla3[#All],2,FALSE))</f>
        <v>10000000</v>
      </c>
      <c r="D316" s="6" t="str">
        <f>IF(LEN(Requerimiento_Det!D316)&gt;0,Requerimiento_Det!D316,"")</f>
        <v/>
      </c>
      <c r="E316" s="6">
        <f>IF(ISBLANK(Requerimiento_Det!E316),"",VLOOKUP(Requerimiento_Det!E316,Tabla13[#All],2,FALSE))</f>
        <v>0</v>
      </c>
      <c r="F316" s="6" t="str">
        <f>IF(ISBLANK(Requerimiento_Det!F316),"",VLOOKUP(Requerimiento_Det!F316,Tabla12[#All],2,FALSE))</f>
        <v>2806</v>
      </c>
      <c r="G316" s="6" t="str">
        <f>IF(ISBLANK(Requerimiento_Det!G316),"",VLOOKUP(Requerimiento_Det!G316,Tabla14[#All],2,FALSE))</f>
        <v>UNI</v>
      </c>
      <c r="H316" s="6" t="str">
        <f>IF(LEN(Requerimiento_Det!H316)&gt;0,Requerimiento_Det!H316,"")</f>
        <v>Chicama 287597 TRUJILLO  CHICLAYO  TRUJILLO</v>
      </c>
      <c r="I316" s="6" t="str">
        <f>IF(ISBLANK(Requerimiento_Det!I316),"",VLOOKUP(Requerimiento_Det!I316,Tabla5[#All],2,FALSE))</f>
        <v>C</v>
      </c>
      <c r="J316" s="6" t="str">
        <f t="shared" si="143"/>
        <v>N</v>
      </c>
      <c r="K316" s="29">
        <f>IF(LEN(Requerimiento_Det!J316)&gt;0,Requerimiento_Det!J316,"")</f>
        <v>1</v>
      </c>
      <c r="L316" s="6" t="str">
        <f t="shared" si="144"/>
        <v>0.00</v>
      </c>
      <c r="M316" s="6" t="str">
        <f t="shared" si="145"/>
        <v>0.00</v>
      </c>
      <c r="N316" s="30" t="str">
        <f t="shared" si="146"/>
        <v>0.00</v>
      </c>
      <c r="O316" s="30">
        <f t="shared" si="147"/>
        <v>0</v>
      </c>
      <c r="P316" s="6" t="str">
        <f t="shared" si="148"/>
        <v>0</v>
      </c>
      <c r="Q316" s="6" t="str">
        <f t="shared" si="149"/>
        <v>0</v>
      </c>
      <c r="R316" s="6" t="str">
        <f t="shared" si="150"/>
        <v>0.000000</v>
      </c>
      <c r="S316" s="6" t="str">
        <f t="shared" si="151"/>
        <v>0.000000</v>
      </c>
      <c r="T316" s="6" t="str">
        <f t="shared" si="152"/>
        <v>0</v>
      </c>
      <c r="U316" s="6" t="str">
        <f t="shared" si="153"/>
        <v>0</v>
      </c>
      <c r="V316" s="6" t="str">
        <f t="shared" si="154"/>
        <v>S</v>
      </c>
      <c r="W316" s="6" t="str">
        <f>IF(LEN(Requerimiento_Det!L316)&gt;0,Requerimiento_Det!L316,"")</f>
        <v>Chicama 287597 TRUJILLO  CHICLAYO  TRUJILLO</v>
      </c>
      <c r="X316" s="6" t="str">
        <f>IF(ISBLANK(Requerimiento_Det!M316),"",VLOOKUP(Requerimiento_Det!M316,Tabla8[#All],2,FALSE))</f>
        <v>010201</v>
      </c>
      <c r="Y316" s="6" t="str">
        <f t="shared" si="155"/>
        <v>PR</v>
      </c>
      <c r="Z316" s="6" t="str">
        <f t="shared" si="156"/>
        <v>DEMO</v>
      </c>
      <c r="AA316" s="6" t="str">
        <f t="shared" si="157"/>
        <v>N</v>
      </c>
      <c r="AB316" s="6" t="str">
        <f t="shared" si="158"/>
        <v>N</v>
      </c>
      <c r="AC316" s="6" t="str">
        <f t="shared" si="159"/>
        <v>9031501</v>
      </c>
      <c r="AD316" s="6">
        <f>IF(ISBLANK(Requerimiento_Det!N316),"",VLOOKUP(Requerimiento_Det!N316,Tabla1[#All],2,FALSE))</f>
        <v>1031100323</v>
      </c>
      <c r="AE316" s="6" t="str">
        <f>IF(ISBLANK(Requerimiento_Det!P316),"",VLOOKUP(Requerimiento_Det!P316,Tabla18[#All],2,FALSE))</f>
        <v>BTRU</v>
      </c>
    </row>
    <row r="317" spans="1:31" x14ac:dyDescent="0.25">
      <c r="A317" s="6">
        <f>IF(LEN(Requerimiento_Det!A317)&gt;0,Requerimiento_Det!A317,"")</f>
        <v>1</v>
      </c>
      <c r="B317" s="6">
        <f>IF(LEN(Requerimiento_Det!B317)&gt;0,Requerimiento_Det!B317,"")</f>
        <v>316</v>
      </c>
      <c r="C317" s="6" t="str">
        <f>IF(ISBLANK(Requerimiento_Det!C317),"",VLOOKUP(Requerimiento_Det!C317,Tabla3[#All],2,FALSE))</f>
        <v>10000000</v>
      </c>
      <c r="D317" s="6" t="str">
        <f>IF(LEN(Requerimiento_Det!D317)&gt;0,Requerimiento_Det!D317,"")</f>
        <v/>
      </c>
      <c r="E317" s="6">
        <f>IF(ISBLANK(Requerimiento_Det!E317),"",VLOOKUP(Requerimiento_Det!E317,Tabla13[#All],2,FALSE))</f>
        <v>0</v>
      </c>
      <c r="F317" s="6" t="str">
        <f>IF(ISBLANK(Requerimiento_Det!F317),"",VLOOKUP(Requerimiento_Det!F317,Tabla12[#All],2,FALSE))</f>
        <v>2806</v>
      </c>
      <c r="G317" s="6" t="str">
        <f>IF(ISBLANK(Requerimiento_Det!G317),"",VLOOKUP(Requerimiento_Det!G317,Tabla14[#All],2,FALSE))</f>
        <v>UNI</v>
      </c>
      <c r="H317" s="6" t="str">
        <f>IF(LEN(Requerimiento_Det!H317)&gt;0,Requerimiento_Det!H317,"")</f>
        <v>Pacanguilla 287536 TRUJILLO  CHICLAYO  TRUJILLO</v>
      </c>
      <c r="I317" s="6" t="str">
        <f>IF(ISBLANK(Requerimiento_Det!I317),"",VLOOKUP(Requerimiento_Det!I317,Tabla5[#All],2,FALSE))</f>
        <v>C</v>
      </c>
      <c r="J317" s="6" t="str">
        <f t="shared" si="143"/>
        <v>N</v>
      </c>
      <c r="K317" s="29">
        <f>IF(LEN(Requerimiento_Det!J317)&gt;0,Requerimiento_Det!J317,"")</f>
        <v>1</v>
      </c>
      <c r="L317" s="6" t="str">
        <f t="shared" si="144"/>
        <v>0.00</v>
      </c>
      <c r="M317" s="6" t="str">
        <f t="shared" si="145"/>
        <v>0.00</v>
      </c>
      <c r="N317" s="30" t="str">
        <f t="shared" si="146"/>
        <v>0.00</v>
      </c>
      <c r="O317" s="30">
        <f t="shared" si="147"/>
        <v>0</v>
      </c>
      <c r="P317" s="6" t="str">
        <f t="shared" si="148"/>
        <v>0</v>
      </c>
      <c r="Q317" s="6" t="str">
        <f t="shared" si="149"/>
        <v>0</v>
      </c>
      <c r="R317" s="6" t="str">
        <f t="shared" si="150"/>
        <v>0.000000</v>
      </c>
      <c r="S317" s="6" t="str">
        <f t="shared" si="151"/>
        <v>0.000000</v>
      </c>
      <c r="T317" s="6" t="str">
        <f t="shared" si="152"/>
        <v>0</v>
      </c>
      <c r="U317" s="6" t="str">
        <f t="shared" si="153"/>
        <v>0</v>
      </c>
      <c r="V317" s="6" t="str">
        <f t="shared" si="154"/>
        <v>S</v>
      </c>
      <c r="W317" s="6" t="str">
        <f>IF(LEN(Requerimiento_Det!L317)&gt;0,Requerimiento_Det!L317,"")</f>
        <v>Pacanguilla 287536 TRUJILLO  CHICLAYO  TRUJILLO</v>
      </c>
      <c r="X317" s="6" t="str">
        <f>IF(ISBLANK(Requerimiento_Det!M317),"",VLOOKUP(Requerimiento_Det!M317,Tabla8[#All],2,FALSE))</f>
        <v>010201</v>
      </c>
      <c r="Y317" s="6" t="str">
        <f t="shared" si="155"/>
        <v>PR</v>
      </c>
      <c r="Z317" s="6" t="str">
        <f t="shared" si="156"/>
        <v>DEMO</v>
      </c>
      <c r="AA317" s="6" t="str">
        <f t="shared" si="157"/>
        <v>N</v>
      </c>
      <c r="AB317" s="6" t="str">
        <f t="shared" si="158"/>
        <v>N</v>
      </c>
      <c r="AC317" s="6" t="str">
        <f t="shared" si="159"/>
        <v>9031501</v>
      </c>
      <c r="AD317" s="6">
        <f>IF(ISBLANK(Requerimiento_Det!N317),"",VLOOKUP(Requerimiento_Det!N317,Tabla1[#All],2,FALSE))</f>
        <v>1031100324</v>
      </c>
      <c r="AE317" s="6" t="str">
        <f>IF(ISBLANK(Requerimiento_Det!P317),"",VLOOKUP(Requerimiento_Det!P317,Tabla18[#All],2,FALSE))</f>
        <v>BTRU</v>
      </c>
    </row>
    <row r="318" spans="1:31" x14ac:dyDescent="0.25">
      <c r="A318" s="6">
        <f>IF(LEN(Requerimiento_Det!A318)&gt;0,Requerimiento_Det!A318,"")</f>
        <v>1</v>
      </c>
      <c r="B318" s="6">
        <f>IF(LEN(Requerimiento_Det!B318)&gt;0,Requerimiento_Det!B318,"")</f>
        <v>317</v>
      </c>
      <c r="C318" s="6" t="str">
        <f>IF(ISBLANK(Requerimiento_Det!C318),"",VLOOKUP(Requerimiento_Det!C318,Tabla3[#All],2,FALSE))</f>
        <v>10000000</v>
      </c>
      <c r="D318" s="6" t="str">
        <f>IF(LEN(Requerimiento_Det!D318)&gt;0,Requerimiento_Det!D318,"")</f>
        <v/>
      </c>
      <c r="E318" s="6">
        <f>IF(ISBLANK(Requerimiento_Det!E318),"",VLOOKUP(Requerimiento_Det!E318,Tabla13[#All],2,FALSE))</f>
        <v>0</v>
      </c>
      <c r="F318" s="6" t="str">
        <f>IF(ISBLANK(Requerimiento_Det!F318),"",VLOOKUP(Requerimiento_Det!F318,Tabla12[#All],2,FALSE))</f>
        <v>2806</v>
      </c>
      <c r="G318" s="6" t="str">
        <f>IF(ISBLANK(Requerimiento_Det!G318),"",VLOOKUP(Requerimiento_Det!G318,Tabla14[#All],2,FALSE))</f>
        <v>UNI</v>
      </c>
      <c r="H318" s="6" t="str">
        <f>IF(LEN(Requerimiento_Det!H318)&gt;0,Requerimiento_Det!H318,"")</f>
        <v>Pacanguilla 287596 TRUJILLO  CHICLAYO  TRUJILLO</v>
      </c>
      <c r="I318" s="6" t="str">
        <f>IF(ISBLANK(Requerimiento_Det!I318),"",VLOOKUP(Requerimiento_Det!I318,Tabla5[#All],2,FALSE))</f>
        <v>C</v>
      </c>
      <c r="J318" s="6" t="str">
        <f t="shared" si="143"/>
        <v>N</v>
      </c>
      <c r="K318" s="29">
        <f>IF(LEN(Requerimiento_Det!J318)&gt;0,Requerimiento_Det!J318,"")</f>
        <v>1</v>
      </c>
      <c r="L318" s="6" t="str">
        <f t="shared" si="144"/>
        <v>0.00</v>
      </c>
      <c r="M318" s="6" t="str">
        <f t="shared" si="145"/>
        <v>0.00</v>
      </c>
      <c r="N318" s="30" t="str">
        <f t="shared" si="146"/>
        <v>0.00</v>
      </c>
      <c r="O318" s="30">
        <f t="shared" si="147"/>
        <v>0</v>
      </c>
      <c r="P318" s="6" t="str">
        <f t="shared" si="148"/>
        <v>0</v>
      </c>
      <c r="Q318" s="6" t="str">
        <f t="shared" si="149"/>
        <v>0</v>
      </c>
      <c r="R318" s="6" t="str">
        <f t="shared" si="150"/>
        <v>0.000000</v>
      </c>
      <c r="S318" s="6" t="str">
        <f t="shared" si="151"/>
        <v>0.000000</v>
      </c>
      <c r="T318" s="6" t="str">
        <f t="shared" si="152"/>
        <v>0</v>
      </c>
      <c r="U318" s="6" t="str">
        <f t="shared" si="153"/>
        <v>0</v>
      </c>
      <c r="V318" s="6" t="str">
        <f t="shared" si="154"/>
        <v>S</v>
      </c>
      <c r="W318" s="6" t="str">
        <f>IF(LEN(Requerimiento_Det!L318)&gt;0,Requerimiento_Det!L318,"")</f>
        <v>Pacanguilla 287596 TRUJILLO  CHICLAYO  TRUJILLO</v>
      </c>
      <c r="X318" s="6" t="str">
        <f>IF(ISBLANK(Requerimiento_Det!M318),"",VLOOKUP(Requerimiento_Det!M318,Tabla8[#All],2,FALSE))</f>
        <v>010201</v>
      </c>
      <c r="Y318" s="6" t="str">
        <f t="shared" si="155"/>
        <v>PR</v>
      </c>
      <c r="Z318" s="6" t="str">
        <f t="shared" si="156"/>
        <v>DEMO</v>
      </c>
      <c r="AA318" s="6" t="str">
        <f t="shared" si="157"/>
        <v>N</v>
      </c>
      <c r="AB318" s="6" t="str">
        <f t="shared" si="158"/>
        <v>N</v>
      </c>
      <c r="AC318" s="6" t="str">
        <f t="shared" si="159"/>
        <v>9031501</v>
      </c>
      <c r="AD318" s="6">
        <f>IF(ISBLANK(Requerimiento_Det!N318),"",VLOOKUP(Requerimiento_Det!N318,Tabla1[#All],2,FALSE))</f>
        <v>1031100339</v>
      </c>
      <c r="AE318" s="6" t="str">
        <f>IF(ISBLANK(Requerimiento_Det!P318),"",VLOOKUP(Requerimiento_Det!P318,Tabla18[#All],2,FALSE))</f>
        <v>BTRU</v>
      </c>
    </row>
    <row r="319" spans="1:31" x14ac:dyDescent="0.25">
      <c r="A319" s="6">
        <f>IF(LEN(Requerimiento_Det!A319)&gt;0,Requerimiento_Det!A319,"")</f>
        <v>1</v>
      </c>
      <c r="B319" s="6">
        <f>IF(LEN(Requerimiento_Det!B319)&gt;0,Requerimiento_Det!B319,"")</f>
        <v>318</v>
      </c>
      <c r="C319" s="6" t="str">
        <f>IF(ISBLANK(Requerimiento_Det!C319),"",VLOOKUP(Requerimiento_Det!C319,Tabla3[#All],2,FALSE))</f>
        <v>10000000</v>
      </c>
      <c r="D319" s="6" t="str">
        <f>IF(LEN(Requerimiento_Det!D319)&gt;0,Requerimiento_Det!D319,"")</f>
        <v/>
      </c>
      <c r="E319" s="6">
        <f>IF(ISBLANK(Requerimiento_Det!E319),"",VLOOKUP(Requerimiento_Det!E319,Tabla13[#All],2,FALSE))</f>
        <v>0</v>
      </c>
      <c r="F319" s="6" t="str">
        <f>IF(ISBLANK(Requerimiento_Det!F319),"",VLOOKUP(Requerimiento_Det!F319,Tabla12[#All],2,FALSE))</f>
        <v>2806</v>
      </c>
      <c r="G319" s="6" t="str">
        <f>IF(ISBLANK(Requerimiento_Det!G319),"",VLOOKUP(Requerimiento_Det!G319,Tabla14[#All],2,FALSE))</f>
        <v>UNI</v>
      </c>
      <c r="H319" s="6" t="str">
        <f>IF(LEN(Requerimiento_Det!H319)&gt;0,Requerimiento_Det!H319,"")</f>
        <v>Chicama 287543 TRUJILLO  CHICLAYO  TRUJILLO</v>
      </c>
      <c r="I319" s="6" t="str">
        <f>IF(ISBLANK(Requerimiento_Det!I319),"",VLOOKUP(Requerimiento_Det!I319,Tabla5[#All],2,FALSE))</f>
        <v>C</v>
      </c>
      <c r="J319" s="6" t="str">
        <f t="shared" si="143"/>
        <v>N</v>
      </c>
      <c r="K319" s="29">
        <f>IF(LEN(Requerimiento_Det!J319)&gt;0,Requerimiento_Det!J319,"")</f>
        <v>1</v>
      </c>
      <c r="L319" s="6" t="str">
        <f t="shared" si="144"/>
        <v>0.00</v>
      </c>
      <c r="M319" s="6" t="str">
        <f t="shared" si="145"/>
        <v>0.00</v>
      </c>
      <c r="N319" s="30" t="str">
        <f t="shared" si="146"/>
        <v>0.00</v>
      </c>
      <c r="O319" s="30">
        <f t="shared" si="147"/>
        <v>0</v>
      </c>
      <c r="P319" s="6" t="str">
        <f t="shared" si="148"/>
        <v>0</v>
      </c>
      <c r="Q319" s="6" t="str">
        <f t="shared" si="149"/>
        <v>0</v>
      </c>
      <c r="R319" s="6" t="str">
        <f t="shared" si="150"/>
        <v>0.000000</v>
      </c>
      <c r="S319" s="6" t="str">
        <f t="shared" si="151"/>
        <v>0.000000</v>
      </c>
      <c r="T319" s="6" t="str">
        <f t="shared" si="152"/>
        <v>0</v>
      </c>
      <c r="U319" s="6" t="str">
        <f t="shared" si="153"/>
        <v>0</v>
      </c>
      <c r="V319" s="6" t="str">
        <f t="shared" si="154"/>
        <v>S</v>
      </c>
      <c r="W319" s="6" t="str">
        <f>IF(LEN(Requerimiento_Det!L319)&gt;0,Requerimiento_Det!L319,"")</f>
        <v>Chicama 287543 TRUJILLO  CHICLAYO  TRUJILLO</v>
      </c>
      <c r="X319" s="6" t="str">
        <f>IF(ISBLANK(Requerimiento_Det!M319),"",VLOOKUP(Requerimiento_Det!M319,Tabla8[#All],2,FALSE))</f>
        <v>010201</v>
      </c>
      <c r="Y319" s="6" t="str">
        <f t="shared" si="155"/>
        <v>PR</v>
      </c>
      <c r="Z319" s="6" t="str">
        <f t="shared" si="156"/>
        <v>DEMO</v>
      </c>
      <c r="AA319" s="6" t="str">
        <f t="shared" si="157"/>
        <v>N</v>
      </c>
      <c r="AB319" s="6" t="str">
        <f t="shared" si="158"/>
        <v>N</v>
      </c>
      <c r="AC319" s="6" t="str">
        <f t="shared" si="159"/>
        <v>9031501</v>
      </c>
      <c r="AD319" s="6">
        <f>IF(ISBLANK(Requerimiento_Det!N319),"",VLOOKUP(Requerimiento_Det!N319,Tabla1[#All],2,FALSE))</f>
        <v>1031100331</v>
      </c>
      <c r="AE319" s="6" t="str">
        <f>IF(ISBLANK(Requerimiento_Det!P319),"",VLOOKUP(Requerimiento_Det!P319,Tabla18[#All],2,FALSE))</f>
        <v>BTRU</v>
      </c>
    </row>
    <row r="320" spans="1:31" x14ac:dyDescent="0.25">
      <c r="A320" s="6">
        <f>IF(LEN(Requerimiento_Det!A320)&gt;0,Requerimiento_Det!A320,"")</f>
        <v>1</v>
      </c>
      <c r="B320" s="6">
        <f>IF(LEN(Requerimiento_Det!B320)&gt;0,Requerimiento_Det!B320,"")</f>
        <v>319</v>
      </c>
      <c r="C320" s="6" t="str">
        <f>IF(ISBLANK(Requerimiento_Det!C320),"",VLOOKUP(Requerimiento_Det!C320,Tabla3[#All],2,FALSE))</f>
        <v>10000000</v>
      </c>
      <c r="D320" s="6" t="str">
        <f>IF(LEN(Requerimiento_Det!D320)&gt;0,Requerimiento_Det!D320,"")</f>
        <v/>
      </c>
      <c r="E320" s="6">
        <f>IF(ISBLANK(Requerimiento_Det!E320),"",VLOOKUP(Requerimiento_Det!E320,Tabla13[#All],2,FALSE))</f>
        <v>0</v>
      </c>
      <c r="F320" s="6" t="str">
        <f>IF(ISBLANK(Requerimiento_Det!F320),"",VLOOKUP(Requerimiento_Det!F320,Tabla12[#All],2,FALSE))</f>
        <v>2806</v>
      </c>
      <c r="G320" s="6" t="str">
        <f>IF(ISBLANK(Requerimiento_Det!G320),"",VLOOKUP(Requerimiento_Det!G320,Tabla14[#All],2,FALSE))</f>
        <v>UNI</v>
      </c>
      <c r="H320" s="6" t="str">
        <f>IF(LEN(Requerimiento_Det!H320)&gt;0,Requerimiento_Det!H320,"")</f>
        <v>Pacanguilla 287598 TRUJILLO  CHICLAYO  TRUJILLO</v>
      </c>
      <c r="I320" s="6" t="str">
        <f>IF(ISBLANK(Requerimiento_Det!I320),"",VLOOKUP(Requerimiento_Det!I320,Tabla5[#All],2,FALSE))</f>
        <v>C</v>
      </c>
      <c r="J320" s="6" t="str">
        <f t="shared" si="143"/>
        <v>N</v>
      </c>
      <c r="K320" s="29">
        <f>IF(LEN(Requerimiento_Det!J320)&gt;0,Requerimiento_Det!J320,"")</f>
        <v>1</v>
      </c>
      <c r="L320" s="6" t="str">
        <f t="shared" si="144"/>
        <v>0.00</v>
      </c>
      <c r="M320" s="6" t="str">
        <f t="shared" si="145"/>
        <v>0.00</v>
      </c>
      <c r="N320" s="30" t="str">
        <f t="shared" si="146"/>
        <v>0.00</v>
      </c>
      <c r="O320" s="30">
        <f t="shared" si="147"/>
        <v>0</v>
      </c>
      <c r="P320" s="6" t="str">
        <f t="shared" si="148"/>
        <v>0</v>
      </c>
      <c r="Q320" s="6" t="str">
        <f t="shared" si="149"/>
        <v>0</v>
      </c>
      <c r="R320" s="6" t="str">
        <f t="shared" si="150"/>
        <v>0.000000</v>
      </c>
      <c r="S320" s="6" t="str">
        <f t="shared" si="151"/>
        <v>0.000000</v>
      </c>
      <c r="T320" s="6" t="str">
        <f t="shared" si="152"/>
        <v>0</v>
      </c>
      <c r="U320" s="6" t="str">
        <f t="shared" si="153"/>
        <v>0</v>
      </c>
      <c r="V320" s="6" t="str">
        <f t="shared" si="154"/>
        <v>S</v>
      </c>
      <c r="W320" s="6" t="str">
        <f>IF(LEN(Requerimiento_Det!L320)&gt;0,Requerimiento_Det!L320,"")</f>
        <v>Pacanguilla 287598 TRUJILLO  CHICLAYO  TRUJILLO</v>
      </c>
      <c r="X320" s="6" t="str">
        <f>IF(ISBLANK(Requerimiento_Det!M320),"",VLOOKUP(Requerimiento_Det!M320,Tabla8[#All],2,FALSE))</f>
        <v>010201</v>
      </c>
      <c r="Y320" s="6" t="str">
        <f t="shared" si="155"/>
        <v>PR</v>
      </c>
      <c r="Z320" s="6" t="str">
        <f t="shared" si="156"/>
        <v>DEMO</v>
      </c>
      <c r="AA320" s="6" t="str">
        <f t="shared" si="157"/>
        <v>N</v>
      </c>
      <c r="AB320" s="6" t="str">
        <f t="shared" si="158"/>
        <v>N</v>
      </c>
      <c r="AC320" s="6" t="str">
        <f t="shared" si="159"/>
        <v>9031501</v>
      </c>
      <c r="AD320" s="6">
        <f>IF(ISBLANK(Requerimiento_Det!N320),"",VLOOKUP(Requerimiento_Det!N320,Tabla1[#All],2,FALSE))</f>
        <v>1031100125</v>
      </c>
      <c r="AE320" s="6" t="str">
        <f>IF(ISBLANK(Requerimiento_Det!P320),"",VLOOKUP(Requerimiento_Det!P320,Tabla18[#All],2,FALSE))</f>
        <v>BTRU</v>
      </c>
    </row>
    <row r="321" spans="1:31" x14ac:dyDescent="0.25">
      <c r="A321" s="6">
        <f>IF(LEN(Requerimiento_Det!A321)&gt;0,Requerimiento_Det!A321,"")</f>
        <v>1</v>
      </c>
      <c r="B321" s="6">
        <f>IF(LEN(Requerimiento_Det!B321)&gt;0,Requerimiento_Det!B321,"")</f>
        <v>320</v>
      </c>
      <c r="C321" s="6" t="str">
        <f>IF(ISBLANK(Requerimiento_Det!C321),"",VLOOKUP(Requerimiento_Det!C321,Tabla3[#All],2,FALSE))</f>
        <v>10000000</v>
      </c>
      <c r="D321" s="6" t="str">
        <f>IF(LEN(Requerimiento_Det!D321)&gt;0,Requerimiento_Det!D321,"")</f>
        <v/>
      </c>
      <c r="E321" s="6">
        <f>IF(ISBLANK(Requerimiento_Det!E321),"",VLOOKUP(Requerimiento_Det!E321,Tabla13[#All],2,FALSE))</f>
        <v>0</v>
      </c>
      <c r="F321" s="6" t="str">
        <f>IF(ISBLANK(Requerimiento_Det!F321),"",VLOOKUP(Requerimiento_Det!F321,Tabla12[#All],2,FALSE))</f>
        <v>2806</v>
      </c>
      <c r="G321" s="6" t="str">
        <f>IF(ISBLANK(Requerimiento_Det!G321),"",VLOOKUP(Requerimiento_Det!G321,Tabla14[#All],2,FALSE))</f>
        <v>UNI</v>
      </c>
      <c r="H321" s="6" t="str">
        <f>IF(LEN(Requerimiento_Det!H321)&gt;0,Requerimiento_Det!H321,"")</f>
        <v>Mórrope 287704 TALARA  CHICLAYO  TALARA</v>
      </c>
      <c r="I321" s="6" t="str">
        <f>IF(ISBLANK(Requerimiento_Det!I321),"",VLOOKUP(Requerimiento_Det!I321,Tabla5[#All],2,FALSE))</f>
        <v>C</v>
      </c>
      <c r="J321" s="6" t="str">
        <f t="shared" si="143"/>
        <v>N</v>
      </c>
      <c r="K321" s="29">
        <f>IF(LEN(Requerimiento_Det!J321)&gt;0,Requerimiento_Det!J321,"")</f>
        <v>1</v>
      </c>
      <c r="L321" s="6" t="str">
        <f t="shared" si="144"/>
        <v>0.00</v>
      </c>
      <c r="M321" s="6" t="str">
        <f t="shared" si="145"/>
        <v>0.00</v>
      </c>
      <c r="N321" s="30" t="str">
        <f t="shared" si="146"/>
        <v>0.00</v>
      </c>
      <c r="O321" s="30">
        <f t="shared" si="147"/>
        <v>0</v>
      </c>
      <c r="P321" s="6" t="str">
        <f t="shared" si="148"/>
        <v>0</v>
      </c>
      <c r="Q321" s="6" t="str">
        <f t="shared" si="149"/>
        <v>0</v>
      </c>
      <c r="R321" s="6" t="str">
        <f t="shared" si="150"/>
        <v>0.000000</v>
      </c>
      <c r="S321" s="6" t="str">
        <f t="shared" si="151"/>
        <v>0.000000</v>
      </c>
      <c r="T321" s="6" t="str">
        <f t="shared" si="152"/>
        <v>0</v>
      </c>
      <c r="U321" s="6" t="str">
        <f t="shared" si="153"/>
        <v>0</v>
      </c>
      <c r="V321" s="6" t="str">
        <f t="shared" si="154"/>
        <v>S</v>
      </c>
      <c r="W321" s="6" t="str">
        <f>IF(LEN(Requerimiento_Det!L321)&gt;0,Requerimiento_Det!L321,"")</f>
        <v>Mórrope 287704 TALARA  CHICLAYO  TALARA</v>
      </c>
      <c r="X321" s="6" t="str">
        <f>IF(ISBLANK(Requerimiento_Det!M321),"",VLOOKUP(Requerimiento_Det!M321,Tabla8[#All],2,FALSE))</f>
        <v>010201</v>
      </c>
      <c r="Y321" s="6" t="str">
        <f t="shared" si="155"/>
        <v>PR</v>
      </c>
      <c r="Z321" s="6" t="str">
        <f t="shared" si="156"/>
        <v>DEMO</v>
      </c>
      <c r="AA321" s="6" t="str">
        <f t="shared" si="157"/>
        <v>N</v>
      </c>
      <c r="AB321" s="6" t="str">
        <f t="shared" si="158"/>
        <v>N</v>
      </c>
      <c r="AC321" s="6" t="str">
        <f t="shared" si="159"/>
        <v>9031501</v>
      </c>
      <c r="AD321" s="6">
        <f>IF(ISBLANK(Requerimiento_Det!N321),"",VLOOKUP(Requerimiento_Det!N321,Tabla1[#All],2,FALSE))</f>
        <v>1031100297</v>
      </c>
      <c r="AE321" s="6" t="str">
        <f>IF(ISBLANK(Requerimiento_Det!P321),"",VLOOKUP(Requerimiento_Det!P321,Tabla18[#All],2,FALSE))</f>
        <v>BTRU</v>
      </c>
    </row>
    <row r="322" spans="1:31" x14ac:dyDescent="0.25">
      <c r="A322" s="6">
        <f>IF(LEN(Requerimiento_Det!A322)&gt;0,Requerimiento_Det!A322,"")</f>
        <v>1</v>
      </c>
      <c r="B322" s="6">
        <f>IF(LEN(Requerimiento_Det!B322)&gt;0,Requerimiento_Det!B322,"")</f>
        <v>321</v>
      </c>
      <c r="C322" s="6" t="str">
        <f>IF(ISBLANK(Requerimiento_Det!C322),"",VLOOKUP(Requerimiento_Det!C322,Tabla3[#All],2,FALSE))</f>
        <v>10000000</v>
      </c>
      <c r="D322" s="6" t="str">
        <f>IF(LEN(Requerimiento_Det!D322)&gt;0,Requerimiento_Det!D322,"")</f>
        <v/>
      </c>
      <c r="E322" s="6">
        <f>IF(ISBLANK(Requerimiento_Det!E322),"",VLOOKUP(Requerimiento_Det!E322,Tabla13[#All],2,FALSE))</f>
        <v>0</v>
      </c>
      <c r="F322" s="6" t="str">
        <f>IF(ISBLANK(Requerimiento_Det!F322),"",VLOOKUP(Requerimiento_Det!F322,Tabla12[#All],2,FALSE))</f>
        <v>2806</v>
      </c>
      <c r="G322" s="6" t="str">
        <f>IF(ISBLANK(Requerimiento_Det!G322),"",VLOOKUP(Requerimiento_Det!G322,Tabla14[#All],2,FALSE))</f>
        <v>UNI</v>
      </c>
      <c r="H322" s="6" t="str">
        <f>IF(LEN(Requerimiento_Det!H322)&gt;0,Requerimiento_Det!H322,"")</f>
        <v>Sullana 287629 TALARA  PIURA  TALARA</v>
      </c>
      <c r="I322" s="6" t="str">
        <f>IF(ISBLANK(Requerimiento_Det!I322),"",VLOOKUP(Requerimiento_Det!I322,Tabla5[#All],2,FALSE))</f>
        <v>C</v>
      </c>
      <c r="J322" s="6" t="str">
        <f t="shared" si="143"/>
        <v>N</v>
      </c>
      <c r="K322" s="29">
        <f>IF(LEN(Requerimiento_Det!J322)&gt;0,Requerimiento_Det!J322,"")</f>
        <v>1</v>
      </c>
      <c r="L322" s="6" t="str">
        <f t="shared" si="144"/>
        <v>0.00</v>
      </c>
      <c r="M322" s="6" t="str">
        <f t="shared" si="145"/>
        <v>0.00</v>
      </c>
      <c r="N322" s="30" t="str">
        <f t="shared" si="146"/>
        <v>0.00</v>
      </c>
      <c r="O322" s="30">
        <f t="shared" si="147"/>
        <v>0</v>
      </c>
      <c r="P322" s="6" t="str">
        <f t="shared" si="148"/>
        <v>0</v>
      </c>
      <c r="Q322" s="6" t="str">
        <f t="shared" si="149"/>
        <v>0</v>
      </c>
      <c r="R322" s="6" t="str">
        <f t="shared" si="150"/>
        <v>0.000000</v>
      </c>
      <c r="S322" s="6" t="str">
        <f t="shared" si="151"/>
        <v>0.000000</v>
      </c>
      <c r="T322" s="6" t="str">
        <f t="shared" si="152"/>
        <v>0</v>
      </c>
      <c r="U322" s="6" t="str">
        <f t="shared" si="153"/>
        <v>0</v>
      </c>
      <c r="V322" s="6" t="str">
        <f t="shared" si="154"/>
        <v>S</v>
      </c>
      <c r="W322" s="6" t="str">
        <f>IF(LEN(Requerimiento_Det!L322)&gt;0,Requerimiento_Det!L322,"")</f>
        <v>Sullana 287629 TALARA  PIURA  TALARA</v>
      </c>
      <c r="X322" s="6" t="str">
        <f>IF(ISBLANK(Requerimiento_Det!M322),"",VLOOKUP(Requerimiento_Det!M322,Tabla8[#All],2,FALSE))</f>
        <v>010201</v>
      </c>
      <c r="Y322" s="6" t="str">
        <f t="shared" si="155"/>
        <v>PR</v>
      </c>
      <c r="Z322" s="6" t="str">
        <f t="shared" si="156"/>
        <v>DEMO</v>
      </c>
      <c r="AA322" s="6" t="str">
        <f t="shared" si="157"/>
        <v>N</v>
      </c>
      <c r="AB322" s="6" t="str">
        <f t="shared" si="158"/>
        <v>N</v>
      </c>
      <c r="AC322" s="6" t="str">
        <f t="shared" si="159"/>
        <v>9031501</v>
      </c>
      <c r="AD322" s="6">
        <f>IF(ISBLANK(Requerimiento_Det!N322),"",VLOOKUP(Requerimiento_Det!N322,Tabla1[#All],2,FALSE))</f>
        <v>1031100294</v>
      </c>
      <c r="AE322" s="6" t="str">
        <f>IF(ISBLANK(Requerimiento_Det!P322),"",VLOOKUP(Requerimiento_Det!P322,Tabla18[#All],2,FALSE))</f>
        <v>BTRU</v>
      </c>
    </row>
    <row r="323" spans="1:31" x14ac:dyDescent="0.25">
      <c r="A323" s="6">
        <f>IF(LEN(Requerimiento_Det!A323)&gt;0,Requerimiento_Det!A323,"")</f>
        <v>1</v>
      </c>
      <c r="B323" s="6">
        <f>IF(LEN(Requerimiento_Det!B323)&gt;0,Requerimiento_Det!B323,"")</f>
        <v>322</v>
      </c>
      <c r="C323" s="6" t="str">
        <f>IF(ISBLANK(Requerimiento_Det!C323),"",VLOOKUP(Requerimiento_Det!C323,Tabla3[#All],2,FALSE))</f>
        <v>10000000</v>
      </c>
      <c r="D323" s="6" t="str">
        <f>IF(LEN(Requerimiento_Det!D323)&gt;0,Requerimiento_Det!D323,"")</f>
        <v/>
      </c>
      <c r="E323" s="6">
        <f>IF(ISBLANK(Requerimiento_Det!E323),"",VLOOKUP(Requerimiento_Det!E323,Tabla13[#All],2,FALSE))</f>
        <v>0</v>
      </c>
      <c r="F323" s="6" t="str">
        <f>IF(ISBLANK(Requerimiento_Det!F323),"",VLOOKUP(Requerimiento_Det!F323,Tabla12[#All],2,FALSE))</f>
        <v>2806</v>
      </c>
      <c r="G323" s="6" t="str">
        <f>IF(ISBLANK(Requerimiento_Det!G323),"",VLOOKUP(Requerimiento_Det!G323,Tabla14[#All],2,FALSE))</f>
        <v>UNI</v>
      </c>
      <c r="H323" s="6" t="str">
        <f>IF(LEN(Requerimiento_Det!H323)&gt;0,Requerimiento_Det!H323,"")</f>
        <v>Chicama 287538 TRUJILLO  CHICLAYO  TRUJILLO</v>
      </c>
      <c r="I323" s="6" t="str">
        <f>IF(ISBLANK(Requerimiento_Det!I323),"",VLOOKUP(Requerimiento_Det!I323,Tabla5[#All],2,FALSE))</f>
        <v>C</v>
      </c>
      <c r="J323" s="6" t="str">
        <f t="shared" si="143"/>
        <v>N</v>
      </c>
      <c r="K323" s="29">
        <f>IF(LEN(Requerimiento_Det!J323)&gt;0,Requerimiento_Det!J323,"")</f>
        <v>1</v>
      </c>
      <c r="L323" s="6" t="str">
        <f t="shared" si="144"/>
        <v>0.00</v>
      </c>
      <c r="M323" s="6" t="str">
        <f t="shared" si="145"/>
        <v>0.00</v>
      </c>
      <c r="N323" s="30" t="str">
        <f t="shared" si="146"/>
        <v>0.00</v>
      </c>
      <c r="O323" s="30">
        <f t="shared" si="147"/>
        <v>0</v>
      </c>
      <c r="P323" s="6" t="str">
        <f t="shared" si="148"/>
        <v>0</v>
      </c>
      <c r="Q323" s="6" t="str">
        <f t="shared" si="149"/>
        <v>0</v>
      </c>
      <c r="R323" s="6" t="str">
        <f t="shared" si="150"/>
        <v>0.000000</v>
      </c>
      <c r="S323" s="6" t="str">
        <f t="shared" si="151"/>
        <v>0.000000</v>
      </c>
      <c r="T323" s="6" t="str">
        <f t="shared" si="152"/>
        <v>0</v>
      </c>
      <c r="U323" s="6" t="str">
        <f t="shared" si="153"/>
        <v>0</v>
      </c>
      <c r="V323" s="6" t="str">
        <f t="shared" si="154"/>
        <v>S</v>
      </c>
      <c r="W323" s="6" t="str">
        <f>IF(LEN(Requerimiento_Det!L323)&gt;0,Requerimiento_Det!L323,"")</f>
        <v>Chicama 287538 TRUJILLO  CHICLAYO  TRUJILLO</v>
      </c>
      <c r="X323" s="6" t="str">
        <f>IF(ISBLANK(Requerimiento_Det!M323),"",VLOOKUP(Requerimiento_Det!M323,Tabla8[#All],2,FALSE))</f>
        <v>010201</v>
      </c>
      <c r="Y323" s="6" t="str">
        <f t="shared" si="155"/>
        <v>PR</v>
      </c>
      <c r="Z323" s="6" t="str">
        <f t="shared" si="156"/>
        <v>DEMO</v>
      </c>
      <c r="AA323" s="6" t="str">
        <f t="shared" si="157"/>
        <v>N</v>
      </c>
      <c r="AB323" s="6" t="str">
        <f t="shared" si="158"/>
        <v>N</v>
      </c>
      <c r="AC323" s="6" t="str">
        <f t="shared" si="159"/>
        <v>9031501</v>
      </c>
      <c r="AD323" s="6">
        <f>IF(ISBLANK(Requerimiento_Det!N323),"",VLOOKUP(Requerimiento_Det!N323,Tabla1[#All],2,FALSE))</f>
        <v>1031100315</v>
      </c>
      <c r="AE323" s="6" t="str">
        <f>IF(ISBLANK(Requerimiento_Det!P323),"",VLOOKUP(Requerimiento_Det!P323,Tabla18[#All],2,FALSE))</f>
        <v>BTRU</v>
      </c>
    </row>
    <row r="324" spans="1:31" x14ac:dyDescent="0.25">
      <c r="A324" s="6">
        <f>IF(LEN(Requerimiento_Det!A324)&gt;0,Requerimiento_Det!A324,"")</f>
        <v>1</v>
      </c>
      <c r="B324" s="6">
        <f>IF(LEN(Requerimiento_Det!B324)&gt;0,Requerimiento_Det!B324,"")</f>
        <v>323</v>
      </c>
      <c r="C324" s="6" t="str">
        <f>IF(ISBLANK(Requerimiento_Det!C324),"",VLOOKUP(Requerimiento_Det!C324,Tabla3[#All],2,FALSE))</f>
        <v>10000000</v>
      </c>
      <c r="D324" s="6" t="str">
        <f>IF(LEN(Requerimiento_Det!D324)&gt;0,Requerimiento_Det!D324,"")</f>
        <v/>
      </c>
      <c r="E324" s="6">
        <f>IF(ISBLANK(Requerimiento_Det!E324),"",VLOOKUP(Requerimiento_Det!E324,Tabla13[#All],2,FALSE))</f>
        <v>0</v>
      </c>
      <c r="F324" s="6" t="str">
        <f>IF(ISBLANK(Requerimiento_Det!F324),"",VLOOKUP(Requerimiento_Det!F324,Tabla12[#All],2,FALSE))</f>
        <v>2806</v>
      </c>
      <c r="G324" s="6" t="str">
        <f>IF(ISBLANK(Requerimiento_Det!G324),"",VLOOKUP(Requerimiento_Det!G324,Tabla14[#All],2,FALSE))</f>
        <v>UNI</v>
      </c>
      <c r="H324" s="6" t="str">
        <f>IF(LEN(Requerimiento_Det!H324)&gt;0,Requerimiento_Det!H324,"")</f>
        <v>Chicama 287545 TRUJILLO  PIURA  TRUJILLO</v>
      </c>
      <c r="I324" s="6" t="str">
        <f>IF(ISBLANK(Requerimiento_Det!I324),"",VLOOKUP(Requerimiento_Det!I324,Tabla5[#All],2,FALSE))</f>
        <v>C</v>
      </c>
      <c r="J324" s="6" t="str">
        <f t="shared" si="143"/>
        <v>N</v>
      </c>
      <c r="K324" s="29">
        <f>IF(LEN(Requerimiento_Det!J324)&gt;0,Requerimiento_Det!J324,"")</f>
        <v>1</v>
      </c>
      <c r="L324" s="6" t="str">
        <f t="shared" si="144"/>
        <v>0.00</v>
      </c>
      <c r="M324" s="6" t="str">
        <f t="shared" si="145"/>
        <v>0.00</v>
      </c>
      <c r="N324" s="30" t="str">
        <f t="shared" si="146"/>
        <v>0.00</v>
      </c>
      <c r="O324" s="30">
        <f t="shared" si="147"/>
        <v>0</v>
      </c>
      <c r="P324" s="6" t="str">
        <f t="shared" si="148"/>
        <v>0</v>
      </c>
      <c r="Q324" s="6" t="str">
        <f t="shared" si="149"/>
        <v>0</v>
      </c>
      <c r="R324" s="6" t="str">
        <f t="shared" si="150"/>
        <v>0.000000</v>
      </c>
      <c r="S324" s="6" t="str">
        <f t="shared" si="151"/>
        <v>0.000000</v>
      </c>
      <c r="T324" s="6" t="str">
        <f t="shared" si="152"/>
        <v>0</v>
      </c>
      <c r="U324" s="6" t="str">
        <f t="shared" si="153"/>
        <v>0</v>
      </c>
      <c r="V324" s="6" t="str">
        <f t="shared" si="154"/>
        <v>S</v>
      </c>
      <c r="W324" s="6" t="str">
        <f>IF(LEN(Requerimiento_Det!L324)&gt;0,Requerimiento_Det!L324,"")</f>
        <v>Chicama 287545 TRUJILLO  PIURA  TRUJILLO</v>
      </c>
      <c r="X324" s="6" t="str">
        <f>IF(ISBLANK(Requerimiento_Det!M324),"",VLOOKUP(Requerimiento_Det!M324,Tabla8[#All],2,FALSE))</f>
        <v>010201</v>
      </c>
      <c r="Y324" s="6" t="str">
        <f t="shared" si="155"/>
        <v>PR</v>
      </c>
      <c r="Z324" s="6" t="str">
        <f t="shared" si="156"/>
        <v>DEMO</v>
      </c>
      <c r="AA324" s="6" t="str">
        <f t="shared" si="157"/>
        <v>N</v>
      </c>
      <c r="AB324" s="6" t="str">
        <f t="shared" si="158"/>
        <v>N</v>
      </c>
      <c r="AC324" s="6" t="str">
        <f t="shared" si="159"/>
        <v>9031501</v>
      </c>
      <c r="AD324" s="6">
        <f>IF(ISBLANK(Requerimiento_Det!N324),"",VLOOKUP(Requerimiento_Det!N324,Tabla1[#All],2,FALSE))</f>
        <v>1031100257</v>
      </c>
      <c r="AE324" s="6" t="str">
        <f>IF(ISBLANK(Requerimiento_Det!P324),"",VLOOKUP(Requerimiento_Det!P324,Tabla18[#All],2,FALSE))</f>
        <v>BTRU</v>
      </c>
    </row>
    <row r="325" spans="1:31" x14ac:dyDescent="0.25">
      <c r="A325" s="6">
        <f>IF(LEN(Requerimiento_Det!A325)&gt;0,Requerimiento_Det!A325,"")</f>
        <v>1</v>
      </c>
      <c r="B325" s="6">
        <f>IF(LEN(Requerimiento_Det!B325)&gt;0,Requerimiento_Det!B325,"")</f>
        <v>324</v>
      </c>
      <c r="C325" s="6" t="str">
        <f>IF(ISBLANK(Requerimiento_Det!C325),"",VLOOKUP(Requerimiento_Det!C325,Tabla3[#All],2,FALSE))</f>
        <v>10000000</v>
      </c>
      <c r="D325" s="6" t="str">
        <f>IF(LEN(Requerimiento_Det!D325)&gt;0,Requerimiento_Det!D325,"")</f>
        <v/>
      </c>
      <c r="E325" s="6">
        <f>IF(ISBLANK(Requerimiento_Det!E325),"",VLOOKUP(Requerimiento_Det!E325,Tabla13[#All],2,FALSE))</f>
        <v>0</v>
      </c>
      <c r="F325" s="6" t="str">
        <f>IF(ISBLANK(Requerimiento_Det!F325),"",VLOOKUP(Requerimiento_Det!F325,Tabla12[#All],2,FALSE))</f>
        <v>2806</v>
      </c>
      <c r="G325" s="6" t="str">
        <f>IF(ISBLANK(Requerimiento_Det!G325),"",VLOOKUP(Requerimiento_Det!G325,Tabla14[#All],2,FALSE))</f>
        <v>UNI</v>
      </c>
      <c r="H325" s="6" t="str">
        <f>IF(LEN(Requerimiento_Det!H325)&gt;0,Requerimiento_Det!H325,"")</f>
        <v>Chicama 287542 TRUJILLO  CHICLAYO  TRUJILLO</v>
      </c>
      <c r="I325" s="6" t="str">
        <f>IF(ISBLANK(Requerimiento_Det!I325),"",VLOOKUP(Requerimiento_Det!I325,Tabla5[#All],2,FALSE))</f>
        <v>C</v>
      </c>
      <c r="J325" s="6" t="str">
        <f t="shared" si="143"/>
        <v>N</v>
      </c>
      <c r="K325" s="29">
        <f>IF(LEN(Requerimiento_Det!J325)&gt;0,Requerimiento_Det!J325,"")</f>
        <v>1</v>
      </c>
      <c r="L325" s="6" t="str">
        <f t="shared" si="144"/>
        <v>0.00</v>
      </c>
      <c r="M325" s="6" t="str">
        <f t="shared" si="145"/>
        <v>0.00</v>
      </c>
      <c r="N325" s="30" t="str">
        <f t="shared" si="146"/>
        <v>0.00</v>
      </c>
      <c r="O325" s="30">
        <f t="shared" si="147"/>
        <v>0</v>
      </c>
      <c r="P325" s="6" t="str">
        <f t="shared" si="148"/>
        <v>0</v>
      </c>
      <c r="Q325" s="6" t="str">
        <f t="shared" si="149"/>
        <v>0</v>
      </c>
      <c r="R325" s="6" t="str">
        <f t="shared" si="150"/>
        <v>0.000000</v>
      </c>
      <c r="S325" s="6" t="str">
        <f t="shared" si="151"/>
        <v>0.000000</v>
      </c>
      <c r="T325" s="6" t="str">
        <f t="shared" si="152"/>
        <v>0</v>
      </c>
      <c r="U325" s="6" t="str">
        <f t="shared" si="153"/>
        <v>0</v>
      </c>
      <c r="V325" s="6" t="str">
        <f t="shared" si="154"/>
        <v>S</v>
      </c>
      <c r="W325" s="6" t="str">
        <f>IF(LEN(Requerimiento_Det!L325)&gt;0,Requerimiento_Det!L325,"")</f>
        <v>Chicama 287542 TRUJILLO  CHICLAYO  TRUJILLO</v>
      </c>
      <c r="X325" s="6" t="str">
        <f>IF(ISBLANK(Requerimiento_Det!M325),"",VLOOKUP(Requerimiento_Det!M325,Tabla8[#All],2,FALSE))</f>
        <v>010201</v>
      </c>
      <c r="Y325" s="6" t="str">
        <f t="shared" si="155"/>
        <v>PR</v>
      </c>
      <c r="Z325" s="6" t="str">
        <f t="shared" si="156"/>
        <v>DEMO</v>
      </c>
      <c r="AA325" s="6" t="str">
        <f t="shared" si="157"/>
        <v>N</v>
      </c>
      <c r="AB325" s="6" t="str">
        <f t="shared" si="158"/>
        <v>N</v>
      </c>
      <c r="AC325" s="6" t="str">
        <f t="shared" si="159"/>
        <v>9031501</v>
      </c>
      <c r="AD325" s="6">
        <f>IF(ISBLANK(Requerimiento_Det!N325),"",VLOOKUP(Requerimiento_Det!N325,Tabla1[#All],2,FALSE))</f>
        <v>1031100238</v>
      </c>
      <c r="AE325" s="6" t="str">
        <f>IF(ISBLANK(Requerimiento_Det!P325),"",VLOOKUP(Requerimiento_Det!P325,Tabla18[#All],2,FALSE))</f>
        <v>BTRU</v>
      </c>
    </row>
    <row r="326" spans="1:31" x14ac:dyDescent="0.25">
      <c r="A326" s="6">
        <f>IF(LEN(Requerimiento_Det!A326)&gt;0,Requerimiento_Det!A326,"")</f>
        <v>1</v>
      </c>
      <c r="B326" s="6">
        <f>IF(LEN(Requerimiento_Det!B326)&gt;0,Requerimiento_Det!B326,"")</f>
        <v>325</v>
      </c>
      <c r="C326" s="6" t="str">
        <f>IF(ISBLANK(Requerimiento_Det!C326),"",VLOOKUP(Requerimiento_Det!C326,Tabla3[#All],2,FALSE))</f>
        <v>10000000</v>
      </c>
      <c r="D326" s="6" t="str">
        <f>IF(LEN(Requerimiento_Det!D326)&gt;0,Requerimiento_Det!D326,"")</f>
        <v/>
      </c>
      <c r="E326" s="6">
        <f>IF(ISBLANK(Requerimiento_Det!E326),"",VLOOKUP(Requerimiento_Det!E326,Tabla13[#All],2,FALSE))</f>
        <v>0</v>
      </c>
      <c r="F326" s="6" t="str">
        <f>IF(ISBLANK(Requerimiento_Det!F326),"",VLOOKUP(Requerimiento_Det!F326,Tabla12[#All],2,FALSE))</f>
        <v>2806</v>
      </c>
      <c r="G326" s="6" t="str">
        <f>IF(ISBLANK(Requerimiento_Det!G326),"",VLOOKUP(Requerimiento_Det!G326,Tabla14[#All],2,FALSE))</f>
        <v>UNI</v>
      </c>
      <c r="H326" s="6" t="str">
        <f>IF(LEN(Requerimiento_Det!H326)&gt;0,Requerimiento_Det!H326,"")</f>
        <v>Bayóvar 287606 TRUJILLO  PIURA  TRUJILLO</v>
      </c>
      <c r="I326" s="6" t="str">
        <f>IF(ISBLANK(Requerimiento_Det!I326),"",VLOOKUP(Requerimiento_Det!I326,Tabla5[#All],2,FALSE))</f>
        <v>C</v>
      </c>
      <c r="J326" s="6" t="str">
        <f t="shared" si="143"/>
        <v>N</v>
      </c>
      <c r="K326" s="29">
        <f>IF(LEN(Requerimiento_Det!J326)&gt;0,Requerimiento_Det!J326,"")</f>
        <v>1</v>
      </c>
      <c r="L326" s="6" t="str">
        <f t="shared" si="144"/>
        <v>0.00</v>
      </c>
      <c r="M326" s="6" t="str">
        <f t="shared" si="145"/>
        <v>0.00</v>
      </c>
      <c r="N326" s="30" t="str">
        <f t="shared" si="146"/>
        <v>0.00</v>
      </c>
      <c r="O326" s="30">
        <f t="shared" si="147"/>
        <v>0</v>
      </c>
      <c r="P326" s="6" t="str">
        <f t="shared" si="148"/>
        <v>0</v>
      </c>
      <c r="Q326" s="6" t="str">
        <f t="shared" si="149"/>
        <v>0</v>
      </c>
      <c r="R326" s="6" t="str">
        <f t="shared" si="150"/>
        <v>0.000000</v>
      </c>
      <c r="S326" s="6" t="str">
        <f t="shared" si="151"/>
        <v>0.000000</v>
      </c>
      <c r="T326" s="6" t="str">
        <f t="shared" si="152"/>
        <v>0</v>
      </c>
      <c r="U326" s="6" t="str">
        <f t="shared" si="153"/>
        <v>0</v>
      </c>
      <c r="V326" s="6" t="str">
        <f t="shared" si="154"/>
        <v>S</v>
      </c>
      <c r="W326" s="6" t="str">
        <f>IF(LEN(Requerimiento_Det!L326)&gt;0,Requerimiento_Det!L326,"")</f>
        <v>Bayóvar 287606 TRUJILLO  PIURA  TRUJILLO</v>
      </c>
      <c r="X326" s="6" t="str">
        <f>IF(ISBLANK(Requerimiento_Det!M326),"",VLOOKUP(Requerimiento_Det!M326,Tabla8[#All],2,FALSE))</f>
        <v>010201</v>
      </c>
      <c r="Y326" s="6" t="str">
        <f t="shared" si="155"/>
        <v>PR</v>
      </c>
      <c r="Z326" s="6" t="str">
        <f t="shared" si="156"/>
        <v>DEMO</v>
      </c>
      <c r="AA326" s="6" t="str">
        <f t="shared" si="157"/>
        <v>N</v>
      </c>
      <c r="AB326" s="6" t="str">
        <f t="shared" si="158"/>
        <v>N</v>
      </c>
      <c r="AC326" s="6" t="str">
        <f t="shared" si="159"/>
        <v>9031501</v>
      </c>
      <c r="AD326" s="6">
        <f>IF(ISBLANK(Requerimiento_Det!N326),"",VLOOKUP(Requerimiento_Det!N326,Tabla1[#All],2,FALSE))</f>
        <v>1031100355</v>
      </c>
      <c r="AE326" s="6" t="str">
        <f>IF(ISBLANK(Requerimiento_Det!P326),"",VLOOKUP(Requerimiento_Det!P326,Tabla18[#All],2,FALSE))</f>
        <v>BTRU</v>
      </c>
    </row>
    <row r="327" spans="1:31" x14ac:dyDescent="0.25">
      <c r="A327" s="6">
        <f>IF(LEN(Requerimiento_Det!A327)&gt;0,Requerimiento_Det!A327,"")</f>
        <v>1</v>
      </c>
      <c r="B327" s="6">
        <f>IF(LEN(Requerimiento_Det!B327)&gt;0,Requerimiento_Det!B327,"")</f>
        <v>326</v>
      </c>
      <c r="C327" s="6" t="str">
        <f>IF(ISBLANK(Requerimiento_Det!C327),"",VLOOKUP(Requerimiento_Det!C327,Tabla3[#All],2,FALSE))</f>
        <v>10000000</v>
      </c>
      <c r="D327" s="6" t="str">
        <f>IF(LEN(Requerimiento_Det!D327)&gt;0,Requerimiento_Det!D327,"")</f>
        <v/>
      </c>
      <c r="E327" s="6">
        <f>IF(ISBLANK(Requerimiento_Det!E327),"",VLOOKUP(Requerimiento_Det!E327,Tabla13[#All],2,FALSE))</f>
        <v>0</v>
      </c>
      <c r="F327" s="6" t="str">
        <f>IF(ISBLANK(Requerimiento_Det!F327),"",VLOOKUP(Requerimiento_Det!F327,Tabla12[#All],2,FALSE))</f>
        <v>2806</v>
      </c>
      <c r="G327" s="6" t="str">
        <f>IF(ISBLANK(Requerimiento_Det!G327),"",VLOOKUP(Requerimiento_Det!G327,Tabla14[#All],2,FALSE))</f>
        <v>UNI</v>
      </c>
      <c r="H327" s="6" t="str">
        <f>IF(LEN(Requerimiento_Det!H327)&gt;0,Requerimiento_Det!H327,"")</f>
        <v>Chicama 287612 TRUJILLO  CAJAMARCA  TRUJILLO</v>
      </c>
      <c r="I327" s="6" t="str">
        <f>IF(ISBLANK(Requerimiento_Det!I327),"",VLOOKUP(Requerimiento_Det!I327,Tabla5[#All],2,FALSE))</f>
        <v>C</v>
      </c>
      <c r="J327" s="6" t="str">
        <f t="shared" si="143"/>
        <v>N</v>
      </c>
      <c r="K327" s="29">
        <f>IF(LEN(Requerimiento_Det!J327)&gt;0,Requerimiento_Det!J327,"")</f>
        <v>1</v>
      </c>
      <c r="L327" s="6" t="str">
        <f t="shared" si="144"/>
        <v>0.00</v>
      </c>
      <c r="M327" s="6" t="str">
        <f t="shared" si="145"/>
        <v>0.00</v>
      </c>
      <c r="N327" s="30" t="str">
        <f t="shared" si="146"/>
        <v>0.00</v>
      </c>
      <c r="O327" s="30">
        <f t="shared" si="147"/>
        <v>0</v>
      </c>
      <c r="P327" s="6" t="str">
        <f t="shared" si="148"/>
        <v>0</v>
      </c>
      <c r="Q327" s="6" t="str">
        <f t="shared" si="149"/>
        <v>0</v>
      </c>
      <c r="R327" s="6" t="str">
        <f t="shared" si="150"/>
        <v>0.000000</v>
      </c>
      <c r="S327" s="6" t="str">
        <f t="shared" si="151"/>
        <v>0.000000</v>
      </c>
      <c r="T327" s="6" t="str">
        <f t="shared" si="152"/>
        <v>0</v>
      </c>
      <c r="U327" s="6" t="str">
        <f t="shared" si="153"/>
        <v>0</v>
      </c>
      <c r="V327" s="6" t="str">
        <f t="shared" si="154"/>
        <v>S</v>
      </c>
      <c r="W327" s="6" t="str">
        <f>IF(LEN(Requerimiento_Det!L327)&gt;0,Requerimiento_Det!L327,"")</f>
        <v>Chicama 287612 TRUJILLO  CAJAMARCA  TRUJILLO</v>
      </c>
      <c r="X327" s="6" t="str">
        <f>IF(ISBLANK(Requerimiento_Det!M327),"",VLOOKUP(Requerimiento_Det!M327,Tabla8[#All],2,FALSE))</f>
        <v>010201</v>
      </c>
      <c r="Y327" s="6" t="str">
        <f t="shared" si="155"/>
        <v>PR</v>
      </c>
      <c r="Z327" s="6" t="str">
        <f t="shared" si="156"/>
        <v>DEMO</v>
      </c>
      <c r="AA327" s="6" t="str">
        <f t="shared" si="157"/>
        <v>N</v>
      </c>
      <c r="AB327" s="6" t="str">
        <f t="shared" si="158"/>
        <v>N</v>
      </c>
      <c r="AC327" s="6" t="str">
        <f t="shared" si="159"/>
        <v>9031501</v>
      </c>
      <c r="AD327" s="6">
        <f>IF(ISBLANK(Requerimiento_Det!N327),"",VLOOKUP(Requerimiento_Det!N327,Tabla1[#All],2,FALSE))</f>
        <v>1031100256</v>
      </c>
      <c r="AE327" s="6" t="str">
        <f>IF(ISBLANK(Requerimiento_Det!P327),"",VLOOKUP(Requerimiento_Det!P327,Tabla18[#All],2,FALSE))</f>
        <v>BTRU</v>
      </c>
    </row>
    <row r="328" spans="1:31" x14ac:dyDescent="0.25">
      <c r="A328" s="6">
        <f>IF(LEN(Requerimiento_Det!A328)&gt;0,Requerimiento_Det!A328,"")</f>
        <v>1</v>
      </c>
      <c r="B328" s="6">
        <f>IF(LEN(Requerimiento_Det!B328)&gt;0,Requerimiento_Det!B328,"")</f>
        <v>327</v>
      </c>
      <c r="C328" s="6" t="str">
        <f>IF(ISBLANK(Requerimiento_Det!C328),"",VLOOKUP(Requerimiento_Det!C328,Tabla3[#All],2,FALSE))</f>
        <v>10000000</v>
      </c>
      <c r="D328" s="6" t="str">
        <f>IF(LEN(Requerimiento_Det!D328)&gt;0,Requerimiento_Det!D328,"")</f>
        <v/>
      </c>
      <c r="E328" s="6">
        <f>IF(ISBLANK(Requerimiento_Det!E328),"",VLOOKUP(Requerimiento_Det!E328,Tabla13[#All],2,FALSE))</f>
        <v>0</v>
      </c>
      <c r="F328" s="6" t="str">
        <f>IF(ISBLANK(Requerimiento_Det!F328),"",VLOOKUP(Requerimiento_Det!F328,Tabla12[#All],2,FALSE))</f>
        <v>2806</v>
      </c>
      <c r="G328" s="6" t="str">
        <f>IF(ISBLANK(Requerimiento_Det!G328),"",VLOOKUP(Requerimiento_Det!G328,Tabla14[#All],2,FALSE))</f>
        <v>UNI</v>
      </c>
      <c r="H328" s="6" t="str">
        <f>IF(LEN(Requerimiento_Det!H328)&gt;0,Requerimiento_Det!H328,"")</f>
        <v>Chicama 287601 TRUJILLO  CHICLAYO  TRUJILLO</v>
      </c>
      <c r="I328" s="6" t="str">
        <f>IF(ISBLANK(Requerimiento_Det!I328),"",VLOOKUP(Requerimiento_Det!I328,Tabla5[#All],2,FALSE))</f>
        <v>C</v>
      </c>
      <c r="J328" s="6" t="str">
        <f t="shared" si="143"/>
        <v>N</v>
      </c>
      <c r="K328" s="29">
        <f>IF(LEN(Requerimiento_Det!J328)&gt;0,Requerimiento_Det!J328,"")</f>
        <v>1</v>
      </c>
      <c r="L328" s="6" t="str">
        <f t="shared" si="144"/>
        <v>0.00</v>
      </c>
      <c r="M328" s="6" t="str">
        <f t="shared" si="145"/>
        <v>0.00</v>
      </c>
      <c r="N328" s="30" t="str">
        <f t="shared" si="146"/>
        <v>0.00</v>
      </c>
      <c r="O328" s="30">
        <f t="shared" si="147"/>
        <v>0</v>
      </c>
      <c r="P328" s="6" t="str">
        <f t="shared" si="148"/>
        <v>0</v>
      </c>
      <c r="Q328" s="6" t="str">
        <f t="shared" si="149"/>
        <v>0</v>
      </c>
      <c r="R328" s="6" t="str">
        <f t="shared" si="150"/>
        <v>0.000000</v>
      </c>
      <c r="S328" s="6" t="str">
        <f t="shared" si="151"/>
        <v>0.000000</v>
      </c>
      <c r="T328" s="6" t="str">
        <f t="shared" si="152"/>
        <v>0</v>
      </c>
      <c r="U328" s="6" t="str">
        <f t="shared" si="153"/>
        <v>0</v>
      </c>
      <c r="V328" s="6" t="str">
        <f t="shared" si="154"/>
        <v>S</v>
      </c>
      <c r="W328" s="6" t="str">
        <f>IF(LEN(Requerimiento_Det!L328)&gt;0,Requerimiento_Det!L328,"")</f>
        <v>Chicama 287601 TRUJILLO  CHICLAYO  TRUJILLO</v>
      </c>
      <c r="X328" s="6" t="str">
        <f>IF(ISBLANK(Requerimiento_Det!M328),"",VLOOKUP(Requerimiento_Det!M328,Tabla8[#All],2,FALSE))</f>
        <v>010201</v>
      </c>
      <c r="Y328" s="6" t="str">
        <f t="shared" si="155"/>
        <v>PR</v>
      </c>
      <c r="Z328" s="6" t="str">
        <f t="shared" si="156"/>
        <v>DEMO</v>
      </c>
      <c r="AA328" s="6" t="str">
        <f t="shared" si="157"/>
        <v>N</v>
      </c>
      <c r="AB328" s="6" t="str">
        <f t="shared" si="158"/>
        <v>N</v>
      </c>
      <c r="AC328" s="6" t="str">
        <f t="shared" si="159"/>
        <v>9031501</v>
      </c>
      <c r="AD328" s="6">
        <f>IF(ISBLANK(Requerimiento_Det!N328),"",VLOOKUP(Requerimiento_Det!N328,Tabla1[#All],2,FALSE))</f>
        <v>1031100317</v>
      </c>
      <c r="AE328" s="6" t="str">
        <f>IF(ISBLANK(Requerimiento_Det!P328),"",VLOOKUP(Requerimiento_Det!P328,Tabla18[#All],2,FALSE))</f>
        <v>BTRU</v>
      </c>
    </row>
    <row r="329" spans="1:31" x14ac:dyDescent="0.25">
      <c r="A329" s="6">
        <f>IF(LEN(Requerimiento_Det!A329)&gt;0,Requerimiento_Det!A329,"")</f>
        <v>1</v>
      </c>
      <c r="B329" s="6">
        <f>IF(LEN(Requerimiento_Det!B329)&gt;0,Requerimiento_Det!B329,"")</f>
        <v>328</v>
      </c>
      <c r="C329" s="6" t="str">
        <f>IF(ISBLANK(Requerimiento_Det!C329),"",VLOOKUP(Requerimiento_Det!C329,Tabla3[#All],2,FALSE))</f>
        <v>10000000</v>
      </c>
      <c r="D329" s="6" t="str">
        <f>IF(LEN(Requerimiento_Det!D329)&gt;0,Requerimiento_Det!D329,"")</f>
        <v/>
      </c>
      <c r="E329" s="6">
        <f>IF(ISBLANK(Requerimiento_Det!E329),"",VLOOKUP(Requerimiento_Det!E329,Tabla13[#All],2,FALSE))</f>
        <v>0</v>
      </c>
      <c r="F329" s="6" t="str">
        <f>IF(ISBLANK(Requerimiento_Det!F329),"",VLOOKUP(Requerimiento_Det!F329,Tabla12[#All],2,FALSE))</f>
        <v>2806</v>
      </c>
      <c r="G329" s="6" t="str">
        <f>IF(ISBLANK(Requerimiento_Det!G329),"",VLOOKUP(Requerimiento_Det!G329,Tabla14[#All],2,FALSE))</f>
        <v>UNI</v>
      </c>
      <c r="H329" s="6" t="str">
        <f>IF(LEN(Requerimiento_Det!H329)&gt;0,Requerimiento_Det!H329,"")</f>
        <v>Pacanguilla 287350 TRUJILLO  JAEN  TRUJILLO</v>
      </c>
      <c r="I329" s="6" t="str">
        <f>IF(ISBLANK(Requerimiento_Det!I329),"",VLOOKUP(Requerimiento_Det!I329,Tabla5[#All],2,FALSE))</f>
        <v>C</v>
      </c>
      <c r="J329" s="6" t="str">
        <f t="shared" si="143"/>
        <v>N</v>
      </c>
      <c r="K329" s="29">
        <f>IF(LEN(Requerimiento_Det!J329)&gt;0,Requerimiento_Det!J329,"")</f>
        <v>1</v>
      </c>
      <c r="L329" s="6" t="str">
        <f t="shared" si="144"/>
        <v>0.00</v>
      </c>
      <c r="M329" s="6" t="str">
        <f t="shared" si="145"/>
        <v>0.00</v>
      </c>
      <c r="N329" s="30" t="str">
        <f t="shared" si="146"/>
        <v>0.00</v>
      </c>
      <c r="O329" s="30">
        <f t="shared" si="147"/>
        <v>0</v>
      </c>
      <c r="P329" s="6" t="str">
        <f t="shared" si="148"/>
        <v>0</v>
      </c>
      <c r="Q329" s="6" t="str">
        <f t="shared" si="149"/>
        <v>0</v>
      </c>
      <c r="R329" s="6" t="str">
        <f t="shared" si="150"/>
        <v>0.000000</v>
      </c>
      <c r="S329" s="6" t="str">
        <f t="shared" si="151"/>
        <v>0.000000</v>
      </c>
      <c r="T329" s="6" t="str">
        <f t="shared" si="152"/>
        <v>0</v>
      </c>
      <c r="U329" s="6" t="str">
        <f t="shared" si="153"/>
        <v>0</v>
      </c>
      <c r="V329" s="6" t="str">
        <f t="shared" si="154"/>
        <v>S</v>
      </c>
      <c r="W329" s="6" t="str">
        <f>IF(LEN(Requerimiento_Det!L329)&gt;0,Requerimiento_Det!L329,"")</f>
        <v>Pacanguilla 287350 TRUJILLO  JAEN  TRUJILLO</v>
      </c>
      <c r="X329" s="6" t="str">
        <f>IF(ISBLANK(Requerimiento_Det!M329),"",VLOOKUP(Requerimiento_Det!M329,Tabla8[#All],2,FALSE))</f>
        <v>010201</v>
      </c>
      <c r="Y329" s="6" t="str">
        <f t="shared" si="155"/>
        <v>PR</v>
      </c>
      <c r="Z329" s="6" t="str">
        <f t="shared" si="156"/>
        <v>DEMO</v>
      </c>
      <c r="AA329" s="6" t="str">
        <f t="shared" si="157"/>
        <v>N</v>
      </c>
      <c r="AB329" s="6" t="str">
        <f t="shared" si="158"/>
        <v>N</v>
      </c>
      <c r="AC329" s="6" t="str">
        <f t="shared" si="159"/>
        <v>9031501</v>
      </c>
      <c r="AD329" s="6">
        <f>IF(ISBLANK(Requerimiento_Det!N329),"",VLOOKUP(Requerimiento_Det!N329,Tabla1[#All],2,FALSE))</f>
        <v>1031100307</v>
      </c>
      <c r="AE329" s="6" t="str">
        <f>IF(ISBLANK(Requerimiento_Det!P329),"",VLOOKUP(Requerimiento_Det!P329,Tabla18[#All],2,FALSE))</f>
        <v>BTRU</v>
      </c>
    </row>
    <row r="330" spans="1:31" x14ac:dyDescent="0.25">
      <c r="A330" s="6">
        <f>IF(LEN(Requerimiento_Det!A330)&gt;0,Requerimiento_Det!A330,"")</f>
        <v>1</v>
      </c>
      <c r="B330" s="6">
        <f>IF(LEN(Requerimiento_Det!B330)&gt;0,Requerimiento_Det!B330,"")</f>
        <v>329</v>
      </c>
      <c r="C330" s="6" t="str">
        <f>IF(ISBLANK(Requerimiento_Det!C330),"",VLOOKUP(Requerimiento_Det!C330,Tabla3[#All],2,FALSE))</f>
        <v>10000000</v>
      </c>
      <c r="D330" s="6" t="str">
        <f>IF(LEN(Requerimiento_Det!D330)&gt;0,Requerimiento_Det!D330,"")</f>
        <v/>
      </c>
      <c r="E330" s="6">
        <f>IF(ISBLANK(Requerimiento_Det!E330),"",VLOOKUP(Requerimiento_Det!E330,Tabla13[#All],2,FALSE))</f>
        <v>0</v>
      </c>
      <c r="F330" s="6" t="str">
        <f>IF(ISBLANK(Requerimiento_Det!F330),"",VLOOKUP(Requerimiento_Det!F330,Tabla12[#All],2,FALSE))</f>
        <v>2806</v>
      </c>
      <c r="G330" s="6" t="str">
        <f>IF(ISBLANK(Requerimiento_Det!G330),"",VLOOKUP(Requerimiento_Det!G330,Tabla14[#All],2,FALSE))</f>
        <v>UNI</v>
      </c>
      <c r="H330" s="6" t="str">
        <f>IF(LEN(Requerimiento_Det!H330)&gt;0,Requerimiento_Det!H330,"")</f>
        <v>Chicama 286478 TRUJILLO  JUANJUI  TRUJILLO</v>
      </c>
      <c r="I330" s="6" t="str">
        <f>IF(ISBLANK(Requerimiento_Det!I330),"",VLOOKUP(Requerimiento_Det!I330,Tabla5[#All],2,FALSE))</f>
        <v>C</v>
      </c>
      <c r="J330" s="6" t="str">
        <f t="shared" si="143"/>
        <v>N</v>
      </c>
      <c r="K330" s="29">
        <f>IF(LEN(Requerimiento_Det!J330)&gt;0,Requerimiento_Det!J330,"")</f>
        <v>1</v>
      </c>
      <c r="L330" s="6" t="str">
        <f t="shared" si="144"/>
        <v>0.00</v>
      </c>
      <c r="M330" s="6" t="str">
        <f t="shared" si="145"/>
        <v>0.00</v>
      </c>
      <c r="N330" s="30" t="str">
        <f t="shared" si="146"/>
        <v>0.00</v>
      </c>
      <c r="O330" s="30">
        <f t="shared" si="147"/>
        <v>0</v>
      </c>
      <c r="P330" s="6" t="str">
        <f t="shared" si="148"/>
        <v>0</v>
      </c>
      <c r="Q330" s="6" t="str">
        <f t="shared" si="149"/>
        <v>0</v>
      </c>
      <c r="R330" s="6" t="str">
        <f t="shared" si="150"/>
        <v>0.000000</v>
      </c>
      <c r="S330" s="6" t="str">
        <f t="shared" si="151"/>
        <v>0.000000</v>
      </c>
      <c r="T330" s="6" t="str">
        <f t="shared" si="152"/>
        <v>0</v>
      </c>
      <c r="U330" s="6" t="str">
        <f t="shared" si="153"/>
        <v>0</v>
      </c>
      <c r="V330" s="6" t="str">
        <f t="shared" si="154"/>
        <v>S</v>
      </c>
      <c r="W330" s="6" t="str">
        <f>IF(LEN(Requerimiento_Det!L330)&gt;0,Requerimiento_Det!L330,"")</f>
        <v>Chicama 286478 TRUJILLO  JUANJUI  TRUJILLO</v>
      </c>
      <c r="X330" s="6" t="str">
        <f>IF(ISBLANK(Requerimiento_Det!M330),"",VLOOKUP(Requerimiento_Det!M330,Tabla8[#All],2,FALSE))</f>
        <v>010201</v>
      </c>
      <c r="Y330" s="6" t="str">
        <f t="shared" si="155"/>
        <v>PR</v>
      </c>
      <c r="Z330" s="6" t="str">
        <f t="shared" si="156"/>
        <v>DEMO</v>
      </c>
      <c r="AA330" s="6" t="str">
        <f t="shared" si="157"/>
        <v>N</v>
      </c>
      <c r="AB330" s="6" t="str">
        <f t="shared" si="158"/>
        <v>N</v>
      </c>
      <c r="AC330" s="6" t="str">
        <f t="shared" si="159"/>
        <v>9031501</v>
      </c>
      <c r="AD330" s="6">
        <f>IF(ISBLANK(Requerimiento_Det!N330),"",VLOOKUP(Requerimiento_Det!N330,Tabla1[#All],2,FALSE))</f>
        <v>1031100319</v>
      </c>
      <c r="AE330" s="6" t="str">
        <f>IF(ISBLANK(Requerimiento_Det!P330),"",VLOOKUP(Requerimiento_Det!P330,Tabla18[#All],2,FALSE))</f>
        <v>BTRU</v>
      </c>
    </row>
    <row r="331" spans="1:31" x14ac:dyDescent="0.25">
      <c r="A331" s="6">
        <f>IF(LEN(Requerimiento_Det!A331)&gt;0,Requerimiento_Det!A331,"")</f>
        <v>1</v>
      </c>
      <c r="B331" s="6">
        <f>IF(LEN(Requerimiento_Det!B331)&gt;0,Requerimiento_Det!B331,"")</f>
        <v>330</v>
      </c>
      <c r="C331" s="6" t="str">
        <f>IF(ISBLANK(Requerimiento_Det!C331),"",VLOOKUP(Requerimiento_Det!C331,Tabla3[#All],2,FALSE))</f>
        <v>10000000</v>
      </c>
      <c r="D331" s="6" t="str">
        <f>IF(LEN(Requerimiento_Det!D331)&gt;0,Requerimiento_Det!D331,"")</f>
        <v/>
      </c>
      <c r="E331" s="6">
        <f>IF(ISBLANK(Requerimiento_Det!E331),"",VLOOKUP(Requerimiento_Det!E331,Tabla13[#All],2,FALSE))</f>
        <v>0</v>
      </c>
      <c r="F331" s="6" t="str">
        <f>IF(ISBLANK(Requerimiento_Det!F331),"",VLOOKUP(Requerimiento_Det!F331,Tabla12[#All],2,FALSE))</f>
        <v>2806</v>
      </c>
      <c r="G331" s="6" t="str">
        <f>IF(ISBLANK(Requerimiento_Det!G331),"",VLOOKUP(Requerimiento_Det!G331,Tabla14[#All],2,FALSE))</f>
        <v>UNI</v>
      </c>
      <c r="H331" s="6" t="str">
        <f>IF(LEN(Requerimiento_Det!H331)&gt;0,Requerimiento_Det!H331,"")</f>
        <v>Pacanguilla 287349 TRUJILLO  CHOTA  TRUJILLO</v>
      </c>
      <c r="I331" s="6" t="str">
        <f>IF(ISBLANK(Requerimiento_Det!I331),"",VLOOKUP(Requerimiento_Det!I331,Tabla5[#All],2,FALSE))</f>
        <v>C</v>
      </c>
      <c r="J331" s="6" t="str">
        <f t="shared" si="143"/>
        <v>N</v>
      </c>
      <c r="K331" s="29">
        <f>IF(LEN(Requerimiento_Det!J331)&gt;0,Requerimiento_Det!J331,"")</f>
        <v>1</v>
      </c>
      <c r="L331" s="6" t="str">
        <f t="shared" si="144"/>
        <v>0.00</v>
      </c>
      <c r="M331" s="6" t="str">
        <f t="shared" si="145"/>
        <v>0.00</v>
      </c>
      <c r="N331" s="30" t="str">
        <f t="shared" si="146"/>
        <v>0.00</v>
      </c>
      <c r="O331" s="30">
        <f t="shared" si="147"/>
        <v>0</v>
      </c>
      <c r="P331" s="6" t="str">
        <f t="shared" si="148"/>
        <v>0</v>
      </c>
      <c r="Q331" s="6" t="str">
        <f t="shared" si="149"/>
        <v>0</v>
      </c>
      <c r="R331" s="6" t="str">
        <f t="shared" si="150"/>
        <v>0.000000</v>
      </c>
      <c r="S331" s="6" t="str">
        <f t="shared" si="151"/>
        <v>0.000000</v>
      </c>
      <c r="T331" s="6" t="str">
        <f t="shared" si="152"/>
        <v>0</v>
      </c>
      <c r="U331" s="6" t="str">
        <f t="shared" si="153"/>
        <v>0</v>
      </c>
      <c r="V331" s="6" t="str">
        <f t="shared" si="154"/>
        <v>S</v>
      </c>
      <c r="W331" s="6" t="str">
        <f>IF(LEN(Requerimiento_Det!L331)&gt;0,Requerimiento_Det!L331,"")</f>
        <v>Pacanguilla 287349 TRUJILLO  CHOTA  TRUJILLO</v>
      </c>
      <c r="X331" s="6" t="str">
        <f>IF(ISBLANK(Requerimiento_Det!M331),"",VLOOKUP(Requerimiento_Det!M331,Tabla8[#All],2,FALSE))</f>
        <v>010201</v>
      </c>
      <c r="Y331" s="6" t="str">
        <f t="shared" si="155"/>
        <v>PR</v>
      </c>
      <c r="Z331" s="6" t="str">
        <f t="shared" si="156"/>
        <v>DEMO</v>
      </c>
      <c r="AA331" s="6" t="str">
        <f t="shared" si="157"/>
        <v>N</v>
      </c>
      <c r="AB331" s="6" t="str">
        <f t="shared" si="158"/>
        <v>N</v>
      </c>
      <c r="AC331" s="6" t="str">
        <f t="shared" si="159"/>
        <v>9031501</v>
      </c>
      <c r="AD331" s="6">
        <f>IF(ISBLANK(Requerimiento_Det!N331),"",VLOOKUP(Requerimiento_Det!N331,Tabla1[#All],2,FALSE))</f>
        <v>1031100308</v>
      </c>
      <c r="AE331" s="6" t="str">
        <f>IF(ISBLANK(Requerimiento_Det!P331),"",VLOOKUP(Requerimiento_Det!P331,Tabla18[#All],2,FALSE))</f>
        <v>BTRU</v>
      </c>
    </row>
    <row r="332" spans="1:31" x14ac:dyDescent="0.25">
      <c r="A332" s="6">
        <f>IF(LEN(Requerimiento_Det!A332)&gt;0,Requerimiento_Det!A332,"")</f>
        <v>1</v>
      </c>
      <c r="B332" s="6">
        <f>IF(LEN(Requerimiento_Det!B332)&gt;0,Requerimiento_Det!B332,"")</f>
        <v>331</v>
      </c>
      <c r="C332" s="6" t="str">
        <f>IF(ISBLANK(Requerimiento_Det!C332),"",VLOOKUP(Requerimiento_Det!C332,Tabla3[#All],2,FALSE))</f>
        <v>10000000</v>
      </c>
      <c r="D332" s="6" t="str">
        <f>IF(LEN(Requerimiento_Det!D332)&gt;0,Requerimiento_Det!D332,"")</f>
        <v/>
      </c>
      <c r="E332" s="6">
        <f>IF(ISBLANK(Requerimiento_Det!E332),"",VLOOKUP(Requerimiento_Det!E332,Tabla13[#All],2,FALSE))</f>
        <v>0</v>
      </c>
      <c r="F332" s="6" t="str">
        <f>IF(ISBLANK(Requerimiento_Det!F332),"",VLOOKUP(Requerimiento_Det!F332,Tabla12[#All],2,FALSE))</f>
        <v>2806</v>
      </c>
      <c r="G332" s="6" t="str">
        <f>IF(ISBLANK(Requerimiento_Det!G332),"",VLOOKUP(Requerimiento_Det!G332,Tabla14[#All],2,FALSE))</f>
        <v>UNI</v>
      </c>
      <c r="H332" s="6" t="str">
        <f>IF(LEN(Requerimiento_Det!H332)&gt;0,Requerimiento_Det!H332,"")</f>
        <v>Pacanguilla 287563 TRUJILLO  PIURA  TRUJILLO</v>
      </c>
      <c r="I332" s="6" t="str">
        <f>IF(ISBLANK(Requerimiento_Det!I332),"",VLOOKUP(Requerimiento_Det!I332,Tabla5[#All],2,FALSE))</f>
        <v>C</v>
      </c>
      <c r="J332" s="6" t="str">
        <f t="shared" si="143"/>
        <v>N</v>
      </c>
      <c r="K332" s="29">
        <f>IF(LEN(Requerimiento_Det!J332)&gt;0,Requerimiento_Det!J332,"")</f>
        <v>1</v>
      </c>
      <c r="L332" s="6" t="str">
        <f t="shared" si="144"/>
        <v>0.00</v>
      </c>
      <c r="M332" s="6" t="str">
        <f t="shared" si="145"/>
        <v>0.00</v>
      </c>
      <c r="N332" s="30" t="str">
        <f t="shared" si="146"/>
        <v>0.00</v>
      </c>
      <c r="O332" s="30">
        <f t="shared" si="147"/>
        <v>0</v>
      </c>
      <c r="P332" s="6" t="str">
        <f t="shared" si="148"/>
        <v>0</v>
      </c>
      <c r="Q332" s="6" t="str">
        <f t="shared" si="149"/>
        <v>0</v>
      </c>
      <c r="R332" s="6" t="str">
        <f t="shared" si="150"/>
        <v>0.000000</v>
      </c>
      <c r="S332" s="6" t="str">
        <f t="shared" si="151"/>
        <v>0.000000</v>
      </c>
      <c r="T332" s="6" t="str">
        <f t="shared" si="152"/>
        <v>0</v>
      </c>
      <c r="U332" s="6" t="str">
        <f t="shared" si="153"/>
        <v>0</v>
      </c>
      <c r="V332" s="6" t="str">
        <f t="shared" si="154"/>
        <v>S</v>
      </c>
      <c r="W332" s="6" t="str">
        <f>IF(LEN(Requerimiento_Det!L332)&gt;0,Requerimiento_Det!L332,"")</f>
        <v>Pacanguilla 287563 TRUJILLO  PIURA  TRUJILLO</v>
      </c>
      <c r="X332" s="6" t="str">
        <f>IF(ISBLANK(Requerimiento_Det!M332),"",VLOOKUP(Requerimiento_Det!M332,Tabla8[#All],2,FALSE))</f>
        <v>010201</v>
      </c>
      <c r="Y332" s="6" t="str">
        <f t="shared" si="155"/>
        <v>PR</v>
      </c>
      <c r="Z332" s="6" t="str">
        <f t="shared" si="156"/>
        <v>DEMO</v>
      </c>
      <c r="AA332" s="6" t="str">
        <f t="shared" si="157"/>
        <v>N</v>
      </c>
      <c r="AB332" s="6" t="str">
        <f t="shared" si="158"/>
        <v>N</v>
      </c>
      <c r="AC332" s="6" t="str">
        <f t="shared" si="159"/>
        <v>9031501</v>
      </c>
      <c r="AD332" s="6">
        <f>IF(ISBLANK(Requerimiento_Det!N332),"",VLOOKUP(Requerimiento_Det!N332,Tabla1[#All],2,FALSE))</f>
        <v>1031100333</v>
      </c>
      <c r="AE332" s="6" t="str">
        <f>IF(ISBLANK(Requerimiento_Det!P332),"",VLOOKUP(Requerimiento_Det!P332,Tabla18[#All],2,FALSE))</f>
        <v>BTRU</v>
      </c>
    </row>
    <row r="333" spans="1:31" x14ac:dyDescent="0.25">
      <c r="A333" s="6">
        <f>IF(LEN(Requerimiento_Det!A333)&gt;0,Requerimiento_Det!A333,"")</f>
        <v>1</v>
      </c>
      <c r="B333" s="6">
        <f>IF(LEN(Requerimiento_Det!B333)&gt;0,Requerimiento_Det!B333,"")</f>
        <v>332</v>
      </c>
      <c r="C333" s="6" t="str">
        <f>IF(ISBLANK(Requerimiento_Det!C333),"",VLOOKUP(Requerimiento_Det!C333,Tabla3[#All],2,FALSE))</f>
        <v>10000000</v>
      </c>
      <c r="D333" s="6" t="str">
        <f>IF(LEN(Requerimiento_Det!D333)&gt;0,Requerimiento_Det!D333,"")</f>
        <v/>
      </c>
      <c r="E333" s="6">
        <f>IF(ISBLANK(Requerimiento_Det!E333),"",VLOOKUP(Requerimiento_Det!E333,Tabla13[#All],2,FALSE))</f>
        <v>0</v>
      </c>
      <c r="F333" s="6" t="str">
        <f>IF(ISBLANK(Requerimiento_Det!F333),"",VLOOKUP(Requerimiento_Det!F333,Tabla12[#All],2,FALSE))</f>
        <v>2806</v>
      </c>
      <c r="G333" s="6" t="str">
        <f>IF(ISBLANK(Requerimiento_Det!G333),"",VLOOKUP(Requerimiento_Det!G333,Tabla14[#All],2,FALSE))</f>
        <v>UNI</v>
      </c>
      <c r="H333" s="6" t="str">
        <f>IF(LEN(Requerimiento_Det!H333)&gt;0,Requerimiento_Det!H333,"")</f>
        <v>Sullana 287953 TALARA  PIURA  TALARA</v>
      </c>
      <c r="I333" s="6" t="str">
        <f>IF(ISBLANK(Requerimiento_Det!I333),"",VLOOKUP(Requerimiento_Det!I333,Tabla5[#All],2,FALSE))</f>
        <v>C</v>
      </c>
      <c r="J333" s="6" t="str">
        <f t="shared" si="143"/>
        <v>N</v>
      </c>
      <c r="K333" s="29">
        <f>IF(LEN(Requerimiento_Det!J333)&gt;0,Requerimiento_Det!J333,"")</f>
        <v>1</v>
      </c>
      <c r="L333" s="6" t="str">
        <f t="shared" si="144"/>
        <v>0.00</v>
      </c>
      <c r="M333" s="6" t="str">
        <f t="shared" si="145"/>
        <v>0.00</v>
      </c>
      <c r="N333" s="30" t="str">
        <f t="shared" si="146"/>
        <v>0.00</v>
      </c>
      <c r="O333" s="30">
        <f t="shared" si="147"/>
        <v>0</v>
      </c>
      <c r="P333" s="6" t="str">
        <f t="shared" si="148"/>
        <v>0</v>
      </c>
      <c r="Q333" s="6" t="str">
        <f t="shared" si="149"/>
        <v>0</v>
      </c>
      <c r="R333" s="6" t="str">
        <f t="shared" si="150"/>
        <v>0.000000</v>
      </c>
      <c r="S333" s="6" t="str">
        <f t="shared" si="151"/>
        <v>0.000000</v>
      </c>
      <c r="T333" s="6" t="str">
        <f t="shared" si="152"/>
        <v>0</v>
      </c>
      <c r="U333" s="6" t="str">
        <f t="shared" si="153"/>
        <v>0</v>
      </c>
      <c r="V333" s="6" t="str">
        <f t="shared" si="154"/>
        <v>S</v>
      </c>
      <c r="W333" s="6" t="str">
        <f>IF(LEN(Requerimiento_Det!L333)&gt;0,Requerimiento_Det!L333,"")</f>
        <v>Sullana 287953 TALARA  PIURA  TALARA</v>
      </c>
      <c r="X333" s="6" t="str">
        <f>IF(ISBLANK(Requerimiento_Det!M333),"",VLOOKUP(Requerimiento_Det!M333,Tabla8[#All],2,FALSE))</f>
        <v>010201</v>
      </c>
      <c r="Y333" s="6" t="str">
        <f t="shared" si="155"/>
        <v>PR</v>
      </c>
      <c r="Z333" s="6" t="str">
        <f t="shared" si="156"/>
        <v>DEMO</v>
      </c>
      <c r="AA333" s="6" t="str">
        <f t="shared" si="157"/>
        <v>N</v>
      </c>
      <c r="AB333" s="6" t="str">
        <f t="shared" si="158"/>
        <v>N</v>
      </c>
      <c r="AC333" s="6" t="str">
        <f t="shared" si="159"/>
        <v>9031501</v>
      </c>
      <c r="AD333" s="6">
        <f>IF(ISBLANK(Requerimiento_Det!N333),"",VLOOKUP(Requerimiento_Det!N333,Tabla1[#All],2,FALSE))</f>
        <v>1031100295</v>
      </c>
      <c r="AE333" s="6" t="str">
        <f>IF(ISBLANK(Requerimiento_Det!P333),"",VLOOKUP(Requerimiento_Det!P333,Tabla18[#All],2,FALSE))</f>
        <v>BTRU</v>
      </c>
    </row>
    <row r="334" spans="1:31" x14ac:dyDescent="0.25">
      <c r="A334" s="6">
        <f>IF(LEN(Requerimiento_Det!A334)&gt;0,Requerimiento_Det!A334,"")</f>
        <v>1</v>
      </c>
      <c r="B334" s="6">
        <f>IF(LEN(Requerimiento_Det!B334)&gt;0,Requerimiento_Det!B334,"")</f>
        <v>333</v>
      </c>
      <c r="C334" s="6" t="str">
        <f>IF(ISBLANK(Requerimiento_Det!C334),"",VLOOKUP(Requerimiento_Det!C334,Tabla3[#All],2,FALSE))</f>
        <v>10000000</v>
      </c>
      <c r="D334" s="6" t="str">
        <f>IF(LEN(Requerimiento_Det!D334)&gt;0,Requerimiento_Det!D334,"")</f>
        <v/>
      </c>
      <c r="E334" s="6">
        <f>IF(ISBLANK(Requerimiento_Det!E334),"",VLOOKUP(Requerimiento_Det!E334,Tabla13[#All],2,FALSE))</f>
        <v>0</v>
      </c>
      <c r="F334" s="6" t="str">
        <f>IF(ISBLANK(Requerimiento_Det!F334),"",VLOOKUP(Requerimiento_Det!F334,Tabla12[#All],2,FALSE))</f>
        <v>2806</v>
      </c>
      <c r="G334" s="6" t="str">
        <f>IF(ISBLANK(Requerimiento_Det!G334),"",VLOOKUP(Requerimiento_Det!G334,Tabla14[#All],2,FALSE))</f>
        <v>UNI</v>
      </c>
      <c r="H334" s="6" t="str">
        <f>IF(LEN(Requerimiento_Det!H334)&gt;0,Requerimiento_Det!H334,"")</f>
        <v>Chicama 287620 TRUJILLO  YURIMAGUAS  TRUJILLO</v>
      </c>
      <c r="I334" s="6" t="str">
        <f>IF(ISBLANK(Requerimiento_Det!I334),"",VLOOKUP(Requerimiento_Det!I334,Tabla5[#All],2,FALSE))</f>
        <v>C</v>
      </c>
      <c r="J334" s="6" t="str">
        <f t="shared" si="143"/>
        <v>N</v>
      </c>
      <c r="K334" s="29">
        <f>IF(LEN(Requerimiento_Det!J334)&gt;0,Requerimiento_Det!J334,"")</f>
        <v>1</v>
      </c>
      <c r="L334" s="6" t="str">
        <f t="shared" si="144"/>
        <v>0.00</v>
      </c>
      <c r="M334" s="6" t="str">
        <f t="shared" si="145"/>
        <v>0.00</v>
      </c>
      <c r="N334" s="30" t="str">
        <f t="shared" si="146"/>
        <v>0.00</v>
      </c>
      <c r="O334" s="30">
        <f t="shared" si="147"/>
        <v>0</v>
      </c>
      <c r="P334" s="6" t="str">
        <f t="shared" si="148"/>
        <v>0</v>
      </c>
      <c r="Q334" s="6" t="str">
        <f t="shared" si="149"/>
        <v>0</v>
      </c>
      <c r="R334" s="6" t="str">
        <f t="shared" si="150"/>
        <v>0.000000</v>
      </c>
      <c r="S334" s="6" t="str">
        <f t="shared" si="151"/>
        <v>0.000000</v>
      </c>
      <c r="T334" s="6" t="str">
        <f t="shared" si="152"/>
        <v>0</v>
      </c>
      <c r="U334" s="6" t="str">
        <f t="shared" si="153"/>
        <v>0</v>
      </c>
      <c r="V334" s="6" t="str">
        <f t="shared" si="154"/>
        <v>S</v>
      </c>
      <c r="W334" s="6" t="str">
        <f>IF(LEN(Requerimiento_Det!L334)&gt;0,Requerimiento_Det!L334,"")</f>
        <v>Chicama 287620 TRUJILLO  YURIMAGUAS  TRUJILLO</v>
      </c>
      <c r="X334" s="6" t="str">
        <f>IF(ISBLANK(Requerimiento_Det!M334),"",VLOOKUP(Requerimiento_Det!M334,Tabla8[#All],2,FALSE))</f>
        <v>010201</v>
      </c>
      <c r="Y334" s="6" t="str">
        <f t="shared" si="155"/>
        <v>PR</v>
      </c>
      <c r="Z334" s="6" t="str">
        <f t="shared" si="156"/>
        <v>DEMO</v>
      </c>
      <c r="AA334" s="6" t="str">
        <f t="shared" si="157"/>
        <v>N</v>
      </c>
      <c r="AB334" s="6" t="str">
        <f t="shared" si="158"/>
        <v>N</v>
      </c>
      <c r="AC334" s="6" t="str">
        <f t="shared" si="159"/>
        <v>9031501</v>
      </c>
      <c r="AD334" s="6">
        <f>IF(ISBLANK(Requerimiento_Det!N334),"",VLOOKUP(Requerimiento_Det!N334,Tabla1[#All],2,FALSE))</f>
        <v>1031100305</v>
      </c>
      <c r="AE334" s="6" t="str">
        <f>IF(ISBLANK(Requerimiento_Det!P334),"",VLOOKUP(Requerimiento_Det!P334,Tabla18[#All],2,FALSE))</f>
        <v>BTRU</v>
      </c>
    </row>
    <row r="335" spans="1:31" x14ac:dyDescent="0.25">
      <c r="A335" s="6">
        <f>IF(LEN(Requerimiento_Det!A335)&gt;0,Requerimiento_Det!A335,"")</f>
        <v>1</v>
      </c>
      <c r="B335" s="6">
        <f>IF(LEN(Requerimiento_Det!B335)&gt;0,Requerimiento_Det!B335,"")</f>
        <v>334</v>
      </c>
      <c r="C335" s="6" t="str">
        <f>IF(ISBLANK(Requerimiento_Det!C335),"",VLOOKUP(Requerimiento_Det!C335,Tabla3[#All],2,FALSE))</f>
        <v>10000000</v>
      </c>
      <c r="D335" s="6" t="str">
        <f>IF(LEN(Requerimiento_Det!D335)&gt;0,Requerimiento_Det!D335,"")</f>
        <v/>
      </c>
      <c r="E335" s="6">
        <f>IF(ISBLANK(Requerimiento_Det!E335),"",VLOOKUP(Requerimiento_Det!E335,Tabla13[#All],2,FALSE))</f>
        <v>0</v>
      </c>
      <c r="F335" s="6" t="str">
        <f>IF(ISBLANK(Requerimiento_Det!F335),"",VLOOKUP(Requerimiento_Det!F335,Tabla12[#All],2,FALSE))</f>
        <v>2806</v>
      </c>
      <c r="G335" s="6" t="str">
        <f>IF(ISBLANK(Requerimiento_Det!G335),"",VLOOKUP(Requerimiento_Det!G335,Tabla14[#All],2,FALSE))</f>
        <v>UNI</v>
      </c>
      <c r="H335" s="6" t="str">
        <f>IF(LEN(Requerimiento_Det!H335)&gt;0,Requerimiento_Det!H335,"")</f>
        <v>Pacanguilla 287284 TRUJILLO  TARAPOTO  TRUJILLO</v>
      </c>
      <c r="I335" s="6" t="str">
        <f>IF(ISBLANK(Requerimiento_Det!I335),"",VLOOKUP(Requerimiento_Det!I335,Tabla5[#All],2,FALSE))</f>
        <v>C</v>
      </c>
      <c r="J335" s="6" t="str">
        <f t="shared" si="143"/>
        <v>N</v>
      </c>
      <c r="K335" s="29">
        <f>IF(LEN(Requerimiento_Det!J335)&gt;0,Requerimiento_Det!J335,"")</f>
        <v>1</v>
      </c>
      <c r="L335" s="6" t="str">
        <f t="shared" si="144"/>
        <v>0.00</v>
      </c>
      <c r="M335" s="6" t="str">
        <f t="shared" si="145"/>
        <v>0.00</v>
      </c>
      <c r="N335" s="30" t="str">
        <f t="shared" si="146"/>
        <v>0.00</v>
      </c>
      <c r="O335" s="30">
        <f t="shared" si="147"/>
        <v>0</v>
      </c>
      <c r="P335" s="6" t="str">
        <f t="shared" si="148"/>
        <v>0</v>
      </c>
      <c r="Q335" s="6" t="str">
        <f t="shared" si="149"/>
        <v>0</v>
      </c>
      <c r="R335" s="6" t="str">
        <f t="shared" si="150"/>
        <v>0.000000</v>
      </c>
      <c r="S335" s="6" t="str">
        <f t="shared" si="151"/>
        <v>0.000000</v>
      </c>
      <c r="T335" s="6" t="str">
        <f t="shared" si="152"/>
        <v>0</v>
      </c>
      <c r="U335" s="6" t="str">
        <f t="shared" si="153"/>
        <v>0</v>
      </c>
      <c r="V335" s="6" t="str">
        <f t="shared" si="154"/>
        <v>S</v>
      </c>
      <c r="W335" s="6" t="str">
        <f>IF(LEN(Requerimiento_Det!L335)&gt;0,Requerimiento_Det!L335,"")</f>
        <v>Pacanguilla 287284 TRUJILLO  TARAPOTO  TRUJILLO</v>
      </c>
      <c r="X335" s="6" t="str">
        <f>IF(ISBLANK(Requerimiento_Det!M335),"",VLOOKUP(Requerimiento_Det!M335,Tabla8[#All],2,FALSE))</f>
        <v>010201</v>
      </c>
      <c r="Y335" s="6" t="str">
        <f t="shared" si="155"/>
        <v>PR</v>
      </c>
      <c r="Z335" s="6" t="str">
        <f t="shared" si="156"/>
        <v>DEMO</v>
      </c>
      <c r="AA335" s="6" t="str">
        <f t="shared" si="157"/>
        <v>N</v>
      </c>
      <c r="AB335" s="6" t="str">
        <f t="shared" si="158"/>
        <v>N</v>
      </c>
      <c r="AC335" s="6" t="str">
        <f t="shared" si="159"/>
        <v>9031501</v>
      </c>
      <c r="AD335" s="6">
        <f>IF(ISBLANK(Requerimiento_Det!N335),"",VLOOKUP(Requerimiento_Det!N335,Tabla1[#All],2,FALSE))</f>
        <v>1031100349</v>
      </c>
      <c r="AE335" s="6" t="str">
        <f>IF(ISBLANK(Requerimiento_Det!P335),"",VLOOKUP(Requerimiento_Det!P335,Tabla18[#All],2,FALSE))</f>
        <v>BTRU</v>
      </c>
    </row>
    <row r="336" spans="1:31" x14ac:dyDescent="0.25">
      <c r="A336" s="6">
        <f>IF(LEN(Requerimiento_Det!A336)&gt;0,Requerimiento_Det!A336,"")</f>
        <v>1</v>
      </c>
      <c r="B336" s="6">
        <f>IF(LEN(Requerimiento_Det!B336)&gt;0,Requerimiento_Det!B336,"")</f>
        <v>335</v>
      </c>
      <c r="C336" s="6" t="str">
        <f>IF(ISBLANK(Requerimiento_Det!C336),"",VLOOKUP(Requerimiento_Det!C336,Tabla3[#All],2,FALSE))</f>
        <v>10000000</v>
      </c>
      <c r="D336" s="6" t="str">
        <f>IF(LEN(Requerimiento_Det!D336)&gt;0,Requerimiento_Det!D336,"")</f>
        <v/>
      </c>
      <c r="E336" s="6">
        <f>IF(ISBLANK(Requerimiento_Det!E336),"",VLOOKUP(Requerimiento_Det!E336,Tabla13[#All],2,FALSE))</f>
        <v>0</v>
      </c>
      <c r="F336" s="6" t="str">
        <f>IF(ISBLANK(Requerimiento_Det!F336),"",VLOOKUP(Requerimiento_Det!F336,Tabla12[#All],2,FALSE))</f>
        <v>2806</v>
      </c>
      <c r="G336" s="6" t="str">
        <f>IF(ISBLANK(Requerimiento_Det!G336),"",VLOOKUP(Requerimiento_Det!G336,Tabla14[#All],2,FALSE))</f>
        <v>UNI</v>
      </c>
      <c r="H336" s="6" t="str">
        <f>IF(LEN(Requerimiento_Det!H336)&gt;0,Requerimiento_Det!H336,"")</f>
        <v>Chicama 287594 TRUJILLO   CHOCOPE  TRUJILLO</v>
      </c>
      <c r="I336" s="6" t="str">
        <f>IF(ISBLANK(Requerimiento_Det!I336),"",VLOOKUP(Requerimiento_Det!I336,Tabla5[#All],2,FALSE))</f>
        <v>C</v>
      </c>
      <c r="J336" s="6" t="str">
        <f t="shared" si="143"/>
        <v>N</v>
      </c>
      <c r="K336" s="29">
        <f>IF(LEN(Requerimiento_Det!J336)&gt;0,Requerimiento_Det!J336,"")</f>
        <v>1</v>
      </c>
      <c r="L336" s="6" t="str">
        <f t="shared" si="144"/>
        <v>0.00</v>
      </c>
      <c r="M336" s="6" t="str">
        <f t="shared" si="145"/>
        <v>0.00</v>
      </c>
      <c r="N336" s="30" t="str">
        <f t="shared" si="146"/>
        <v>0.00</v>
      </c>
      <c r="O336" s="30">
        <f t="shared" si="147"/>
        <v>0</v>
      </c>
      <c r="P336" s="6" t="str">
        <f t="shared" si="148"/>
        <v>0</v>
      </c>
      <c r="Q336" s="6" t="str">
        <f t="shared" si="149"/>
        <v>0</v>
      </c>
      <c r="R336" s="6" t="str">
        <f t="shared" si="150"/>
        <v>0.000000</v>
      </c>
      <c r="S336" s="6" t="str">
        <f t="shared" si="151"/>
        <v>0.000000</v>
      </c>
      <c r="T336" s="6" t="str">
        <f t="shared" si="152"/>
        <v>0</v>
      </c>
      <c r="U336" s="6" t="str">
        <f t="shared" si="153"/>
        <v>0</v>
      </c>
      <c r="V336" s="6" t="str">
        <f t="shared" si="154"/>
        <v>S</v>
      </c>
      <c r="W336" s="6" t="str">
        <f>IF(LEN(Requerimiento_Det!L336)&gt;0,Requerimiento_Det!L336,"")</f>
        <v>Chicama 287594 TRUJILLO   CHOCOPE  TRUJILLO</v>
      </c>
      <c r="X336" s="6" t="str">
        <f>IF(ISBLANK(Requerimiento_Det!M336),"",VLOOKUP(Requerimiento_Det!M336,Tabla8[#All],2,FALSE))</f>
        <v>010201</v>
      </c>
      <c r="Y336" s="6" t="str">
        <f t="shared" si="155"/>
        <v>PR</v>
      </c>
      <c r="Z336" s="6" t="str">
        <f t="shared" si="156"/>
        <v>DEMO</v>
      </c>
      <c r="AA336" s="6" t="str">
        <f t="shared" si="157"/>
        <v>N</v>
      </c>
      <c r="AB336" s="6" t="str">
        <f t="shared" si="158"/>
        <v>N</v>
      </c>
      <c r="AC336" s="6" t="str">
        <f t="shared" si="159"/>
        <v>9031501</v>
      </c>
      <c r="AD336" s="6">
        <f>IF(ISBLANK(Requerimiento_Det!N336),"",VLOOKUP(Requerimiento_Det!N336,Tabla1[#All],2,FALSE))</f>
        <v>1031100328</v>
      </c>
      <c r="AE336" s="6" t="str">
        <f>IF(ISBLANK(Requerimiento_Det!P336),"",VLOOKUP(Requerimiento_Det!P336,Tabla18[#All],2,FALSE))</f>
        <v>BTRU</v>
      </c>
    </row>
    <row r="337" spans="1:31" x14ac:dyDescent="0.25">
      <c r="A337" s="6">
        <f>IF(LEN(Requerimiento_Det!A337)&gt;0,Requerimiento_Det!A337,"")</f>
        <v>1</v>
      </c>
      <c r="B337" s="6">
        <f>IF(LEN(Requerimiento_Det!B337)&gt;0,Requerimiento_Det!B337,"")</f>
        <v>336</v>
      </c>
      <c r="C337" s="6" t="str">
        <f>IF(ISBLANK(Requerimiento_Det!C337),"",VLOOKUP(Requerimiento_Det!C337,Tabla3[#All],2,FALSE))</f>
        <v>10000000</v>
      </c>
      <c r="D337" s="6" t="str">
        <f>IF(LEN(Requerimiento_Det!D337)&gt;0,Requerimiento_Det!D337,"")</f>
        <v/>
      </c>
      <c r="E337" s="6">
        <f>IF(ISBLANK(Requerimiento_Det!E337),"",VLOOKUP(Requerimiento_Det!E337,Tabla13[#All],2,FALSE))</f>
        <v>0</v>
      </c>
      <c r="F337" s="6" t="str">
        <f>IF(ISBLANK(Requerimiento_Det!F337),"",VLOOKUP(Requerimiento_Det!F337,Tabla12[#All],2,FALSE))</f>
        <v>2806</v>
      </c>
      <c r="G337" s="6" t="str">
        <f>IF(ISBLANK(Requerimiento_Det!G337),"",VLOOKUP(Requerimiento_Det!G337,Tabla14[#All],2,FALSE))</f>
        <v>UNI</v>
      </c>
      <c r="H337" s="6" t="str">
        <f>IF(LEN(Requerimiento_Det!H337)&gt;0,Requerimiento_Det!H337,"")</f>
        <v>Chicama 287599 TRUJILLO  CHICLAYO  TRUJILLO</v>
      </c>
      <c r="I337" s="6" t="str">
        <f>IF(ISBLANK(Requerimiento_Det!I337),"",VLOOKUP(Requerimiento_Det!I337,Tabla5[#All],2,FALSE))</f>
        <v>C</v>
      </c>
      <c r="J337" s="6" t="str">
        <f t="shared" si="143"/>
        <v>N</v>
      </c>
      <c r="K337" s="29">
        <f>IF(LEN(Requerimiento_Det!J337)&gt;0,Requerimiento_Det!J337,"")</f>
        <v>1</v>
      </c>
      <c r="L337" s="6" t="str">
        <f t="shared" si="144"/>
        <v>0.00</v>
      </c>
      <c r="M337" s="6" t="str">
        <f t="shared" si="145"/>
        <v>0.00</v>
      </c>
      <c r="N337" s="30" t="str">
        <f t="shared" si="146"/>
        <v>0.00</v>
      </c>
      <c r="O337" s="30">
        <f t="shared" si="147"/>
        <v>0</v>
      </c>
      <c r="P337" s="6" t="str">
        <f t="shared" si="148"/>
        <v>0</v>
      </c>
      <c r="Q337" s="6" t="str">
        <f t="shared" si="149"/>
        <v>0</v>
      </c>
      <c r="R337" s="6" t="str">
        <f t="shared" si="150"/>
        <v>0.000000</v>
      </c>
      <c r="S337" s="6" t="str">
        <f t="shared" si="151"/>
        <v>0.000000</v>
      </c>
      <c r="T337" s="6" t="str">
        <f t="shared" si="152"/>
        <v>0</v>
      </c>
      <c r="U337" s="6" t="str">
        <f t="shared" si="153"/>
        <v>0</v>
      </c>
      <c r="V337" s="6" t="str">
        <f t="shared" si="154"/>
        <v>S</v>
      </c>
      <c r="W337" s="6" t="str">
        <f>IF(LEN(Requerimiento_Det!L337)&gt;0,Requerimiento_Det!L337,"")</f>
        <v>Chicama 287599 TRUJILLO  CHICLAYO  TRUJILLO</v>
      </c>
      <c r="X337" s="6" t="str">
        <f>IF(ISBLANK(Requerimiento_Det!M337),"",VLOOKUP(Requerimiento_Det!M337,Tabla8[#All],2,FALSE))</f>
        <v>010201</v>
      </c>
      <c r="Y337" s="6" t="str">
        <f t="shared" si="155"/>
        <v>PR</v>
      </c>
      <c r="Z337" s="6" t="str">
        <f t="shared" si="156"/>
        <v>DEMO</v>
      </c>
      <c r="AA337" s="6" t="str">
        <f t="shared" si="157"/>
        <v>N</v>
      </c>
      <c r="AB337" s="6" t="str">
        <f t="shared" si="158"/>
        <v>N</v>
      </c>
      <c r="AC337" s="6" t="str">
        <f t="shared" si="159"/>
        <v>9031501</v>
      </c>
      <c r="AD337" s="6">
        <f>IF(ISBLANK(Requerimiento_Det!N337),"",VLOOKUP(Requerimiento_Det!N337,Tabla1[#All],2,FALSE))</f>
        <v>1031100261</v>
      </c>
      <c r="AE337" s="6" t="str">
        <f>IF(ISBLANK(Requerimiento_Det!P337),"",VLOOKUP(Requerimiento_Det!P337,Tabla18[#All],2,FALSE))</f>
        <v>BTRU</v>
      </c>
    </row>
    <row r="338" spans="1:31" x14ac:dyDescent="0.25">
      <c r="A338" s="6">
        <f>IF(LEN(Requerimiento_Det!A338)&gt;0,Requerimiento_Det!A338,"")</f>
        <v>1</v>
      </c>
      <c r="B338" s="6">
        <f>IF(LEN(Requerimiento_Det!B338)&gt;0,Requerimiento_Det!B338,"")</f>
        <v>337</v>
      </c>
      <c r="C338" s="6" t="str">
        <f>IF(ISBLANK(Requerimiento_Det!C338),"",VLOOKUP(Requerimiento_Det!C338,Tabla3[#All],2,FALSE))</f>
        <v>10000000</v>
      </c>
      <c r="D338" s="6" t="str">
        <f>IF(LEN(Requerimiento_Det!D338)&gt;0,Requerimiento_Det!D338,"")</f>
        <v/>
      </c>
      <c r="E338" s="6">
        <f>IF(ISBLANK(Requerimiento_Det!E338),"",VLOOKUP(Requerimiento_Det!E338,Tabla13[#All],2,FALSE))</f>
        <v>0</v>
      </c>
      <c r="F338" s="6" t="str">
        <f>IF(ISBLANK(Requerimiento_Det!F338),"",VLOOKUP(Requerimiento_Det!F338,Tabla12[#All],2,FALSE))</f>
        <v>2806</v>
      </c>
      <c r="G338" s="6" t="str">
        <f>IF(ISBLANK(Requerimiento_Det!G338),"",VLOOKUP(Requerimiento_Det!G338,Tabla14[#All],2,FALSE))</f>
        <v>UNI</v>
      </c>
      <c r="H338" s="6" t="str">
        <f>IF(LEN(Requerimiento_Det!H338)&gt;0,Requerimiento_Det!H338,"")</f>
        <v>Sullana 287996 TALARA  PIURA  TALARA</v>
      </c>
      <c r="I338" s="6" t="str">
        <f>IF(ISBLANK(Requerimiento_Det!I338),"",VLOOKUP(Requerimiento_Det!I338,Tabla5[#All],2,FALSE))</f>
        <v>C</v>
      </c>
      <c r="J338" s="6" t="str">
        <f t="shared" si="143"/>
        <v>N</v>
      </c>
      <c r="K338" s="29">
        <f>IF(LEN(Requerimiento_Det!J338)&gt;0,Requerimiento_Det!J338,"")</f>
        <v>1</v>
      </c>
      <c r="L338" s="6" t="str">
        <f t="shared" si="144"/>
        <v>0.00</v>
      </c>
      <c r="M338" s="6" t="str">
        <f t="shared" si="145"/>
        <v>0.00</v>
      </c>
      <c r="N338" s="30" t="str">
        <f t="shared" si="146"/>
        <v>0.00</v>
      </c>
      <c r="O338" s="30">
        <f t="shared" si="147"/>
        <v>0</v>
      </c>
      <c r="P338" s="6" t="str">
        <f t="shared" si="148"/>
        <v>0</v>
      </c>
      <c r="Q338" s="6" t="str">
        <f t="shared" si="149"/>
        <v>0</v>
      </c>
      <c r="R338" s="6" t="str">
        <f t="shared" si="150"/>
        <v>0.000000</v>
      </c>
      <c r="S338" s="6" t="str">
        <f t="shared" si="151"/>
        <v>0.000000</v>
      </c>
      <c r="T338" s="6" t="str">
        <f t="shared" si="152"/>
        <v>0</v>
      </c>
      <c r="U338" s="6" t="str">
        <f t="shared" si="153"/>
        <v>0</v>
      </c>
      <c r="V338" s="6" t="str">
        <f t="shared" si="154"/>
        <v>S</v>
      </c>
      <c r="W338" s="6" t="str">
        <f>IF(LEN(Requerimiento_Det!L338)&gt;0,Requerimiento_Det!L338,"")</f>
        <v>Sullana 287996 TALARA  PIURA  TALARA</v>
      </c>
      <c r="X338" s="6" t="str">
        <f>IF(ISBLANK(Requerimiento_Det!M338),"",VLOOKUP(Requerimiento_Det!M338,Tabla8[#All],2,FALSE))</f>
        <v>010201</v>
      </c>
      <c r="Y338" s="6" t="str">
        <f t="shared" si="155"/>
        <v>PR</v>
      </c>
      <c r="Z338" s="6" t="str">
        <f t="shared" si="156"/>
        <v>DEMO</v>
      </c>
      <c r="AA338" s="6" t="str">
        <f t="shared" si="157"/>
        <v>N</v>
      </c>
      <c r="AB338" s="6" t="str">
        <f t="shared" si="158"/>
        <v>N</v>
      </c>
      <c r="AC338" s="6" t="str">
        <f t="shared" si="159"/>
        <v>9031501</v>
      </c>
      <c r="AD338" s="6">
        <f>IF(ISBLANK(Requerimiento_Det!N338),"",VLOOKUP(Requerimiento_Det!N338,Tabla1[#All],2,FALSE))</f>
        <v>1031100278</v>
      </c>
      <c r="AE338" s="6" t="str">
        <f>IF(ISBLANK(Requerimiento_Det!P338),"",VLOOKUP(Requerimiento_Det!P338,Tabla18[#All],2,FALSE))</f>
        <v>BTRU</v>
      </c>
    </row>
    <row r="339" spans="1:31" x14ac:dyDescent="0.25">
      <c r="A339" s="6">
        <f>IF(LEN(Requerimiento_Det!A339)&gt;0,Requerimiento_Det!A339,"")</f>
        <v>1</v>
      </c>
      <c r="B339" s="6">
        <f>IF(LEN(Requerimiento_Det!B339)&gt;0,Requerimiento_Det!B339,"")</f>
        <v>338</v>
      </c>
      <c r="C339" s="6" t="str">
        <f>IF(ISBLANK(Requerimiento_Det!C339),"",VLOOKUP(Requerimiento_Det!C339,Tabla3[#All],2,FALSE))</f>
        <v>10000000</v>
      </c>
      <c r="D339" s="6" t="str">
        <f>IF(LEN(Requerimiento_Det!D339)&gt;0,Requerimiento_Det!D339,"")</f>
        <v/>
      </c>
      <c r="E339" s="6">
        <f>IF(ISBLANK(Requerimiento_Det!E339),"",VLOOKUP(Requerimiento_Det!E339,Tabla13[#All],2,FALSE))</f>
        <v>0</v>
      </c>
      <c r="F339" s="6" t="str">
        <f>IF(ISBLANK(Requerimiento_Det!F339),"",VLOOKUP(Requerimiento_Det!F339,Tabla12[#All],2,FALSE))</f>
        <v>2806</v>
      </c>
      <c r="G339" s="6" t="str">
        <f>IF(ISBLANK(Requerimiento_Det!G339),"",VLOOKUP(Requerimiento_Det!G339,Tabla14[#All],2,FALSE))</f>
        <v>UNI</v>
      </c>
      <c r="H339" s="6" t="str">
        <f>IF(LEN(Requerimiento_Det!H339)&gt;0,Requerimiento_Det!H339,"")</f>
        <v>Pacanguilla 287807 TALARA  PIURA  TALARA</v>
      </c>
      <c r="I339" s="6" t="str">
        <f>IF(ISBLANK(Requerimiento_Det!I339),"",VLOOKUP(Requerimiento_Det!I339,Tabla5[#All],2,FALSE))</f>
        <v>C</v>
      </c>
      <c r="J339" s="6" t="str">
        <f t="shared" si="143"/>
        <v>N</v>
      </c>
      <c r="K339" s="29">
        <f>IF(LEN(Requerimiento_Det!J339)&gt;0,Requerimiento_Det!J339,"")</f>
        <v>1</v>
      </c>
      <c r="L339" s="6" t="str">
        <f t="shared" si="144"/>
        <v>0.00</v>
      </c>
      <c r="M339" s="6" t="str">
        <f t="shared" si="145"/>
        <v>0.00</v>
      </c>
      <c r="N339" s="30" t="str">
        <f t="shared" si="146"/>
        <v>0.00</v>
      </c>
      <c r="O339" s="30">
        <f t="shared" si="147"/>
        <v>0</v>
      </c>
      <c r="P339" s="6" t="str">
        <f t="shared" si="148"/>
        <v>0</v>
      </c>
      <c r="Q339" s="6" t="str">
        <f t="shared" si="149"/>
        <v>0</v>
      </c>
      <c r="R339" s="6" t="str">
        <f t="shared" si="150"/>
        <v>0.000000</v>
      </c>
      <c r="S339" s="6" t="str">
        <f t="shared" si="151"/>
        <v>0.000000</v>
      </c>
      <c r="T339" s="6" t="str">
        <f t="shared" si="152"/>
        <v>0</v>
      </c>
      <c r="U339" s="6" t="str">
        <f t="shared" si="153"/>
        <v>0</v>
      </c>
      <c r="V339" s="6" t="str">
        <f t="shared" si="154"/>
        <v>S</v>
      </c>
      <c r="W339" s="6" t="str">
        <f>IF(LEN(Requerimiento_Det!L339)&gt;0,Requerimiento_Det!L339,"")</f>
        <v>Pacanguilla 287807 TALARA  PIURA  TALARA</v>
      </c>
      <c r="X339" s="6" t="str">
        <f>IF(ISBLANK(Requerimiento_Det!M339),"",VLOOKUP(Requerimiento_Det!M339,Tabla8[#All],2,FALSE))</f>
        <v>010201</v>
      </c>
      <c r="Y339" s="6" t="str">
        <f t="shared" si="155"/>
        <v>PR</v>
      </c>
      <c r="Z339" s="6" t="str">
        <f t="shared" si="156"/>
        <v>DEMO</v>
      </c>
      <c r="AA339" s="6" t="str">
        <f t="shared" si="157"/>
        <v>N</v>
      </c>
      <c r="AB339" s="6" t="str">
        <f t="shared" si="158"/>
        <v>N</v>
      </c>
      <c r="AC339" s="6" t="str">
        <f t="shared" si="159"/>
        <v>9031501</v>
      </c>
      <c r="AD339" s="6">
        <f>IF(ISBLANK(Requerimiento_Det!N339),"",VLOOKUP(Requerimiento_Det!N339,Tabla1[#All],2,FALSE))</f>
        <v>1031100299</v>
      </c>
      <c r="AE339" s="6" t="str">
        <f>IF(ISBLANK(Requerimiento_Det!P339),"",VLOOKUP(Requerimiento_Det!P339,Tabla18[#All],2,FALSE))</f>
        <v>BTRU</v>
      </c>
    </row>
    <row r="340" spans="1:31" x14ac:dyDescent="0.25">
      <c r="A340" s="6">
        <f>IF(LEN(Requerimiento_Det!A340)&gt;0,Requerimiento_Det!A340,"")</f>
        <v>1</v>
      </c>
      <c r="B340" s="6">
        <f>IF(LEN(Requerimiento_Det!B340)&gt;0,Requerimiento_Det!B340,"")</f>
        <v>339</v>
      </c>
      <c r="C340" s="6" t="str">
        <f>IF(ISBLANK(Requerimiento_Det!C340),"",VLOOKUP(Requerimiento_Det!C340,Tabla3[#All],2,FALSE))</f>
        <v>10000000</v>
      </c>
      <c r="D340" s="6" t="str">
        <f>IF(LEN(Requerimiento_Det!D340)&gt;0,Requerimiento_Det!D340,"")</f>
        <v/>
      </c>
      <c r="E340" s="6">
        <f>IF(ISBLANK(Requerimiento_Det!E340),"",VLOOKUP(Requerimiento_Det!E340,Tabla13[#All],2,FALSE))</f>
        <v>0</v>
      </c>
      <c r="F340" s="6" t="str">
        <f>IF(ISBLANK(Requerimiento_Det!F340),"",VLOOKUP(Requerimiento_Det!F340,Tabla12[#All],2,FALSE))</f>
        <v>2806</v>
      </c>
      <c r="G340" s="6" t="str">
        <f>IF(ISBLANK(Requerimiento_Det!G340),"",VLOOKUP(Requerimiento_Det!G340,Tabla14[#All],2,FALSE))</f>
        <v>UNI</v>
      </c>
      <c r="H340" s="6" t="str">
        <f>IF(LEN(Requerimiento_Det!H340)&gt;0,Requerimiento_Det!H340,"")</f>
        <v>Pacanguilla 287540 TRUJILLO  CHICLAYO  TRUJILLO</v>
      </c>
      <c r="I340" s="6" t="str">
        <f>IF(ISBLANK(Requerimiento_Det!I340),"",VLOOKUP(Requerimiento_Det!I340,Tabla5[#All],2,FALSE))</f>
        <v>C</v>
      </c>
      <c r="J340" s="6" t="str">
        <f t="shared" si="143"/>
        <v>N</v>
      </c>
      <c r="K340" s="29">
        <f>IF(LEN(Requerimiento_Det!J340)&gt;0,Requerimiento_Det!J340,"")</f>
        <v>1</v>
      </c>
      <c r="L340" s="6" t="str">
        <f t="shared" si="144"/>
        <v>0.00</v>
      </c>
      <c r="M340" s="6" t="str">
        <f t="shared" si="145"/>
        <v>0.00</v>
      </c>
      <c r="N340" s="30" t="str">
        <f t="shared" si="146"/>
        <v>0.00</v>
      </c>
      <c r="O340" s="30">
        <f t="shared" si="147"/>
        <v>0</v>
      </c>
      <c r="P340" s="6" t="str">
        <f t="shared" si="148"/>
        <v>0</v>
      </c>
      <c r="Q340" s="6" t="str">
        <f t="shared" si="149"/>
        <v>0</v>
      </c>
      <c r="R340" s="6" t="str">
        <f t="shared" si="150"/>
        <v>0.000000</v>
      </c>
      <c r="S340" s="6" t="str">
        <f t="shared" si="151"/>
        <v>0.000000</v>
      </c>
      <c r="T340" s="6" t="str">
        <f t="shared" si="152"/>
        <v>0</v>
      </c>
      <c r="U340" s="6" t="str">
        <f t="shared" si="153"/>
        <v>0</v>
      </c>
      <c r="V340" s="6" t="str">
        <f t="shared" si="154"/>
        <v>S</v>
      </c>
      <c r="W340" s="6" t="str">
        <f>IF(LEN(Requerimiento_Det!L340)&gt;0,Requerimiento_Det!L340,"")</f>
        <v>Pacanguilla 287540 TRUJILLO  CHICLAYO  TRUJILLO</v>
      </c>
      <c r="X340" s="6" t="str">
        <f>IF(ISBLANK(Requerimiento_Det!M340),"",VLOOKUP(Requerimiento_Det!M340,Tabla8[#All],2,FALSE))</f>
        <v>010201</v>
      </c>
      <c r="Y340" s="6" t="str">
        <f t="shared" si="155"/>
        <v>PR</v>
      </c>
      <c r="Z340" s="6" t="str">
        <f t="shared" si="156"/>
        <v>DEMO</v>
      </c>
      <c r="AA340" s="6" t="str">
        <f t="shared" si="157"/>
        <v>N</v>
      </c>
      <c r="AB340" s="6" t="str">
        <f t="shared" si="158"/>
        <v>N</v>
      </c>
      <c r="AC340" s="6" t="str">
        <f t="shared" si="159"/>
        <v>9031501</v>
      </c>
      <c r="AD340" s="6">
        <f>IF(ISBLANK(Requerimiento_Det!N340),"",VLOOKUP(Requerimiento_Det!N340,Tabla1[#All],2,FALSE))</f>
        <v>1031100363</v>
      </c>
      <c r="AE340" s="6" t="str">
        <f>IF(ISBLANK(Requerimiento_Det!P340),"",VLOOKUP(Requerimiento_Det!P340,Tabla18[#All],2,FALSE))</f>
        <v>BTRU</v>
      </c>
    </row>
    <row r="341" spans="1:31" x14ac:dyDescent="0.25">
      <c r="A341" s="6">
        <f>IF(LEN(Requerimiento_Det!A341)&gt;0,Requerimiento_Det!A341,"")</f>
        <v>1</v>
      </c>
      <c r="B341" s="6">
        <f>IF(LEN(Requerimiento_Det!B341)&gt;0,Requerimiento_Det!B341,"")</f>
        <v>340</v>
      </c>
      <c r="C341" s="6" t="str">
        <f>IF(ISBLANK(Requerimiento_Det!C341),"",VLOOKUP(Requerimiento_Det!C341,Tabla3[#All],2,FALSE))</f>
        <v>10000000</v>
      </c>
      <c r="D341" s="6" t="str">
        <f>IF(LEN(Requerimiento_Det!D341)&gt;0,Requerimiento_Det!D341,"")</f>
        <v/>
      </c>
      <c r="E341" s="6">
        <f>IF(ISBLANK(Requerimiento_Det!E341),"",VLOOKUP(Requerimiento_Det!E341,Tabla13[#All],2,FALSE))</f>
        <v>0</v>
      </c>
      <c r="F341" s="6" t="str">
        <f>IF(ISBLANK(Requerimiento_Det!F341),"",VLOOKUP(Requerimiento_Det!F341,Tabla12[#All],2,FALSE))</f>
        <v>2806</v>
      </c>
      <c r="G341" s="6" t="str">
        <f>IF(ISBLANK(Requerimiento_Det!G341),"",VLOOKUP(Requerimiento_Det!G341,Tabla14[#All],2,FALSE))</f>
        <v>UNI</v>
      </c>
      <c r="H341" s="6" t="str">
        <f>IF(LEN(Requerimiento_Det!H341)&gt;0,Requerimiento_Det!H341,"")</f>
        <v>Chicama 287618 TRUJILLO  JAEN  TRUJILLO</v>
      </c>
      <c r="I341" s="6" t="str">
        <f>IF(ISBLANK(Requerimiento_Det!I341),"",VLOOKUP(Requerimiento_Det!I341,Tabla5[#All],2,FALSE))</f>
        <v>C</v>
      </c>
      <c r="J341" s="6" t="str">
        <f t="shared" si="143"/>
        <v>N</v>
      </c>
      <c r="K341" s="29">
        <f>IF(LEN(Requerimiento_Det!J341)&gt;0,Requerimiento_Det!J341,"")</f>
        <v>1</v>
      </c>
      <c r="L341" s="6" t="str">
        <f t="shared" si="144"/>
        <v>0.00</v>
      </c>
      <c r="M341" s="6" t="str">
        <f t="shared" si="145"/>
        <v>0.00</v>
      </c>
      <c r="N341" s="30" t="str">
        <f t="shared" si="146"/>
        <v>0.00</v>
      </c>
      <c r="O341" s="30">
        <f t="shared" si="147"/>
        <v>0</v>
      </c>
      <c r="P341" s="6" t="str">
        <f t="shared" si="148"/>
        <v>0</v>
      </c>
      <c r="Q341" s="6" t="str">
        <f t="shared" si="149"/>
        <v>0</v>
      </c>
      <c r="R341" s="6" t="str">
        <f t="shared" si="150"/>
        <v>0.000000</v>
      </c>
      <c r="S341" s="6" t="str">
        <f t="shared" si="151"/>
        <v>0.000000</v>
      </c>
      <c r="T341" s="6" t="str">
        <f t="shared" si="152"/>
        <v>0</v>
      </c>
      <c r="U341" s="6" t="str">
        <f t="shared" si="153"/>
        <v>0</v>
      </c>
      <c r="V341" s="6" t="str">
        <f t="shared" si="154"/>
        <v>S</v>
      </c>
      <c r="W341" s="6" t="str">
        <f>IF(LEN(Requerimiento_Det!L341)&gt;0,Requerimiento_Det!L341,"")</f>
        <v>Chicama 287618 TRUJILLO  JAEN  TRUJILLO</v>
      </c>
      <c r="X341" s="6" t="str">
        <f>IF(ISBLANK(Requerimiento_Det!M341),"",VLOOKUP(Requerimiento_Det!M341,Tabla8[#All],2,FALSE))</f>
        <v>010201</v>
      </c>
      <c r="Y341" s="6" t="str">
        <f t="shared" si="155"/>
        <v>PR</v>
      </c>
      <c r="Z341" s="6" t="str">
        <f t="shared" si="156"/>
        <v>DEMO</v>
      </c>
      <c r="AA341" s="6" t="str">
        <f t="shared" si="157"/>
        <v>N</v>
      </c>
      <c r="AB341" s="6" t="str">
        <f t="shared" si="158"/>
        <v>N</v>
      </c>
      <c r="AC341" s="6" t="str">
        <f t="shared" si="159"/>
        <v>9031501</v>
      </c>
      <c r="AD341" s="6">
        <f>IF(ISBLANK(Requerimiento_Det!N341),"",VLOOKUP(Requerimiento_Det!N341,Tabla1[#All],2,FALSE))</f>
        <v>1031100262</v>
      </c>
      <c r="AE341" s="6" t="str">
        <f>IF(ISBLANK(Requerimiento_Det!P341),"",VLOOKUP(Requerimiento_Det!P341,Tabla18[#All],2,FALSE))</f>
        <v>BTRU</v>
      </c>
    </row>
    <row r="342" spans="1:31" x14ac:dyDescent="0.25">
      <c r="A342" s="6">
        <f>IF(LEN(Requerimiento_Det!A342)&gt;0,Requerimiento_Det!A342,"")</f>
        <v>1</v>
      </c>
      <c r="B342" s="6">
        <f>IF(LEN(Requerimiento_Det!B342)&gt;0,Requerimiento_Det!B342,"")</f>
        <v>341</v>
      </c>
      <c r="C342" s="6" t="str">
        <f>IF(ISBLANK(Requerimiento_Det!C342),"",VLOOKUP(Requerimiento_Det!C342,Tabla3[#All],2,FALSE))</f>
        <v>10000000</v>
      </c>
      <c r="D342" s="6" t="str">
        <f>IF(LEN(Requerimiento_Det!D342)&gt;0,Requerimiento_Det!D342,"")</f>
        <v/>
      </c>
      <c r="E342" s="6">
        <f>IF(ISBLANK(Requerimiento_Det!E342),"",VLOOKUP(Requerimiento_Det!E342,Tabla13[#All],2,FALSE))</f>
        <v>0</v>
      </c>
      <c r="F342" s="6" t="str">
        <f>IF(ISBLANK(Requerimiento_Det!F342),"",VLOOKUP(Requerimiento_Det!F342,Tabla12[#All],2,FALSE))</f>
        <v>2806</v>
      </c>
      <c r="G342" s="6" t="str">
        <f>IF(ISBLANK(Requerimiento_Det!G342),"",VLOOKUP(Requerimiento_Det!G342,Tabla14[#All],2,FALSE))</f>
        <v>UNI</v>
      </c>
      <c r="H342" s="6" t="str">
        <f>IF(LEN(Requerimiento_Det!H342)&gt;0,Requerimiento_Det!H342,"")</f>
        <v>Pacanguilla 287548 TRUJILLO  PIURA  TRUJILLO</v>
      </c>
      <c r="I342" s="6" t="str">
        <f>IF(ISBLANK(Requerimiento_Det!I342),"",VLOOKUP(Requerimiento_Det!I342,Tabla5[#All],2,FALSE))</f>
        <v>C</v>
      </c>
      <c r="J342" s="6" t="str">
        <f t="shared" si="143"/>
        <v>N</v>
      </c>
      <c r="K342" s="29">
        <f>IF(LEN(Requerimiento_Det!J342)&gt;0,Requerimiento_Det!J342,"")</f>
        <v>1</v>
      </c>
      <c r="L342" s="6" t="str">
        <f t="shared" si="144"/>
        <v>0.00</v>
      </c>
      <c r="M342" s="6" t="str">
        <f t="shared" si="145"/>
        <v>0.00</v>
      </c>
      <c r="N342" s="30" t="str">
        <f t="shared" si="146"/>
        <v>0.00</v>
      </c>
      <c r="O342" s="30">
        <f t="shared" si="147"/>
        <v>0</v>
      </c>
      <c r="P342" s="6" t="str">
        <f t="shared" si="148"/>
        <v>0</v>
      </c>
      <c r="Q342" s="6" t="str">
        <f t="shared" si="149"/>
        <v>0</v>
      </c>
      <c r="R342" s="6" t="str">
        <f t="shared" si="150"/>
        <v>0.000000</v>
      </c>
      <c r="S342" s="6" t="str">
        <f t="shared" si="151"/>
        <v>0.000000</v>
      </c>
      <c r="T342" s="6" t="str">
        <f t="shared" si="152"/>
        <v>0</v>
      </c>
      <c r="U342" s="6" t="str">
        <f t="shared" si="153"/>
        <v>0</v>
      </c>
      <c r="V342" s="6" t="str">
        <f t="shared" si="154"/>
        <v>S</v>
      </c>
      <c r="W342" s="6" t="str">
        <f>IF(LEN(Requerimiento_Det!L342)&gt;0,Requerimiento_Det!L342,"")</f>
        <v>Pacanguilla 287548 TRUJILLO  PIURA  TRUJILLO</v>
      </c>
      <c r="X342" s="6" t="str">
        <f>IF(ISBLANK(Requerimiento_Det!M342),"",VLOOKUP(Requerimiento_Det!M342,Tabla8[#All],2,FALSE))</f>
        <v>010201</v>
      </c>
      <c r="Y342" s="6" t="str">
        <f t="shared" si="155"/>
        <v>PR</v>
      </c>
      <c r="Z342" s="6" t="str">
        <f t="shared" si="156"/>
        <v>DEMO</v>
      </c>
      <c r="AA342" s="6" t="str">
        <f t="shared" si="157"/>
        <v>N</v>
      </c>
      <c r="AB342" s="6" t="str">
        <f t="shared" si="158"/>
        <v>N</v>
      </c>
      <c r="AC342" s="6" t="str">
        <f t="shared" si="159"/>
        <v>9031501</v>
      </c>
      <c r="AD342" s="6">
        <f>IF(ISBLANK(Requerimiento_Det!N342),"",VLOOKUP(Requerimiento_Det!N342,Tabla1[#All],2,FALSE))</f>
        <v>1031100300</v>
      </c>
      <c r="AE342" s="6" t="str">
        <f>IF(ISBLANK(Requerimiento_Det!P342),"",VLOOKUP(Requerimiento_Det!P342,Tabla18[#All],2,FALSE))</f>
        <v>BTRU</v>
      </c>
    </row>
    <row r="343" spans="1:31" x14ac:dyDescent="0.25">
      <c r="A343" s="6">
        <f>IF(LEN(Requerimiento_Det!A343)&gt;0,Requerimiento_Det!A343,"")</f>
        <v>1</v>
      </c>
      <c r="B343" s="6">
        <f>IF(LEN(Requerimiento_Det!B343)&gt;0,Requerimiento_Det!B343,"")</f>
        <v>342</v>
      </c>
      <c r="C343" s="6" t="str">
        <f>IF(ISBLANK(Requerimiento_Det!C343),"",VLOOKUP(Requerimiento_Det!C343,Tabla3[#All],2,FALSE))</f>
        <v>10000000</v>
      </c>
      <c r="D343" s="6" t="str">
        <f>IF(LEN(Requerimiento_Det!D343)&gt;0,Requerimiento_Det!D343,"")</f>
        <v/>
      </c>
      <c r="E343" s="6">
        <f>IF(ISBLANK(Requerimiento_Det!E343),"",VLOOKUP(Requerimiento_Det!E343,Tabla13[#All],2,FALSE))</f>
        <v>0</v>
      </c>
      <c r="F343" s="6" t="str">
        <f>IF(ISBLANK(Requerimiento_Det!F343),"",VLOOKUP(Requerimiento_Det!F343,Tabla12[#All],2,FALSE))</f>
        <v>2806</v>
      </c>
      <c r="G343" s="6" t="str">
        <f>IF(ISBLANK(Requerimiento_Det!G343),"",VLOOKUP(Requerimiento_Det!G343,Tabla14[#All],2,FALSE))</f>
        <v>UNI</v>
      </c>
      <c r="H343" s="6" t="str">
        <f>IF(LEN(Requerimiento_Det!H343)&gt;0,Requerimiento_Det!H343,"")</f>
        <v>Chicama 287600 TRUJILLO  CHICLAYO  TRUJILLO</v>
      </c>
      <c r="I343" s="6" t="str">
        <f>IF(ISBLANK(Requerimiento_Det!I343),"",VLOOKUP(Requerimiento_Det!I343,Tabla5[#All],2,FALSE))</f>
        <v>C</v>
      </c>
      <c r="J343" s="6" t="str">
        <f t="shared" si="143"/>
        <v>N</v>
      </c>
      <c r="K343" s="29">
        <f>IF(LEN(Requerimiento_Det!J343)&gt;0,Requerimiento_Det!J343,"")</f>
        <v>1</v>
      </c>
      <c r="L343" s="6" t="str">
        <f t="shared" si="144"/>
        <v>0.00</v>
      </c>
      <c r="M343" s="6" t="str">
        <f t="shared" si="145"/>
        <v>0.00</v>
      </c>
      <c r="N343" s="30" t="str">
        <f t="shared" si="146"/>
        <v>0.00</v>
      </c>
      <c r="O343" s="30">
        <f t="shared" si="147"/>
        <v>0</v>
      </c>
      <c r="P343" s="6" t="str">
        <f t="shared" si="148"/>
        <v>0</v>
      </c>
      <c r="Q343" s="6" t="str">
        <f t="shared" si="149"/>
        <v>0</v>
      </c>
      <c r="R343" s="6" t="str">
        <f t="shared" si="150"/>
        <v>0.000000</v>
      </c>
      <c r="S343" s="6" t="str">
        <f t="shared" si="151"/>
        <v>0.000000</v>
      </c>
      <c r="T343" s="6" t="str">
        <f t="shared" si="152"/>
        <v>0</v>
      </c>
      <c r="U343" s="6" t="str">
        <f t="shared" si="153"/>
        <v>0</v>
      </c>
      <c r="V343" s="6" t="str">
        <f t="shared" si="154"/>
        <v>S</v>
      </c>
      <c r="W343" s="6" t="str">
        <f>IF(LEN(Requerimiento_Det!L343)&gt;0,Requerimiento_Det!L343,"")</f>
        <v>Chicama 287600 TRUJILLO  CHICLAYO  TRUJILLO</v>
      </c>
      <c r="X343" s="6" t="str">
        <f>IF(ISBLANK(Requerimiento_Det!M343),"",VLOOKUP(Requerimiento_Det!M343,Tabla8[#All],2,FALSE))</f>
        <v>010201</v>
      </c>
      <c r="Y343" s="6" t="str">
        <f t="shared" si="155"/>
        <v>PR</v>
      </c>
      <c r="Z343" s="6" t="str">
        <f t="shared" si="156"/>
        <v>DEMO</v>
      </c>
      <c r="AA343" s="6" t="str">
        <f t="shared" si="157"/>
        <v>N</v>
      </c>
      <c r="AB343" s="6" t="str">
        <f t="shared" si="158"/>
        <v>N</v>
      </c>
      <c r="AC343" s="6" t="str">
        <f t="shared" si="159"/>
        <v>9031501</v>
      </c>
      <c r="AD343" s="6">
        <f>IF(ISBLANK(Requerimiento_Det!N343),"",VLOOKUP(Requerimiento_Det!N343,Tabla1[#All],2,FALSE))</f>
        <v>1031100361</v>
      </c>
      <c r="AE343" s="6" t="str">
        <f>IF(ISBLANK(Requerimiento_Det!P343),"",VLOOKUP(Requerimiento_Det!P343,Tabla18[#All],2,FALSE))</f>
        <v>BTRU</v>
      </c>
    </row>
    <row r="344" spans="1:31" x14ac:dyDescent="0.25">
      <c r="A344" s="6">
        <f>IF(LEN(Requerimiento_Det!A344)&gt;0,Requerimiento_Det!A344,"")</f>
        <v>1</v>
      </c>
      <c r="B344" s="6">
        <f>IF(LEN(Requerimiento_Det!B344)&gt;0,Requerimiento_Det!B344,"")</f>
        <v>343</v>
      </c>
      <c r="C344" s="6" t="str">
        <f>IF(ISBLANK(Requerimiento_Det!C344),"",VLOOKUP(Requerimiento_Det!C344,Tabla3[#All],2,FALSE))</f>
        <v>10000000</v>
      </c>
      <c r="D344" s="6" t="str">
        <f>IF(LEN(Requerimiento_Det!D344)&gt;0,Requerimiento_Det!D344,"")</f>
        <v/>
      </c>
      <c r="E344" s="6">
        <f>IF(ISBLANK(Requerimiento_Det!E344),"",VLOOKUP(Requerimiento_Det!E344,Tabla13[#All],2,FALSE))</f>
        <v>0</v>
      </c>
      <c r="F344" s="6" t="str">
        <f>IF(ISBLANK(Requerimiento_Det!F344),"",VLOOKUP(Requerimiento_Det!F344,Tabla12[#All],2,FALSE))</f>
        <v>2806</v>
      </c>
      <c r="G344" s="6" t="str">
        <f>IF(ISBLANK(Requerimiento_Det!G344),"",VLOOKUP(Requerimiento_Det!G344,Tabla14[#All],2,FALSE))</f>
        <v>UNI</v>
      </c>
      <c r="H344" s="6" t="str">
        <f>IF(LEN(Requerimiento_Det!H344)&gt;0,Requerimiento_Det!H344,"")</f>
        <v>Mórrope 287608 TRUJILLO  PIURA  TRUJILLO</v>
      </c>
      <c r="I344" s="6" t="str">
        <f>IF(ISBLANK(Requerimiento_Det!I344),"",VLOOKUP(Requerimiento_Det!I344,Tabla5[#All],2,FALSE))</f>
        <v>C</v>
      </c>
      <c r="J344" s="6" t="str">
        <f t="shared" si="143"/>
        <v>N</v>
      </c>
      <c r="K344" s="29">
        <f>IF(LEN(Requerimiento_Det!J344)&gt;0,Requerimiento_Det!J344,"")</f>
        <v>1</v>
      </c>
      <c r="L344" s="6" t="str">
        <f t="shared" si="144"/>
        <v>0.00</v>
      </c>
      <c r="M344" s="6" t="str">
        <f t="shared" si="145"/>
        <v>0.00</v>
      </c>
      <c r="N344" s="30" t="str">
        <f t="shared" si="146"/>
        <v>0.00</v>
      </c>
      <c r="O344" s="30">
        <f t="shared" si="147"/>
        <v>0</v>
      </c>
      <c r="P344" s="6" t="str">
        <f t="shared" si="148"/>
        <v>0</v>
      </c>
      <c r="Q344" s="6" t="str">
        <f t="shared" si="149"/>
        <v>0</v>
      </c>
      <c r="R344" s="6" t="str">
        <f t="shared" si="150"/>
        <v>0.000000</v>
      </c>
      <c r="S344" s="6" t="str">
        <f t="shared" si="151"/>
        <v>0.000000</v>
      </c>
      <c r="T344" s="6" t="str">
        <f t="shared" si="152"/>
        <v>0</v>
      </c>
      <c r="U344" s="6" t="str">
        <f t="shared" si="153"/>
        <v>0</v>
      </c>
      <c r="V344" s="6" t="str">
        <f t="shared" si="154"/>
        <v>S</v>
      </c>
      <c r="W344" s="6" t="str">
        <f>IF(LEN(Requerimiento_Det!L344)&gt;0,Requerimiento_Det!L344,"")</f>
        <v>Mórrope 287608 TRUJILLO  PIURA  TRUJILLO</v>
      </c>
      <c r="X344" s="6" t="str">
        <f>IF(ISBLANK(Requerimiento_Det!M344),"",VLOOKUP(Requerimiento_Det!M344,Tabla8[#All],2,FALSE))</f>
        <v>010201</v>
      </c>
      <c r="Y344" s="6" t="str">
        <f t="shared" si="155"/>
        <v>PR</v>
      </c>
      <c r="Z344" s="6" t="str">
        <f t="shared" si="156"/>
        <v>DEMO</v>
      </c>
      <c r="AA344" s="6" t="str">
        <f t="shared" si="157"/>
        <v>N</v>
      </c>
      <c r="AB344" s="6" t="str">
        <f t="shared" si="158"/>
        <v>N</v>
      </c>
      <c r="AC344" s="6" t="str">
        <f t="shared" si="159"/>
        <v>9031501</v>
      </c>
      <c r="AD344" s="6">
        <f>IF(ISBLANK(Requerimiento_Det!N344),"",VLOOKUP(Requerimiento_Det!N344,Tabla1[#All],2,FALSE))</f>
        <v>1031100336</v>
      </c>
      <c r="AE344" s="6" t="str">
        <f>IF(ISBLANK(Requerimiento_Det!P344),"",VLOOKUP(Requerimiento_Det!P344,Tabla18[#All],2,FALSE))</f>
        <v>BTRU</v>
      </c>
    </row>
    <row r="345" spans="1:31" x14ac:dyDescent="0.25">
      <c r="A345" s="6">
        <f>IF(LEN(Requerimiento_Det!A345)&gt;0,Requerimiento_Det!A345,"")</f>
        <v>1</v>
      </c>
      <c r="B345" s="6">
        <f>IF(LEN(Requerimiento_Det!B345)&gt;0,Requerimiento_Det!B345,"")</f>
        <v>344</v>
      </c>
      <c r="C345" s="6" t="str">
        <f>IF(ISBLANK(Requerimiento_Det!C345),"",VLOOKUP(Requerimiento_Det!C345,Tabla3[#All],2,FALSE))</f>
        <v>10000000</v>
      </c>
      <c r="D345" s="6" t="str">
        <f>IF(LEN(Requerimiento_Det!D345)&gt;0,Requerimiento_Det!D345,"")</f>
        <v/>
      </c>
      <c r="E345" s="6">
        <f>IF(ISBLANK(Requerimiento_Det!E345),"",VLOOKUP(Requerimiento_Det!E345,Tabla13[#All],2,FALSE))</f>
        <v>0</v>
      </c>
      <c r="F345" s="6" t="str">
        <f>IF(ISBLANK(Requerimiento_Det!F345),"",VLOOKUP(Requerimiento_Det!F345,Tabla12[#All],2,FALSE))</f>
        <v>2806</v>
      </c>
      <c r="G345" s="6" t="str">
        <f>IF(ISBLANK(Requerimiento_Det!G345),"",VLOOKUP(Requerimiento_Det!G345,Tabla14[#All],2,FALSE))</f>
        <v>UNI</v>
      </c>
      <c r="H345" s="6" t="str">
        <f>IF(LEN(Requerimiento_Det!H345)&gt;0,Requerimiento_Det!H345,"")</f>
        <v>Pacanguilla 287595 TRUJILLO  CHICLAYO  TRUJILLO</v>
      </c>
      <c r="I345" s="6" t="str">
        <f>IF(ISBLANK(Requerimiento_Det!I345),"",VLOOKUP(Requerimiento_Det!I345,Tabla5[#All],2,FALSE))</f>
        <v>C</v>
      </c>
      <c r="J345" s="6" t="str">
        <f t="shared" si="143"/>
        <v>N</v>
      </c>
      <c r="K345" s="29">
        <f>IF(LEN(Requerimiento_Det!J345)&gt;0,Requerimiento_Det!J345,"")</f>
        <v>1</v>
      </c>
      <c r="L345" s="6" t="str">
        <f t="shared" si="144"/>
        <v>0.00</v>
      </c>
      <c r="M345" s="6" t="str">
        <f t="shared" si="145"/>
        <v>0.00</v>
      </c>
      <c r="N345" s="30" t="str">
        <f t="shared" si="146"/>
        <v>0.00</v>
      </c>
      <c r="O345" s="30">
        <f t="shared" si="147"/>
        <v>0</v>
      </c>
      <c r="P345" s="6" t="str">
        <f t="shared" si="148"/>
        <v>0</v>
      </c>
      <c r="Q345" s="6" t="str">
        <f t="shared" si="149"/>
        <v>0</v>
      </c>
      <c r="R345" s="6" t="str">
        <f t="shared" si="150"/>
        <v>0.000000</v>
      </c>
      <c r="S345" s="6" t="str">
        <f t="shared" si="151"/>
        <v>0.000000</v>
      </c>
      <c r="T345" s="6" t="str">
        <f t="shared" si="152"/>
        <v>0</v>
      </c>
      <c r="U345" s="6" t="str">
        <f t="shared" si="153"/>
        <v>0</v>
      </c>
      <c r="V345" s="6" t="str">
        <f t="shared" si="154"/>
        <v>S</v>
      </c>
      <c r="W345" s="6" t="str">
        <f>IF(LEN(Requerimiento_Det!L345)&gt;0,Requerimiento_Det!L345,"")</f>
        <v>Pacanguilla 287595 TRUJILLO  CHICLAYO  TRUJILLO</v>
      </c>
      <c r="X345" s="6" t="str">
        <f>IF(ISBLANK(Requerimiento_Det!M345),"",VLOOKUP(Requerimiento_Det!M345,Tabla8[#All],2,FALSE))</f>
        <v>010201</v>
      </c>
      <c r="Y345" s="6" t="str">
        <f t="shared" si="155"/>
        <v>PR</v>
      </c>
      <c r="Z345" s="6" t="str">
        <f t="shared" si="156"/>
        <v>DEMO</v>
      </c>
      <c r="AA345" s="6" t="str">
        <f t="shared" si="157"/>
        <v>N</v>
      </c>
      <c r="AB345" s="6" t="str">
        <f t="shared" si="158"/>
        <v>N</v>
      </c>
      <c r="AC345" s="6" t="str">
        <f t="shared" si="159"/>
        <v>9031501</v>
      </c>
      <c r="AD345" s="6">
        <f>IF(ISBLANK(Requerimiento_Det!N345),"",VLOOKUP(Requerimiento_Det!N345,Tabla1[#All],2,FALSE))</f>
        <v>1031100265</v>
      </c>
      <c r="AE345" s="6" t="str">
        <f>IF(ISBLANK(Requerimiento_Det!P345),"",VLOOKUP(Requerimiento_Det!P345,Tabla18[#All],2,FALSE))</f>
        <v>BTRU</v>
      </c>
    </row>
    <row r="346" spans="1:31" x14ac:dyDescent="0.25">
      <c r="A346" s="6">
        <f>IF(LEN(Requerimiento_Det!A346)&gt;0,Requerimiento_Det!A346,"")</f>
        <v>1</v>
      </c>
      <c r="B346" s="6">
        <f>IF(LEN(Requerimiento_Det!B346)&gt;0,Requerimiento_Det!B346,"")</f>
        <v>345</v>
      </c>
      <c r="C346" s="6" t="str">
        <f>IF(ISBLANK(Requerimiento_Det!C346),"",VLOOKUP(Requerimiento_Det!C346,Tabla3[#All],2,FALSE))</f>
        <v>10000000</v>
      </c>
      <c r="D346" s="6" t="str">
        <f>IF(LEN(Requerimiento_Det!D346)&gt;0,Requerimiento_Det!D346,"")</f>
        <v/>
      </c>
      <c r="E346" s="6">
        <f>IF(ISBLANK(Requerimiento_Det!E346),"",VLOOKUP(Requerimiento_Det!E346,Tabla13[#All],2,FALSE))</f>
        <v>0</v>
      </c>
      <c r="F346" s="6" t="str">
        <f>IF(ISBLANK(Requerimiento_Det!F346),"",VLOOKUP(Requerimiento_Det!F346,Tabla12[#All],2,FALSE))</f>
        <v>2806</v>
      </c>
      <c r="G346" s="6" t="str">
        <f>IF(ISBLANK(Requerimiento_Det!G346),"",VLOOKUP(Requerimiento_Det!G346,Tabla14[#All],2,FALSE))</f>
        <v>UNI</v>
      </c>
      <c r="H346" s="6" t="str">
        <f>IF(LEN(Requerimiento_Det!H346)&gt;0,Requerimiento_Det!H346,"")</f>
        <v>Chicama 287609 TRUJILLO  PIURA  TRUJILLO</v>
      </c>
      <c r="I346" s="6" t="str">
        <f>IF(ISBLANK(Requerimiento_Det!I346),"",VLOOKUP(Requerimiento_Det!I346,Tabla5[#All],2,FALSE))</f>
        <v>C</v>
      </c>
      <c r="J346" s="6" t="str">
        <f t="shared" si="143"/>
        <v>N</v>
      </c>
      <c r="K346" s="29">
        <f>IF(LEN(Requerimiento_Det!J346)&gt;0,Requerimiento_Det!J346,"")</f>
        <v>1</v>
      </c>
      <c r="L346" s="6" t="str">
        <f t="shared" si="144"/>
        <v>0.00</v>
      </c>
      <c r="M346" s="6" t="str">
        <f t="shared" si="145"/>
        <v>0.00</v>
      </c>
      <c r="N346" s="30" t="str">
        <f t="shared" si="146"/>
        <v>0.00</v>
      </c>
      <c r="O346" s="30">
        <f t="shared" si="147"/>
        <v>0</v>
      </c>
      <c r="P346" s="6" t="str">
        <f t="shared" si="148"/>
        <v>0</v>
      </c>
      <c r="Q346" s="6" t="str">
        <f t="shared" si="149"/>
        <v>0</v>
      </c>
      <c r="R346" s="6" t="str">
        <f t="shared" si="150"/>
        <v>0.000000</v>
      </c>
      <c r="S346" s="6" t="str">
        <f t="shared" si="151"/>
        <v>0.000000</v>
      </c>
      <c r="T346" s="6" t="str">
        <f t="shared" si="152"/>
        <v>0</v>
      </c>
      <c r="U346" s="6" t="str">
        <f t="shared" si="153"/>
        <v>0</v>
      </c>
      <c r="V346" s="6" t="str">
        <f t="shared" si="154"/>
        <v>S</v>
      </c>
      <c r="W346" s="6" t="str">
        <f>IF(LEN(Requerimiento_Det!L346)&gt;0,Requerimiento_Det!L346,"")</f>
        <v>Chicama 287609 TRUJILLO  PIURA  TRUJILLO</v>
      </c>
      <c r="X346" s="6" t="str">
        <f>IF(ISBLANK(Requerimiento_Det!M346),"",VLOOKUP(Requerimiento_Det!M346,Tabla8[#All],2,FALSE))</f>
        <v>010201</v>
      </c>
      <c r="Y346" s="6" t="str">
        <f t="shared" si="155"/>
        <v>PR</v>
      </c>
      <c r="Z346" s="6" t="str">
        <f t="shared" si="156"/>
        <v>DEMO</v>
      </c>
      <c r="AA346" s="6" t="str">
        <f t="shared" si="157"/>
        <v>N</v>
      </c>
      <c r="AB346" s="6" t="str">
        <f t="shared" si="158"/>
        <v>N</v>
      </c>
      <c r="AC346" s="6" t="str">
        <f t="shared" si="159"/>
        <v>9031501</v>
      </c>
      <c r="AD346" s="6">
        <f>IF(ISBLANK(Requerimiento_Det!N346),"",VLOOKUP(Requerimiento_Det!N346,Tabla1[#All],2,FALSE))</f>
        <v>1031100127</v>
      </c>
      <c r="AE346" s="6" t="str">
        <f>IF(ISBLANK(Requerimiento_Det!P346),"",VLOOKUP(Requerimiento_Det!P346,Tabla18[#All],2,FALSE))</f>
        <v>BTRU</v>
      </c>
    </row>
    <row r="347" spans="1:31" x14ac:dyDescent="0.25">
      <c r="A347" s="6">
        <f>IF(LEN(Requerimiento_Det!A347)&gt;0,Requerimiento_Det!A347,"")</f>
        <v>1</v>
      </c>
      <c r="B347" s="6">
        <f>IF(LEN(Requerimiento_Det!B347)&gt;0,Requerimiento_Det!B347,"")</f>
        <v>346</v>
      </c>
      <c r="C347" s="6" t="str">
        <f>IF(ISBLANK(Requerimiento_Det!C347),"",VLOOKUP(Requerimiento_Det!C347,Tabla3[#All],2,FALSE))</f>
        <v>10000000</v>
      </c>
      <c r="D347" s="6" t="str">
        <f>IF(LEN(Requerimiento_Det!D347)&gt;0,Requerimiento_Det!D347,"")</f>
        <v/>
      </c>
      <c r="E347" s="6">
        <f>IF(ISBLANK(Requerimiento_Det!E347),"",VLOOKUP(Requerimiento_Det!E347,Tabla13[#All],2,FALSE))</f>
        <v>0</v>
      </c>
      <c r="F347" s="6" t="str">
        <f>IF(ISBLANK(Requerimiento_Det!F347),"",VLOOKUP(Requerimiento_Det!F347,Tabla12[#All],2,FALSE))</f>
        <v>2806</v>
      </c>
      <c r="G347" s="6" t="str">
        <f>IF(ISBLANK(Requerimiento_Det!G347),"",VLOOKUP(Requerimiento_Det!G347,Tabla14[#All],2,FALSE))</f>
        <v>UNI</v>
      </c>
      <c r="H347" s="6" t="str">
        <f>IF(LEN(Requerimiento_Det!H347)&gt;0,Requerimiento_Det!H347,"")</f>
        <v>Chicama 287619 TRUJILLO  JAEN  TRUJILLO</v>
      </c>
      <c r="I347" s="6" t="str">
        <f>IF(ISBLANK(Requerimiento_Det!I347),"",VLOOKUP(Requerimiento_Det!I347,Tabla5[#All],2,FALSE))</f>
        <v>C</v>
      </c>
      <c r="J347" s="6" t="str">
        <f t="shared" si="143"/>
        <v>N</v>
      </c>
      <c r="K347" s="29">
        <f>IF(LEN(Requerimiento_Det!J347)&gt;0,Requerimiento_Det!J347,"")</f>
        <v>1</v>
      </c>
      <c r="L347" s="6" t="str">
        <f t="shared" si="144"/>
        <v>0.00</v>
      </c>
      <c r="M347" s="6" t="str">
        <f t="shared" si="145"/>
        <v>0.00</v>
      </c>
      <c r="N347" s="30" t="str">
        <f t="shared" si="146"/>
        <v>0.00</v>
      </c>
      <c r="O347" s="30">
        <f t="shared" si="147"/>
        <v>0</v>
      </c>
      <c r="P347" s="6" t="str">
        <f t="shared" si="148"/>
        <v>0</v>
      </c>
      <c r="Q347" s="6" t="str">
        <f t="shared" si="149"/>
        <v>0</v>
      </c>
      <c r="R347" s="6" t="str">
        <f t="shared" si="150"/>
        <v>0.000000</v>
      </c>
      <c r="S347" s="6" t="str">
        <f t="shared" si="151"/>
        <v>0.000000</v>
      </c>
      <c r="T347" s="6" t="str">
        <f t="shared" si="152"/>
        <v>0</v>
      </c>
      <c r="U347" s="6" t="str">
        <f t="shared" si="153"/>
        <v>0</v>
      </c>
      <c r="V347" s="6" t="str">
        <f t="shared" si="154"/>
        <v>S</v>
      </c>
      <c r="W347" s="6" t="str">
        <f>IF(LEN(Requerimiento_Det!L347)&gt;0,Requerimiento_Det!L347,"")</f>
        <v>Chicama 287619 TRUJILLO  JAEN  TRUJILLO</v>
      </c>
      <c r="X347" s="6" t="str">
        <f>IF(ISBLANK(Requerimiento_Det!M347),"",VLOOKUP(Requerimiento_Det!M347,Tabla8[#All],2,FALSE))</f>
        <v>010201</v>
      </c>
      <c r="Y347" s="6" t="str">
        <f t="shared" si="155"/>
        <v>PR</v>
      </c>
      <c r="Z347" s="6" t="str">
        <f t="shared" si="156"/>
        <v>DEMO</v>
      </c>
      <c r="AA347" s="6" t="str">
        <f t="shared" si="157"/>
        <v>N</v>
      </c>
      <c r="AB347" s="6" t="str">
        <f t="shared" si="158"/>
        <v>N</v>
      </c>
      <c r="AC347" s="6" t="str">
        <f t="shared" si="159"/>
        <v>9031501</v>
      </c>
      <c r="AD347" s="6">
        <f>IF(ISBLANK(Requerimiento_Det!N347),"",VLOOKUP(Requerimiento_Det!N347,Tabla1[#All],2,FALSE))</f>
        <v>1031100326</v>
      </c>
      <c r="AE347" s="6" t="str">
        <f>IF(ISBLANK(Requerimiento_Det!P347),"",VLOOKUP(Requerimiento_Det!P347,Tabla18[#All],2,FALSE))</f>
        <v>BTRU</v>
      </c>
    </row>
    <row r="348" spans="1:31" x14ac:dyDescent="0.25">
      <c r="A348" s="6">
        <f>IF(LEN(Requerimiento_Det!A348)&gt;0,Requerimiento_Det!A348,"")</f>
        <v>1</v>
      </c>
      <c r="B348" s="6">
        <f>IF(LEN(Requerimiento_Det!B348)&gt;0,Requerimiento_Det!B348,"")</f>
        <v>347</v>
      </c>
      <c r="C348" s="6" t="str">
        <f>IF(ISBLANK(Requerimiento_Det!C348),"",VLOOKUP(Requerimiento_Det!C348,Tabla3[#All],2,FALSE))</f>
        <v>10000000</v>
      </c>
      <c r="D348" s="6" t="str">
        <f>IF(LEN(Requerimiento_Det!D348)&gt;0,Requerimiento_Det!D348,"")</f>
        <v/>
      </c>
      <c r="E348" s="6">
        <f>IF(ISBLANK(Requerimiento_Det!E348),"",VLOOKUP(Requerimiento_Det!E348,Tabla13[#All],2,FALSE))</f>
        <v>0</v>
      </c>
      <c r="F348" s="6" t="str">
        <f>IF(ISBLANK(Requerimiento_Det!F348),"",VLOOKUP(Requerimiento_Det!F348,Tabla12[#All],2,FALSE))</f>
        <v>2806</v>
      </c>
      <c r="G348" s="6" t="str">
        <f>IF(ISBLANK(Requerimiento_Det!G348),"",VLOOKUP(Requerimiento_Det!G348,Tabla14[#All],2,FALSE))</f>
        <v>UNI</v>
      </c>
      <c r="H348" s="6" t="str">
        <f>IF(LEN(Requerimiento_Det!H348)&gt;0,Requerimiento_Det!H348,"")</f>
        <v>Pacanguilla 287547 TRUJILLO  PIURA  TRUJILLO</v>
      </c>
      <c r="I348" s="6" t="str">
        <f>IF(ISBLANK(Requerimiento_Det!I348),"",VLOOKUP(Requerimiento_Det!I348,Tabla5[#All],2,FALSE))</f>
        <v>C</v>
      </c>
      <c r="J348" s="6" t="str">
        <f t="shared" si="143"/>
        <v>N</v>
      </c>
      <c r="K348" s="29">
        <f>IF(LEN(Requerimiento_Det!J348)&gt;0,Requerimiento_Det!J348,"")</f>
        <v>1</v>
      </c>
      <c r="L348" s="6" t="str">
        <f t="shared" si="144"/>
        <v>0.00</v>
      </c>
      <c r="M348" s="6" t="str">
        <f t="shared" si="145"/>
        <v>0.00</v>
      </c>
      <c r="N348" s="30" t="str">
        <f t="shared" si="146"/>
        <v>0.00</v>
      </c>
      <c r="O348" s="30">
        <f t="shared" si="147"/>
        <v>0</v>
      </c>
      <c r="P348" s="6" t="str">
        <f t="shared" si="148"/>
        <v>0</v>
      </c>
      <c r="Q348" s="6" t="str">
        <f t="shared" si="149"/>
        <v>0</v>
      </c>
      <c r="R348" s="6" t="str">
        <f t="shared" si="150"/>
        <v>0.000000</v>
      </c>
      <c r="S348" s="6" t="str">
        <f t="shared" si="151"/>
        <v>0.000000</v>
      </c>
      <c r="T348" s="6" t="str">
        <f t="shared" si="152"/>
        <v>0</v>
      </c>
      <c r="U348" s="6" t="str">
        <f t="shared" si="153"/>
        <v>0</v>
      </c>
      <c r="V348" s="6" t="str">
        <f t="shared" si="154"/>
        <v>S</v>
      </c>
      <c r="W348" s="6" t="str">
        <f>IF(LEN(Requerimiento_Det!L348)&gt;0,Requerimiento_Det!L348,"")</f>
        <v>Pacanguilla 287547 TRUJILLO  PIURA  TRUJILLO</v>
      </c>
      <c r="X348" s="6" t="str">
        <f>IF(ISBLANK(Requerimiento_Det!M348),"",VLOOKUP(Requerimiento_Det!M348,Tabla8[#All],2,FALSE))</f>
        <v>010201</v>
      </c>
      <c r="Y348" s="6" t="str">
        <f t="shared" si="155"/>
        <v>PR</v>
      </c>
      <c r="Z348" s="6" t="str">
        <f t="shared" si="156"/>
        <v>DEMO</v>
      </c>
      <c r="AA348" s="6" t="str">
        <f t="shared" si="157"/>
        <v>N</v>
      </c>
      <c r="AB348" s="6" t="str">
        <f t="shared" si="158"/>
        <v>N</v>
      </c>
      <c r="AC348" s="6" t="str">
        <f t="shared" si="159"/>
        <v>9031501</v>
      </c>
      <c r="AD348" s="6">
        <f>IF(ISBLANK(Requerimiento_Det!N348),"",VLOOKUP(Requerimiento_Det!N348,Tabla1[#All],2,FALSE))</f>
        <v>1031100347</v>
      </c>
      <c r="AE348" s="6" t="str">
        <f>IF(ISBLANK(Requerimiento_Det!P348),"",VLOOKUP(Requerimiento_Det!P348,Tabla18[#All],2,FALSE))</f>
        <v>BTRU</v>
      </c>
    </row>
    <row r="349" spans="1:31" x14ac:dyDescent="0.25">
      <c r="A349" s="6">
        <f>IF(LEN(Requerimiento_Det!A349)&gt;0,Requerimiento_Det!A349,"")</f>
        <v>1</v>
      </c>
      <c r="B349" s="6">
        <f>IF(LEN(Requerimiento_Det!B349)&gt;0,Requerimiento_Det!B349,"")</f>
        <v>348</v>
      </c>
      <c r="C349" s="6" t="str">
        <f>IF(ISBLANK(Requerimiento_Det!C349),"",VLOOKUP(Requerimiento_Det!C349,Tabla3[#All],2,FALSE))</f>
        <v>10000000</v>
      </c>
      <c r="D349" s="6" t="str">
        <f>IF(LEN(Requerimiento_Det!D349)&gt;0,Requerimiento_Det!D349,"")</f>
        <v/>
      </c>
      <c r="E349" s="6">
        <f>IF(ISBLANK(Requerimiento_Det!E349),"",VLOOKUP(Requerimiento_Det!E349,Tabla13[#All],2,FALSE))</f>
        <v>0</v>
      </c>
      <c r="F349" s="6" t="str">
        <f>IF(ISBLANK(Requerimiento_Det!F349),"",VLOOKUP(Requerimiento_Det!F349,Tabla12[#All],2,FALSE))</f>
        <v>2806</v>
      </c>
      <c r="G349" s="6" t="str">
        <f>IF(ISBLANK(Requerimiento_Det!G349),"",VLOOKUP(Requerimiento_Det!G349,Tabla14[#All],2,FALSE))</f>
        <v>UNI</v>
      </c>
      <c r="H349" s="6" t="str">
        <f>IF(LEN(Requerimiento_Det!H349)&gt;0,Requerimiento_Det!H349,"")</f>
        <v>Pacanguilla 287549 TRUJILLO  PIURA  TRUJILLO</v>
      </c>
      <c r="I349" s="6" t="str">
        <f>IF(ISBLANK(Requerimiento_Det!I349),"",VLOOKUP(Requerimiento_Det!I349,Tabla5[#All],2,FALSE))</f>
        <v>C</v>
      </c>
      <c r="J349" s="6" t="str">
        <f t="shared" si="143"/>
        <v>N</v>
      </c>
      <c r="K349" s="29">
        <f>IF(LEN(Requerimiento_Det!J349)&gt;0,Requerimiento_Det!J349,"")</f>
        <v>1</v>
      </c>
      <c r="L349" s="6" t="str">
        <f t="shared" si="144"/>
        <v>0.00</v>
      </c>
      <c r="M349" s="6" t="str">
        <f t="shared" si="145"/>
        <v>0.00</v>
      </c>
      <c r="N349" s="30" t="str">
        <f t="shared" si="146"/>
        <v>0.00</v>
      </c>
      <c r="O349" s="30">
        <f t="shared" si="147"/>
        <v>0</v>
      </c>
      <c r="P349" s="6" t="str">
        <f t="shared" si="148"/>
        <v>0</v>
      </c>
      <c r="Q349" s="6" t="str">
        <f t="shared" si="149"/>
        <v>0</v>
      </c>
      <c r="R349" s="6" t="str">
        <f t="shared" si="150"/>
        <v>0.000000</v>
      </c>
      <c r="S349" s="6" t="str">
        <f t="shared" si="151"/>
        <v>0.000000</v>
      </c>
      <c r="T349" s="6" t="str">
        <f t="shared" si="152"/>
        <v>0</v>
      </c>
      <c r="U349" s="6" t="str">
        <f t="shared" si="153"/>
        <v>0</v>
      </c>
      <c r="V349" s="6" t="str">
        <f t="shared" si="154"/>
        <v>S</v>
      </c>
      <c r="W349" s="6" t="str">
        <f>IF(LEN(Requerimiento_Det!L349)&gt;0,Requerimiento_Det!L349,"")</f>
        <v>Pacanguilla 287549 TRUJILLO  PIURA  TRUJILLO</v>
      </c>
      <c r="X349" s="6" t="str">
        <f>IF(ISBLANK(Requerimiento_Det!M349),"",VLOOKUP(Requerimiento_Det!M349,Tabla8[#All],2,FALSE))</f>
        <v>010201</v>
      </c>
      <c r="Y349" s="6" t="str">
        <f t="shared" si="155"/>
        <v>PR</v>
      </c>
      <c r="Z349" s="6" t="str">
        <f t="shared" si="156"/>
        <v>DEMO</v>
      </c>
      <c r="AA349" s="6" t="str">
        <f t="shared" si="157"/>
        <v>N</v>
      </c>
      <c r="AB349" s="6" t="str">
        <f t="shared" si="158"/>
        <v>N</v>
      </c>
      <c r="AC349" s="6" t="str">
        <f t="shared" si="159"/>
        <v>9031501</v>
      </c>
      <c r="AD349" s="6">
        <f>IF(ISBLANK(Requerimiento_Det!N349),"",VLOOKUP(Requerimiento_Det!N349,Tabla1[#All],2,FALSE))</f>
        <v>1031100330</v>
      </c>
      <c r="AE349" s="6" t="str">
        <f>IF(ISBLANK(Requerimiento_Det!P349),"",VLOOKUP(Requerimiento_Det!P349,Tabla18[#All],2,FALSE))</f>
        <v>BTRU</v>
      </c>
    </row>
    <row r="350" spans="1:31" x14ac:dyDescent="0.25">
      <c r="A350" s="6">
        <f>IF(LEN(Requerimiento_Det!A350)&gt;0,Requerimiento_Det!A350,"")</f>
        <v>1</v>
      </c>
      <c r="B350" s="6">
        <f>IF(LEN(Requerimiento_Det!B350)&gt;0,Requerimiento_Det!B350,"")</f>
        <v>349</v>
      </c>
      <c r="C350" s="6" t="str">
        <f>IF(ISBLANK(Requerimiento_Det!C350),"",VLOOKUP(Requerimiento_Det!C350,Tabla3[#All],2,FALSE))</f>
        <v>10000000</v>
      </c>
      <c r="D350" s="6" t="str">
        <f>IF(LEN(Requerimiento_Det!D350)&gt;0,Requerimiento_Det!D350,"")</f>
        <v/>
      </c>
      <c r="E350" s="6">
        <f>IF(ISBLANK(Requerimiento_Det!E350),"",VLOOKUP(Requerimiento_Det!E350,Tabla13[#All],2,FALSE))</f>
        <v>0</v>
      </c>
      <c r="F350" s="6" t="str">
        <f>IF(ISBLANK(Requerimiento_Det!F350),"",VLOOKUP(Requerimiento_Det!F350,Tabla12[#All],2,FALSE))</f>
        <v>2806</v>
      </c>
      <c r="G350" s="6" t="str">
        <f>IF(ISBLANK(Requerimiento_Det!G350),"",VLOOKUP(Requerimiento_Det!G350,Tabla14[#All],2,FALSE))</f>
        <v>UNI</v>
      </c>
      <c r="H350" s="6" t="str">
        <f>IF(LEN(Requerimiento_Det!H350)&gt;0,Requerimiento_Det!H350,"")</f>
        <v>Chicama 287536 TRUJILLO  CHICLAYO  TRUJILLO</v>
      </c>
      <c r="I350" s="6" t="str">
        <f>IF(ISBLANK(Requerimiento_Det!I350),"",VLOOKUP(Requerimiento_Det!I350,Tabla5[#All],2,FALSE))</f>
        <v>C</v>
      </c>
      <c r="J350" s="6" t="str">
        <f t="shared" si="143"/>
        <v>N</v>
      </c>
      <c r="K350" s="29">
        <f>IF(LEN(Requerimiento_Det!J350)&gt;0,Requerimiento_Det!J350,"")</f>
        <v>1</v>
      </c>
      <c r="L350" s="6" t="str">
        <f t="shared" si="144"/>
        <v>0.00</v>
      </c>
      <c r="M350" s="6" t="str">
        <f t="shared" si="145"/>
        <v>0.00</v>
      </c>
      <c r="N350" s="30" t="str">
        <f t="shared" si="146"/>
        <v>0.00</v>
      </c>
      <c r="O350" s="30">
        <f t="shared" si="147"/>
        <v>0</v>
      </c>
      <c r="P350" s="6" t="str">
        <f t="shared" si="148"/>
        <v>0</v>
      </c>
      <c r="Q350" s="6" t="str">
        <f t="shared" si="149"/>
        <v>0</v>
      </c>
      <c r="R350" s="6" t="str">
        <f t="shared" si="150"/>
        <v>0.000000</v>
      </c>
      <c r="S350" s="6" t="str">
        <f t="shared" si="151"/>
        <v>0.000000</v>
      </c>
      <c r="T350" s="6" t="str">
        <f t="shared" si="152"/>
        <v>0</v>
      </c>
      <c r="U350" s="6" t="str">
        <f t="shared" si="153"/>
        <v>0</v>
      </c>
      <c r="V350" s="6" t="str">
        <f t="shared" si="154"/>
        <v>S</v>
      </c>
      <c r="W350" s="6" t="str">
        <f>IF(LEN(Requerimiento_Det!L350)&gt;0,Requerimiento_Det!L350,"")</f>
        <v>Chicama 287536 TRUJILLO  CHICLAYO  TRUJILLO</v>
      </c>
      <c r="X350" s="6" t="str">
        <f>IF(ISBLANK(Requerimiento_Det!M350),"",VLOOKUP(Requerimiento_Det!M350,Tabla8[#All],2,FALSE))</f>
        <v>010201</v>
      </c>
      <c r="Y350" s="6" t="str">
        <f t="shared" si="155"/>
        <v>PR</v>
      </c>
      <c r="Z350" s="6" t="str">
        <f t="shared" si="156"/>
        <v>DEMO</v>
      </c>
      <c r="AA350" s="6" t="str">
        <f t="shared" si="157"/>
        <v>N</v>
      </c>
      <c r="AB350" s="6" t="str">
        <f t="shared" si="158"/>
        <v>N</v>
      </c>
      <c r="AC350" s="6" t="str">
        <f t="shared" si="159"/>
        <v>9031501</v>
      </c>
      <c r="AD350" s="6">
        <f>IF(ISBLANK(Requerimiento_Det!N350),"",VLOOKUP(Requerimiento_Det!N350,Tabla1[#All],2,FALSE))</f>
        <v>1031100324</v>
      </c>
      <c r="AE350" s="6" t="str">
        <f>IF(ISBLANK(Requerimiento_Det!P350),"",VLOOKUP(Requerimiento_Det!P350,Tabla18[#All],2,FALSE))</f>
        <v>BTRU</v>
      </c>
    </row>
    <row r="351" spans="1:31" x14ac:dyDescent="0.25">
      <c r="A351" s="6">
        <f>IF(LEN(Requerimiento_Det!A351)&gt;0,Requerimiento_Det!A351,"")</f>
        <v>1</v>
      </c>
      <c r="B351" s="6">
        <f>IF(LEN(Requerimiento_Det!B351)&gt;0,Requerimiento_Det!B351,"")</f>
        <v>350</v>
      </c>
      <c r="C351" s="6" t="str">
        <f>IF(ISBLANK(Requerimiento_Det!C351),"",VLOOKUP(Requerimiento_Det!C351,Tabla3[#All],2,FALSE))</f>
        <v>10000000</v>
      </c>
      <c r="D351" s="6" t="str">
        <f>IF(LEN(Requerimiento_Det!D351)&gt;0,Requerimiento_Det!D351,"")</f>
        <v/>
      </c>
      <c r="E351" s="6">
        <f>IF(ISBLANK(Requerimiento_Det!E351),"",VLOOKUP(Requerimiento_Det!E351,Tabla13[#All],2,FALSE))</f>
        <v>0</v>
      </c>
      <c r="F351" s="6" t="str">
        <f>IF(ISBLANK(Requerimiento_Det!F351),"",VLOOKUP(Requerimiento_Det!F351,Tabla12[#All],2,FALSE))</f>
        <v>2806</v>
      </c>
      <c r="G351" s="6" t="str">
        <f>IF(ISBLANK(Requerimiento_Det!G351),"",VLOOKUP(Requerimiento_Det!G351,Tabla14[#All],2,FALSE))</f>
        <v>UNI</v>
      </c>
      <c r="H351" s="6" t="str">
        <f>IF(LEN(Requerimiento_Det!H351)&gt;0,Requerimiento_Det!H351,"")</f>
        <v>Mórrope 287607 TRUJILLO  PIURA  TRUJILLO</v>
      </c>
      <c r="I351" s="6" t="str">
        <f>IF(ISBLANK(Requerimiento_Det!I351),"",VLOOKUP(Requerimiento_Det!I351,Tabla5[#All],2,FALSE))</f>
        <v>C</v>
      </c>
      <c r="J351" s="6" t="str">
        <f t="shared" si="143"/>
        <v>N</v>
      </c>
      <c r="K351" s="29">
        <f>IF(LEN(Requerimiento_Det!J351)&gt;0,Requerimiento_Det!J351,"")</f>
        <v>1</v>
      </c>
      <c r="L351" s="6" t="str">
        <f t="shared" si="144"/>
        <v>0.00</v>
      </c>
      <c r="M351" s="6" t="str">
        <f t="shared" si="145"/>
        <v>0.00</v>
      </c>
      <c r="N351" s="30" t="str">
        <f t="shared" si="146"/>
        <v>0.00</v>
      </c>
      <c r="O351" s="30">
        <f t="shared" si="147"/>
        <v>0</v>
      </c>
      <c r="P351" s="6" t="str">
        <f t="shared" si="148"/>
        <v>0</v>
      </c>
      <c r="Q351" s="6" t="str">
        <f t="shared" si="149"/>
        <v>0</v>
      </c>
      <c r="R351" s="6" t="str">
        <f t="shared" si="150"/>
        <v>0.000000</v>
      </c>
      <c r="S351" s="6" t="str">
        <f t="shared" si="151"/>
        <v>0.000000</v>
      </c>
      <c r="T351" s="6" t="str">
        <f t="shared" si="152"/>
        <v>0</v>
      </c>
      <c r="U351" s="6" t="str">
        <f t="shared" si="153"/>
        <v>0</v>
      </c>
      <c r="V351" s="6" t="str">
        <f t="shared" si="154"/>
        <v>S</v>
      </c>
      <c r="W351" s="6" t="str">
        <f>IF(LEN(Requerimiento_Det!L351)&gt;0,Requerimiento_Det!L351,"")</f>
        <v>Mórrope 287607 TRUJILLO  PIURA  TRUJILLO</v>
      </c>
      <c r="X351" s="6" t="str">
        <f>IF(ISBLANK(Requerimiento_Det!M351),"",VLOOKUP(Requerimiento_Det!M351,Tabla8[#All],2,FALSE))</f>
        <v>010201</v>
      </c>
      <c r="Y351" s="6" t="str">
        <f t="shared" si="155"/>
        <v>PR</v>
      </c>
      <c r="Z351" s="6" t="str">
        <f t="shared" si="156"/>
        <v>DEMO</v>
      </c>
      <c r="AA351" s="6" t="str">
        <f t="shared" si="157"/>
        <v>N</v>
      </c>
      <c r="AB351" s="6" t="str">
        <f t="shared" si="158"/>
        <v>N</v>
      </c>
      <c r="AC351" s="6" t="str">
        <f t="shared" si="159"/>
        <v>9031501</v>
      </c>
      <c r="AD351" s="6">
        <f>IF(ISBLANK(Requerimiento_Det!N351),"",VLOOKUP(Requerimiento_Det!N351,Tabla1[#All],2,FALSE))</f>
        <v>1031100304</v>
      </c>
      <c r="AE351" s="6" t="str">
        <f>IF(ISBLANK(Requerimiento_Det!P351),"",VLOOKUP(Requerimiento_Det!P351,Tabla18[#All],2,FALSE))</f>
        <v>BTRU</v>
      </c>
    </row>
    <row r="352" spans="1:31" x14ac:dyDescent="0.25">
      <c r="A352" s="6">
        <f>IF(LEN(Requerimiento_Det!A352)&gt;0,Requerimiento_Det!A352,"")</f>
        <v>1</v>
      </c>
      <c r="B352" s="6">
        <f>IF(LEN(Requerimiento_Det!B352)&gt;0,Requerimiento_Det!B352,"")</f>
        <v>351</v>
      </c>
      <c r="C352" s="6" t="str">
        <f>IF(ISBLANK(Requerimiento_Det!C352),"",VLOOKUP(Requerimiento_Det!C352,Tabla3[#All],2,FALSE))</f>
        <v>10000000</v>
      </c>
      <c r="D352" s="6" t="str">
        <f>IF(LEN(Requerimiento_Det!D352)&gt;0,Requerimiento_Det!D352,"")</f>
        <v/>
      </c>
      <c r="E352" s="6">
        <f>IF(ISBLANK(Requerimiento_Det!E352),"",VLOOKUP(Requerimiento_Det!E352,Tabla13[#All],2,FALSE))</f>
        <v>0</v>
      </c>
      <c r="F352" s="6" t="str">
        <f>IF(ISBLANK(Requerimiento_Det!F352),"",VLOOKUP(Requerimiento_Det!F352,Tabla12[#All],2,FALSE))</f>
        <v>2806</v>
      </c>
      <c r="G352" s="6" t="str">
        <f>IF(ISBLANK(Requerimiento_Det!G352),"",VLOOKUP(Requerimiento_Det!G352,Tabla14[#All],2,FALSE))</f>
        <v>UNI</v>
      </c>
      <c r="H352" s="6" t="str">
        <f>IF(LEN(Requerimiento_Det!H352)&gt;0,Requerimiento_Det!H352,"")</f>
        <v>Chicama 287544 TRUJILLO  CHICLAYO  TRUJILLO</v>
      </c>
      <c r="I352" s="6" t="str">
        <f>IF(ISBLANK(Requerimiento_Det!I352),"",VLOOKUP(Requerimiento_Det!I352,Tabla5[#All],2,FALSE))</f>
        <v>C</v>
      </c>
      <c r="J352" s="6" t="str">
        <f t="shared" si="143"/>
        <v>N</v>
      </c>
      <c r="K352" s="29">
        <f>IF(LEN(Requerimiento_Det!J352)&gt;0,Requerimiento_Det!J352,"")</f>
        <v>1</v>
      </c>
      <c r="L352" s="6" t="str">
        <f t="shared" si="144"/>
        <v>0.00</v>
      </c>
      <c r="M352" s="6" t="str">
        <f t="shared" si="145"/>
        <v>0.00</v>
      </c>
      <c r="N352" s="30" t="str">
        <f t="shared" si="146"/>
        <v>0.00</v>
      </c>
      <c r="O352" s="30">
        <f t="shared" si="147"/>
        <v>0</v>
      </c>
      <c r="P352" s="6" t="str">
        <f t="shared" si="148"/>
        <v>0</v>
      </c>
      <c r="Q352" s="6" t="str">
        <f t="shared" si="149"/>
        <v>0</v>
      </c>
      <c r="R352" s="6" t="str">
        <f t="shared" si="150"/>
        <v>0.000000</v>
      </c>
      <c r="S352" s="6" t="str">
        <f t="shared" si="151"/>
        <v>0.000000</v>
      </c>
      <c r="T352" s="6" t="str">
        <f t="shared" si="152"/>
        <v>0</v>
      </c>
      <c r="U352" s="6" t="str">
        <f t="shared" si="153"/>
        <v>0</v>
      </c>
      <c r="V352" s="6" t="str">
        <f t="shared" si="154"/>
        <v>S</v>
      </c>
      <c r="W352" s="6" t="str">
        <f>IF(LEN(Requerimiento_Det!L352)&gt;0,Requerimiento_Det!L352,"")</f>
        <v>Chicama 287544 TRUJILLO  CHICLAYO  TRUJILLO</v>
      </c>
      <c r="X352" s="6" t="str">
        <f>IF(ISBLANK(Requerimiento_Det!M352),"",VLOOKUP(Requerimiento_Det!M352,Tabla8[#All],2,FALSE))</f>
        <v>010201</v>
      </c>
      <c r="Y352" s="6" t="str">
        <f t="shared" si="155"/>
        <v>PR</v>
      </c>
      <c r="Z352" s="6" t="str">
        <f t="shared" si="156"/>
        <v>DEMO</v>
      </c>
      <c r="AA352" s="6" t="str">
        <f t="shared" si="157"/>
        <v>N</v>
      </c>
      <c r="AB352" s="6" t="str">
        <f t="shared" si="158"/>
        <v>N</v>
      </c>
      <c r="AC352" s="6" t="str">
        <f t="shared" si="159"/>
        <v>9031501</v>
      </c>
      <c r="AD352" s="6">
        <f>IF(ISBLANK(Requerimiento_Det!N352),"",VLOOKUP(Requerimiento_Det!N352,Tabla1[#All],2,FALSE))</f>
        <v>1031100260</v>
      </c>
      <c r="AE352" s="6" t="str">
        <f>IF(ISBLANK(Requerimiento_Det!P352),"",VLOOKUP(Requerimiento_Det!P352,Tabla18[#All],2,FALSE))</f>
        <v>BTRU</v>
      </c>
    </row>
    <row r="353" spans="1:31" x14ac:dyDescent="0.25">
      <c r="A353" s="6">
        <f>IF(LEN(Requerimiento_Det!A353)&gt;0,Requerimiento_Det!A353,"")</f>
        <v>1</v>
      </c>
      <c r="B353" s="6">
        <f>IF(LEN(Requerimiento_Det!B353)&gt;0,Requerimiento_Det!B353,"")</f>
        <v>352</v>
      </c>
      <c r="C353" s="6" t="str">
        <f>IF(ISBLANK(Requerimiento_Det!C353),"",VLOOKUP(Requerimiento_Det!C353,Tabla3[#All],2,FALSE))</f>
        <v>10000000</v>
      </c>
      <c r="D353" s="6" t="str">
        <f>IF(LEN(Requerimiento_Det!D353)&gt;0,Requerimiento_Det!D353,"")</f>
        <v/>
      </c>
      <c r="E353" s="6">
        <f>IF(ISBLANK(Requerimiento_Det!E353),"",VLOOKUP(Requerimiento_Det!E353,Tabla13[#All],2,FALSE))</f>
        <v>0</v>
      </c>
      <c r="F353" s="6" t="str">
        <f>IF(ISBLANK(Requerimiento_Det!F353),"",VLOOKUP(Requerimiento_Det!F353,Tabla12[#All],2,FALSE))</f>
        <v>2806</v>
      </c>
      <c r="G353" s="6" t="str">
        <f>IF(ISBLANK(Requerimiento_Det!G353),"",VLOOKUP(Requerimiento_Det!G353,Tabla14[#All],2,FALSE))</f>
        <v>UNI</v>
      </c>
      <c r="H353" s="6" t="str">
        <f>IF(LEN(Requerimiento_Det!H353)&gt;0,Requerimiento_Det!H353,"")</f>
        <v>Chicama 287546 TRUJILLO  PIURA  TRUJILLO</v>
      </c>
      <c r="I353" s="6" t="str">
        <f>IF(ISBLANK(Requerimiento_Det!I353),"",VLOOKUP(Requerimiento_Det!I353,Tabla5[#All],2,FALSE))</f>
        <v>C</v>
      </c>
      <c r="J353" s="6" t="str">
        <f t="shared" si="143"/>
        <v>N</v>
      </c>
      <c r="K353" s="29">
        <f>IF(LEN(Requerimiento_Det!J353)&gt;0,Requerimiento_Det!J353,"")</f>
        <v>1</v>
      </c>
      <c r="L353" s="6" t="str">
        <f t="shared" si="144"/>
        <v>0.00</v>
      </c>
      <c r="M353" s="6" t="str">
        <f t="shared" si="145"/>
        <v>0.00</v>
      </c>
      <c r="N353" s="30" t="str">
        <f t="shared" si="146"/>
        <v>0.00</v>
      </c>
      <c r="O353" s="30">
        <f t="shared" si="147"/>
        <v>0</v>
      </c>
      <c r="P353" s="6" t="str">
        <f t="shared" si="148"/>
        <v>0</v>
      </c>
      <c r="Q353" s="6" t="str">
        <f t="shared" si="149"/>
        <v>0</v>
      </c>
      <c r="R353" s="6" t="str">
        <f t="shared" si="150"/>
        <v>0.000000</v>
      </c>
      <c r="S353" s="6" t="str">
        <f t="shared" si="151"/>
        <v>0.000000</v>
      </c>
      <c r="T353" s="6" t="str">
        <f t="shared" si="152"/>
        <v>0</v>
      </c>
      <c r="U353" s="6" t="str">
        <f t="shared" si="153"/>
        <v>0</v>
      </c>
      <c r="V353" s="6" t="str">
        <f t="shared" si="154"/>
        <v>S</v>
      </c>
      <c r="W353" s="6" t="str">
        <f>IF(LEN(Requerimiento_Det!L353)&gt;0,Requerimiento_Det!L353,"")</f>
        <v>Chicama 287546 TRUJILLO  PIURA  TRUJILLO</v>
      </c>
      <c r="X353" s="6" t="str">
        <f>IF(ISBLANK(Requerimiento_Det!M353),"",VLOOKUP(Requerimiento_Det!M353,Tabla8[#All],2,FALSE))</f>
        <v>010201</v>
      </c>
      <c r="Y353" s="6" t="str">
        <f t="shared" si="155"/>
        <v>PR</v>
      </c>
      <c r="Z353" s="6" t="str">
        <f t="shared" si="156"/>
        <v>DEMO</v>
      </c>
      <c r="AA353" s="6" t="str">
        <f t="shared" si="157"/>
        <v>N</v>
      </c>
      <c r="AB353" s="6" t="str">
        <f t="shared" si="158"/>
        <v>N</v>
      </c>
      <c r="AC353" s="6" t="str">
        <f t="shared" si="159"/>
        <v>9031501</v>
      </c>
      <c r="AD353" s="6">
        <f>IF(ISBLANK(Requerimiento_Det!N353),"",VLOOKUP(Requerimiento_Det!N353,Tabla1[#All],2,FALSE))</f>
        <v>1031100240</v>
      </c>
      <c r="AE353" s="6" t="str">
        <f>IF(ISBLANK(Requerimiento_Det!P353),"",VLOOKUP(Requerimiento_Det!P353,Tabla18[#All],2,FALSE))</f>
        <v>BTRU</v>
      </c>
    </row>
    <row r="354" spans="1:31" x14ac:dyDescent="0.25">
      <c r="A354" s="6">
        <f>IF(LEN(Requerimiento_Det!A354)&gt;0,Requerimiento_Det!A354,"")</f>
        <v>1</v>
      </c>
      <c r="B354" s="6">
        <f>IF(LEN(Requerimiento_Det!B354)&gt;0,Requerimiento_Det!B354,"")</f>
        <v>353</v>
      </c>
      <c r="C354" s="6" t="str">
        <f>IF(ISBLANK(Requerimiento_Det!C354),"",VLOOKUP(Requerimiento_Det!C354,Tabla3[#All],2,FALSE))</f>
        <v>10000000</v>
      </c>
      <c r="D354" s="6" t="str">
        <f>IF(LEN(Requerimiento_Det!D354)&gt;0,Requerimiento_Det!D354,"")</f>
        <v/>
      </c>
      <c r="E354" s="6">
        <f>IF(ISBLANK(Requerimiento_Det!E354),"",VLOOKUP(Requerimiento_Det!E354,Tabla13[#All],2,FALSE))</f>
        <v>0</v>
      </c>
      <c r="F354" s="6" t="str">
        <f>IF(ISBLANK(Requerimiento_Det!F354),"",VLOOKUP(Requerimiento_Det!F354,Tabla12[#All],2,FALSE))</f>
        <v>2806</v>
      </c>
      <c r="G354" s="6" t="str">
        <f>IF(ISBLANK(Requerimiento_Det!G354),"",VLOOKUP(Requerimiento_Det!G354,Tabla14[#All],2,FALSE))</f>
        <v>UNI</v>
      </c>
      <c r="H354" s="6" t="str">
        <f>IF(LEN(Requerimiento_Det!H354)&gt;0,Requerimiento_Det!H354,"")</f>
        <v>Bayóvar 287704 TALARA  CHICLAYO  TALARA</v>
      </c>
      <c r="I354" s="6" t="str">
        <f>IF(ISBLANK(Requerimiento_Det!I354),"",VLOOKUP(Requerimiento_Det!I354,Tabla5[#All],2,FALSE))</f>
        <v>C</v>
      </c>
      <c r="J354" s="6" t="str">
        <f t="shared" si="143"/>
        <v>N</v>
      </c>
      <c r="K354" s="29">
        <f>IF(LEN(Requerimiento_Det!J354)&gt;0,Requerimiento_Det!J354,"")</f>
        <v>1</v>
      </c>
      <c r="L354" s="6" t="str">
        <f t="shared" si="144"/>
        <v>0.00</v>
      </c>
      <c r="M354" s="6" t="str">
        <f t="shared" si="145"/>
        <v>0.00</v>
      </c>
      <c r="N354" s="30" t="str">
        <f t="shared" si="146"/>
        <v>0.00</v>
      </c>
      <c r="O354" s="30">
        <f t="shared" si="147"/>
        <v>0</v>
      </c>
      <c r="P354" s="6" t="str">
        <f t="shared" si="148"/>
        <v>0</v>
      </c>
      <c r="Q354" s="6" t="str">
        <f t="shared" si="149"/>
        <v>0</v>
      </c>
      <c r="R354" s="6" t="str">
        <f t="shared" si="150"/>
        <v>0.000000</v>
      </c>
      <c r="S354" s="6" t="str">
        <f t="shared" si="151"/>
        <v>0.000000</v>
      </c>
      <c r="T354" s="6" t="str">
        <f t="shared" si="152"/>
        <v>0</v>
      </c>
      <c r="U354" s="6" t="str">
        <f t="shared" si="153"/>
        <v>0</v>
      </c>
      <c r="V354" s="6" t="str">
        <f t="shared" si="154"/>
        <v>S</v>
      </c>
      <c r="W354" s="6" t="str">
        <f>IF(LEN(Requerimiento_Det!L354)&gt;0,Requerimiento_Det!L354,"")</f>
        <v>Bayóvar 287704 TALARA  CHICLAYO  TALARA</v>
      </c>
      <c r="X354" s="6" t="str">
        <f>IF(ISBLANK(Requerimiento_Det!M354),"",VLOOKUP(Requerimiento_Det!M354,Tabla8[#All],2,FALSE))</f>
        <v>010201</v>
      </c>
      <c r="Y354" s="6" t="str">
        <f t="shared" si="155"/>
        <v>PR</v>
      </c>
      <c r="Z354" s="6" t="str">
        <f t="shared" si="156"/>
        <v>DEMO</v>
      </c>
      <c r="AA354" s="6" t="str">
        <f t="shared" si="157"/>
        <v>N</v>
      </c>
      <c r="AB354" s="6" t="str">
        <f t="shared" si="158"/>
        <v>N</v>
      </c>
      <c r="AC354" s="6" t="str">
        <f t="shared" si="159"/>
        <v>9031501</v>
      </c>
      <c r="AD354" s="6">
        <f>IF(ISBLANK(Requerimiento_Det!N354),"",VLOOKUP(Requerimiento_Det!N354,Tabla1[#All],2,FALSE))</f>
        <v>1031100297</v>
      </c>
      <c r="AE354" s="6" t="str">
        <f>IF(ISBLANK(Requerimiento_Det!P354),"",VLOOKUP(Requerimiento_Det!P354,Tabla18[#All],2,FALSE))</f>
        <v>BTRU</v>
      </c>
    </row>
    <row r="355" spans="1:31" x14ac:dyDescent="0.25">
      <c r="A355" s="6">
        <f>IF(LEN(Requerimiento_Det!A355)&gt;0,Requerimiento_Det!A355,"")</f>
        <v>1</v>
      </c>
      <c r="B355" s="6">
        <f>IF(LEN(Requerimiento_Det!B355)&gt;0,Requerimiento_Det!B355,"")</f>
        <v>354</v>
      </c>
      <c r="C355" s="6" t="str">
        <f>IF(ISBLANK(Requerimiento_Det!C355),"",VLOOKUP(Requerimiento_Det!C355,Tabla3[#All],2,FALSE))</f>
        <v>10000000</v>
      </c>
      <c r="D355" s="6" t="str">
        <f>IF(LEN(Requerimiento_Det!D355)&gt;0,Requerimiento_Det!D355,"")</f>
        <v/>
      </c>
      <c r="E355" s="6">
        <f>IF(ISBLANK(Requerimiento_Det!E355),"",VLOOKUP(Requerimiento_Det!E355,Tabla13[#All],2,FALSE))</f>
        <v>0</v>
      </c>
      <c r="F355" s="6" t="str">
        <f>IF(ISBLANK(Requerimiento_Det!F355),"",VLOOKUP(Requerimiento_Det!F355,Tabla12[#All],2,FALSE))</f>
        <v>2806</v>
      </c>
      <c r="G355" s="6" t="str">
        <f>IF(ISBLANK(Requerimiento_Det!G355),"",VLOOKUP(Requerimiento_Det!G355,Tabla14[#All],2,FALSE))</f>
        <v>UNI</v>
      </c>
      <c r="H355" s="6" t="str">
        <f>IF(LEN(Requerimiento_Det!H355)&gt;0,Requerimiento_Det!H355,"")</f>
        <v>Pacanguilla 287597 TRUJILLO  CHICLAYO  TRUJILLO</v>
      </c>
      <c r="I355" s="6" t="str">
        <f>IF(ISBLANK(Requerimiento_Det!I355),"",VLOOKUP(Requerimiento_Det!I355,Tabla5[#All],2,FALSE))</f>
        <v>C</v>
      </c>
      <c r="J355" s="6" t="str">
        <f t="shared" ref="J355:J418" si="160">IF(LEN(C355)&gt;0,"N","")</f>
        <v>N</v>
      </c>
      <c r="K355" s="29">
        <f>IF(LEN(Requerimiento_Det!J355)&gt;0,Requerimiento_Det!J355,"")</f>
        <v>1</v>
      </c>
      <c r="L355" s="6" t="str">
        <f t="shared" ref="L355:L418" si="161">IF(LEN(C355)&gt;0,"0.00","")</f>
        <v>0.00</v>
      </c>
      <c r="M355" s="6" t="str">
        <f t="shared" ref="M355:M418" si="162">IF(LEN(C355)&gt;0,"0.00","")</f>
        <v>0.00</v>
      </c>
      <c r="N355" s="30" t="str">
        <f t="shared" ref="N355:N418" si="163">IF(LEN(C355)&gt;0,"0.00","")</f>
        <v>0.00</v>
      </c>
      <c r="O355" s="30">
        <f t="shared" ref="O355:O418" si="164">IF(LEN(N355)&gt;0,K355*N355,"")</f>
        <v>0</v>
      </c>
      <c r="P355" s="6" t="str">
        <f t="shared" ref="P355:P418" si="165">IF(LEN(C355)&gt;0,"0","")</f>
        <v>0</v>
      </c>
      <c r="Q355" s="6" t="str">
        <f t="shared" ref="Q355:Q418" si="166">IF(LEN(C355)&gt;0,"0","")</f>
        <v>0</v>
      </c>
      <c r="R355" s="6" t="str">
        <f t="shared" ref="R355:R418" si="167">IF(LEN(C355)&gt;0,"0.000000","")</f>
        <v>0.000000</v>
      </c>
      <c r="S355" s="6" t="str">
        <f t="shared" ref="S355:S418" si="168">IF(LEN(C355)&gt;0,"0.000000","")</f>
        <v>0.000000</v>
      </c>
      <c r="T355" s="6" t="str">
        <f t="shared" ref="T355:T418" si="169">IF(LEN(C355)&gt;0,"0","")</f>
        <v>0</v>
      </c>
      <c r="U355" s="6" t="str">
        <f t="shared" ref="U355:U418" si="170">IF(LEN(C355)&gt;0,"0","")</f>
        <v>0</v>
      </c>
      <c r="V355" s="6" t="str">
        <f t="shared" ref="V355:V418" si="171">IF(LEN(C355)&gt;0,"S","")</f>
        <v>S</v>
      </c>
      <c r="W355" s="6" t="str">
        <f>IF(LEN(Requerimiento_Det!L355)&gt;0,Requerimiento_Det!L355,"")</f>
        <v>Pacanguilla 287597 TRUJILLO  CHICLAYO  TRUJILLO</v>
      </c>
      <c r="X355" s="6" t="str">
        <f>IF(ISBLANK(Requerimiento_Det!M355),"",VLOOKUP(Requerimiento_Det!M355,Tabla8[#All],2,FALSE))</f>
        <v>010201</v>
      </c>
      <c r="Y355" s="6" t="str">
        <f t="shared" ref="Y355:Y418" si="172">IF(LEN(C355)&gt;0,"PR","")</f>
        <v>PR</v>
      </c>
      <c r="Z355" s="6" t="str">
        <f t="shared" ref="Z355:Z418" si="173">IF(LEN(C355)&gt;0,"DEMO","")</f>
        <v>DEMO</v>
      </c>
      <c r="AA355" s="6" t="str">
        <f t="shared" ref="AA355:AA418" si="174">IF(LEN(C355)&gt;0,"N","")</f>
        <v>N</v>
      </c>
      <c r="AB355" s="6" t="str">
        <f t="shared" ref="AB355:AB418" si="175">IF(LEN(C355)&gt;0,"N","")</f>
        <v>N</v>
      </c>
      <c r="AC355" s="6" t="str">
        <f t="shared" ref="AC355:AC418" si="176">IF(LEN(C355)&gt;0,"9031501","")</f>
        <v>9031501</v>
      </c>
      <c r="AD355" s="6">
        <f>IF(ISBLANK(Requerimiento_Det!N355),"",VLOOKUP(Requerimiento_Det!N355,Tabla1[#All],2,FALSE))</f>
        <v>1031100323</v>
      </c>
      <c r="AE355" s="6" t="str">
        <f>IF(ISBLANK(Requerimiento_Det!P355),"",VLOOKUP(Requerimiento_Det!P355,Tabla18[#All],2,FALSE))</f>
        <v>BTRU</v>
      </c>
    </row>
    <row r="356" spans="1:31" x14ac:dyDescent="0.25">
      <c r="A356" s="6">
        <f>IF(LEN(Requerimiento_Det!A356)&gt;0,Requerimiento_Det!A356,"")</f>
        <v>1</v>
      </c>
      <c r="B356" s="6">
        <f>IF(LEN(Requerimiento_Det!B356)&gt;0,Requerimiento_Det!B356,"")</f>
        <v>355</v>
      </c>
      <c r="C356" s="6" t="str">
        <f>IF(ISBLANK(Requerimiento_Det!C356),"",VLOOKUP(Requerimiento_Det!C356,Tabla3[#All],2,FALSE))</f>
        <v>10000000</v>
      </c>
      <c r="D356" s="6" t="str">
        <f>IF(LEN(Requerimiento_Det!D356)&gt;0,Requerimiento_Det!D356,"")</f>
        <v/>
      </c>
      <c r="E356" s="6">
        <f>IF(ISBLANK(Requerimiento_Det!E356),"",VLOOKUP(Requerimiento_Det!E356,Tabla13[#All],2,FALSE))</f>
        <v>0</v>
      </c>
      <c r="F356" s="6" t="str">
        <f>IF(ISBLANK(Requerimiento_Det!F356),"",VLOOKUP(Requerimiento_Det!F356,Tabla12[#All],2,FALSE))</f>
        <v>2806</v>
      </c>
      <c r="G356" s="6" t="str">
        <f>IF(ISBLANK(Requerimiento_Det!G356),"",VLOOKUP(Requerimiento_Det!G356,Tabla14[#All],2,FALSE))</f>
        <v>UNI</v>
      </c>
      <c r="H356" s="6" t="str">
        <f>IF(LEN(Requerimiento_Det!H356)&gt;0,Requerimiento_Det!H356,"")</f>
        <v>Pacanguilla 287601 TRUJILLO  CHICLAYO  TRUJILLO</v>
      </c>
      <c r="I356" s="6" t="str">
        <f>IF(ISBLANK(Requerimiento_Det!I356),"",VLOOKUP(Requerimiento_Det!I356,Tabla5[#All],2,FALSE))</f>
        <v>C</v>
      </c>
      <c r="J356" s="6" t="str">
        <f t="shared" si="160"/>
        <v>N</v>
      </c>
      <c r="K356" s="29">
        <f>IF(LEN(Requerimiento_Det!J356)&gt;0,Requerimiento_Det!J356,"")</f>
        <v>1</v>
      </c>
      <c r="L356" s="6" t="str">
        <f t="shared" si="161"/>
        <v>0.00</v>
      </c>
      <c r="M356" s="6" t="str">
        <f t="shared" si="162"/>
        <v>0.00</v>
      </c>
      <c r="N356" s="30" t="str">
        <f t="shared" si="163"/>
        <v>0.00</v>
      </c>
      <c r="O356" s="30">
        <f t="shared" si="164"/>
        <v>0</v>
      </c>
      <c r="P356" s="6" t="str">
        <f t="shared" si="165"/>
        <v>0</v>
      </c>
      <c r="Q356" s="6" t="str">
        <f t="shared" si="166"/>
        <v>0</v>
      </c>
      <c r="R356" s="6" t="str">
        <f t="shared" si="167"/>
        <v>0.000000</v>
      </c>
      <c r="S356" s="6" t="str">
        <f t="shared" si="168"/>
        <v>0.000000</v>
      </c>
      <c r="T356" s="6" t="str">
        <f t="shared" si="169"/>
        <v>0</v>
      </c>
      <c r="U356" s="6" t="str">
        <f t="shared" si="170"/>
        <v>0</v>
      </c>
      <c r="V356" s="6" t="str">
        <f t="shared" si="171"/>
        <v>S</v>
      </c>
      <c r="W356" s="6" t="str">
        <f>IF(LEN(Requerimiento_Det!L356)&gt;0,Requerimiento_Det!L356,"")</f>
        <v>Pacanguilla 287601 TRUJILLO  CHICLAYO  TRUJILLO</v>
      </c>
      <c r="X356" s="6" t="str">
        <f>IF(ISBLANK(Requerimiento_Det!M356),"",VLOOKUP(Requerimiento_Det!M356,Tabla8[#All],2,FALSE))</f>
        <v>010201</v>
      </c>
      <c r="Y356" s="6" t="str">
        <f t="shared" si="172"/>
        <v>PR</v>
      </c>
      <c r="Z356" s="6" t="str">
        <f t="shared" si="173"/>
        <v>DEMO</v>
      </c>
      <c r="AA356" s="6" t="str">
        <f t="shared" si="174"/>
        <v>N</v>
      </c>
      <c r="AB356" s="6" t="str">
        <f t="shared" si="175"/>
        <v>N</v>
      </c>
      <c r="AC356" s="6" t="str">
        <f t="shared" si="176"/>
        <v>9031501</v>
      </c>
      <c r="AD356" s="6">
        <f>IF(ISBLANK(Requerimiento_Det!N356),"",VLOOKUP(Requerimiento_Det!N356,Tabla1[#All],2,FALSE))</f>
        <v>1031100317</v>
      </c>
      <c r="AE356" s="6" t="str">
        <f>IF(ISBLANK(Requerimiento_Det!P356),"",VLOOKUP(Requerimiento_Det!P356,Tabla18[#All],2,FALSE))</f>
        <v>BTRU</v>
      </c>
    </row>
    <row r="357" spans="1:31" x14ac:dyDescent="0.25">
      <c r="A357" s="6">
        <f>IF(LEN(Requerimiento_Det!A357)&gt;0,Requerimiento_Det!A357,"")</f>
        <v>1</v>
      </c>
      <c r="B357" s="6">
        <f>IF(LEN(Requerimiento_Det!B357)&gt;0,Requerimiento_Det!B357,"")</f>
        <v>356</v>
      </c>
      <c r="C357" s="6" t="str">
        <f>IF(ISBLANK(Requerimiento_Det!C357),"",VLOOKUP(Requerimiento_Det!C357,Tabla3[#All],2,FALSE))</f>
        <v>10000000</v>
      </c>
      <c r="D357" s="6" t="str">
        <f>IF(LEN(Requerimiento_Det!D357)&gt;0,Requerimiento_Det!D357,"")</f>
        <v/>
      </c>
      <c r="E357" s="6">
        <f>IF(ISBLANK(Requerimiento_Det!E357),"",VLOOKUP(Requerimiento_Det!E357,Tabla13[#All],2,FALSE))</f>
        <v>0</v>
      </c>
      <c r="F357" s="6" t="str">
        <f>IF(ISBLANK(Requerimiento_Det!F357),"",VLOOKUP(Requerimiento_Det!F357,Tabla12[#All],2,FALSE))</f>
        <v>2806</v>
      </c>
      <c r="G357" s="6" t="str">
        <f>IF(ISBLANK(Requerimiento_Det!G357),"",VLOOKUP(Requerimiento_Det!G357,Tabla14[#All],2,FALSE))</f>
        <v>UNI</v>
      </c>
      <c r="H357" s="6" t="str">
        <f>IF(LEN(Requerimiento_Det!H357)&gt;0,Requerimiento_Det!H357,"")</f>
        <v>Chicama 287350 TRUJILLO  JAEN  TRUJILLO</v>
      </c>
      <c r="I357" s="6" t="str">
        <f>IF(ISBLANK(Requerimiento_Det!I357),"",VLOOKUP(Requerimiento_Det!I357,Tabla5[#All],2,FALSE))</f>
        <v>C</v>
      </c>
      <c r="J357" s="6" t="str">
        <f t="shared" si="160"/>
        <v>N</v>
      </c>
      <c r="K357" s="29">
        <f>IF(LEN(Requerimiento_Det!J357)&gt;0,Requerimiento_Det!J357,"")</f>
        <v>1</v>
      </c>
      <c r="L357" s="6" t="str">
        <f t="shared" si="161"/>
        <v>0.00</v>
      </c>
      <c r="M357" s="6" t="str">
        <f t="shared" si="162"/>
        <v>0.00</v>
      </c>
      <c r="N357" s="30" t="str">
        <f t="shared" si="163"/>
        <v>0.00</v>
      </c>
      <c r="O357" s="30">
        <f t="shared" si="164"/>
        <v>0</v>
      </c>
      <c r="P357" s="6" t="str">
        <f t="shared" si="165"/>
        <v>0</v>
      </c>
      <c r="Q357" s="6" t="str">
        <f t="shared" si="166"/>
        <v>0</v>
      </c>
      <c r="R357" s="6" t="str">
        <f t="shared" si="167"/>
        <v>0.000000</v>
      </c>
      <c r="S357" s="6" t="str">
        <f t="shared" si="168"/>
        <v>0.000000</v>
      </c>
      <c r="T357" s="6" t="str">
        <f t="shared" si="169"/>
        <v>0</v>
      </c>
      <c r="U357" s="6" t="str">
        <f t="shared" si="170"/>
        <v>0</v>
      </c>
      <c r="V357" s="6" t="str">
        <f t="shared" si="171"/>
        <v>S</v>
      </c>
      <c r="W357" s="6" t="str">
        <f>IF(LEN(Requerimiento_Det!L357)&gt;0,Requerimiento_Det!L357,"")</f>
        <v>Chicama 287350 TRUJILLO  JAEN  TRUJILLO</v>
      </c>
      <c r="X357" s="6" t="str">
        <f>IF(ISBLANK(Requerimiento_Det!M357),"",VLOOKUP(Requerimiento_Det!M357,Tabla8[#All],2,FALSE))</f>
        <v>010201</v>
      </c>
      <c r="Y357" s="6" t="str">
        <f t="shared" si="172"/>
        <v>PR</v>
      </c>
      <c r="Z357" s="6" t="str">
        <f t="shared" si="173"/>
        <v>DEMO</v>
      </c>
      <c r="AA357" s="6" t="str">
        <f t="shared" si="174"/>
        <v>N</v>
      </c>
      <c r="AB357" s="6" t="str">
        <f t="shared" si="175"/>
        <v>N</v>
      </c>
      <c r="AC357" s="6" t="str">
        <f t="shared" si="176"/>
        <v>9031501</v>
      </c>
      <c r="AD357" s="6">
        <f>IF(ISBLANK(Requerimiento_Det!N357),"",VLOOKUP(Requerimiento_Det!N357,Tabla1[#All],2,FALSE))</f>
        <v>1031100307</v>
      </c>
      <c r="AE357" s="6" t="str">
        <f>IF(ISBLANK(Requerimiento_Det!P357),"",VLOOKUP(Requerimiento_Det!P357,Tabla18[#All],2,FALSE))</f>
        <v>BTRU</v>
      </c>
    </row>
    <row r="358" spans="1:31" x14ac:dyDescent="0.25">
      <c r="A358" s="6">
        <f>IF(LEN(Requerimiento_Det!A358)&gt;0,Requerimiento_Det!A358,"")</f>
        <v>1</v>
      </c>
      <c r="B358" s="6">
        <f>IF(LEN(Requerimiento_Det!B358)&gt;0,Requerimiento_Det!B358,"")</f>
        <v>357</v>
      </c>
      <c r="C358" s="6" t="str">
        <f>IF(ISBLANK(Requerimiento_Det!C358),"",VLOOKUP(Requerimiento_Det!C358,Tabla3[#All],2,FALSE))</f>
        <v>10000000</v>
      </c>
      <c r="D358" s="6" t="str">
        <f>IF(LEN(Requerimiento_Det!D358)&gt;0,Requerimiento_Det!D358,"")</f>
        <v/>
      </c>
      <c r="E358" s="6">
        <f>IF(ISBLANK(Requerimiento_Det!E358),"",VLOOKUP(Requerimiento_Det!E358,Tabla13[#All],2,FALSE))</f>
        <v>0</v>
      </c>
      <c r="F358" s="6" t="str">
        <f>IF(ISBLANK(Requerimiento_Det!F358),"",VLOOKUP(Requerimiento_Det!F358,Tabla12[#All],2,FALSE))</f>
        <v>2806</v>
      </c>
      <c r="G358" s="6" t="str">
        <f>IF(ISBLANK(Requerimiento_Det!G358),"",VLOOKUP(Requerimiento_Det!G358,Tabla14[#All],2,FALSE))</f>
        <v>UNI</v>
      </c>
      <c r="H358" s="6" t="str">
        <f>IF(LEN(Requerimiento_Det!H358)&gt;0,Requerimiento_Det!H358,"")</f>
        <v>Chicama 286921 TRUJILLO  PACASMAYO  TRUJILLO</v>
      </c>
      <c r="I358" s="6" t="str">
        <f>IF(ISBLANK(Requerimiento_Det!I358),"",VLOOKUP(Requerimiento_Det!I358,Tabla5[#All],2,FALSE))</f>
        <v>C</v>
      </c>
      <c r="J358" s="6" t="str">
        <f t="shared" si="160"/>
        <v>N</v>
      </c>
      <c r="K358" s="29">
        <f>IF(LEN(Requerimiento_Det!J358)&gt;0,Requerimiento_Det!J358,"")</f>
        <v>1</v>
      </c>
      <c r="L358" s="6" t="str">
        <f t="shared" si="161"/>
        <v>0.00</v>
      </c>
      <c r="M358" s="6" t="str">
        <f t="shared" si="162"/>
        <v>0.00</v>
      </c>
      <c r="N358" s="30" t="str">
        <f t="shared" si="163"/>
        <v>0.00</v>
      </c>
      <c r="O358" s="30">
        <f t="shared" si="164"/>
        <v>0</v>
      </c>
      <c r="P358" s="6" t="str">
        <f t="shared" si="165"/>
        <v>0</v>
      </c>
      <c r="Q358" s="6" t="str">
        <f t="shared" si="166"/>
        <v>0</v>
      </c>
      <c r="R358" s="6" t="str">
        <f t="shared" si="167"/>
        <v>0.000000</v>
      </c>
      <c r="S358" s="6" t="str">
        <f t="shared" si="168"/>
        <v>0.000000</v>
      </c>
      <c r="T358" s="6" t="str">
        <f t="shared" si="169"/>
        <v>0</v>
      </c>
      <c r="U358" s="6" t="str">
        <f t="shared" si="170"/>
        <v>0</v>
      </c>
      <c r="V358" s="6" t="str">
        <f t="shared" si="171"/>
        <v>S</v>
      </c>
      <c r="W358" s="6" t="str">
        <f>IF(LEN(Requerimiento_Det!L358)&gt;0,Requerimiento_Det!L358,"")</f>
        <v>Chicama 286921 TRUJILLO  PACASMAYO  TRUJILLO</v>
      </c>
      <c r="X358" s="6" t="str">
        <f>IF(ISBLANK(Requerimiento_Det!M358),"",VLOOKUP(Requerimiento_Det!M358,Tabla8[#All],2,FALSE))</f>
        <v>010201</v>
      </c>
      <c r="Y358" s="6" t="str">
        <f t="shared" si="172"/>
        <v>PR</v>
      </c>
      <c r="Z358" s="6" t="str">
        <f t="shared" si="173"/>
        <v>DEMO</v>
      </c>
      <c r="AA358" s="6" t="str">
        <f t="shared" si="174"/>
        <v>N</v>
      </c>
      <c r="AB358" s="6" t="str">
        <f t="shared" si="175"/>
        <v>N</v>
      </c>
      <c r="AC358" s="6" t="str">
        <f t="shared" si="176"/>
        <v>9031501</v>
      </c>
      <c r="AD358" s="6">
        <f>IF(ISBLANK(Requerimiento_Det!N358),"",VLOOKUP(Requerimiento_Det!N358,Tabla1[#All],2,FALSE))</f>
        <v>1031100311</v>
      </c>
      <c r="AE358" s="6" t="str">
        <f>IF(ISBLANK(Requerimiento_Det!P358),"",VLOOKUP(Requerimiento_Det!P358,Tabla18[#All],2,FALSE))</f>
        <v>BTRU</v>
      </c>
    </row>
    <row r="359" spans="1:31" x14ac:dyDescent="0.25">
      <c r="A359" s="6">
        <f>IF(LEN(Requerimiento_Det!A359)&gt;0,Requerimiento_Det!A359,"")</f>
        <v>1</v>
      </c>
      <c r="B359" s="6">
        <f>IF(LEN(Requerimiento_Det!B359)&gt;0,Requerimiento_Det!B359,"")</f>
        <v>358</v>
      </c>
      <c r="C359" s="6" t="str">
        <f>IF(ISBLANK(Requerimiento_Det!C359),"",VLOOKUP(Requerimiento_Det!C359,Tabla3[#All],2,FALSE))</f>
        <v>10000000</v>
      </c>
      <c r="D359" s="6" t="str">
        <f>IF(LEN(Requerimiento_Det!D359)&gt;0,Requerimiento_Det!D359,"")</f>
        <v/>
      </c>
      <c r="E359" s="6">
        <f>IF(ISBLANK(Requerimiento_Det!E359),"",VLOOKUP(Requerimiento_Det!E359,Tabla13[#All],2,FALSE))</f>
        <v>0</v>
      </c>
      <c r="F359" s="6" t="str">
        <f>IF(ISBLANK(Requerimiento_Det!F359),"",VLOOKUP(Requerimiento_Det!F359,Tabla12[#All],2,FALSE))</f>
        <v>2806</v>
      </c>
      <c r="G359" s="6" t="str">
        <f>IF(ISBLANK(Requerimiento_Det!G359),"",VLOOKUP(Requerimiento_Det!G359,Tabla14[#All],2,FALSE))</f>
        <v>UNI</v>
      </c>
      <c r="H359" s="6" t="str">
        <f>IF(LEN(Requerimiento_Det!H359)&gt;0,Requerimiento_Det!H359,"")</f>
        <v>Chicama 287553 TRUJILLO  CAJAMARCA  TRUJILLO</v>
      </c>
      <c r="I359" s="6" t="str">
        <f>IF(ISBLANK(Requerimiento_Det!I359),"",VLOOKUP(Requerimiento_Det!I359,Tabla5[#All],2,FALSE))</f>
        <v>C</v>
      </c>
      <c r="J359" s="6" t="str">
        <f t="shared" si="160"/>
        <v>N</v>
      </c>
      <c r="K359" s="29">
        <f>IF(LEN(Requerimiento_Det!J359)&gt;0,Requerimiento_Det!J359,"")</f>
        <v>1</v>
      </c>
      <c r="L359" s="6" t="str">
        <f t="shared" si="161"/>
        <v>0.00</v>
      </c>
      <c r="M359" s="6" t="str">
        <f t="shared" si="162"/>
        <v>0.00</v>
      </c>
      <c r="N359" s="30" t="str">
        <f t="shared" si="163"/>
        <v>0.00</v>
      </c>
      <c r="O359" s="30">
        <f t="shared" si="164"/>
        <v>0</v>
      </c>
      <c r="P359" s="6" t="str">
        <f t="shared" si="165"/>
        <v>0</v>
      </c>
      <c r="Q359" s="6" t="str">
        <f t="shared" si="166"/>
        <v>0</v>
      </c>
      <c r="R359" s="6" t="str">
        <f t="shared" si="167"/>
        <v>0.000000</v>
      </c>
      <c r="S359" s="6" t="str">
        <f t="shared" si="168"/>
        <v>0.000000</v>
      </c>
      <c r="T359" s="6" t="str">
        <f t="shared" si="169"/>
        <v>0</v>
      </c>
      <c r="U359" s="6" t="str">
        <f t="shared" si="170"/>
        <v>0</v>
      </c>
      <c r="V359" s="6" t="str">
        <f t="shared" si="171"/>
        <v>S</v>
      </c>
      <c r="W359" s="6" t="str">
        <f>IF(LEN(Requerimiento_Det!L359)&gt;0,Requerimiento_Det!L359,"")</f>
        <v>Chicama 287553 TRUJILLO  CAJAMARCA  TRUJILLO</v>
      </c>
      <c r="X359" s="6" t="str">
        <f>IF(ISBLANK(Requerimiento_Det!M359),"",VLOOKUP(Requerimiento_Det!M359,Tabla8[#All],2,FALSE))</f>
        <v>010201</v>
      </c>
      <c r="Y359" s="6" t="str">
        <f t="shared" si="172"/>
        <v>PR</v>
      </c>
      <c r="Z359" s="6" t="str">
        <f t="shared" si="173"/>
        <v>DEMO</v>
      </c>
      <c r="AA359" s="6" t="str">
        <f t="shared" si="174"/>
        <v>N</v>
      </c>
      <c r="AB359" s="6" t="str">
        <f t="shared" si="175"/>
        <v>N</v>
      </c>
      <c r="AC359" s="6" t="str">
        <f t="shared" si="176"/>
        <v>9031501</v>
      </c>
      <c r="AD359" s="6">
        <f>IF(ISBLANK(Requerimiento_Det!N359),"",VLOOKUP(Requerimiento_Det!N359,Tabla1[#All],2,FALSE))</f>
        <v>1031100351</v>
      </c>
      <c r="AE359" s="6" t="str">
        <f>IF(ISBLANK(Requerimiento_Det!P359),"",VLOOKUP(Requerimiento_Det!P359,Tabla18[#All],2,FALSE))</f>
        <v>BTRU</v>
      </c>
    </row>
    <row r="360" spans="1:31" x14ac:dyDescent="0.25">
      <c r="A360" s="6">
        <f>IF(LEN(Requerimiento_Det!A360)&gt;0,Requerimiento_Det!A360,"")</f>
        <v>1</v>
      </c>
      <c r="B360" s="6">
        <f>IF(LEN(Requerimiento_Det!B360)&gt;0,Requerimiento_Det!B360,"")</f>
        <v>359</v>
      </c>
      <c r="C360" s="6" t="str">
        <f>IF(ISBLANK(Requerimiento_Det!C360),"",VLOOKUP(Requerimiento_Det!C360,Tabla3[#All],2,FALSE))</f>
        <v>10000000</v>
      </c>
      <c r="D360" s="6" t="str">
        <f>IF(LEN(Requerimiento_Det!D360)&gt;0,Requerimiento_Det!D360,"")</f>
        <v/>
      </c>
      <c r="E360" s="6">
        <f>IF(ISBLANK(Requerimiento_Det!E360),"",VLOOKUP(Requerimiento_Det!E360,Tabla13[#All],2,FALSE))</f>
        <v>0</v>
      </c>
      <c r="F360" s="6" t="str">
        <f>IF(ISBLANK(Requerimiento_Det!F360),"",VLOOKUP(Requerimiento_Det!F360,Tabla12[#All],2,FALSE))</f>
        <v>2806</v>
      </c>
      <c r="G360" s="6" t="str">
        <f>IF(ISBLANK(Requerimiento_Det!G360),"",VLOOKUP(Requerimiento_Det!G360,Tabla14[#All],2,FALSE))</f>
        <v>UNI</v>
      </c>
      <c r="H360" s="6" t="str">
        <f>IF(LEN(Requerimiento_Det!H360)&gt;0,Requerimiento_Det!H360,"")</f>
        <v>Sullana 286402 CALLAO  CHICLAYO  CALLAO</v>
      </c>
      <c r="I360" s="6" t="str">
        <f>IF(ISBLANK(Requerimiento_Det!I360),"",VLOOKUP(Requerimiento_Det!I360,Tabla5[#All],2,FALSE))</f>
        <v>C</v>
      </c>
      <c r="J360" s="6" t="str">
        <f t="shared" si="160"/>
        <v>N</v>
      </c>
      <c r="K360" s="29">
        <f>IF(LEN(Requerimiento_Det!J360)&gt;0,Requerimiento_Det!J360,"")</f>
        <v>1</v>
      </c>
      <c r="L360" s="6" t="str">
        <f t="shared" si="161"/>
        <v>0.00</v>
      </c>
      <c r="M360" s="6" t="str">
        <f t="shared" si="162"/>
        <v>0.00</v>
      </c>
      <c r="N360" s="30" t="str">
        <f t="shared" si="163"/>
        <v>0.00</v>
      </c>
      <c r="O360" s="30">
        <f t="shared" si="164"/>
        <v>0</v>
      </c>
      <c r="P360" s="6" t="str">
        <f t="shared" si="165"/>
        <v>0</v>
      </c>
      <c r="Q360" s="6" t="str">
        <f t="shared" si="166"/>
        <v>0</v>
      </c>
      <c r="R360" s="6" t="str">
        <f t="shared" si="167"/>
        <v>0.000000</v>
      </c>
      <c r="S360" s="6" t="str">
        <f t="shared" si="168"/>
        <v>0.000000</v>
      </c>
      <c r="T360" s="6" t="str">
        <f t="shared" si="169"/>
        <v>0</v>
      </c>
      <c r="U360" s="6" t="str">
        <f t="shared" si="170"/>
        <v>0</v>
      </c>
      <c r="V360" s="6" t="str">
        <f t="shared" si="171"/>
        <v>S</v>
      </c>
      <c r="W360" s="6" t="str">
        <f>IF(LEN(Requerimiento_Det!L360)&gt;0,Requerimiento_Det!L360,"")</f>
        <v>Sullana 286402 CALLAO  CHICLAYO  CALLAO</v>
      </c>
      <c r="X360" s="6" t="str">
        <f>IF(ISBLANK(Requerimiento_Det!M360),"",VLOOKUP(Requerimiento_Det!M360,Tabla8[#All],2,FALSE))</f>
        <v>010201</v>
      </c>
      <c r="Y360" s="6" t="str">
        <f t="shared" si="172"/>
        <v>PR</v>
      </c>
      <c r="Z360" s="6" t="str">
        <f t="shared" si="173"/>
        <v>DEMO</v>
      </c>
      <c r="AA360" s="6" t="str">
        <f t="shared" si="174"/>
        <v>N</v>
      </c>
      <c r="AB360" s="6" t="str">
        <f t="shared" si="175"/>
        <v>N</v>
      </c>
      <c r="AC360" s="6" t="str">
        <f t="shared" si="176"/>
        <v>9031501</v>
      </c>
      <c r="AD360" s="6">
        <f>IF(ISBLANK(Requerimiento_Det!N360),"",VLOOKUP(Requerimiento_Det!N360,Tabla1[#All],2,FALSE))</f>
        <v>1031100291</v>
      </c>
      <c r="AE360" s="6" t="str">
        <f>IF(ISBLANK(Requerimiento_Det!P360),"",VLOOKUP(Requerimiento_Det!P360,Tabla18[#All],2,FALSE))</f>
        <v>BTRU</v>
      </c>
    </row>
    <row r="361" spans="1:31" x14ac:dyDescent="0.25">
      <c r="A361" s="6">
        <f>IF(LEN(Requerimiento_Det!A361)&gt;0,Requerimiento_Det!A361,"")</f>
        <v>1</v>
      </c>
      <c r="B361" s="6">
        <f>IF(LEN(Requerimiento_Det!B361)&gt;0,Requerimiento_Det!B361,"")</f>
        <v>360</v>
      </c>
      <c r="C361" s="6" t="str">
        <f>IF(ISBLANK(Requerimiento_Det!C361),"",VLOOKUP(Requerimiento_Det!C361,Tabla3[#All],2,FALSE))</f>
        <v>10000000</v>
      </c>
      <c r="D361" s="6" t="str">
        <f>IF(LEN(Requerimiento_Det!D361)&gt;0,Requerimiento_Det!D361,"")</f>
        <v/>
      </c>
      <c r="E361" s="6">
        <f>IF(ISBLANK(Requerimiento_Det!E361),"",VLOOKUP(Requerimiento_Det!E361,Tabla13[#All],2,FALSE))</f>
        <v>0</v>
      </c>
      <c r="F361" s="6" t="str">
        <f>IF(ISBLANK(Requerimiento_Det!F361),"",VLOOKUP(Requerimiento_Det!F361,Tabla12[#All],2,FALSE))</f>
        <v>2806</v>
      </c>
      <c r="G361" s="6" t="str">
        <f>IF(ISBLANK(Requerimiento_Det!G361),"",VLOOKUP(Requerimiento_Det!G361,Tabla14[#All],2,FALSE))</f>
        <v>UNI</v>
      </c>
      <c r="H361" s="6" t="str">
        <f>IF(LEN(Requerimiento_Det!H361)&gt;0,Requerimiento_Det!H361,"")</f>
        <v>Mórrope 287807 TALARA  PIURA  TALARA</v>
      </c>
      <c r="I361" s="6" t="str">
        <f>IF(ISBLANK(Requerimiento_Det!I361),"",VLOOKUP(Requerimiento_Det!I361,Tabla5[#All],2,FALSE))</f>
        <v>C</v>
      </c>
      <c r="J361" s="6" t="str">
        <f t="shared" si="160"/>
        <v>N</v>
      </c>
      <c r="K361" s="29">
        <f>IF(LEN(Requerimiento_Det!J361)&gt;0,Requerimiento_Det!J361,"")</f>
        <v>1</v>
      </c>
      <c r="L361" s="6" t="str">
        <f t="shared" si="161"/>
        <v>0.00</v>
      </c>
      <c r="M361" s="6" t="str">
        <f t="shared" si="162"/>
        <v>0.00</v>
      </c>
      <c r="N361" s="30" t="str">
        <f t="shared" si="163"/>
        <v>0.00</v>
      </c>
      <c r="O361" s="30">
        <f t="shared" si="164"/>
        <v>0</v>
      </c>
      <c r="P361" s="6" t="str">
        <f t="shared" si="165"/>
        <v>0</v>
      </c>
      <c r="Q361" s="6" t="str">
        <f t="shared" si="166"/>
        <v>0</v>
      </c>
      <c r="R361" s="6" t="str">
        <f t="shared" si="167"/>
        <v>0.000000</v>
      </c>
      <c r="S361" s="6" t="str">
        <f t="shared" si="168"/>
        <v>0.000000</v>
      </c>
      <c r="T361" s="6" t="str">
        <f t="shared" si="169"/>
        <v>0</v>
      </c>
      <c r="U361" s="6" t="str">
        <f t="shared" si="170"/>
        <v>0</v>
      </c>
      <c r="V361" s="6" t="str">
        <f t="shared" si="171"/>
        <v>S</v>
      </c>
      <c r="W361" s="6" t="str">
        <f>IF(LEN(Requerimiento_Det!L361)&gt;0,Requerimiento_Det!L361,"")</f>
        <v>Mórrope 287807 TALARA  PIURA  TALARA</v>
      </c>
      <c r="X361" s="6" t="str">
        <f>IF(ISBLANK(Requerimiento_Det!M361),"",VLOOKUP(Requerimiento_Det!M361,Tabla8[#All],2,FALSE))</f>
        <v>010201</v>
      </c>
      <c r="Y361" s="6" t="str">
        <f t="shared" si="172"/>
        <v>PR</v>
      </c>
      <c r="Z361" s="6" t="str">
        <f t="shared" si="173"/>
        <v>DEMO</v>
      </c>
      <c r="AA361" s="6" t="str">
        <f t="shared" si="174"/>
        <v>N</v>
      </c>
      <c r="AB361" s="6" t="str">
        <f t="shared" si="175"/>
        <v>N</v>
      </c>
      <c r="AC361" s="6" t="str">
        <f t="shared" si="176"/>
        <v>9031501</v>
      </c>
      <c r="AD361" s="6">
        <f>IF(ISBLANK(Requerimiento_Det!N361),"",VLOOKUP(Requerimiento_Det!N361,Tabla1[#All],2,FALSE))</f>
        <v>1031100299</v>
      </c>
      <c r="AE361" s="6" t="str">
        <f>IF(ISBLANK(Requerimiento_Det!P361),"",VLOOKUP(Requerimiento_Det!P361,Tabla18[#All],2,FALSE))</f>
        <v>BTRU</v>
      </c>
    </row>
    <row r="362" spans="1:31" x14ac:dyDescent="0.25">
      <c r="A362" s="6">
        <f>IF(LEN(Requerimiento_Det!A362)&gt;0,Requerimiento_Det!A362,"")</f>
        <v>1</v>
      </c>
      <c r="B362" s="6">
        <f>IF(LEN(Requerimiento_Det!B362)&gt;0,Requerimiento_Det!B362,"")</f>
        <v>361</v>
      </c>
      <c r="C362" s="6" t="str">
        <f>IF(ISBLANK(Requerimiento_Det!C362),"",VLOOKUP(Requerimiento_Det!C362,Tabla3[#All],2,FALSE))</f>
        <v>10000000</v>
      </c>
      <c r="D362" s="6" t="str">
        <f>IF(LEN(Requerimiento_Det!D362)&gt;0,Requerimiento_Det!D362,"")</f>
        <v/>
      </c>
      <c r="E362" s="6">
        <f>IF(ISBLANK(Requerimiento_Det!E362),"",VLOOKUP(Requerimiento_Det!E362,Tabla13[#All],2,FALSE))</f>
        <v>0</v>
      </c>
      <c r="F362" s="6" t="str">
        <f>IF(ISBLANK(Requerimiento_Det!F362),"",VLOOKUP(Requerimiento_Det!F362,Tabla12[#All],2,FALSE))</f>
        <v>2806</v>
      </c>
      <c r="G362" s="6" t="str">
        <f>IF(ISBLANK(Requerimiento_Det!G362),"",VLOOKUP(Requerimiento_Det!G362,Tabla14[#All],2,FALSE))</f>
        <v>UNI</v>
      </c>
      <c r="H362" s="6" t="str">
        <f>IF(LEN(Requerimiento_Det!H362)&gt;0,Requerimiento_Det!H362,"")</f>
        <v>Sullana 287561 TALARA  PIURA  TALARA</v>
      </c>
      <c r="I362" s="6" t="str">
        <f>IF(ISBLANK(Requerimiento_Det!I362),"",VLOOKUP(Requerimiento_Det!I362,Tabla5[#All],2,FALSE))</f>
        <v>C</v>
      </c>
      <c r="J362" s="6" t="str">
        <f t="shared" si="160"/>
        <v>N</v>
      </c>
      <c r="K362" s="29">
        <f>IF(LEN(Requerimiento_Det!J362)&gt;0,Requerimiento_Det!J362,"")</f>
        <v>1</v>
      </c>
      <c r="L362" s="6" t="str">
        <f t="shared" si="161"/>
        <v>0.00</v>
      </c>
      <c r="M362" s="6" t="str">
        <f t="shared" si="162"/>
        <v>0.00</v>
      </c>
      <c r="N362" s="30" t="str">
        <f t="shared" si="163"/>
        <v>0.00</v>
      </c>
      <c r="O362" s="30">
        <f t="shared" si="164"/>
        <v>0</v>
      </c>
      <c r="P362" s="6" t="str">
        <f t="shared" si="165"/>
        <v>0</v>
      </c>
      <c r="Q362" s="6" t="str">
        <f t="shared" si="166"/>
        <v>0</v>
      </c>
      <c r="R362" s="6" t="str">
        <f t="shared" si="167"/>
        <v>0.000000</v>
      </c>
      <c r="S362" s="6" t="str">
        <f t="shared" si="168"/>
        <v>0.000000</v>
      </c>
      <c r="T362" s="6" t="str">
        <f t="shared" si="169"/>
        <v>0</v>
      </c>
      <c r="U362" s="6" t="str">
        <f t="shared" si="170"/>
        <v>0</v>
      </c>
      <c r="V362" s="6" t="str">
        <f t="shared" si="171"/>
        <v>S</v>
      </c>
      <c r="W362" s="6" t="str">
        <f>IF(LEN(Requerimiento_Det!L362)&gt;0,Requerimiento_Det!L362,"")</f>
        <v>Sullana 287561 TALARA  PIURA  TALARA</v>
      </c>
      <c r="X362" s="6" t="str">
        <f>IF(ISBLANK(Requerimiento_Det!M362),"",VLOOKUP(Requerimiento_Det!M362,Tabla8[#All],2,FALSE))</f>
        <v>010201</v>
      </c>
      <c r="Y362" s="6" t="str">
        <f t="shared" si="172"/>
        <v>PR</v>
      </c>
      <c r="Z362" s="6" t="str">
        <f t="shared" si="173"/>
        <v>DEMO</v>
      </c>
      <c r="AA362" s="6" t="str">
        <f t="shared" si="174"/>
        <v>N</v>
      </c>
      <c r="AB362" s="6" t="str">
        <f t="shared" si="175"/>
        <v>N</v>
      </c>
      <c r="AC362" s="6" t="str">
        <f t="shared" si="176"/>
        <v>9031501</v>
      </c>
      <c r="AD362" s="6">
        <f>IF(ISBLANK(Requerimiento_Det!N362),"",VLOOKUP(Requerimiento_Det!N362,Tabla1[#All],2,FALSE))</f>
        <v>1031100283</v>
      </c>
      <c r="AE362" s="6" t="str">
        <f>IF(ISBLANK(Requerimiento_Det!P362),"",VLOOKUP(Requerimiento_Det!P362,Tabla18[#All],2,FALSE))</f>
        <v>BTRU</v>
      </c>
    </row>
    <row r="363" spans="1:31" x14ac:dyDescent="0.25">
      <c r="A363" s="6">
        <f>IF(LEN(Requerimiento_Det!A363)&gt;0,Requerimiento_Det!A363,"")</f>
        <v>1</v>
      </c>
      <c r="B363" s="6">
        <f>IF(LEN(Requerimiento_Det!B363)&gt;0,Requerimiento_Det!B363,"")</f>
        <v>362</v>
      </c>
      <c r="C363" s="6" t="str">
        <f>IF(ISBLANK(Requerimiento_Det!C363),"",VLOOKUP(Requerimiento_Det!C363,Tabla3[#All],2,FALSE))</f>
        <v>10000000</v>
      </c>
      <c r="D363" s="6" t="str">
        <f>IF(LEN(Requerimiento_Det!D363)&gt;0,Requerimiento_Det!D363,"")</f>
        <v/>
      </c>
      <c r="E363" s="6">
        <f>IF(ISBLANK(Requerimiento_Det!E363),"",VLOOKUP(Requerimiento_Det!E363,Tabla13[#All],2,FALSE))</f>
        <v>0</v>
      </c>
      <c r="F363" s="6" t="str">
        <f>IF(ISBLANK(Requerimiento_Det!F363),"",VLOOKUP(Requerimiento_Det!F363,Tabla12[#All],2,FALSE))</f>
        <v>2806</v>
      </c>
      <c r="G363" s="6" t="str">
        <f>IF(ISBLANK(Requerimiento_Det!G363),"",VLOOKUP(Requerimiento_Det!G363,Tabla14[#All],2,FALSE))</f>
        <v>UNI</v>
      </c>
      <c r="H363" s="6" t="str">
        <f>IF(LEN(Requerimiento_Det!H363)&gt;0,Requerimiento_Det!H363,"")</f>
        <v>Chicama 287563 TRUJILLO  PIURA  TRUJILLO</v>
      </c>
      <c r="I363" s="6" t="str">
        <f>IF(ISBLANK(Requerimiento_Det!I363),"",VLOOKUP(Requerimiento_Det!I363,Tabla5[#All],2,FALSE))</f>
        <v>C</v>
      </c>
      <c r="J363" s="6" t="str">
        <f t="shared" si="160"/>
        <v>N</v>
      </c>
      <c r="K363" s="29">
        <f>IF(LEN(Requerimiento_Det!J363)&gt;0,Requerimiento_Det!J363,"")</f>
        <v>1</v>
      </c>
      <c r="L363" s="6" t="str">
        <f t="shared" si="161"/>
        <v>0.00</v>
      </c>
      <c r="M363" s="6" t="str">
        <f t="shared" si="162"/>
        <v>0.00</v>
      </c>
      <c r="N363" s="30" t="str">
        <f t="shared" si="163"/>
        <v>0.00</v>
      </c>
      <c r="O363" s="30">
        <f t="shared" si="164"/>
        <v>0</v>
      </c>
      <c r="P363" s="6" t="str">
        <f t="shared" si="165"/>
        <v>0</v>
      </c>
      <c r="Q363" s="6" t="str">
        <f t="shared" si="166"/>
        <v>0</v>
      </c>
      <c r="R363" s="6" t="str">
        <f t="shared" si="167"/>
        <v>0.000000</v>
      </c>
      <c r="S363" s="6" t="str">
        <f t="shared" si="168"/>
        <v>0.000000</v>
      </c>
      <c r="T363" s="6" t="str">
        <f t="shared" si="169"/>
        <v>0</v>
      </c>
      <c r="U363" s="6" t="str">
        <f t="shared" si="170"/>
        <v>0</v>
      </c>
      <c r="V363" s="6" t="str">
        <f t="shared" si="171"/>
        <v>S</v>
      </c>
      <c r="W363" s="6" t="str">
        <f>IF(LEN(Requerimiento_Det!L363)&gt;0,Requerimiento_Det!L363,"")</f>
        <v>Chicama 287563 TRUJILLO  PIURA  TRUJILLO</v>
      </c>
      <c r="X363" s="6" t="str">
        <f>IF(ISBLANK(Requerimiento_Det!M363),"",VLOOKUP(Requerimiento_Det!M363,Tabla8[#All],2,FALSE))</f>
        <v>010201</v>
      </c>
      <c r="Y363" s="6" t="str">
        <f t="shared" si="172"/>
        <v>PR</v>
      </c>
      <c r="Z363" s="6" t="str">
        <f t="shared" si="173"/>
        <v>DEMO</v>
      </c>
      <c r="AA363" s="6" t="str">
        <f t="shared" si="174"/>
        <v>N</v>
      </c>
      <c r="AB363" s="6" t="str">
        <f t="shared" si="175"/>
        <v>N</v>
      </c>
      <c r="AC363" s="6" t="str">
        <f t="shared" si="176"/>
        <v>9031501</v>
      </c>
      <c r="AD363" s="6">
        <f>IF(ISBLANK(Requerimiento_Det!N363),"",VLOOKUP(Requerimiento_Det!N363,Tabla1[#All],2,FALSE))</f>
        <v>1031100333</v>
      </c>
      <c r="AE363" s="6" t="str">
        <f>IF(ISBLANK(Requerimiento_Det!P363),"",VLOOKUP(Requerimiento_Det!P363,Tabla18[#All],2,FALSE))</f>
        <v>BTRU</v>
      </c>
    </row>
    <row r="364" spans="1:31" x14ac:dyDescent="0.25">
      <c r="A364" s="6">
        <f>IF(LEN(Requerimiento_Det!A364)&gt;0,Requerimiento_Det!A364,"")</f>
        <v>1</v>
      </c>
      <c r="B364" s="6">
        <f>IF(LEN(Requerimiento_Det!B364)&gt;0,Requerimiento_Det!B364,"")</f>
        <v>363</v>
      </c>
      <c r="C364" s="6" t="str">
        <f>IF(ISBLANK(Requerimiento_Det!C364),"",VLOOKUP(Requerimiento_Det!C364,Tabla3[#All],2,FALSE))</f>
        <v>10000000</v>
      </c>
      <c r="D364" s="6" t="str">
        <f>IF(LEN(Requerimiento_Det!D364)&gt;0,Requerimiento_Det!D364,"")</f>
        <v/>
      </c>
      <c r="E364" s="6">
        <f>IF(ISBLANK(Requerimiento_Det!E364),"",VLOOKUP(Requerimiento_Det!E364,Tabla13[#All],2,FALSE))</f>
        <v>0</v>
      </c>
      <c r="F364" s="6" t="str">
        <f>IF(ISBLANK(Requerimiento_Det!F364),"",VLOOKUP(Requerimiento_Det!F364,Tabla12[#All],2,FALSE))</f>
        <v>2806</v>
      </c>
      <c r="G364" s="6" t="str">
        <f>IF(ISBLANK(Requerimiento_Det!G364),"",VLOOKUP(Requerimiento_Det!G364,Tabla14[#All],2,FALSE))</f>
        <v>UNI</v>
      </c>
      <c r="H364" s="6" t="str">
        <f>IF(LEN(Requerimiento_Det!H364)&gt;0,Requerimiento_Det!H364,"")</f>
        <v>Sullana 287704 TALARA  CHICLAYO  TALARA</v>
      </c>
      <c r="I364" s="6" t="str">
        <f>IF(ISBLANK(Requerimiento_Det!I364),"",VLOOKUP(Requerimiento_Det!I364,Tabla5[#All],2,FALSE))</f>
        <v>C</v>
      </c>
      <c r="J364" s="6" t="str">
        <f t="shared" si="160"/>
        <v>N</v>
      </c>
      <c r="K364" s="29">
        <f>IF(LEN(Requerimiento_Det!J364)&gt;0,Requerimiento_Det!J364,"")</f>
        <v>1</v>
      </c>
      <c r="L364" s="6" t="str">
        <f t="shared" si="161"/>
        <v>0.00</v>
      </c>
      <c r="M364" s="6" t="str">
        <f t="shared" si="162"/>
        <v>0.00</v>
      </c>
      <c r="N364" s="30" t="str">
        <f t="shared" si="163"/>
        <v>0.00</v>
      </c>
      <c r="O364" s="30">
        <f t="shared" si="164"/>
        <v>0</v>
      </c>
      <c r="P364" s="6" t="str">
        <f t="shared" si="165"/>
        <v>0</v>
      </c>
      <c r="Q364" s="6" t="str">
        <f t="shared" si="166"/>
        <v>0</v>
      </c>
      <c r="R364" s="6" t="str">
        <f t="shared" si="167"/>
        <v>0.000000</v>
      </c>
      <c r="S364" s="6" t="str">
        <f t="shared" si="168"/>
        <v>0.000000</v>
      </c>
      <c r="T364" s="6" t="str">
        <f t="shared" si="169"/>
        <v>0</v>
      </c>
      <c r="U364" s="6" t="str">
        <f t="shared" si="170"/>
        <v>0</v>
      </c>
      <c r="V364" s="6" t="str">
        <f t="shared" si="171"/>
        <v>S</v>
      </c>
      <c r="W364" s="6" t="str">
        <f>IF(LEN(Requerimiento_Det!L364)&gt;0,Requerimiento_Det!L364,"")</f>
        <v>Sullana 287704 TALARA  CHICLAYO  TALARA</v>
      </c>
      <c r="X364" s="6" t="str">
        <f>IF(ISBLANK(Requerimiento_Det!M364),"",VLOOKUP(Requerimiento_Det!M364,Tabla8[#All],2,FALSE))</f>
        <v>010201</v>
      </c>
      <c r="Y364" s="6" t="str">
        <f t="shared" si="172"/>
        <v>PR</v>
      </c>
      <c r="Z364" s="6" t="str">
        <f t="shared" si="173"/>
        <v>DEMO</v>
      </c>
      <c r="AA364" s="6" t="str">
        <f t="shared" si="174"/>
        <v>N</v>
      </c>
      <c r="AB364" s="6" t="str">
        <f t="shared" si="175"/>
        <v>N</v>
      </c>
      <c r="AC364" s="6" t="str">
        <f t="shared" si="176"/>
        <v>9031501</v>
      </c>
      <c r="AD364" s="6">
        <f>IF(ISBLANK(Requerimiento_Det!N364),"",VLOOKUP(Requerimiento_Det!N364,Tabla1[#All],2,FALSE))</f>
        <v>1031100297</v>
      </c>
      <c r="AE364" s="6" t="str">
        <f>IF(ISBLANK(Requerimiento_Det!P364),"",VLOOKUP(Requerimiento_Det!P364,Tabla18[#All],2,FALSE))</f>
        <v>BTRU</v>
      </c>
    </row>
    <row r="365" spans="1:31" x14ac:dyDescent="0.25">
      <c r="A365" s="6">
        <f>IF(LEN(Requerimiento_Det!A365)&gt;0,Requerimiento_Det!A365,"")</f>
        <v>1</v>
      </c>
      <c r="B365" s="6">
        <f>IF(LEN(Requerimiento_Det!B365)&gt;0,Requerimiento_Det!B365,"")</f>
        <v>364</v>
      </c>
      <c r="C365" s="6" t="str">
        <f>IF(ISBLANK(Requerimiento_Det!C365),"",VLOOKUP(Requerimiento_Det!C365,Tabla3[#All],2,FALSE))</f>
        <v>10000000</v>
      </c>
      <c r="D365" s="6" t="str">
        <f>IF(LEN(Requerimiento_Det!D365)&gt;0,Requerimiento_Det!D365,"")</f>
        <v/>
      </c>
      <c r="E365" s="6">
        <f>IF(ISBLANK(Requerimiento_Det!E365),"",VLOOKUP(Requerimiento_Det!E365,Tabla13[#All],2,FALSE))</f>
        <v>0</v>
      </c>
      <c r="F365" s="6" t="str">
        <f>IF(ISBLANK(Requerimiento_Det!F365),"",VLOOKUP(Requerimiento_Det!F365,Tabla12[#All],2,FALSE))</f>
        <v>2806</v>
      </c>
      <c r="G365" s="6" t="str">
        <f>IF(ISBLANK(Requerimiento_Det!G365),"",VLOOKUP(Requerimiento_Det!G365,Tabla14[#All],2,FALSE))</f>
        <v>UNI</v>
      </c>
      <c r="H365" s="6" t="str">
        <f>IF(LEN(Requerimiento_Det!H365)&gt;0,Requerimiento_Det!H365,"")</f>
        <v>Chicama 287595 TRUJILLO  CHICLAYO  TRUJILLO</v>
      </c>
      <c r="I365" s="6" t="str">
        <f>IF(ISBLANK(Requerimiento_Det!I365),"",VLOOKUP(Requerimiento_Det!I365,Tabla5[#All],2,FALSE))</f>
        <v>C</v>
      </c>
      <c r="J365" s="6" t="str">
        <f t="shared" si="160"/>
        <v>N</v>
      </c>
      <c r="K365" s="29">
        <f>IF(LEN(Requerimiento_Det!J365)&gt;0,Requerimiento_Det!J365,"")</f>
        <v>1</v>
      </c>
      <c r="L365" s="6" t="str">
        <f t="shared" si="161"/>
        <v>0.00</v>
      </c>
      <c r="M365" s="6" t="str">
        <f t="shared" si="162"/>
        <v>0.00</v>
      </c>
      <c r="N365" s="30" t="str">
        <f t="shared" si="163"/>
        <v>0.00</v>
      </c>
      <c r="O365" s="30">
        <f t="shared" si="164"/>
        <v>0</v>
      </c>
      <c r="P365" s="6" t="str">
        <f t="shared" si="165"/>
        <v>0</v>
      </c>
      <c r="Q365" s="6" t="str">
        <f t="shared" si="166"/>
        <v>0</v>
      </c>
      <c r="R365" s="6" t="str">
        <f t="shared" si="167"/>
        <v>0.000000</v>
      </c>
      <c r="S365" s="6" t="str">
        <f t="shared" si="168"/>
        <v>0.000000</v>
      </c>
      <c r="T365" s="6" t="str">
        <f t="shared" si="169"/>
        <v>0</v>
      </c>
      <c r="U365" s="6" t="str">
        <f t="shared" si="170"/>
        <v>0</v>
      </c>
      <c r="V365" s="6" t="str">
        <f t="shared" si="171"/>
        <v>S</v>
      </c>
      <c r="W365" s="6" t="str">
        <f>IF(LEN(Requerimiento_Det!L365)&gt;0,Requerimiento_Det!L365,"")</f>
        <v>Chicama 287595 TRUJILLO  CHICLAYO  TRUJILLO</v>
      </c>
      <c r="X365" s="6" t="str">
        <f>IF(ISBLANK(Requerimiento_Det!M365),"",VLOOKUP(Requerimiento_Det!M365,Tabla8[#All],2,FALSE))</f>
        <v>010201</v>
      </c>
      <c r="Y365" s="6" t="str">
        <f t="shared" si="172"/>
        <v>PR</v>
      </c>
      <c r="Z365" s="6" t="str">
        <f t="shared" si="173"/>
        <v>DEMO</v>
      </c>
      <c r="AA365" s="6" t="str">
        <f t="shared" si="174"/>
        <v>N</v>
      </c>
      <c r="AB365" s="6" t="str">
        <f t="shared" si="175"/>
        <v>N</v>
      </c>
      <c r="AC365" s="6" t="str">
        <f t="shared" si="176"/>
        <v>9031501</v>
      </c>
      <c r="AD365" s="6">
        <f>IF(ISBLANK(Requerimiento_Det!N365),"",VLOOKUP(Requerimiento_Det!N365,Tabla1[#All],2,FALSE))</f>
        <v>1031100265</v>
      </c>
      <c r="AE365" s="6" t="str">
        <f>IF(ISBLANK(Requerimiento_Det!P365),"",VLOOKUP(Requerimiento_Det!P365,Tabla18[#All],2,FALSE))</f>
        <v>BTRU</v>
      </c>
    </row>
    <row r="366" spans="1:31" x14ac:dyDescent="0.25">
      <c r="A366" s="6">
        <f>IF(LEN(Requerimiento_Det!A366)&gt;0,Requerimiento_Det!A366,"")</f>
        <v>1</v>
      </c>
      <c r="B366" s="6">
        <f>IF(LEN(Requerimiento_Det!B366)&gt;0,Requerimiento_Det!B366,"")</f>
        <v>365</v>
      </c>
      <c r="C366" s="6" t="str">
        <f>IF(ISBLANK(Requerimiento_Det!C366),"",VLOOKUP(Requerimiento_Det!C366,Tabla3[#All],2,FALSE))</f>
        <v>10000000</v>
      </c>
      <c r="D366" s="6" t="str">
        <f>IF(LEN(Requerimiento_Det!D366)&gt;0,Requerimiento_Det!D366,"")</f>
        <v/>
      </c>
      <c r="E366" s="6">
        <f>IF(ISBLANK(Requerimiento_Det!E366),"",VLOOKUP(Requerimiento_Det!E366,Tabla13[#All],2,FALSE))</f>
        <v>0</v>
      </c>
      <c r="F366" s="6" t="str">
        <f>IF(ISBLANK(Requerimiento_Det!F366),"",VLOOKUP(Requerimiento_Det!F366,Tabla12[#All],2,FALSE))</f>
        <v>2806</v>
      </c>
      <c r="G366" s="6" t="str">
        <f>IF(ISBLANK(Requerimiento_Det!G366),"",VLOOKUP(Requerimiento_Det!G366,Tabla14[#All],2,FALSE))</f>
        <v>UNI</v>
      </c>
      <c r="H366" s="6" t="str">
        <f>IF(LEN(Requerimiento_Det!H366)&gt;0,Requerimiento_Det!H366,"")</f>
        <v>Chicama 287548 TRUJILLO  PIURA  TRUJILLO</v>
      </c>
      <c r="I366" s="6" t="str">
        <f>IF(ISBLANK(Requerimiento_Det!I366),"",VLOOKUP(Requerimiento_Det!I366,Tabla5[#All],2,FALSE))</f>
        <v>C</v>
      </c>
      <c r="J366" s="6" t="str">
        <f t="shared" si="160"/>
        <v>N</v>
      </c>
      <c r="K366" s="29">
        <f>IF(LEN(Requerimiento_Det!J366)&gt;0,Requerimiento_Det!J366,"")</f>
        <v>1</v>
      </c>
      <c r="L366" s="6" t="str">
        <f t="shared" si="161"/>
        <v>0.00</v>
      </c>
      <c r="M366" s="6" t="str">
        <f t="shared" si="162"/>
        <v>0.00</v>
      </c>
      <c r="N366" s="30" t="str">
        <f t="shared" si="163"/>
        <v>0.00</v>
      </c>
      <c r="O366" s="30">
        <f t="shared" si="164"/>
        <v>0</v>
      </c>
      <c r="P366" s="6" t="str">
        <f t="shared" si="165"/>
        <v>0</v>
      </c>
      <c r="Q366" s="6" t="str">
        <f t="shared" si="166"/>
        <v>0</v>
      </c>
      <c r="R366" s="6" t="str">
        <f t="shared" si="167"/>
        <v>0.000000</v>
      </c>
      <c r="S366" s="6" t="str">
        <f t="shared" si="168"/>
        <v>0.000000</v>
      </c>
      <c r="T366" s="6" t="str">
        <f t="shared" si="169"/>
        <v>0</v>
      </c>
      <c r="U366" s="6" t="str">
        <f t="shared" si="170"/>
        <v>0</v>
      </c>
      <c r="V366" s="6" t="str">
        <f t="shared" si="171"/>
        <v>S</v>
      </c>
      <c r="W366" s="6" t="str">
        <f>IF(LEN(Requerimiento_Det!L366)&gt;0,Requerimiento_Det!L366,"")</f>
        <v>Chicama 287548 TRUJILLO  PIURA  TRUJILLO</v>
      </c>
      <c r="X366" s="6" t="str">
        <f>IF(ISBLANK(Requerimiento_Det!M366),"",VLOOKUP(Requerimiento_Det!M366,Tabla8[#All],2,FALSE))</f>
        <v>010201</v>
      </c>
      <c r="Y366" s="6" t="str">
        <f t="shared" si="172"/>
        <v>PR</v>
      </c>
      <c r="Z366" s="6" t="str">
        <f t="shared" si="173"/>
        <v>DEMO</v>
      </c>
      <c r="AA366" s="6" t="str">
        <f t="shared" si="174"/>
        <v>N</v>
      </c>
      <c r="AB366" s="6" t="str">
        <f t="shared" si="175"/>
        <v>N</v>
      </c>
      <c r="AC366" s="6" t="str">
        <f t="shared" si="176"/>
        <v>9031501</v>
      </c>
      <c r="AD366" s="6">
        <f>IF(ISBLANK(Requerimiento_Det!N366),"",VLOOKUP(Requerimiento_Det!N366,Tabla1[#All],2,FALSE))</f>
        <v>1031100300</v>
      </c>
      <c r="AE366" s="6" t="str">
        <f>IF(ISBLANK(Requerimiento_Det!P366),"",VLOOKUP(Requerimiento_Det!P366,Tabla18[#All],2,FALSE))</f>
        <v>BTRU</v>
      </c>
    </row>
    <row r="367" spans="1:31" x14ac:dyDescent="0.25">
      <c r="A367" s="6">
        <f>IF(LEN(Requerimiento_Det!A367)&gt;0,Requerimiento_Det!A367,"")</f>
        <v>1</v>
      </c>
      <c r="B367" s="6">
        <f>IF(LEN(Requerimiento_Det!B367)&gt;0,Requerimiento_Det!B367,"")</f>
        <v>366</v>
      </c>
      <c r="C367" s="6" t="str">
        <f>IF(ISBLANK(Requerimiento_Det!C367),"",VLOOKUP(Requerimiento_Det!C367,Tabla3[#All],2,FALSE))</f>
        <v>10000000</v>
      </c>
      <c r="D367" s="6" t="str">
        <f>IF(LEN(Requerimiento_Det!D367)&gt;0,Requerimiento_Det!D367,"")</f>
        <v/>
      </c>
      <c r="E367" s="6">
        <f>IF(ISBLANK(Requerimiento_Det!E367),"",VLOOKUP(Requerimiento_Det!E367,Tabla13[#All],2,FALSE))</f>
        <v>0</v>
      </c>
      <c r="F367" s="6" t="str">
        <f>IF(ISBLANK(Requerimiento_Det!F367),"",VLOOKUP(Requerimiento_Det!F367,Tabla12[#All],2,FALSE))</f>
        <v>2806</v>
      </c>
      <c r="G367" s="6" t="str">
        <f>IF(ISBLANK(Requerimiento_Det!G367),"",VLOOKUP(Requerimiento_Det!G367,Tabla14[#All],2,FALSE))</f>
        <v>UNI</v>
      </c>
      <c r="H367" s="6" t="str">
        <f>IF(LEN(Requerimiento_Det!H367)&gt;0,Requerimiento_Det!H367,"")</f>
        <v>Pacanguilla 287618 TRUJILLO  JAEN  TRUJILLO</v>
      </c>
      <c r="I367" s="6" t="str">
        <f>IF(ISBLANK(Requerimiento_Det!I367),"",VLOOKUP(Requerimiento_Det!I367,Tabla5[#All],2,FALSE))</f>
        <v>C</v>
      </c>
      <c r="J367" s="6" t="str">
        <f t="shared" si="160"/>
        <v>N</v>
      </c>
      <c r="K367" s="29">
        <f>IF(LEN(Requerimiento_Det!J367)&gt;0,Requerimiento_Det!J367,"")</f>
        <v>1</v>
      </c>
      <c r="L367" s="6" t="str">
        <f t="shared" si="161"/>
        <v>0.00</v>
      </c>
      <c r="M367" s="6" t="str">
        <f t="shared" si="162"/>
        <v>0.00</v>
      </c>
      <c r="N367" s="30" t="str">
        <f t="shared" si="163"/>
        <v>0.00</v>
      </c>
      <c r="O367" s="30">
        <f t="shared" si="164"/>
        <v>0</v>
      </c>
      <c r="P367" s="6" t="str">
        <f t="shared" si="165"/>
        <v>0</v>
      </c>
      <c r="Q367" s="6" t="str">
        <f t="shared" si="166"/>
        <v>0</v>
      </c>
      <c r="R367" s="6" t="str">
        <f t="shared" si="167"/>
        <v>0.000000</v>
      </c>
      <c r="S367" s="6" t="str">
        <f t="shared" si="168"/>
        <v>0.000000</v>
      </c>
      <c r="T367" s="6" t="str">
        <f t="shared" si="169"/>
        <v>0</v>
      </c>
      <c r="U367" s="6" t="str">
        <f t="shared" si="170"/>
        <v>0</v>
      </c>
      <c r="V367" s="6" t="str">
        <f t="shared" si="171"/>
        <v>S</v>
      </c>
      <c r="W367" s="6" t="str">
        <f>IF(LEN(Requerimiento_Det!L367)&gt;0,Requerimiento_Det!L367,"")</f>
        <v>Pacanguilla 287618 TRUJILLO  JAEN  TRUJILLO</v>
      </c>
      <c r="X367" s="6" t="str">
        <f>IF(ISBLANK(Requerimiento_Det!M367),"",VLOOKUP(Requerimiento_Det!M367,Tabla8[#All],2,FALSE))</f>
        <v>010201</v>
      </c>
      <c r="Y367" s="6" t="str">
        <f t="shared" si="172"/>
        <v>PR</v>
      </c>
      <c r="Z367" s="6" t="str">
        <f t="shared" si="173"/>
        <v>DEMO</v>
      </c>
      <c r="AA367" s="6" t="str">
        <f t="shared" si="174"/>
        <v>N</v>
      </c>
      <c r="AB367" s="6" t="str">
        <f t="shared" si="175"/>
        <v>N</v>
      </c>
      <c r="AC367" s="6" t="str">
        <f t="shared" si="176"/>
        <v>9031501</v>
      </c>
      <c r="AD367" s="6">
        <f>IF(ISBLANK(Requerimiento_Det!N367),"",VLOOKUP(Requerimiento_Det!N367,Tabla1[#All],2,FALSE))</f>
        <v>1031100262</v>
      </c>
      <c r="AE367" s="6" t="str">
        <f>IF(ISBLANK(Requerimiento_Det!P367),"",VLOOKUP(Requerimiento_Det!P367,Tabla18[#All],2,FALSE))</f>
        <v>BTRU</v>
      </c>
    </row>
    <row r="368" spans="1:31" x14ac:dyDescent="0.25">
      <c r="A368" s="6">
        <f>IF(LEN(Requerimiento_Det!A368)&gt;0,Requerimiento_Det!A368,"")</f>
        <v>1</v>
      </c>
      <c r="B368" s="6">
        <f>IF(LEN(Requerimiento_Det!B368)&gt;0,Requerimiento_Det!B368,"")</f>
        <v>367</v>
      </c>
      <c r="C368" s="6" t="str">
        <f>IF(ISBLANK(Requerimiento_Det!C368),"",VLOOKUP(Requerimiento_Det!C368,Tabla3[#All],2,FALSE))</f>
        <v>10000000</v>
      </c>
      <c r="D368" s="6" t="str">
        <f>IF(LEN(Requerimiento_Det!D368)&gt;0,Requerimiento_Det!D368,"")</f>
        <v/>
      </c>
      <c r="E368" s="6">
        <f>IF(ISBLANK(Requerimiento_Det!E368),"",VLOOKUP(Requerimiento_Det!E368,Tabla13[#All],2,FALSE))</f>
        <v>0</v>
      </c>
      <c r="F368" s="6" t="str">
        <f>IF(ISBLANK(Requerimiento_Det!F368),"",VLOOKUP(Requerimiento_Det!F368,Tabla12[#All],2,FALSE))</f>
        <v>2806</v>
      </c>
      <c r="G368" s="6" t="str">
        <f>IF(ISBLANK(Requerimiento_Det!G368),"",VLOOKUP(Requerimiento_Det!G368,Tabla14[#All],2,FALSE))</f>
        <v>UNI</v>
      </c>
      <c r="H368" s="6" t="str">
        <f>IF(LEN(Requerimiento_Det!H368)&gt;0,Requerimiento_Det!H368,"")</f>
        <v>Pacanguilla 287550 TRUJILLO  PIURA  TRUJILLO</v>
      </c>
      <c r="I368" s="6" t="str">
        <f>IF(ISBLANK(Requerimiento_Det!I368),"",VLOOKUP(Requerimiento_Det!I368,Tabla5[#All],2,FALSE))</f>
        <v>C</v>
      </c>
      <c r="J368" s="6" t="str">
        <f t="shared" si="160"/>
        <v>N</v>
      </c>
      <c r="K368" s="29">
        <f>IF(LEN(Requerimiento_Det!J368)&gt;0,Requerimiento_Det!J368,"")</f>
        <v>1</v>
      </c>
      <c r="L368" s="6" t="str">
        <f t="shared" si="161"/>
        <v>0.00</v>
      </c>
      <c r="M368" s="6" t="str">
        <f t="shared" si="162"/>
        <v>0.00</v>
      </c>
      <c r="N368" s="30" t="str">
        <f t="shared" si="163"/>
        <v>0.00</v>
      </c>
      <c r="O368" s="30">
        <f t="shared" si="164"/>
        <v>0</v>
      </c>
      <c r="P368" s="6" t="str">
        <f t="shared" si="165"/>
        <v>0</v>
      </c>
      <c r="Q368" s="6" t="str">
        <f t="shared" si="166"/>
        <v>0</v>
      </c>
      <c r="R368" s="6" t="str">
        <f t="shared" si="167"/>
        <v>0.000000</v>
      </c>
      <c r="S368" s="6" t="str">
        <f t="shared" si="168"/>
        <v>0.000000</v>
      </c>
      <c r="T368" s="6" t="str">
        <f t="shared" si="169"/>
        <v>0</v>
      </c>
      <c r="U368" s="6" t="str">
        <f t="shared" si="170"/>
        <v>0</v>
      </c>
      <c r="V368" s="6" t="str">
        <f t="shared" si="171"/>
        <v>S</v>
      </c>
      <c r="W368" s="6" t="str">
        <f>IF(LEN(Requerimiento_Det!L368)&gt;0,Requerimiento_Det!L368,"")</f>
        <v>Pacanguilla 287550 TRUJILLO  PIURA  TRUJILLO</v>
      </c>
      <c r="X368" s="6" t="str">
        <f>IF(ISBLANK(Requerimiento_Det!M368),"",VLOOKUP(Requerimiento_Det!M368,Tabla8[#All],2,FALSE))</f>
        <v>010201</v>
      </c>
      <c r="Y368" s="6" t="str">
        <f t="shared" si="172"/>
        <v>PR</v>
      </c>
      <c r="Z368" s="6" t="str">
        <f t="shared" si="173"/>
        <v>DEMO</v>
      </c>
      <c r="AA368" s="6" t="str">
        <f t="shared" si="174"/>
        <v>N</v>
      </c>
      <c r="AB368" s="6" t="str">
        <f t="shared" si="175"/>
        <v>N</v>
      </c>
      <c r="AC368" s="6" t="str">
        <f t="shared" si="176"/>
        <v>9031501</v>
      </c>
      <c r="AD368" s="6">
        <f>IF(ISBLANK(Requerimiento_Det!N368),"",VLOOKUP(Requerimiento_Det!N368,Tabla1[#All],2,FALSE))</f>
        <v>1031100263</v>
      </c>
      <c r="AE368" s="6" t="str">
        <f>IF(ISBLANK(Requerimiento_Det!P368),"",VLOOKUP(Requerimiento_Det!P368,Tabla18[#All],2,FALSE))</f>
        <v>BTRU</v>
      </c>
    </row>
    <row r="369" spans="1:31" x14ac:dyDescent="0.25">
      <c r="A369" s="6">
        <f>IF(LEN(Requerimiento_Det!A369)&gt;0,Requerimiento_Det!A369,"")</f>
        <v>1</v>
      </c>
      <c r="B369" s="6">
        <f>IF(LEN(Requerimiento_Det!B369)&gt;0,Requerimiento_Det!B369,"")</f>
        <v>368</v>
      </c>
      <c r="C369" s="6" t="str">
        <f>IF(ISBLANK(Requerimiento_Det!C369),"",VLOOKUP(Requerimiento_Det!C369,Tabla3[#All],2,FALSE))</f>
        <v>10000000</v>
      </c>
      <c r="D369" s="6" t="str">
        <f>IF(LEN(Requerimiento_Det!D369)&gt;0,Requerimiento_Det!D369,"")</f>
        <v/>
      </c>
      <c r="E369" s="6">
        <f>IF(ISBLANK(Requerimiento_Det!E369),"",VLOOKUP(Requerimiento_Det!E369,Tabla13[#All],2,FALSE))</f>
        <v>0</v>
      </c>
      <c r="F369" s="6" t="str">
        <f>IF(ISBLANK(Requerimiento_Det!F369),"",VLOOKUP(Requerimiento_Det!F369,Tabla12[#All],2,FALSE))</f>
        <v>2806</v>
      </c>
      <c r="G369" s="6" t="str">
        <f>IF(ISBLANK(Requerimiento_Det!G369),"",VLOOKUP(Requerimiento_Det!G369,Tabla14[#All],2,FALSE))</f>
        <v>UNI</v>
      </c>
      <c r="H369" s="6" t="str">
        <f>IF(LEN(Requerimiento_Det!H369)&gt;0,Requerimiento_Det!H369,"")</f>
        <v>Chicama 287349 TRUJILLO  CHOTA  TRUJILLO</v>
      </c>
      <c r="I369" s="6" t="str">
        <f>IF(ISBLANK(Requerimiento_Det!I369),"",VLOOKUP(Requerimiento_Det!I369,Tabla5[#All],2,FALSE))</f>
        <v>C</v>
      </c>
      <c r="J369" s="6" t="str">
        <f t="shared" si="160"/>
        <v>N</v>
      </c>
      <c r="K369" s="29">
        <f>IF(LEN(Requerimiento_Det!J369)&gt;0,Requerimiento_Det!J369,"")</f>
        <v>1</v>
      </c>
      <c r="L369" s="6" t="str">
        <f t="shared" si="161"/>
        <v>0.00</v>
      </c>
      <c r="M369" s="6" t="str">
        <f t="shared" si="162"/>
        <v>0.00</v>
      </c>
      <c r="N369" s="30" t="str">
        <f t="shared" si="163"/>
        <v>0.00</v>
      </c>
      <c r="O369" s="30">
        <f t="shared" si="164"/>
        <v>0</v>
      </c>
      <c r="P369" s="6" t="str">
        <f t="shared" si="165"/>
        <v>0</v>
      </c>
      <c r="Q369" s="6" t="str">
        <f t="shared" si="166"/>
        <v>0</v>
      </c>
      <c r="R369" s="6" t="str">
        <f t="shared" si="167"/>
        <v>0.000000</v>
      </c>
      <c r="S369" s="6" t="str">
        <f t="shared" si="168"/>
        <v>0.000000</v>
      </c>
      <c r="T369" s="6" t="str">
        <f t="shared" si="169"/>
        <v>0</v>
      </c>
      <c r="U369" s="6" t="str">
        <f t="shared" si="170"/>
        <v>0</v>
      </c>
      <c r="V369" s="6" t="str">
        <f t="shared" si="171"/>
        <v>S</v>
      </c>
      <c r="W369" s="6" t="str">
        <f>IF(LEN(Requerimiento_Det!L369)&gt;0,Requerimiento_Det!L369,"")</f>
        <v>Chicama 287349 TRUJILLO  CHOTA  TRUJILLO</v>
      </c>
      <c r="X369" s="6" t="str">
        <f>IF(ISBLANK(Requerimiento_Det!M369),"",VLOOKUP(Requerimiento_Det!M369,Tabla8[#All],2,FALSE))</f>
        <v>010201</v>
      </c>
      <c r="Y369" s="6" t="str">
        <f t="shared" si="172"/>
        <v>PR</v>
      </c>
      <c r="Z369" s="6" t="str">
        <f t="shared" si="173"/>
        <v>DEMO</v>
      </c>
      <c r="AA369" s="6" t="str">
        <f t="shared" si="174"/>
        <v>N</v>
      </c>
      <c r="AB369" s="6" t="str">
        <f t="shared" si="175"/>
        <v>N</v>
      </c>
      <c r="AC369" s="6" t="str">
        <f t="shared" si="176"/>
        <v>9031501</v>
      </c>
      <c r="AD369" s="6">
        <f>IF(ISBLANK(Requerimiento_Det!N369),"",VLOOKUP(Requerimiento_Det!N369,Tabla1[#All],2,FALSE))</f>
        <v>1031100308</v>
      </c>
      <c r="AE369" s="6" t="str">
        <f>IF(ISBLANK(Requerimiento_Det!P369),"",VLOOKUP(Requerimiento_Det!P369,Tabla18[#All],2,FALSE))</f>
        <v>BTRU</v>
      </c>
    </row>
    <row r="370" spans="1:31" x14ac:dyDescent="0.25">
      <c r="A370" s="6">
        <f>IF(LEN(Requerimiento_Det!A370)&gt;0,Requerimiento_Det!A370,"")</f>
        <v>1</v>
      </c>
      <c r="B370" s="6">
        <f>IF(LEN(Requerimiento_Det!B370)&gt;0,Requerimiento_Det!B370,"")</f>
        <v>369</v>
      </c>
      <c r="C370" s="6" t="str">
        <f>IF(ISBLANK(Requerimiento_Det!C370),"",VLOOKUP(Requerimiento_Det!C370,Tabla3[#All],2,FALSE))</f>
        <v>10000000</v>
      </c>
      <c r="D370" s="6" t="str">
        <f>IF(LEN(Requerimiento_Det!D370)&gt;0,Requerimiento_Det!D370,"")</f>
        <v/>
      </c>
      <c r="E370" s="6">
        <f>IF(ISBLANK(Requerimiento_Det!E370),"",VLOOKUP(Requerimiento_Det!E370,Tabla13[#All],2,FALSE))</f>
        <v>0</v>
      </c>
      <c r="F370" s="6" t="str">
        <f>IF(ISBLANK(Requerimiento_Det!F370),"",VLOOKUP(Requerimiento_Det!F370,Tabla12[#All],2,FALSE))</f>
        <v>2806</v>
      </c>
      <c r="G370" s="6" t="str">
        <f>IF(ISBLANK(Requerimiento_Det!G370),"",VLOOKUP(Requerimiento_Det!G370,Tabla14[#All],2,FALSE))</f>
        <v>UNI</v>
      </c>
      <c r="H370" s="6" t="str">
        <f>IF(LEN(Requerimiento_Det!H370)&gt;0,Requerimiento_Det!H370,"")</f>
        <v>Chicama 287540 TRUJILLO  CHICLAYO  TRUJILLO</v>
      </c>
      <c r="I370" s="6" t="str">
        <f>IF(ISBLANK(Requerimiento_Det!I370),"",VLOOKUP(Requerimiento_Det!I370,Tabla5[#All],2,FALSE))</f>
        <v>C</v>
      </c>
      <c r="J370" s="6" t="str">
        <f t="shared" si="160"/>
        <v>N</v>
      </c>
      <c r="K370" s="29">
        <f>IF(LEN(Requerimiento_Det!J370)&gt;0,Requerimiento_Det!J370,"")</f>
        <v>1</v>
      </c>
      <c r="L370" s="6" t="str">
        <f t="shared" si="161"/>
        <v>0.00</v>
      </c>
      <c r="M370" s="6" t="str">
        <f t="shared" si="162"/>
        <v>0.00</v>
      </c>
      <c r="N370" s="30" t="str">
        <f t="shared" si="163"/>
        <v>0.00</v>
      </c>
      <c r="O370" s="30">
        <f t="shared" si="164"/>
        <v>0</v>
      </c>
      <c r="P370" s="6" t="str">
        <f t="shared" si="165"/>
        <v>0</v>
      </c>
      <c r="Q370" s="6" t="str">
        <f t="shared" si="166"/>
        <v>0</v>
      </c>
      <c r="R370" s="6" t="str">
        <f t="shared" si="167"/>
        <v>0.000000</v>
      </c>
      <c r="S370" s="6" t="str">
        <f t="shared" si="168"/>
        <v>0.000000</v>
      </c>
      <c r="T370" s="6" t="str">
        <f t="shared" si="169"/>
        <v>0</v>
      </c>
      <c r="U370" s="6" t="str">
        <f t="shared" si="170"/>
        <v>0</v>
      </c>
      <c r="V370" s="6" t="str">
        <f t="shared" si="171"/>
        <v>S</v>
      </c>
      <c r="W370" s="6" t="str">
        <f>IF(LEN(Requerimiento_Det!L370)&gt;0,Requerimiento_Det!L370,"")</f>
        <v>Chicama 287540 TRUJILLO  CHICLAYO  TRUJILLO</v>
      </c>
      <c r="X370" s="6" t="str">
        <f>IF(ISBLANK(Requerimiento_Det!M370),"",VLOOKUP(Requerimiento_Det!M370,Tabla8[#All],2,FALSE))</f>
        <v>010201</v>
      </c>
      <c r="Y370" s="6" t="str">
        <f t="shared" si="172"/>
        <v>PR</v>
      </c>
      <c r="Z370" s="6" t="str">
        <f t="shared" si="173"/>
        <v>DEMO</v>
      </c>
      <c r="AA370" s="6" t="str">
        <f t="shared" si="174"/>
        <v>N</v>
      </c>
      <c r="AB370" s="6" t="str">
        <f t="shared" si="175"/>
        <v>N</v>
      </c>
      <c r="AC370" s="6" t="str">
        <f t="shared" si="176"/>
        <v>9031501</v>
      </c>
      <c r="AD370" s="6">
        <f>IF(ISBLANK(Requerimiento_Det!N370),"",VLOOKUP(Requerimiento_Det!N370,Tabla1[#All],2,FALSE))</f>
        <v>1031100363</v>
      </c>
      <c r="AE370" s="6" t="str">
        <f>IF(ISBLANK(Requerimiento_Det!P370),"",VLOOKUP(Requerimiento_Det!P370,Tabla18[#All],2,FALSE))</f>
        <v>BTRU</v>
      </c>
    </row>
    <row r="371" spans="1:31" x14ac:dyDescent="0.25">
      <c r="A371" s="6">
        <f>IF(LEN(Requerimiento_Det!A371)&gt;0,Requerimiento_Det!A371,"")</f>
        <v>1</v>
      </c>
      <c r="B371" s="6">
        <f>IF(LEN(Requerimiento_Det!B371)&gt;0,Requerimiento_Det!B371,"")</f>
        <v>370</v>
      </c>
      <c r="C371" s="6" t="str">
        <f>IF(ISBLANK(Requerimiento_Det!C371),"",VLOOKUP(Requerimiento_Det!C371,Tabla3[#All],2,FALSE))</f>
        <v>10000000</v>
      </c>
      <c r="D371" s="6" t="str">
        <f>IF(LEN(Requerimiento_Det!D371)&gt;0,Requerimiento_Det!D371,"")</f>
        <v/>
      </c>
      <c r="E371" s="6">
        <f>IF(ISBLANK(Requerimiento_Det!E371),"",VLOOKUP(Requerimiento_Det!E371,Tabla13[#All],2,FALSE))</f>
        <v>0</v>
      </c>
      <c r="F371" s="6" t="str">
        <f>IF(ISBLANK(Requerimiento_Det!F371),"",VLOOKUP(Requerimiento_Det!F371,Tabla12[#All],2,FALSE))</f>
        <v>2806</v>
      </c>
      <c r="G371" s="6" t="str">
        <f>IF(ISBLANK(Requerimiento_Det!G371),"",VLOOKUP(Requerimiento_Det!G371,Tabla14[#All],2,FALSE))</f>
        <v>UNI</v>
      </c>
      <c r="H371" s="6" t="str">
        <f>IF(LEN(Requerimiento_Det!H371)&gt;0,Requerimiento_Det!H371,"")</f>
        <v>Pacanguilla 287619 TRUJILLO  JAEN  TRUJILLO</v>
      </c>
      <c r="I371" s="6" t="str">
        <f>IF(ISBLANK(Requerimiento_Det!I371),"",VLOOKUP(Requerimiento_Det!I371,Tabla5[#All],2,FALSE))</f>
        <v>C</v>
      </c>
      <c r="J371" s="6" t="str">
        <f t="shared" si="160"/>
        <v>N</v>
      </c>
      <c r="K371" s="29">
        <f>IF(LEN(Requerimiento_Det!J371)&gt;0,Requerimiento_Det!J371,"")</f>
        <v>1</v>
      </c>
      <c r="L371" s="6" t="str">
        <f t="shared" si="161"/>
        <v>0.00</v>
      </c>
      <c r="M371" s="6" t="str">
        <f t="shared" si="162"/>
        <v>0.00</v>
      </c>
      <c r="N371" s="30" t="str">
        <f t="shared" si="163"/>
        <v>0.00</v>
      </c>
      <c r="O371" s="30">
        <f t="shared" si="164"/>
        <v>0</v>
      </c>
      <c r="P371" s="6" t="str">
        <f t="shared" si="165"/>
        <v>0</v>
      </c>
      <c r="Q371" s="6" t="str">
        <f t="shared" si="166"/>
        <v>0</v>
      </c>
      <c r="R371" s="6" t="str">
        <f t="shared" si="167"/>
        <v>0.000000</v>
      </c>
      <c r="S371" s="6" t="str">
        <f t="shared" si="168"/>
        <v>0.000000</v>
      </c>
      <c r="T371" s="6" t="str">
        <f t="shared" si="169"/>
        <v>0</v>
      </c>
      <c r="U371" s="6" t="str">
        <f t="shared" si="170"/>
        <v>0</v>
      </c>
      <c r="V371" s="6" t="str">
        <f t="shared" si="171"/>
        <v>S</v>
      </c>
      <c r="W371" s="6" t="str">
        <f>IF(LEN(Requerimiento_Det!L371)&gt;0,Requerimiento_Det!L371,"")</f>
        <v>Pacanguilla 287619 TRUJILLO  JAEN  TRUJILLO</v>
      </c>
      <c r="X371" s="6" t="str">
        <f>IF(ISBLANK(Requerimiento_Det!M371),"",VLOOKUP(Requerimiento_Det!M371,Tabla8[#All],2,FALSE))</f>
        <v>010201</v>
      </c>
      <c r="Y371" s="6" t="str">
        <f t="shared" si="172"/>
        <v>PR</v>
      </c>
      <c r="Z371" s="6" t="str">
        <f t="shared" si="173"/>
        <v>DEMO</v>
      </c>
      <c r="AA371" s="6" t="str">
        <f t="shared" si="174"/>
        <v>N</v>
      </c>
      <c r="AB371" s="6" t="str">
        <f t="shared" si="175"/>
        <v>N</v>
      </c>
      <c r="AC371" s="6" t="str">
        <f t="shared" si="176"/>
        <v>9031501</v>
      </c>
      <c r="AD371" s="6">
        <f>IF(ISBLANK(Requerimiento_Det!N371),"",VLOOKUP(Requerimiento_Det!N371,Tabla1[#All],2,FALSE))</f>
        <v>1031100326</v>
      </c>
      <c r="AE371" s="6" t="str">
        <f>IF(ISBLANK(Requerimiento_Det!P371),"",VLOOKUP(Requerimiento_Det!P371,Tabla18[#All],2,FALSE))</f>
        <v>BTRU</v>
      </c>
    </row>
    <row r="372" spans="1:31" x14ac:dyDescent="0.25">
      <c r="A372" s="6">
        <f>IF(LEN(Requerimiento_Det!A372)&gt;0,Requerimiento_Det!A372,"")</f>
        <v>1</v>
      </c>
      <c r="B372" s="6">
        <f>IF(LEN(Requerimiento_Det!B372)&gt;0,Requerimiento_Det!B372,"")</f>
        <v>371</v>
      </c>
      <c r="C372" s="6" t="str">
        <f>IF(ISBLANK(Requerimiento_Det!C372),"",VLOOKUP(Requerimiento_Det!C372,Tabla3[#All],2,FALSE))</f>
        <v>10000000</v>
      </c>
      <c r="D372" s="6" t="str">
        <f>IF(LEN(Requerimiento_Det!D372)&gt;0,Requerimiento_Det!D372,"")</f>
        <v/>
      </c>
      <c r="E372" s="6">
        <f>IF(ISBLANK(Requerimiento_Det!E372),"",VLOOKUP(Requerimiento_Det!E372,Tabla13[#All],2,FALSE))</f>
        <v>0</v>
      </c>
      <c r="F372" s="6" t="str">
        <f>IF(ISBLANK(Requerimiento_Det!F372),"",VLOOKUP(Requerimiento_Det!F372,Tabla12[#All],2,FALSE))</f>
        <v>2806</v>
      </c>
      <c r="G372" s="6" t="str">
        <f>IF(ISBLANK(Requerimiento_Det!G372),"",VLOOKUP(Requerimiento_Det!G372,Tabla14[#All],2,FALSE))</f>
        <v>UNI</v>
      </c>
      <c r="H372" s="6" t="str">
        <f>IF(LEN(Requerimiento_Det!H372)&gt;0,Requerimiento_Det!H372,"")</f>
        <v>Pacanguilla 287599 TRUJILLO  CHICLAYO  TRUJILLO</v>
      </c>
      <c r="I372" s="6" t="str">
        <f>IF(ISBLANK(Requerimiento_Det!I372),"",VLOOKUP(Requerimiento_Det!I372,Tabla5[#All],2,FALSE))</f>
        <v>C</v>
      </c>
      <c r="J372" s="6" t="str">
        <f t="shared" si="160"/>
        <v>N</v>
      </c>
      <c r="K372" s="29">
        <f>IF(LEN(Requerimiento_Det!J372)&gt;0,Requerimiento_Det!J372,"")</f>
        <v>1</v>
      </c>
      <c r="L372" s="6" t="str">
        <f t="shared" si="161"/>
        <v>0.00</v>
      </c>
      <c r="M372" s="6" t="str">
        <f t="shared" si="162"/>
        <v>0.00</v>
      </c>
      <c r="N372" s="30" t="str">
        <f t="shared" si="163"/>
        <v>0.00</v>
      </c>
      <c r="O372" s="30">
        <f t="shared" si="164"/>
        <v>0</v>
      </c>
      <c r="P372" s="6" t="str">
        <f t="shared" si="165"/>
        <v>0</v>
      </c>
      <c r="Q372" s="6" t="str">
        <f t="shared" si="166"/>
        <v>0</v>
      </c>
      <c r="R372" s="6" t="str">
        <f t="shared" si="167"/>
        <v>0.000000</v>
      </c>
      <c r="S372" s="6" t="str">
        <f t="shared" si="168"/>
        <v>0.000000</v>
      </c>
      <c r="T372" s="6" t="str">
        <f t="shared" si="169"/>
        <v>0</v>
      </c>
      <c r="U372" s="6" t="str">
        <f t="shared" si="170"/>
        <v>0</v>
      </c>
      <c r="V372" s="6" t="str">
        <f t="shared" si="171"/>
        <v>S</v>
      </c>
      <c r="W372" s="6" t="str">
        <f>IF(LEN(Requerimiento_Det!L372)&gt;0,Requerimiento_Det!L372,"")</f>
        <v>Pacanguilla 287599 TRUJILLO  CHICLAYO  TRUJILLO</v>
      </c>
      <c r="X372" s="6" t="str">
        <f>IF(ISBLANK(Requerimiento_Det!M372),"",VLOOKUP(Requerimiento_Det!M372,Tabla8[#All],2,FALSE))</f>
        <v>010201</v>
      </c>
      <c r="Y372" s="6" t="str">
        <f t="shared" si="172"/>
        <v>PR</v>
      </c>
      <c r="Z372" s="6" t="str">
        <f t="shared" si="173"/>
        <v>DEMO</v>
      </c>
      <c r="AA372" s="6" t="str">
        <f t="shared" si="174"/>
        <v>N</v>
      </c>
      <c r="AB372" s="6" t="str">
        <f t="shared" si="175"/>
        <v>N</v>
      </c>
      <c r="AC372" s="6" t="str">
        <f t="shared" si="176"/>
        <v>9031501</v>
      </c>
      <c r="AD372" s="6">
        <f>IF(ISBLANK(Requerimiento_Det!N372),"",VLOOKUP(Requerimiento_Det!N372,Tabla1[#All],2,FALSE))</f>
        <v>1031100261</v>
      </c>
      <c r="AE372" s="6" t="str">
        <f>IF(ISBLANK(Requerimiento_Det!P372),"",VLOOKUP(Requerimiento_Det!P372,Tabla18[#All],2,FALSE))</f>
        <v>BTRU</v>
      </c>
    </row>
    <row r="373" spans="1:31" x14ac:dyDescent="0.25">
      <c r="A373" s="6">
        <f>IF(LEN(Requerimiento_Det!A373)&gt;0,Requerimiento_Det!A373,"")</f>
        <v>1</v>
      </c>
      <c r="B373" s="6">
        <f>IF(LEN(Requerimiento_Det!B373)&gt;0,Requerimiento_Det!B373,"")</f>
        <v>372</v>
      </c>
      <c r="C373" s="6" t="str">
        <f>IF(ISBLANK(Requerimiento_Det!C373),"",VLOOKUP(Requerimiento_Det!C373,Tabla3[#All],2,FALSE))</f>
        <v>10000000</v>
      </c>
      <c r="D373" s="6" t="str">
        <f>IF(LEN(Requerimiento_Det!D373)&gt;0,Requerimiento_Det!D373,"")</f>
        <v/>
      </c>
      <c r="E373" s="6">
        <f>IF(ISBLANK(Requerimiento_Det!E373),"",VLOOKUP(Requerimiento_Det!E373,Tabla13[#All],2,FALSE))</f>
        <v>0</v>
      </c>
      <c r="F373" s="6" t="str">
        <f>IF(ISBLANK(Requerimiento_Det!F373),"",VLOOKUP(Requerimiento_Det!F373,Tabla12[#All],2,FALSE))</f>
        <v>2806</v>
      </c>
      <c r="G373" s="6" t="str">
        <f>IF(ISBLANK(Requerimiento_Det!G373),"",VLOOKUP(Requerimiento_Det!G373,Tabla14[#All],2,FALSE))</f>
        <v>UNI</v>
      </c>
      <c r="H373" s="6" t="str">
        <f>IF(LEN(Requerimiento_Det!H373)&gt;0,Requerimiento_Det!H373,"")</f>
        <v>Pacanguilla 287609 TRUJILLO  PIURA  TRUJILLO</v>
      </c>
      <c r="I373" s="6" t="str">
        <f>IF(ISBLANK(Requerimiento_Det!I373),"",VLOOKUP(Requerimiento_Det!I373,Tabla5[#All],2,FALSE))</f>
        <v>C</v>
      </c>
      <c r="J373" s="6" t="str">
        <f t="shared" si="160"/>
        <v>N</v>
      </c>
      <c r="K373" s="29">
        <f>IF(LEN(Requerimiento_Det!J373)&gt;0,Requerimiento_Det!J373,"")</f>
        <v>1</v>
      </c>
      <c r="L373" s="6" t="str">
        <f t="shared" si="161"/>
        <v>0.00</v>
      </c>
      <c r="M373" s="6" t="str">
        <f t="shared" si="162"/>
        <v>0.00</v>
      </c>
      <c r="N373" s="30" t="str">
        <f t="shared" si="163"/>
        <v>0.00</v>
      </c>
      <c r="O373" s="30">
        <f t="shared" si="164"/>
        <v>0</v>
      </c>
      <c r="P373" s="6" t="str">
        <f t="shared" si="165"/>
        <v>0</v>
      </c>
      <c r="Q373" s="6" t="str">
        <f t="shared" si="166"/>
        <v>0</v>
      </c>
      <c r="R373" s="6" t="str">
        <f t="shared" si="167"/>
        <v>0.000000</v>
      </c>
      <c r="S373" s="6" t="str">
        <f t="shared" si="168"/>
        <v>0.000000</v>
      </c>
      <c r="T373" s="6" t="str">
        <f t="shared" si="169"/>
        <v>0</v>
      </c>
      <c r="U373" s="6" t="str">
        <f t="shared" si="170"/>
        <v>0</v>
      </c>
      <c r="V373" s="6" t="str">
        <f t="shared" si="171"/>
        <v>S</v>
      </c>
      <c r="W373" s="6" t="str">
        <f>IF(LEN(Requerimiento_Det!L373)&gt;0,Requerimiento_Det!L373,"")</f>
        <v>Pacanguilla 287609 TRUJILLO  PIURA  TRUJILLO</v>
      </c>
      <c r="X373" s="6" t="str">
        <f>IF(ISBLANK(Requerimiento_Det!M373),"",VLOOKUP(Requerimiento_Det!M373,Tabla8[#All],2,FALSE))</f>
        <v>010201</v>
      </c>
      <c r="Y373" s="6" t="str">
        <f t="shared" si="172"/>
        <v>PR</v>
      </c>
      <c r="Z373" s="6" t="str">
        <f t="shared" si="173"/>
        <v>DEMO</v>
      </c>
      <c r="AA373" s="6" t="str">
        <f t="shared" si="174"/>
        <v>N</v>
      </c>
      <c r="AB373" s="6" t="str">
        <f t="shared" si="175"/>
        <v>N</v>
      </c>
      <c r="AC373" s="6" t="str">
        <f t="shared" si="176"/>
        <v>9031501</v>
      </c>
      <c r="AD373" s="6">
        <f>IF(ISBLANK(Requerimiento_Det!N373),"",VLOOKUP(Requerimiento_Det!N373,Tabla1[#All],2,FALSE))</f>
        <v>1031100127</v>
      </c>
      <c r="AE373" s="6" t="str">
        <f>IF(ISBLANK(Requerimiento_Det!P373),"",VLOOKUP(Requerimiento_Det!P373,Tabla18[#All],2,FALSE))</f>
        <v>BTRU</v>
      </c>
    </row>
    <row r="374" spans="1:31" x14ac:dyDescent="0.25">
      <c r="A374" s="6">
        <f>IF(LEN(Requerimiento_Det!A374)&gt;0,Requerimiento_Det!A374,"")</f>
        <v>1</v>
      </c>
      <c r="B374" s="6">
        <f>IF(LEN(Requerimiento_Det!B374)&gt;0,Requerimiento_Det!B374,"")</f>
        <v>373</v>
      </c>
      <c r="C374" s="6" t="str">
        <f>IF(ISBLANK(Requerimiento_Det!C374),"",VLOOKUP(Requerimiento_Det!C374,Tabla3[#All],2,FALSE))</f>
        <v>10000000</v>
      </c>
      <c r="D374" s="6" t="str">
        <f>IF(LEN(Requerimiento_Det!D374)&gt;0,Requerimiento_Det!D374,"")</f>
        <v/>
      </c>
      <c r="E374" s="6">
        <f>IF(ISBLANK(Requerimiento_Det!E374),"",VLOOKUP(Requerimiento_Det!E374,Tabla13[#All],2,FALSE))</f>
        <v>0</v>
      </c>
      <c r="F374" s="6" t="str">
        <f>IF(ISBLANK(Requerimiento_Det!F374),"",VLOOKUP(Requerimiento_Det!F374,Tabla12[#All],2,FALSE))</f>
        <v>2806</v>
      </c>
      <c r="G374" s="6" t="str">
        <f>IF(ISBLANK(Requerimiento_Det!G374),"",VLOOKUP(Requerimiento_Det!G374,Tabla14[#All],2,FALSE))</f>
        <v>UNI</v>
      </c>
      <c r="H374" s="6" t="str">
        <f>IF(LEN(Requerimiento_Det!H374)&gt;0,Requerimiento_Det!H374,"")</f>
        <v>Bayóvar 287607 TRUJILLO  PIURA  TRUJILLO</v>
      </c>
      <c r="I374" s="6" t="str">
        <f>IF(ISBLANK(Requerimiento_Det!I374),"",VLOOKUP(Requerimiento_Det!I374,Tabla5[#All],2,FALSE))</f>
        <v>C</v>
      </c>
      <c r="J374" s="6" t="str">
        <f t="shared" si="160"/>
        <v>N</v>
      </c>
      <c r="K374" s="29">
        <f>IF(LEN(Requerimiento_Det!J374)&gt;0,Requerimiento_Det!J374,"")</f>
        <v>1</v>
      </c>
      <c r="L374" s="6" t="str">
        <f t="shared" si="161"/>
        <v>0.00</v>
      </c>
      <c r="M374" s="6" t="str">
        <f t="shared" si="162"/>
        <v>0.00</v>
      </c>
      <c r="N374" s="30" t="str">
        <f t="shared" si="163"/>
        <v>0.00</v>
      </c>
      <c r="O374" s="30">
        <f t="shared" si="164"/>
        <v>0</v>
      </c>
      <c r="P374" s="6" t="str">
        <f t="shared" si="165"/>
        <v>0</v>
      </c>
      <c r="Q374" s="6" t="str">
        <f t="shared" si="166"/>
        <v>0</v>
      </c>
      <c r="R374" s="6" t="str">
        <f t="shared" si="167"/>
        <v>0.000000</v>
      </c>
      <c r="S374" s="6" t="str">
        <f t="shared" si="168"/>
        <v>0.000000</v>
      </c>
      <c r="T374" s="6" t="str">
        <f t="shared" si="169"/>
        <v>0</v>
      </c>
      <c r="U374" s="6" t="str">
        <f t="shared" si="170"/>
        <v>0</v>
      </c>
      <c r="V374" s="6" t="str">
        <f t="shared" si="171"/>
        <v>S</v>
      </c>
      <c r="W374" s="6" t="str">
        <f>IF(LEN(Requerimiento_Det!L374)&gt;0,Requerimiento_Det!L374,"")</f>
        <v>Bayóvar 287607 TRUJILLO  PIURA  TRUJILLO</v>
      </c>
      <c r="X374" s="6" t="str">
        <f>IF(ISBLANK(Requerimiento_Det!M374),"",VLOOKUP(Requerimiento_Det!M374,Tabla8[#All],2,FALSE))</f>
        <v>010201</v>
      </c>
      <c r="Y374" s="6" t="str">
        <f t="shared" si="172"/>
        <v>PR</v>
      </c>
      <c r="Z374" s="6" t="str">
        <f t="shared" si="173"/>
        <v>DEMO</v>
      </c>
      <c r="AA374" s="6" t="str">
        <f t="shared" si="174"/>
        <v>N</v>
      </c>
      <c r="AB374" s="6" t="str">
        <f t="shared" si="175"/>
        <v>N</v>
      </c>
      <c r="AC374" s="6" t="str">
        <f t="shared" si="176"/>
        <v>9031501</v>
      </c>
      <c r="AD374" s="6">
        <f>IF(ISBLANK(Requerimiento_Det!N374),"",VLOOKUP(Requerimiento_Det!N374,Tabla1[#All],2,FALSE))</f>
        <v>1031100304</v>
      </c>
      <c r="AE374" s="6" t="str">
        <f>IF(ISBLANK(Requerimiento_Det!P374),"",VLOOKUP(Requerimiento_Det!P374,Tabla18[#All],2,FALSE))</f>
        <v>BTRU</v>
      </c>
    </row>
    <row r="375" spans="1:31" x14ac:dyDescent="0.25">
      <c r="A375" s="6">
        <f>IF(LEN(Requerimiento_Det!A375)&gt;0,Requerimiento_Det!A375,"")</f>
        <v>1</v>
      </c>
      <c r="B375" s="6">
        <f>IF(LEN(Requerimiento_Det!B375)&gt;0,Requerimiento_Det!B375,"")</f>
        <v>374</v>
      </c>
      <c r="C375" s="6" t="str">
        <f>IF(ISBLANK(Requerimiento_Det!C375),"",VLOOKUP(Requerimiento_Det!C375,Tabla3[#All],2,FALSE))</f>
        <v>10000000</v>
      </c>
      <c r="D375" s="6" t="str">
        <f>IF(LEN(Requerimiento_Det!D375)&gt;0,Requerimiento_Det!D375,"")</f>
        <v/>
      </c>
      <c r="E375" s="6">
        <f>IF(ISBLANK(Requerimiento_Det!E375),"",VLOOKUP(Requerimiento_Det!E375,Tabla13[#All],2,FALSE))</f>
        <v>0</v>
      </c>
      <c r="F375" s="6" t="str">
        <f>IF(ISBLANK(Requerimiento_Det!F375),"",VLOOKUP(Requerimiento_Det!F375,Tabla12[#All],2,FALSE))</f>
        <v>2806</v>
      </c>
      <c r="G375" s="6" t="str">
        <f>IF(ISBLANK(Requerimiento_Det!G375),"",VLOOKUP(Requerimiento_Det!G375,Tabla14[#All],2,FALSE))</f>
        <v>UNI</v>
      </c>
      <c r="H375" s="6" t="str">
        <f>IF(LEN(Requerimiento_Det!H375)&gt;0,Requerimiento_Det!H375,"")</f>
        <v>Bayóvar 287608 TRUJILLO  PIURA  TRUJILLO</v>
      </c>
      <c r="I375" s="6" t="str">
        <f>IF(ISBLANK(Requerimiento_Det!I375),"",VLOOKUP(Requerimiento_Det!I375,Tabla5[#All],2,FALSE))</f>
        <v>C</v>
      </c>
      <c r="J375" s="6" t="str">
        <f t="shared" si="160"/>
        <v>N</v>
      </c>
      <c r="K375" s="29">
        <f>IF(LEN(Requerimiento_Det!J375)&gt;0,Requerimiento_Det!J375,"")</f>
        <v>1</v>
      </c>
      <c r="L375" s="6" t="str">
        <f t="shared" si="161"/>
        <v>0.00</v>
      </c>
      <c r="M375" s="6" t="str">
        <f t="shared" si="162"/>
        <v>0.00</v>
      </c>
      <c r="N375" s="30" t="str">
        <f t="shared" si="163"/>
        <v>0.00</v>
      </c>
      <c r="O375" s="30">
        <f t="shared" si="164"/>
        <v>0</v>
      </c>
      <c r="P375" s="6" t="str">
        <f t="shared" si="165"/>
        <v>0</v>
      </c>
      <c r="Q375" s="6" t="str">
        <f t="shared" si="166"/>
        <v>0</v>
      </c>
      <c r="R375" s="6" t="str">
        <f t="shared" si="167"/>
        <v>0.000000</v>
      </c>
      <c r="S375" s="6" t="str">
        <f t="shared" si="168"/>
        <v>0.000000</v>
      </c>
      <c r="T375" s="6" t="str">
        <f t="shared" si="169"/>
        <v>0</v>
      </c>
      <c r="U375" s="6" t="str">
        <f t="shared" si="170"/>
        <v>0</v>
      </c>
      <c r="V375" s="6" t="str">
        <f t="shared" si="171"/>
        <v>S</v>
      </c>
      <c r="W375" s="6" t="str">
        <f>IF(LEN(Requerimiento_Det!L375)&gt;0,Requerimiento_Det!L375,"")</f>
        <v>Bayóvar 287608 TRUJILLO  PIURA  TRUJILLO</v>
      </c>
      <c r="X375" s="6" t="str">
        <f>IF(ISBLANK(Requerimiento_Det!M375),"",VLOOKUP(Requerimiento_Det!M375,Tabla8[#All],2,FALSE))</f>
        <v>010201</v>
      </c>
      <c r="Y375" s="6" t="str">
        <f t="shared" si="172"/>
        <v>PR</v>
      </c>
      <c r="Z375" s="6" t="str">
        <f t="shared" si="173"/>
        <v>DEMO</v>
      </c>
      <c r="AA375" s="6" t="str">
        <f t="shared" si="174"/>
        <v>N</v>
      </c>
      <c r="AB375" s="6" t="str">
        <f t="shared" si="175"/>
        <v>N</v>
      </c>
      <c r="AC375" s="6" t="str">
        <f t="shared" si="176"/>
        <v>9031501</v>
      </c>
      <c r="AD375" s="6">
        <f>IF(ISBLANK(Requerimiento_Det!N375),"",VLOOKUP(Requerimiento_Det!N375,Tabla1[#All],2,FALSE))</f>
        <v>1031100336</v>
      </c>
      <c r="AE375" s="6" t="str">
        <f>IF(ISBLANK(Requerimiento_Det!P375),"",VLOOKUP(Requerimiento_Det!P375,Tabla18[#All],2,FALSE))</f>
        <v>BTRU</v>
      </c>
    </row>
    <row r="376" spans="1:31" x14ac:dyDescent="0.25">
      <c r="A376" s="6">
        <f>IF(LEN(Requerimiento_Det!A376)&gt;0,Requerimiento_Det!A376,"")</f>
        <v>1</v>
      </c>
      <c r="B376" s="6">
        <f>IF(LEN(Requerimiento_Det!B376)&gt;0,Requerimiento_Det!B376,"")</f>
        <v>375</v>
      </c>
      <c r="C376" s="6" t="str">
        <f>IF(ISBLANK(Requerimiento_Det!C376),"",VLOOKUP(Requerimiento_Det!C376,Tabla3[#All],2,FALSE))</f>
        <v>10000000</v>
      </c>
      <c r="D376" s="6" t="str">
        <f>IF(LEN(Requerimiento_Det!D376)&gt;0,Requerimiento_Det!D376,"")</f>
        <v/>
      </c>
      <c r="E376" s="6">
        <f>IF(ISBLANK(Requerimiento_Det!E376),"",VLOOKUP(Requerimiento_Det!E376,Tabla13[#All],2,FALSE))</f>
        <v>0</v>
      </c>
      <c r="F376" s="6" t="str">
        <f>IF(ISBLANK(Requerimiento_Det!F376),"",VLOOKUP(Requerimiento_Det!F376,Tabla12[#All],2,FALSE))</f>
        <v>2806</v>
      </c>
      <c r="G376" s="6" t="str">
        <f>IF(ISBLANK(Requerimiento_Det!G376),"",VLOOKUP(Requerimiento_Det!G376,Tabla14[#All],2,FALSE))</f>
        <v>UNI</v>
      </c>
      <c r="H376" s="6" t="str">
        <f>IF(LEN(Requerimiento_Det!H376)&gt;0,Requerimiento_Det!H376,"")</f>
        <v>Chicama 287284 TRUJILLO  TARAPOTO  TRUJILLO</v>
      </c>
      <c r="I376" s="6" t="str">
        <f>IF(ISBLANK(Requerimiento_Det!I376),"",VLOOKUP(Requerimiento_Det!I376,Tabla5[#All],2,FALSE))</f>
        <v>C</v>
      </c>
      <c r="J376" s="6" t="str">
        <f t="shared" si="160"/>
        <v>N</v>
      </c>
      <c r="K376" s="29">
        <f>IF(LEN(Requerimiento_Det!J376)&gt;0,Requerimiento_Det!J376,"")</f>
        <v>1</v>
      </c>
      <c r="L376" s="6" t="str">
        <f t="shared" si="161"/>
        <v>0.00</v>
      </c>
      <c r="M376" s="6" t="str">
        <f t="shared" si="162"/>
        <v>0.00</v>
      </c>
      <c r="N376" s="30" t="str">
        <f t="shared" si="163"/>
        <v>0.00</v>
      </c>
      <c r="O376" s="30">
        <f t="shared" si="164"/>
        <v>0</v>
      </c>
      <c r="P376" s="6" t="str">
        <f t="shared" si="165"/>
        <v>0</v>
      </c>
      <c r="Q376" s="6" t="str">
        <f t="shared" si="166"/>
        <v>0</v>
      </c>
      <c r="R376" s="6" t="str">
        <f t="shared" si="167"/>
        <v>0.000000</v>
      </c>
      <c r="S376" s="6" t="str">
        <f t="shared" si="168"/>
        <v>0.000000</v>
      </c>
      <c r="T376" s="6" t="str">
        <f t="shared" si="169"/>
        <v>0</v>
      </c>
      <c r="U376" s="6" t="str">
        <f t="shared" si="170"/>
        <v>0</v>
      </c>
      <c r="V376" s="6" t="str">
        <f t="shared" si="171"/>
        <v>S</v>
      </c>
      <c r="W376" s="6" t="str">
        <f>IF(LEN(Requerimiento_Det!L376)&gt;0,Requerimiento_Det!L376,"")</f>
        <v>Chicama 287284 TRUJILLO  TARAPOTO  TRUJILLO</v>
      </c>
      <c r="X376" s="6" t="str">
        <f>IF(ISBLANK(Requerimiento_Det!M376),"",VLOOKUP(Requerimiento_Det!M376,Tabla8[#All],2,FALSE))</f>
        <v>010201</v>
      </c>
      <c r="Y376" s="6" t="str">
        <f t="shared" si="172"/>
        <v>PR</v>
      </c>
      <c r="Z376" s="6" t="str">
        <f t="shared" si="173"/>
        <v>DEMO</v>
      </c>
      <c r="AA376" s="6" t="str">
        <f t="shared" si="174"/>
        <v>N</v>
      </c>
      <c r="AB376" s="6" t="str">
        <f t="shared" si="175"/>
        <v>N</v>
      </c>
      <c r="AC376" s="6" t="str">
        <f t="shared" si="176"/>
        <v>9031501</v>
      </c>
      <c r="AD376" s="6">
        <f>IF(ISBLANK(Requerimiento_Det!N376),"",VLOOKUP(Requerimiento_Det!N376,Tabla1[#All],2,FALSE))</f>
        <v>1031100349</v>
      </c>
      <c r="AE376" s="6" t="str">
        <f>IF(ISBLANK(Requerimiento_Det!P376),"",VLOOKUP(Requerimiento_Det!P376,Tabla18[#All],2,FALSE))</f>
        <v>BTRU</v>
      </c>
    </row>
    <row r="377" spans="1:31" x14ac:dyDescent="0.25">
      <c r="A377" s="6">
        <f>IF(LEN(Requerimiento_Det!A377)&gt;0,Requerimiento_Det!A377,"")</f>
        <v>1</v>
      </c>
      <c r="B377" s="6">
        <f>IF(LEN(Requerimiento_Det!B377)&gt;0,Requerimiento_Det!B377,"")</f>
        <v>376</v>
      </c>
      <c r="C377" s="6" t="str">
        <f>IF(ISBLANK(Requerimiento_Det!C377),"",VLOOKUP(Requerimiento_Det!C377,Tabla3[#All],2,FALSE))</f>
        <v>10000000</v>
      </c>
      <c r="D377" s="6" t="str">
        <f>IF(LEN(Requerimiento_Det!D377)&gt;0,Requerimiento_Det!D377,"")</f>
        <v/>
      </c>
      <c r="E377" s="6">
        <f>IF(ISBLANK(Requerimiento_Det!E377),"",VLOOKUP(Requerimiento_Det!E377,Tabla13[#All],2,FALSE))</f>
        <v>0</v>
      </c>
      <c r="F377" s="6" t="str">
        <f>IF(ISBLANK(Requerimiento_Det!F377),"",VLOOKUP(Requerimiento_Det!F377,Tabla12[#All],2,FALSE))</f>
        <v>2806</v>
      </c>
      <c r="G377" s="6" t="str">
        <f>IF(ISBLANK(Requerimiento_Det!G377),"",VLOOKUP(Requerimiento_Det!G377,Tabla14[#All],2,FALSE))</f>
        <v>UNI</v>
      </c>
      <c r="H377" s="6" t="str">
        <f>IF(LEN(Requerimiento_Det!H377)&gt;0,Requerimiento_Det!H377,"")</f>
        <v>Chicama 287617 TRUJILLO  CHOTA  TRUJILLO</v>
      </c>
      <c r="I377" s="6" t="str">
        <f>IF(ISBLANK(Requerimiento_Det!I377),"",VLOOKUP(Requerimiento_Det!I377,Tabla5[#All],2,FALSE))</f>
        <v>C</v>
      </c>
      <c r="J377" s="6" t="str">
        <f t="shared" si="160"/>
        <v>N</v>
      </c>
      <c r="K377" s="29">
        <f>IF(LEN(Requerimiento_Det!J377)&gt;0,Requerimiento_Det!J377,"")</f>
        <v>1</v>
      </c>
      <c r="L377" s="6" t="str">
        <f t="shared" si="161"/>
        <v>0.00</v>
      </c>
      <c r="M377" s="6" t="str">
        <f t="shared" si="162"/>
        <v>0.00</v>
      </c>
      <c r="N377" s="30" t="str">
        <f t="shared" si="163"/>
        <v>0.00</v>
      </c>
      <c r="O377" s="30">
        <f t="shared" si="164"/>
        <v>0</v>
      </c>
      <c r="P377" s="6" t="str">
        <f t="shared" si="165"/>
        <v>0</v>
      </c>
      <c r="Q377" s="6" t="str">
        <f t="shared" si="166"/>
        <v>0</v>
      </c>
      <c r="R377" s="6" t="str">
        <f t="shared" si="167"/>
        <v>0.000000</v>
      </c>
      <c r="S377" s="6" t="str">
        <f t="shared" si="168"/>
        <v>0.000000</v>
      </c>
      <c r="T377" s="6" t="str">
        <f t="shared" si="169"/>
        <v>0</v>
      </c>
      <c r="U377" s="6" t="str">
        <f t="shared" si="170"/>
        <v>0</v>
      </c>
      <c r="V377" s="6" t="str">
        <f t="shared" si="171"/>
        <v>S</v>
      </c>
      <c r="W377" s="6" t="str">
        <f>IF(LEN(Requerimiento_Det!L377)&gt;0,Requerimiento_Det!L377,"")</f>
        <v>Chicama 287617 TRUJILLO  CHOTA  TRUJILLO</v>
      </c>
      <c r="X377" s="6" t="str">
        <f>IF(ISBLANK(Requerimiento_Det!M377),"",VLOOKUP(Requerimiento_Det!M377,Tabla8[#All],2,FALSE))</f>
        <v>010201</v>
      </c>
      <c r="Y377" s="6" t="str">
        <f t="shared" si="172"/>
        <v>PR</v>
      </c>
      <c r="Z377" s="6" t="str">
        <f t="shared" si="173"/>
        <v>DEMO</v>
      </c>
      <c r="AA377" s="6" t="str">
        <f t="shared" si="174"/>
        <v>N</v>
      </c>
      <c r="AB377" s="6" t="str">
        <f t="shared" si="175"/>
        <v>N</v>
      </c>
      <c r="AC377" s="6" t="str">
        <f t="shared" si="176"/>
        <v>9031501</v>
      </c>
      <c r="AD377" s="6">
        <f>IF(ISBLANK(Requerimiento_Det!N377),"",VLOOKUP(Requerimiento_Det!N377,Tabla1[#All],2,FALSE))</f>
        <v>1031100254</v>
      </c>
      <c r="AE377" s="6" t="str">
        <f>IF(ISBLANK(Requerimiento_Det!P377),"",VLOOKUP(Requerimiento_Det!P377,Tabla18[#All],2,FALSE))</f>
        <v>BTRU</v>
      </c>
    </row>
    <row r="378" spans="1:31" x14ac:dyDescent="0.25">
      <c r="A378" s="6">
        <f>IF(LEN(Requerimiento_Det!A378)&gt;0,Requerimiento_Det!A378,"")</f>
        <v>1</v>
      </c>
      <c r="B378" s="6">
        <f>IF(LEN(Requerimiento_Det!B378)&gt;0,Requerimiento_Det!B378,"")</f>
        <v>377</v>
      </c>
      <c r="C378" s="6" t="str">
        <f>IF(ISBLANK(Requerimiento_Det!C378),"",VLOOKUP(Requerimiento_Det!C378,Tabla3[#All],2,FALSE))</f>
        <v>10000000</v>
      </c>
      <c r="D378" s="6" t="str">
        <f>IF(LEN(Requerimiento_Det!D378)&gt;0,Requerimiento_Det!D378,"")</f>
        <v/>
      </c>
      <c r="E378" s="6">
        <f>IF(ISBLANK(Requerimiento_Det!E378),"",VLOOKUP(Requerimiento_Det!E378,Tabla13[#All],2,FALSE))</f>
        <v>0</v>
      </c>
      <c r="F378" s="6" t="str">
        <f>IF(ISBLANK(Requerimiento_Det!F378),"",VLOOKUP(Requerimiento_Det!F378,Tabla12[#All],2,FALSE))</f>
        <v>2806</v>
      </c>
      <c r="G378" s="6" t="str">
        <f>IF(ISBLANK(Requerimiento_Det!G378),"",VLOOKUP(Requerimiento_Det!G378,Tabla14[#All],2,FALSE))</f>
        <v>UNI</v>
      </c>
      <c r="H378" s="6" t="str">
        <f>IF(LEN(Requerimiento_Det!H378)&gt;0,Requerimiento_Det!H378,"")</f>
        <v>Chicama 287735 TRUJILLO  CHICLAYO  TRUJILLO</v>
      </c>
      <c r="I378" s="6" t="str">
        <f>IF(ISBLANK(Requerimiento_Det!I378),"",VLOOKUP(Requerimiento_Det!I378,Tabla5[#All],2,FALSE))</f>
        <v>C</v>
      </c>
      <c r="J378" s="6" t="str">
        <f t="shared" si="160"/>
        <v>N</v>
      </c>
      <c r="K378" s="29">
        <f>IF(LEN(Requerimiento_Det!J378)&gt;0,Requerimiento_Det!J378,"")</f>
        <v>1</v>
      </c>
      <c r="L378" s="6" t="str">
        <f t="shared" si="161"/>
        <v>0.00</v>
      </c>
      <c r="M378" s="6" t="str">
        <f t="shared" si="162"/>
        <v>0.00</v>
      </c>
      <c r="N378" s="30" t="str">
        <f t="shared" si="163"/>
        <v>0.00</v>
      </c>
      <c r="O378" s="30">
        <f t="shared" si="164"/>
        <v>0</v>
      </c>
      <c r="P378" s="6" t="str">
        <f t="shared" si="165"/>
        <v>0</v>
      </c>
      <c r="Q378" s="6" t="str">
        <f t="shared" si="166"/>
        <v>0</v>
      </c>
      <c r="R378" s="6" t="str">
        <f t="shared" si="167"/>
        <v>0.000000</v>
      </c>
      <c r="S378" s="6" t="str">
        <f t="shared" si="168"/>
        <v>0.000000</v>
      </c>
      <c r="T378" s="6" t="str">
        <f t="shared" si="169"/>
        <v>0</v>
      </c>
      <c r="U378" s="6" t="str">
        <f t="shared" si="170"/>
        <v>0</v>
      </c>
      <c r="V378" s="6" t="str">
        <f t="shared" si="171"/>
        <v>S</v>
      </c>
      <c r="W378" s="6" t="str">
        <f>IF(LEN(Requerimiento_Det!L378)&gt;0,Requerimiento_Det!L378,"")</f>
        <v>Chicama 287735 TRUJILLO  CHICLAYO  TRUJILLO</v>
      </c>
      <c r="X378" s="6" t="str">
        <f>IF(ISBLANK(Requerimiento_Det!M378),"",VLOOKUP(Requerimiento_Det!M378,Tabla8[#All],2,FALSE))</f>
        <v>010201</v>
      </c>
      <c r="Y378" s="6" t="str">
        <f t="shared" si="172"/>
        <v>PR</v>
      </c>
      <c r="Z378" s="6" t="str">
        <f t="shared" si="173"/>
        <v>DEMO</v>
      </c>
      <c r="AA378" s="6" t="str">
        <f t="shared" si="174"/>
        <v>N</v>
      </c>
      <c r="AB378" s="6" t="str">
        <f t="shared" si="175"/>
        <v>N</v>
      </c>
      <c r="AC378" s="6" t="str">
        <f t="shared" si="176"/>
        <v>9031501</v>
      </c>
      <c r="AD378" s="6">
        <f>IF(ISBLANK(Requerimiento_Det!N378),"",VLOOKUP(Requerimiento_Det!N378,Tabla1[#All],2,FALSE))</f>
        <v>1031100329</v>
      </c>
      <c r="AE378" s="6" t="str">
        <f>IF(ISBLANK(Requerimiento_Det!P378),"",VLOOKUP(Requerimiento_Det!P378,Tabla18[#All],2,FALSE))</f>
        <v>BTRU</v>
      </c>
    </row>
    <row r="379" spans="1:31" x14ac:dyDescent="0.25">
      <c r="A379" s="6">
        <f>IF(LEN(Requerimiento_Det!A379)&gt;0,Requerimiento_Det!A379,"")</f>
        <v>1</v>
      </c>
      <c r="B379" s="6">
        <f>IF(LEN(Requerimiento_Det!B379)&gt;0,Requerimiento_Det!B379,"")</f>
        <v>378</v>
      </c>
      <c r="C379" s="6" t="str">
        <f>IF(ISBLANK(Requerimiento_Det!C379),"",VLOOKUP(Requerimiento_Det!C379,Tabla3[#All],2,FALSE))</f>
        <v>10000000</v>
      </c>
      <c r="D379" s="6" t="str">
        <f>IF(LEN(Requerimiento_Det!D379)&gt;0,Requerimiento_Det!D379,"")</f>
        <v/>
      </c>
      <c r="E379" s="6">
        <f>IF(ISBLANK(Requerimiento_Det!E379),"",VLOOKUP(Requerimiento_Det!E379,Tabla13[#All],2,FALSE))</f>
        <v>0</v>
      </c>
      <c r="F379" s="6" t="str">
        <f>IF(ISBLANK(Requerimiento_Det!F379),"",VLOOKUP(Requerimiento_Det!F379,Tabla12[#All],2,FALSE))</f>
        <v>2806</v>
      </c>
      <c r="G379" s="6" t="str">
        <f>IF(ISBLANK(Requerimiento_Det!G379),"",VLOOKUP(Requerimiento_Det!G379,Tabla14[#All],2,FALSE))</f>
        <v>UNI</v>
      </c>
      <c r="H379" s="6" t="str">
        <f>IF(LEN(Requerimiento_Det!H379)&gt;0,Requerimiento_Det!H379,"")</f>
        <v>Pacanguilla 287620 TRUJILLO  YURIMAGUAS  TRUJILLO</v>
      </c>
      <c r="I379" s="6" t="str">
        <f>IF(ISBLANK(Requerimiento_Det!I379),"",VLOOKUP(Requerimiento_Det!I379,Tabla5[#All],2,FALSE))</f>
        <v>C</v>
      </c>
      <c r="J379" s="6" t="str">
        <f t="shared" si="160"/>
        <v>N</v>
      </c>
      <c r="K379" s="29">
        <f>IF(LEN(Requerimiento_Det!J379)&gt;0,Requerimiento_Det!J379,"")</f>
        <v>1</v>
      </c>
      <c r="L379" s="6" t="str">
        <f t="shared" si="161"/>
        <v>0.00</v>
      </c>
      <c r="M379" s="6" t="str">
        <f t="shared" si="162"/>
        <v>0.00</v>
      </c>
      <c r="N379" s="30" t="str">
        <f t="shared" si="163"/>
        <v>0.00</v>
      </c>
      <c r="O379" s="30">
        <f t="shared" si="164"/>
        <v>0</v>
      </c>
      <c r="P379" s="6" t="str">
        <f t="shared" si="165"/>
        <v>0</v>
      </c>
      <c r="Q379" s="6" t="str">
        <f t="shared" si="166"/>
        <v>0</v>
      </c>
      <c r="R379" s="6" t="str">
        <f t="shared" si="167"/>
        <v>0.000000</v>
      </c>
      <c r="S379" s="6" t="str">
        <f t="shared" si="168"/>
        <v>0.000000</v>
      </c>
      <c r="T379" s="6" t="str">
        <f t="shared" si="169"/>
        <v>0</v>
      </c>
      <c r="U379" s="6" t="str">
        <f t="shared" si="170"/>
        <v>0</v>
      </c>
      <c r="V379" s="6" t="str">
        <f t="shared" si="171"/>
        <v>S</v>
      </c>
      <c r="W379" s="6" t="str">
        <f>IF(LEN(Requerimiento_Det!L379)&gt;0,Requerimiento_Det!L379,"")</f>
        <v>Pacanguilla 287620 TRUJILLO  YURIMAGUAS  TRUJILLO</v>
      </c>
      <c r="X379" s="6" t="str">
        <f>IF(ISBLANK(Requerimiento_Det!M379),"",VLOOKUP(Requerimiento_Det!M379,Tabla8[#All],2,FALSE))</f>
        <v>010201</v>
      </c>
      <c r="Y379" s="6" t="str">
        <f t="shared" si="172"/>
        <v>PR</v>
      </c>
      <c r="Z379" s="6" t="str">
        <f t="shared" si="173"/>
        <v>DEMO</v>
      </c>
      <c r="AA379" s="6" t="str">
        <f t="shared" si="174"/>
        <v>N</v>
      </c>
      <c r="AB379" s="6" t="str">
        <f t="shared" si="175"/>
        <v>N</v>
      </c>
      <c r="AC379" s="6" t="str">
        <f t="shared" si="176"/>
        <v>9031501</v>
      </c>
      <c r="AD379" s="6">
        <f>IF(ISBLANK(Requerimiento_Det!N379),"",VLOOKUP(Requerimiento_Det!N379,Tabla1[#All],2,FALSE))</f>
        <v>1031100305</v>
      </c>
      <c r="AE379" s="6" t="str">
        <f>IF(ISBLANK(Requerimiento_Det!P379),"",VLOOKUP(Requerimiento_Det!P379,Tabla18[#All],2,FALSE))</f>
        <v>BTRU</v>
      </c>
    </row>
    <row r="380" spans="1:31" x14ac:dyDescent="0.25">
      <c r="A380" s="6">
        <f>IF(LEN(Requerimiento_Det!A380)&gt;0,Requerimiento_Det!A380,"")</f>
        <v>1</v>
      </c>
      <c r="B380" s="6">
        <f>IF(LEN(Requerimiento_Det!B380)&gt;0,Requerimiento_Det!B380,"")</f>
        <v>379</v>
      </c>
      <c r="C380" s="6" t="str">
        <f>IF(ISBLANK(Requerimiento_Det!C380),"",VLOOKUP(Requerimiento_Det!C380,Tabla3[#All],2,FALSE))</f>
        <v>10000000</v>
      </c>
      <c r="D380" s="6" t="str">
        <f>IF(LEN(Requerimiento_Det!D380)&gt;0,Requerimiento_Det!D380,"")</f>
        <v/>
      </c>
      <c r="E380" s="6">
        <f>IF(ISBLANK(Requerimiento_Det!E380),"",VLOOKUP(Requerimiento_Det!E380,Tabla13[#All],2,FALSE))</f>
        <v>0</v>
      </c>
      <c r="F380" s="6" t="str">
        <f>IF(ISBLANK(Requerimiento_Det!F380),"",VLOOKUP(Requerimiento_Det!F380,Tabla12[#All],2,FALSE))</f>
        <v>2806</v>
      </c>
      <c r="G380" s="6" t="str">
        <f>IF(ISBLANK(Requerimiento_Det!G380),"",VLOOKUP(Requerimiento_Det!G380,Tabla14[#All],2,FALSE))</f>
        <v>UNI</v>
      </c>
      <c r="H380" s="6" t="str">
        <f>IF(LEN(Requerimiento_Det!H380)&gt;0,Requerimiento_Det!H380,"")</f>
        <v>Pacanguilla 287600 TRUJILLO  CHICLAYO  TRUJILLO</v>
      </c>
      <c r="I380" s="6" t="str">
        <f>IF(ISBLANK(Requerimiento_Det!I380),"",VLOOKUP(Requerimiento_Det!I380,Tabla5[#All],2,FALSE))</f>
        <v>C</v>
      </c>
      <c r="J380" s="6" t="str">
        <f t="shared" si="160"/>
        <v>N</v>
      </c>
      <c r="K380" s="29">
        <f>IF(LEN(Requerimiento_Det!J380)&gt;0,Requerimiento_Det!J380,"")</f>
        <v>1</v>
      </c>
      <c r="L380" s="6" t="str">
        <f t="shared" si="161"/>
        <v>0.00</v>
      </c>
      <c r="M380" s="6" t="str">
        <f t="shared" si="162"/>
        <v>0.00</v>
      </c>
      <c r="N380" s="30" t="str">
        <f t="shared" si="163"/>
        <v>0.00</v>
      </c>
      <c r="O380" s="30">
        <f t="shared" si="164"/>
        <v>0</v>
      </c>
      <c r="P380" s="6" t="str">
        <f t="shared" si="165"/>
        <v>0</v>
      </c>
      <c r="Q380" s="6" t="str">
        <f t="shared" si="166"/>
        <v>0</v>
      </c>
      <c r="R380" s="6" t="str">
        <f t="shared" si="167"/>
        <v>0.000000</v>
      </c>
      <c r="S380" s="6" t="str">
        <f t="shared" si="168"/>
        <v>0.000000</v>
      </c>
      <c r="T380" s="6" t="str">
        <f t="shared" si="169"/>
        <v>0</v>
      </c>
      <c r="U380" s="6" t="str">
        <f t="shared" si="170"/>
        <v>0</v>
      </c>
      <c r="V380" s="6" t="str">
        <f t="shared" si="171"/>
        <v>S</v>
      </c>
      <c r="W380" s="6" t="str">
        <f>IF(LEN(Requerimiento_Det!L380)&gt;0,Requerimiento_Det!L380,"")</f>
        <v>Pacanguilla 287600 TRUJILLO  CHICLAYO  TRUJILLO</v>
      </c>
      <c r="X380" s="6" t="str">
        <f>IF(ISBLANK(Requerimiento_Det!M380),"",VLOOKUP(Requerimiento_Det!M380,Tabla8[#All],2,FALSE))</f>
        <v>010201</v>
      </c>
      <c r="Y380" s="6" t="str">
        <f t="shared" si="172"/>
        <v>PR</v>
      </c>
      <c r="Z380" s="6" t="str">
        <f t="shared" si="173"/>
        <v>DEMO</v>
      </c>
      <c r="AA380" s="6" t="str">
        <f t="shared" si="174"/>
        <v>N</v>
      </c>
      <c r="AB380" s="6" t="str">
        <f t="shared" si="175"/>
        <v>N</v>
      </c>
      <c r="AC380" s="6" t="str">
        <f t="shared" si="176"/>
        <v>9031501</v>
      </c>
      <c r="AD380" s="6">
        <f>IF(ISBLANK(Requerimiento_Det!N380),"",VLOOKUP(Requerimiento_Det!N380,Tabla1[#All],2,FALSE))</f>
        <v>1031100361</v>
      </c>
      <c r="AE380" s="6" t="str">
        <f>IF(ISBLANK(Requerimiento_Det!P380),"",VLOOKUP(Requerimiento_Det!P380,Tabla18[#All],2,FALSE))</f>
        <v>BTRU</v>
      </c>
    </row>
    <row r="381" spans="1:31" x14ac:dyDescent="0.25">
      <c r="A381" s="6">
        <f>IF(LEN(Requerimiento_Det!A381)&gt;0,Requerimiento_Det!A381,"")</f>
        <v>1</v>
      </c>
      <c r="B381" s="6">
        <f>IF(LEN(Requerimiento_Det!B381)&gt;0,Requerimiento_Det!B381,"")</f>
        <v>380</v>
      </c>
      <c r="C381" s="6" t="str">
        <f>IF(ISBLANK(Requerimiento_Det!C381),"",VLOOKUP(Requerimiento_Det!C381,Tabla3[#All],2,FALSE))</f>
        <v>10000000</v>
      </c>
      <c r="D381" s="6" t="str">
        <f>IF(LEN(Requerimiento_Det!D381)&gt;0,Requerimiento_Det!D381,"")</f>
        <v/>
      </c>
      <c r="E381" s="6">
        <f>IF(ISBLANK(Requerimiento_Det!E381),"",VLOOKUP(Requerimiento_Det!E381,Tabla13[#All],2,FALSE))</f>
        <v>0</v>
      </c>
      <c r="F381" s="6" t="str">
        <f>IF(ISBLANK(Requerimiento_Det!F381),"",VLOOKUP(Requerimiento_Det!F381,Tabla12[#All],2,FALSE))</f>
        <v>2806</v>
      </c>
      <c r="G381" s="6" t="str">
        <f>IF(ISBLANK(Requerimiento_Det!G381),"",VLOOKUP(Requerimiento_Det!G381,Tabla14[#All],2,FALSE))</f>
        <v>UNI</v>
      </c>
      <c r="H381" s="6" t="str">
        <f>IF(LEN(Requerimiento_Det!H381)&gt;0,Requerimiento_Det!H381,"")</f>
        <v>Chicama 287616 TRUJILLO  TUMBES  TRUJILLO</v>
      </c>
      <c r="I381" s="6" t="str">
        <f>IF(ISBLANK(Requerimiento_Det!I381),"",VLOOKUP(Requerimiento_Det!I381,Tabla5[#All],2,FALSE))</f>
        <v>C</v>
      </c>
      <c r="J381" s="6" t="str">
        <f t="shared" si="160"/>
        <v>N</v>
      </c>
      <c r="K381" s="29">
        <f>IF(LEN(Requerimiento_Det!J381)&gt;0,Requerimiento_Det!J381,"")</f>
        <v>1</v>
      </c>
      <c r="L381" s="6" t="str">
        <f t="shared" si="161"/>
        <v>0.00</v>
      </c>
      <c r="M381" s="6" t="str">
        <f t="shared" si="162"/>
        <v>0.00</v>
      </c>
      <c r="N381" s="30" t="str">
        <f t="shared" si="163"/>
        <v>0.00</v>
      </c>
      <c r="O381" s="30">
        <f t="shared" si="164"/>
        <v>0</v>
      </c>
      <c r="P381" s="6" t="str">
        <f t="shared" si="165"/>
        <v>0</v>
      </c>
      <c r="Q381" s="6" t="str">
        <f t="shared" si="166"/>
        <v>0</v>
      </c>
      <c r="R381" s="6" t="str">
        <f t="shared" si="167"/>
        <v>0.000000</v>
      </c>
      <c r="S381" s="6" t="str">
        <f t="shared" si="168"/>
        <v>0.000000</v>
      </c>
      <c r="T381" s="6" t="str">
        <f t="shared" si="169"/>
        <v>0</v>
      </c>
      <c r="U381" s="6" t="str">
        <f t="shared" si="170"/>
        <v>0</v>
      </c>
      <c r="V381" s="6" t="str">
        <f t="shared" si="171"/>
        <v>S</v>
      </c>
      <c r="W381" s="6" t="str">
        <f>IF(LEN(Requerimiento_Det!L381)&gt;0,Requerimiento_Det!L381,"")</f>
        <v>Chicama 287616 TRUJILLO  TUMBES  TRUJILLO</v>
      </c>
      <c r="X381" s="6" t="str">
        <f>IF(ISBLANK(Requerimiento_Det!M381),"",VLOOKUP(Requerimiento_Det!M381,Tabla8[#All],2,FALSE))</f>
        <v>010201</v>
      </c>
      <c r="Y381" s="6" t="str">
        <f t="shared" si="172"/>
        <v>PR</v>
      </c>
      <c r="Z381" s="6" t="str">
        <f t="shared" si="173"/>
        <v>DEMO</v>
      </c>
      <c r="AA381" s="6" t="str">
        <f t="shared" si="174"/>
        <v>N</v>
      </c>
      <c r="AB381" s="6" t="str">
        <f t="shared" si="175"/>
        <v>N</v>
      </c>
      <c r="AC381" s="6" t="str">
        <f t="shared" si="176"/>
        <v>9031501</v>
      </c>
      <c r="AD381" s="6">
        <f>IF(ISBLANK(Requerimiento_Det!N381),"",VLOOKUP(Requerimiento_Det!N381,Tabla1[#All],2,FALSE))</f>
        <v>1031100312</v>
      </c>
      <c r="AE381" s="6" t="str">
        <f>IF(ISBLANK(Requerimiento_Det!P381),"",VLOOKUP(Requerimiento_Det!P381,Tabla18[#All],2,FALSE))</f>
        <v>BTRU</v>
      </c>
    </row>
    <row r="382" spans="1:31" x14ac:dyDescent="0.25">
      <c r="A382" s="6">
        <f>IF(LEN(Requerimiento_Det!A382)&gt;0,Requerimiento_Det!A382,"")</f>
        <v>1</v>
      </c>
      <c r="B382" s="6">
        <f>IF(LEN(Requerimiento_Det!B382)&gt;0,Requerimiento_Det!B382,"")</f>
        <v>381</v>
      </c>
      <c r="C382" s="6" t="str">
        <f>IF(ISBLANK(Requerimiento_Det!C382),"",VLOOKUP(Requerimiento_Det!C382,Tabla3[#All],2,FALSE))</f>
        <v>10000000</v>
      </c>
      <c r="D382" s="6" t="str">
        <f>IF(LEN(Requerimiento_Det!D382)&gt;0,Requerimiento_Det!D382,"")</f>
        <v/>
      </c>
      <c r="E382" s="6">
        <f>IF(ISBLANK(Requerimiento_Det!E382),"",VLOOKUP(Requerimiento_Det!E382,Tabla13[#All],2,FALSE))</f>
        <v>0</v>
      </c>
      <c r="F382" s="6" t="str">
        <f>IF(ISBLANK(Requerimiento_Det!F382),"",VLOOKUP(Requerimiento_Det!F382,Tabla12[#All],2,FALSE))</f>
        <v>2806</v>
      </c>
      <c r="G382" s="6" t="str">
        <f>IF(ISBLANK(Requerimiento_Det!G382),"",VLOOKUP(Requerimiento_Det!G382,Tabla14[#All],2,FALSE))</f>
        <v>UNI</v>
      </c>
      <c r="H382" s="6" t="str">
        <f>IF(LEN(Requerimiento_Det!H382)&gt;0,Requerimiento_Det!H382,"")</f>
        <v>Pacanguilla 287347 TRUJILLO  TUMBES  TRUJILLO</v>
      </c>
      <c r="I382" s="6" t="str">
        <f>IF(ISBLANK(Requerimiento_Det!I382),"",VLOOKUP(Requerimiento_Det!I382,Tabla5[#All],2,FALSE))</f>
        <v>C</v>
      </c>
      <c r="J382" s="6" t="str">
        <f t="shared" si="160"/>
        <v>N</v>
      </c>
      <c r="K382" s="29">
        <f>IF(LEN(Requerimiento_Det!J382)&gt;0,Requerimiento_Det!J382,"")</f>
        <v>1</v>
      </c>
      <c r="L382" s="6" t="str">
        <f t="shared" si="161"/>
        <v>0.00</v>
      </c>
      <c r="M382" s="6" t="str">
        <f t="shared" si="162"/>
        <v>0.00</v>
      </c>
      <c r="N382" s="30" t="str">
        <f t="shared" si="163"/>
        <v>0.00</v>
      </c>
      <c r="O382" s="30">
        <f t="shared" si="164"/>
        <v>0</v>
      </c>
      <c r="P382" s="6" t="str">
        <f t="shared" si="165"/>
        <v>0</v>
      </c>
      <c r="Q382" s="6" t="str">
        <f t="shared" si="166"/>
        <v>0</v>
      </c>
      <c r="R382" s="6" t="str">
        <f t="shared" si="167"/>
        <v>0.000000</v>
      </c>
      <c r="S382" s="6" t="str">
        <f t="shared" si="168"/>
        <v>0.000000</v>
      </c>
      <c r="T382" s="6" t="str">
        <f t="shared" si="169"/>
        <v>0</v>
      </c>
      <c r="U382" s="6" t="str">
        <f t="shared" si="170"/>
        <v>0</v>
      </c>
      <c r="V382" s="6" t="str">
        <f t="shared" si="171"/>
        <v>S</v>
      </c>
      <c r="W382" s="6" t="str">
        <f>IF(LEN(Requerimiento_Det!L382)&gt;0,Requerimiento_Det!L382,"")</f>
        <v>Pacanguilla 287347 TRUJILLO  TUMBES  TRUJILLO</v>
      </c>
      <c r="X382" s="6" t="str">
        <f>IF(ISBLANK(Requerimiento_Det!M382),"",VLOOKUP(Requerimiento_Det!M382,Tabla8[#All],2,FALSE))</f>
        <v>010201</v>
      </c>
      <c r="Y382" s="6" t="str">
        <f t="shared" si="172"/>
        <v>PR</v>
      </c>
      <c r="Z382" s="6" t="str">
        <f t="shared" si="173"/>
        <v>DEMO</v>
      </c>
      <c r="AA382" s="6" t="str">
        <f t="shared" si="174"/>
        <v>N</v>
      </c>
      <c r="AB382" s="6" t="str">
        <f t="shared" si="175"/>
        <v>N</v>
      </c>
      <c r="AC382" s="6" t="str">
        <f t="shared" si="176"/>
        <v>9031501</v>
      </c>
      <c r="AD382" s="6">
        <f>IF(ISBLANK(Requerimiento_Det!N382),"",VLOOKUP(Requerimiento_Det!N382,Tabla1[#All],2,FALSE))</f>
        <v>1031100321</v>
      </c>
      <c r="AE382" s="6" t="str">
        <f>IF(ISBLANK(Requerimiento_Det!P382),"",VLOOKUP(Requerimiento_Det!P382,Tabla18[#All],2,FALSE))</f>
        <v>BTRU</v>
      </c>
    </row>
    <row r="383" spans="1:31" x14ac:dyDescent="0.25">
      <c r="A383" s="6">
        <f>IF(LEN(Requerimiento_Det!A383)&gt;0,Requerimiento_Det!A383,"")</f>
        <v>1</v>
      </c>
      <c r="B383" s="6">
        <f>IF(LEN(Requerimiento_Det!B383)&gt;0,Requerimiento_Det!B383,"")</f>
        <v>382</v>
      </c>
      <c r="C383" s="6" t="str">
        <f>IF(ISBLANK(Requerimiento_Det!C383),"",VLOOKUP(Requerimiento_Det!C383,Tabla3[#All],2,FALSE))</f>
        <v>10000000</v>
      </c>
      <c r="D383" s="6" t="str">
        <f>IF(LEN(Requerimiento_Det!D383)&gt;0,Requerimiento_Det!D383,"")</f>
        <v/>
      </c>
      <c r="E383" s="6">
        <f>IF(ISBLANK(Requerimiento_Det!E383),"",VLOOKUP(Requerimiento_Det!E383,Tabla13[#All],2,FALSE))</f>
        <v>0</v>
      </c>
      <c r="F383" s="6" t="str">
        <f>IF(ISBLANK(Requerimiento_Det!F383),"",VLOOKUP(Requerimiento_Det!F383,Tabla12[#All],2,FALSE))</f>
        <v>2806</v>
      </c>
      <c r="G383" s="6" t="str">
        <f>IF(ISBLANK(Requerimiento_Det!G383),"",VLOOKUP(Requerimiento_Det!G383,Tabla14[#All],2,FALSE))</f>
        <v>UNI</v>
      </c>
      <c r="H383" s="6" t="str">
        <f>IF(LEN(Requerimiento_Det!H383)&gt;0,Requerimiento_Det!H383,"")</f>
        <v>Chicama 287554 TRUJILLO  CAJAMARCA  TRUJILLO</v>
      </c>
      <c r="I383" s="6" t="str">
        <f>IF(ISBLANK(Requerimiento_Det!I383),"",VLOOKUP(Requerimiento_Det!I383,Tabla5[#All],2,FALSE))</f>
        <v>C</v>
      </c>
      <c r="J383" s="6" t="str">
        <f t="shared" si="160"/>
        <v>N</v>
      </c>
      <c r="K383" s="29">
        <f>IF(LEN(Requerimiento_Det!J383)&gt;0,Requerimiento_Det!J383,"")</f>
        <v>1</v>
      </c>
      <c r="L383" s="6" t="str">
        <f t="shared" si="161"/>
        <v>0.00</v>
      </c>
      <c r="M383" s="6" t="str">
        <f t="shared" si="162"/>
        <v>0.00</v>
      </c>
      <c r="N383" s="30" t="str">
        <f t="shared" si="163"/>
        <v>0.00</v>
      </c>
      <c r="O383" s="30">
        <f t="shared" si="164"/>
        <v>0</v>
      </c>
      <c r="P383" s="6" t="str">
        <f t="shared" si="165"/>
        <v>0</v>
      </c>
      <c r="Q383" s="6" t="str">
        <f t="shared" si="166"/>
        <v>0</v>
      </c>
      <c r="R383" s="6" t="str">
        <f t="shared" si="167"/>
        <v>0.000000</v>
      </c>
      <c r="S383" s="6" t="str">
        <f t="shared" si="168"/>
        <v>0.000000</v>
      </c>
      <c r="T383" s="6" t="str">
        <f t="shared" si="169"/>
        <v>0</v>
      </c>
      <c r="U383" s="6" t="str">
        <f t="shared" si="170"/>
        <v>0</v>
      </c>
      <c r="V383" s="6" t="str">
        <f t="shared" si="171"/>
        <v>S</v>
      </c>
      <c r="W383" s="6" t="str">
        <f>IF(LEN(Requerimiento_Det!L383)&gt;0,Requerimiento_Det!L383,"")</f>
        <v>Chicama 287554 TRUJILLO  CAJAMARCA  TRUJILLO</v>
      </c>
      <c r="X383" s="6" t="str">
        <f>IF(ISBLANK(Requerimiento_Det!M383),"",VLOOKUP(Requerimiento_Det!M383,Tabla8[#All],2,FALSE))</f>
        <v>010201</v>
      </c>
      <c r="Y383" s="6" t="str">
        <f t="shared" si="172"/>
        <v>PR</v>
      </c>
      <c r="Z383" s="6" t="str">
        <f t="shared" si="173"/>
        <v>DEMO</v>
      </c>
      <c r="AA383" s="6" t="str">
        <f t="shared" si="174"/>
        <v>N</v>
      </c>
      <c r="AB383" s="6" t="str">
        <f t="shared" si="175"/>
        <v>N</v>
      </c>
      <c r="AC383" s="6" t="str">
        <f t="shared" si="176"/>
        <v>9031501</v>
      </c>
      <c r="AD383" s="6">
        <f>IF(ISBLANK(Requerimiento_Det!N383),"",VLOOKUP(Requerimiento_Det!N383,Tabla1[#All],2,FALSE))</f>
        <v>1031100352</v>
      </c>
      <c r="AE383" s="6" t="str">
        <f>IF(ISBLANK(Requerimiento_Det!P383),"",VLOOKUP(Requerimiento_Det!P383,Tabla18[#All],2,FALSE))</f>
        <v>BTRU</v>
      </c>
    </row>
    <row r="384" spans="1:31" x14ac:dyDescent="0.25">
      <c r="A384" s="6">
        <f>IF(LEN(Requerimiento_Det!A384)&gt;0,Requerimiento_Det!A384,"")</f>
        <v>1</v>
      </c>
      <c r="B384" s="6">
        <f>IF(LEN(Requerimiento_Det!B384)&gt;0,Requerimiento_Det!B384,"")</f>
        <v>383</v>
      </c>
      <c r="C384" s="6" t="str">
        <f>IF(ISBLANK(Requerimiento_Det!C384),"",VLOOKUP(Requerimiento_Det!C384,Tabla3[#All],2,FALSE))</f>
        <v>10000000</v>
      </c>
      <c r="D384" s="6" t="str">
        <f>IF(LEN(Requerimiento_Det!D384)&gt;0,Requerimiento_Det!D384,"")</f>
        <v/>
      </c>
      <c r="E384" s="6">
        <f>IF(ISBLANK(Requerimiento_Det!E384),"",VLOOKUP(Requerimiento_Det!E384,Tabla13[#All],2,FALSE))</f>
        <v>0</v>
      </c>
      <c r="F384" s="6" t="str">
        <f>IF(ISBLANK(Requerimiento_Det!F384),"",VLOOKUP(Requerimiento_Det!F384,Tabla12[#All],2,FALSE))</f>
        <v>2806</v>
      </c>
      <c r="G384" s="6" t="str">
        <f>IF(ISBLANK(Requerimiento_Det!G384),"",VLOOKUP(Requerimiento_Det!G384,Tabla14[#All],2,FALSE))</f>
        <v>UNI</v>
      </c>
      <c r="H384" s="6" t="str">
        <f>IF(LEN(Requerimiento_Det!H384)&gt;0,Requerimiento_Det!H384,"")</f>
        <v>Chicama 287788 TRUJILLO  PIURA  TRUJILLO</v>
      </c>
      <c r="I384" s="6" t="str">
        <f>IF(ISBLANK(Requerimiento_Det!I384),"",VLOOKUP(Requerimiento_Det!I384,Tabla5[#All],2,FALSE))</f>
        <v>C</v>
      </c>
      <c r="J384" s="6" t="str">
        <f t="shared" si="160"/>
        <v>N</v>
      </c>
      <c r="K384" s="29">
        <f>IF(LEN(Requerimiento_Det!J384)&gt;0,Requerimiento_Det!J384,"")</f>
        <v>1</v>
      </c>
      <c r="L384" s="6" t="str">
        <f t="shared" si="161"/>
        <v>0.00</v>
      </c>
      <c r="M384" s="6" t="str">
        <f t="shared" si="162"/>
        <v>0.00</v>
      </c>
      <c r="N384" s="30" t="str">
        <f t="shared" si="163"/>
        <v>0.00</v>
      </c>
      <c r="O384" s="30">
        <f t="shared" si="164"/>
        <v>0</v>
      </c>
      <c r="P384" s="6" t="str">
        <f t="shared" si="165"/>
        <v>0</v>
      </c>
      <c r="Q384" s="6" t="str">
        <f t="shared" si="166"/>
        <v>0</v>
      </c>
      <c r="R384" s="6" t="str">
        <f t="shared" si="167"/>
        <v>0.000000</v>
      </c>
      <c r="S384" s="6" t="str">
        <f t="shared" si="168"/>
        <v>0.000000</v>
      </c>
      <c r="T384" s="6" t="str">
        <f t="shared" si="169"/>
        <v>0</v>
      </c>
      <c r="U384" s="6" t="str">
        <f t="shared" si="170"/>
        <v>0</v>
      </c>
      <c r="V384" s="6" t="str">
        <f t="shared" si="171"/>
        <v>S</v>
      </c>
      <c r="W384" s="6" t="str">
        <f>IF(LEN(Requerimiento_Det!L384)&gt;0,Requerimiento_Det!L384,"")</f>
        <v>Chicama 287788 TRUJILLO  PIURA  TRUJILLO</v>
      </c>
      <c r="X384" s="6" t="str">
        <f>IF(ISBLANK(Requerimiento_Det!M384),"",VLOOKUP(Requerimiento_Det!M384,Tabla8[#All],2,FALSE))</f>
        <v>010201</v>
      </c>
      <c r="Y384" s="6" t="str">
        <f t="shared" si="172"/>
        <v>PR</v>
      </c>
      <c r="Z384" s="6" t="str">
        <f t="shared" si="173"/>
        <v>DEMO</v>
      </c>
      <c r="AA384" s="6" t="str">
        <f t="shared" si="174"/>
        <v>N</v>
      </c>
      <c r="AB384" s="6" t="str">
        <f t="shared" si="175"/>
        <v>N</v>
      </c>
      <c r="AC384" s="6" t="str">
        <f t="shared" si="176"/>
        <v>9031501</v>
      </c>
      <c r="AD384" s="6">
        <f>IF(ISBLANK(Requerimiento_Det!N384),"",VLOOKUP(Requerimiento_Det!N384,Tabla1[#All],2,FALSE))</f>
        <v>1031100238</v>
      </c>
      <c r="AE384" s="6" t="str">
        <f>IF(ISBLANK(Requerimiento_Det!P384),"",VLOOKUP(Requerimiento_Det!P384,Tabla18[#All],2,FALSE))</f>
        <v>BTRU</v>
      </c>
    </row>
    <row r="385" spans="1:31" x14ac:dyDescent="0.25">
      <c r="A385" s="6">
        <f>IF(LEN(Requerimiento_Det!A385)&gt;0,Requerimiento_Det!A385,"")</f>
        <v>1</v>
      </c>
      <c r="B385" s="6">
        <f>IF(LEN(Requerimiento_Det!B385)&gt;0,Requerimiento_Det!B385,"")</f>
        <v>384</v>
      </c>
      <c r="C385" s="6" t="str">
        <f>IF(ISBLANK(Requerimiento_Det!C385),"",VLOOKUP(Requerimiento_Det!C385,Tabla3[#All],2,FALSE))</f>
        <v>10000000</v>
      </c>
      <c r="D385" s="6" t="str">
        <f>IF(LEN(Requerimiento_Det!D385)&gt;0,Requerimiento_Det!D385,"")</f>
        <v/>
      </c>
      <c r="E385" s="6">
        <f>IF(ISBLANK(Requerimiento_Det!E385),"",VLOOKUP(Requerimiento_Det!E385,Tabla13[#All],2,FALSE))</f>
        <v>0</v>
      </c>
      <c r="F385" s="6" t="str">
        <f>IF(ISBLANK(Requerimiento_Det!F385),"",VLOOKUP(Requerimiento_Det!F385,Tabla12[#All],2,FALSE))</f>
        <v>2806</v>
      </c>
      <c r="G385" s="6" t="str">
        <f>IF(ISBLANK(Requerimiento_Det!G385),"",VLOOKUP(Requerimiento_Det!G385,Tabla14[#All],2,FALSE))</f>
        <v>UNI</v>
      </c>
      <c r="H385" s="6" t="str">
        <f>IF(LEN(Requerimiento_Det!H385)&gt;0,Requerimiento_Det!H385,"")</f>
        <v>Chicama 287547 TRUJILLO  PIURA  TRUJILLO</v>
      </c>
      <c r="I385" s="6" t="str">
        <f>IF(ISBLANK(Requerimiento_Det!I385),"",VLOOKUP(Requerimiento_Det!I385,Tabla5[#All],2,FALSE))</f>
        <v>C</v>
      </c>
      <c r="J385" s="6" t="str">
        <f t="shared" si="160"/>
        <v>N</v>
      </c>
      <c r="K385" s="29">
        <f>IF(LEN(Requerimiento_Det!J385)&gt;0,Requerimiento_Det!J385,"")</f>
        <v>1</v>
      </c>
      <c r="L385" s="6" t="str">
        <f t="shared" si="161"/>
        <v>0.00</v>
      </c>
      <c r="M385" s="6" t="str">
        <f t="shared" si="162"/>
        <v>0.00</v>
      </c>
      <c r="N385" s="30" t="str">
        <f t="shared" si="163"/>
        <v>0.00</v>
      </c>
      <c r="O385" s="30">
        <f t="shared" si="164"/>
        <v>0</v>
      </c>
      <c r="P385" s="6" t="str">
        <f t="shared" si="165"/>
        <v>0</v>
      </c>
      <c r="Q385" s="6" t="str">
        <f t="shared" si="166"/>
        <v>0</v>
      </c>
      <c r="R385" s="6" t="str">
        <f t="shared" si="167"/>
        <v>0.000000</v>
      </c>
      <c r="S385" s="6" t="str">
        <f t="shared" si="168"/>
        <v>0.000000</v>
      </c>
      <c r="T385" s="6" t="str">
        <f t="shared" si="169"/>
        <v>0</v>
      </c>
      <c r="U385" s="6" t="str">
        <f t="shared" si="170"/>
        <v>0</v>
      </c>
      <c r="V385" s="6" t="str">
        <f t="shared" si="171"/>
        <v>S</v>
      </c>
      <c r="W385" s="6" t="str">
        <f>IF(LEN(Requerimiento_Det!L385)&gt;0,Requerimiento_Det!L385,"")</f>
        <v>Chicama 287547 TRUJILLO  PIURA  TRUJILLO</v>
      </c>
      <c r="X385" s="6" t="str">
        <f>IF(ISBLANK(Requerimiento_Det!M385),"",VLOOKUP(Requerimiento_Det!M385,Tabla8[#All],2,FALSE))</f>
        <v>010201</v>
      </c>
      <c r="Y385" s="6" t="str">
        <f t="shared" si="172"/>
        <v>PR</v>
      </c>
      <c r="Z385" s="6" t="str">
        <f t="shared" si="173"/>
        <v>DEMO</v>
      </c>
      <c r="AA385" s="6" t="str">
        <f t="shared" si="174"/>
        <v>N</v>
      </c>
      <c r="AB385" s="6" t="str">
        <f t="shared" si="175"/>
        <v>N</v>
      </c>
      <c r="AC385" s="6" t="str">
        <f t="shared" si="176"/>
        <v>9031501</v>
      </c>
      <c r="AD385" s="6">
        <f>IF(ISBLANK(Requerimiento_Det!N385),"",VLOOKUP(Requerimiento_Det!N385,Tabla1[#All],2,FALSE))</f>
        <v>1031100347</v>
      </c>
      <c r="AE385" s="6" t="str">
        <f>IF(ISBLANK(Requerimiento_Det!P385),"",VLOOKUP(Requerimiento_Det!P385,Tabla18[#All],2,FALSE))</f>
        <v>BTRU</v>
      </c>
    </row>
    <row r="386" spans="1:31" x14ac:dyDescent="0.25">
      <c r="A386" s="6">
        <f>IF(LEN(Requerimiento_Det!A386)&gt;0,Requerimiento_Det!A386,"")</f>
        <v>1</v>
      </c>
      <c r="B386" s="6">
        <f>IF(LEN(Requerimiento_Det!B386)&gt;0,Requerimiento_Det!B386,"")</f>
        <v>385</v>
      </c>
      <c r="C386" s="6" t="str">
        <f>IF(ISBLANK(Requerimiento_Det!C386),"",VLOOKUP(Requerimiento_Det!C386,Tabla3[#All],2,FALSE))</f>
        <v>10000000</v>
      </c>
      <c r="D386" s="6" t="str">
        <f>IF(LEN(Requerimiento_Det!D386)&gt;0,Requerimiento_Det!D386,"")</f>
        <v/>
      </c>
      <c r="E386" s="6">
        <f>IF(ISBLANK(Requerimiento_Det!E386),"",VLOOKUP(Requerimiento_Det!E386,Tabla13[#All],2,FALSE))</f>
        <v>0</v>
      </c>
      <c r="F386" s="6" t="str">
        <f>IF(ISBLANK(Requerimiento_Det!F386),"",VLOOKUP(Requerimiento_Det!F386,Tabla12[#All],2,FALSE))</f>
        <v>2806</v>
      </c>
      <c r="G386" s="6" t="str">
        <f>IF(ISBLANK(Requerimiento_Det!G386),"",VLOOKUP(Requerimiento_Det!G386,Tabla14[#All],2,FALSE))</f>
        <v>UNI</v>
      </c>
      <c r="H386" s="6" t="str">
        <f>IF(LEN(Requerimiento_Det!H386)&gt;0,Requerimiento_Det!H386,"")</f>
        <v>Pacanguilla 287598 TRUJILLO  CHICLAYO  TRUJILLO</v>
      </c>
      <c r="I386" s="6" t="str">
        <f>IF(ISBLANK(Requerimiento_Det!I386),"",VLOOKUP(Requerimiento_Det!I386,Tabla5[#All],2,FALSE))</f>
        <v>C</v>
      </c>
      <c r="J386" s="6" t="str">
        <f t="shared" si="160"/>
        <v>N</v>
      </c>
      <c r="K386" s="29">
        <f>IF(LEN(Requerimiento_Det!J386)&gt;0,Requerimiento_Det!J386,"")</f>
        <v>1</v>
      </c>
      <c r="L386" s="6" t="str">
        <f t="shared" si="161"/>
        <v>0.00</v>
      </c>
      <c r="M386" s="6" t="str">
        <f t="shared" si="162"/>
        <v>0.00</v>
      </c>
      <c r="N386" s="30" t="str">
        <f t="shared" si="163"/>
        <v>0.00</v>
      </c>
      <c r="O386" s="30">
        <f t="shared" si="164"/>
        <v>0</v>
      </c>
      <c r="P386" s="6" t="str">
        <f t="shared" si="165"/>
        <v>0</v>
      </c>
      <c r="Q386" s="6" t="str">
        <f t="shared" si="166"/>
        <v>0</v>
      </c>
      <c r="R386" s="6" t="str">
        <f t="shared" si="167"/>
        <v>0.000000</v>
      </c>
      <c r="S386" s="6" t="str">
        <f t="shared" si="168"/>
        <v>0.000000</v>
      </c>
      <c r="T386" s="6" t="str">
        <f t="shared" si="169"/>
        <v>0</v>
      </c>
      <c r="U386" s="6" t="str">
        <f t="shared" si="170"/>
        <v>0</v>
      </c>
      <c r="V386" s="6" t="str">
        <f t="shared" si="171"/>
        <v>S</v>
      </c>
      <c r="W386" s="6" t="str">
        <f>IF(LEN(Requerimiento_Det!L386)&gt;0,Requerimiento_Det!L386,"")</f>
        <v>Pacanguilla 287598 TRUJILLO  CHICLAYO  TRUJILLO</v>
      </c>
      <c r="X386" s="6" t="str">
        <f>IF(ISBLANK(Requerimiento_Det!M386),"",VLOOKUP(Requerimiento_Det!M386,Tabla8[#All],2,FALSE))</f>
        <v>010201</v>
      </c>
      <c r="Y386" s="6" t="str">
        <f t="shared" si="172"/>
        <v>PR</v>
      </c>
      <c r="Z386" s="6" t="str">
        <f t="shared" si="173"/>
        <v>DEMO</v>
      </c>
      <c r="AA386" s="6" t="str">
        <f t="shared" si="174"/>
        <v>N</v>
      </c>
      <c r="AB386" s="6" t="str">
        <f t="shared" si="175"/>
        <v>N</v>
      </c>
      <c r="AC386" s="6" t="str">
        <f t="shared" si="176"/>
        <v>9031501</v>
      </c>
      <c r="AD386" s="6">
        <f>IF(ISBLANK(Requerimiento_Det!N386),"",VLOOKUP(Requerimiento_Det!N386,Tabla1[#All],2,FALSE))</f>
        <v>1031100125</v>
      </c>
      <c r="AE386" s="6" t="str">
        <f>IF(ISBLANK(Requerimiento_Det!P386),"",VLOOKUP(Requerimiento_Det!P386,Tabla18[#All],2,FALSE))</f>
        <v>BTRU</v>
      </c>
    </row>
    <row r="387" spans="1:31" x14ac:dyDescent="0.25">
      <c r="A387" s="6">
        <f>IF(LEN(Requerimiento_Det!A387)&gt;0,Requerimiento_Det!A387,"")</f>
        <v>1</v>
      </c>
      <c r="B387" s="6">
        <f>IF(LEN(Requerimiento_Det!B387)&gt;0,Requerimiento_Det!B387,"")</f>
        <v>386</v>
      </c>
      <c r="C387" s="6" t="str">
        <f>IF(ISBLANK(Requerimiento_Det!C387),"",VLOOKUP(Requerimiento_Det!C387,Tabla3[#All],2,FALSE))</f>
        <v>10000000</v>
      </c>
      <c r="D387" s="6" t="str">
        <f>IF(LEN(Requerimiento_Det!D387)&gt;0,Requerimiento_Det!D387,"")</f>
        <v/>
      </c>
      <c r="E387" s="6">
        <f>IF(ISBLANK(Requerimiento_Det!E387),"",VLOOKUP(Requerimiento_Det!E387,Tabla13[#All],2,FALSE))</f>
        <v>0</v>
      </c>
      <c r="F387" s="6" t="str">
        <f>IF(ISBLANK(Requerimiento_Det!F387),"",VLOOKUP(Requerimiento_Det!F387,Tabla12[#All],2,FALSE))</f>
        <v>2806</v>
      </c>
      <c r="G387" s="6" t="str">
        <f>IF(ISBLANK(Requerimiento_Det!G387),"",VLOOKUP(Requerimiento_Det!G387,Tabla14[#All],2,FALSE))</f>
        <v>UNI</v>
      </c>
      <c r="H387" s="6" t="str">
        <f>IF(LEN(Requerimiento_Det!H387)&gt;0,Requerimiento_Det!H387,"")</f>
        <v>Bayóvar 287807 TALARA  PIURA  TALARA</v>
      </c>
      <c r="I387" s="6" t="str">
        <f>IF(ISBLANK(Requerimiento_Det!I387),"",VLOOKUP(Requerimiento_Det!I387,Tabla5[#All],2,FALSE))</f>
        <v>C</v>
      </c>
      <c r="J387" s="6" t="str">
        <f t="shared" si="160"/>
        <v>N</v>
      </c>
      <c r="K387" s="29">
        <f>IF(LEN(Requerimiento_Det!J387)&gt;0,Requerimiento_Det!J387,"")</f>
        <v>1</v>
      </c>
      <c r="L387" s="6" t="str">
        <f t="shared" si="161"/>
        <v>0.00</v>
      </c>
      <c r="M387" s="6" t="str">
        <f t="shared" si="162"/>
        <v>0.00</v>
      </c>
      <c r="N387" s="30" t="str">
        <f t="shared" si="163"/>
        <v>0.00</v>
      </c>
      <c r="O387" s="30">
        <f t="shared" si="164"/>
        <v>0</v>
      </c>
      <c r="P387" s="6" t="str">
        <f t="shared" si="165"/>
        <v>0</v>
      </c>
      <c r="Q387" s="6" t="str">
        <f t="shared" si="166"/>
        <v>0</v>
      </c>
      <c r="R387" s="6" t="str">
        <f t="shared" si="167"/>
        <v>0.000000</v>
      </c>
      <c r="S387" s="6" t="str">
        <f t="shared" si="168"/>
        <v>0.000000</v>
      </c>
      <c r="T387" s="6" t="str">
        <f t="shared" si="169"/>
        <v>0</v>
      </c>
      <c r="U387" s="6" t="str">
        <f t="shared" si="170"/>
        <v>0</v>
      </c>
      <c r="V387" s="6" t="str">
        <f t="shared" si="171"/>
        <v>S</v>
      </c>
      <c r="W387" s="6" t="str">
        <f>IF(LEN(Requerimiento_Det!L387)&gt;0,Requerimiento_Det!L387,"")</f>
        <v>Bayóvar 287807 TALARA  PIURA  TALARA</v>
      </c>
      <c r="X387" s="6" t="str">
        <f>IF(ISBLANK(Requerimiento_Det!M387),"",VLOOKUP(Requerimiento_Det!M387,Tabla8[#All],2,FALSE))</f>
        <v>010201</v>
      </c>
      <c r="Y387" s="6" t="str">
        <f t="shared" si="172"/>
        <v>PR</v>
      </c>
      <c r="Z387" s="6" t="str">
        <f t="shared" si="173"/>
        <v>DEMO</v>
      </c>
      <c r="AA387" s="6" t="str">
        <f t="shared" si="174"/>
        <v>N</v>
      </c>
      <c r="AB387" s="6" t="str">
        <f t="shared" si="175"/>
        <v>N</v>
      </c>
      <c r="AC387" s="6" t="str">
        <f t="shared" si="176"/>
        <v>9031501</v>
      </c>
      <c r="AD387" s="6">
        <f>IF(ISBLANK(Requerimiento_Det!N387),"",VLOOKUP(Requerimiento_Det!N387,Tabla1[#All],2,FALSE))</f>
        <v>1031100299</v>
      </c>
      <c r="AE387" s="6" t="str">
        <f>IF(ISBLANK(Requerimiento_Det!P387),"",VLOOKUP(Requerimiento_Det!P387,Tabla18[#All],2,FALSE))</f>
        <v>BTRU</v>
      </c>
    </row>
    <row r="388" spans="1:31" x14ac:dyDescent="0.25">
      <c r="A388" s="6">
        <f>IF(LEN(Requerimiento_Det!A388)&gt;0,Requerimiento_Det!A388,"")</f>
        <v>1</v>
      </c>
      <c r="B388" s="6">
        <f>IF(LEN(Requerimiento_Det!B388)&gt;0,Requerimiento_Det!B388,"")</f>
        <v>387</v>
      </c>
      <c r="C388" s="6" t="str">
        <f>IF(ISBLANK(Requerimiento_Det!C388),"",VLOOKUP(Requerimiento_Det!C388,Tabla3[#All],2,FALSE))</f>
        <v>10000000</v>
      </c>
      <c r="D388" s="6" t="str">
        <f>IF(LEN(Requerimiento_Det!D388)&gt;0,Requerimiento_Det!D388,"")</f>
        <v/>
      </c>
      <c r="E388" s="6">
        <f>IF(ISBLANK(Requerimiento_Det!E388),"",VLOOKUP(Requerimiento_Det!E388,Tabla13[#All],2,FALSE))</f>
        <v>0</v>
      </c>
      <c r="F388" s="6" t="str">
        <f>IF(ISBLANK(Requerimiento_Det!F388),"",VLOOKUP(Requerimiento_Det!F388,Tabla12[#All],2,FALSE))</f>
        <v>2806</v>
      </c>
      <c r="G388" s="6" t="str">
        <f>IF(ISBLANK(Requerimiento_Det!G388),"",VLOOKUP(Requerimiento_Det!G388,Tabla14[#All],2,FALSE))</f>
        <v>UNI</v>
      </c>
      <c r="H388" s="6" t="str">
        <f>IF(LEN(Requerimiento_Det!H388)&gt;0,Requerimiento_Det!H388,"")</f>
        <v>Chicama 287549 TRUJILLO  PIURA  TRUJILLO</v>
      </c>
      <c r="I388" s="6" t="str">
        <f>IF(ISBLANK(Requerimiento_Det!I388),"",VLOOKUP(Requerimiento_Det!I388,Tabla5[#All],2,FALSE))</f>
        <v>C</v>
      </c>
      <c r="J388" s="6" t="str">
        <f t="shared" si="160"/>
        <v>N</v>
      </c>
      <c r="K388" s="29">
        <f>IF(LEN(Requerimiento_Det!J388)&gt;0,Requerimiento_Det!J388,"")</f>
        <v>1</v>
      </c>
      <c r="L388" s="6" t="str">
        <f t="shared" si="161"/>
        <v>0.00</v>
      </c>
      <c r="M388" s="6" t="str">
        <f t="shared" si="162"/>
        <v>0.00</v>
      </c>
      <c r="N388" s="30" t="str">
        <f t="shared" si="163"/>
        <v>0.00</v>
      </c>
      <c r="O388" s="30">
        <f t="shared" si="164"/>
        <v>0</v>
      </c>
      <c r="P388" s="6" t="str">
        <f t="shared" si="165"/>
        <v>0</v>
      </c>
      <c r="Q388" s="6" t="str">
        <f t="shared" si="166"/>
        <v>0</v>
      </c>
      <c r="R388" s="6" t="str">
        <f t="shared" si="167"/>
        <v>0.000000</v>
      </c>
      <c r="S388" s="6" t="str">
        <f t="shared" si="168"/>
        <v>0.000000</v>
      </c>
      <c r="T388" s="6" t="str">
        <f t="shared" si="169"/>
        <v>0</v>
      </c>
      <c r="U388" s="6" t="str">
        <f t="shared" si="170"/>
        <v>0</v>
      </c>
      <c r="V388" s="6" t="str">
        <f t="shared" si="171"/>
        <v>S</v>
      </c>
      <c r="W388" s="6" t="str">
        <f>IF(LEN(Requerimiento_Det!L388)&gt;0,Requerimiento_Det!L388,"")</f>
        <v>Chicama 287549 TRUJILLO  PIURA  TRUJILLO</v>
      </c>
      <c r="X388" s="6" t="str">
        <f>IF(ISBLANK(Requerimiento_Det!M388),"",VLOOKUP(Requerimiento_Det!M388,Tabla8[#All],2,FALSE))</f>
        <v>010201</v>
      </c>
      <c r="Y388" s="6" t="str">
        <f t="shared" si="172"/>
        <v>PR</v>
      </c>
      <c r="Z388" s="6" t="str">
        <f t="shared" si="173"/>
        <v>DEMO</v>
      </c>
      <c r="AA388" s="6" t="str">
        <f t="shared" si="174"/>
        <v>N</v>
      </c>
      <c r="AB388" s="6" t="str">
        <f t="shared" si="175"/>
        <v>N</v>
      </c>
      <c r="AC388" s="6" t="str">
        <f t="shared" si="176"/>
        <v>9031501</v>
      </c>
      <c r="AD388" s="6">
        <f>IF(ISBLANK(Requerimiento_Det!N388),"",VLOOKUP(Requerimiento_Det!N388,Tabla1[#All],2,FALSE))</f>
        <v>1031100330</v>
      </c>
      <c r="AE388" s="6" t="str">
        <f>IF(ISBLANK(Requerimiento_Det!P388),"",VLOOKUP(Requerimiento_Det!P388,Tabla18[#All],2,FALSE))</f>
        <v>BTRU</v>
      </c>
    </row>
    <row r="389" spans="1:31" x14ac:dyDescent="0.25">
      <c r="A389" s="6">
        <f>IF(LEN(Requerimiento_Det!A389)&gt;0,Requerimiento_Det!A389,"")</f>
        <v>1</v>
      </c>
      <c r="B389" s="6">
        <f>IF(LEN(Requerimiento_Det!B389)&gt;0,Requerimiento_Det!B389,"")</f>
        <v>388</v>
      </c>
      <c r="C389" s="6" t="str">
        <f>IF(ISBLANK(Requerimiento_Det!C389),"",VLOOKUP(Requerimiento_Det!C389,Tabla3[#All],2,FALSE))</f>
        <v>10000000</v>
      </c>
      <c r="D389" s="6" t="str">
        <f>IF(LEN(Requerimiento_Det!D389)&gt;0,Requerimiento_Det!D389,"")</f>
        <v/>
      </c>
      <c r="E389" s="6">
        <f>IF(ISBLANK(Requerimiento_Det!E389),"",VLOOKUP(Requerimiento_Det!E389,Tabla13[#All],2,FALSE))</f>
        <v>0</v>
      </c>
      <c r="F389" s="6" t="str">
        <f>IF(ISBLANK(Requerimiento_Det!F389),"",VLOOKUP(Requerimiento_Det!F389,Tabla12[#All],2,FALSE))</f>
        <v>2806</v>
      </c>
      <c r="G389" s="6" t="str">
        <f>IF(ISBLANK(Requerimiento_Det!G389),"",VLOOKUP(Requerimiento_Det!G389,Tabla14[#All],2,FALSE))</f>
        <v>UNI</v>
      </c>
      <c r="H389" s="6" t="str">
        <f>IF(LEN(Requerimiento_Det!H389)&gt;0,Requerimiento_Det!H389,"")</f>
        <v>Mórrope 287609 TRUJILLO  PIURA  TRUJILLO</v>
      </c>
      <c r="I389" s="6" t="str">
        <f>IF(ISBLANK(Requerimiento_Det!I389),"",VLOOKUP(Requerimiento_Det!I389,Tabla5[#All],2,FALSE))</f>
        <v>C</v>
      </c>
      <c r="J389" s="6" t="str">
        <f t="shared" si="160"/>
        <v>N</v>
      </c>
      <c r="K389" s="29">
        <f>IF(LEN(Requerimiento_Det!J389)&gt;0,Requerimiento_Det!J389,"")</f>
        <v>1</v>
      </c>
      <c r="L389" s="6" t="str">
        <f t="shared" si="161"/>
        <v>0.00</v>
      </c>
      <c r="M389" s="6" t="str">
        <f t="shared" si="162"/>
        <v>0.00</v>
      </c>
      <c r="N389" s="30" t="str">
        <f t="shared" si="163"/>
        <v>0.00</v>
      </c>
      <c r="O389" s="30">
        <f t="shared" si="164"/>
        <v>0</v>
      </c>
      <c r="P389" s="6" t="str">
        <f t="shared" si="165"/>
        <v>0</v>
      </c>
      <c r="Q389" s="6" t="str">
        <f t="shared" si="166"/>
        <v>0</v>
      </c>
      <c r="R389" s="6" t="str">
        <f t="shared" si="167"/>
        <v>0.000000</v>
      </c>
      <c r="S389" s="6" t="str">
        <f t="shared" si="168"/>
        <v>0.000000</v>
      </c>
      <c r="T389" s="6" t="str">
        <f t="shared" si="169"/>
        <v>0</v>
      </c>
      <c r="U389" s="6" t="str">
        <f t="shared" si="170"/>
        <v>0</v>
      </c>
      <c r="V389" s="6" t="str">
        <f t="shared" si="171"/>
        <v>S</v>
      </c>
      <c r="W389" s="6" t="str">
        <f>IF(LEN(Requerimiento_Det!L389)&gt;0,Requerimiento_Det!L389,"")</f>
        <v>Mórrope 287609 TRUJILLO  PIURA  TRUJILLO</v>
      </c>
      <c r="X389" s="6" t="str">
        <f>IF(ISBLANK(Requerimiento_Det!M389),"",VLOOKUP(Requerimiento_Det!M389,Tabla8[#All],2,FALSE))</f>
        <v>010201</v>
      </c>
      <c r="Y389" s="6" t="str">
        <f t="shared" si="172"/>
        <v>PR</v>
      </c>
      <c r="Z389" s="6" t="str">
        <f t="shared" si="173"/>
        <v>DEMO</v>
      </c>
      <c r="AA389" s="6" t="str">
        <f t="shared" si="174"/>
        <v>N</v>
      </c>
      <c r="AB389" s="6" t="str">
        <f t="shared" si="175"/>
        <v>N</v>
      </c>
      <c r="AC389" s="6" t="str">
        <f t="shared" si="176"/>
        <v>9031501</v>
      </c>
      <c r="AD389" s="6">
        <f>IF(ISBLANK(Requerimiento_Det!N389),"",VLOOKUP(Requerimiento_Det!N389,Tabla1[#All],2,FALSE))</f>
        <v>1031100127</v>
      </c>
      <c r="AE389" s="6" t="str">
        <f>IF(ISBLANK(Requerimiento_Det!P389),"",VLOOKUP(Requerimiento_Det!P389,Tabla18[#All],2,FALSE))</f>
        <v>BTRU</v>
      </c>
    </row>
    <row r="390" spans="1:31" x14ac:dyDescent="0.25">
      <c r="A390" s="6">
        <f>IF(LEN(Requerimiento_Det!A390)&gt;0,Requerimiento_Det!A390,"")</f>
        <v>1</v>
      </c>
      <c r="B390" s="6">
        <f>IF(LEN(Requerimiento_Det!B390)&gt;0,Requerimiento_Det!B390,"")</f>
        <v>389</v>
      </c>
      <c r="C390" s="6" t="str">
        <f>IF(ISBLANK(Requerimiento_Det!C390),"",VLOOKUP(Requerimiento_Det!C390,Tabla3[#All],2,FALSE))</f>
        <v>10000000</v>
      </c>
      <c r="D390" s="6" t="str">
        <f>IF(LEN(Requerimiento_Det!D390)&gt;0,Requerimiento_Det!D390,"")</f>
        <v/>
      </c>
      <c r="E390" s="6">
        <f>IF(ISBLANK(Requerimiento_Det!E390),"",VLOOKUP(Requerimiento_Det!E390,Tabla13[#All],2,FALSE))</f>
        <v>0</v>
      </c>
      <c r="F390" s="6" t="str">
        <f>IF(ISBLANK(Requerimiento_Det!F390),"",VLOOKUP(Requerimiento_Det!F390,Tabla12[#All],2,FALSE))</f>
        <v>2806</v>
      </c>
      <c r="G390" s="6" t="str">
        <f>IF(ISBLANK(Requerimiento_Det!G390),"",VLOOKUP(Requerimiento_Det!G390,Tabla14[#All],2,FALSE))</f>
        <v>UNI</v>
      </c>
      <c r="H390" s="6" t="str">
        <f>IF(LEN(Requerimiento_Det!H390)&gt;0,Requerimiento_Det!H390,"")</f>
        <v>Pacanguilla 287551 TRUJILLO  PIURA  TRUJILLO</v>
      </c>
      <c r="I390" s="6" t="str">
        <f>IF(ISBLANK(Requerimiento_Det!I390),"",VLOOKUP(Requerimiento_Det!I390,Tabla5[#All],2,FALSE))</f>
        <v>C</v>
      </c>
      <c r="J390" s="6" t="str">
        <f t="shared" si="160"/>
        <v>N</v>
      </c>
      <c r="K390" s="29">
        <f>IF(LEN(Requerimiento_Det!J390)&gt;0,Requerimiento_Det!J390,"")</f>
        <v>1</v>
      </c>
      <c r="L390" s="6" t="str">
        <f t="shared" si="161"/>
        <v>0.00</v>
      </c>
      <c r="M390" s="6" t="str">
        <f t="shared" si="162"/>
        <v>0.00</v>
      </c>
      <c r="N390" s="30" t="str">
        <f t="shared" si="163"/>
        <v>0.00</v>
      </c>
      <c r="O390" s="30">
        <f t="shared" si="164"/>
        <v>0</v>
      </c>
      <c r="P390" s="6" t="str">
        <f t="shared" si="165"/>
        <v>0</v>
      </c>
      <c r="Q390" s="6" t="str">
        <f t="shared" si="166"/>
        <v>0</v>
      </c>
      <c r="R390" s="6" t="str">
        <f t="shared" si="167"/>
        <v>0.000000</v>
      </c>
      <c r="S390" s="6" t="str">
        <f t="shared" si="168"/>
        <v>0.000000</v>
      </c>
      <c r="T390" s="6" t="str">
        <f t="shared" si="169"/>
        <v>0</v>
      </c>
      <c r="U390" s="6" t="str">
        <f t="shared" si="170"/>
        <v>0</v>
      </c>
      <c r="V390" s="6" t="str">
        <f t="shared" si="171"/>
        <v>S</v>
      </c>
      <c r="W390" s="6" t="str">
        <f>IF(LEN(Requerimiento_Det!L390)&gt;0,Requerimiento_Det!L390,"")</f>
        <v>Pacanguilla 287551 TRUJILLO  PIURA  TRUJILLO</v>
      </c>
      <c r="X390" s="6" t="str">
        <f>IF(ISBLANK(Requerimiento_Det!M390),"",VLOOKUP(Requerimiento_Det!M390,Tabla8[#All],2,FALSE))</f>
        <v>010201</v>
      </c>
      <c r="Y390" s="6" t="str">
        <f t="shared" si="172"/>
        <v>PR</v>
      </c>
      <c r="Z390" s="6" t="str">
        <f t="shared" si="173"/>
        <v>DEMO</v>
      </c>
      <c r="AA390" s="6" t="str">
        <f t="shared" si="174"/>
        <v>N</v>
      </c>
      <c r="AB390" s="6" t="str">
        <f t="shared" si="175"/>
        <v>N</v>
      </c>
      <c r="AC390" s="6" t="str">
        <f t="shared" si="176"/>
        <v>9031501</v>
      </c>
      <c r="AD390" s="6">
        <f>IF(ISBLANK(Requerimiento_Det!N390),"",VLOOKUP(Requerimiento_Det!N390,Tabla1[#All],2,FALSE))</f>
        <v>1031100354</v>
      </c>
      <c r="AE390" s="6" t="str">
        <f>IF(ISBLANK(Requerimiento_Det!P390),"",VLOOKUP(Requerimiento_Det!P390,Tabla18[#All],2,FALSE))</f>
        <v>BTRU</v>
      </c>
    </row>
    <row r="391" spans="1:31" x14ac:dyDescent="0.25">
      <c r="A391" s="6">
        <f>IF(LEN(Requerimiento_Det!A391)&gt;0,Requerimiento_Det!A391,"")</f>
        <v>1</v>
      </c>
      <c r="B391" s="6">
        <f>IF(LEN(Requerimiento_Det!B391)&gt;0,Requerimiento_Det!B391,"")</f>
        <v>390</v>
      </c>
      <c r="C391" s="6" t="str">
        <f>IF(ISBLANK(Requerimiento_Det!C391),"",VLOOKUP(Requerimiento_Det!C391,Tabla3[#All],2,FALSE))</f>
        <v>10000000</v>
      </c>
      <c r="D391" s="6" t="str">
        <f>IF(LEN(Requerimiento_Det!D391)&gt;0,Requerimiento_Det!D391,"")</f>
        <v/>
      </c>
      <c r="E391" s="6">
        <f>IF(ISBLANK(Requerimiento_Det!E391),"",VLOOKUP(Requerimiento_Det!E391,Tabla13[#All],2,FALSE))</f>
        <v>0</v>
      </c>
      <c r="F391" s="6" t="str">
        <f>IF(ISBLANK(Requerimiento_Det!F391),"",VLOOKUP(Requerimiento_Det!F391,Tabla12[#All],2,FALSE))</f>
        <v>2806</v>
      </c>
      <c r="G391" s="6" t="str">
        <f>IF(ISBLANK(Requerimiento_Det!G391),"",VLOOKUP(Requerimiento_Det!G391,Tabla14[#All],2,FALSE))</f>
        <v>UNI</v>
      </c>
      <c r="H391" s="6" t="str">
        <f>IF(LEN(Requerimiento_Det!H391)&gt;0,Requerimiento_Det!H391,"")</f>
        <v>Sullana 287807 TALARA  PIURA  TALARA</v>
      </c>
      <c r="I391" s="6" t="str">
        <f>IF(ISBLANK(Requerimiento_Det!I391),"",VLOOKUP(Requerimiento_Det!I391,Tabla5[#All],2,FALSE))</f>
        <v>C</v>
      </c>
      <c r="J391" s="6" t="str">
        <f t="shared" si="160"/>
        <v>N</v>
      </c>
      <c r="K391" s="29">
        <f>IF(LEN(Requerimiento_Det!J391)&gt;0,Requerimiento_Det!J391,"")</f>
        <v>1</v>
      </c>
      <c r="L391" s="6" t="str">
        <f t="shared" si="161"/>
        <v>0.00</v>
      </c>
      <c r="M391" s="6" t="str">
        <f t="shared" si="162"/>
        <v>0.00</v>
      </c>
      <c r="N391" s="30" t="str">
        <f t="shared" si="163"/>
        <v>0.00</v>
      </c>
      <c r="O391" s="30">
        <f t="shared" si="164"/>
        <v>0</v>
      </c>
      <c r="P391" s="6" t="str">
        <f t="shared" si="165"/>
        <v>0</v>
      </c>
      <c r="Q391" s="6" t="str">
        <f t="shared" si="166"/>
        <v>0</v>
      </c>
      <c r="R391" s="6" t="str">
        <f t="shared" si="167"/>
        <v>0.000000</v>
      </c>
      <c r="S391" s="6" t="str">
        <f t="shared" si="168"/>
        <v>0.000000</v>
      </c>
      <c r="T391" s="6" t="str">
        <f t="shared" si="169"/>
        <v>0</v>
      </c>
      <c r="U391" s="6" t="str">
        <f t="shared" si="170"/>
        <v>0</v>
      </c>
      <c r="V391" s="6" t="str">
        <f t="shared" si="171"/>
        <v>S</v>
      </c>
      <c r="W391" s="6" t="str">
        <f>IF(LEN(Requerimiento_Det!L391)&gt;0,Requerimiento_Det!L391,"")</f>
        <v>Sullana 287807 TALARA  PIURA  TALARA</v>
      </c>
      <c r="X391" s="6" t="str">
        <f>IF(ISBLANK(Requerimiento_Det!M391),"",VLOOKUP(Requerimiento_Det!M391,Tabla8[#All],2,FALSE))</f>
        <v>010201</v>
      </c>
      <c r="Y391" s="6" t="str">
        <f t="shared" si="172"/>
        <v>PR</v>
      </c>
      <c r="Z391" s="6" t="str">
        <f t="shared" si="173"/>
        <v>DEMO</v>
      </c>
      <c r="AA391" s="6" t="str">
        <f t="shared" si="174"/>
        <v>N</v>
      </c>
      <c r="AB391" s="6" t="str">
        <f t="shared" si="175"/>
        <v>N</v>
      </c>
      <c r="AC391" s="6" t="str">
        <f t="shared" si="176"/>
        <v>9031501</v>
      </c>
      <c r="AD391" s="6">
        <f>IF(ISBLANK(Requerimiento_Det!N391),"",VLOOKUP(Requerimiento_Det!N391,Tabla1[#All],2,FALSE))</f>
        <v>1031100299</v>
      </c>
      <c r="AE391" s="6" t="str">
        <f>IF(ISBLANK(Requerimiento_Det!P391),"",VLOOKUP(Requerimiento_Det!P391,Tabla18[#All],2,FALSE))</f>
        <v>BTRU</v>
      </c>
    </row>
    <row r="392" spans="1:31" x14ac:dyDescent="0.25">
      <c r="A392" s="6">
        <f>IF(LEN(Requerimiento_Det!A392)&gt;0,Requerimiento_Det!A392,"")</f>
        <v>1</v>
      </c>
      <c r="B392" s="6">
        <f>IF(LEN(Requerimiento_Det!B392)&gt;0,Requerimiento_Det!B392,"")</f>
        <v>391</v>
      </c>
      <c r="C392" s="6" t="str">
        <f>IF(ISBLANK(Requerimiento_Det!C392),"",VLOOKUP(Requerimiento_Det!C392,Tabla3[#All],2,FALSE))</f>
        <v>10000000</v>
      </c>
      <c r="D392" s="6" t="str">
        <f>IF(LEN(Requerimiento_Det!D392)&gt;0,Requerimiento_Det!D392,"")</f>
        <v/>
      </c>
      <c r="E392" s="6">
        <f>IF(ISBLANK(Requerimiento_Det!E392),"",VLOOKUP(Requerimiento_Det!E392,Tabla13[#All],2,FALSE))</f>
        <v>0</v>
      </c>
      <c r="F392" s="6" t="str">
        <f>IF(ISBLANK(Requerimiento_Det!F392),"",VLOOKUP(Requerimiento_Det!F392,Tabla12[#All],2,FALSE))</f>
        <v>2806</v>
      </c>
      <c r="G392" s="6" t="str">
        <f>IF(ISBLANK(Requerimiento_Det!G392),"",VLOOKUP(Requerimiento_Det!G392,Tabla14[#All],2,FALSE))</f>
        <v>UNI</v>
      </c>
      <c r="H392" s="6" t="str">
        <f>IF(LEN(Requerimiento_Det!H392)&gt;0,Requerimiento_Det!H392,"")</f>
        <v>Pacanguilla 287617 TRUJILLO  CHOTA  TRUJILLO</v>
      </c>
      <c r="I392" s="6" t="str">
        <f>IF(ISBLANK(Requerimiento_Det!I392),"",VLOOKUP(Requerimiento_Det!I392,Tabla5[#All],2,FALSE))</f>
        <v>C</v>
      </c>
      <c r="J392" s="6" t="str">
        <f t="shared" si="160"/>
        <v>N</v>
      </c>
      <c r="K392" s="29">
        <f>IF(LEN(Requerimiento_Det!J392)&gt;0,Requerimiento_Det!J392,"")</f>
        <v>1</v>
      </c>
      <c r="L392" s="6" t="str">
        <f t="shared" si="161"/>
        <v>0.00</v>
      </c>
      <c r="M392" s="6" t="str">
        <f t="shared" si="162"/>
        <v>0.00</v>
      </c>
      <c r="N392" s="30" t="str">
        <f t="shared" si="163"/>
        <v>0.00</v>
      </c>
      <c r="O392" s="30">
        <f t="shared" si="164"/>
        <v>0</v>
      </c>
      <c r="P392" s="6" t="str">
        <f t="shared" si="165"/>
        <v>0</v>
      </c>
      <c r="Q392" s="6" t="str">
        <f t="shared" si="166"/>
        <v>0</v>
      </c>
      <c r="R392" s="6" t="str">
        <f t="shared" si="167"/>
        <v>0.000000</v>
      </c>
      <c r="S392" s="6" t="str">
        <f t="shared" si="168"/>
        <v>0.000000</v>
      </c>
      <c r="T392" s="6" t="str">
        <f t="shared" si="169"/>
        <v>0</v>
      </c>
      <c r="U392" s="6" t="str">
        <f t="shared" si="170"/>
        <v>0</v>
      </c>
      <c r="V392" s="6" t="str">
        <f t="shared" si="171"/>
        <v>S</v>
      </c>
      <c r="W392" s="6" t="str">
        <f>IF(LEN(Requerimiento_Det!L392)&gt;0,Requerimiento_Det!L392,"")</f>
        <v>Pacanguilla 287617 TRUJILLO  CHOTA  TRUJILLO</v>
      </c>
      <c r="X392" s="6" t="str">
        <f>IF(ISBLANK(Requerimiento_Det!M392),"",VLOOKUP(Requerimiento_Det!M392,Tabla8[#All],2,FALSE))</f>
        <v>010201</v>
      </c>
      <c r="Y392" s="6" t="str">
        <f t="shared" si="172"/>
        <v>PR</v>
      </c>
      <c r="Z392" s="6" t="str">
        <f t="shared" si="173"/>
        <v>DEMO</v>
      </c>
      <c r="AA392" s="6" t="str">
        <f t="shared" si="174"/>
        <v>N</v>
      </c>
      <c r="AB392" s="6" t="str">
        <f t="shared" si="175"/>
        <v>N</v>
      </c>
      <c r="AC392" s="6" t="str">
        <f t="shared" si="176"/>
        <v>9031501</v>
      </c>
      <c r="AD392" s="6">
        <f>IF(ISBLANK(Requerimiento_Det!N392),"",VLOOKUP(Requerimiento_Det!N392,Tabla1[#All],2,FALSE))</f>
        <v>1031100254</v>
      </c>
      <c r="AE392" s="6" t="str">
        <f>IF(ISBLANK(Requerimiento_Det!P392),"",VLOOKUP(Requerimiento_Det!P392,Tabla18[#All],2,FALSE))</f>
        <v>BTRU</v>
      </c>
    </row>
    <row r="393" spans="1:31" x14ac:dyDescent="0.25">
      <c r="A393" s="6">
        <f>IF(LEN(Requerimiento_Det!A393)&gt;0,Requerimiento_Det!A393,"")</f>
        <v>1</v>
      </c>
      <c r="B393" s="6">
        <f>IF(LEN(Requerimiento_Det!B393)&gt;0,Requerimiento_Det!B393,"")</f>
        <v>392</v>
      </c>
      <c r="C393" s="6" t="str">
        <f>IF(ISBLANK(Requerimiento_Det!C393),"",VLOOKUP(Requerimiento_Det!C393,Tabla3[#All],2,FALSE))</f>
        <v>10000000</v>
      </c>
      <c r="D393" s="6" t="str">
        <f>IF(LEN(Requerimiento_Det!D393)&gt;0,Requerimiento_Det!D393,"")</f>
        <v/>
      </c>
      <c r="E393" s="6">
        <f>IF(ISBLANK(Requerimiento_Det!E393),"",VLOOKUP(Requerimiento_Det!E393,Tabla13[#All],2,FALSE))</f>
        <v>0</v>
      </c>
      <c r="F393" s="6" t="str">
        <f>IF(ISBLANK(Requerimiento_Det!F393),"",VLOOKUP(Requerimiento_Det!F393,Tabla12[#All],2,FALSE))</f>
        <v>2806</v>
      </c>
      <c r="G393" s="6" t="str">
        <f>IF(ISBLANK(Requerimiento_Det!G393),"",VLOOKUP(Requerimiento_Det!G393,Tabla14[#All],2,FALSE))</f>
        <v>UNI</v>
      </c>
      <c r="H393" s="6" t="str">
        <f>IF(LEN(Requerimiento_Det!H393)&gt;0,Requerimiento_Det!H393,"")</f>
        <v>Chicama 287550 TRUJILLO  PIURA  TRUJILLO</v>
      </c>
      <c r="I393" s="6" t="str">
        <f>IF(ISBLANK(Requerimiento_Det!I393),"",VLOOKUP(Requerimiento_Det!I393,Tabla5[#All],2,FALSE))</f>
        <v>C</v>
      </c>
      <c r="J393" s="6" t="str">
        <f t="shared" si="160"/>
        <v>N</v>
      </c>
      <c r="K393" s="29">
        <f>IF(LEN(Requerimiento_Det!J393)&gt;0,Requerimiento_Det!J393,"")</f>
        <v>1</v>
      </c>
      <c r="L393" s="6" t="str">
        <f t="shared" si="161"/>
        <v>0.00</v>
      </c>
      <c r="M393" s="6" t="str">
        <f t="shared" si="162"/>
        <v>0.00</v>
      </c>
      <c r="N393" s="30" t="str">
        <f t="shared" si="163"/>
        <v>0.00</v>
      </c>
      <c r="O393" s="30">
        <f t="shared" si="164"/>
        <v>0</v>
      </c>
      <c r="P393" s="6" t="str">
        <f t="shared" si="165"/>
        <v>0</v>
      </c>
      <c r="Q393" s="6" t="str">
        <f t="shared" si="166"/>
        <v>0</v>
      </c>
      <c r="R393" s="6" t="str">
        <f t="shared" si="167"/>
        <v>0.000000</v>
      </c>
      <c r="S393" s="6" t="str">
        <f t="shared" si="168"/>
        <v>0.000000</v>
      </c>
      <c r="T393" s="6" t="str">
        <f t="shared" si="169"/>
        <v>0</v>
      </c>
      <c r="U393" s="6" t="str">
        <f t="shared" si="170"/>
        <v>0</v>
      </c>
      <c r="V393" s="6" t="str">
        <f t="shared" si="171"/>
        <v>S</v>
      </c>
      <c r="W393" s="6" t="str">
        <f>IF(LEN(Requerimiento_Det!L393)&gt;0,Requerimiento_Det!L393,"")</f>
        <v>Chicama 287550 TRUJILLO  PIURA  TRUJILLO</v>
      </c>
      <c r="X393" s="6" t="str">
        <f>IF(ISBLANK(Requerimiento_Det!M393),"",VLOOKUP(Requerimiento_Det!M393,Tabla8[#All],2,FALSE))</f>
        <v>010201</v>
      </c>
      <c r="Y393" s="6" t="str">
        <f t="shared" si="172"/>
        <v>PR</v>
      </c>
      <c r="Z393" s="6" t="str">
        <f t="shared" si="173"/>
        <v>DEMO</v>
      </c>
      <c r="AA393" s="6" t="str">
        <f t="shared" si="174"/>
        <v>N</v>
      </c>
      <c r="AB393" s="6" t="str">
        <f t="shared" si="175"/>
        <v>N</v>
      </c>
      <c r="AC393" s="6" t="str">
        <f t="shared" si="176"/>
        <v>9031501</v>
      </c>
      <c r="AD393" s="6">
        <f>IF(ISBLANK(Requerimiento_Det!N393),"",VLOOKUP(Requerimiento_Det!N393,Tabla1[#All],2,FALSE))</f>
        <v>1031100263</v>
      </c>
      <c r="AE393" s="6" t="str">
        <f>IF(ISBLANK(Requerimiento_Det!P393),"",VLOOKUP(Requerimiento_Det!P393,Tabla18[#All],2,FALSE))</f>
        <v>BTRU</v>
      </c>
    </row>
    <row r="394" spans="1:31" x14ac:dyDescent="0.25">
      <c r="A394" s="6">
        <f>IF(LEN(Requerimiento_Det!A394)&gt;0,Requerimiento_Det!A394,"")</f>
        <v>1</v>
      </c>
      <c r="B394" s="6">
        <f>IF(LEN(Requerimiento_Det!B394)&gt;0,Requerimiento_Det!B394,"")</f>
        <v>393</v>
      </c>
      <c r="C394" s="6" t="str">
        <f>IF(ISBLANK(Requerimiento_Det!C394),"",VLOOKUP(Requerimiento_Det!C394,Tabla3[#All],2,FALSE))</f>
        <v>10000000</v>
      </c>
      <c r="D394" s="6" t="str">
        <f>IF(LEN(Requerimiento_Det!D394)&gt;0,Requerimiento_Det!D394,"")</f>
        <v/>
      </c>
      <c r="E394" s="6">
        <f>IF(ISBLANK(Requerimiento_Det!E394),"",VLOOKUP(Requerimiento_Det!E394,Tabla13[#All],2,FALSE))</f>
        <v>0</v>
      </c>
      <c r="F394" s="6" t="str">
        <f>IF(ISBLANK(Requerimiento_Det!F394),"",VLOOKUP(Requerimiento_Det!F394,Tabla12[#All],2,FALSE))</f>
        <v>2806</v>
      </c>
      <c r="G394" s="6" t="str">
        <f>IF(ISBLANK(Requerimiento_Det!G394),"",VLOOKUP(Requerimiento_Det!G394,Tabla14[#All],2,FALSE))</f>
        <v>UNI</v>
      </c>
      <c r="H394" s="6" t="str">
        <f>IF(LEN(Requerimiento_Det!H394)&gt;0,Requerimiento_Det!H394,"")</f>
        <v>Chicama 287621 TRUJILLO  PACASMAYO  TRUJILLO</v>
      </c>
      <c r="I394" s="6" t="str">
        <f>IF(ISBLANK(Requerimiento_Det!I394),"",VLOOKUP(Requerimiento_Det!I394,Tabla5[#All],2,FALSE))</f>
        <v>C</v>
      </c>
      <c r="J394" s="6" t="str">
        <f t="shared" si="160"/>
        <v>N</v>
      </c>
      <c r="K394" s="29">
        <f>IF(LEN(Requerimiento_Det!J394)&gt;0,Requerimiento_Det!J394,"")</f>
        <v>1</v>
      </c>
      <c r="L394" s="6" t="str">
        <f t="shared" si="161"/>
        <v>0.00</v>
      </c>
      <c r="M394" s="6" t="str">
        <f t="shared" si="162"/>
        <v>0.00</v>
      </c>
      <c r="N394" s="30" t="str">
        <f t="shared" si="163"/>
        <v>0.00</v>
      </c>
      <c r="O394" s="30">
        <f t="shared" si="164"/>
        <v>0</v>
      </c>
      <c r="P394" s="6" t="str">
        <f t="shared" si="165"/>
        <v>0</v>
      </c>
      <c r="Q394" s="6" t="str">
        <f t="shared" si="166"/>
        <v>0</v>
      </c>
      <c r="R394" s="6" t="str">
        <f t="shared" si="167"/>
        <v>0.000000</v>
      </c>
      <c r="S394" s="6" t="str">
        <f t="shared" si="168"/>
        <v>0.000000</v>
      </c>
      <c r="T394" s="6" t="str">
        <f t="shared" si="169"/>
        <v>0</v>
      </c>
      <c r="U394" s="6" t="str">
        <f t="shared" si="170"/>
        <v>0</v>
      </c>
      <c r="V394" s="6" t="str">
        <f t="shared" si="171"/>
        <v>S</v>
      </c>
      <c r="W394" s="6" t="str">
        <f>IF(LEN(Requerimiento_Det!L394)&gt;0,Requerimiento_Det!L394,"")</f>
        <v>Chicama 287621 TRUJILLO  PACASMAYO  TRUJILLO</v>
      </c>
      <c r="X394" s="6" t="str">
        <f>IF(ISBLANK(Requerimiento_Det!M394),"",VLOOKUP(Requerimiento_Det!M394,Tabla8[#All],2,FALSE))</f>
        <v>010201</v>
      </c>
      <c r="Y394" s="6" t="str">
        <f t="shared" si="172"/>
        <v>PR</v>
      </c>
      <c r="Z394" s="6" t="str">
        <f t="shared" si="173"/>
        <v>DEMO</v>
      </c>
      <c r="AA394" s="6" t="str">
        <f t="shared" si="174"/>
        <v>N</v>
      </c>
      <c r="AB394" s="6" t="str">
        <f t="shared" si="175"/>
        <v>N</v>
      </c>
      <c r="AC394" s="6" t="str">
        <f t="shared" si="176"/>
        <v>9031501</v>
      </c>
      <c r="AD394" s="6">
        <f>IF(ISBLANK(Requerimiento_Det!N394),"",VLOOKUP(Requerimiento_Det!N394,Tabla1[#All],2,FALSE))</f>
        <v>1031100343</v>
      </c>
      <c r="AE394" s="6" t="str">
        <f>IF(ISBLANK(Requerimiento_Det!P394),"",VLOOKUP(Requerimiento_Det!P394,Tabla18[#All],2,FALSE))</f>
        <v>BTRU</v>
      </c>
    </row>
    <row r="395" spans="1:31" x14ac:dyDescent="0.25">
      <c r="A395" s="6">
        <f>IF(LEN(Requerimiento_Det!A395)&gt;0,Requerimiento_Det!A395,"")</f>
        <v>1</v>
      </c>
      <c r="B395" s="6">
        <f>IF(LEN(Requerimiento_Det!B395)&gt;0,Requerimiento_Det!B395,"")</f>
        <v>394</v>
      </c>
      <c r="C395" s="6" t="str">
        <f>IF(ISBLANK(Requerimiento_Det!C395),"",VLOOKUP(Requerimiento_Det!C395,Tabla3[#All],2,FALSE))</f>
        <v>10000000</v>
      </c>
      <c r="D395" s="6" t="str">
        <f>IF(LEN(Requerimiento_Det!D395)&gt;0,Requerimiento_Det!D395,"")</f>
        <v/>
      </c>
      <c r="E395" s="6">
        <f>IF(ISBLANK(Requerimiento_Det!E395),"",VLOOKUP(Requerimiento_Det!E395,Tabla13[#All],2,FALSE))</f>
        <v>0</v>
      </c>
      <c r="F395" s="6" t="str">
        <f>IF(ISBLANK(Requerimiento_Det!F395),"",VLOOKUP(Requerimiento_Det!F395,Tabla12[#All],2,FALSE))</f>
        <v>2806</v>
      </c>
      <c r="G395" s="6" t="str">
        <f>IF(ISBLANK(Requerimiento_Det!G395),"",VLOOKUP(Requerimiento_Det!G395,Tabla14[#All],2,FALSE))</f>
        <v>UNI</v>
      </c>
      <c r="H395" s="6" t="str">
        <f>IF(LEN(Requerimiento_Det!H395)&gt;0,Requerimiento_Det!H395,"")</f>
        <v>Chicama 287789 TRUJILLO  PIURA  TRUJILLO</v>
      </c>
      <c r="I395" s="6" t="str">
        <f>IF(ISBLANK(Requerimiento_Det!I395),"",VLOOKUP(Requerimiento_Det!I395,Tabla5[#All],2,FALSE))</f>
        <v>C</v>
      </c>
      <c r="J395" s="6" t="str">
        <f t="shared" si="160"/>
        <v>N</v>
      </c>
      <c r="K395" s="29">
        <f>IF(LEN(Requerimiento_Det!J395)&gt;0,Requerimiento_Det!J395,"")</f>
        <v>1</v>
      </c>
      <c r="L395" s="6" t="str">
        <f t="shared" si="161"/>
        <v>0.00</v>
      </c>
      <c r="M395" s="6" t="str">
        <f t="shared" si="162"/>
        <v>0.00</v>
      </c>
      <c r="N395" s="30" t="str">
        <f t="shared" si="163"/>
        <v>0.00</v>
      </c>
      <c r="O395" s="30">
        <f t="shared" si="164"/>
        <v>0</v>
      </c>
      <c r="P395" s="6" t="str">
        <f t="shared" si="165"/>
        <v>0</v>
      </c>
      <c r="Q395" s="6" t="str">
        <f t="shared" si="166"/>
        <v>0</v>
      </c>
      <c r="R395" s="6" t="str">
        <f t="shared" si="167"/>
        <v>0.000000</v>
      </c>
      <c r="S395" s="6" t="str">
        <f t="shared" si="168"/>
        <v>0.000000</v>
      </c>
      <c r="T395" s="6" t="str">
        <f t="shared" si="169"/>
        <v>0</v>
      </c>
      <c r="U395" s="6" t="str">
        <f t="shared" si="170"/>
        <v>0</v>
      </c>
      <c r="V395" s="6" t="str">
        <f t="shared" si="171"/>
        <v>S</v>
      </c>
      <c r="W395" s="6" t="str">
        <f>IF(LEN(Requerimiento_Det!L395)&gt;0,Requerimiento_Det!L395,"")</f>
        <v>Chicama 287789 TRUJILLO  PIURA  TRUJILLO</v>
      </c>
      <c r="X395" s="6" t="str">
        <f>IF(ISBLANK(Requerimiento_Det!M395),"",VLOOKUP(Requerimiento_Det!M395,Tabla8[#All],2,FALSE))</f>
        <v>010201</v>
      </c>
      <c r="Y395" s="6" t="str">
        <f t="shared" si="172"/>
        <v>PR</v>
      </c>
      <c r="Z395" s="6" t="str">
        <f t="shared" si="173"/>
        <v>DEMO</v>
      </c>
      <c r="AA395" s="6" t="str">
        <f t="shared" si="174"/>
        <v>N</v>
      </c>
      <c r="AB395" s="6" t="str">
        <f t="shared" si="175"/>
        <v>N</v>
      </c>
      <c r="AC395" s="6" t="str">
        <f t="shared" si="176"/>
        <v>9031501</v>
      </c>
      <c r="AD395" s="6">
        <f>IF(ISBLANK(Requerimiento_Det!N395),"",VLOOKUP(Requerimiento_Det!N395,Tabla1[#All],2,FALSE))</f>
        <v>1031100328</v>
      </c>
      <c r="AE395" s="6" t="str">
        <f>IF(ISBLANK(Requerimiento_Det!P395),"",VLOOKUP(Requerimiento_Det!P395,Tabla18[#All],2,FALSE))</f>
        <v>BTRU</v>
      </c>
    </row>
    <row r="396" spans="1:31" x14ac:dyDescent="0.25">
      <c r="A396" s="6">
        <f>IF(LEN(Requerimiento_Det!A396)&gt;0,Requerimiento_Det!A396,"")</f>
        <v>1</v>
      </c>
      <c r="B396" s="6">
        <f>IF(LEN(Requerimiento_Det!B396)&gt;0,Requerimiento_Det!B396,"")</f>
        <v>395</v>
      </c>
      <c r="C396" s="6" t="str">
        <f>IF(ISBLANK(Requerimiento_Det!C396),"",VLOOKUP(Requerimiento_Det!C396,Tabla3[#All],2,FALSE))</f>
        <v>10000000</v>
      </c>
      <c r="D396" s="6" t="str">
        <f>IF(LEN(Requerimiento_Det!D396)&gt;0,Requerimiento_Det!D396,"")</f>
        <v/>
      </c>
      <c r="E396" s="6">
        <f>IF(ISBLANK(Requerimiento_Det!E396),"",VLOOKUP(Requerimiento_Det!E396,Tabla13[#All],2,FALSE))</f>
        <v>0</v>
      </c>
      <c r="F396" s="6" t="str">
        <f>IF(ISBLANK(Requerimiento_Det!F396),"",VLOOKUP(Requerimiento_Det!F396,Tabla12[#All],2,FALSE))</f>
        <v>2806</v>
      </c>
      <c r="G396" s="6" t="str">
        <f>IF(ISBLANK(Requerimiento_Det!G396),"",VLOOKUP(Requerimiento_Det!G396,Tabla14[#All],2,FALSE))</f>
        <v>UNI</v>
      </c>
      <c r="H396" s="6" t="str">
        <f>IF(LEN(Requerimiento_Det!H396)&gt;0,Requerimiento_Det!H396,"")</f>
        <v>Pacanguilla 287735 TRUJILLO  CHICLAYO  TRUJILLO</v>
      </c>
      <c r="I396" s="6" t="str">
        <f>IF(ISBLANK(Requerimiento_Det!I396),"",VLOOKUP(Requerimiento_Det!I396,Tabla5[#All],2,FALSE))</f>
        <v>C</v>
      </c>
      <c r="J396" s="6" t="str">
        <f t="shared" si="160"/>
        <v>N</v>
      </c>
      <c r="K396" s="29">
        <f>IF(LEN(Requerimiento_Det!J396)&gt;0,Requerimiento_Det!J396,"")</f>
        <v>1</v>
      </c>
      <c r="L396" s="6" t="str">
        <f t="shared" si="161"/>
        <v>0.00</v>
      </c>
      <c r="M396" s="6" t="str">
        <f t="shared" si="162"/>
        <v>0.00</v>
      </c>
      <c r="N396" s="30" t="str">
        <f t="shared" si="163"/>
        <v>0.00</v>
      </c>
      <c r="O396" s="30">
        <f t="shared" si="164"/>
        <v>0</v>
      </c>
      <c r="P396" s="6" t="str">
        <f t="shared" si="165"/>
        <v>0</v>
      </c>
      <c r="Q396" s="6" t="str">
        <f t="shared" si="166"/>
        <v>0</v>
      </c>
      <c r="R396" s="6" t="str">
        <f t="shared" si="167"/>
        <v>0.000000</v>
      </c>
      <c r="S396" s="6" t="str">
        <f t="shared" si="168"/>
        <v>0.000000</v>
      </c>
      <c r="T396" s="6" t="str">
        <f t="shared" si="169"/>
        <v>0</v>
      </c>
      <c r="U396" s="6" t="str">
        <f t="shared" si="170"/>
        <v>0</v>
      </c>
      <c r="V396" s="6" t="str">
        <f t="shared" si="171"/>
        <v>S</v>
      </c>
      <c r="W396" s="6" t="str">
        <f>IF(LEN(Requerimiento_Det!L396)&gt;0,Requerimiento_Det!L396,"")</f>
        <v>Pacanguilla 287735 TRUJILLO  CHICLAYO  TRUJILLO</v>
      </c>
      <c r="X396" s="6" t="str">
        <f>IF(ISBLANK(Requerimiento_Det!M396),"",VLOOKUP(Requerimiento_Det!M396,Tabla8[#All],2,FALSE))</f>
        <v>010201</v>
      </c>
      <c r="Y396" s="6" t="str">
        <f t="shared" si="172"/>
        <v>PR</v>
      </c>
      <c r="Z396" s="6" t="str">
        <f t="shared" si="173"/>
        <v>DEMO</v>
      </c>
      <c r="AA396" s="6" t="str">
        <f t="shared" si="174"/>
        <v>N</v>
      </c>
      <c r="AB396" s="6" t="str">
        <f t="shared" si="175"/>
        <v>N</v>
      </c>
      <c r="AC396" s="6" t="str">
        <f t="shared" si="176"/>
        <v>9031501</v>
      </c>
      <c r="AD396" s="6">
        <f>IF(ISBLANK(Requerimiento_Det!N396),"",VLOOKUP(Requerimiento_Det!N396,Tabla1[#All],2,FALSE))</f>
        <v>1031100329</v>
      </c>
      <c r="AE396" s="6" t="str">
        <f>IF(ISBLANK(Requerimiento_Det!P396),"",VLOOKUP(Requerimiento_Det!P396,Tabla18[#All],2,FALSE))</f>
        <v>BTRU</v>
      </c>
    </row>
    <row r="397" spans="1:31" x14ac:dyDescent="0.25">
      <c r="A397" s="6">
        <f>IF(LEN(Requerimiento_Det!A397)&gt;0,Requerimiento_Det!A397,"")</f>
        <v>1</v>
      </c>
      <c r="B397" s="6">
        <f>IF(LEN(Requerimiento_Det!B397)&gt;0,Requerimiento_Det!B397,"")</f>
        <v>396</v>
      </c>
      <c r="C397" s="6" t="str">
        <f>IF(ISBLANK(Requerimiento_Det!C397),"",VLOOKUP(Requerimiento_Det!C397,Tabla3[#All],2,FALSE))</f>
        <v>10000000</v>
      </c>
      <c r="D397" s="6" t="str">
        <f>IF(LEN(Requerimiento_Det!D397)&gt;0,Requerimiento_Det!D397,"")</f>
        <v/>
      </c>
      <c r="E397" s="6">
        <f>IF(ISBLANK(Requerimiento_Det!E397),"",VLOOKUP(Requerimiento_Det!E397,Tabla13[#All],2,FALSE))</f>
        <v>0</v>
      </c>
      <c r="F397" s="6" t="str">
        <f>IF(ISBLANK(Requerimiento_Det!F397),"",VLOOKUP(Requerimiento_Det!F397,Tabla12[#All],2,FALSE))</f>
        <v>2806</v>
      </c>
      <c r="G397" s="6" t="str">
        <f>IF(ISBLANK(Requerimiento_Det!G397),"",VLOOKUP(Requerimiento_Det!G397,Tabla14[#All],2,FALSE))</f>
        <v>UNI</v>
      </c>
      <c r="H397" s="6" t="str">
        <f>IF(LEN(Requerimiento_Det!H397)&gt;0,Requerimiento_Det!H397,"")</f>
        <v>Pacanguilla 287616 TRUJILLO  TUMBES  TRUJILLO</v>
      </c>
      <c r="I397" s="6" t="str">
        <f>IF(ISBLANK(Requerimiento_Det!I397),"",VLOOKUP(Requerimiento_Det!I397,Tabla5[#All],2,FALSE))</f>
        <v>C</v>
      </c>
      <c r="J397" s="6" t="str">
        <f t="shared" si="160"/>
        <v>N</v>
      </c>
      <c r="K397" s="29">
        <f>IF(LEN(Requerimiento_Det!J397)&gt;0,Requerimiento_Det!J397,"")</f>
        <v>1</v>
      </c>
      <c r="L397" s="6" t="str">
        <f t="shared" si="161"/>
        <v>0.00</v>
      </c>
      <c r="M397" s="6" t="str">
        <f t="shared" si="162"/>
        <v>0.00</v>
      </c>
      <c r="N397" s="30" t="str">
        <f t="shared" si="163"/>
        <v>0.00</v>
      </c>
      <c r="O397" s="30">
        <f t="shared" si="164"/>
        <v>0</v>
      </c>
      <c r="P397" s="6" t="str">
        <f t="shared" si="165"/>
        <v>0</v>
      </c>
      <c r="Q397" s="6" t="str">
        <f t="shared" si="166"/>
        <v>0</v>
      </c>
      <c r="R397" s="6" t="str">
        <f t="shared" si="167"/>
        <v>0.000000</v>
      </c>
      <c r="S397" s="6" t="str">
        <f t="shared" si="168"/>
        <v>0.000000</v>
      </c>
      <c r="T397" s="6" t="str">
        <f t="shared" si="169"/>
        <v>0</v>
      </c>
      <c r="U397" s="6" t="str">
        <f t="shared" si="170"/>
        <v>0</v>
      </c>
      <c r="V397" s="6" t="str">
        <f t="shared" si="171"/>
        <v>S</v>
      </c>
      <c r="W397" s="6" t="str">
        <f>IF(LEN(Requerimiento_Det!L397)&gt;0,Requerimiento_Det!L397,"")</f>
        <v>Pacanguilla 287616 TRUJILLO  TUMBES  TRUJILLO</v>
      </c>
      <c r="X397" s="6" t="str">
        <f>IF(ISBLANK(Requerimiento_Det!M397),"",VLOOKUP(Requerimiento_Det!M397,Tabla8[#All],2,FALSE))</f>
        <v>010201</v>
      </c>
      <c r="Y397" s="6" t="str">
        <f t="shared" si="172"/>
        <v>PR</v>
      </c>
      <c r="Z397" s="6" t="str">
        <f t="shared" si="173"/>
        <v>DEMO</v>
      </c>
      <c r="AA397" s="6" t="str">
        <f t="shared" si="174"/>
        <v>N</v>
      </c>
      <c r="AB397" s="6" t="str">
        <f t="shared" si="175"/>
        <v>N</v>
      </c>
      <c r="AC397" s="6" t="str">
        <f t="shared" si="176"/>
        <v>9031501</v>
      </c>
      <c r="AD397" s="6">
        <f>IF(ISBLANK(Requerimiento_Det!N397),"",VLOOKUP(Requerimiento_Det!N397,Tabla1[#All],2,FALSE))</f>
        <v>1031100312</v>
      </c>
      <c r="AE397" s="6" t="str">
        <f>IF(ISBLANK(Requerimiento_Det!P397),"",VLOOKUP(Requerimiento_Det!P397,Tabla18[#All],2,FALSE))</f>
        <v>BTRU</v>
      </c>
    </row>
    <row r="398" spans="1:31" x14ac:dyDescent="0.25">
      <c r="A398" s="6">
        <f>IF(LEN(Requerimiento_Det!A398)&gt;0,Requerimiento_Det!A398,"")</f>
        <v>1</v>
      </c>
      <c r="B398" s="6">
        <f>IF(LEN(Requerimiento_Det!B398)&gt;0,Requerimiento_Det!B398,"")</f>
        <v>397</v>
      </c>
      <c r="C398" s="6" t="str">
        <f>IF(ISBLANK(Requerimiento_Det!C398),"",VLOOKUP(Requerimiento_Det!C398,Tabla3[#All],2,FALSE))</f>
        <v>10000000</v>
      </c>
      <c r="D398" s="6" t="str">
        <f>IF(LEN(Requerimiento_Det!D398)&gt;0,Requerimiento_Det!D398,"")</f>
        <v/>
      </c>
      <c r="E398" s="6">
        <f>IF(ISBLANK(Requerimiento_Det!E398),"",VLOOKUP(Requerimiento_Det!E398,Tabla13[#All],2,FALSE))</f>
        <v>0</v>
      </c>
      <c r="F398" s="6" t="str">
        <f>IF(ISBLANK(Requerimiento_Det!F398),"",VLOOKUP(Requerimiento_Det!F398,Tabla12[#All],2,FALSE))</f>
        <v>2806</v>
      </c>
      <c r="G398" s="6" t="str">
        <f>IF(ISBLANK(Requerimiento_Det!G398),"",VLOOKUP(Requerimiento_Det!G398,Tabla14[#All],2,FALSE))</f>
        <v>UNI</v>
      </c>
      <c r="H398" s="6" t="str">
        <f>IF(LEN(Requerimiento_Det!H398)&gt;0,Requerimiento_Det!H398,"")</f>
        <v>Chicama 287347 TRUJILLO  TUMBES  TRUJILLO</v>
      </c>
      <c r="I398" s="6" t="str">
        <f>IF(ISBLANK(Requerimiento_Det!I398),"",VLOOKUP(Requerimiento_Det!I398,Tabla5[#All],2,FALSE))</f>
        <v>C</v>
      </c>
      <c r="J398" s="6" t="str">
        <f t="shared" si="160"/>
        <v>N</v>
      </c>
      <c r="K398" s="29">
        <f>IF(LEN(Requerimiento_Det!J398)&gt;0,Requerimiento_Det!J398,"")</f>
        <v>1</v>
      </c>
      <c r="L398" s="6" t="str">
        <f t="shared" si="161"/>
        <v>0.00</v>
      </c>
      <c r="M398" s="6" t="str">
        <f t="shared" si="162"/>
        <v>0.00</v>
      </c>
      <c r="N398" s="30" t="str">
        <f t="shared" si="163"/>
        <v>0.00</v>
      </c>
      <c r="O398" s="30">
        <f t="shared" si="164"/>
        <v>0</v>
      </c>
      <c r="P398" s="6" t="str">
        <f t="shared" si="165"/>
        <v>0</v>
      </c>
      <c r="Q398" s="6" t="str">
        <f t="shared" si="166"/>
        <v>0</v>
      </c>
      <c r="R398" s="6" t="str">
        <f t="shared" si="167"/>
        <v>0.000000</v>
      </c>
      <c r="S398" s="6" t="str">
        <f t="shared" si="168"/>
        <v>0.000000</v>
      </c>
      <c r="T398" s="6" t="str">
        <f t="shared" si="169"/>
        <v>0</v>
      </c>
      <c r="U398" s="6" t="str">
        <f t="shared" si="170"/>
        <v>0</v>
      </c>
      <c r="V398" s="6" t="str">
        <f t="shared" si="171"/>
        <v>S</v>
      </c>
      <c r="W398" s="6" t="str">
        <f>IF(LEN(Requerimiento_Det!L398)&gt;0,Requerimiento_Det!L398,"")</f>
        <v>Chicama 287347 TRUJILLO  TUMBES  TRUJILLO</v>
      </c>
      <c r="X398" s="6" t="str">
        <f>IF(ISBLANK(Requerimiento_Det!M398),"",VLOOKUP(Requerimiento_Det!M398,Tabla8[#All],2,FALSE))</f>
        <v>010201</v>
      </c>
      <c r="Y398" s="6" t="str">
        <f t="shared" si="172"/>
        <v>PR</v>
      </c>
      <c r="Z398" s="6" t="str">
        <f t="shared" si="173"/>
        <v>DEMO</v>
      </c>
      <c r="AA398" s="6" t="str">
        <f t="shared" si="174"/>
        <v>N</v>
      </c>
      <c r="AB398" s="6" t="str">
        <f t="shared" si="175"/>
        <v>N</v>
      </c>
      <c r="AC398" s="6" t="str">
        <f t="shared" si="176"/>
        <v>9031501</v>
      </c>
      <c r="AD398" s="6">
        <f>IF(ISBLANK(Requerimiento_Det!N398),"",VLOOKUP(Requerimiento_Det!N398,Tabla1[#All],2,FALSE))</f>
        <v>1031100321</v>
      </c>
      <c r="AE398" s="6" t="str">
        <f>IF(ISBLANK(Requerimiento_Det!P398),"",VLOOKUP(Requerimiento_Det!P398,Tabla18[#All],2,FALSE))</f>
        <v>BTRU</v>
      </c>
    </row>
    <row r="399" spans="1:31" x14ac:dyDescent="0.25">
      <c r="A399" s="6">
        <f>IF(LEN(Requerimiento_Det!A399)&gt;0,Requerimiento_Det!A399,"")</f>
        <v>1</v>
      </c>
      <c r="B399" s="6">
        <f>IF(LEN(Requerimiento_Det!B399)&gt;0,Requerimiento_Det!B399,"")</f>
        <v>398</v>
      </c>
      <c r="C399" s="6" t="str">
        <f>IF(ISBLANK(Requerimiento_Det!C399),"",VLOOKUP(Requerimiento_Det!C399,Tabla3[#All],2,FALSE))</f>
        <v>10000000</v>
      </c>
      <c r="D399" s="6" t="str">
        <f>IF(LEN(Requerimiento_Det!D399)&gt;0,Requerimiento_Det!D399,"")</f>
        <v/>
      </c>
      <c r="E399" s="6">
        <f>IF(ISBLANK(Requerimiento_Det!E399),"",VLOOKUP(Requerimiento_Det!E399,Tabla13[#All],2,FALSE))</f>
        <v>0</v>
      </c>
      <c r="F399" s="6" t="str">
        <f>IF(ISBLANK(Requerimiento_Det!F399),"",VLOOKUP(Requerimiento_Det!F399,Tabla12[#All],2,FALSE))</f>
        <v>2806</v>
      </c>
      <c r="G399" s="6" t="str">
        <f>IF(ISBLANK(Requerimiento_Det!G399),"",VLOOKUP(Requerimiento_Det!G399,Tabla14[#All],2,FALSE))</f>
        <v>UNI</v>
      </c>
      <c r="H399" s="6" t="str">
        <f>IF(LEN(Requerimiento_Det!H399)&gt;0,Requerimiento_Det!H399,"")</f>
        <v>Mórrope 287873 TALARA  PIURA  TALARA</v>
      </c>
      <c r="I399" s="6" t="str">
        <f>IF(ISBLANK(Requerimiento_Det!I399),"",VLOOKUP(Requerimiento_Det!I399,Tabla5[#All],2,FALSE))</f>
        <v>C</v>
      </c>
      <c r="J399" s="6" t="str">
        <f t="shared" si="160"/>
        <v>N</v>
      </c>
      <c r="K399" s="29">
        <f>IF(LEN(Requerimiento_Det!J399)&gt;0,Requerimiento_Det!J399,"")</f>
        <v>1</v>
      </c>
      <c r="L399" s="6" t="str">
        <f t="shared" si="161"/>
        <v>0.00</v>
      </c>
      <c r="M399" s="6" t="str">
        <f t="shared" si="162"/>
        <v>0.00</v>
      </c>
      <c r="N399" s="30" t="str">
        <f t="shared" si="163"/>
        <v>0.00</v>
      </c>
      <c r="O399" s="30">
        <f t="shared" si="164"/>
        <v>0</v>
      </c>
      <c r="P399" s="6" t="str">
        <f t="shared" si="165"/>
        <v>0</v>
      </c>
      <c r="Q399" s="6" t="str">
        <f t="shared" si="166"/>
        <v>0</v>
      </c>
      <c r="R399" s="6" t="str">
        <f t="shared" si="167"/>
        <v>0.000000</v>
      </c>
      <c r="S399" s="6" t="str">
        <f t="shared" si="168"/>
        <v>0.000000</v>
      </c>
      <c r="T399" s="6" t="str">
        <f t="shared" si="169"/>
        <v>0</v>
      </c>
      <c r="U399" s="6" t="str">
        <f t="shared" si="170"/>
        <v>0</v>
      </c>
      <c r="V399" s="6" t="str">
        <f t="shared" si="171"/>
        <v>S</v>
      </c>
      <c r="W399" s="6" t="str">
        <f>IF(LEN(Requerimiento_Det!L399)&gt;0,Requerimiento_Det!L399,"")</f>
        <v>Mórrope 287873 TALARA  PIURA  TALARA</v>
      </c>
      <c r="X399" s="6" t="str">
        <f>IF(ISBLANK(Requerimiento_Det!M399),"",VLOOKUP(Requerimiento_Det!M399,Tabla8[#All],2,FALSE))</f>
        <v>010201</v>
      </c>
      <c r="Y399" s="6" t="str">
        <f t="shared" si="172"/>
        <v>PR</v>
      </c>
      <c r="Z399" s="6" t="str">
        <f t="shared" si="173"/>
        <v>DEMO</v>
      </c>
      <c r="AA399" s="6" t="str">
        <f t="shared" si="174"/>
        <v>N</v>
      </c>
      <c r="AB399" s="6" t="str">
        <f t="shared" si="175"/>
        <v>N</v>
      </c>
      <c r="AC399" s="6" t="str">
        <f t="shared" si="176"/>
        <v>9031501</v>
      </c>
      <c r="AD399" s="6">
        <f>IF(ISBLANK(Requerimiento_Det!N399),"",VLOOKUP(Requerimiento_Det!N399,Tabla1[#All],2,FALSE))</f>
        <v>1031100281</v>
      </c>
      <c r="AE399" s="6" t="str">
        <f>IF(ISBLANK(Requerimiento_Det!P399),"",VLOOKUP(Requerimiento_Det!P399,Tabla18[#All],2,FALSE))</f>
        <v>BTRU</v>
      </c>
    </row>
    <row r="400" spans="1:31" x14ac:dyDescent="0.25">
      <c r="A400" s="6">
        <f>IF(LEN(Requerimiento_Det!A400)&gt;0,Requerimiento_Det!A400,"")</f>
        <v>1</v>
      </c>
      <c r="B400" s="6">
        <f>IF(LEN(Requerimiento_Det!B400)&gt;0,Requerimiento_Det!B400,"")</f>
        <v>399</v>
      </c>
      <c r="C400" s="6" t="str">
        <f>IF(ISBLANK(Requerimiento_Det!C400),"",VLOOKUP(Requerimiento_Det!C400,Tabla3[#All],2,FALSE))</f>
        <v>10000000</v>
      </c>
      <c r="D400" s="6" t="str">
        <f>IF(LEN(Requerimiento_Det!D400)&gt;0,Requerimiento_Det!D400,"")</f>
        <v/>
      </c>
      <c r="E400" s="6">
        <f>IF(ISBLANK(Requerimiento_Det!E400),"",VLOOKUP(Requerimiento_Det!E400,Tabla13[#All],2,FALSE))</f>
        <v>0</v>
      </c>
      <c r="F400" s="6" t="str">
        <f>IF(ISBLANK(Requerimiento_Det!F400),"",VLOOKUP(Requerimiento_Det!F400,Tabla12[#All],2,FALSE))</f>
        <v>2806</v>
      </c>
      <c r="G400" s="6" t="str">
        <f>IF(ISBLANK(Requerimiento_Det!G400),"",VLOOKUP(Requerimiento_Det!G400,Tabla14[#All],2,FALSE))</f>
        <v>UNI</v>
      </c>
      <c r="H400" s="6" t="str">
        <f>IF(LEN(Requerimiento_Det!H400)&gt;0,Requerimiento_Det!H400,"")</f>
        <v>Pacanguilla 287596 TRUJILLO  CHICLAYO  TRUJILLO</v>
      </c>
      <c r="I400" s="6" t="str">
        <f>IF(ISBLANK(Requerimiento_Det!I400),"",VLOOKUP(Requerimiento_Det!I400,Tabla5[#All],2,FALSE))</f>
        <v>C</v>
      </c>
      <c r="J400" s="6" t="str">
        <f t="shared" si="160"/>
        <v>N</v>
      </c>
      <c r="K400" s="29">
        <f>IF(LEN(Requerimiento_Det!J400)&gt;0,Requerimiento_Det!J400,"")</f>
        <v>1</v>
      </c>
      <c r="L400" s="6" t="str">
        <f t="shared" si="161"/>
        <v>0.00</v>
      </c>
      <c r="M400" s="6" t="str">
        <f t="shared" si="162"/>
        <v>0.00</v>
      </c>
      <c r="N400" s="30" t="str">
        <f t="shared" si="163"/>
        <v>0.00</v>
      </c>
      <c r="O400" s="30">
        <f t="shared" si="164"/>
        <v>0</v>
      </c>
      <c r="P400" s="6" t="str">
        <f t="shared" si="165"/>
        <v>0</v>
      </c>
      <c r="Q400" s="6" t="str">
        <f t="shared" si="166"/>
        <v>0</v>
      </c>
      <c r="R400" s="6" t="str">
        <f t="shared" si="167"/>
        <v>0.000000</v>
      </c>
      <c r="S400" s="6" t="str">
        <f t="shared" si="168"/>
        <v>0.000000</v>
      </c>
      <c r="T400" s="6" t="str">
        <f t="shared" si="169"/>
        <v>0</v>
      </c>
      <c r="U400" s="6" t="str">
        <f t="shared" si="170"/>
        <v>0</v>
      </c>
      <c r="V400" s="6" t="str">
        <f t="shared" si="171"/>
        <v>S</v>
      </c>
      <c r="W400" s="6" t="str">
        <f>IF(LEN(Requerimiento_Det!L400)&gt;0,Requerimiento_Det!L400,"")</f>
        <v>Pacanguilla 287596 TRUJILLO  CHICLAYO  TRUJILLO</v>
      </c>
      <c r="X400" s="6" t="str">
        <f>IF(ISBLANK(Requerimiento_Det!M400),"",VLOOKUP(Requerimiento_Det!M400,Tabla8[#All],2,FALSE))</f>
        <v>010201</v>
      </c>
      <c r="Y400" s="6" t="str">
        <f t="shared" si="172"/>
        <v>PR</v>
      </c>
      <c r="Z400" s="6" t="str">
        <f t="shared" si="173"/>
        <v>DEMO</v>
      </c>
      <c r="AA400" s="6" t="str">
        <f t="shared" si="174"/>
        <v>N</v>
      </c>
      <c r="AB400" s="6" t="str">
        <f t="shared" si="175"/>
        <v>N</v>
      </c>
      <c r="AC400" s="6" t="str">
        <f t="shared" si="176"/>
        <v>9031501</v>
      </c>
      <c r="AD400" s="6">
        <f>IF(ISBLANK(Requerimiento_Det!N400),"",VLOOKUP(Requerimiento_Det!N400,Tabla1[#All],2,FALSE))</f>
        <v>1031100339</v>
      </c>
      <c r="AE400" s="6" t="str">
        <f>IF(ISBLANK(Requerimiento_Det!P400),"",VLOOKUP(Requerimiento_Det!P400,Tabla18[#All],2,FALSE))</f>
        <v>BTRU</v>
      </c>
    </row>
    <row r="401" spans="1:31" x14ac:dyDescent="0.25">
      <c r="A401" s="6">
        <f>IF(LEN(Requerimiento_Det!A401)&gt;0,Requerimiento_Det!A401,"")</f>
        <v>1</v>
      </c>
      <c r="B401" s="6">
        <f>IF(LEN(Requerimiento_Det!B401)&gt;0,Requerimiento_Det!B401,"")</f>
        <v>400</v>
      </c>
      <c r="C401" s="6" t="str">
        <f>IF(ISBLANK(Requerimiento_Det!C401),"",VLOOKUP(Requerimiento_Det!C401,Tabla3[#All],2,FALSE))</f>
        <v>10000000</v>
      </c>
      <c r="D401" s="6" t="str">
        <f>IF(LEN(Requerimiento_Det!D401)&gt;0,Requerimiento_Det!D401,"")</f>
        <v/>
      </c>
      <c r="E401" s="6">
        <f>IF(ISBLANK(Requerimiento_Det!E401),"",VLOOKUP(Requerimiento_Det!E401,Tabla13[#All],2,FALSE))</f>
        <v>0</v>
      </c>
      <c r="F401" s="6" t="str">
        <f>IF(ISBLANK(Requerimiento_Det!F401),"",VLOOKUP(Requerimiento_Det!F401,Tabla12[#All],2,FALSE))</f>
        <v>2806</v>
      </c>
      <c r="G401" s="6" t="str">
        <f>IF(ISBLANK(Requerimiento_Det!G401),"",VLOOKUP(Requerimiento_Det!G401,Tabla14[#All],2,FALSE))</f>
        <v>UNI</v>
      </c>
      <c r="H401" s="6" t="str">
        <f>IF(LEN(Requerimiento_Det!H401)&gt;0,Requerimiento_Det!H401,"")</f>
        <v>Chicama 287792 TRUJILLO  CAJAMARCA  TRUJILLO</v>
      </c>
      <c r="I401" s="6" t="str">
        <f>IF(ISBLANK(Requerimiento_Det!I401),"",VLOOKUP(Requerimiento_Det!I401,Tabla5[#All],2,FALSE))</f>
        <v>C</v>
      </c>
      <c r="J401" s="6" t="str">
        <f t="shared" si="160"/>
        <v>N</v>
      </c>
      <c r="K401" s="29">
        <f>IF(LEN(Requerimiento_Det!J401)&gt;0,Requerimiento_Det!J401,"")</f>
        <v>1</v>
      </c>
      <c r="L401" s="6" t="str">
        <f t="shared" si="161"/>
        <v>0.00</v>
      </c>
      <c r="M401" s="6" t="str">
        <f t="shared" si="162"/>
        <v>0.00</v>
      </c>
      <c r="N401" s="30" t="str">
        <f t="shared" si="163"/>
        <v>0.00</v>
      </c>
      <c r="O401" s="30">
        <f t="shared" si="164"/>
        <v>0</v>
      </c>
      <c r="P401" s="6" t="str">
        <f t="shared" si="165"/>
        <v>0</v>
      </c>
      <c r="Q401" s="6" t="str">
        <f t="shared" si="166"/>
        <v>0</v>
      </c>
      <c r="R401" s="6" t="str">
        <f t="shared" si="167"/>
        <v>0.000000</v>
      </c>
      <c r="S401" s="6" t="str">
        <f t="shared" si="168"/>
        <v>0.000000</v>
      </c>
      <c r="T401" s="6" t="str">
        <f t="shared" si="169"/>
        <v>0</v>
      </c>
      <c r="U401" s="6" t="str">
        <f t="shared" si="170"/>
        <v>0</v>
      </c>
      <c r="V401" s="6" t="str">
        <f t="shared" si="171"/>
        <v>S</v>
      </c>
      <c r="W401" s="6" t="str">
        <f>IF(LEN(Requerimiento_Det!L401)&gt;0,Requerimiento_Det!L401,"")</f>
        <v>Chicama 287792 TRUJILLO  CAJAMARCA  TRUJILLO</v>
      </c>
      <c r="X401" s="6" t="str">
        <f>IF(ISBLANK(Requerimiento_Det!M401),"",VLOOKUP(Requerimiento_Det!M401,Tabla8[#All],2,FALSE))</f>
        <v>010201</v>
      </c>
      <c r="Y401" s="6" t="str">
        <f t="shared" si="172"/>
        <v>PR</v>
      </c>
      <c r="Z401" s="6" t="str">
        <f t="shared" si="173"/>
        <v>DEMO</v>
      </c>
      <c r="AA401" s="6" t="str">
        <f t="shared" si="174"/>
        <v>N</v>
      </c>
      <c r="AB401" s="6" t="str">
        <f t="shared" si="175"/>
        <v>N</v>
      </c>
      <c r="AC401" s="6" t="str">
        <f t="shared" si="176"/>
        <v>9031501</v>
      </c>
      <c r="AD401" s="6">
        <f>IF(ISBLANK(Requerimiento_Det!N401),"",VLOOKUP(Requerimiento_Det!N401,Tabla1[#All],2,FALSE))</f>
        <v>1031100324</v>
      </c>
      <c r="AE401" s="6" t="str">
        <f>IF(ISBLANK(Requerimiento_Det!P401),"",VLOOKUP(Requerimiento_Det!P401,Tabla18[#All],2,FALSE))</f>
        <v>BTRU</v>
      </c>
    </row>
    <row r="402" spans="1:31" x14ac:dyDescent="0.25">
      <c r="A402" s="6">
        <f>IF(LEN(Requerimiento_Det!A402)&gt;0,Requerimiento_Det!A402,"")</f>
        <v>1</v>
      </c>
      <c r="B402" s="6">
        <f>IF(LEN(Requerimiento_Det!B402)&gt;0,Requerimiento_Det!B402,"")</f>
        <v>401</v>
      </c>
      <c r="C402" s="6" t="str">
        <f>IF(ISBLANK(Requerimiento_Det!C402),"",VLOOKUP(Requerimiento_Det!C402,Tabla3[#All],2,FALSE))</f>
        <v>10000000</v>
      </c>
      <c r="D402" s="6" t="str">
        <f>IF(LEN(Requerimiento_Det!D402)&gt;0,Requerimiento_Det!D402,"")</f>
        <v/>
      </c>
      <c r="E402" s="6">
        <f>IF(ISBLANK(Requerimiento_Det!E402),"",VLOOKUP(Requerimiento_Det!E402,Tabla13[#All],2,FALSE))</f>
        <v>0</v>
      </c>
      <c r="F402" s="6" t="str">
        <f>IF(ISBLANK(Requerimiento_Det!F402),"",VLOOKUP(Requerimiento_Det!F402,Tabla12[#All],2,FALSE))</f>
        <v>2806</v>
      </c>
      <c r="G402" s="6" t="str">
        <f>IF(ISBLANK(Requerimiento_Det!G402),"",VLOOKUP(Requerimiento_Det!G402,Tabla14[#All],2,FALSE))</f>
        <v>UNI</v>
      </c>
      <c r="H402" s="6" t="str">
        <f>IF(LEN(Requerimiento_Det!H402)&gt;0,Requerimiento_Det!H402,"")</f>
        <v>Chicama 287872 TALARATRUJILLOTALARA</v>
      </c>
      <c r="I402" s="6" t="str">
        <f>IF(ISBLANK(Requerimiento_Det!I402),"",VLOOKUP(Requerimiento_Det!I402,Tabla5[#All],2,FALSE))</f>
        <v>C</v>
      </c>
      <c r="J402" s="6" t="str">
        <f t="shared" si="160"/>
        <v>N</v>
      </c>
      <c r="K402" s="29">
        <f>IF(LEN(Requerimiento_Det!J402)&gt;0,Requerimiento_Det!J402,"")</f>
        <v>1</v>
      </c>
      <c r="L402" s="6" t="str">
        <f t="shared" si="161"/>
        <v>0.00</v>
      </c>
      <c r="M402" s="6" t="str">
        <f t="shared" si="162"/>
        <v>0.00</v>
      </c>
      <c r="N402" s="30" t="str">
        <f t="shared" si="163"/>
        <v>0.00</v>
      </c>
      <c r="O402" s="30">
        <f t="shared" si="164"/>
        <v>0</v>
      </c>
      <c r="P402" s="6" t="str">
        <f t="shared" si="165"/>
        <v>0</v>
      </c>
      <c r="Q402" s="6" t="str">
        <f t="shared" si="166"/>
        <v>0</v>
      </c>
      <c r="R402" s="6" t="str">
        <f t="shared" si="167"/>
        <v>0.000000</v>
      </c>
      <c r="S402" s="6" t="str">
        <f t="shared" si="168"/>
        <v>0.000000</v>
      </c>
      <c r="T402" s="6" t="str">
        <f t="shared" si="169"/>
        <v>0</v>
      </c>
      <c r="U402" s="6" t="str">
        <f t="shared" si="170"/>
        <v>0</v>
      </c>
      <c r="V402" s="6" t="str">
        <f t="shared" si="171"/>
        <v>S</v>
      </c>
      <c r="W402" s="6" t="str">
        <f>IF(LEN(Requerimiento_Det!L402)&gt;0,Requerimiento_Det!L402,"")</f>
        <v>Chicama 287872 TALARATRUJILLOTALARA</v>
      </c>
      <c r="X402" s="6" t="str">
        <f>IF(ISBLANK(Requerimiento_Det!M402),"",VLOOKUP(Requerimiento_Det!M402,Tabla8[#All],2,FALSE))</f>
        <v>010201</v>
      </c>
      <c r="Y402" s="6" t="str">
        <f t="shared" si="172"/>
        <v>PR</v>
      </c>
      <c r="Z402" s="6" t="str">
        <f t="shared" si="173"/>
        <v>DEMO</v>
      </c>
      <c r="AA402" s="6" t="str">
        <f t="shared" si="174"/>
        <v>N</v>
      </c>
      <c r="AB402" s="6" t="str">
        <f t="shared" si="175"/>
        <v>N</v>
      </c>
      <c r="AC402" s="6" t="str">
        <f t="shared" si="176"/>
        <v>9031501</v>
      </c>
      <c r="AD402" s="6">
        <f>IF(ISBLANK(Requerimiento_Det!N402),"",VLOOKUP(Requerimiento_Det!N402,Tabla1[#All],2,FALSE))</f>
        <v>1031100280</v>
      </c>
      <c r="AE402" s="6" t="str">
        <f>IF(ISBLANK(Requerimiento_Det!P402),"",VLOOKUP(Requerimiento_Det!P402,Tabla18[#All],2,FALSE))</f>
        <v>BTRU</v>
      </c>
    </row>
    <row r="403" spans="1:31" x14ac:dyDescent="0.25">
      <c r="A403" s="6">
        <f>IF(LEN(Requerimiento_Det!A403)&gt;0,Requerimiento_Det!A403,"")</f>
        <v>1</v>
      </c>
      <c r="B403" s="6">
        <f>IF(LEN(Requerimiento_Det!B403)&gt;0,Requerimiento_Det!B403,"")</f>
        <v>402</v>
      </c>
      <c r="C403" s="6" t="str">
        <f>IF(ISBLANK(Requerimiento_Det!C403),"",VLOOKUP(Requerimiento_Det!C403,Tabla3[#All],2,FALSE))</f>
        <v>10000000</v>
      </c>
      <c r="D403" s="6" t="str">
        <f>IF(LEN(Requerimiento_Det!D403)&gt;0,Requerimiento_Det!D403,"")</f>
        <v/>
      </c>
      <c r="E403" s="6">
        <f>IF(ISBLANK(Requerimiento_Det!E403),"",VLOOKUP(Requerimiento_Det!E403,Tabla13[#All],2,FALSE))</f>
        <v>0</v>
      </c>
      <c r="F403" s="6" t="str">
        <f>IF(ISBLANK(Requerimiento_Det!F403),"",VLOOKUP(Requerimiento_Det!F403,Tabla12[#All],2,FALSE))</f>
        <v>2806</v>
      </c>
      <c r="G403" s="6" t="str">
        <f>IF(ISBLANK(Requerimiento_Det!G403),"",VLOOKUP(Requerimiento_Det!G403,Tabla14[#All],2,FALSE))</f>
        <v>UNI</v>
      </c>
      <c r="H403" s="6" t="str">
        <f>IF(LEN(Requerimiento_Det!H403)&gt;0,Requerimiento_Det!H403,"")</f>
        <v>Chicama 287551 TRUJILLO  PIURA  TRUJILLO</v>
      </c>
      <c r="I403" s="6" t="str">
        <f>IF(ISBLANK(Requerimiento_Det!I403),"",VLOOKUP(Requerimiento_Det!I403,Tabla5[#All],2,FALSE))</f>
        <v>C</v>
      </c>
      <c r="J403" s="6" t="str">
        <f t="shared" si="160"/>
        <v>N</v>
      </c>
      <c r="K403" s="29">
        <f>IF(LEN(Requerimiento_Det!J403)&gt;0,Requerimiento_Det!J403,"")</f>
        <v>1</v>
      </c>
      <c r="L403" s="6" t="str">
        <f t="shared" si="161"/>
        <v>0.00</v>
      </c>
      <c r="M403" s="6" t="str">
        <f t="shared" si="162"/>
        <v>0.00</v>
      </c>
      <c r="N403" s="30" t="str">
        <f t="shared" si="163"/>
        <v>0.00</v>
      </c>
      <c r="O403" s="30">
        <f t="shared" si="164"/>
        <v>0</v>
      </c>
      <c r="P403" s="6" t="str">
        <f t="shared" si="165"/>
        <v>0</v>
      </c>
      <c r="Q403" s="6" t="str">
        <f t="shared" si="166"/>
        <v>0</v>
      </c>
      <c r="R403" s="6" t="str">
        <f t="shared" si="167"/>
        <v>0.000000</v>
      </c>
      <c r="S403" s="6" t="str">
        <f t="shared" si="168"/>
        <v>0.000000</v>
      </c>
      <c r="T403" s="6" t="str">
        <f t="shared" si="169"/>
        <v>0</v>
      </c>
      <c r="U403" s="6" t="str">
        <f t="shared" si="170"/>
        <v>0</v>
      </c>
      <c r="V403" s="6" t="str">
        <f t="shared" si="171"/>
        <v>S</v>
      </c>
      <c r="W403" s="6" t="str">
        <f>IF(LEN(Requerimiento_Det!L403)&gt;0,Requerimiento_Det!L403,"")</f>
        <v>Chicama 287551 TRUJILLO  PIURA  TRUJILLO</v>
      </c>
      <c r="X403" s="6" t="str">
        <f>IF(ISBLANK(Requerimiento_Det!M403),"",VLOOKUP(Requerimiento_Det!M403,Tabla8[#All],2,FALSE))</f>
        <v>010201</v>
      </c>
      <c r="Y403" s="6" t="str">
        <f t="shared" si="172"/>
        <v>PR</v>
      </c>
      <c r="Z403" s="6" t="str">
        <f t="shared" si="173"/>
        <v>DEMO</v>
      </c>
      <c r="AA403" s="6" t="str">
        <f t="shared" si="174"/>
        <v>N</v>
      </c>
      <c r="AB403" s="6" t="str">
        <f t="shared" si="175"/>
        <v>N</v>
      </c>
      <c r="AC403" s="6" t="str">
        <f t="shared" si="176"/>
        <v>9031501</v>
      </c>
      <c r="AD403" s="6">
        <f>IF(ISBLANK(Requerimiento_Det!N403),"",VLOOKUP(Requerimiento_Det!N403,Tabla1[#All],2,FALSE))</f>
        <v>1031100354</v>
      </c>
      <c r="AE403" s="6" t="str">
        <f>IF(ISBLANK(Requerimiento_Det!P403),"",VLOOKUP(Requerimiento_Det!P403,Tabla18[#All],2,FALSE))</f>
        <v>BTRU</v>
      </c>
    </row>
    <row r="404" spans="1:31" x14ac:dyDescent="0.25">
      <c r="A404" s="6">
        <f>IF(LEN(Requerimiento_Det!A404)&gt;0,Requerimiento_Det!A404,"")</f>
        <v>1</v>
      </c>
      <c r="B404" s="6">
        <f>IF(LEN(Requerimiento_Det!B404)&gt;0,Requerimiento_Det!B404,"")</f>
        <v>403</v>
      </c>
      <c r="C404" s="6" t="str">
        <f>IF(ISBLANK(Requerimiento_Det!C404),"",VLOOKUP(Requerimiento_Det!C404,Tabla3[#All],2,FALSE))</f>
        <v>10000000</v>
      </c>
      <c r="D404" s="6" t="str">
        <f>IF(LEN(Requerimiento_Det!D404)&gt;0,Requerimiento_Det!D404,"")</f>
        <v/>
      </c>
      <c r="E404" s="6">
        <f>IF(ISBLANK(Requerimiento_Det!E404),"",VLOOKUP(Requerimiento_Det!E404,Tabla13[#All],2,FALSE))</f>
        <v>0</v>
      </c>
      <c r="F404" s="6" t="str">
        <f>IF(ISBLANK(Requerimiento_Det!F404),"",VLOOKUP(Requerimiento_Det!F404,Tabla12[#All],2,FALSE))</f>
        <v>2806</v>
      </c>
      <c r="G404" s="6" t="str">
        <f>IF(ISBLANK(Requerimiento_Det!G404),"",VLOOKUP(Requerimiento_Det!G404,Tabla14[#All],2,FALSE))</f>
        <v>UNI</v>
      </c>
      <c r="H404" s="6" t="str">
        <f>IF(LEN(Requerimiento_Det!H404)&gt;0,Requerimiento_Det!H404,"")</f>
        <v>Pacanguilla 287788 TRUJILLO  PIURA  TRUJILLO</v>
      </c>
      <c r="I404" s="6" t="str">
        <f>IF(ISBLANK(Requerimiento_Det!I404),"",VLOOKUP(Requerimiento_Det!I404,Tabla5[#All],2,FALSE))</f>
        <v>C</v>
      </c>
      <c r="J404" s="6" t="str">
        <f t="shared" si="160"/>
        <v>N</v>
      </c>
      <c r="K404" s="29">
        <f>IF(LEN(Requerimiento_Det!J404)&gt;0,Requerimiento_Det!J404,"")</f>
        <v>1</v>
      </c>
      <c r="L404" s="6" t="str">
        <f t="shared" si="161"/>
        <v>0.00</v>
      </c>
      <c r="M404" s="6" t="str">
        <f t="shared" si="162"/>
        <v>0.00</v>
      </c>
      <c r="N404" s="30" t="str">
        <f t="shared" si="163"/>
        <v>0.00</v>
      </c>
      <c r="O404" s="30">
        <f t="shared" si="164"/>
        <v>0</v>
      </c>
      <c r="P404" s="6" t="str">
        <f t="shared" si="165"/>
        <v>0</v>
      </c>
      <c r="Q404" s="6" t="str">
        <f t="shared" si="166"/>
        <v>0</v>
      </c>
      <c r="R404" s="6" t="str">
        <f t="shared" si="167"/>
        <v>0.000000</v>
      </c>
      <c r="S404" s="6" t="str">
        <f t="shared" si="168"/>
        <v>0.000000</v>
      </c>
      <c r="T404" s="6" t="str">
        <f t="shared" si="169"/>
        <v>0</v>
      </c>
      <c r="U404" s="6" t="str">
        <f t="shared" si="170"/>
        <v>0</v>
      </c>
      <c r="V404" s="6" t="str">
        <f t="shared" si="171"/>
        <v>S</v>
      </c>
      <c r="W404" s="6" t="str">
        <f>IF(LEN(Requerimiento_Det!L404)&gt;0,Requerimiento_Det!L404,"")</f>
        <v>Pacanguilla 287788 TRUJILLO  PIURA  TRUJILLO</v>
      </c>
      <c r="X404" s="6" t="str">
        <f>IF(ISBLANK(Requerimiento_Det!M404),"",VLOOKUP(Requerimiento_Det!M404,Tabla8[#All],2,FALSE))</f>
        <v>010201</v>
      </c>
      <c r="Y404" s="6" t="str">
        <f t="shared" si="172"/>
        <v>PR</v>
      </c>
      <c r="Z404" s="6" t="str">
        <f t="shared" si="173"/>
        <v>DEMO</v>
      </c>
      <c r="AA404" s="6" t="str">
        <f t="shared" si="174"/>
        <v>N</v>
      </c>
      <c r="AB404" s="6" t="str">
        <f t="shared" si="175"/>
        <v>N</v>
      </c>
      <c r="AC404" s="6" t="str">
        <f t="shared" si="176"/>
        <v>9031501</v>
      </c>
      <c r="AD404" s="6">
        <f>IF(ISBLANK(Requerimiento_Det!N404),"",VLOOKUP(Requerimiento_Det!N404,Tabla1[#All],2,FALSE))</f>
        <v>1031100238</v>
      </c>
      <c r="AE404" s="6" t="str">
        <f>IF(ISBLANK(Requerimiento_Det!P404),"",VLOOKUP(Requerimiento_Det!P404,Tabla18[#All],2,FALSE))</f>
        <v>BTRU</v>
      </c>
    </row>
    <row r="405" spans="1:31" x14ac:dyDescent="0.25">
      <c r="A405" s="6">
        <f>IF(LEN(Requerimiento_Det!A405)&gt;0,Requerimiento_Det!A405,"")</f>
        <v>1</v>
      </c>
      <c r="B405" s="6">
        <f>IF(LEN(Requerimiento_Det!B405)&gt;0,Requerimiento_Det!B405,"")</f>
        <v>404</v>
      </c>
      <c r="C405" s="6" t="str">
        <f>IF(ISBLANK(Requerimiento_Det!C405),"",VLOOKUP(Requerimiento_Det!C405,Tabla3[#All],2,FALSE))</f>
        <v>10000000</v>
      </c>
      <c r="D405" s="6" t="str">
        <f>IF(LEN(Requerimiento_Det!D405)&gt;0,Requerimiento_Det!D405,"")</f>
        <v/>
      </c>
      <c r="E405" s="6">
        <f>IF(ISBLANK(Requerimiento_Det!E405),"",VLOOKUP(Requerimiento_Det!E405,Tabla13[#All],2,FALSE))</f>
        <v>0</v>
      </c>
      <c r="F405" s="6" t="str">
        <f>IF(ISBLANK(Requerimiento_Det!F405),"",VLOOKUP(Requerimiento_Det!F405,Tabla12[#All],2,FALSE))</f>
        <v>2806</v>
      </c>
      <c r="G405" s="6" t="str">
        <f>IF(ISBLANK(Requerimiento_Det!G405),"",VLOOKUP(Requerimiento_Det!G405,Tabla14[#All],2,FALSE))</f>
        <v>UNI</v>
      </c>
      <c r="H405" s="6" t="str">
        <f>IF(LEN(Requerimiento_Det!H405)&gt;0,Requerimiento_Det!H405,"")</f>
        <v>Bayóvar 287609 TRUJILLO  PIURA  TRUJILLO</v>
      </c>
      <c r="I405" s="6" t="str">
        <f>IF(ISBLANK(Requerimiento_Det!I405),"",VLOOKUP(Requerimiento_Det!I405,Tabla5[#All],2,FALSE))</f>
        <v>C</v>
      </c>
      <c r="J405" s="6" t="str">
        <f t="shared" si="160"/>
        <v>N</v>
      </c>
      <c r="K405" s="29">
        <f>IF(LEN(Requerimiento_Det!J405)&gt;0,Requerimiento_Det!J405,"")</f>
        <v>1</v>
      </c>
      <c r="L405" s="6" t="str">
        <f t="shared" si="161"/>
        <v>0.00</v>
      </c>
      <c r="M405" s="6" t="str">
        <f t="shared" si="162"/>
        <v>0.00</v>
      </c>
      <c r="N405" s="30" t="str">
        <f t="shared" si="163"/>
        <v>0.00</v>
      </c>
      <c r="O405" s="30">
        <f t="shared" si="164"/>
        <v>0</v>
      </c>
      <c r="P405" s="6" t="str">
        <f t="shared" si="165"/>
        <v>0</v>
      </c>
      <c r="Q405" s="6" t="str">
        <f t="shared" si="166"/>
        <v>0</v>
      </c>
      <c r="R405" s="6" t="str">
        <f t="shared" si="167"/>
        <v>0.000000</v>
      </c>
      <c r="S405" s="6" t="str">
        <f t="shared" si="168"/>
        <v>0.000000</v>
      </c>
      <c r="T405" s="6" t="str">
        <f t="shared" si="169"/>
        <v>0</v>
      </c>
      <c r="U405" s="6" t="str">
        <f t="shared" si="170"/>
        <v>0</v>
      </c>
      <c r="V405" s="6" t="str">
        <f t="shared" si="171"/>
        <v>S</v>
      </c>
      <c r="W405" s="6" t="str">
        <f>IF(LEN(Requerimiento_Det!L405)&gt;0,Requerimiento_Det!L405,"")</f>
        <v>Bayóvar 287609 TRUJILLO  PIURA  TRUJILLO</v>
      </c>
      <c r="X405" s="6" t="str">
        <f>IF(ISBLANK(Requerimiento_Det!M405),"",VLOOKUP(Requerimiento_Det!M405,Tabla8[#All],2,FALSE))</f>
        <v>010201</v>
      </c>
      <c r="Y405" s="6" t="str">
        <f t="shared" si="172"/>
        <v>PR</v>
      </c>
      <c r="Z405" s="6" t="str">
        <f t="shared" si="173"/>
        <v>DEMO</v>
      </c>
      <c r="AA405" s="6" t="str">
        <f t="shared" si="174"/>
        <v>N</v>
      </c>
      <c r="AB405" s="6" t="str">
        <f t="shared" si="175"/>
        <v>N</v>
      </c>
      <c r="AC405" s="6" t="str">
        <f t="shared" si="176"/>
        <v>9031501</v>
      </c>
      <c r="AD405" s="6">
        <f>IF(ISBLANK(Requerimiento_Det!N405),"",VLOOKUP(Requerimiento_Det!N405,Tabla1[#All],2,FALSE))</f>
        <v>1031100127</v>
      </c>
      <c r="AE405" s="6" t="str">
        <f>IF(ISBLANK(Requerimiento_Det!P405),"",VLOOKUP(Requerimiento_Det!P405,Tabla18[#All],2,FALSE))</f>
        <v>BTRU</v>
      </c>
    </row>
    <row r="406" spans="1:31" x14ac:dyDescent="0.25">
      <c r="A406" s="6">
        <f>IF(LEN(Requerimiento_Det!A406)&gt;0,Requerimiento_Det!A406,"")</f>
        <v>1</v>
      </c>
      <c r="B406" s="6">
        <f>IF(LEN(Requerimiento_Det!B406)&gt;0,Requerimiento_Det!B406,"")</f>
        <v>405</v>
      </c>
      <c r="C406" s="6" t="str">
        <f>IF(ISBLANK(Requerimiento_Det!C406),"",VLOOKUP(Requerimiento_Det!C406,Tabla3[#All],2,FALSE))</f>
        <v>10000000</v>
      </c>
      <c r="D406" s="6" t="str">
        <f>IF(LEN(Requerimiento_Det!D406)&gt;0,Requerimiento_Det!D406,"")</f>
        <v/>
      </c>
      <c r="E406" s="6">
        <f>IF(ISBLANK(Requerimiento_Det!E406),"",VLOOKUP(Requerimiento_Det!E406,Tabla13[#All],2,FALSE))</f>
        <v>0</v>
      </c>
      <c r="F406" s="6" t="str">
        <f>IF(ISBLANK(Requerimiento_Det!F406),"",VLOOKUP(Requerimiento_Det!F406,Tabla12[#All],2,FALSE))</f>
        <v>2806</v>
      </c>
      <c r="G406" s="6" t="str">
        <f>IF(ISBLANK(Requerimiento_Det!G406),"",VLOOKUP(Requerimiento_Det!G406,Tabla14[#All],2,FALSE))</f>
        <v>UNI</v>
      </c>
      <c r="H406" s="6" t="str">
        <f>IF(LEN(Requerimiento_Det!H406)&gt;0,Requerimiento_Det!H406,"")</f>
        <v>Chicama 287660 TRUJILLO   CHOCOPE  TRUJILLO</v>
      </c>
      <c r="I406" s="6" t="str">
        <f>IF(ISBLANK(Requerimiento_Det!I406),"",VLOOKUP(Requerimiento_Det!I406,Tabla5[#All],2,FALSE))</f>
        <v>C</v>
      </c>
      <c r="J406" s="6" t="str">
        <f t="shared" si="160"/>
        <v>N</v>
      </c>
      <c r="K406" s="29">
        <f>IF(LEN(Requerimiento_Det!J406)&gt;0,Requerimiento_Det!J406,"")</f>
        <v>1</v>
      </c>
      <c r="L406" s="6" t="str">
        <f t="shared" si="161"/>
        <v>0.00</v>
      </c>
      <c r="M406" s="6" t="str">
        <f t="shared" si="162"/>
        <v>0.00</v>
      </c>
      <c r="N406" s="30" t="str">
        <f t="shared" si="163"/>
        <v>0.00</v>
      </c>
      <c r="O406" s="30">
        <f t="shared" si="164"/>
        <v>0</v>
      </c>
      <c r="P406" s="6" t="str">
        <f t="shared" si="165"/>
        <v>0</v>
      </c>
      <c r="Q406" s="6" t="str">
        <f t="shared" si="166"/>
        <v>0</v>
      </c>
      <c r="R406" s="6" t="str">
        <f t="shared" si="167"/>
        <v>0.000000</v>
      </c>
      <c r="S406" s="6" t="str">
        <f t="shared" si="168"/>
        <v>0.000000</v>
      </c>
      <c r="T406" s="6" t="str">
        <f t="shared" si="169"/>
        <v>0</v>
      </c>
      <c r="U406" s="6" t="str">
        <f t="shared" si="170"/>
        <v>0</v>
      </c>
      <c r="V406" s="6" t="str">
        <f t="shared" si="171"/>
        <v>S</v>
      </c>
      <c r="W406" s="6" t="str">
        <f>IF(LEN(Requerimiento_Det!L406)&gt;0,Requerimiento_Det!L406,"")</f>
        <v>Chicama 287660 TRUJILLO   CHOCOPE  TRUJILLO</v>
      </c>
      <c r="X406" s="6" t="str">
        <f>IF(ISBLANK(Requerimiento_Det!M406),"",VLOOKUP(Requerimiento_Det!M406,Tabla8[#All],2,FALSE))</f>
        <v>010201</v>
      </c>
      <c r="Y406" s="6" t="str">
        <f t="shared" si="172"/>
        <v>PR</v>
      </c>
      <c r="Z406" s="6" t="str">
        <f t="shared" si="173"/>
        <v>DEMO</v>
      </c>
      <c r="AA406" s="6" t="str">
        <f t="shared" si="174"/>
        <v>N</v>
      </c>
      <c r="AB406" s="6" t="str">
        <f t="shared" si="175"/>
        <v>N</v>
      </c>
      <c r="AC406" s="6" t="str">
        <f t="shared" si="176"/>
        <v>9031501</v>
      </c>
      <c r="AD406" s="6">
        <f>IF(ISBLANK(Requerimiento_Det!N406),"",VLOOKUP(Requerimiento_Det!N406,Tabla1[#All],2,FALSE))</f>
        <v>1031100341</v>
      </c>
      <c r="AE406" s="6" t="str">
        <f>IF(ISBLANK(Requerimiento_Det!P406),"",VLOOKUP(Requerimiento_Det!P406,Tabla18[#All],2,FALSE))</f>
        <v>BTRU</v>
      </c>
    </row>
    <row r="407" spans="1:31" x14ac:dyDescent="0.25">
      <c r="A407" s="6">
        <f>IF(LEN(Requerimiento_Det!A407)&gt;0,Requerimiento_Det!A407,"")</f>
        <v>1</v>
      </c>
      <c r="B407" s="6">
        <f>IF(LEN(Requerimiento_Det!B407)&gt;0,Requerimiento_Det!B407,"")</f>
        <v>406</v>
      </c>
      <c r="C407" s="6" t="str">
        <f>IF(ISBLANK(Requerimiento_Det!C407),"",VLOOKUP(Requerimiento_Det!C407,Tabla3[#All],2,FALSE))</f>
        <v>10000000</v>
      </c>
      <c r="D407" s="6" t="str">
        <f>IF(LEN(Requerimiento_Det!D407)&gt;0,Requerimiento_Det!D407,"")</f>
        <v/>
      </c>
      <c r="E407" s="6">
        <f>IF(ISBLANK(Requerimiento_Det!E407),"",VLOOKUP(Requerimiento_Det!E407,Tabla13[#All],2,FALSE))</f>
        <v>0</v>
      </c>
      <c r="F407" s="6" t="str">
        <f>IF(ISBLANK(Requerimiento_Det!F407),"",VLOOKUP(Requerimiento_Det!F407,Tabla12[#All],2,FALSE))</f>
        <v>2806</v>
      </c>
      <c r="G407" s="6" t="str">
        <f>IF(ISBLANK(Requerimiento_Det!G407),"",VLOOKUP(Requerimiento_Det!G407,Tabla14[#All],2,FALSE))</f>
        <v>UNI</v>
      </c>
      <c r="H407" s="6" t="str">
        <f>IF(LEN(Requerimiento_Det!H407)&gt;0,Requerimiento_Det!H407,"")</f>
        <v>Sullana 287996 TALARA  PIURA  TALARA</v>
      </c>
      <c r="I407" s="6" t="str">
        <f>IF(ISBLANK(Requerimiento_Det!I407),"",VLOOKUP(Requerimiento_Det!I407,Tabla5[#All],2,FALSE))</f>
        <v>C</v>
      </c>
      <c r="J407" s="6" t="str">
        <f t="shared" si="160"/>
        <v>N</v>
      </c>
      <c r="K407" s="29">
        <f>IF(LEN(Requerimiento_Det!J407)&gt;0,Requerimiento_Det!J407,"")</f>
        <v>1</v>
      </c>
      <c r="L407" s="6" t="str">
        <f t="shared" si="161"/>
        <v>0.00</v>
      </c>
      <c r="M407" s="6" t="str">
        <f t="shared" si="162"/>
        <v>0.00</v>
      </c>
      <c r="N407" s="30" t="str">
        <f t="shared" si="163"/>
        <v>0.00</v>
      </c>
      <c r="O407" s="30">
        <f t="shared" si="164"/>
        <v>0</v>
      </c>
      <c r="P407" s="6" t="str">
        <f t="shared" si="165"/>
        <v>0</v>
      </c>
      <c r="Q407" s="6" t="str">
        <f t="shared" si="166"/>
        <v>0</v>
      </c>
      <c r="R407" s="6" t="str">
        <f t="shared" si="167"/>
        <v>0.000000</v>
      </c>
      <c r="S407" s="6" t="str">
        <f t="shared" si="168"/>
        <v>0.000000</v>
      </c>
      <c r="T407" s="6" t="str">
        <f t="shared" si="169"/>
        <v>0</v>
      </c>
      <c r="U407" s="6" t="str">
        <f t="shared" si="170"/>
        <v>0</v>
      </c>
      <c r="V407" s="6" t="str">
        <f t="shared" si="171"/>
        <v>S</v>
      </c>
      <c r="W407" s="6" t="str">
        <f>IF(LEN(Requerimiento_Det!L407)&gt;0,Requerimiento_Det!L407,"")</f>
        <v>Sullana 287996 TALARA  PIURA  TALARA</v>
      </c>
      <c r="X407" s="6" t="str">
        <f>IF(ISBLANK(Requerimiento_Det!M407),"",VLOOKUP(Requerimiento_Det!M407,Tabla8[#All],2,FALSE))</f>
        <v>010201</v>
      </c>
      <c r="Y407" s="6" t="str">
        <f t="shared" si="172"/>
        <v>PR</v>
      </c>
      <c r="Z407" s="6" t="str">
        <f t="shared" si="173"/>
        <v>DEMO</v>
      </c>
      <c r="AA407" s="6" t="str">
        <f t="shared" si="174"/>
        <v>N</v>
      </c>
      <c r="AB407" s="6" t="str">
        <f t="shared" si="175"/>
        <v>N</v>
      </c>
      <c r="AC407" s="6" t="str">
        <f t="shared" si="176"/>
        <v>9031501</v>
      </c>
      <c r="AD407" s="6">
        <f>IF(ISBLANK(Requerimiento_Det!N407),"",VLOOKUP(Requerimiento_Det!N407,Tabla1[#All],2,FALSE))</f>
        <v>1031100278</v>
      </c>
      <c r="AE407" s="6" t="str">
        <f>IF(ISBLANK(Requerimiento_Det!P407),"",VLOOKUP(Requerimiento_Det!P407,Tabla18[#All],2,FALSE))</f>
        <v>BTRU</v>
      </c>
    </row>
    <row r="408" spans="1:31" x14ac:dyDescent="0.25">
      <c r="A408" s="6">
        <f>IF(LEN(Requerimiento_Det!A408)&gt;0,Requerimiento_Det!A408,"")</f>
        <v>1</v>
      </c>
      <c r="B408" s="6">
        <f>IF(LEN(Requerimiento_Det!B408)&gt;0,Requerimiento_Det!B408,"")</f>
        <v>407</v>
      </c>
      <c r="C408" s="6" t="str">
        <f>IF(ISBLANK(Requerimiento_Det!C408),"",VLOOKUP(Requerimiento_Det!C408,Tabla3[#All],2,FALSE))</f>
        <v>10000000</v>
      </c>
      <c r="D408" s="6" t="str">
        <f>IF(LEN(Requerimiento_Det!D408)&gt;0,Requerimiento_Det!D408,"")</f>
        <v/>
      </c>
      <c r="E408" s="6">
        <f>IF(ISBLANK(Requerimiento_Det!E408),"",VLOOKUP(Requerimiento_Det!E408,Tabla13[#All],2,FALSE))</f>
        <v>0</v>
      </c>
      <c r="F408" s="6" t="str">
        <f>IF(ISBLANK(Requerimiento_Det!F408),"",VLOOKUP(Requerimiento_Det!F408,Tabla12[#All],2,FALSE))</f>
        <v>2806</v>
      </c>
      <c r="G408" s="6" t="str">
        <f>IF(ISBLANK(Requerimiento_Det!G408),"",VLOOKUP(Requerimiento_Det!G408,Tabla14[#All],2,FALSE))</f>
        <v>UNI</v>
      </c>
      <c r="H408" s="6" t="str">
        <f>IF(LEN(Requerimiento_Det!H408)&gt;0,Requerimiento_Det!H408,"")</f>
        <v>Chicama 287598 TRUJILLO  CHICLAYO  TRUJILLO</v>
      </c>
      <c r="I408" s="6" t="str">
        <f>IF(ISBLANK(Requerimiento_Det!I408),"",VLOOKUP(Requerimiento_Det!I408,Tabla5[#All],2,FALSE))</f>
        <v>C</v>
      </c>
      <c r="J408" s="6" t="str">
        <f t="shared" si="160"/>
        <v>N</v>
      </c>
      <c r="K408" s="29">
        <f>IF(LEN(Requerimiento_Det!J408)&gt;0,Requerimiento_Det!J408,"")</f>
        <v>1</v>
      </c>
      <c r="L408" s="6" t="str">
        <f t="shared" si="161"/>
        <v>0.00</v>
      </c>
      <c r="M408" s="6" t="str">
        <f t="shared" si="162"/>
        <v>0.00</v>
      </c>
      <c r="N408" s="30" t="str">
        <f t="shared" si="163"/>
        <v>0.00</v>
      </c>
      <c r="O408" s="30">
        <f t="shared" si="164"/>
        <v>0</v>
      </c>
      <c r="P408" s="6" t="str">
        <f t="shared" si="165"/>
        <v>0</v>
      </c>
      <c r="Q408" s="6" t="str">
        <f t="shared" si="166"/>
        <v>0</v>
      </c>
      <c r="R408" s="6" t="str">
        <f t="shared" si="167"/>
        <v>0.000000</v>
      </c>
      <c r="S408" s="6" t="str">
        <f t="shared" si="168"/>
        <v>0.000000</v>
      </c>
      <c r="T408" s="6" t="str">
        <f t="shared" si="169"/>
        <v>0</v>
      </c>
      <c r="U408" s="6" t="str">
        <f t="shared" si="170"/>
        <v>0</v>
      </c>
      <c r="V408" s="6" t="str">
        <f t="shared" si="171"/>
        <v>S</v>
      </c>
      <c r="W408" s="6" t="str">
        <f>IF(LEN(Requerimiento_Det!L408)&gt;0,Requerimiento_Det!L408,"")</f>
        <v>Chicama 287598 TRUJILLO  CHICLAYO  TRUJILLO</v>
      </c>
      <c r="X408" s="6" t="str">
        <f>IF(ISBLANK(Requerimiento_Det!M408),"",VLOOKUP(Requerimiento_Det!M408,Tabla8[#All],2,FALSE))</f>
        <v>010201</v>
      </c>
      <c r="Y408" s="6" t="str">
        <f t="shared" si="172"/>
        <v>PR</v>
      </c>
      <c r="Z408" s="6" t="str">
        <f t="shared" si="173"/>
        <v>DEMO</v>
      </c>
      <c r="AA408" s="6" t="str">
        <f t="shared" si="174"/>
        <v>N</v>
      </c>
      <c r="AB408" s="6" t="str">
        <f t="shared" si="175"/>
        <v>N</v>
      </c>
      <c r="AC408" s="6" t="str">
        <f t="shared" si="176"/>
        <v>9031501</v>
      </c>
      <c r="AD408" s="6">
        <f>IF(ISBLANK(Requerimiento_Det!N408),"",VLOOKUP(Requerimiento_Det!N408,Tabla1[#All],2,FALSE))</f>
        <v>1031100125</v>
      </c>
      <c r="AE408" s="6" t="str">
        <f>IF(ISBLANK(Requerimiento_Det!P408),"",VLOOKUP(Requerimiento_Det!P408,Tabla18[#All],2,FALSE))</f>
        <v>BTRU</v>
      </c>
    </row>
    <row r="409" spans="1:31" x14ac:dyDescent="0.25">
      <c r="A409" s="6">
        <f>IF(LEN(Requerimiento_Det!A409)&gt;0,Requerimiento_Det!A409,"")</f>
        <v>1</v>
      </c>
      <c r="B409" s="6">
        <f>IF(LEN(Requerimiento_Det!B409)&gt;0,Requerimiento_Det!B409,"")</f>
        <v>408</v>
      </c>
      <c r="C409" s="6" t="str">
        <f>IF(ISBLANK(Requerimiento_Det!C409),"",VLOOKUP(Requerimiento_Det!C409,Tabla3[#All],2,FALSE))</f>
        <v>10000000</v>
      </c>
      <c r="D409" s="6" t="str">
        <f>IF(LEN(Requerimiento_Det!D409)&gt;0,Requerimiento_Det!D409,"")</f>
        <v/>
      </c>
      <c r="E409" s="6">
        <f>IF(ISBLANK(Requerimiento_Det!E409),"",VLOOKUP(Requerimiento_Det!E409,Tabla13[#All],2,FALSE))</f>
        <v>0</v>
      </c>
      <c r="F409" s="6" t="str">
        <f>IF(ISBLANK(Requerimiento_Det!F409),"",VLOOKUP(Requerimiento_Det!F409,Tabla12[#All],2,FALSE))</f>
        <v>2806</v>
      </c>
      <c r="G409" s="6" t="str">
        <f>IF(ISBLANK(Requerimiento_Det!G409),"",VLOOKUP(Requerimiento_Det!G409,Tabla14[#All],2,FALSE))</f>
        <v>UNI</v>
      </c>
      <c r="H409" s="6" t="str">
        <f>IF(LEN(Requerimiento_Det!H409)&gt;0,Requerimiento_Det!H409,"")</f>
        <v>Pacanguilla 287606 TRUJILLO  PIURA  TRUJILLO</v>
      </c>
      <c r="I409" s="6" t="str">
        <f>IF(ISBLANK(Requerimiento_Det!I409),"",VLOOKUP(Requerimiento_Det!I409,Tabla5[#All],2,FALSE))</f>
        <v>C</v>
      </c>
      <c r="J409" s="6" t="str">
        <f t="shared" si="160"/>
        <v>N</v>
      </c>
      <c r="K409" s="29">
        <f>IF(LEN(Requerimiento_Det!J409)&gt;0,Requerimiento_Det!J409,"")</f>
        <v>1</v>
      </c>
      <c r="L409" s="6" t="str">
        <f t="shared" si="161"/>
        <v>0.00</v>
      </c>
      <c r="M409" s="6" t="str">
        <f t="shared" si="162"/>
        <v>0.00</v>
      </c>
      <c r="N409" s="30" t="str">
        <f t="shared" si="163"/>
        <v>0.00</v>
      </c>
      <c r="O409" s="30">
        <f t="shared" si="164"/>
        <v>0</v>
      </c>
      <c r="P409" s="6" t="str">
        <f t="shared" si="165"/>
        <v>0</v>
      </c>
      <c r="Q409" s="6" t="str">
        <f t="shared" si="166"/>
        <v>0</v>
      </c>
      <c r="R409" s="6" t="str">
        <f t="shared" si="167"/>
        <v>0.000000</v>
      </c>
      <c r="S409" s="6" t="str">
        <f t="shared" si="168"/>
        <v>0.000000</v>
      </c>
      <c r="T409" s="6" t="str">
        <f t="shared" si="169"/>
        <v>0</v>
      </c>
      <c r="U409" s="6" t="str">
        <f t="shared" si="170"/>
        <v>0</v>
      </c>
      <c r="V409" s="6" t="str">
        <f t="shared" si="171"/>
        <v>S</v>
      </c>
      <c r="W409" s="6" t="str">
        <f>IF(LEN(Requerimiento_Det!L409)&gt;0,Requerimiento_Det!L409,"")</f>
        <v>Pacanguilla 287606 TRUJILLO  PIURA  TRUJILLO</v>
      </c>
      <c r="X409" s="6" t="str">
        <f>IF(ISBLANK(Requerimiento_Det!M409),"",VLOOKUP(Requerimiento_Det!M409,Tabla8[#All],2,FALSE))</f>
        <v>010201</v>
      </c>
      <c r="Y409" s="6" t="str">
        <f t="shared" si="172"/>
        <v>PR</v>
      </c>
      <c r="Z409" s="6" t="str">
        <f t="shared" si="173"/>
        <v>DEMO</v>
      </c>
      <c r="AA409" s="6" t="str">
        <f t="shared" si="174"/>
        <v>N</v>
      </c>
      <c r="AB409" s="6" t="str">
        <f t="shared" si="175"/>
        <v>N</v>
      </c>
      <c r="AC409" s="6" t="str">
        <f t="shared" si="176"/>
        <v>9031501</v>
      </c>
      <c r="AD409" s="6">
        <f>IF(ISBLANK(Requerimiento_Det!N409),"",VLOOKUP(Requerimiento_Det!N409,Tabla1[#All],2,FALSE))</f>
        <v>1031100355</v>
      </c>
      <c r="AE409" s="6" t="str">
        <f>IF(ISBLANK(Requerimiento_Det!P409),"",VLOOKUP(Requerimiento_Det!P409,Tabla18[#All],2,FALSE))</f>
        <v>BTRU</v>
      </c>
    </row>
    <row r="410" spans="1:31" x14ac:dyDescent="0.25">
      <c r="A410" s="6">
        <f>IF(LEN(Requerimiento_Det!A410)&gt;0,Requerimiento_Det!A410,"")</f>
        <v>1</v>
      </c>
      <c r="B410" s="6">
        <f>IF(LEN(Requerimiento_Det!B410)&gt;0,Requerimiento_Det!B410,"")</f>
        <v>409</v>
      </c>
      <c r="C410" s="6" t="str">
        <f>IF(ISBLANK(Requerimiento_Det!C410),"",VLOOKUP(Requerimiento_Det!C410,Tabla3[#All],2,FALSE))</f>
        <v>10000000</v>
      </c>
      <c r="D410" s="6" t="str">
        <f>IF(LEN(Requerimiento_Det!D410)&gt;0,Requerimiento_Det!D410,"")</f>
        <v/>
      </c>
      <c r="E410" s="6">
        <f>IF(ISBLANK(Requerimiento_Det!E410),"",VLOOKUP(Requerimiento_Det!E410,Tabla13[#All],2,FALSE))</f>
        <v>0</v>
      </c>
      <c r="F410" s="6" t="str">
        <f>IF(ISBLANK(Requerimiento_Det!F410),"",VLOOKUP(Requerimiento_Det!F410,Tabla12[#All],2,FALSE))</f>
        <v>2806</v>
      </c>
      <c r="G410" s="6" t="str">
        <f>IF(ISBLANK(Requerimiento_Det!G410),"",VLOOKUP(Requerimiento_Det!G410,Tabla14[#All],2,FALSE))</f>
        <v>UNI</v>
      </c>
      <c r="H410" s="6" t="str">
        <f>IF(LEN(Requerimiento_Det!H410)&gt;0,Requerimiento_Det!H410,"")</f>
        <v>Pacanguilla 287601 TRUJILLO  CHICLAYO  TRUJILLO</v>
      </c>
      <c r="I410" s="6" t="str">
        <f>IF(ISBLANK(Requerimiento_Det!I410),"",VLOOKUP(Requerimiento_Det!I410,Tabla5[#All],2,FALSE))</f>
        <v>C</v>
      </c>
      <c r="J410" s="6" t="str">
        <f t="shared" si="160"/>
        <v>N</v>
      </c>
      <c r="K410" s="29">
        <f>IF(LEN(Requerimiento_Det!J410)&gt;0,Requerimiento_Det!J410,"")</f>
        <v>1</v>
      </c>
      <c r="L410" s="6" t="str">
        <f t="shared" si="161"/>
        <v>0.00</v>
      </c>
      <c r="M410" s="6" t="str">
        <f t="shared" si="162"/>
        <v>0.00</v>
      </c>
      <c r="N410" s="30" t="str">
        <f t="shared" si="163"/>
        <v>0.00</v>
      </c>
      <c r="O410" s="30">
        <f t="shared" si="164"/>
        <v>0</v>
      </c>
      <c r="P410" s="6" t="str">
        <f t="shared" si="165"/>
        <v>0</v>
      </c>
      <c r="Q410" s="6" t="str">
        <f t="shared" si="166"/>
        <v>0</v>
      </c>
      <c r="R410" s="6" t="str">
        <f t="shared" si="167"/>
        <v>0.000000</v>
      </c>
      <c r="S410" s="6" t="str">
        <f t="shared" si="168"/>
        <v>0.000000</v>
      </c>
      <c r="T410" s="6" t="str">
        <f t="shared" si="169"/>
        <v>0</v>
      </c>
      <c r="U410" s="6" t="str">
        <f t="shared" si="170"/>
        <v>0</v>
      </c>
      <c r="V410" s="6" t="str">
        <f t="shared" si="171"/>
        <v>S</v>
      </c>
      <c r="W410" s="6" t="str">
        <f>IF(LEN(Requerimiento_Det!L410)&gt;0,Requerimiento_Det!L410,"")</f>
        <v>Pacanguilla 287601 TRUJILLO  CHICLAYO  TRUJILLO</v>
      </c>
      <c r="X410" s="6" t="str">
        <f>IF(ISBLANK(Requerimiento_Det!M410),"",VLOOKUP(Requerimiento_Det!M410,Tabla8[#All],2,FALSE))</f>
        <v>010201</v>
      </c>
      <c r="Y410" s="6" t="str">
        <f t="shared" si="172"/>
        <v>PR</v>
      </c>
      <c r="Z410" s="6" t="str">
        <f t="shared" si="173"/>
        <v>DEMO</v>
      </c>
      <c r="AA410" s="6" t="str">
        <f t="shared" si="174"/>
        <v>N</v>
      </c>
      <c r="AB410" s="6" t="str">
        <f t="shared" si="175"/>
        <v>N</v>
      </c>
      <c r="AC410" s="6" t="str">
        <f t="shared" si="176"/>
        <v>9031501</v>
      </c>
      <c r="AD410" s="6">
        <f>IF(ISBLANK(Requerimiento_Det!N410),"",VLOOKUP(Requerimiento_Det!N410,Tabla1[#All],2,FALSE))</f>
        <v>1031100317</v>
      </c>
      <c r="AE410" s="6" t="str">
        <f>IF(ISBLANK(Requerimiento_Det!P410),"",VLOOKUP(Requerimiento_Det!P410,Tabla18[#All],2,FALSE))</f>
        <v>BTRU</v>
      </c>
    </row>
    <row r="411" spans="1:31" x14ac:dyDescent="0.25">
      <c r="A411" s="6">
        <f>IF(LEN(Requerimiento_Det!A411)&gt;0,Requerimiento_Det!A411,"")</f>
        <v>1</v>
      </c>
      <c r="B411" s="6">
        <f>IF(LEN(Requerimiento_Det!B411)&gt;0,Requerimiento_Det!B411,"")</f>
        <v>410</v>
      </c>
      <c r="C411" s="6" t="str">
        <f>IF(ISBLANK(Requerimiento_Det!C411),"",VLOOKUP(Requerimiento_Det!C411,Tabla3[#All],2,FALSE))</f>
        <v>10000000</v>
      </c>
      <c r="D411" s="6" t="str">
        <f>IF(LEN(Requerimiento_Det!D411)&gt;0,Requerimiento_Det!D411,"")</f>
        <v/>
      </c>
      <c r="E411" s="6">
        <f>IF(ISBLANK(Requerimiento_Det!E411),"",VLOOKUP(Requerimiento_Det!E411,Tabla13[#All],2,FALSE))</f>
        <v>0</v>
      </c>
      <c r="F411" s="6" t="str">
        <f>IF(ISBLANK(Requerimiento_Det!F411),"",VLOOKUP(Requerimiento_Det!F411,Tabla12[#All],2,FALSE))</f>
        <v>2806</v>
      </c>
      <c r="G411" s="6" t="str">
        <f>IF(ISBLANK(Requerimiento_Det!G411),"",VLOOKUP(Requerimiento_Det!G411,Tabla14[#All],2,FALSE))</f>
        <v>UNI</v>
      </c>
      <c r="H411" s="6" t="str">
        <f>IF(LEN(Requerimiento_Det!H411)&gt;0,Requerimiento_Det!H411,"")</f>
        <v>Pacanguilla 287597 TRUJILLO  CHICLAYO  TRUJILLO</v>
      </c>
      <c r="I411" s="6" t="str">
        <f>IF(ISBLANK(Requerimiento_Det!I411),"",VLOOKUP(Requerimiento_Det!I411,Tabla5[#All],2,FALSE))</f>
        <v>C</v>
      </c>
      <c r="J411" s="6" t="str">
        <f t="shared" si="160"/>
        <v>N</v>
      </c>
      <c r="K411" s="29">
        <f>IF(LEN(Requerimiento_Det!J411)&gt;0,Requerimiento_Det!J411,"")</f>
        <v>1</v>
      </c>
      <c r="L411" s="6" t="str">
        <f t="shared" si="161"/>
        <v>0.00</v>
      </c>
      <c r="M411" s="6" t="str">
        <f t="shared" si="162"/>
        <v>0.00</v>
      </c>
      <c r="N411" s="30" t="str">
        <f t="shared" si="163"/>
        <v>0.00</v>
      </c>
      <c r="O411" s="30">
        <f t="shared" si="164"/>
        <v>0</v>
      </c>
      <c r="P411" s="6" t="str">
        <f t="shared" si="165"/>
        <v>0</v>
      </c>
      <c r="Q411" s="6" t="str">
        <f t="shared" si="166"/>
        <v>0</v>
      </c>
      <c r="R411" s="6" t="str">
        <f t="shared" si="167"/>
        <v>0.000000</v>
      </c>
      <c r="S411" s="6" t="str">
        <f t="shared" si="168"/>
        <v>0.000000</v>
      </c>
      <c r="T411" s="6" t="str">
        <f t="shared" si="169"/>
        <v>0</v>
      </c>
      <c r="U411" s="6" t="str">
        <f t="shared" si="170"/>
        <v>0</v>
      </c>
      <c r="V411" s="6" t="str">
        <f t="shared" si="171"/>
        <v>S</v>
      </c>
      <c r="W411" s="6" t="str">
        <f>IF(LEN(Requerimiento_Det!L411)&gt;0,Requerimiento_Det!L411,"")</f>
        <v>Pacanguilla 287597 TRUJILLO  CHICLAYO  TRUJILLO</v>
      </c>
      <c r="X411" s="6" t="str">
        <f>IF(ISBLANK(Requerimiento_Det!M411),"",VLOOKUP(Requerimiento_Det!M411,Tabla8[#All],2,FALSE))</f>
        <v>010201</v>
      </c>
      <c r="Y411" s="6" t="str">
        <f t="shared" si="172"/>
        <v>PR</v>
      </c>
      <c r="Z411" s="6" t="str">
        <f t="shared" si="173"/>
        <v>DEMO</v>
      </c>
      <c r="AA411" s="6" t="str">
        <f t="shared" si="174"/>
        <v>N</v>
      </c>
      <c r="AB411" s="6" t="str">
        <f t="shared" si="175"/>
        <v>N</v>
      </c>
      <c r="AC411" s="6" t="str">
        <f t="shared" si="176"/>
        <v>9031501</v>
      </c>
      <c r="AD411" s="6">
        <f>IF(ISBLANK(Requerimiento_Det!N411),"",VLOOKUP(Requerimiento_Det!N411,Tabla1[#All],2,FALSE))</f>
        <v>1031100323</v>
      </c>
      <c r="AE411" s="6" t="str">
        <f>IF(ISBLANK(Requerimiento_Det!P411),"",VLOOKUP(Requerimiento_Det!P411,Tabla18[#All],2,FALSE))</f>
        <v>BTRU</v>
      </c>
    </row>
    <row r="412" spans="1:31" x14ac:dyDescent="0.25">
      <c r="A412" s="6">
        <f>IF(LEN(Requerimiento_Det!A412)&gt;0,Requerimiento_Det!A412,"")</f>
        <v>1</v>
      </c>
      <c r="B412" s="6">
        <f>IF(LEN(Requerimiento_Det!B412)&gt;0,Requerimiento_Det!B412,"")</f>
        <v>411</v>
      </c>
      <c r="C412" s="6" t="str">
        <f>IF(ISBLANK(Requerimiento_Det!C412),"",VLOOKUP(Requerimiento_Det!C412,Tabla3[#All],2,FALSE))</f>
        <v>10000000</v>
      </c>
      <c r="D412" s="6" t="str">
        <f>IF(LEN(Requerimiento_Det!D412)&gt;0,Requerimiento_Det!D412,"")</f>
        <v/>
      </c>
      <c r="E412" s="6">
        <f>IF(ISBLANK(Requerimiento_Det!E412),"",VLOOKUP(Requerimiento_Det!E412,Tabla13[#All],2,FALSE))</f>
        <v>0</v>
      </c>
      <c r="F412" s="6" t="str">
        <f>IF(ISBLANK(Requerimiento_Det!F412),"",VLOOKUP(Requerimiento_Det!F412,Tabla12[#All],2,FALSE))</f>
        <v>2806</v>
      </c>
      <c r="G412" s="6" t="str">
        <f>IF(ISBLANK(Requerimiento_Det!G412),"",VLOOKUP(Requerimiento_Det!G412,Tabla14[#All],2,FALSE))</f>
        <v>UNI</v>
      </c>
      <c r="H412" s="6" t="str">
        <f>IF(LEN(Requerimiento_Det!H412)&gt;0,Requerimiento_Det!H412,"")</f>
        <v>Pacanguilla 286402 CALLAO  CHICLAYO  CALLAO</v>
      </c>
      <c r="I412" s="6" t="str">
        <f>IF(ISBLANK(Requerimiento_Det!I412),"",VLOOKUP(Requerimiento_Det!I412,Tabla5[#All],2,FALSE))</f>
        <v>C</v>
      </c>
      <c r="J412" s="6" t="str">
        <f t="shared" si="160"/>
        <v>N</v>
      </c>
      <c r="K412" s="29">
        <f>IF(LEN(Requerimiento_Det!J412)&gt;0,Requerimiento_Det!J412,"")</f>
        <v>1</v>
      </c>
      <c r="L412" s="6" t="str">
        <f t="shared" si="161"/>
        <v>0.00</v>
      </c>
      <c r="M412" s="6" t="str">
        <f t="shared" si="162"/>
        <v>0.00</v>
      </c>
      <c r="N412" s="30" t="str">
        <f t="shared" si="163"/>
        <v>0.00</v>
      </c>
      <c r="O412" s="30">
        <f t="shared" si="164"/>
        <v>0</v>
      </c>
      <c r="P412" s="6" t="str">
        <f t="shared" si="165"/>
        <v>0</v>
      </c>
      <c r="Q412" s="6" t="str">
        <f t="shared" si="166"/>
        <v>0</v>
      </c>
      <c r="R412" s="6" t="str">
        <f t="shared" si="167"/>
        <v>0.000000</v>
      </c>
      <c r="S412" s="6" t="str">
        <f t="shared" si="168"/>
        <v>0.000000</v>
      </c>
      <c r="T412" s="6" t="str">
        <f t="shared" si="169"/>
        <v>0</v>
      </c>
      <c r="U412" s="6" t="str">
        <f t="shared" si="170"/>
        <v>0</v>
      </c>
      <c r="V412" s="6" t="str">
        <f t="shared" si="171"/>
        <v>S</v>
      </c>
      <c r="W412" s="6" t="str">
        <f>IF(LEN(Requerimiento_Det!L412)&gt;0,Requerimiento_Det!L412,"")</f>
        <v>Pacanguilla 286402 CALLAO  CHICLAYO  CALLAO</v>
      </c>
      <c r="X412" s="6" t="str">
        <f>IF(ISBLANK(Requerimiento_Det!M412),"",VLOOKUP(Requerimiento_Det!M412,Tabla8[#All],2,FALSE))</f>
        <v>010201</v>
      </c>
      <c r="Y412" s="6" t="str">
        <f t="shared" si="172"/>
        <v>PR</v>
      </c>
      <c r="Z412" s="6" t="str">
        <f t="shared" si="173"/>
        <v>DEMO</v>
      </c>
      <c r="AA412" s="6" t="str">
        <f t="shared" si="174"/>
        <v>N</v>
      </c>
      <c r="AB412" s="6" t="str">
        <f t="shared" si="175"/>
        <v>N</v>
      </c>
      <c r="AC412" s="6" t="str">
        <f t="shared" si="176"/>
        <v>9031501</v>
      </c>
      <c r="AD412" s="6">
        <f>IF(ISBLANK(Requerimiento_Det!N412),"",VLOOKUP(Requerimiento_Det!N412,Tabla1[#All],2,FALSE))</f>
        <v>1031100291</v>
      </c>
      <c r="AE412" s="6" t="str">
        <f>IF(ISBLANK(Requerimiento_Det!P412),"",VLOOKUP(Requerimiento_Det!P412,Tabla18[#All],2,FALSE))</f>
        <v>BTRU</v>
      </c>
    </row>
    <row r="413" spans="1:31" x14ac:dyDescent="0.25">
      <c r="A413" s="6">
        <f>IF(LEN(Requerimiento_Det!A413)&gt;0,Requerimiento_Det!A413,"")</f>
        <v>1</v>
      </c>
      <c r="B413" s="6">
        <f>IF(LEN(Requerimiento_Det!B413)&gt;0,Requerimiento_Det!B413,"")</f>
        <v>412</v>
      </c>
      <c r="C413" s="6" t="str">
        <f>IF(ISBLANK(Requerimiento_Det!C413),"",VLOOKUP(Requerimiento_Det!C413,Tabla3[#All],2,FALSE))</f>
        <v>10000000</v>
      </c>
      <c r="D413" s="6" t="str">
        <f>IF(LEN(Requerimiento_Det!D413)&gt;0,Requerimiento_Det!D413,"")</f>
        <v/>
      </c>
      <c r="E413" s="6">
        <f>IF(ISBLANK(Requerimiento_Det!E413),"",VLOOKUP(Requerimiento_Det!E413,Tabla13[#All],2,FALSE))</f>
        <v>0</v>
      </c>
      <c r="F413" s="6" t="str">
        <f>IF(ISBLANK(Requerimiento_Det!F413),"",VLOOKUP(Requerimiento_Det!F413,Tabla12[#All],2,FALSE))</f>
        <v>2806</v>
      </c>
      <c r="G413" s="6" t="str">
        <f>IF(ISBLANK(Requerimiento_Det!G413),"",VLOOKUP(Requerimiento_Det!G413,Tabla14[#All],2,FALSE))</f>
        <v>UNI</v>
      </c>
      <c r="H413" s="6" t="str">
        <f>IF(LEN(Requerimiento_Det!H413)&gt;0,Requerimiento_Det!H413,"")</f>
        <v>Mórrope 287616 TRUJILLO  TUMBES  TRUJILLO</v>
      </c>
      <c r="I413" s="6" t="str">
        <f>IF(ISBLANK(Requerimiento_Det!I413),"",VLOOKUP(Requerimiento_Det!I413,Tabla5[#All],2,FALSE))</f>
        <v>C</v>
      </c>
      <c r="J413" s="6" t="str">
        <f t="shared" si="160"/>
        <v>N</v>
      </c>
      <c r="K413" s="29">
        <f>IF(LEN(Requerimiento_Det!J413)&gt;0,Requerimiento_Det!J413,"")</f>
        <v>1</v>
      </c>
      <c r="L413" s="6" t="str">
        <f t="shared" si="161"/>
        <v>0.00</v>
      </c>
      <c r="M413" s="6" t="str">
        <f t="shared" si="162"/>
        <v>0.00</v>
      </c>
      <c r="N413" s="30" t="str">
        <f t="shared" si="163"/>
        <v>0.00</v>
      </c>
      <c r="O413" s="30">
        <f t="shared" si="164"/>
        <v>0</v>
      </c>
      <c r="P413" s="6" t="str">
        <f t="shared" si="165"/>
        <v>0</v>
      </c>
      <c r="Q413" s="6" t="str">
        <f t="shared" si="166"/>
        <v>0</v>
      </c>
      <c r="R413" s="6" t="str">
        <f t="shared" si="167"/>
        <v>0.000000</v>
      </c>
      <c r="S413" s="6" t="str">
        <f t="shared" si="168"/>
        <v>0.000000</v>
      </c>
      <c r="T413" s="6" t="str">
        <f t="shared" si="169"/>
        <v>0</v>
      </c>
      <c r="U413" s="6" t="str">
        <f t="shared" si="170"/>
        <v>0</v>
      </c>
      <c r="V413" s="6" t="str">
        <f t="shared" si="171"/>
        <v>S</v>
      </c>
      <c r="W413" s="6" t="str">
        <f>IF(LEN(Requerimiento_Det!L413)&gt;0,Requerimiento_Det!L413,"")</f>
        <v>Mórrope 287616 TRUJILLO  TUMBES  TRUJILLO</v>
      </c>
      <c r="X413" s="6" t="str">
        <f>IF(ISBLANK(Requerimiento_Det!M413),"",VLOOKUP(Requerimiento_Det!M413,Tabla8[#All],2,FALSE))</f>
        <v>010201</v>
      </c>
      <c r="Y413" s="6" t="str">
        <f t="shared" si="172"/>
        <v>PR</v>
      </c>
      <c r="Z413" s="6" t="str">
        <f t="shared" si="173"/>
        <v>DEMO</v>
      </c>
      <c r="AA413" s="6" t="str">
        <f t="shared" si="174"/>
        <v>N</v>
      </c>
      <c r="AB413" s="6" t="str">
        <f t="shared" si="175"/>
        <v>N</v>
      </c>
      <c r="AC413" s="6" t="str">
        <f t="shared" si="176"/>
        <v>9031501</v>
      </c>
      <c r="AD413" s="6">
        <f>IF(ISBLANK(Requerimiento_Det!N413),"",VLOOKUP(Requerimiento_Det!N413,Tabla1[#All],2,FALSE))</f>
        <v>1031100312</v>
      </c>
      <c r="AE413" s="6" t="str">
        <f>IF(ISBLANK(Requerimiento_Det!P413),"",VLOOKUP(Requerimiento_Det!P413,Tabla18[#All],2,FALSE))</f>
        <v>BTRU</v>
      </c>
    </row>
    <row r="414" spans="1:31" x14ac:dyDescent="0.25">
      <c r="A414" s="6">
        <f>IF(LEN(Requerimiento_Det!A414)&gt;0,Requerimiento_Det!A414,"")</f>
        <v>1</v>
      </c>
      <c r="B414" s="6">
        <f>IF(LEN(Requerimiento_Det!B414)&gt;0,Requerimiento_Det!B414,"")</f>
        <v>413</v>
      </c>
      <c r="C414" s="6" t="str">
        <f>IF(ISBLANK(Requerimiento_Det!C414),"",VLOOKUP(Requerimiento_Det!C414,Tabla3[#All],2,FALSE))</f>
        <v>10000000</v>
      </c>
      <c r="D414" s="6" t="str">
        <f>IF(LEN(Requerimiento_Det!D414)&gt;0,Requerimiento_Det!D414,"")</f>
        <v/>
      </c>
      <c r="E414" s="6">
        <f>IF(ISBLANK(Requerimiento_Det!E414),"",VLOOKUP(Requerimiento_Det!E414,Tabla13[#All],2,FALSE))</f>
        <v>0</v>
      </c>
      <c r="F414" s="6" t="str">
        <f>IF(ISBLANK(Requerimiento_Det!F414),"",VLOOKUP(Requerimiento_Det!F414,Tabla12[#All],2,FALSE))</f>
        <v>2806</v>
      </c>
      <c r="G414" s="6" t="str">
        <f>IF(ISBLANK(Requerimiento_Det!G414),"",VLOOKUP(Requerimiento_Det!G414,Tabla14[#All],2,FALSE))</f>
        <v>UNI</v>
      </c>
      <c r="H414" s="6" t="str">
        <f>IF(LEN(Requerimiento_Det!H414)&gt;0,Requerimiento_Det!H414,"")</f>
        <v>Sullana 287582 TALARA  PIURA  TALARA</v>
      </c>
      <c r="I414" s="6" t="str">
        <f>IF(ISBLANK(Requerimiento_Det!I414),"",VLOOKUP(Requerimiento_Det!I414,Tabla5[#All],2,FALSE))</f>
        <v>C</v>
      </c>
      <c r="J414" s="6" t="str">
        <f t="shared" si="160"/>
        <v>N</v>
      </c>
      <c r="K414" s="29">
        <f>IF(LEN(Requerimiento_Det!J414)&gt;0,Requerimiento_Det!J414,"")</f>
        <v>1</v>
      </c>
      <c r="L414" s="6" t="str">
        <f t="shared" si="161"/>
        <v>0.00</v>
      </c>
      <c r="M414" s="6" t="str">
        <f t="shared" si="162"/>
        <v>0.00</v>
      </c>
      <c r="N414" s="30" t="str">
        <f t="shared" si="163"/>
        <v>0.00</v>
      </c>
      <c r="O414" s="30">
        <f t="shared" si="164"/>
        <v>0</v>
      </c>
      <c r="P414" s="6" t="str">
        <f t="shared" si="165"/>
        <v>0</v>
      </c>
      <c r="Q414" s="6" t="str">
        <f t="shared" si="166"/>
        <v>0</v>
      </c>
      <c r="R414" s="6" t="str">
        <f t="shared" si="167"/>
        <v>0.000000</v>
      </c>
      <c r="S414" s="6" t="str">
        <f t="shared" si="168"/>
        <v>0.000000</v>
      </c>
      <c r="T414" s="6" t="str">
        <f t="shared" si="169"/>
        <v>0</v>
      </c>
      <c r="U414" s="6" t="str">
        <f t="shared" si="170"/>
        <v>0</v>
      </c>
      <c r="V414" s="6" t="str">
        <f t="shared" si="171"/>
        <v>S</v>
      </c>
      <c r="W414" s="6" t="str">
        <f>IF(LEN(Requerimiento_Det!L414)&gt;0,Requerimiento_Det!L414,"")</f>
        <v>Sullana 287582 TALARA  PIURA  TALARA</v>
      </c>
      <c r="X414" s="6" t="str">
        <f>IF(ISBLANK(Requerimiento_Det!M414),"",VLOOKUP(Requerimiento_Det!M414,Tabla8[#All],2,FALSE))</f>
        <v>010201</v>
      </c>
      <c r="Y414" s="6" t="str">
        <f t="shared" si="172"/>
        <v>PR</v>
      </c>
      <c r="Z414" s="6" t="str">
        <f t="shared" si="173"/>
        <v>DEMO</v>
      </c>
      <c r="AA414" s="6" t="str">
        <f t="shared" si="174"/>
        <v>N</v>
      </c>
      <c r="AB414" s="6" t="str">
        <f t="shared" si="175"/>
        <v>N</v>
      </c>
      <c r="AC414" s="6" t="str">
        <f t="shared" si="176"/>
        <v>9031501</v>
      </c>
      <c r="AD414" s="6">
        <f>IF(ISBLANK(Requerimiento_Det!N414),"",VLOOKUP(Requerimiento_Det!N414,Tabla1[#All],2,FALSE))</f>
        <v>1031100320</v>
      </c>
      <c r="AE414" s="6" t="str">
        <f>IF(ISBLANK(Requerimiento_Det!P414),"",VLOOKUP(Requerimiento_Det!P414,Tabla18[#All],2,FALSE))</f>
        <v>BTRU</v>
      </c>
    </row>
    <row r="415" spans="1:31" x14ac:dyDescent="0.25">
      <c r="A415" s="6">
        <f>IF(LEN(Requerimiento_Det!A415)&gt;0,Requerimiento_Det!A415,"")</f>
        <v>1</v>
      </c>
      <c r="B415" s="6">
        <f>IF(LEN(Requerimiento_Det!B415)&gt;0,Requerimiento_Det!B415,"")</f>
        <v>414</v>
      </c>
      <c r="C415" s="6" t="str">
        <f>IF(ISBLANK(Requerimiento_Det!C415),"",VLOOKUP(Requerimiento_Det!C415,Tabla3[#All],2,FALSE))</f>
        <v>10000000</v>
      </c>
      <c r="D415" s="6" t="str">
        <f>IF(LEN(Requerimiento_Det!D415)&gt;0,Requerimiento_Det!D415,"")</f>
        <v/>
      </c>
      <c r="E415" s="6">
        <f>IF(ISBLANK(Requerimiento_Det!E415),"",VLOOKUP(Requerimiento_Det!E415,Tabla13[#All],2,FALSE))</f>
        <v>0</v>
      </c>
      <c r="F415" s="6" t="str">
        <f>IF(ISBLANK(Requerimiento_Det!F415),"",VLOOKUP(Requerimiento_Det!F415,Tabla12[#All],2,FALSE))</f>
        <v>2806</v>
      </c>
      <c r="G415" s="6" t="str">
        <f>IF(ISBLANK(Requerimiento_Det!G415),"",VLOOKUP(Requerimiento_Det!G415,Tabla14[#All],2,FALSE))</f>
        <v>UNI</v>
      </c>
      <c r="H415" s="6" t="str">
        <f>IF(LEN(Requerimiento_Det!H415)&gt;0,Requerimiento_Det!H415,"")</f>
        <v>Chicama 287782 TRUJILLO  CHICLAYO  TRUJILLO</v>
      </c>
      <c r="I415" s="6" t="str">
        <f>IF(ISBLANK(Requerimiento_Det!I415),"",VLOOKUP(Requerimiento_Det!I415,Tabla5[#All],2,FALSE))</f>
        <v>C</v>
      </c>
      <c r="J415" s="6" t="str">
        <f t="shared" si="160"/>
        <v>N</v>
      </c>
      <c r="K415" s="29">
        <f>IF(LEN(Requerimiento_Det!J415)&gt;0,Requerimiento_Det!J415,"")</f>
        <v>1</v>
      </c>
      <c r="L415" s="6" t="str">
        <f t="shared" si="161"/>
        <v>0.00</v>
      </c>
      <c r="M415" s="6" t="str">
        <f t="shared" si="162"/>
        <v>0.00</v>
      </c>
      <c r="N415" s="30" t="str">
        <f t="shared" si="163"/>
        <v>0.00</v>
      </c>
      <c r="O415" s="30">
        <f t="shared" si="164"/>
        <v>0</v>
      </c>
      <c r="P415" s="6" t="str">
        <f t="shared" si="165"/>
        <v>0</v>
      </c>
      <c r="Q415" s="6" t="str">
        <f t="shared" si="166"/>
        <v>0</v>
      </c>
      <c r="R415" s="6" t="str">
        <f t="shared" si="167"/>
        <v>0.000000</v>
      </c>
      <c r="S415" s="6" t="str">
        <f t="shared" si="168"/>
        <v>0.000000</v>
      </c>
      <c r="T415" s="6" t="str">
        <f t="shared" si="169"/>
        <v>0</v>
      </c>
      <c r="U415" s="6" t="str">
        <f t="shared" si="170"/>
        <v>0</v>
      </c>
      <c r="V415" s="6" t="str">
        <f t="shared" si="171"/>
        <v>S</v>
      </c>
      <c r="W415" s="6" t="str">
        <f>IF(LEN(Requerimiento_Det!L415)&gt;0,Requerimiento_Det!L415,"")</f>
        <v>Chicama 287782 TRUJILLO  CHICLAYO  TRUJILLO</v>
      </c>
      <c r="X415" s="6" t="str">
        <f>IF(ISBLANK(Requerimiento_Det!M415),"",VLOOKUP(Requerimiento_Det!M415,Tabla8[#All],2,FALSE))</f>
        <v>010201</v>
      </c>
      <c r="Y415" s="6" t="str">
        <f t="shared" si="172"/>
        <v>PR</v>
      </c>
      <c r="Z415" s="6" t="str">
        <f t="shared" si="173"/>
        <v>DEMO</v>
      </c>
      <c r="AA415" s="6" t="str">
        <f t="shared" si="174"/>
        <v>N</v>
      </c>
      <c r="AB415" s="6" t="str">
        <f t="shared" si="175"/>
        <v>N</v>
      </c>
      <c r="AC415" s="6" t="str">
        <f t="shared" si="176"/>
        <v>9031501</v>
      </c>
      <c r="AD415" s="6">
        <f>IF(ISBLANK(Requerimiento_Det!N415),"",VLOOKUP(Requerimiento_Det!N415,Tabla1[#All],2,FALSE))</f>
        <v>1031100265</v>
      </c>
      <c r="AE415" s="6" t="str">
        <f>IF(ISBLANK(Requerimiento_Det!P415),"",VLOOKUP(Requerimiento_Det!P415,Tabla18[#All],2,FALSE))</f>
        <v>BTRU</v>
      </c>
    </row>
    <row r="416" spans="1:31" x14ac:dyDescent="0.25">
      <c r="A416" s="6">
        <f>IF(LEN(Requerimiento_Det!A416)&gt;0,Requerimiento_Det!A416,"")</f>
        <v>1</v>
      </c>
      <c r="B416" s="6">
        <f>IF(LEN(Requerimiento_Det!B416)&gt;0,Requerimiento_Det!B416,"")</f>
        <v>415</v>
      </c>
      <c r="C416" s="6" t="str">
        <f>IF(ISBLANK(Requerimiento_Det!C416),"",VLOOKUP(Requerimiento_Det!C416,Tabla3[#All],2,FALSE))</f>
        <v>10000000</v>
      </c>
      <c r="D416" s="6" t="str">
        <f>IF(LEN(Requerimiento_Det!D416)&gt;0,Requerimiento_Det!D416,"")</f>
        <v/>
      </c>
      <c r="E416" s="6">
        <f>IF(ISBLANK(Requerimiento_Det!E416),"",VLOOKUP(Requerimiento_Det!E416,Tabla13[#All],2,FALSE))</f>
        <v>0</v>
      </c>
      <c r="F416" s="6" t="str">
        <f>IF(ISBLANK(Requerimiento_Det!F416),"",VLOOKUP(Requerimiento_Det!F416,Tabla12[#All],2,FALSE))</f>
        <v>2806</v>
      </c>
      <c r="G416" s="6" t="str">
        <f>IF(ISBLANK(Requerimiento_Det!G416),"",VLOOKUP(Requerimiento_Det!G416,Tabla14[#All],2,FALSE))</f>
        <v>UNI</v>
      </c>
      <c r="H416" s="6" t="str">
        <f>IF(LEN(Requerimiento_Det!H416)&gt;0,Requerimiento_Det!H416,"")</f>
        <v>Chicama 287791 TRUJILLO  PIURA  TRUJILLO</v>
      </c>
      <c r="I416" s="6" t="str">
        <f>IF(ISBLANK(Requerimiento_Det!I416),"",VLOOKUP(Requerimiento_Det!I416,Tabla5[#All],2,FALSE))</f>
        <v>C</v>
      </c>
      <c r="J416" s="6" t="str">
        <f t="shared" si="160"/>
        <v>N</v>
      </c>
      <c r="K416" s="29">
        <f>IF(LEN(Requerimiento_Det!J416)&gt;0,Requerimiento_Det!J416,"")</f>
        <v>1</v>
      </c>
      <c r="L416" s="6" t="str">
        <f t="shared" si="161"/>
        <v>0.00</v>
      </c>
      <c r="M416" s="6" t="str">
        <f t="shared" si="162"/>
        <v>0.00</v>
      </c>
      <c r="N416" s="30" t="str">
        <f t="shared" si="163"/>
        <v>0.00</v>
      </c>
      <c r="O416" s="30">
        <f t="shared" si="164"/>
        <v>0</v>
      </c>
      <c r="P416" s="6" t="str">
        <f t="shared" si="165"/>
        <v>0</v>
      </c>
      <c r="Q416" s="6" t="str">
        <f t="shared" si="166"/>
        <v>0</v>
      </c>
      <c r="R416" s="6" t="str">
        <f t="shared" si="167"/>
        <v>0.000000</v>
      </c>
      <c r="S416" s="6" t="str">
        <f t="shared" si="168"/>
        <v>0.000000</v>
      </c>
      <c r="T416" s="6" t="str">
        <f t="shared" si="169"/>
        <v>0</v>
      </c>
      <c r="U416" s="6" t="str">
        <f t="shared" si="170"/>
        <v>0</v>
      </c>
      <c r="V416" s="6" t="str">
        <f t="shared" si="171"/>
        <v>S</v>
      </c>
      <c r="W416" s="6" t="str">
        <f>IF(LEN(Requerimiento_Det!L416)&gt;0,Requerimiento_Det!L416,"")</f>
        <v>Chicama 287791 TRUJILLO  PIURA  TRUJILLO</v>
      </c>
      <c r="X416" s="6" t="str">
        <f>IF(ISBLANK(Requerimiento_Det!M416),"",VLOOKUP(Requerimiento_Det!M416,Tabla8[#All],2,FALSE))</f>
        <v>010201</v>
      </c>
      <c r="Y416" s="6" t="str">
        <f t="shared" si="172"/>
        <v>PR</v>
      </c>
      <c r="Z416" s="6" t="str">
        <f t="shared" si="173"/>
        <v>DEMO</v>
      </c>
      <c r="AA416" s="6" t="str">
        <f t="shared" si="174"/>
        <v>N</v>
      </c>
      <c r="AB416" s="6" t="str">
        <f t="shared" si="175"/>
        <v>N</v>
      </c>
      <c r="AC416" s="6" t="str">
        <f t="shared" si="176"/>
        <v>9031501</v>
      </c>
      <c r="AD416" s="6">
        <f>IF(ISBLANK(Requerimiento_Det!N416),"",VLOOKUP(Requerimiento_Det!N416,Tabla1[#All],2,FALSE))</f>
        <v>1031100337</v>
      </c>
      <c r="AE416" s="6" t="str">
        <f>IF(ISBLANK(Requerimiento_Det!P416),"",VLOOKUP(Requerimiento_Det!P416,Tabla18[#All],2,FALSE))</f>
        <v>BTRU</v>
      </c>
    </row>
    <row r="417" spans="1:31" x14ac:dyDescent="0.25">
      <c r="A417" s="6">
        <f>IF(LEN(Requerimiento_Det!A417)&gt;0,Requerimiento_Det!A417,"")</f>
        <v>1</v>
      </c>
      <c r="B417" s="6">
        <f>IF(LEN(Requerimiento_Det!B417)&gt;0,Requerimiento_Det!B417,"")</f>
        <v>416</v>
      </c>
      <c r="C417" s="6" t="str">
        <f>IF(ISBLANK(Requerimiento_Det!C417),"",VLOOKUP(Requerimiento_Det!C417,Tabla3[#All],2,FALSE))</f>
        <v>10000000</v>
      </c>
      <c r="D417" s="6" t="str">
        <f>IF(LEN(Requerimiento_Det!D417)&gt;0,Requerimiento_Det!D417,"")</f>
        <v/>
      </c>
      <c r="E417" s="6">
        <f>IF(ISBLANK(Requerimiento_Det!E417),"",VLOOKUP(Requerimiento_Det!E417,Tabla13[#All],2,FALSE))</f>
        <v>0</v>
      </c>
      <c r="F417" s="6" t="str">
        <f>IF(ISBLANK(Requerimiento_Det!F417),"",VLOOKUP(Requerimiento_Det!F417,Tabla12[#All],2,FALSE))</f>
        <v>2806</v>
      </c>
      <c r="G417" s="6" t="str">
        <f>IF(ISBLANK(Requerimiento_Det!G417),"",VLOOKUP(Requerimiento_Det!G417,Tabla14[#All],2,FALSE))</f>
        <v>UNI</v>
      </c>
      <c r="H417" s="6" t="str">
        <f>IF(LEN(Requerimiento_Det!H417)&gt;0,Requerimiento_Det!H417,"")</f>
        <v>Bayóvar 287873 TALARA  PIURA  TALARA</v>
      </c>
      <c r="I417" s="6" t="str">
        <f>IF(ISBLANK(Requerimiento_Det!I417),"",VLOOKUP(Requerimiento_Det!I417,Tabla5[#All],2,FALSE))</f>
        <v>C</v>
      </c>
      <c r="J417" s="6" t="str">
        <f t="shared" si="160"/>
        <v>N</v>
      </c>
      <c r="K417" s="29">
        <f>IF(LEN(Requerimiento_Det!J417)&gt;0,Requerimiento_Det!J417,"")</f>
        <v>1</v>
      </c>
      <c r="L417" s="6" t="str">
        <f t="shared" si="161"/>
        <v>0.00</v>
      </c>
      <c r="M417" s="6" t="str">
        <f t="shared" si="162"/>
        <v>0.00</v>
      </c>
      <c r="N417" s="30" t="str">
        <f t="shared" si="163"/>
        <v>0.00</v>
      </c>
      <c r="O417" s="30">
        <f t="shared" si="164"/>
        <v>0</v>
      </c>
      <c r="P417" s="6" t="str">
        <f t="shared" si="165"/>
        <v>0</v>
      </c>
      <c r="Q417" s="6" t="str">
        <f t="shared" si="166"/>
        <v>0</v>
      </c>
      <c r="R417" s="6" t="str">
        <f t="shared" si="167"/>
        <v>0.000000</v>
      </c>
      <c r="S417" s="6" t="str">
        <f t="shared" si="168"/>
        <v>0.000000</v>
      </c>
      <c r="T417" s="6" t="str">
        <f t="shared" si="169"/>
        <v>0</v>
      </c>
      <c r="U417" s="6" t="str">
        <f t="shared" si="170"/>
        <v>0</v>
      </c>
      <c r="V417" s="6" t="str">
        <f t="shared" si="171"/>
        <v>S</v>
      </c>
      <c r="W417" s="6" t="str">
        <f>IF(LEN(Requerimiento_Det!L417)&gt;0,Requerimiento_Det!L417,"")</f>
        <v>Bayóvar 287873 TALARA  PIURA  TALARA</v>
      </c>
      <c r="X417" s="6" t="str">
        <f>IF(ISBLANK(Requerimiento_Det!M417),"",VLOOKUP(Requerimiento_Det!M417,Tabla8[#All],2,FALSE))</f>
        <v>010201</v>
      </c>
      <c r="Y417" s="6" t="str">
        <f t="shared" si="172"/>
        <v>PR</v>
      </c>
      <c r="Z417" s="6" t="str">
        <f t="shared" si="173"/>
        <v>DEMO</v>
      </c>
      <c r="AA417" s="6" t="str">
        <f t="shared" si="174"/>
        <v>N</v>
      </c>
      <c r="AB417" s="6" t="str">
        <f t="shared" si="175"/>
        <v>N</v>
      </c>
      <c r="AC417" s="6" t="str">
        <f t="shared" si="176"/>
        <v>9031501</v>
      </c>
      <c r="AD417" s="6">
        <f>IF(ISBLANK(Requerimiento_Det!N417),"",VLOOKUP(Requerimiento_Det!N417,Tabla1[#All],2,FALSE))</f>
        <v>1031100281</v>
      </c>
      <c r="AE417" s="6" t="str">
        <f>IF(ISBLANK(Requerimiento_Det!P417),"",VLOOKUP(Requerimiento_Det!P417,Tabla18[#All],2,FALSE))</f>
        <v>BTRU</v>
      </c>
    </row>
    <row r="418" spans="1:31" x14ac:dyDescent="0.25">
      <c r="A418" s="6">
        <f>IF(LEN(Requerimiento_Det!A418)&gt;0,Requerimiento_Det!A418,"")</f>
        <v>1</v>
      </c>
      <c r="B418" s="6">
        <f>IF(LEN(Requerimiento_Det!B418)&gt;0,Requerimiento_Det!B418,"")</f>
        <v>417</v>
      </c>
      <c r="C418" s="6" t="str">
        <f>IF(ISBLANK(Requerimiento_Det!C418),"",VLOOKUP(Requerimiento_Det!C418,Tabla3[#All],2,FALSE))</f>
        <v>10000000</v>
      </c>
      <c r="D418" s="6" t="str">
        <f>IF(LEN(Requerimiento_Det!D418)&gt;0,Requerimiento_Det!D418,"")</f>
        <v/>
      </c>
      <c r="E418" s="6">
        <f>IF(ISBLANK(Requerimiento_Det!E418),"",VLOOKUP(Requerimiento_Det!E418,Tabla13[#All],2,FALSE))</f>
        <v>0</v>
      </c>
      <c r="F418" s="6" t="str">
        <f>IF(ISBLANK(Requerimiento_Det!F418),"",VLOOKUP(Requerimiento_Det!F418,Tabla12[#All],2,FALSE))</f>
        <v>2806</v>
      </c>
      <c r="G418" s="6" t="str">
        <f>IF(ISBLANK(Requerimiento_Det!G418),"",VLOOKUP(Requerimiento_Det!G418,Tabla14[#All],2,FALSE))</f>
        <v>UNI</v>
      </c>
      <c r="H418" s="6" t="str">
        <f>IF(LEN(Requerimiento_Det!H418)&gt;0,Requerimiento_Det!H418,"")</f>
        <v>Pacanguilla 287789 TRUJILLO  PIURA  TRUJILLO</v>
      </c>
      <c r="I418" s="6" t="str">
        <f>IF(ISBLANK(Requerimiento_Det!I418),"",VLOOKUP(Requerimiento_Det!I418,Tabla5[#All],2,FALSE))</f>
        <v>C</v>
      </c>
      <c r="J418" s="6" t="str">
        <f t="shared" si="160"/>
        <v>N</v>
      </c>
      <c r="K418" s="29">
        <f>IF(LEN(Requerimiento_Det!J418)&gt;0,Requerimiento_Det!J418,"")</f>
        <v>1</v>
      </c>
      <c r="L418" s="6" t="str">
        <f t="shared" si="161"/>
        <v>0.00</v>
      </c>
      <c r="M418" s="6" t="str">
        <f t="shared" si="162"/>
        <v>0.00</v>
      </c>
      <c r="N418" s="30" t="str">
        <f t="shared" si="163"/>
        <v>0.00</v>
      </c>
      <c r="O418" s="30">
        <f t="shared" si="164"/>
        <v>0</v>
      </c>
      <c r="P418" s="6" t="str">
        <f t="shared" si="165"/>
        <v>0</v>
      </c>
      <c r="Q418" s="6" t="str">
        <f t="shared" si="166"/>
        <v>0</v>
      </c>
      <c r="R418" s="6" t="str">
        <f t="shared" si="167"/>
        <v>0.000000</v>
      </c>
      <c r="S418" s="6" t="str">
        <f t="shared" si="168"/>
        <v>0.000000</v>
      </c>
      <c r="T418" s="6" t="str">
        <f t="shared" si="169"/>
        <v>0</v>
      </c>
      <c r="U418" s="6" t="str">
        <f t="shared" si="170"/>
        <v>0</v>
      </c>
      <c r="V418" s="6" t="str">
        <f t="shared" si="171"/>
        <v>S</v>
      </c>
      <c r="W418" s="6" t="str">
        <f>IF(LEN(Requerimiento_Det!L418)&gt;0,Requerimiento_Det!L418,"")</f>
        <v>Pacanguilla 287789 TRUJILLO  PIURA  TRUJILLO</v>
      </c>
      <c r="X418" s="6" t="str">
        <f>IF(ISBLANK(Requerimiento_Det!M418),"",VLOOKUP(Requerimiento_Det!M418,Tabla8[#All],2,FALSE))</f>
        <v>010201</v>
      </c>
      <c r="Y418" s="6" t="str">
        <f t="shared" si="172"/>
        <v>PR</v>
      </c>
      <c r="Z418" s="6" t="str">
        <f t="shared" si="173"/>
        <v>DEMO</v>
      </c>
      <c r="AA418" s="6" t="str">
        <f t="shared" si="174"/>
        <v>N</v>
      </c>
      <c r="AB418" s="6" t="str">
        <f t="shared" si="175"/>
        <v>N</v>
      </c>
      <c r="AC418" s="6" t="str">
        <f t="shared" si="176"/>
        <v>9031501</v>
      </c>
      <c r="AD418" s="6">
        <f>IF(ISBLANK(Requerimiento_Det!N418),"",VLOOKUP(Requerimiento_Det!N418,Tabla1[#All],2,FALSE))</f>
        <v>1031100328</v>
      </c>
      <c r="AE418" s="6" t="str">
        <f>IF(ISBLANK(Requerimiento_Det!P418),"",VLOOKUP(Requerimiento_Det!P418,Tabla18[#All],2,FALSE))</f>
        <v>BTRU</v>
      </c>
    </row>
    <row r="419" spans="1:31" x14ac:dyDescent="0.25">
      <c r="A419" s="6">
        <f>IF(LEN(Requerimiento_Det!A419)&gt;0,Requerimiento_Det!A419,"")</f>
        <v>1</v>
      </c>
      <c r="B419" s="6">
        <f>IF(LEN(Requerimiento_Det!B419)&gt;0,Requerimiento_Det!B419,"")</f>
        <v>418</v>
      </c>
      <c r="C419" s="6" t="str">
        <f>IF(ISBLANK(Requerimiento_Det!C419),"",VLOOKUP(Requerimiento_Det!C419,Tabla3[#All],2,FALSE))</f>
        <v>10000000</v>
      </c>
      <c r="D419" s="6" t="str">
        <f>IF(LEN(Requerimiento_Det!D419)&gt;0,Requerimiento_Det!D419,"")</f>
        <v/>
      </c>
      <c r="E419" s="6">
        <f>IF(ISBLANK(Requerimiento_Det!E419),"",VLOOKUP(Requerimiento_Det!E419,Tabla13[#All],2,FALSE))</f>
        <v>0</v>
      </c>
      <c r="F419" s="6" t="str">
        <f>IF(ISBLANK(Requerimiento_Det!F419),"",VLOOKUP(Requerimiento_Det!F419,Tabla12[#All],2,FALSE))</f>
        <v>2806</v>
      </c>
      <c r="G419" s="6" t="str">
        <f>IF(ISBLANK(Requerimiento_Det!G419),"",VLOOKUP(Requerimiento_Det!G419,Tabla14[#All],2,FALSE))</f>
        <v>UNI</v>
      </c>
      <c r="H419" s="6" t="str">
        <f>IF(LEN(Requerimiento_Det!H419)&gt;0,Requerimiento_Det!H419,"")</f>
        <v>Sullana 287953 TALARA  PIURA  TALARA</v>
      </c>
      <c r="I419" s="6" t="str">
        <f>IF(ISBLANK(Requerimiento_Det!I419),"",VLOOKUP(Requerimiento_Det!I419,Tabla5[#All],2,FALSE))</f>
        <v>C</v>
      </c>
      <c r="J419" s="6" t="str">
        <f t="shared" ref="J419:J482" si="177">IF(LEN(C419)&gt;0,"N","")</f>
        <v>N</v>
      </c>
      <c r="K419" s="29">
        <f>IF(LEN(Requerimiento_Det!J419)&gt;0,Requerimiento_Det!J419,"")</f>
        <v>1</v>
      </c>
      <c r="L419" s="6" t="str">
        <f t="shared" ref="L419:L482" si="178">IF(LEN(C419)&gt;0,"0.00","")</f>
        <v>0.00</v>
      </c>
      <c r="M419" s="6" t="str">
        <f t="shared" ref="M419:M482" si="179">IF(LEN(C419)&gt;0,"0.00","")</f>
        <v>0.00</v>
      </c>
      <c r="N419" s="30" t="str">
        <f t="shared" ref="N419:N482" si="180">IF(LEN(C419)&gt;0,"0.00","")</f>
        <v>0.00</v>
      </c>
      <c r="O419" s="30">
        <f t="shared" ref="O419:O482" si="181">IF(LEN(N419)&gt;0,K419*N419,"")</f>
        <v>0</v>
      </c>
      <c r="P419" s="6" t="str">
        <f t="shared" ref="P419:P482" si="182">IF(LEN(C419)&gt;0,"0","")</f>
        <v>0</v>
      </c>
      <c r="Q419" s="6" t="str">
        <f t="shared" ref="Q419:Q482" si="183">IF(LEN(C419)&gt;0,"0","")</f>
        <v>0</v>
      </c>
      <c r="R419" s="6" t="str">
        <f t="shared" ref="R419:R482" si="184">IF(LEN(C419)&gt;0,"0.000000","")</f>
        <v>0.000000</v>
      </c>
      <c r="S419" s="6" t="str">
        <f t="shared" ref="S419:S482" si="185">IF(LEN(C419)&gt;0,"0.000000","")</f>
        <v>0.000000</v>
      </c>
      <c r="T419" s="6" t="str">
        <f t="shared" ref="T419:T482" si="186">IF(LEN(C419)&gt;0,"0","")</f>
        <v>0</v>
      </c>
      <c r="U419" s="6" t="str">
        <f t="shared" ref="U419:U482" si="187">IF(LEN(C419)&gt;0,"0","")</f>
        <v>0</v>
      </c>
      <c r="V419" s="6" t="str">
        <f t="shared" ref="V419:V482" si="188">IF(LEN(C419)&gt;0,"S","")</f>
        <v>S</v>
      </c>
      <c r="W419" s="6" t="str">
        <f>IF(LEN(Requerimiento_Det!L419)&gt;0,Requerimiento_Det!L419,"")</f>
        <v>Sullana 287953 TALARA  PIURA  TALARA</v>
      </c>
      <c r="X419" s="6" t="str">
        <f>IF(ISBLANK(Requerimiento_Det!M419),"",VLOOKUP(Requerimiento_Det!M419,Tabla8[#All],2,FALSE))</f>
        <v>010201</v>
      </c>
      <c r="Y419" s="6" t="str">
        <f t="shared" ref="Y419:Y482" si="189">IF(LEN(C419)&gt;0,"PR","")</f>
        <v>PR</v>
      </c>
      <c r="Z419" s="6" t="str">
        <f t="shared" ref="Z419:Z482" si="190">IF(LEN(C419)&gt;0,"DEMO","")</f>
        <v>DEMO</v>
      </c>
      <c r="AA419" s="6" t="str">
        <f t="shared" ref="AA419:AA482" si="191">IF(LEN(C419)&gt;0,"N","")</f>
        <v>N</v>
      </c>
      <c r="AB419" s="6" t="str">
        <f t="shared" ref="AB419:AB482" si="192">IF(LEN(C419)&gt;0,"N","")</f>
        <v>N</v>
      </c>
      <c r="AC419" s="6" t="str">
        <f t="shared" ref="AC419:AC482" si="193">IF(LEN(C419)&gt;0,"9031501","")</f>
        <v>9031501</v>
      </c>
      <c r="AD419" s="6">
        <f>IF(ISBLANK(Requerimiento_Det!N419),"",VLOOKUP(Requerimiento_Det!N419,Tabla1[#All],2,FALSE))</f>
        <v>1031100295</v>
      </c>
      <c r="AE419" s="6" t="str">
        <f>IF(ISBLANK(Requerimiento_Det!P419),"",VLOOKUP(Requerimiento_Det!P419,Tabla18[#All],2,FALSE))</f>
        <v>BTRU</v>
      </c>
    </row>
    <row r="420" spans="1:31" x14ac:dyDescent="0.25">
      <c r="A420" s="6">
        <f>IF(LEN(Requerimiento_Det!A420)&gt;0,Requerimiento_Det!A420,"")</f>
        <v>1</v>
      </c>
      <c r="B420" s="6">
        <f>IF(LEN(Requerimiento_Det!B420)&gt;0,Requerimiento_Det!B420,"")</f>
        <v>419</v>
      </c>
      <c r="C420" s="6" t="str">
        <f>IF(ISBLANK(Requerimiento_Det!C420),"",VLOOKUP(Requerimiento_Det!C420,Tabla3[#All],2,FALSE))</f>
        <v>10000000</v>
      </c>
      <c r="D420" s="6" t="str">
        <f>IF(LEN(Requerimiento_Det!D420)&gt;0,Requerimiento_Det!D420,"")</f>
        <v/>
      </c>
      <c r="E420" s="6">
        <f>IF(ISBLANK(Requerimiento_Det!E420),"",VLOOKUP(Requerimiento_Det!E420,Tabla13[#All],2,FALSE))</f>
        <v>0</v>
      </c>
      <c r="F420" s="6" t="str">
        <f>IF(ISBLANK(Requerimiento_Det!F420),"",VLOOKUP(Requerimiento_Det!F420,Tabla12[#All],2,FALSE))</f>
        <v>2806</v>
      </c>
      <c r="G420" s="6" t="str">
        <f>IF(ISBLANK(Requerimiento_Det!G420),"",VLOOKUP(Requerimiento_Det!G420,Tabla14[#All],2,FALSE))</f>
        <v>UNI</v>
      </c>
      <c r="H420" s="6" t="str">
        <f>IF(LEN(Requerimiento_Det!H420)&gt;0,Requerimiento_Det!H420,"")</f>
        <v>Pacanguilla 287872 TALARATRUJILLOTALARA</v>
      </c>
      <c r="I420" s="6" t="str">
        <f>IF(ISBLANK(Requerimiento_Det!I420),"",VLOOKUP(Requerimiento_Det!I420,Tabla5[#All],2,FALSE))</f>
        <v>C</v>
      </c>
      <c r="J420" s="6" t="str">
        <f t="shared" si="177"/>
        <v>N</v>
      </c>
      <c r="K420" s="29">
        <f>IF(LEN(Requerimiento_Det!J420)&gt;0,Requerimiento_Det!J420,"")</f>
        <v>1</v>
      </c>
      <c r="L420" s="6" t="str">
        <f t="shared" si="178"/>
        <v>0.00</v>
      </c>
      <c r="M420" s="6" t="str">
        <f t="shared" si="179"/>
        <v>0.00</v>
      </c>
      <c r="N420" s="30" t="str">
        <f t="shared" si="180"/>
        <v>0.00</v>
      </c>
      <c r="O420" s="30">
        <f t="shared" si="181"/>
        <v>0</v>
      </c>
      <c r="P420" s="6" t="str">
        <f t="shared" si="182"/>
        <v>0</v>
      </c>
      <c r="Q420" s="6" t="str">
        <f t="shared" si="183"/>
        <v>0</v>
      </c>
      <c r="R420" s="6" t="str">
        <f t="shared" si="184"/>
        <v>0.000000</v>
      </c>
      <c r="S420" s="6" t="str">
        <f t="shared" si="185"/>
        <v>0.000000</v>
      </c>
      <c r="T420" s="6" t="str">
        <f t="shared" si="186"/>
        <v>0</v>
      </c>
      <c r="U420" s="6" t="str">
        <f t="shared" si="187"/>
        <v>0</v>
      </c>
      <c r="V420" s="6" t="str">
        <f t="shared" si="188"/>
        <v>S</v>
      </c>
      <c r="W420" s="6" t="str">
        <f>IF(LEN(Requerimiento_Det!L420)&gt;0,Requerimiento_Det!L420,"")</f>
        <v>Pacanguilla 287872 TALARATRUJILLOTALARA</v>
      </c>
      <c r="X420" s="6" t="str">
        <f>IF(ISBLANK(Requerimiento_Det!M420),"",VLOOKUP(Requerimiento_Det!M420,Tabla8[#All],2,FALSE))</f>
        <v>010201</v>
      </c>
      <c r="Y420" s="6" t="str">
        <f t="shared" si="189"/>
        <v>PR</v>
      </c>
      <c r="Z420" s="6" t="str">
        <f t="shared" si="190"/>
        <v>DEMO</v>
      </c>
      <c r="AA420" s="6" t="str">
        <f t="shared" si="191"/>
        <v>N</v>
      </c>
      <c r="AB420" s="6" t="str">
        <f t="shared" si="192"/>
        <v>N</v>
      </c>
      <c r="AC420" s="6" t="str">
        <f t="shared" si="193"/>
        <v>9031501</v>
      </c>
      <c r="AD420" s="6">
        <f>IF(ISBLANK(Requerimiento_Det!N420),"",VLOOKUP(Requerimiento_Det!N420,Tabla1[#All],2,FALSE))</f>
        <v>1031100280</v>
      </c>
      <c r="AE420" s="6" t="str">
        <f>IF(ISBLANK(Requerimiento_Det!P420),"",VLOOKUP(Requerimiento_Det!P420,Tabla18[#All],2,FALSE))</f>
        <v>BTRU</v>
      </c>
    </row>
    <row r="421" spans="1:31" x14ac:dyDescent="0.25">
      <c r="A421" s="6">
        <f>IF(LEN(Requerimiento_Det!A421)&gt;0,Requerimiento_Det!A421,"")</f>
        <v>1</v>
      </c>
      <c r="B421" s="6">
        <f>IF(LEN(Requerimiento_Det!B421)&gt;0,Requerimiento_Det!B421,"")</f>
        <v>420</v>
      </c>
      <c r="C421" s="6" t="str">
        <f>IF(ISBLANK(Requerimiento_Det!C421),"",VLOOKUP(Requerimiento_Det!C421,Tabla3[#All],2,FALSE))</f>
        <v>10000000</v>
      </c>
      <c r="D421" s="6" t="str">
        <f>IF(LEN(Requerimiento_Det!D421)&gt;0,Requerimiento_Det!D421,"")</f>
        <v/>
      </c>
      <c r="E421" s="6">
        <f>IF(ISBLANK(Requerimiento_Det!E421),"",VLOOKUP(Requerimiento_Det!E421,Tabla13[#All],2,FALSE))</f>
        <v>0</v>
      </c>
      <c r="F421" s="6" t="str">
        <f>IF(ISBLANK(Requerimiento_Det!F421),"",VLOOKUP(Requerimiento_Det!F421,Tabla12[#All],2,FALSE))</f>
        <v>2806</v>
      </c>
      <c r="G421" s="6" t="str">
        <f>IF(ISBLANK(Requerimiento_Det!G421),"",VLOOKUP(Requerimiento_Det!G421,Tabla14[#All],2,FALSE))</f>
        <v>UNI</v>
      </c>
      <c r="H421" s="6" t="str">
        <f>IF(LEN(Requerimiento_Det!H421)&gt;0,Requerimiento_Det!H421,"")</f>
        <v>Chicama 287736 TRUJILLO  PACASMAYO  TRUJILLO</v>
      </c>
      <c r="I421" s="6" t="str">
        <f>IF(ISBLANK(Requerimiento_Det!I421),"",VLOOKUP(Requerimiento_Det!I421,Tabla5[#All],2,FALSE))</f>
        <v>C</v>
      </c>
      <c r="J421" s="6" t="str">
        <f t="shared" si="177"/>
        <v>N</v>
      </c>
      <c r="K421" s="29">
        <f>IF(LEN(Requerimiento_Det!J421)&gt;0,Requerimiento_Det!J421,"")</f>
        <v>1</v>
      </c>
      <c r="L421" s="6" t="str">
        <f t="shared" si="178"/>
        <v>0.00</v>
      </c>
      <c r="M421" s="6" t="str">
        <f t="shared" si="179"/>
        <v>0.00</v>
      </c>
      <c r="N421" s="30" t="str">
        <f t="shared" si="180"/>
        <v>0.00</v>
      </c>
      <c r="O421" s="30">
        <f t="shared" si="181"/>
        <v>0</v>
      </c>
      <c r="P421" s="6" t="str">
        <f t="shared" si="182"/>
        <v>0</v>
      </c>
      <c r="Q421" s="6" t="str">
        <f t="shared" si="183"/>
        <v>0</v>
      </c>
      <c r="R421" s="6" t="str">
        <f t="shared" si="184"/>
        <v>0.000000</v>
      </c>
      <c r="S421" s="6" t="str">
        <f t="shared" si="185"/>
        <v>0.000000</v>
      </c>
      <c r="T421" s="6" t="str">
        <f t="shared" si="186"/>
        <v>0</v>
      </c>
      <c r="U421" s="6" t="str">
        <f t="shared" si="187"/>
        <v>0</v>
      </c>
      <c r="V421" s="6" t="str">
        <f t="shared" si="188"/>
        <v>S</v>
      </c>
      <c r="W421" s="6" t="str">
        <f>IF(LEN(Requerimiento_Det!L421)&gt;0,Requerimiento_Det!L421,"")</f>
        <v>Chicama 287736 TRUJILLO  PACASMAYO  TRUJILLO</v>
      </c>
      <c r="X421" s="6" t="str">
        <f>IF(ISBLANK(Requerimiento_Det!M421),"",VLOOKUP(Requerimiento_Det!M421,Tabla8[#All],2,FALSE))</f>
        <v>010201</v>
      </c>
      <c r="Y421" s="6" t="str">
        <f t="shared" si="189"/>
        <v>PR</v>
      </c>
      <c r="Z421" s="6" t="str">
        <f t="shared" si="190"/>
        <v>DEMO</v>
      </c>
      <c r="AA421" s="6" t="str">
        <f t="shared" si="191"/>
        <v>N</v>
      </c>
      <c r="AB421" s="6" t="str">
        <f t="shared" si="192"/>
        <v>N</v>
      </c>
      <c r="AC421" s="6" t="str">
        <f t="shared" si="193"/>
        <v>9031501</v>
      </c>
      <c r="AD421" s="6">
        <f>IF(ISBLANK(Requerimiento_Det!N421),"",VLOOKUP(Requerimiento_Det!N421,Tabla1[#All],2,FALSE))</f>
        <v>1031100120</v>
      </c>
      <c r="AE421" s="6" t="str">
        <f>IF(ISBLANK(Requerimiento_Det!P421),"",VLOOKUP(Requerimiento_Det!P421,Tabla18[#All],2,FALSE))</f>
        <v>BTRU</v>
      </c>
    </row>
    <row r="422" spans="1:31" x14ac:dyDescent="0.25">
      <c r="A422" s="6">
        <f>IF(LEN(Requerimiento_Det!A422)&gt;0,Requerimiento_Det!A422,"")</f>
        <v>1</v>
      </c>
      <c r="B422" s="6">
        <f>IF(LEN(Requerimiento_Det!B422)&gt;0,Requerimiento_Det!B422,"")</f>
        <v>421</v>
      </c>
      <c r="C422" s="6" t="str">
        <f>IF(ISBLANK(Requerimiento_Det!C422),"",VLOOKUP(Requerimiento_Det!C422,Tabla3[#All],2,FALSE))</f>
        <v>10000000</v>
      </c>
      <c r="D422" s="6" t="str">
        <f>IF(LEN(Requerimiento_Det!D422)&gt;0,Requerimiento_Det!D422,"")</f>
        <v/>
      </c>
      <c r="E422" s="6">
        <f>IF(ISBLANK(Requerimiento_Det!E422),"",VLOOKUP(Requerimiento_Det!E422,Tabla13[#All],2,FALSE))</f>
        <v>0</v>
      </c>
      <c r="F422" s="6" t="str">
        <f>IF(ISBLANK(Requerimiento_Det!F422),"",VLOOKUP(Requerimiento_Det!F422,Tabla12[#All],2,FALSE))</f>
        <v>2806</v>
      </c>
      <c r="G422" s="6" t="str">
        <f>IF(ISBLANK(Requerimiento_Det!G422),"",VLOOKUP(Requerimiento_Det!G422,Tabla14[#All],2,FALSE))</f>
        <v>UNI</v>
      </c>
      <c r="H422" s="6" t="str">
        <f>IF(LEN(Requerimiento_Det!H422)&gt;0,Requerimiento_Det!H422,"")</f>
        <v>Pacanguilla 287600 TRUJILLO  CHICLAYO  TRUJILLO</v>
      </c>
      <c r="I422" s="6" t="str">
        <f>IF(ISBLANK(Requerimiento_Det!I422),"",VLOOKUP(Requerimiento_Det!I422,Tabla5[#All],2,FALSE))</f>
        <v>C</v>
      </c>
      <c r="J422" s="6" t="str">
        <f t="shared" si="177"/>
        <v>N</v>
      </c>
      <c r="K422" s="29">
        <f>IF(LEN(Requerimiento_Det!J422)&gt;0,Requerimiento_Det!J422,"")</f>
        <v>1</v>
      </c>
      <c r="L422" s="6" t="str">
        <f t="shared" si="178"/>
        <v>0.00</v>
      </c>
      <c r="M422" s="6" t="str">
        <f t="shared" si="179"/>
        <v>0.00</v>
      </c>
      <c r="N422" s="30" t="str">
        <f t="shared" si="180"/>
        <v>0.00</v>
      </c>
      <c r="O422" s="30">
        <f t="shared" si="181"/>
        <v>0</v>
      </c>
      <c r="P422" s="6" t="str">
        <f t="shared" si="182"/>
        <v>0</v>
      </c>
      <c r="Q422" s="6" t="str">
        <f t="shared" si="183"/>
        <v>0</v>
      </c>
      <c r="R422" s="6" t="str">
        <f t="shared" si="184"/>
        <v>0.000000</v>
      </c>
      <c r="S422" s="6" t="str">
        <f t="shared" si="185"/>
        <v>0.000000</v>
      </c>
      <c r="T422" s="6" t="str">
        <f t="shared" si="186"/>
        <v>0</v>
      </c>
      <c r="U422" s="6" t="str">
        <f t="shared" si="187"/>
        <v>0</v>
      </c>
      <c r="V422" s="6" t="str">
        <f t="shared" si="188"/>
        <v>S</v>
      </c>
      <c r="W422" s="6" t="str">
        <f>IF(LEN(Requerimiento_Det!L422)&gt;0,Requerimiento_Det!L422,"")</f>
        <v>Pacanguilla 287600 TRUJILLO  CHICLAYO  TRUJILLO</v>
      </c>
      <c r="X422" s="6" t="str">
        <f>IF(ISBLANK(Requerimiento_Det!M422),"",VLOOKUP(Requerimiento_Det!M422,Tabla8[#All],2,FALSE))</f>
        <v>010201</v>
      </c>
      <c r="Y422" s="6" t="str">
        <f t="shared" si="189"/>
        <v>PR</v>
      </c>
      <c r="Z422" s="6" t="str">
        <f t="shared" si="190"/>
        <v>DEMO</v>
      </c>
      <c r="AA422" s="6" t="str">
        <f t="shared" si="191"/>
        <v>N</v>
      </c>
      <c r="AB422" s="6" t="str">
        <f t="shared" si="192"/>
        <v>N</v>
      </c>
      <c r="AC422" s="6" t="str">
        <f t="shared" si="193"/>
        <v>9031501</v>
      </c>
      <c r="AD422" s="6">
        <f>IF(ISBLANK(Requerimiento_Det!N422),"",VLOOKUP(Requerimiento_Det!N422,Tabla1[#All],2,FALSE))</f>
        <v>1031100361</v>
      </c>
      <c r="AE422" s="6" t="str">
        <f>IF(ISBLANK(Requerimiento_Det!P422),"",VLOOKUP(Requerimiento_Det!P422,Tabla18[#All],2,FALSE))</f>
        <v>BTRU</v>
      </c>
    </row>
    <row r="423" spans="1:31" x14ac:dyDescent="0.25">
      <c r="A423" s="6">
        <f>IF(LEN(Requerimiento_Det!A423)&gt;0,Requerimiento_Det!A423,"")</f>
        <v>1</v>
      </c>
      <c r="B423" s="6">
        <f>IF(LEN(Requerimiento_Det!B423)&gt;0,Requerimiento_Det!B423,"")</f>
        <v>422</v>
      </c>
      <c r="C423" s="6" t="str">
        <f>IF(ISBLANK(Requerimiento_Det!C423),"",VLOOKUP(Requerimiento_Det!C423,Tabla3[#All],2,FALSE))</f>
        <v>10000000</v>
      </c>
      <c r="D423" s="6" t="str">
        <f>IF(LEN(Requerimiento_Det!D423)&gt;0,Requerimiento_Det!D423,"")</f>
        <v/>
      </c>
      <c r="E423" s="6">
        <f>IF(ISBLANK(Requerimiento_Det!E423),"",VLOOKUP(Requerimiento_Det!E423,Tabla13[#All],2,FALSE))</f>
        <v>0</v>
      </c>
      <c r="F423" s="6" t="str">
        <f>IF(ISBLANK(Requerimiento_Det!F423),"",VLOOKUP(Requerimiento_Det!F423,Tabla12[#All],2,FALSE))</f>
        <v>2806</v>
      </c>
      <c r="G423" s="6" t="str">
        <f>IF(ISBLANK(Requerimiento_Det!G423),"",VLOOKUP(Requerimiento_Det!G423,Tabla14[#All],2,FALSE))</f>
        <v>UNI</v>
      </c>
      <c r="H423" s="6" t="str">
        <f>IF(LEN(Requerimiento_Det!H423)&gt;0,Requerimiento_Det!H423,"")</f>
        <v>Mórrope 287788 TRUJILLO  PIURA  TRUJILLO</v>
      </c>
      <c r="I423" s="6" t="str">
        <f>IF(ISBLANK(Requerimiento_Det!I423),"",VLOOKUP(Requerimiento_Det!I423,Tabla5[#All],2,FALSE))</f>
        <v>C</v>
      </c>
      <c r="J423" s="6" t="str">
        <f t="shared" si="177"/>
        <v>N</v>
      </c>
      <c r="K423" s="29">
        <f>IF(LEN(Requerimiento_Det!J423)&gt;0,Requerimiento_Det!J423,"")</f>
        <v>1</v>
      </c>
      <c r="L423" s="6" t="str">
        <f t="shared" si="178"/>
        <v>0.00</v>
      </c>
      <c r="M423" s="6" t="str">
        <f t="shared" si="179"/>
        <v>0.00</v>
      </c>
      <c r="N423" s="30" t="str">
        <f t="shared" si="180"/>
        <v>0.00</v>
      </c>
      <c r="O423" s="30">
        <f t="shared" si="181"/>
        <v>0</v>
      </c>
      <c r="P423" s="6" t="str">
        <f t="shared" si="182"/>
        <v>0</v>
      </c>
      <c r="Q423" s="6" t="str">
        <f t="shared" si="183"/>
        <v>0</v>
      </c>
      <c r="R423" s="6" t="str">
        <f t="shared" si="184"/>
        <v>0.000000</v>
      </c>
      <c r="S423" s="6" t="str">
        <f t="shared" si="185"/>
        <v>0.000000</v>
      </c>
      <c r="T423" s="6" t="str">
        <f t="shared" si="186"/>
        <v>0</v>
      </c>
      <c r="U423" s="6" t="str">
        <f t="shared" si="187"/>
        <v>0</v>
      </c>
      <c r="V423" s="6" t="str">
        <f t="shared" si="188"/>
        <v>S</v>
      </c>
      <c r="W423" s="6" t="str">
        <f>IF(LEN(Requerimiento_Det!L423)&gt;0,Requerimiento_Det!L423,"")</f>
        <v>Mórrope 287788 TRUJILLO  PIURA  TRUJILLO</v>
      </c>
      <c r="X423" s="6" t="str">
        <f>IF(ISBLANK(Requerimiento_Det!M423),"",VLOOKUP(Requerimiento_Det!M423,Tabla8[#All],2,FALSE))</f>
        <v>010201</v>
      </c>
      <c r="Y423" s="6" t="str">
        <f t="shared" si="189"/>
        <v>PR</v>
      </c>
      <c r="Z423" s="6" t="str">
        <f t="shared" si="190"/>
        <v>DEMO</v>
      </c>
      <c r="AA423" s="6" t="str">
        <f t="shared" si="191"/>
        <v>N</v>
      </c>
      <c r="AB423" s="6" t="str">
        <f t="shared" si="192"/>
        <v>N</v>
      </c>
      <c r="AC423" s="6" t="str">
        <f t="shared" si="193"/>
        <v>9031501</v>
      </c>
      <c r="AD423" s="6">
        <f>IF(ISBLANK(Requerimiento_Det!N423),"",VLOOKUP(Requerimiento_Det!N423,Tabla1[#All],2,FALSE))</f>
        <v>1031100238</v>
      </c>
      <c r="AE423" s="6" t="str">
        <f>IF(ISBLANK(Requerimiento_Det!P423),"",VLOOKUP(Requerimiento_Det!P423,Tabla18[#All],2,FALSE))</f>
        <v>BTRU</v>
      </c>
    </row>
    <row r="424" spans="1:31" x14ac:dyDescent="0.25">
      <c r="A424" s="6">
        <f>IF(LEN(Requerimiento_Det!A424)&gt;0,Requerimiento_Det!A424,"")</f>
        <v>1</v>
      </c>
      <c r="B424" s="6">
        <f>IF(LEN(Requerimiento_Det!B424)&gt;0,Requerimiento_Det!B424,"")</f>
        <v>423</v>
      </c>
      <c r="C424" s="6" t="str">
        <f>IF(ISBLANK(Requerimiento_Det!C424),"",VLOOKUP(Requerimiento_Det!C424,Tabla3[#All],2,FALSE))</f>
        <v>10000000</v>
      </c>
      <c r="D424" s="6" t="str">
        <f>IF(LEN(Requerimiento_Det!D424)&gt;0,Requerimiento_Det!D424,"")</f>
        <v/>
      </c>
      <c r="E424" s="6">
        <f>IF(ISBLANK(Requerimiento_Det!E424),"",VLOOKUP(Requerimiento_Det!E424,Tabla13[#All],2,FALSE))</f>
        <v>0</v>
      </c>
      <c r="F424" s="6" t="str">
        <f>IF(ISBLANK(Requerimiento_Det!F424),"",VLOOKUP(Requerimiento_Det!F424,Tabla12[#All],2,FALSE))</f>
        <v>2806</v>
      </c>
      <c r="G424" s="6" t="str">
        <f>IF(ISBLANK(Requerimiento_Det!G424),"",VLOOKUP(Requerimiento_Det!G424,Tabla14[#All],2,FALSE))</f>
        <v>UNI</v>
      </c>
      <c r="H424" s="6" t="str">
        <f>IF(LEN(Requerimiento_Det!H424)&gt;0,Requerimiento_Det!H424,"")</f>
        <v>Chicama 287596 TRUJILLO  CHICLAYO  TRUJILLO</v>
      </c>
      <c r="I424" s="6" t="str">
        <f>IF(ISBLANK(Requerimiento_Det!I424),"",VLOOKUP(Requerimiento_Det!I424,Tabla5[#All],2,FALSE))</f>
        <v>C</v>
      </c>
      <c r="J424" s="6" t="str">
        <f t="shared" si="177"/>
        <v>N</v>
      </c>
      <c r="K424" s="29">
        <f>IF(LEN(Requerimiento_Det!J424)&gt;0,Requerimiento_Det!J424,"")</f>
        <v>1</v>
      </c>
      <c r="L424" s="6" t="str">
        <f t="shared" si="178"/>
        <v>0.00</v>
      </c>
      <c r="M424" s="6" t="str">
        <f t="shared" si="179"/>
        <v>0.00</v>
      </c>
      <c r="N424" s="30" t="str">
        <f t="shared" si="180"/>
        <v>0.00</v>
      </c>
      <c r="O424" s="30">
        <f t="shared" si="181"/>
        <v>0</v>
      </c>
      <c r="P424" s="6" t="str">
        <f t="shared" si="182"/>
        <v>0</v>
      </c>
      <c r="Q424" s="6" t="str">
        <f t="shared" si="183"/>
        <v>0</v>
      </c>
      <c r="R424" s="6" t="str">
        <f t="shared" si="184"/>
        <v>0.000000</v>
      </c>
      <c r="S424" s="6" t="str">
        <f t="shared" si="185"/>
        <v>0.000000</v>
      </c>
      <c r="T424" s="6" t="str">
        <f t="shared" si="186"/>
        <v>0</v>
      </c>
      <c r="U424" s="6" t="str">
        <f t="shared" si="187"/>
        <v>0</v>
      </c>
      <c r="V424" s="6" t="str">
        <f t="shared" si="188"/>
        <v>S</v>
      </c>
      <c r="W424" s="6" t="str">
        <f>IF(LEN(Requerimiento_Det!L424)&gt;0,Requerimiento_Det!L424,"")</f>
        <v>Chicama 287596 TRUJILLO  CHICLAYO  TRUJILLO</v>
      </c>
      <c r="X424" s="6" t="str">
        <f>IF(ISBLANK(Requerimiento_Det!M424),"",VLOOKUP(Requerimiento_Det!M424,Tabla8[#All],2,FALSE))</f>
        <v>010201</v>
      </c>
      <c r="Y424" s="6" t="str">
        <f t="shared" si="189"/>
        <v>PR</v>
      </c>
      <c r="Z424" s="6" t="str">
        <f t="shared" si="190"/>
        <v>DEMO</v>
      </c>
      <c r="AA424" s="6" t="str">
        <f t="shared" si="191"/>
        <v>N</v>
      </c>
      <c r="AB424" s="6" t="str">
        <f t="shared" si="192"/>
        <v>N</v>
      </c>
      <c r="AC424" s="6" t="str">
        <f t="shared" si="193"/>
        <v>9031501</v>
      </c>
      <c r="AD424" s="6">
        <f>IF(ISBLANK(Requerimiento_Det!N424),"",VLOOKUP(Requerimiento_Det!N424,Tabla1[#All],2,FALSE))</f>
        <v>1031100339</v>
      </c>
      <c r="AE424" s="6" t="str">
        <f>IF(ISBLANK(Requerimiento_Det!P424),"",VLOOKUP(Requerimiento_Det!P424,Tabla18[#All],2,FALSE))</f>
        <v>BTRU</v>
      </c>
    </row>
    <row r="425" spans="1:31" x14ac:dyDescent="0.25">
      <c r="A425" s="6">
        <f>IF(LEN(Requerimiento_Det!A425)&gt;0,Requerimiento_Det!A425,"")</f>
        <v>1</v>
      </c>
      <c r="B425" s="6">
        <f>IF(LEN(Requerimiento_Det!B425)&gt;0,Requerimiento_Det!B425,"")</f>
        <v>424</v>
      </c>
      <c r="C425" s="6" t="str">
        <f>IF(ISBLANK(Requerimiento_Det!C425),"",VLOOKUP(Requerimiento_Det!C425,Tabla3[#All],2,FALSE))</f>
        <v>10000000</v>
      </c>
      <c r="D425" s="6" t="str">
        <f>IF(LEN(Requerimiento_Det!D425)&gt;0,Requerimiento_Det!D425,"")</f>
        <v/>
      </c>
      <c r="E425" s="6">
        <f>IF(ISBLANK(Requerimiento_Det!E425),"",VLOOKUP(Requerimiento_Det!E425,Tabla13[#All],2,FALSE))</f>
        <v>0</v>
      </c>
      <c r="F425" s="6" t="str">
        <f>IF(ISBLANK(Requerimiento_Det!F425),"",VLOOKUP(Requerimiento_Det!F425,Tabla12[#All],2,FALSE))</f>
        <v>2806</v>
      </c>
      <c r="G425" s="6" t="str">
        <f>IF(ISBLANK(Requerimiento_Det!G425),"",VLOOKUP(Requerimiento_Det!G425,Tabla14[#All],2,FALSE))</f>
        <v>UNI</v>
      </c>
      <c r="H425" s="6" t="str">
        <f>IF(LEN(Requerimiento_Det!H425)&gt;0,Requerimiento_Det!H425,"")</f>
        <v>Chicama 287533 PUCUSANA  CHICLAYO</v>
      </c>
      <c r="I425" s="6" t="str">
        <f>IF(ISBLANK(Requerimiento_Det!I425),"",VLOOKUP(Requerimiento_Det!I425,Tabla5[#All],2,FALSE))</f>
        <v>C</v>
      </c>
      <c r="J425" s="6" t="str">
        <f t="shared" si="177"/>
        <v>N</v>
      </c>
      <c r="K425" s="29">
        <f>IF(LEN(Requerimiento_Det!J425)&gt;0,Requerimiento_Det!J425,"")</f>
        <v>1</v>
      </c>
      <c r="L425" s="6" t="str">
        <f t="shared" si="178"/>
        <v>0.00</v>
      </c>
      <c r="M425" s="6" t="str">
        <f t="shared" si="179"/>
        <v>0.00</v>
      </c>
      <c r="N425" s="30" t="str">
        <f t="shared" si="180"/>
        <v>0.00</v>
      </c>
      <c r="O425" s="30">
        <f t="shared" si="181"/>
        <v>0</v>
      </c>
      <c r="P425" s="6" t="str">
        <f t="shared" si="182"/>
        <v>0</v>
      </c>
      <c r="Q425" s="6" t="str">
        <f t="shared" si="183"/>
        <v>0</v>
      </c>
      <c r="R425" s="6" t="str">
        <f t="shared" si="184"/>
        <v>0.000000</v>
      </c>
      <c r="S425" s="6" t="str">
        <f t="shared" si="185"/>
        <v>0.000000</v>
      </c>
      <c r="T425" s="6" t="str">
        <f t="shared" si="186"/>
        <v>0</v>
      </c>
      <c r="U425" s="6" t="str">
        <f t="shared" si="187"/>
        <v>0</v>
      </c>
      <c r="V425" s="6" t="str">
        <f t="shared" si="188"/>
        <v>S</v>
      </c>
      <c r="W425" s="6" t="str">
        <f>IF(LEN(Requerimiento_Det!L425)&gt;0,Requerimiento_Det!L425,"")</f>
        <v>Chicama 287533 PUCUSANA  CHICLAYO</v>
      </c>
      <c r="X425" s="6" t="str">
        <f>IF(ISBLANK(Requerimiento_Det!M425),"",VLOOKUP(Requerimiento_Det!M425,Tabla8[#All],2,FALSE))</f>
        <v>010201</v>
      </c>
      <c r="Y425" s="6" t="str">
        <f t="shared" si="189"/>
        <v>PR</v>
      </c>
      <c r="Z425" s="6" t="str">
        <f t="shared" si="190"/>
        <v>DEMO</v>
      </c>
      <c r="AA425" s="6" t="str">
        <f t="shared" si="191"/>
        <v>N</v>
      </c>
      <c r="AB425" s="6" t="str">
        <f t="shared" si="192"/>
        <v>N</v>
      </c>
      <c r="AC425" s="6" t="str">
        <f t="shared" si="193"/>
        <v>9031501</v>
      </c>
      <c r="AD425" s="6">
        <f>IF(ISBLANK(Requerimiento_Det!N425),"",VLOOKUP(Requerimiento_Det!N425,Tabla1[#All],2,FALSE))</f>
        <v>1031100241</v>
      </c>
      <c r="AE425" s="6" t="str">
        <f>IF(ISBLANK(Requerimiento_Det!P425),"",VLOOKUP(Requerimiento_Det!P425,Tabla18[#All],2,FALSE))</f>
        <v>BTRU</v>
      </c>
    </row>
    <row r="426" spans="1:31" x14ac:dyDescent="0.25">
      <c r="A426" s="6">
        <f>IF(LEN(Requerimiento_Det!A426)&gt;0,Requerimiento_Det!A426,"")</f>
        <v>1</v>
      </c>
      <c r="B426" s="6">
        <f>IF(LEN(Requerimiento_Det!B426)&gt;0,Requerimiento_Det!B426,"")</f>
        <v>425</v>
      </c>
      <c r="C426" s="6" t="str">
        <f>IF(ISBLANK(Requerimiento_Det!C426),"",VLOOKUP(Requerimiento_Det!C426,Tabla3[#All],2,FALSE))</f>
        <v>10000000</v>
      </c>
      <c r="D426" s="6" t="str">
        <f>IF(LEN(Requerimiento_Det!D426)&gt;0,Requerimiento_Det!D426,"")</f>
        <v/>
      </c>
      <c r="E426" s="6">
        <f>IF(ISBLANK(Requerimiento_Det!E426),"",VLOOKUP(Requerimiento_Det!E426,Tabla13[#All],2,FALSE))</f>
        <v>0</v>
      </c>
      <c r="F426" s="6" t="str">
        <f>IF(ISBLANK(Requerimiento_Det!F426),"",VLOOKUP(Requerimiento_Det!F426,Tabla12[#All],2,FALSE))</f>
        <v>2806</v>
      </c>
      <c r="G426" s="6" t="str">
        <f>IF(ISBLANK(Requerimiento_Det!G426),"",VLOOKUP(Requerimiento_Det!G426,Tabla14[#All],2,FALSE))</f>
        <v>UNI</v>
      </c>
      <c r="H426" s="6" t="str">
        <f>IF(LEN(Requerimiento_Det!H426)&gt;0,Requerimiento_Det!H426,"")</f>
        <v>Chicama 287566 PUCUSANA  PIURA</v>
      </c>
      <c r="I426" s="6" t="str">
        <f>IF(ISBLANK(Requerimiento_Det!I426),"",VLOOKUP(Requerimiento_Det!I426,Tabla5[#All],2,FALSE))</f>
        <v>C</v>
      </c>
      <c r="J426" s="6" t="str">
        <f t="shared" si="177"/>
        <v>N</v>
      </c>
      <c r="K426" s="29">
        <f>IF(LEN(Requerimiento_Det!J426)&gt;0,Requerimiento_Det!J426,"")</f>
        <v>1</v>
      </c>
      <c r="L426" s="6" t="str">
        <f t="shared" si="178"/>
        <v>0.00</v>
      </c>
      <c r="M426" s="6" t="str">
        <f t="shared" si="179"/>
        <v>0.00</v>
      </c>
      <c r="N426" s="30" t="str">
        <f t="shared" si="180"/>
        <v>0.00</v>
      </c>
      <c r="O426" s="30">
        <f t="shared" si="181"/>
        <v>0</v>
      </c>
      <c r="P426" s="6" t="str">
        <f t="shared" si="182"/>
        <v>0</v>
      </c>
      <c r="Q426" s="6" t="str">
        <f t="shared" si="183"/>
        <v>0</v>
      </c>
      <c r="R426" s="6" t="str">
        <f t="shared" si="184"/>
        <v>0.000000</v>
      </c>
      <c r="S426" s="6" t="str">
        <f t="shared" si="185"/>
        <v>0.000000</v>
      </c>
      <c r="T426" s="6" t="str">
        <f t="shared" si="186"/>
        <v>0</v>
      </c>
      <c r="U426" s="6" t="str">
        <f t="shared" si="187"/>
        <v>0</v>
      </c>
      <c r="V426" s="6" t="str">
        <f t="shared" si="188"/>
        <v>S</v>
      </c>
      <c r="W426" s="6" t="str">
        <f>IF(LEN(Requerimiento_Det!L426)&gt;0,Requerimiento_Det!L426,"")</f>
        <v>Chicama 287566 PUCUSANA  PIURA</v>
      </c>
      <c r="X426" s="6" t="str">
        <f>IF(ISBLANK(Requerimiento_Det!M426),"",VLOOKUP(Requerimiento_Det!M426,Tabla8[#All],2,FALSE))</f>
        <v>010201</v>
      </c>
      <c r="Y426" s="6" t="str">
        <f t="shared" si="189"/>
        <v>PR</v>
      </c>
      <c r="Z426" s="6" t="str">
        <f t="shared" si="190"/>
        <v>DEMO</v>
      </c>
      <c r="AA426" s="6" t="str">
        <f t="shared" si="191"/>
        <v>N</v>
      </c>
      <c r="AB426" s="6" t="str">
        <f t="shared" si="192"/>
        <v>N</v>
      </c>
      <c r="AC426" s="6" t="str">
        <f t="shared" si="193"/>
        <v>9031501</v>
      </c>
      <c r="AD426" s="6">
        <f>IF(ISBLANK(Requerimiento_Det!N426),"",VLOOKUP(Requerimiento_Det!N426,Tabla1[#All],2,FALSE))</f>
        <v>1031100108</v>
      </c>
      <c r="AE426" s="6" t="str">
        <f>IF(ISBLANK(Requerimiento_Det!P426),"",VLOOKUP(Requerimiento_Det!P426,Tabla18[#All],2,FALSE))</f>
        <v>BTRU</v>
      </c>
    </row>
    <row r="427" spans="1:31" x14ac:dyDescent="0.25">
      <c r="A427" s="6">
        <f>IF(LEN(Requerimiento_Det!A427)&gt;0,Requerimiento_Det!A427,"")</f>
        <v>1</v>
      </c>
      <c r="B427" s="6">
        <f>IF(LEN(Requerimiento_Det!B427)&gt;0,Requerimiento_Det!B427,"")</f>
        <v>426</v>
      </c>
      <c r="C427" s="6" t="str">
        <f>IF(ISBLANK(Requerimiento_Det!C427),"",VLOOKUP(Requerimiento_Det!C427,Tabla3[#All],2,FALSE))</f>
        <v>10000000</v>
      </c>
      <c r="D427" s="6" t="str">
        <f>IF(LEN(Requerimiento_Det!D427)&gt;0,Requerimiento_Det!D427,"")</f>
        <v/>
      </c>
      <c r="E427" s="6">
        <f>IF(ISBLANK(Requerimiento_Det!E427),"",VLOOKUP(Requerimiento_Det!E427,Tabla13[#All],2,FALSE))</f>
        <v>0</v>
      </c>
      <c r="F427" s="6" t="str">
        <f>IF(ISBLANK(Requerimiento_Det!F427),"",VLOOKUP(Requerimiento_Det!F427,Tabla12[#All],2,FALSE))</f>
        <v>2806</v>
      </c>
      <c r="G427" s="6" t="str">
        <f>IF(ISBLANK(Requerimiento_Det!G427),"",VLOOKUP(Requerimiento_Det!G427,Tabla14[#All],2,FALSE))</f>
        <v>UNI</v>
      </c>
      <c r="H427" s="6" t="str">
        <f>IF(LEN(Requerimiento_Det!H427)&gt;0,Requerimiento_Det!H427,"")</f>
        <v>Pacanguilla 287599 TRUJILLO  CHICLAYO  TRUJILLO</v>
      </c>
      <c r="I427" s="6" t="str">
        <f>IF(ISBLANK(Requerimiento_Det!I427),"",VLOOKUP(Requerimiento_Det!I427,Tabla5[#All],2,FALSE))</f>
        <v>C</v>
      </c>
      <c r="J427" s="6" t="str">
        <f t="shared" si="177"/>
        <v>N</v>
      </c>
      <c r="K427" s="29">
        <f>IF(LEN(Requerimiento_Det!J427)&gt;0,Requerimiento_Det!J427,"")</f>
        <v>1</v>
      </c>
      <c r="L427" s="6" t="str">
        <f t="shared" si="178"/>
        <v>0.00</v>
      </c>
      <c r="M427" s="6" t="str">
        <f t="shared" si="179"/>
        <v>0.00</v>
      </c>
      <c r="N427" s="30" t="str">
        <f t="shared" si="180"/>
        <v>0.00</v>
      </c>
      <c r="O427" s="30">
        <f t="shared" si="181"/>
        <v>0</v>
      </c>
      <c r="P427" s="6" t="str">
        <f t="shared" si="182"/>
        <v>0</v>
      </c>
      <c r="Q427" s="6" t="str">
        <f t="shared" si="183"/>
        <v>0</v>
      </c>
      <c r="R427" s="6" t="str">
        <f t="shared" si="184"/>
        <v>0.000000</v>
      </c>
      <c r="S427" s="6" t="str">
        <f t="shared" si="185"/>
        <v>0.000000</v>
      </c>
      <c r="T427" s="6" t="str">
        <f t="shared" si="186"/>
        <v>0</v>
      </c>
      <c r="U427" s="6" t="str">
        <f t="shared" si="187"/>
        <v>0</v>
      </c>
      <c r="V427" s="6" t="str">
        <f t="shared" si="188"/>
        <v>S</v>
      </c>
      <c r="W427" s="6" t="str">
        <f>IF(LEN(Requerimiento_Det!L427)&gt;0,Requerimiento_Det!L427,"")</f>
        <v>Pacanguilla 287599 TRUJILLO  CHICLAYO  TRUJILLO</v>
      </c>
      <c r="X427" s="6" t="str">
        <f>IF(ISBLANK(Requerimiento_Det!M427),"",VLOOKUP(Requerimiento_Det!M427,Tabla8[#All],2,FALSE))</f>
        <v>010201</v>
      </c>
      <c r="Y427" s="6" t="str">
        <f t="shared" si="189"/>
        <v>PR</v>
      </c>
      <c r="Z427" s="6" t="str">
        <f t="shared" si="190"/>
        <v>DEMO</v>
      </c>
      <c r="AA427" s="6" t="str">
        <f t="shared" si="191"/>
        <v>N</v>
      </c>
      <c r="AB427" s="6" t="str">
        <f t="shared" si="192"/>
        <v>N</v>
      </c>
      <c r="AC427" s="6" t="str">
        <f t="shared" si="193"/>
        <v>9031501</v>
      </c>
      <c r="AD427" s="6">
        <f>IF(ISBLANK(Requerimiento_Det!N427),"",VLOOKUP(Requerimiento_Det!N427,Tabla1[#All],2,FALSE))</f>
        <v>1031100261</v>
      </c>
      <c r="AE427" s="6" t="str">
        <f>IF(ISBLANK(Requerimiento_Det!P427),"",VLOOKUP(Requerimiento_Det!P427,Tabla18[#All],2,FALSE))</f>
        <v>BTRU</v>
      </c>
    </row>
    <row r="428" spans="1:31" x14ac:dyDescent="0.25">
      <c r="A428" s="6">
        <f>IF(LEN(Requerimiento_Det!A428)&gt;0,Requerimiento_Det!A428,"")</f>
        <v>1</v>
      </c>
      <c r="B428" s="6">
        <f>IF(LEN(Requerimiento_Det!B428)&gt;0,Requerimiento_Det!B428,"")</f>
        <v>427</v>
      </c>
      <c r="C428" s="6" t="str">
        <f>IF(ISBLANK(Requerimiento_Det!C428),"",VLOOKUP(Requerimiento_Det!C428,Tabla3[#All],2,FALSE))</f>
        <v>10000000</v>
      </c>
      <c r="D428" s="6" t="str">
        <f>IF(LEN(Requerimiento_Det!D428)&gt;0,Requerimiento_Det!D428,"")</f>
        <v/>
      </c>
      <c r="E428" s="6">
        <f>IF(ISBLANK(Requerimiento_Det!E428),"",VLOOKUP(Requerimiento_Det!E428,Tabla13[#All],2,FALSE))</f>
        <v>0</v>
      </c>
      <c r="F428" s="6" t="str">
        <f>IF(ISBLANK(Requerimiento_Det!F428),"",VLOOKUP(Requerimiento_Det!F428,Tabla12[#All],2,FALSE))</f>
        <v>2806</v>
      </c>
      <c r="G428" s="6" t="str">
        <f>IF(ISBLANK(Requerimiento_Det!G428),"",VLOOKUP(Requerimiento_Det!G428,Tabla14[#All],2,FALSE))</f>
        <v>UNI</v>
      </c>
      <c r="H428" s="6" t="str">
        <f>IF(LEN(Requerimiento_Det!H428)&gt;0,Requerimiento_Det!H428,"")</f>
        <v>Chicama 287611 TRUJILLO  CAJAMARCA  TRUJILLO</v>
      </c>
      <c r="I428" s="6" t="str">
        <f>IF(ISBLANK(Requerimiento_Det!I428),"",VLOOKUP(Requerimiento_Det!I428,Tabla5[#All],2,FALSE))</f>
        <v>C</v>
      </c>
      <c r="J428" s="6" t="str">
        <f t="shared" si="177"/>
        <v>N</v>
      </c>
      <c r="K428" s="29">
        <f>IF(LEN(Requerimiento_Det!J428)&gt;0,Requerimiento_Det!J428,"")</f>
        <v>1</v>
      </c>
      <c r="L428" s="6" t="str">
        <f t="shared" si="178"/>
        <v>0.00</v>
      </c>
      <c r="M428" s="6" t="str">
        <f t="shared" si="179"/>
        <v>0.00</v>
      </c>
      <c r="N428" s="30" t="str">
        <f t="shared" si="180"/>
        <v>0.00</v>
      </c>
      <c r="O428" s="30">
        <f t="shared" si="181"/>
        <v>0</v>
      </c>
      <c r="P428" s="6" t="str">
        <f t="shared" si="182"/>
        <v>0</v>
      </c>
      <c r="Q428" s="6" t="str">
        <f t="shared" si="183"/>
        <v>0</v>
      </c>
      <c r="R428" s="6" t="str">
        <f t="shared" si="184"/>
        <v>0.000000</v>
      </c>
      <c r="S428" s="6" t="str">
        <f t="shared" si="185"/>
        <v>0.000000</v>
      </c>
      <c r="T428" s="6" t="str">
        <f t="shared" si="186"/>
        <v>0</v>
      </c>
      <c r="U428" s="6" t="str">
        <f t="shared" si="187"/>
        <v>0</v>
      </c>
      <c r="V428" s="6" t="str">
        <f t="shared" si="188"/>
        <v>S</v>
      </c>
      <c r="W428" s="6" t="str">
        <f>IF(LEN(Requerimiento_Det!L428)&gt;0,Requerimiento_Det!L428,"")</f>
        <v>Chicama 287611 TRUJILLO  CAJAMARCA  TRUJILLO</v>
      </c>
      <c r="X428" s="6" t="str">
        <f>IF(ISBLANK(Requerimiento_Det!M428),"",VLOOKUP(Requerimiento_Det!M428,Tabla8[#All],2,FALSE))</f>
        <v>010201</v>
      </c>
      <c r="Y428" s="6" t="str">
        <f t="shared" si="189"/>
        <v>PR</v>
      </c>
      <c r="Z428" s="6" t="str">
        <f t="shared" si="190"/>
        <v>DEMO</v>
      </c>
      <c r="AA428" s="6" t="str">
        <f t="shared" si="191"/>
        <v>N</v>
      </c>
      <c r="AB428" s="6" t="str">
        <f t="shared" si="192"/>
        <v>N</v>
      </c>
      <c r="AC428" s="6" t="str">
        <f t="shared" si="193"/>
        <v>9031501</v>
      </c>
      <c r="AD428" s="6">
        <f>IF(ISBLANK(Requerimiento_Det!N428),"",VLOOKUP(Requerimiento_Det!N428,Tabla1[#All],2,FALSE))</f>
        <v>1031100239</v>
      </c>
      <c r="AE428" s="6" t="str">
        <f>IF(ISBLANK(Requerimiento_Det!P428),"",VLOOKUP(Requerimiento_Det!P428,Tabla18[#All],2,FALSE))</f>
        <v>BTRU</v>
      </c>
    </row>
    <row r="429" spans="1:31" x14ac:dyDescent="0.25">
      <c r="A429" s="6">
        <f>IF(LEN(Requerimiento_Det!A429)&gt;0,Requerimiento_Det!A429,"")</f>
        <v>1</v>
      </c>
      <c r="B429" s="6">
        <f>IF(LEN(Requerimiento_Det!B429)&gt;0,Requerimiento_Det!B429,"")</f>
        <v>428</v>
      </c>
      <c r="C429" s="6" t="str">
        <f>IF(ISBLANK(Requerimiento_Det!C429),"",VLOOKUP(Requerimiento_Det!C429,Tabla3[#All],2,FALSE))</f>
        <v>10000000</v>
      </c>
      <c r="D429" s="6" t="str">
        <f>IF(LEN(Requerimiento_Det!D429)&gt;0,Requerimiento_Det!D429,"")</f>
        <v/>
      </c>
      <c r="E429" s="6">
        <f>IF(ISBLANK(Requerimiento_Det!E429),"",VLOOKUP(Requerimiento_Det!E429,Tabla13[#All],2,FALSE))</f>
        <v>0</v>
      </c>
      <c r="F429" s="6" t="str">
        <f>IF(ISBLANK(Requerimiento_Det!F429),"",VLOOKUP(Requerimiento_Det!F429,Tabla12[#All],2,FALSE))</f>
        <v>2806</v>
      </c>
      <c r="G429" s="6" t="str">
        <f>IF(ISBLANK(Requerimiento_Det!G429),"",VLOOKUP(Requerimiento_Det!G429,Tabla14[#All],2,FALSE))</f>
        <v>UNI</v>
      </c>
      <c r="H429" s="6" t="str">
        <f>IF(LEN(Requerimiento_Det!H429)&gt;0,Requerimiento_Det!H429,"")</f>
        <v>Chicama 287601 TRUJILLO  CHICLAYO  TRUJILLO</v>
      </c>
      <c r="I429" s="6" t="str">
        <f>IF(ISBLANK(Requerimiento_Det!I429),"",VLOOKUP(Requerimiento_Det!I429,Tabla5[#All],2,FALSE))</f>
        <v>C</v>
      </c>
      <c r="J429" s="6" t="str">
        <f t="shared" si="177"/>
        <v>N</v>
      </c>
      <c r="K429" s="29">
        <f>IF(LEN(Requerimiento_Det!J429)&gt;0,Requerimiento_Det!J429,"")</f>
        <v>1</v>
      </c>
      <c r="L429" s="6" t="str">
        <f t="shared" si="178"/>
        <v>0.00</v>
      </c>
      <c r="M429" s="6" t="str">
        <f t="shared" si="179"/>
        <v>0.00</v>
      </c>
      <c r="N429" s="30" t="str">
        <f t="shared" si="180"/>
        <v>0.00</v>
      </c>
      <c r="O429" s="30">
        <f t="shared" si="181"/>
        <v>0</v>
      </c>
      <c r="P429" s="6" t="str">
        <f t="shared" si="182"/>
        <v>0</v>
      </c>
      <c r="Q429" s="6" t="str">
        <f t="shared" si="183"/>
        <v>0</v>
      </c>
      <c r="R429" s="6" t="str">
        <f t="shared" si="184"/>
        <v>0.000000</v>
      </c>
      <c r="S429" s="6" t="str">
        <f t="shared" si="185"/>
        <v>0.000000</v>
      </c>
      <c r="T429" s="6" t="str">
        <f t="shared" si="186"/>
        <v>0</v>
      </c>
      <c r="U429" s="6" t="str">
        <f t="shared" si="187"/>
        <v>0</v>
      </c>
      <c r="V429" s="6" t="str">
        <f t="shared" si="188"/>
        <v>S</v>
      </c>
      <c r="W429" s="6" t="str">
        <f>IF(LEN(Requerimiento_Det!L429)&gt;0,Requerimiento_Det!L429,"")</f>
        <v>Chicama 287601 TRUJILLO  CHICLAYO  TRUJILLO</v>
      </c>
      <c r="X429" s="6" t="str">
        <f>IF(ISBLANK(Requerimiento_Det!M429),"",VLOOKUP(Requerimiento_Det!M429,Tabla8[#All],2,FALSE))</f>
        <v>010201</v>
      </c>
      <c r="Y429" s="6" t="str">
        <f t="shared" si="189"/>
        <v>PR</v>
      </c>
      <c r="Z429" s="6" t="str">
        <f t="shared" si="190"/>
        <v>DEMO</v>
      </c>
      <c r="AA429" s="6" t="str">
        <f t="shared" si="191"/>
        <v>N</v>
      </c>
      <c r="AB429" s="6" t="str">
        <f t="shared" si="192"/>
        <v>N</v>
      </c>
      <c r="AC429" s="6" t="str">
        <f t="shared" si="193"/>
        <v>9031501</v>
      </c>
      <c r="AD429" s="6">
        <f>IF(ISBLANK(Requerimiento_Det!N429),"",VLOOKUP(Requerimiento_Det!N429,Tabla1[#All],2,FALSE))</f>
        <v>1031100317</v>
      </c>
      <c r="AE429" s="6" t="str">
        <f>IF(ISBLANK(Requerimiento_Det!P429),"",VLOOKUP(Requerimiento_Det!P429,Tabla18[#All],2,FALSE))</f>
        <v>BTRU</v>
      </c>
    </row>
    <row r="430" spans="1:31" x14ac:dyDescent="0.25">
      <c r="A430" s="6">
        <f>IF(LEN(Requerimiento_Det!A430)&gt;0,Requerimiento_Det!A430,"")</f>
        <v>1</v>
      </c>
      <c r="B430" s="6">
        <f>IF(LEN(Requerimiento_Det!B430)&gt;0,Requerimiento_Det!B430,"")</f>
        <v>429</v>
      </c>
      <c r="C430" s="6" t="str">
        <f>IF(ISBLANK(Requerimiento_Det!C430),"",VLOOKUP(Requerimiento_Det!C430,Tabla3[#All],2,FALSE))</f>
        <v>10000000</v>
      </c>
      <c r="D430" s="6" t="str">
        <f>IF(LEN(Requerimiento_Det!D430)&gt;0,Requerimiento_Det!D430,"")</f>
        <v/>
      </c>
      <c r="E430" s="6">
        <f>IF(ISBLANK(Requerimiento_Det!E430),"",VLOOKUP(Requerimiento_Det!E430,Tabla13[#All],2,FALSE))</f>
        <v>0</v>
      </c>
      <c r="F430" s="6" t="str">
        <f>IF(ISBLANK(Requerimiento_Det!F430),"",VLOOKUP(Requerimiento_Det!F430,Tabla12[#All],2,FALSE))</f>
        <v>2806</v>
      </c>
      <c r="G430" s="6" t="str">
        <f>IF(ISBLANK(Requerimiento_Det!G430),"",VLOOKUP(Requerimiento_Det!G430,Tabla14[#All],2,FALSE))</f>
        <v>UNI</v>
      </c>
      <c r="H430" s="6" t="str">
        <f>IF(LEN(Requerimiento_Det!H430)&gt;0,Requerimiento_Det!H430,"")</f>
        <v>Sullana 287558 TRUJILLO  TUMBES  TRUJILLO</v>
      </c>
      <c r="I430" s="6" t="str">
        <f>IF(ISBLANK(Requerimiento_Det!I430),"",VLOOKUP(Requerimiento_Det!I430,Tabla5[#All],2,FALSE))</f>
        <v>C</v>
      </c>
      <c r="J430" s="6" t="str">
        <f t="shared" si="177"/>
        <v>N</v>
      </c>
      <c r="K430" s="29">
        <f>IF(LEN(Requerimiento_Det!J430)&gt;0,Requerimiento_Det!J430,"")</f>
        <v>1</v>
      </c>
      <c r="L430" s="6" t="str">
        <f t="shared" si="178"/>
        <v>0.00</v>
      </c>
      <c r="M430" s="6" t="str">
        <f t="shared" si="179"/>
        <v>0.00</v>
      </c>
      <c r="N430" s="30" t="str">
        <f t="shared" si="180"/>
        <v>0.00</v>
      </c>
      <c r="O430" s="30">
        <f t="shared" si="181"/>
        <v>0</v>
      </c>
      <c r="P430" s="6" t="str">
        <f t="shared" si="182"/>
        <v>0</v>
      </c>
      <c r="Q430" s="6" t="str">
        <f t="shared" si="183"/>
        <v>0</v>
      </c>
      <c r="R430" s="6" t="str">
        <f t="shared" si="184"/>
        <v>0.000000</v>
      </c>
      <c r="S430" s="6" t="str">
        <f t="shared" si="185"/>
        <v>0.000000</v>
      </c>
      <c r="T430" s="6" t="str">
        <f t="shared" si="186"/>
        <v>0</v>
      </c>
      <c r="U430" s="6" t="str">
        <f t="shared" si="187"/>
        <v>0</v>
      </c>
      <c r="V430" s="6" t="str">
        <f t="shared" si="188"/>
        <v>S</v>
      </c>
      <c r="W430" s="6" t="str">
        <f>IF(LEN(Requerimiento_Det!L430)&gt;0,Requerimiento_Det!L430,"")</f>
        <v>Sullana 287558 TRUJILLO  TUMBES  TRUJILLO</v>
      </c>
      <c r="X430" s="6" t="str">
        <f>IF(ISBLANK(Requerimiento_Det!M430),"",VLOOKUP(Requerimiento_Det!M430,Tabla8[#All],2,FALSE))</f>
        <v>010201</v>
      </c>
      <c r="Y430" s="6" t="str">
        <f t="shared" si="189"/>
        <v>PR</v>
      </c>
      <c r="Z430" s="6" t="str">
        <f t="shared" si="190"/>
        <v>DEMO</v>
      </c>
      <c r="AA430" s="6" t="str">
        <f t="shared" si="191"/>
        <v>N</v>
      </c>
      <c r="AB430" s="6" t="str">
        <f t="shared" si="192"/>
        <v>N</v>
      </c>
      <c r="AC430" s="6" t="str">
        <f t="shared" si="193"/>
        <v>9031501</v>
      </c>
      <c r="AD430" s="6">
        <f>IF(ISBLANK(Requerimiento_Det!N430),"",VLOOKUP(Requerimiento_Det!N430,Tabla1[#All],2,FALSE))</f>
        <v>1031100301</v>
      </c>
      <c r="AE430" s="6" t="str">
        <f>IF(ISBLANK(Requerimiento_Det!P430),"",VLOOKUP(Requerimiento_Det!P430,Tabla18[#All],2,FALSE))</f>
        <v>BTRU</v>
      </c>
    </row>
    <row r="431" spans="1:31" x14ac:dyDescent="0.25">
      <c r="A431" s="6">
        <f>IF(LEN(Requerimiento_Det!A431)&gt;0,Requerimiento_Det!A431,"")</f>
        <v>1</v>
      </c>
      <c r="B431" s="6">
        <f>IF(LEN(Requerimiento_Det!B431)&gt;0,Requerimiento_Det!B431,"")</f>
        <v>430</v>
      </c>
      <c r="C431" s="6" t="str">
        <f>IF(ISBLANK(Requerimiento_Det!C431),"",VLOOKUP(Requerimiento_Det!C431,Tabla3[#All],2,FALSE))</f>
        <v>10000000</v>
      </c>
      <c r="D431" s="6" t="str">
        <f>IF(LEN(Requerimiento_Det!D431)&gt;0,Requerimiento_Det!D431,"")</f>
        <v/>
      </c>
      <c r="E431" s="6">
        <f>IF(ISBLANK(Requerimiento_Det!E431),"",VLOOKUP(Requerimiento_Det!E431,Tabla13[#All],2,FALSE))</f>
        <v>0</v>
      </c>
      <c r="F431" s="6" t="str">
        <f>IF(ISBLANK(Requerimiento_Det!F431),"",VLOOKUP(Requerimiento_Det!F431,Tabla12[#All],2,FALSE))</f>
        <v>2806</v>
      </c>
      <c r="G431" s="6" t="str">
        <f>IF(ISBLANK(Requerimiento_Det!G431),"",VLOOKUP(Requerimiento_Det!G431,Tabla14[#All],2,FALSE))</f>
        <v>UNI</v>
      </c>
      <c r="H431" s="6" t="str">
        <f>IF(LEN(Requerimiento_Det!H431)&gt;0,Requerimiento_Det!H431,"")</f>
        <v>Chicama 286402 CALLAO  CHICLAYO  CALLAO</v>
      </c>
      <c r="I431" s="6" t="str">
        <f>IF(ISBLANK(Requerimiento_Det!I431),"",VLOOKUP(Requerimiento_Det!I431,Tabla5[#All],2,FALSE))</f>
        <v>C</v>
      </c>
      <c r="J431" s="6" t="str">
        <f t="shared" si="177"/>
        <v>N</v>
      </c>
      <c r="K431" s="29">
        <f>IF(LEN(Requerimiento_Det!J431)&gt;0,Requerimiento_Det!J431,"")</f>
        <v>1</v>
      </c>
      <c r="L431" s="6" t="str">
        <f t="shared" si="178"/>
        <v>0.00</v>
      </c>
      <c r="M431" s="6" t="str">
        <f t="shared" si="179"/>
        <v>0.00</v>
      </c>
      <c r="N431" s="30" t="str">
        <f t="shared" si="180"/>
        <v>0.00</v>
      </c>
      <c r="O431" s="30">
        <f t="shared" si="181"/>
        <v>0</v>
      </c>
      <c r="P431" s="6" t="str">
        <f t="shared" si="182"/>
        <v>0</v>
      </c>
      <c r="Q431" s="6" t="str">
        <f t="shared" si="183"/>
        <v>0</v>
      </c>
      <c r="R431" s="6" t="str">
        <f t="shared" si="184"/>
        <v>0.000000</v>
      </c>
      <c r="S431" s="6" t="str">
        <f t="shared" si="185"/>
        <v>0.000000</v>
      </c>
      <c r="T431" s="6" t="str">
        <f t="shared" si="186"/>
        <v>0</v>
      </c>
      <c r="U431" s="6" t="str">
        <f t="shared" si="187"/>
        <v>0</v>
      </c>
      <c r="V431" s="6" t="str">
        <f t="shared" si="188"/>
        <v>S</v>
      </c>
      <c r="W431" s="6" t="str">
        <f>IF(LEN(Requerimiento_Det!L431)&gt;0,Requerimiento_Det!L431,"")</f>
        <v>Chicama 286402 CALLAO  CHICLAYO  CALLAO</v>
      </c>
      <c r="X431" s="6" t="str">
        <f>IF(ISBLANK(Requerimiento_Det!M431),"",VLOOKUP(Requerimiento_Det!M431,Tabla8[#All],2,FALSE))</f>
        <v>010201</v>
      </c>
      <c r="Y431" s="6" t="str">
        <f t="shared" si="189"/>
        <v>PR</v>
      </c>
      <c r="Z431" s="6" t="str">
        <f t="shared" si="190"/>
        <v>DEMO</v>
      </c>
      <c r="AA431" s="6" t="str">
        <f t="shared" si="191"/>
        <v>N</v>
      </c>
      <c r="AB431" s="6" t="str">
        <f t="shared" si="192"/>
        <v>N</v>
      </c>
      <c r="AC431" s="6" t="str">
        <f t="shared" si="193"/>
        <v>9031501</v>
      </c>
      <c r="AD431" s="6">
        <f>IF(ISBLANK(Requerimiento_Det!N431),"",VLOOKUP(Requerimiento_Det!N431,Tabla1[#All],2,FALSE))</f>
        <v>1031100291</v>
      </c>
      <c r="AE431" s="6" t="str">
        <f>IF(ISBLANK(Requerimiento_Det!P431),"",VLOOKUP(Requerimiento_Det!P431,Tabla18[#All],2,FALSE))</f>
        <v>BTRU</v>
      </c>
    </row>
    <row r="432" spans="1:31" x14ac:dyDescent="0.25">
      <c r="A432" s="6">
        <f>IF(LEN(Requerimiento_Det!A432)&gt;0,Requerimiento_Det!A432,"")</f>
        <v>1</v>
      </c>
      <c r="B432" s="6">
        <f>IF(LEN(Requerimiento_Det!B432)&gt;0,Requerimiento_Det!B432,"")</f>
        <v>431</v>
      </c>
      <c r="C432" s="6" t="str">
        <f>IF(ISBLANK(Requerimiento_Det!C432),"",VLOOKUP(Requerimiento_Det!C432,Tabla3[#All],2,FALSE))</f>
        <v>10000000</v>
      </c>
      <c r="D432" s="6" t="str">
        <f>IF(LEN(Requerimiento_Det!D432)&gt;0,Requerimiento_Det!D432,"")</f>
        <v/>
      </c>
      <c r="E432" s="6">
        <f>IF(ISBLANK(Requerimiento_Det!E432),"",VLOOKUP(Requerimiento_Det!E432,Tabla13[#All],2,FALSE))</f>
        <v>0</v>
      </c>
      <c r="F432" s="6" t="str">
        <f>IF(ISBLANK(Requerimiento_Det!F432),"",VLOOKUP(Requerimiento_Det!F432,Tabla12[#All],2,FALSE))</f>
        <v>2806</v>
      </c>
      <c r="G432" s="6" t="str">
        <f>IF(ISBLANK(Requerimiento_Det!G432),"",VLOOKUP(Requerimiento_Det!G432,Tabla14[#All],2,FALSE))</f>
        <v>UNI</v>
      </c>
      <c r="H432" s="6" t="str">
        <f>IF(LEN(Requerimiento_Det!H432)&gt;0,Requerimiento_Det!H432,"")</f>
        <v>Bayóvar 287616 TRUJILLO  TUMBES  TRUJILLO</v>
      </c>
      <c r="I432" s="6" t="str">
        <f>IF(ISBLANK(Requerimiento_Det!I432),"",VLOOKUP(Requerimiento_Det!I432,Tabla5[#All],2,FALSE))</f>
        <v>C</v>
      </c>
      <c r="J432" s="6" t="str">
        <f t="shared" si="177"/>
        <v>N</v>
      </c>
      <c r="K432" s="29">
        <f>IF(LEN(Requerimiento_Det!J432)&gt;0,Requerimiento_Det!J432,"")</f>
        <v>1</v>
      </c>
      <c r="L432" s="6" t="str">
        <f t="shared" si="178"/>
        <v>0.00</v>
      </c>
      <c r="M432" s="6" t="str">
        <f t="shared" si="179"/>
        <v>0.00</v>
      </c>
      <c r="N432" s="30" t="str">
        <f t="shared" si="180"/>
        <v>0.00</v>
      </c>
      <c r="O432" s="30">
        <f t="shared" si="181"/>
        <v>0</v>
      </c>
      <c r="P432" s="6" t="str">
        <f t="shared" si="182"/>
        <v>0</v>
      </c>
      <c r="Q432" s="6" t="str">
        <f t="shared" si="183"/>
        <v>0</v>
      </c>
      <c r="R432" s="6" t="str">
        <f t="shared" si="184"/>
        <v>0.000000</v>
      </c>
      <c r="S432" s="6" t="str">
        <f t="shared" si="185"/>
        <v>0.000000</v>
      </c>
      <c r="T432" s="6" t="str">
        <f t="shared" si="186"/>
        <v>0</v>
      </c>
      <c r="U432" s="6" t="str">
        <f t="shared" si="187"/>
        <v>0</v>
      </c>
      <c r="V432" s="6" t="str">
        <f t="shared" si="188"/>
        <v>S</v>
      </c>
      <c r="W432" s="6" t="str">
        <f>IF(LEN(Requerimiento_Det!L432)&gt;0,Requerimiento_Det!L432,"")</f>
        <v>Bayóvar 287616 TRUJILLO  TUMBES  TRUJILLO</v>
      </c>
      <c r="X432" s="6" t="str">
        <f>IF(ISBLANK(Requerimiento_Det!M432),"",VLOOKUP(Requerimiento_Det!M432,Tabla8[#All],2,FALSE))</f>
        <v>010201</v>
      </c>
      <c r="Y432" s="6" t="str">
        <f t="shared" si="189"/>
        <v>PR</v>
      </c>
      <c r="Z432" s="6" t="str">
        <f t="shared" si="190"/>
        <v>DEMO</v>
      </c>
      <c r="AA432" s="6" t="str">
        <f t="shared" si="191"/>
        <v>N</v>
      </c>
      <c r="AB432" s="6" t="str">
        <f t="shared" si="192"/>
        <v>N</v>
      </c>
      <c r="AC432" s="6" t="str">
        <f t="shared" si="193"/>
        <v>9031501</v>
      </c>
      <c r="AD432" s="6">
        <f>IF(ISBLANK(Requerimiento_Det!N432),"",VLOOKUP(Requerimiento_Det!N432,Tabla1[#All],2,FALSE))</f>
        <v>1031100312</v>
      </c>
      <c r="AE432" s="6" t="str">
        <f>IF(ISBLANK(Requerimiento_Det!P432),"",VLOOKUP(Requerimiento_Det!P432,Tabla18[#All],2,FALSE))</f>
        <v>BTRU</v>
      </c>
    </row>
    <row r="433" spans="1:31" x14ac:dyDescent="0.25">
      <c r="A433" s="6">
        <f>IF(LEN(Requerimiento_Det!A433)&gt;0,Requerimiento_Det!A433,"")</f>
        <v>1</v>
      </c>
      <c r="B433" s="6">
        <f>IF(LEN(Requerimiento_Det!B433)&gt;0,Requerimiento_Det!B433,"")</f>
        <v>432</v>
      </c>
      <c r="C433" s="6" t="str">
        <f>IF(ISBLANK(Requerimiento_Det!C433),"",VLOOKUP(Requerimiento_Det!C433,Tabla3[#All],2,FALSE))</f>
        <v>10000000</v>
      </c>
      <c r="D433" s="6" t="str">
        <f>IF(LEN(Requerimiento_Det!D433)&gt;0,Requerimiento_Det!D433,"")</f>
        <v/>
      </c>
      <c r="E433" s="6">
        <f>IF(ISBLANK(Requerimiento_Det!E433),"",VLOOKUP(Requerimiento_Det!E433,Tabla13[#All],2,FALSE))</f>
        <v>0</v>
      </c>
      <c r="F433" s="6" t="str">
        <f>IF(ISBLANK(Requerimiento_Det!F433),"",VLOOKUP(Requerimiento_Det!F433,Tabla12[#All],2,FALSE))</f>
        <v>2806</v>
      </c>
      <c r="G433" s="6" t="str">
        <f>IF(ISBLANK(Requerimiento_Det!G433),"",VLOOKUP(Requerimiento_Det!G433,Tabla14[#All],2,FALSE))</f>
        <v>UNI</v>
      </c>
      <c r="H433" s="6" t="str">
        <f>IF(LEN(Requerimiento_Det!H433)&gt;0,Requerimiento_Det!H433,"")</f>
        <v>Pacanguilla 287782 TRUJILLO  CHICLAYO  TRUJILLO</v>
      </c>
      <c r="I433" s="6" t="str">
        <f>IF(ISBLANK(Requerimiento_Det!I433),"",VLOOKUP(Requerimiento_Det!I433,Tabla5[#All],2,FALSE))</f>
        <v>C</v>
      </c>
      <c r="J433" s="6" t="str">
        <f t="shared" si="177"/>
        <v>N</v>
      </c>
      <c r="K433" s="29">
        <f>IF(LEN(Requerimiento_Det!J433)&gt;0,Requerimiento_Det!J433,"")</f>
        <v>1</v>
      </c>
      <c r="L433" s="6" t="str">
        <f t="shared" si="178"/>
        <v>0.00</v>
      </c>
      <c r="M433" s="6" t="str">
        <f t="shared" si="179"/>
        <v>0.00</v>
      </c>
      <c r="N433" s="30" t="str">
        <f t="shared" si="180"/>
        <v>0.00</v>
      </c>
      <c r="O433" s="30">
        <f t="shared" si="181"/>
        <v>0</v>
      </c>
      <c r="P433" s="6" t="str">
        <f t="shared" si="182"/>
        <v>0</v>
      </c>
      <c r="Q433" s="6" t="str">
        <f t="shared" si="183"/>
        <v>0</v>
      </c>
      <c r="R433" s="6" t="str">
        <f t="shared" si="184"/>
        <v>0.000000</v>
      </c>
      <c r="S433" s="6" t="str">
        <f t="shared" si="185"/>
        <v>0.000000</v>
      </c>
      <c r="T433" s="6" t="str">
        <f t="shared" si="186"/>
        <v>0</v>
      </c>
      <c r="U433" s="6" t="str">
        <f t="shared" si="187"/>
        <v>0</v>
      </c>
      <c r="V433" s="6" t="str">
        <f t="shared" si="188"/>
        <v>S</v>
      </c>
      <c r="W433" s="6" t="str">
        <f>IF(LEN(Requerimiento_Det!L433)&gt;0,Requerimiento_Det!L433,"")</f>
        <v>Pacanguilla 287782 TRUJILLO  CHICLAYO  TRUJILLO</v>
      </c>
      <c r="X433" s="6" t="str">
        <f>IF(ISBLANK(Requerimiento_Det!M433),"",VLOOKUP(Requerimiento_Det!M433,Tabla8[#All],2,FALSE))</f>
        <v>010201</v>
      </c>
      <c r="Y433" s="6" t="str">
        <f t="shared" si="189"/>
        <v>PR</v>
      </c>
      <c r="Z433" s="6" t="str">
        <f t="shared" si="190"/>
        <v>DEMO</v>
      </c>
      <c r="AA433" s="6" t="str">
        <f t="shared" si="191"/>
        <v>N</v>
      </c>
      <c r="AB433" s="6" t="str">
        <f t="shared" si="192"/>
        <v>N</v>
      </c>
      <c r="AC433" s="6" t="str">
        <f t="shared" si="193"/>
        <v>9031501</v>
      </c>
      <c r="AD433" s="6">
        <f>IF(ISBLANK(Requerimiento_Det!N433),"",VLOOKUP(Requerimiento_Det!N433,Tabla1[#All],2,FALSE))</f>
        <v>1031100265</v>
      </c>
      <c r="AE433" s="6" t="str">
        <f>IF(ISBLANK(Requerimiento_Det!P433),"",VLOOKUP(Requerimiento_Det!P433,Tabla18[#All],2,FALSE))</f>
        <v>BTRU</v>
      </c>
    </row>
    <row r="434" spans="1:31" x14ac:dyDescent="0.25">
      <c r="A434" s="6">
        <f>IF(LEN(Requerimiento_Det!A434)&gt;0,Requerimiento_Det!A434,"")</f>
        <v>1</v>
      </c>
      <c r="B434" s="6">
        <f>IF(LEN(Requerimiento_Det!B434)&gt;0,Requerimiento_Det!B434,"")</f>
        <v>433</v>
      </c>
      <c r="C434" s="6" t="str">
        <f>IF(ISBLANK(Requerimiento_Det!C434),"",VLOOKUP(Requerimiento_Det!C434,Tabla3[#All],2,FALSE))</f>
        <v>10000000</v>
      </c>
      <c r="D434" s="6" t="str">
        <f>IF(LEN(Requerimiento_Det!D434)&gt;0,Requerimiento_Det!D434,"")</f>
        <v/>
      </c>
      <c r="E434" s="6">
        <f>IF(ISBLANK(Requerimiento_Det!E434),"",VLOOKUP(Requerimiento_Det!E434,Tabla13[#All],2,FALSE))</f>
        <v>0</v>
      </c>
      <c r="F434" s="6" t="str">
        <f>IF(ISBLANK(Requerimiento_Det!F434),"",VLOOKUP(Requerimiento_Det!F434,Tabla12[#All],2,FALSE))</f>
        <v>2806</v>
      </c>
      <c r="G434" s="6" t="str">
        <f>IF(ISBLANK(Requerimiento_Det!G434),"",VLOOKUP(Requerimiento_Det!G434,Tabla14[#All],2,FALSE))</f>
        <v>UNI</v>
      </c>
      <c r="H434" s="6" t="str">
        <f>IF(LEN(Requerimiento_Det!H434)&gt;0,Requerimiento_Det!H434,"")</f>
        <v>Chicama 287606 TRUJILLO  PIURA  TRUJILLO</v>
      </c>
      <c r="I434" s="6" t="str">
        <f>IF(ISBLANK(Requerimiento_Det!I434),"",VLOOKUP(Requerimiento_Det!I434,Tabla5[#All],2,FALSE))</f>
        <v>C</v>
      </c>
      <c r="J434" s="6" t="str">
        <f t="shared" si="177"/>
        <v>N</v>
      </c>
      <c r="K434" s="29">
        <f>IF(LEN(Requerimiento_Det!J434)&gt;0,Requerimiento_Det!J434,"")</f>
        <v>1</v>
      </c>
      <c r="L434" s="6" t="str">
        <f t="shared" si="178"/>
        <v>0.00</v>
      </c>
      <c r="M434" s="6" t="str">
        <f t="shared" si="179"/>
        <v>0.00</v>
      </c>
      <c r="N434" s="30" t="str">
        <f t="shared" si="180"/>
        <v>0.00</v>
      </c>
      <c r="O434" s="30">
        <f t="shared" si="181"/>
        <v>0</v>
      </c>
      <c r="P434" s="6" t="str">
        <f t="shared" si="182"/>
        <v>0</v>
      </c>
      <c r="Q434" s="6" t="str">
        <f t="shared" si="183"/>
        <v>0</v>
      </c>
      <c r="R434" s="6" t="str">
        <f t="shared" si="184"/>
        <v>0.000000</v>
      </c>
      <c r="S434" s="6" t="str">
        <f t="shared" si="185"/>
        <v>0.000000</v>
      </c>
      <c r="T434" s="6" t="str">
        <f t="shared" si="186"/>
        <v>0</v>
      </c>
      <c r="U434" s="6" t="str">
        <f t="shared" si="187"/>
        <v>0</v>
      </c>
      <c r="V434" s="6" t="str">
        <f t="shared" si="188"/>
        <v>S</v>
      </c>
      <c r="W434" s="6" t="str">
        <f>IF(LEN(Requerimiento_Det!L434)&gt;0,Requerimiento_Det!L434,"")</f>
        <v>Chicama 287606 TRUJILLO  PIURA  TRUJILLO</v>
      </c>
      <c r="X434" s="6" t="str">
        <f>IF(ISBLANK(Requerimiento_Det!M434),"",VLOOKUP(Requerimiento_Det!M434,Tabla8[#All],2,FALSE))</f>
        <v>010201</v>
      </c>
      <c r="Y434" s="6" t="str">
        <f t="shared" si="189"/>
        <v>PR</v>
      </c>
      <c r="Z434" s="6" t="str">
        <f t="shared" si="190"/>
        <v>DEMO</v>
      </c>
      <c r="AA434" s="6" t="str">
        <f t="shared" si="191"/>
        <v>N</v>
      </c>
      <c r="AB434" s="6" t="str">
        <f t="shared" si="192"/>
        <v>N</v>
      </c>
      <c r="AC434" s="6" t="str">
        <f t="shared" si="193"/>
        <v>9031501</v>
      </c>
      <c r="AD434" s="6">
        <f>IF(ISBLANK(Requerimiento_Det!N434),"",VLOOKUP(Requerimiento_Det!N434,Tabla1[#All],2,FALSE))</f>
        <v>1031100355</v>
      </c>
      <c r="AE434" s="6" t="str">
        <f>IF(ISBLANK(Requerimiento_Det!P434),"",VLOOKUP(Requerimiento_Det!P434,Tabla18[#All],2,FALSE))</f>
        <v>BTRU</v>
      </c>
    </row>
    <row r="435" spans="1:31" x14ac:dyDescent="0.25">
      <c r="A435" s="6">
        <f>IF(LEN(Requerimiento_Det!A435)&gt;0,Requerimiento_Det!A435,"")</f>
        <v>1</v>
      </c>
      <c r="B435" s="6">
        <f>IF(LEN(Requerimiento_Det!B435)&gt;0,Requerimiento_Det!B435,"")</f>
        <v>434</v>
      </c>
      <c r="C435" s="6" t="str">
        <f>IF(ISBLANK(Requerimiento_Det!C435),"",VLOOKUP(Requerimiento_Det!C435,Tabla3[#All],2,FALSE))</f>
        <v>10000000</v>
      </c>
      <c r="D435" s="6" t="str">
        <f>IF(LEN(Requerimiento_Det!D435)&gt;0,Requerimiento_Det!D435,"")</f>
        <v/>
      </c>
      <c r="E435" s="6">
        <f>IF(ISBLANK(Requerimiento_Det!E435),"",VLOOKUP(Requerimiento_Det!E435,Tabla13[#All],2,FALSE))</f>
        <v>0</v>
      </c>
      <c r="F435" s="6" t="str">
        <f>IF(ISBLANK(Requerimiento_Det!F435),"",VLOOKUP(Requerimiento_Det!F435,Tabla12[#All],2,FALSE))</f>
        <v>2806</v>
      </c>
      <c r="G435" s="6" t="str">
        <f>IF(ISBLANK(Requerimiento_Det!G435),"",VLOOKUP(Requerimiento_Det!G435,Tabla14[#All],2,FALSE))</f>
        <v>UNI</v>
      </c>
      <c r="H435" s="6" t="str">
        <f>IF(LEN(Requerimiento_Det!H435)&gt;0,Requerimiento_Det!H435,"")</f>
        <v>Chicama 287610 TRUJILLO  CAJAMARCA  TRUJILLO</v>
      </c>
      <c r="I435" s="6" t="str">
        <f>IF(ISBLANK(Requerimiento_Det!I435),"",VLOOKUP(Requerimiento_Det!I435,Tabla5[#All],2,FALSE))</f>
        <v>C</v>
      </c>
      <c r="J435" s="6" t="str">
        <f t="shared" si="177"/>
        <v>N</v>
      </c>
      <c r="K435" s="29">
        <f>IF(LEN(Requerimiento_Det!J435)&gt;0,Requerimiento_Det!J435,"")</f>
        <v>1</v>
      </c>
      <c r="L435" s="6" t="str">
        <f t="shared" si="178"/>
        <v>0.00</v>
      </c>
      <c r="M435" s="6" t="str">
        <f t="shared" si="179"/>
        <v>0.00</v>
      </c>
      <c r="N435" s="30" t="str">
        <f t="shared" si="180"/>
        <v>0.00</v>
      </c>
      <c r="O435" s="30">
        <f t="shared" si="181"/>
        <v>0</v>
      </c>
      <c r="P435" s="6" t="str">
        <f t="shared" si="182"/>
        <v>0</v>
      </c>
      <c r="Q435" s="6" t="str">
        <f t="shared" si="183"/>
        <v>0</v>
      </c>
      <c r="R435" s="6" t="str">
        <f t="shared" si="184"/>
        <v>0.000000</v>
      </c>
      <c r="S435" s="6" t="str">
        <f t="shared" si="185"/>
        <v>0.000000</v>
      </c>
      <c r="T435" s="6" t="str">
        <f t="shared" si="186"/>
        <v>0</v>
      </c>
      <c r="U435" s="6" t="str">
        <f t="shared" si="187"/>
        <v>0</v>
      </c>
      <c r="V435" s="6" t="str">
        <f t="shared" si="188"/>
        <v>S</v>
      </c>
      <c r="W435" s="6" t="str">
        <f>IF(LEN(Requerimiento_Det!L435)&gt;0,Requerimiento_Det!L435,"")</f>
        <v>Chicama 287610 TRUJILLO  CAJAMARCA  TRUJILLO</v>
      </c>
      <c r="X435" s="6" t="str">
        <f>IF(ISBLANK(Requerimiento_Det!M435),"",VLOOKUP(Requerimiento_Det!M435,Tabla8[#All],2,FALSE))</f>
        <v>010201</v>
      </c>
      <c r="Y435" s="6" t="str">
        <f t="shared" si="189"/>
        <v>PR</v>
      </c>
      <c r="Z435" s="6" t="str">
        <f t="shared" si="190"/>
        <v>DEMO</v>
      </c>
      <c r="AA435" s="6" t="str">
        <f t="shared" si="191"/>
        <v>N</v>
      </c>
      <c r="AB435" s="6" t="str">
        <f t="shared" si="192"/>
        <v>N</v>
      </c>
      <c r="AC435" s="6" t="str">
        <f t="shared" si="193"/>
        <v>9031501</v>
      </c>
      <c r="AD435" s="6">
        <f>IF(ISBLANK(Requerimiento_Det!N435),"",VLOOKUP(Requerimiento_Det!N435,Tabla1[#All],2,FALSE))</f>
        <v>1031100350</v>
      </c>
      <c r="AE435" s="6" t="str">
        <f>IF(ISBLANK(Requerimiento_Det!P435),"",VLOOKUP(Requerimiento_Det!P435,Tabla18[#All],2,FALSE))</f>
        <v>BTRU</v>
      </c>
    </row>
    <row r="436" spans="1:31" x14ac:dyDescent="0.25">
      <c r="A436" s="6">
        <f>IF(LEN(Requerimiento_Det!A436)&gt;0,Requerimiento_Det!A436,"")</f>
        <v>1</v>
      </c>
      <c r="B436" s="6">
        <f>IF(LEN(Requerimiento_Det!B436)&gt;0,Requerimiento_Det!B436,"")</f>
        <v>435</v>
      </c>
      <c r="C436" s="6" t="str">
        <f>IF(ISBLANK(Requerimiento_Det!C436),"",VLOOKUP(Requerimiento_Det!C436,Tabla3[#All],2,FALSE))</f>
        <v>10000000</v>
      </c>
      <c r="D436" s="6" t="str">
        <f>IF(LEN(Requerimiento_Det!D436)&gt;0,Requerimiento_Det!D436,"")</f>
        <v/>
      </c>
      <c r="E436" s="6">
        <f>IF(ISBLANK(Requerimiento_Det!E436),"",VLOOKUP(Requerimiento_Det!E436,Tabla13[#All],2,FALSE))</f>
        <v>0</v>
      </c>
      <c r="F436" s="6" t="str">
        <f>IF(ISBLANK(Requerimiento_Det!F436),"",VLOOKUP(Requerimiento_Det!F436,Tabla12[#All],2,FALSE))</f>
        <v>2806</v>
      </c>
      <c r="G436" s="6" t="str">
        <f>IF(ISBLANK(Requerimiento_Det!G436),"",VLOOKUP(Requerimiento_Det!G436,Tabla14[#All],2,FALSE))</f>
        <v>UNI</v>
      </c>
      <c r="H436" s="6" t="str">
        <f>IF(LEN(Requerimiento_Det!H436)&gt;0,Requerimiento_Det!H436,"")</f>
        <v>Chicama 287784 TRUJILLO  CHICLAYO  TRUJILLO</v>
      </c>
      <c r="I436" s="6" t="str">
        <f>IF(ISBLANK(Requerimiento_Det!I436),"",VLOOKUP(Requerimiento_Det!I436,Tabla5[#All],2,FALSE))</f>
        <v>C</v>
      </c>
      <c r="J436" s="6" t="str">
        <f t="shared" si="177"/>
        <v>N</v>
      </c>
      <c r="K436" s="29">
        <f>IF(LEN(Requerimiento_Det!J436)&gt;0,Requerimiento_Det!J436,"")</f>
        <v>1</v>
      </c>
      <c r="L436" s="6" t="str">
        <f t="shared" si="178"/>
        <v>0.00</v>
      </c>
      <c r="M436" s="6" t="str">
        <f t="shared" si="179"/>
        <v>0.00</v>
      </c>
      <c r="N436" s="30" t="str">
        <f t="shared" si="180"/>
        <v>0.00</v>
      </c>
      <c r="O436" s="30">
        <f t="shared" si="181"/>
        <v>0</v>
      </c>
      <c r="P436" s="6" t="str">
        <f t="shared" si="182"/>
        <v>0</v>
      </c>
      <c r="Q436" s="6" t="str">
        <f t="shared" si="183"/>
        <v>0</v>
      </c>
      <c r="R436" s="6" t="str">
        <f t="shared" si="184"/>
        <v>0.000000</v>
      </c>
      <c r="S436" s="6" t="str">
        <f t="shared" si="185"/>
        <v>0.000000</v>
      </c>
      <c r="T436" s="6" t="str">
        <f t="shared" si="186"/>
        <v>0</v>
      </c>
      <c r="U436" s="6" t="str">
        <f t="shared" si="187"/>
        <v>0</v>
      </c>
      <c r="V436" s="6" t="str">
        <f t="shared" si="188"/>
        <v>S</v>
      </c>
      <c r="W436" s="6" t="str">
        <f>IF(LEN(Requerimiento_Det!L436)&gt;0,Requerimiento_Det!L436,"")</f>
        <v>Chicama 287784 TRUJILLO  CHICLAYO  TRUJILLO</v>
      </c>
      <c r="X436" s="6" t="str">
        <f>IF(ISBLANK(Requerimiento_Det!M436),"",VLOOKUP(Requerimiento_Det!M436,Tabla8[#All],2,FALSE))</f>
        <v>010201</v>
      </c>
      <c r="Y436" s="6" t="str">
        <f t="shared" si="189"/>
        <v>PR</v>
      </c>
      <c r="Z436" s="6" t="str">
        <f t="shared" si="190"/>
        <v>DEMO</v>
      </c>
      <c r="AA436" s="6" t="str">
        <f t="shared" si="191"/>
        <v>N</v>
      </c>
      <c r="AB436" s="6" t="str">
        <f t="shared" si="192"/>
        <v>N</v>
      </c>
      <c r="AC436" s="6" t="str">
        <f t="shared" si="193"/>
        <v>9031501</v>
      </c>
      <c r="AD436" s="6">
        <f>IF(ISBLANK(Requerimiento_Det!N436),"",VLOOKUP(Requerimiento_Det!N436,Tabla1[#All],2,FALSE))</f>
        <v>1031100330</v>
      </c>
      <c r="AE436" s="6" t="str">
        <f>IF(ISBLANK(Requerimiento_Det!P436),"",VLOOKUP(Requerimiento_Det!P436,Tabla18[#All],2,FALSE))</f>
        <v>BTRU</v>
      </c>
    </row>
    <row r="437" spans="1:31" x14ac:dyDescent="0.25">
      <c r="A437" s="6">
        <f>IF(LEN(Requerimiento_Det!A437)&gt;0,Requerimiento_Det!A437,"")</f>
        <v>1</v>
      </c>
      <c r="B437" s="6">
        <f>IF(LEN(Requerimiento_Det!B437)&gt;0,Requerimiento_Det!B437,"")</f>
        <v>436</v>
      </c>
      <c r="C437" s="6" t="str">
        <f>IF(ISBLANK(Requerimiento_Det!C437),"",VLOOKUP(Requerimiento_Det!C437,Tabla3[#All],2,FALSE))</f>
        <v>10000000</v>
      </c>
      <c r="D437" s="6" t="str">
        <f>IF(LEN(Requerimiento_Det!D437)&gt;0,Requerimiento_Det!D437,"")</f>
        <v/>
      </c>
      <c r="E437" s="6">
        <f>IF(ISBLANK(Requerimiento_Det!E437),"",VLOOKUP(Requerimiento_Det!E437,Tabla13[#All],2,FALSE))</f>
        <v>0</v>
      </c>
      <c r="F437" s="6" t="str">
        <f>IF(ISBLANK(Requerimiento_Det!F437),"",VLOOKUP(Requerimiento_Det!F437,Tabla12[#All],2,FALSE))</f>
        <v>2806</v>
      </c>
      <c r="G437" s="6" t="str">
        <f>IF(ISBLANK(Requerimiento_Det!G437),"",VLOOKUP(Requerimiento_Det!G437,Tabla14[#All],2,FALSE))</f>
        <v>UNI</v>
      </c>
      <c r="H437" s="6" t="str">
        <f>IF(LEN(Requerimiento_Det!H437)&gt;0,Requerimiento_Det!H437,"")</f>
        <v>Chicama 287660 TRUJILLO   CHOCOPE  TRUJILLO</v>
      </c>
      <c r="I437" s="6" t="str">
        <f>IF(ISBLANK(Requerimiento_Det!I437),"",VLOOKUP(Requerimiento_Det!I437,Tabla5[#All],2,FALSE))</f>
        <v>C</v>
      </c>
      <c r="J437" s="6" t="str">
        <f t="shared" si="177"/>
        <v>N</v>
      </c>
      <c r="K437" s="29">
        <f>IF(LEN(Requerimiento_Det!J437)&gt;0,Requerimiento_Det!J437,"")</f>
        <v>1</v>
      </c>
      <c r="L437" s="6" t="str">
        <f t="shared" si="178"/>
        <v>0.00</v>
      </c>
      <c r="M437" s="6" t="str">
        <f t="shared" si="179"/>
        <v>0.00</v>
      </c>
      <c r="N437" s="30" t="str">
        <f t="shared" si="180"/>
        <v>0.00</v>
      </c>
      <c r="O437" s="30">
        <f t="shared" si="181"/>
        <v>0</v>
      </c>
      <c r="P437" s="6" t="str">
        <f t="shared" si="182"/>
        <v>0</v>
      </c>
      <c r="Q437" s="6" t="str">
        <f t="shared" si="183"/>
        <v>0</v>
      </c>
      <c r="R437" s="6" t="str">
        <f t="shared" si="184"/>
        <v>0.000000</v>
      </c>
      <c r="S437" s="6" t="str">
        <f t="shared" si="185"/>
        <v>0.000000</v>
      </c>
      <c r="T437" s="6" t="str">
        <f t="shared" si="186"/>
        <v>0</v>
      </c>
      <c r="U437" s="6" t="str">
        <f t="shared" si="187"/>
        <v>0</v>
      </c>
      <c r="V437" s="6" t="str">
        <f t="shared" si="188"/>
        <v>S</v>
      </c>
      <c r="W437" s="6" t="str">
        <f>IF(LEN(Requerimiento_Det!L437)&gt;0,Requerimiento_Det!L437,"")</f>
        <v>Chicama 287660 TRUJILLO   CHOCOPE  TRUJILLO</v>
      </c>
      <c r="X437" s="6" t="str">
        <f>IF(ISBLANK(Requerimiento_Det!M437),"",VLOOKUP(Requerimiento_Det!M437,Tabla8[#All],2,FALSE))</f>
        <v>010201</v>
      </c>
      <c r="Y437" s="6" t="str">
        <f t="shared" si="189"/>
        <v>PR</v>
      </c>
      <c r="Z437" s="6" t="str">
        <f t="shared" si="190"/>
        <v>DEMO</v>
      </c>
      <c r="AA437" s="6" t="str">
        <f t="shared" si="191"/>
        <v>N</v>
      </c>
      <c r="AB437" s="6" t="str">
        <f t="shared" si="192"/>
        <v>N</v>
      </c>
      <c r="AC437" s="6" t="str">
        <f t="shared" si="193"/>
        <v>9031501</v>
      </c>
      <c r="AD437" s="6">
        <f>IF(ISBLANK(Requerimiento_Det!N437),"",VLOOKUP(Requerimiento_Det!N437,Tabla1[#All],2,FALSE))</f>
        <v>1031100341</v>
      </c>
      <c r="AE437" s="6" t="str">
        <f>IF(ISBLANK(Requerimiento_Det!P437),"",VLOOKUP(Requerimiento_Det!P437,Tabla18[#All],2,FALSE))</f>
        <v>BTRU</v>
      </c>
    </row>
    <row r="438" spans="1:31" x14ac:dyDescent="0.25">
      <c r="A438" s="6">
        <f>IF(LEN(Requerimiento_Det!A438)&gt;0,Requerimiento_Det!A438,"")</f>
        <v>1</v>
      </c>
      <c r="B438" s="6">
        <f>IF(LEN(Requerimiento_Det!B438)&gt;0,Requerimiento_Det!B438,"")</f>
        <v>437</v>
      </c>
      <c r="C438" s="6" t="str">
        <f>IF(ISBLANK(Requerimiento_Det!C438),"",VLOOKUP(Requerimiento_Det!C438,Tabla3[#All],2,FALSE))</f>
        <v>10000000</v>
      </c>
      <c r="D438" s="6" t="str">
        <f>IF(LEN(Requerimiento_Det!D438)&gt;0,Requerimiento_Det!D438,"")</f>
        <v/>
      </c>
      <c r="E438" s="6">
        <f>IF(ISBLANK(Requerimiento_Det!E438),"",VLOOKUP(Requerimiento_Det!E438,Tabla13[#All],2,FALSE))</f>
        <v>0</v>
      </c>
      <c r="F438" s="6" t="str">
        <f>IF(ISBLANK(Requerimiento_Det!F438),"",VLOOKUP(Requerimiento_Det!F438,Tabla12[#All],2,FALSE))</f>
        <v>2806</v>
      </c>
      <c r="G438" s="6" t="str">
        <f>IF(ISBLANK(Requerimiento_Det!G438),"",VLOOKUP(Requerimiento_Det!G438,Tabla14[#All],2,FALSE))</f>
        <v>UNI</v>
      </c>
      <c r="H438" s="6" t="str">
        <f>IF(LEN(Requerimiento_Det!H438)&gt;0,Requerimiento_Det!H438,"")</f>
        <v>Chicama 287667 TRUJILLO   CHOCOPE  TRUJILLO</v>
      </c>
      <c r="I438" s="6" t="str">
        <f>IF(ISBLANK(Requerimiento_Det!I438),"",VLOOKUP(Requerimiento_Det!I438,Tabla5[#All],2,FALSE))</f>
        <v>C</v>
      </c>
      <c r="J438" s="6" t="str">
        <f t="shared" si="177"/>
        <v>N</v>
      </c>
      <c r="K438" s="29">
        <f>IF(LEN(Requerimiento_Det!J438)&gt;0,Requerimiento_Det!J438,"")</f>
        <v>1</v>
      </c>
      <c r="L438" s="6" t="str">
        <f t="shared" si="178"/>
        <v>0.00</v>
      </c>
      <c r="M438" s="6" t="str">
        <f t="shared" si="179"/>
        <v>0.00</v>
      </c>
      <c r="N438" s="30" t="str">
        <f t="shared" si="180"/>
        <v>0.00</v>
      </c>
      <c r="O438" s="30">
        <f t="shared" si="181"/>
        <v>0</v>
      </c>
      <c r="P438" s="6" t="str">
        <f t="shared" si="182"/>
        <v>0</v>
      </c>
      <c r="Q438" s="6" t="str">
        <f t="shared" si="183"/>
        <v>0</v>
      </c>
      <c r="R438" s="6" t="str">
        <f t="shared" si="184"/>
        <v>0.000000</v>
      </c>
      <c r="S438" s="6" t="str">
        <f t="shared" si="185"/>
        <v>0.000000</v>
      </c>
      <c r="T438" s="6" t="str">
        <f t="shared" si="186"/>
        <v>0</v>
      </c>
      <c r="U438" s="6" t="str">
        <f t="shared" si="187"/>
        <v>0</v>
      </c>
      <c r="V438" s="6" t="str">
        <f t="shared" si="188"/>
        <v>S</v>
      </c>
      <c r="W438" s="6" t="str">
        <f>IF(LEN(Requerimiento_Det!L438)&gt;0,Requerimiento_Det!L438,"")</f>
        <v>Chicama 287667 TRUJILLO   CHOCOPE  TRUJILLO</v>
      </c>
      <c r="X438" s="6" t="str">
        <f>IF(ISBLANK(Requerimiento_Det!M438),"",VLOOKUP(Requerimiento_Det!M438,Tabla8[#All],2,FALSE))</f>
        <v>010201</v>
      </c>
      <c r="Y438" s="6" t="str">
        <f t="shared" si="189"/>
        <v>PR</v>
      </c>
      <c r="Z438" s="6" t="str">
        <f t="shared" si="190"/>
        <v>DEMO</v>
      </c>
      <c r="AA438" s="6" t="str">
        <f t="shared" si="191"/>
        <v>N</v>
      </c>
      <c r="AB438" s="6" t="str">
        <f t="shared" si="192"/>
        <v>N</v>
      </c>
      <c r="AC438" s="6" t="str">
        <f t="shared" si="193"/>
        <v>9031501</v>
      </c>
      <c r="AD438" s="6">
        <f>IF(ISBLANK(Requerimiento_Det!N438),"",VLOOKUP(Requerimiento_Det!N438,Tabla1[#All],2,FALSE))</f>
        <v>1031100352</v>
      </c>
      <c r="AE438" s="6" t="str">
        <f>IF(ISBLANK(Requerimiento_Det!P438),"",VLOOKUP(Requerimiento_Det!P438,Tabla18[#All],2,FALSE))</f>
        <v>BTRU</v>
      </c>
    </row>
    <row r="439" spans="1:31" x14ac:dyDescent="0.25">
      <c r="A439" s="6">
        <f>IF(LEN(Requerimiento_Det!A439)&gt;0,Requerimiento_Det!A439,"")</f>
        <v>1</v>
      </c>
      <c r="B439" s="6">
        <f>IF(LEN(Requerimiento_Det!B439)&gt;0,Requerimiento_Det!B439,"")</f>
        <v>438</v>
      </c>
      <c r="C439" s="6" t="str">
        <f>IF(ISBLANK(Requerimiento_Det!C439),"",VLOOKUP(Requerimiento_Det!C439,Tabla3[#All],2,FALSE))</f>
        <v>10000000</v>
      </c>
      <c r="D439" s="6" t="str">
        <f>IF(LEN(Requerimiento_Det!D439)&gt;0,Requerimiento_Det!D439,"")</f>
        <v/>
      </c>
      <c r="E439" s="6">
        <f>IF(ISBLANK(Requerimiento_Det!E439),"",VLOOKUP(Requerimiento_Det!E439,Tabla13[#All],2,FALSE))</f>
        <v>0</v>
      </c>
      <c r="F439" s="6" t="str">
        <f>IF(ISBLANK(Requerimiento_Det!F439),"",VLOOKUP(Requerimiento_Det!F439,Tabla12[#All],2,FALSE))</f>
        <v>2806</v>
      </c>
      <c r="G439" s="6" t="str">
        <f>IF(ISBLANK(Requerimiento_Det!G439),"",VLOOKUP(Requerimiento_Det!G439,Tabla14[#All],2,FALSE))</f>
        <v>UNI</v>
      </c>
      <c r="H439" s="6" t="str">
        <f>IF(LEN(Requerimiento_Det!H439)&gt;0,Requerimiento_Det!H439,"")</f>
        <v>Sullana 287704 TALARA  CHICLAYO  TALARA</v>
      </c>
      <c r="I439" s="6" t="str">
        <f>IF(ISBLANK(Requerimiento_Det!I439),"",VLOOKUP(Requerimiento_Det!I439,Tabla5[#All],2,FALSE))</f>
        <v>C</v>
      </c>
      <c r="J439" s="6" t="str">
        <f t="shared" si="177"/>
        <v>N</v>
      </c>
      <c r="K439" s="29">
        <f>IF(LEN(Requerimiento_Det!J439)&gt;0,Requerimiento_Det!J439,"")</f>
        <v>1</v>
      </c>
      <c r="L439" s="6" t="str">
        <f t="shared" si="178"/>
        <v>0.00</v>
      </c>
      <c r="M439" s="6" t="str">
        <f t="shared" si="179"/>
        <v>0.00</v>
      </c>
      <c r="N439" s="30" t="str">
        <f t="shared" si="180"/>
        <v>0.00</v>
      </c>
      <c r="O439" s="30">
        <f t="shared" si="181"/>
        <v>0</v>
      </c>
      <c r="P439" s="6" t="str">
        <f t="shared" si="182"/>
        <v>0</v>
      </c>
      <c r="Q439" s="6" t="str">
        <f t="shared" si="183"/>
        <v>0</v>
      </c>
      <c r="R439" s="6" t="str">
        <f t="shared" si="184"/>
        <v>0.000000</v>
      </c>
      <c r="S439" s="6" t="str">
        <f t="shared" si="185"/>
        <v>0.000000</v>
      </c>
      <c r="T439" s="6" t="str">
        <f t="shared" si="186"/>
        <v>0</v>
      </c>
      <c r="U439" s="6" t="str">
        <f t="shared" si="187"/>
        <v>0</v>
      </c>
      <c r="V439" s="6" t="str">
        <f t="shared" si="188"/>
        <v>S</v>
      </c>
      <c r="W439" s="6" t="str">
        <f>IF(LEN(Requerimiento_Det!L439)&gt;0,Requerimiento_Det!L439,"")</f>
        <v>Sullana 287704 TALARA  CHICLAYO  TALARA</v>
      </c>
      <c r="X439" s="6" t="str">
        <f>IF(ISBLANK(Requerimiento_Det!M439),"",VLOOKUP(Requerimiento_Det!M439,Tabla8[#All],2,FALSE))</f>
        <v>010201</v>
      </c>
      <c r="Y439" s="6" t="str">
        <f t="shared" si="189"/>
        <v>PR</v>
      </c>
      <c r="Z439" s="6" t="str">
        <f t="shared" si="190"/>
        <v>DEMO</v>
      </c>
      <c r="AA439" s="6" t="str">
        <f t="shared" si="191"/>
        <v>N</v>
      </c>
      <c r="AB439" s="6" t="str">
        <f t="shared" si="192"/>
        <v>N</v>
      </c>
      <c r="AC439" s="6" t="str">
        <f t="shared" si="193"/>
        <v>9031501</v>
      </c>
      <c r="AD439" s="6">
        <f>IF(ISBLANK(Requerimiento_Det!N439),"",VLOOKUP(Requerimiento_Det!N439,Tabla1[#All],2,FALSE))</f>
        <v>1031100297</v>
      </c>
      <c r="AE439" s="6" t="str">
        <f>IF(ISBLANK(Requerimiento_Det!P439),"",VLOOKUP(Requerimiento_Det!P439,Tabla18[#All],2,FALSE))</f>
        <v>BTRU</v>
      </c>
    </row>
    <row r="440" spans="1:31" x14ac:dyDescent="0.25">
      <c r="A440" s="6">
        <f>IF(LEN(Requerimiento_Det!A440)&gt;0,Requerimiento_Det!A440,"")</f>
        <v>1</v>
      </c>
      <c r="B440" s="6">
        <f>IF(LEN(Requerimiento_Det!B440)&gt;0,Requerimiento_Det!B440,"")</f>
        <v>439</v>
      </c>
      <c r="C440" s="6" t="str">
        <f>IF(ISBLANK(Requerimiento_Det!C440),"",VLOOKUP(Requerimiento_Det!C440,Tabla3[#All],2,FALSE))</f>
        <v>10000000</v>
      </c>
      <c r="D440" s="6" t="str">
        <f>IF(LEN(Requerimiento_Det!D440)&gt;0,Requerimiento_Det!D440,"")</f>
        <v/>
      </c>
      <c r="E440" s="6">
        <f>IF(ISBLANK(Requerimiento_Det!E440),"",VLOOKUP(Requerimiento_Det!E440,Tabla13[#All],2,FALSE))</f>
        <v>0</v>
      </c>
      <c r="F440" s="6" t="str">
        <f>IF(ISBLANK(Requerimiento_Det!F440),"",VLOOKUP(Requerimiento_Det!F440,Tabla12[#All],2,FALSE))</f>
        <v>2806</v>
      </c>
      <c r="G440" s="6" t="str">
        <f>IF(ISBLANK(Requerimiento_Det!G440),"",VLOOKUP(Requerimiento_Det!G440,Tabla14[#All],2,FALSE))</f>
        <v>UNI</v>
      </c>
      <c r="H440" s="6" t="str">
        <f>IF(LEN(Requerimiento_Det!H440)&gt;0,Requerimiento_Det!H440,"")</f>
        <v>Chicama 287783 TRUJILLO  CHICLAYO  TRUJILLO</v>
      </c>
      <c r="I440" s="6" t="str">
        <f>IF(ISBLANK(Requerimiento_Det!I440),"",VLOOKUP(Requerimiento_Det!I440,Tabla5[#All],2,FALSE))</f>
        <v>C</v>
      </c>
      <c r="J440" s="6" t="str">
        <f t="shared" si="177"/>
        <v>N</v>
      </c>
      <c r="K440" s="29">
        <f>IF(LEN(Requerimiento_Det!J440)&gt;0,Requerimiento_Det!J440,"")</f>
        <v>1</v>
      </c>
      <c r="L440" s="6" t="str">
        <f t="shared" si="178"/>
        <v>0.00</v>
      </c>
      <c r="M440" s="6" t="str">
        <f t="shared" si="179"/>
        <v>0.00</v>
      </c>
      <c r="N440" s="30" t="str">
        <f t="shared" si="180"/>
        <v>0.00</v>
      </c>
      <c r="O440" s="30">
        <f t="shared" si="181"/>
        <v>0</v>
      </c>
      <c r="P440" s="6" t="str">
        <f t="shared" si="182"/>
        <v>0</v>
      </c>
      <c r="Q440" s="6" t="str">
        <f t="shared" si="183"/>
        <v>0</v>
      </c>
      <c r="R440" s="6" t="str">
        <f t="shared" si="184"/>
        <v>0.000000</v>
      </c>
      <c r="S440" s="6" t="str">
        <f t="shared" si="185"/>
        <v>0.000000</v>
      </c>
      <c r="T440" s="6" t="str">
        <f t="shared" si="186"/>
        <v>0</v>
      </c>
      <c r="U440" s="6" t="str">
        <f t="shared" si="187"/>
        <v>0</v>
      </c>
      <c r="V440" s="6" t="str">
        <f t="shared" si="188"/>
        <v>S</v>
      </c>
      <c r="W440" s="6" t="str">
        <f>IF(LEN(Requerimiento_Det!L440)&gt;0,Requerimiento_Det!L440,"")</f>
        <v>Chicama 287783 TRUJILLO  CHICLAYO  TRUJILLO</v>
      </c>
      <c r="X440" s="6" t="str">
        <f>IF(ISBLANK(Requerimiento_Det!M440),"",VLOOKUP(Requerimiento_Det!M440,Tabla8[#All],2,FALSE))</f>
        <v>010201</v>
      </c>
      <c r="Y440" s="6" t="str">
        <f t="shared" si="189"/>
        <v>PR</v>
      </c>
      <c r="Z440" s="6" t="str">
        <f t="shared" si="190"/>
        <v>DEMO</v>
      </c>
      <c r="AA440" s="6" t="str">
        <f t="shared" si="191"/>
        <v>N</v>
      </c>
      <c r="AB440" s="6" t="str">
        <f t="shared" si="192"/>
        <v>N</v>
      </c>
      <c r="AC440" s="6" t="str">
        <f t="shared" si="193"/>
        <v>9031501</v>
      </c>
      <c r="AD440" s="6">
        <f>IF(ISBLANK(Requerimiento_Det!N440),"",VLOOKUP(Requerimiento_Det!N440,Tabla1[#All],2,FALSE))</f>
        <v>1031100300</v>
      </c>
      <c r="AE440" s="6" t="str">
        <f>IF(ISBLANK(Requerimiento_Det!P440),"",VLOOKUP(Requerimiento_Det!P440,Tabla18[#All],2,FALSE))</f>
        <v>BTRU</v>
      </c>
    </row>
    <row r="441" spans="1:31" x14ac:dyDescent="0.25">
      <c r="A441" s="6">
        <f>IF(LEN(Requerimiento_Det!A441)&gt;0,Requerimiento_Det!A441,"")</f>
        <v>1</v>
      </c>
      <c r="B441" s="6">
        <f>IF(LEN(Requerimiento_Det!B441)&gt;0,Requerimiento_Det!B441,"")</f>
        <v>440</v>
      </c>
      <c r="C441" s="6" t="str">
        <f>IF(ISBLANK(Requerimiento_Det!C441),"",VLOOKUP(Requerimiento_Det!C441,Tabla3[#All],2,FALSE))</f>
        <v>10000000</v>
      </c>
      <c r="D441" s="6" t="str">
        <f>IF(LEN(Requerimiento_Det!D441)&gt;0,Requerimiento_Det!D441,"")</f>
        <v/>
      </c>
      <c r="E441" s="6">
        <f>IF(ISBLANK(Requerimiento_Det!E441),"",VLOOKUP(Requerimiento_Det!E441,Tabla13[#All],2,FALSE))</f>
        <v>0</v>
      </c>
      <c r="F441" s="6" t="str">
        <f>IF(ISBLANK(Requerimiento_Det!F441),"",VLOOKUP(Requerimiento_Det!F441,Tabla12[#All],2,FALSE))</f>
        <v>2806</v>
      </c>
      <c r="G441" s="6" t="str">
        <f>IF(ISBLANK(Requerimiento_Det!G441),"",VLOOKUP(Requerimiento_Det!G441,Tabla14[#All],2,FALSE))</f>
        <v>UNI</v>
      </c>
      <c r="H441" s="6" t="str">
        <f>IF(LEN(Requerimiento_Det!H441)&gt;0,Requerimiento_Det!H441,"")</f>
        <v>Chicama 287799 TRUJILLO  PACASMAYO  TRUJILLO</v>
      </c>
      <c r="I441" s="6" t="str">
        <f>IF(ISBLANK(Requerimiento_Det!I441),"",VLOOKUP(Requerimiento_Det!I441,Tabla5[#All],2,FALSE))</f>
        <v>C</v>
      </c>
      <c r="J441" s="6" t="str">
        <f t="shared" si="177"/>
        <v>N</v>
      </c>
      <c r="K441" s="29">
        <f>IF(LEN(Requerimiento_Det!J441)&gt;0,Requerimiento_Det!J441,"")</f>
        <v>1</v>
      </c>
      <c r="L441" s="6" t="str">
        <f t="shared" si="178"/>
        <v>0.00</v>
      </c>
      <c r="M441" s="6" t="str">
        <f t="shared" si="179"/>
        <v>0.00</v>
      </c>
      <c r="N441" s="30" t="str">
        <f t="shared" si="180"/>
        <v>0.00</v>
      </c>
      <c r="O441" s="30">
        <f t="shared" si="181"/>
        <v>0</v>
      </c>
      <c r="P441" s="6" t="str">
        <f t="shared" si="182"/>
        <v>0</v>
      </c>
      <c r="Q441" s="6" t="str">
        <f t="shared" si="183"/>
        <v>0</v>
      </c>
      <c r="R441" s="6" t="str">
        <f t="shared" si="184"/>
        <v>0.000000</v>
      </c>
      <c r="S441" s="6" t="str">
        <f t="shared" si="185"/>
        <v>0.000000</v>
      </c>
      <c r="T441" s="6" t="str">
        <f t="shared" si="186"/>
        <v>0</v>
      </c>
      <c r="U441" s="6" t="str">
        <f t="shared" si="187"/>
        <v>0</v>
      </c>
      <c r="V441" s="6" t="str">
        <f t="shared" si="188"/>
        <v>S</v>
      </c>
      <c r="W441" s="6" t="str">
        <f>IF(LEN(Requerimiento_Det!L441)&gt;0,Requerimiento_Det!L441,"")</f>
        <v>Chicama 287799 TRUJILLO  PACASMAYO  TRUJILLO</v>
      </c>
      <c r="X441" s="6" t="str">
        <f>IF(ISBLANK(Requerimiento_Det!M441),"",VLOOKUP(Requerimiento_Det!M441,Tabla8[#All],2,FALSE))</f>
        <v>010201</v>
      </c>
      <c r="Y441" s="6" t="str">
        <f t="shared" si="189"/>
        <v>PR</v>
      </c>
      <c r="Z441" s="6" t="str">
        <f t="shared" si="190"/>
        <v>DEMO</v>
      </c>
      <c r="AA441" s="6" t="str">
        <f t="shared" si="191"/>
        <v>N</v>
      </c>
      <c r="AB441" s="6" t="str">
        <f t="shared" si="192"/>
        <v>N</v>
      </c>
      <c r="AC441" s="6" t="str">
        <f t="shared" si="193"/>
        <v>9031501</v>
      </c>
      <c r="AD441" s="6">
        <f>IF(ISBLANK(Requerimiento_Det!N441),"",VLOOKUP(Requerimiento_Det!N441,Tabla1[#All],2,FALSE))</f>
        <v>1031100260</v>
      </c>
      <c r="AE441" s="6" t="str">
        <f>IF(ISBLANK(Requerimiento_Det!P441),"",VLOOKUP(Requerimiento_Det!P441,Tabla18[#All],2,FALSE))</f>
        <v>BTRU</v>
      </c>
    </row>
    <row r="442" spans="1:31" x14ac:dyDescent="0.25">
      <c r="A442" s="6">
        <f>IF(LEN(Requerimiento_Det!A442)&gt;0,Requerimiento_Det!A442,"")</f>
        <v>1</v>
      </c>
      <c r="B442" s="6">
        <f>IF(LEN(Requerimiento_Det!B442)&gt;0,Requerimiento_Det!B442,"")</f>
        <v>441</v>
      </c>
      <c r="C442" s="6" t="str">
        <f>IF(ISBLANK(Requerimiento_Det!C442),"",VLOOKUP(Requerimiento_Det!C442,Tabla3[#All],2,FALSE))</f>
        <v>10000000</v>
      </c>
      <c r="D442" s="6" t="str">
        <f>IF(LEN(Requerimiento_Det!D442)&gt;0,Requerimiento_Det!D442,"")</f>
        <v/>
      </c>
      <c r="E442" s="6">
        <f>IF(ISBLANK(Requerimiento_Det!E442),"",VLOOKUP(Requerimiento_Det!E442,Tabla13[#All],2,FALSE))</f>
        <v>0</v>
      </c>
      <c r="F442" s="6" t="str">
        <f>IF(ISBLANK(Requerimiento_Det!F442),"",VLOOKUP(Requerimiento_Det!F442,Tabla12[#All],2,FALSE))</f>
        <v>2806</v>
      </c>
      <c r="G442" s="6" t="str">
        <f>IF(ISBLANK(Requerimiento_Det!G442),"",VLOOKUP(Requerimiento_Det!G442,Tabla14[#All],2,FALSE))</f>
        <v>UNI</v>
      </c>
      <c r="H442" s="6" t="str">
        <f>IF(LEN(Requerimiento_Det!H442)&gt;0,Requerimiento_Det!H442,"")</f>
        <v>Sullana 287616 TRUJILLO  TUMBES  TRUJILLO</v>
      </c>
      <c r="I442" s="6" t="str">
        <f>IF(ISBLANK(Requerimiento_Det!I442),"",VLOOKUP(Requerimiento_Det!I442,Tabla5[#All],2,FALSE))</f>
        <v>C</v>
      </c>
      <c r="J442" s="6" t="str">
        <f t="shared" si="177"/>
        <v>N</v>
      </c>
      <c r="K442" s="29">
        <f>IF(LEN(Requerimiento_Det!J442)&gt;0,Requerimiento_Det!J442,"")</f>
        <v>1</v>
      </c>
      <c r="L442" s="6" t="str">
        <f t="shared" si="178"/>
        <v>0.00</v>
      </c>
      <c r="M442" s="6" t="str">
        <f t="shared" si="179"/>
        <v>0.00</v>
      </c>
      <c r="N442" s="30" t="str">
        <f t="shared" si="180"/>
        <v>0.00</v>
      </c>
      <c r="O442" s="30">
        <f t="shared" si="181"/>
        <v>0</v>
      </c>
      <c r="P442" s="6" t="str">
        <f t="shared" si="182"/>
        <v>0</v>
      </c>
      <c r="Q442" s="6" t="str">
        <f t="shared" si="183"/>
        <v>0</v>
      </c>
      <c r="R442" s="6" t="str">
        <f t="shared" si="184"/>
        <v>0.000000</v>
      </c>
      <c r="S442" s="6" t="str">
        <f t="shared" si="185"/>
        <v>0.000000</v>
      </c>
      <c r="T442" s="6" t="str">
        <f t="shared" si="186"/>
        <v>0</v>
      </c>
      <c r="U442" s="6" t="str">
        <f t="shared" si="187"/>
        <v>0</v>
      </c>
      <c r="V442" s="6" t="str">
        <f t="shared" si="188"/>
        <v>S</v>
      </c>
      <c r="W442" s="6" t="str">
        <f>IF(LEN(Requerimiento_Det!L442)&gt;0,Requerimiento_Det!L442,"")</f>
        <v>Sullana 287616 TRUJILLO  TUMBES  TRUJILLO</v>
      </c>
      <c r="X442" s="6" t="str">
        <f>IF(ISBLANK(Requerimiento_Det!M442),"",VLOOKUP(Requerimiento_Det!M442,Tabla8[#All],2,FALSE))</f>
        <v>010201</v>
      </c>
      <c r="Y442" s="6" t="str">
        <f t="shared" si="189"/>
        <v>PR</v>
      </c>
      <c r="Z442" s="6" t="str">
        <f t="shared" si="190"/>
        <v>DEMO</v>
      </c>
      <c r="AA442" s="6" t="str">
        <f t="shared" si="191"/>
        <v>N</v>
      </c>
      <c r="AB442" s="6" t="str">
        <f t="shared" si="192"/>
        <v>N</v>
      </c>
      <c r="AC442" s="6" t="str">
        <f t="shared" si="193"/>
        <v>9031501</v>
      </c>
      <c r="AD442" s="6">
        <f>IF(ISBLANK(Requerimiento_Det!N442),"",VLOOKUP(Requerimiento_Det!N442,Tabla1[#All],2,FALSE))</f>
        <v>1031100312</v>
      </c>
      <c r="AE442" s="6" t="str">
        <f>IF(ISBLANK(Requerimiento_Det!P442),"",VLOOKUP(Requerimiento_Det!P442,Tabla18[#All],2,FALSE))</f>
        <v>BTRU</v>
      </c>
    </row>
    <row r="443" spans="1:31" x14ac:dyDescent="0.25">
      <c r="A443" s="6">
        <f>IF(LEN(Requerimiento_Det!A443)&gt;0,Requerimiento_Det!A443,"")</f>
        <v>1</v>
      </c>
      <c r="B443" s="6">
        <f>IF(LEN(Requerimiento_Det!B443)&gt;0,Requerimiento_Det!B443,"")</f>
        <v>442</v>
      </c>
      <c r="C443" s="6" t="str">
        <f>IF(ISBLANK(Requerimiento_Det!C443),"",VLOOKUP(Requerimiento_Det!C443,Tabla3[#All],2,FALSE))</f>
        <v>10000000</v>
      </c>
      <c r="D443" s="6" t="str">
        <f>IF(LEN(Requerimiento_Det!D443)&gt;0,Requerimiento_Det!D443,"")</f>
        <v/>
      </c>
      <c r="E443" s="6">
        <f>IF(ISBLANK(Requerimiento_Det!E443),"",VLOOKUP(Requerimiento_Det!E443,Tabla13[#All],2,FALSE))</f>
        <v>0</v>
      </c>
      <c r="F443" s="6" t="str">
        <f>IF(ISBLANK(Requerimiento_Det!F443),"",VLOOKUP(Requerimiento_Det!F443,Tabla12[#All],2,FALSE))</f>
        <v>2806</v>
      </c>
      <c r="G443" s="6" t="str">
        <f>IF(ISBLANK(Requerimiento_Det!G443),"",VLOOKUP(Requerimiento_Det!G443,Tabla14[#All],2,FALSE))</f>
        <v>UNI</v>
      </c>
      <c r="H443" s="6" t="str">
        <f>IF(LEN(Requerimiento_Det!H443)&gt;0,Requerimiento_Det!H443,"")</f>
        <v>Pacanguilla 287791 TRUJILLO  PIURA  TRUJILLO</v>
      </c>
      <c r="I443" s="6" t="str">
        <f>IF(ISBLANK(Requerimiento_Det!I443),"",VLOOKUP(Requerimiento_Det!I443,Tabla5[#All],2,FALSE))</f>
        <v>C</v>
      </c>
      <c r="J443" s="6" t="str">
        <f t="shared" si="177"/>
        <v>N</v>
      </c>
      <c r="K443" s="29">
        <f>IF(LEN(Requerimiento_Det!J443)&gt;0,Requerimiento_Det!J443,"")</f>
        <v>1</v>
      </c>
      <c r="L443" s="6" t="str">
        <f t="shared" si="178"/>
        <v>0.00</v>
      </c>
      <c r="M443" s="6" t="str">
        <f t="shared" si="179"/>
        <v>0.00</v>
      </c>
      <c r="N443" s="30" t="str">
        <f t="shared" si="180"/>
        <v>0.00</v>
      </c>
      <c r="O443" s="30">
        <f t="shared" si="181"/>
        <v>0</v>
      </c>
      <c r="P443" s="6" t="str">
        <f t="shared" si="182"/>
        <v>0</v>
      </c>
      <c r="Q443" s="6" t="str">
        <f t="shared" si="183"/>
        <v>0</v>
      </c>
      <c r="R443" s="6" t="str">
        <f t="shared" si="184"/>
        <v>0.000000</v>
      </c>
      <c r="S443" s="6" t="str">
        <f t="shared" si="185"/>
        <v>0.000000</v>
      </c>
      <c r="T443" s="6" t="str">
        <f t="shared" si="186"/>
        <v>0</v>
      </c>
      <c r="U443" s="6" t="str">
        <f t="shared" si="187"/>
        <v>0</v>
      </c>
      <c r="V443" s="6" t="str">
        <f t="shared" si="188"/>
        <v>S</v>
      </c>
      <c r="W443" s="6" t="str">
        <f>IF(LEN(Requerimiento_Det!L443)&gt;0,Requerimiento_Det!L443,"")</f>
        <v>Pacanguilla 287791 TRUJILLO  PIURA  TRUJILLO</v>
      </c>
      <c r="X443" s="6" t="str">
        <f>IF(ISBLANK(Requerimiento_Det!M443),"",VLOOKUP(Requerimiento_Det!M443,Tabla8[#All],2,FALSE))</f>
        <v>010201</v>
      </c>
      <c r="Y443" s="6" t="str">
        <f t="shared" si="189"/>
        <v>PR</v>
      </c>
      <c r="Z443" s="6" t="str">
        <f t="shared" si="190"/>
        <v>DEMO</v>
      </c>
      <c r="AA443" s="6" t="str">
        <f t="shared" si="191"/>
        <v>N</v>
      </c>
      <c r="AB443" s="6" t="str">
        <f t="shared" si="192"/>
        <v>N</v>
      </c>
      <c r="AC443" s="6" t="str">
        <f t="shared" si="193"/>
        <v>9031501</v>
      </c>
      <c r="AD443" s="6">
        <f>IF(ISBLANK(Requerimiento_Det!N443),"",VLOOKUP(Requerimiento_Det!N443,Tabla1[#All],2,FALSE))</f>
        <v>1031100337</v>
      </c>
      <c r="AE443" s="6" t="str">
        <f>IF(ISBLANK(Requerimiento_Det!P443),"",VLOOKUP(Requerimiento_Det!P443,Tabla18[#All],2,FALSE))</f>
        <v>BTRU</v>
      </c>
    </row>
    <row r="444" spans="1:31" x14ac:dyDescent="0.25">
      <c r="A444" s="6">
        <f>IF(LEN(Requerimiento_Det!A444)&gt;0,Requerimiento_Det!A444,"")</f>
        <v>1</v>
      </c>
      <c r="B444" s="6">
        <f>IF(LEN(Requerimiento_Det!B444)&gt;0,Requerimiento_Det!B444,"")</f>
        <v>443</v>
      </c>
      <c r="C444" s="6" t="str">
        <f>IF(ISBLANK(Requerimiento_Det!C444),"",VLOOKUP(Requerimiento_Det!C444,Tabla3[#All],2,FALSE))</f>
        <v>10000000</v>
      </c>
      <c r="D444" s="6" t="str">
        <f>IF(LEN(Requerimiento_Det!D444)&gt;0,Requerimiento_Det!D444,"")</f>
        <v/>
      </c>
      <c r="E444" s="6">
        <f>IF(ISBLANK(Requerimiento_Det!E444),"",VLOOKUP(Requerimiento_Det!E444,Tabla13[#All],2,FALSE))</f>
        <v>0</v>
      </c>
      <c r="F444" s="6" t="str">
        <f>IF(ISBLANK(Requerimiento_Det!F444),"",VLOOKUP(Requerimiento_Det!F444,Tabla12[#All],2,FALSE))</f>
        <v>2806</v>
      </c>
      <c r="G444" s="6" t="str">
        <f>IF(ISBLANK(Requerimiento_Det!G444),"",VLOOKUP(Requerimiento_Det!G444,Tabla14[#All],2,FALSE))</f>
        <v>UNI</v>
      </c>
      <c r="H444" s="6" t="str">
        <f>IF(LEN(Requerimiento_Det!H444)&gt;0,Requerimiento_Det!H444,"")</f>
        <v>Mórrope 287789 TRUJILLO  PIURA  TRUJILLO</v>
      </c>
      <c r="I444" s="6" t="str">
        <f>IF(ISBLANK(Requerimiento_Det!I444),"",VLOOKUP(Requerimiento_Det!I444,Tabla5[#All],2,FALSE))</f>
        <v>C</v>
      </c>
      <c r="J444" s="6" t="str">
        <f t="shared" si="177"/>
        <v>N</v>
      </c>
      <c r="K444" s="29">
        <f>IF(LEN(Requerimiento_Det!J444)&gt;0,Requerimiento_Det!J444,"")</f>
        <v>1</v>
      </c>
      <c r="L444" s="6" t="str">
        <f t="shared" si="178"/>
        <v>0.00</v>
      </c>
      <c r="M444" s="6" t="str">
        <f t="shared" si="179"/>
        <v>0.00</v>
      </c>
      <c r="N444" s="30" t="str">
        <f t="shared" si="180"/>
        <v>0.00</v>
      </c>
      <c r="O444" s="30">
        <f t="shared" si="181"/>
        <v>0</v>
      </c>
      <c r="P444" s="6" t="str">
        <f t="shared" si="182"/>
        <v>0</v>
      </c>
      <c r="Q444" s="6" t="str">
        <f t="shared" si="183"/>
        <v>0</v>
      </c>
      <c r="R444" s="6" t="str">
        <f t="shared" si="184"/>
        <v>0.000000</v>
      </c>
      <c r="S444" s="6" t="str">
        <f t="shared" si="185"/>
        <v>0.000000</v>
      </c>
      <c r="T444" s="6" t="str">
        <f t="shared" si="186"/>
        <v>0</v>
      </c>
      <c r="U444" s="6" t="str">
        <f t="shared" si="187"/>
        <v>0</v>
      </c>
      <c r="V444" s="6" t="str">
        <f t="shared" si="188"/>
        <v>S</v>
      </c>
      <c r="W444" s="6" t="str">
        <f>IF(LEN(Requerimiento_Det!L444)&gt;0,Requerimiento_Det!L444,"")</f>
        <v>Mórrope 287789 TRUJILLO  PIURA  TRUJILLO</v>
      </c>
      <c r="X444" s="6" t="str">
        <f>IF(ISBLANK(Requerimiento_Det!M444),"",VLOOKUP(Requerimiento_Det!M444,Tabla8[#All],2,FALSE))</f>
        <v>010201</v>
      </c>
      <c r="Y444" s="6" t="str">
        <f t="shared" si="189"/>
        <v>PR</v>
      </c>
      <c r="Z444" s="6" t="str">
        <f t="shared" si="190"/>
        <v>DEMO</v>
      </c>
      <c r="AA444" s="6" t="str">
        <f t="shared" si="191"/>
        <v>N</v>
      </c>
      <c r="AB444" s="6" t="str">
        <f t="shared" si="192"/>
        <v>N</v>
      </c>
      <c r="AC444" s="6" t="str">
        <f t="shared" si="193"/>
        <v>9031501</v>
      </c>
      <c r="AD444" s="6">
        <f>IF(ISBLANK(Requerimiento_Det!N444),"",VLOOKUP(Requerimiento_Det!N444,Tabla1[#All],2,FALSE))</f>
        <v>1031100328</v>
      </c>
      <c r="AE444" s="6" t="str">
        <f>IF(ISBLANK(Requerimiento_Det!P444),"",VLOOKUP(Requerimiento_Det!P444,Tabla18[#All],2,FALSE))</f>
        <v>BTRU</v>
      </c>
    </row>
    <row r="445" spans="1:31" x14ac:dyDescent="0.25">
      <c r="A445" s="6">
        <f>IF(LEN(Requerimiento_Det!A445)&gt;0,Requerimiento_Det!A445,"")</f>
        <v>1</v>
      </c>
      <c r="B445" s="6">
        <f>IF(LEN(Requerimiento_Det!B445)&gt;0,Requerimiento_Det!B445,"")</f>
        <v>444</v>
      </c>
      <c r="C445" s="6" t="str">
        <f>IF(ISBLANK(Requerimiento_Det!C445),"",VLOOKUP(Requerimiento_Det!C445,Tabla3[#All],2,FALSE))</f>
        <v>10000000</v>
      </c>
      <c r="D445" s="6" t="str">
        <f>IF(LEN(Requerimiento_Det!D445)&gt;0,Requerimiento_Det!D445,"")</f>
        <v/>
      </c>
      <c r="E445" s="6">
        <f>IF(ISBLANK(Requerimiento_Det!E445),"",VLOOKUP(Requerimiento_Det!E445,Tabla13[#All],2,FALSE))</f>
        <v>0</v>
      </c>
      <c r="F445" s="6" t="str">
        <f>IF(ISBLANK(Requerimiento_Det!F445),"",VLOOKUP(Requerimiento_Det!F445,Tabla12[#All],2,FALSE))</f>
        <v>2806</v>
      </c>
      <c r="G445" s="6" t="str">
        <f>IF(ISBLANK(Requerimiento_Det!G445),"",VLOOKUP(Requerimiento_Det!G445,Tabla14[#All],2,FALSE))</f>
        <v>UNI</v>
      </c>
      <c r="H445" s="6" t="str">
        <f>IF(LEN(Requerimiento_Det!H445)&gt;0,Requerimiento_Det!H445,"")</f>
        <v>Chicama 287790 TRUJILLO  PIURA  TRUJILLO</v>
      </c>
      <c r="I445" s="6" t="str">
        <f>IF(ISBLANK(Requerimiento_Det!I445),"",VLOOKUP(Requerimiento_Det!I445,Tabla5[#All],2,FALSE))</f>
        <v>C</v>
      </c>
      <c r="J445" s="6" t="str">
        <f t="shared" si="177"/>
        <v>N</v>
      </c>
      <c r="K445" s="29">
        <f>IF(LEN(Requerimiento_Det!J445)&gt;0,Requerimiento_Det!J445,"")</f>
        <v>1</v>
      </c>
      <c r="L445" s="6" t="str">
        <f t="shared" si="178"/>
        <v>0.00</v>
      </c>
      <c r="M445" s="6" t="str">
        <f t="shared" si="179"/>
        <v>0.00</v>
      </c>
      <c r="N445" s="30" t="str">
        <f t="shared" si="180"/>
        <v>0.00</v>
      </c>
      <c r="O445" s="30">
        <f t="shared" si="181"/>
        <v>0</v>
      </c>
      <c r="P445" s="6" t="str">
        <f t="shared" si="182"/>
        <v>0</v>
      </c>
      <c r="Q445" s="6" t="str">
        <f t="shared" si="183"/>
        <v>0</v>
      </c>
      <c r="R445" s="6" t="str">
        <f t="shared" si="184"/>
        <v>0.000000</v>
      </c>
      <c r="S445" s="6" t="str">
        <f t="shared" si="185"/>
        <v>0.000000</v>
      </c>
      <c r="T445" s="6" t="str">
        <f t="shared" si="186"/>
        <v>0</v>
      </c>
      <c r="U445" s="6" t="str">
        <f t="shared" si="187"/>
        <v>0</v>
      </c>
      <c r="V445" s="6" t="str">
        <f t="shared" si="188"/>
        <v>S</v>
      </c>
      <c r="W445" s="6" t="str">
        <f>IF(LEN(Requerimiento_Det!L445)&gt;0,Requerimiento_Det!L445,"")</f>
        <v>Chicama 287790 TRUJILLO  PIURA  TRUJILLO</v>
      </c>
      <c r="X445" s="6" t="str">
        <f>IF(ISBLANK(Requerimiento_Det!M445),"",VLOOKUP(Requerimiento_Det!M445,Tabla8[#All],2,FALSE))</f>
        <v>010201</v>
      </c>
      <c r="Y445" s="6" t="str">
        <f t="shared" si="189"/>
        <v>PR</v>
      </c>
      <c r="Z445" s="6" t="str">
        <f t="shared" si="190"/>
        <v>DEMO</v>
      </c>
      <c r="AA445" s="6" t="str">
        <f t="shared" si="191"/>
        <v>N</v>
      </c>
      <c r="AB445" s="6" t="str">
        <f t="shared" si="192"/>
        <v>N</v>
      </c>
      <c r="AC445" s="6" t="str">
        <f t="shared" si="193"/>
        <v>9031501</v>
      </c>
      <c r="AD445" s="6">
        <f>IF(ISBLANK(Requerimiento_Det!N445),"",VLOOKUP(Requerimiento_Det!N445,Tabla1[#All],2,FALSE))</f>
        <v>1031100351</v>
      </c>
      <c r="AE445" s="6" t="str">
        <f>IF(ISBLANK(Requerimiento_Det!P445),"",VLOOKUP(Requerimiento_Det!P445,Tabla18[#All],2,FALSE))</f>
        <v>BTRU</v>
      </c>
    </row>
    <row r="446" spans="1:31" x14ac:dyDescent="0.25">
      <c r="A446" s="6">
        <f>IF(LEN(Requerimiento_Det!A446)&gt;0,Requerimiento_Det!A446,"")</f>
        <v>1</v>
      </c>
      <c r="B446" s="6">
        <f>IF(LEN(Requerimiento_Det!B446)&gt;0,Requerimiento_Det!B446,"")</f>
        <v>445</v>
      </c>
      <c r="C446" s="6" t="str">
        <f>IF(ISBLANK(Requerimiento_Det!C446),"",VLOOKUP(Requerimiento_Det!C446,Tabla3[#All],2,FALSE))</f>
        <v>10000000</v>
      </c>
      <c r="D446" s="6" t="str">
        <f>IF(LEN(Requerimiento_Det!D446)&gt;0,Requerimiento_Det!D446,"")</f>
        <v/>
      </c>
      <c r="E446" s="6">
        <f>IF(ISBLANK(Requerimiento_Det!E446),"",VLOOKUP(Requerimiento_Det!E446,Tabla13[#All],2,FALSE))</f>
        <v>0</v>
      </c>
      <c r="F446" s="6" t="str">
        <f>IF(ISBLANK(Requerimiento_Det!F446),"",VLOOKUP(Requerimiento_Det!F446,Tabla12[#All],2,FALSE))</f>
        <v>2806</v>
      </c>
      <c r="G446" s="6" t="str">
        <f>IF(ISBLANK(Requerimiento_Det!G446),"",VLOOKUP(Requerimiento_Det!G446,Tabla14[#All],2,FALSE))</f>
        <v>UNI</v>
      </c>
      <c r="H446" s="6" t="str">
        <f>IF(LEN(Requerimiento_Det!H446)&gt;0,Requerimiento_Det!H446,"")</f>
        <v>Pacanguilla 287894 TRUJILLO  TARAPOTO  TRUJILLO</v>
      </c>
      <c r="I446" s="6" t="str">
        <f>IF(ISBLANK(Requerimiento_Det!I446),"",VLOOKUP(Requerimiento_Det!I446,Tabla5[#All],2,FALSE))</f>
        <v>C</v>
      </c>
      <c r="J446" s="6" t="str">
        <f t="shared" si="177"/>
        <v>N</v>
      </c>
      <c r="K446" s="29">
        <f>IF(LEN(Requerimiento_Det!J446)&gt;0,Requerimiento_Det!J446,"")</f>
        <v>1</v>
      </c>
      <c r="L446" s="6" t="str">
        <f t="shared" si="178"/>
        <v>0.00</v>
      </c>
      <c r="M446" s="6" t="str">
        <f t="shared" si="179"/>
        <v>0.00</v>
      </c>
      <c r="N446" s="30" t="str">
        <f t="shared" si="180"/>
        <v>0.00</v>
      </c>
      <c r="O446" s="30">
        <f t="shared" si="181"/>
        <v>0</v>
      </c>
      <c r="P446" s="6" t="str">
        <f t="shared" si="182"/>
        <v>0</v>
      </c>
      <c r="Q446" s="6" t="str">
        <f t="shared" si="183"/>
        <v>0</v>
      </c>
      <c r="R446" s="6" t="str">
        <f t="shared" si="184"/>
        <v>0.000000</v>
      </c>
      <c r="S446" s="6" t="str">
        <f t="shared" si="185"/>
        <v>0.000000</v>
      </c>
      <c r="T446" s="6" t="str">
        <f t="shared" si="186"/>
        <v>0</v>
      </c>
      <c r="U446" s="6" t="str">
        <f t="shared" si="187"/>
        <v>0</v>
      </c>
      <c r="V446" s="6" t="str">
        <f t="shared" si="188"/>
        <v>S</v>
      </c>
      <c r="W446" s="6" t="str">
        <f>IF(LEN(Requerimiento_Det!L446)&gt;0,Requerimiento_Det!L446,"")</f>
        <v>Pacanguilla 287894 TRUJILLO  TARAPOTO  TRUJILLO</v>
      </c>
      <c r="X446" s="6" t="str">
        <f>IF(ISBLANK(Requerimiento_Det!M446),"",VLOOKUP(Requerimiento_Det!M446,Tabla8[#All],2,FALSE))</f>
        <v>010201</v>
      </c>
      <c r="Y446" s="6" t="str">
        <f t="shared" si="189"/>
        <v>PR</v>
      </c>
      <c r="Z446" s="6" t="str">
        <f t="shared" si="190"/>
        <v>DEMO</v>
      </c>
      <c r="AA446" s="6" t="str">
        <f t="shared" si="191"/>
        <v>N</v>
      </c>
      <c r="AB446" s="6" t="str">
        <f t="shared" si="192"/>
        <v>N</v>
      </c>
      <c r="AC446" s="6" t="str">
        <f t="shared" si="193"/>
        <v>9031501</v>
      </c>
      <c r="AD446" s="6">
        <f>IF(ISBLANK(Requerimiento_Det!N446),"",VLOOKUP(Requerimiento_Det!N446,Tabla1[#All],2,FALSE))</f>
        <v>1031100303</v>
      </c>
      <c r="AE446" s="6" t="str">
        <f>IF(ISBLANK(Requerimiento_Det!P446),"",VLOOKUP(Requerimiento_Det!P446,Tabla18[#All],2,FALSE))</f>
        <v>BTRU</v>
      </c>
    </row>
    <row r="447" spans="1:31" x14ac:dyDescent="0.25">
      <c r="A447" s="6">
        <f>IF(LEN(Requerimiento_Det!A447)&gt;0,Requerimiento_Det!A447,"")</f>
        <v>1</v>
      </c>
      <c r="B447" s="6">
        <f>IF(LEN(Requerimiento_Det!B447)&gt;0,Requerimiento_Det!B447,"")</f>
        <v>446</v>
      </c>
      <c r="C447" s="6" t="str">
        <f>IF(ISBLANK(Requerimiento_Det!C447),"",VLOOKUP(Requerimiento_Det!C447,Tabla3[#All],2,FALSE))</f>
        <v>10000000</v>
      </c>
      <c r="D447" s="6" t="str">
        <f>IF(LEN(Requerimiento_Det!D447)&gt;0,Requerimiento_Det!D447,"")</f>
        <v/>
      </c>
      <c r="E447" s="6">
        <f>IF(ISBLANK(Requerimiento_Det!E447),"",VLOOKUP(Requerimiento_Det!E447,Tabla13[#All],2,FALSE))</f>
        <v>0</v>
      </c>
      <c r="F447" s="6" t="str">
        <f>IF(ISBLANK(Requerimiento_Det!F447),"",VLOOKUP(Requerimiento_Det!F447,Tabla12[#All],2,FALSE))</f>
        <v>2806</v>
      </c>
      <c r="G447" s="6" t="str">
        <f>IF(ISBLANK(Requerimiento_Det!G447),"",VLOOKUP(Requerimiento_Det!G447,Tabla14[#All],2,FALSE))</f>
        <v>UNI</v>
      </c>
      <c r="H447" s="6" t="str">
        <f>IF(LEN(Requerimiento_Det!H447)&gt;0,Requerimiento_Det!H447,"")</f>
        <v>Chicama 287793 TRUJILLO  CAJAMARCA  TRUJILLO</v>
      </c>
      <c r="I447" s="6" t="str">
        <f>IF(ISBLANK(Requerimiento_Det!I447),"",VLOOKUP(Requerimiento_Det!I447,Tabla5[#All],2,FALSE))</f>
        <v>C</v>
      </c>
      <c r="J447" s="6" t="str">
        <f t="shared" si="177"/>
        <v>N</v>
      </c>
      <c r="K447" s="29">
        <f>IF(LEN(Requerimiento_Det!J447)&gt;0,Requerimiento_Det!J447,"")</f>
        <v>1</v>
      </c>
      <c r="L447" s="6" t="str">
        <f t="shared" si="178"/>
        <v>0.00</v>
      </c>
      <c r="M447" s="6" t="str">
        <f t="shared" si="179"/>
        <v>0.00</v>
      </c>
      <c r="N447" s="30" t="str">
        <f t="shared" si="180"/>
        <v>0.00</v>
      </c>
      <c r="O447" s="30">
        <f t="shared" si="181"/>
        <v>0</v>
      </c>
      <c r="P447" s="6" t="str">
        <f t="shared" si="182"/>
        <v>0</v>
      </c>
      <c r="Q447" s="6" t="str">
        <f t="shared" si="183"/>
        <v>0</v>
      </c>
      <c r="R447" s="6" t="str">
        <f t="shared" si="184"/>
        <v>0.000000</v>
      </c>
      <c r="S447" s="6" t="str">
        <f t="shared" si="185"/>
        <v>0.000000</v>
      </c>
      <c r="T447" s="6" t="str">
        <f t="shared" si="186"/>
        <v>0</v>
      </c>
      <c r="U447" s="6" t="str">
        <f t="shared" si="187"/>
        <v>0</v>
      </c>
      <c r="V447" s="6" t="str">
        <f t="shared" si="188"/>
        <v>S</v>
      </c>
      <c r="W447" s="6" t="str">
        <f>IF(LEN(Requerimiento_Det!L447)&gt;0,Requerimiento_Det!L447,"")</f>
        <v>Chicama 287793 TRUJILLO  CAJAMARCA  TRUJILLO</v>
      </c>
      <c r="X447" s="6" t="str">
        <f>IF(ISBLANK(Requerimiento_Det!M447),"",VLOOKUP(Requerimiento_Det!M447,Tabla8[#All],2,FALSE))</f>
        <v>010201</v>
      </c>
      <c r="Y447" s="6" t="str">
        <f t="shared" si="189"/>
        <v>PR</v>
      </c>
      <c r="Z447" s="6" t="str">
        <f t="shared" si="190"/>
        <v>DEMO</v>
      </c>
      <c r="AA447" s="6" t="str">
        <f t="shared" si="191"/>
        <v>N</v>
      </c>
      <c r="AB447" s="6" t="str">
        <f t="shared" si="192"/>
        <v>N</v>
      </c>
      <c r="AC447" s="6" t="str">
        <f t="shared" si="193"/>
        <v>9031501</v>
      </c>
      <c r="AD447" s="6">
        <f>IF(ISBLANK(Requerimiento_Det!N447),"",VLOOKUP(Requerimiento_Det!N447,Tabla1[#All],2,FALSE))</f>
        <v>1031100347</v>
      </c>
      <c r="AE447" s="6" t="str">
        <f>IF(ISBLANK(Requerimiento_Det!P447),"",VLOOKUP(Requerimiento_Det!P447,Tabla18[#All],2,FALSE))</f>
        <v>BTRU</v>
      </c>
    </row>
    <row r="448" spans="1:31" x14ac:dyDescent="0.25">
      <c r="A448" s="6">
        <f>IF(LEN(Requerimiento_Det!A448)&gt;0,Requerimiento_Det!A448,"")</f>
        <v>1</v>
      </c>
      <c r="B448" s="6">
        <f>IF(LEN(Requerimiento_Det!B448)&gt;0,Requerimiento_Det!B448,"")</f>
        <v>447</v>
      </c>
      <c r="C448" s="6" t="str">
        <f>IF(ISBLANK(Requerimiento_Det!C448),"",VLOOKUP(Requerimiento_Det!C448,Tabla3[#All],2,FALSE))</f>
        <v>10000000</v>
      </c>
      <c r="D448" s="6" t="str">
        <f>IF(LEN(Requerimiento_Det!D448)&gt;0,Requerimiento_Det!D448,"")</f>
        <v/>
      </c>
      <c r="E448" s="6">
        <f>IF(ISBLANK(Requerimiento_Det!E448),"",VLOOKUP(Requerimiento_Det!E448,Tabla13[#All],2,FALSE))</f>
        <v>0</v>
      </c>
      <c r="F448" s="6" t="str">
        <f>IF(ISBLANK(Requerimiento_Det!F448),"",VLOOKUP(Requerimiento_Det!F448,Tabla12[#All],2,FALSE))</f>
        <v>2806</v>
      </c>
      <c r="G448" s="6" t="str">
        <f>IF(ISBLANK(Requerimiento_Det!G448),"",VLOOKUP(Requerimiento_Det!G448,Tabla14[#All],2,FALSE))</f>
        <v>UNI</v>
      </c>
      <c r="H448" s="6" t="str">
        <f>IF(LEN(Requerimiento_Det!H448)&gt;0,Requerimiento_Det!H448,"")</f>
        <v>Chicama 287797 TRUJILLO  TARAPOTO  TRUJILLO</v>
      </c>
      <c r="I448" s="6" t="str">
        <f>IF(ISBLANK(Requerimiento_Det!I448),"",VLOOKUP(Requerimiento_Det!I448,Tabla5[#All],2,FALSE))</f>
        <v>C</v>
      </c>
      <c r="J448" s="6" t="str">
        <f t="shared" si="177"/>
        <v>N</v>
      </c>
      <c r="K448" s="29">
        <f>IF(LEN(Requerimiento_Det!J448)&gt;0,Requerimiento_Det!J448,"")</f>
        <v>1</v>
      </c>
      <c r="L448" s="6" t="str">
        <f t="shared" si="178"/>
        <v>0.00</v>
      </c>
      <c r="M448" s="6" t="str">
        <f t="shared" si="179"/>
        <v>0.00</v>
      </c>
      <c r="N448" s="30" t="str">
        <f t="shared" si="180"/>
        <v>0.00</v>
      </c>
      <c r="O448" s="30">
        <f t="shared" si="181"/>
        <v>0</v>
      </c>
      <c r="P448" s="6" t="str">
        <f t="shared" si="182"/>
        <v>0</v>
      </c>
      <c r="Q448" s="6" t="str">
        <f t="shared" si="183"/>
        <v>0</v>
      </c>
      <c r="R448" s="6" t="str">
        <f t="shared" si="184"/>
        <v>0.000000</v>
      </c>
      <c r="S448" s="6" t="str">
        <f t="shared" si="185"/>
        <v>0.000000</v>
      </c>
      <c r="T448" s="6" t="str">
        <f t="shared" si="186"/>
        <v>0</v>
      </c>
      <c r="U448" s="6" t="str">
        <f t="shared" si="187"/>
        <v>0</v>
      </c>
      <c r="V448" s="6" t="str">
        <f t="shared" si="188"/>
        <v>S</v>
      </c>
      <c r="W448" s="6" t="str">
        <f>IF(LEN(Requerimiento_Det!L448)&gt;0,Requerimiento_Det!L448,"")</f>
        <v>Chicama 287797 TRUJILLO  TARAPOTO  TRUJILLO</v>
      </c>
      <c r="X448" s="6" t="str">
        <f>IF(ISBLANK(Requerimiento_Det!M448),"",VLOOKUP(Requerimiento_Det!M448,Tabla8[#All],2,FALSE))</f>
        <v>010201</v>
      </c>
      <c r="Y448" s="6" t="str">
        <f t="shared" si="189"/>
        <v>PR</v>
      </c>
      <c r="Z448" s="6" t="str">
        <f t="shared" si="190"/>
        <v>DEMO</v>
      </c>
      <c r="AA448" s="6" t="str">
        <f t="shared" si="191"/>
        <v>N</v>
      </c>
      <c r="AB448" s="6" t="str">
        <f t="shared" si="192"/>
        <v>N</v>
      </c>
      <c r="AC448" s="6" t="str">
        <f t="shared" si="193"/>
        <v>9031501</v>
      </c>
      <c r="AD448" s="6">
        <f>IF(ISBLANK(Requerimiento_Det!N448),"",VLOOKUP(Requerimiento_Det!N448,Tabla1[#All],2,FALSE))</f>
        <v>1031100349</v>
      </c>
      <c r="AE448" s="6" t="str">
        <f>IF(ISBLANK(Requerimiento_Det!P448),"",VLOOKUP(Requerimiento_Det!P448,Tabla18[#All],2,FALSE))</f>
        <v>BTRU</v>
      </c>
    </row>
    <row r="449" spans="1:31" x14ac:dyDescent="0.25">
      <c r="A449" s="6">
        <f>IF(LEN(Requerimiento_Det!A449)&gt;0,Requerimiento_Det!A449,"")</f>
        <v>1</v>
      </c>
      <c r="B449" s="6">
        <f>IF(LEN(Requerimiento_Det!B449)&gt;0,Requerimiento_Det!B449,"")</f>
        <v>448</v>
      </c>
      <c r="C449" s="6" t="str">
        <f>IF(ISBLANK(Requerimiento_Det!C449),"",VLOOKUP(Requerimiento_Det!C449,Tabla3[#All],2,FALSE))</f>
        <v>10000000</v>
      </c>
      <c r="D449" s="6" t="str">
        <f>IF(LEN(Requerimiento_Det!D449)&gt;0,Requerimiento_Det!D449,"")</f>
        <v/>
      </c>
      <c r="E449" s="6">
        <f>IF(ISBLANK(Requerimiento_Det!E449),"",VLOOKUP(Requerimiento_Det!E449,Tabla13[#All],2,FALSE))</f>
        <v>0</v>
      </c>
      <c r="F449" s="6" t="str">
        <f>IF(ISBLANK(Requerimiento_Det!F449),"",VLOOKUP(Requerimiento_Det!F449,Tabla12[#All],2,FALSE))</f>
        <v>2806</v>
      </c>
      <c r="G449" s="6" t="str">
        <f>IF(ISBLANK(Requerimiento_Det!G449),"",VLOOKUP(Requerimiento_Det!G449,Tabla14[#All],2,FALSE))</f>
        <v>UNI</v>
      </c>
      <c r="H449" s="6" t="str">
        <f>IF(LEN(Requerimiento_Det!H449)&gt;0,Requerimiento_Det!H449,"")</f>
        <v>Pacanguilla 287566 PUCUSANA  PIURA</v>
      </c>
      <c r="I449" s="6" t="str">
        <f>IF(ISBLANK(Requerimiento_Det!I449),"",VLOOKUP(Requerimiento_Det!I449,Tabla5[#All],2,FALSE))</f>
        <v>C</v>
      </c>
      <c r="J449" s="6" t="str">
        <f t="shared" si="177"/>
        <v>N</v>
      </c>
      <c r="K449" s="29">
        <f>IF(LEN(Requerimiento_Det!J449)&gt;0,Requerimiento_Det!J449,"")</f>
        <v>1</v>
      </c>
      <c r="L449" s="6" t="str">
        <f t="shared" si="178"/>
        <v>0.00</v>
      </c>
      <c r="M449" s="6" t="str">
        <f t="shared" si="179"/>
        <v>0.00</v>
      </c>
      <c r="N449" s="30" t="str">
        <f t="shared" si="180"/>
        <v>0.00</v>
      </c>
      <c r="O449" s="30">
        <f t="shared" si="181"/>
        <v>0</v>
      </c>
      <c r="P449" s="6" t="str">
        <f t="shared" si="182"/>
        <v>0</v>
      </c>
      <c r="Q449" s="6" t="str">
        <f t="shared" si="183"/>
        <v>0</v>
      </c>
      <c r="R449" s="6" t="str">
        <f t="shared" si="184"/>
        <v>0.000000</v>
      </c>
      <c r="S449" s="6" t="str">
        <f t="shared" si="185"/>
        <v>0.000000</v>
      </c>
      <c r="T449" s="6" t="str">
        <f t="shared" si="186"/>
        <v>0</v>
      </c>
      <c r="U449" s="6" t="str">
        <f t="shared" si="187"/>
        <v>0</v>
      </c>
      <c r="V449" s="6" t="str">
        <f t="shared" si="188"/>
        <v>S</v>
      </c>
      <c r="W449" s="6" t="str">
        <f>IF(LEN(Requerimiento_Det!L449)&gt;0,Requerimiento_Det!L449,"")</f>
        <v>Pacanguilla 287566 PUCUSANA  PIURA</v>
      </c>
      <c r="X449" s="6" t="str">
        <f>IF(ISBLANK(Requerimiento_Det!M449),"",VLOOKUP(Requerimiento_Det!M449,Tabla8[#All],2,FALSE))</f>
        <v>010201</v>
      </c>
      <c r="Y449" s="6" t="str">
        <f t="shared" si="189"/>
        <v>PR</v>
      </c>
      <c r="Z449" s="6" t="str">
        <f t="shared" si="190"/>
        <v>DEMO</v>
      </c>
      <c r="AA449" s="6" t="str">
        <f t="shared" si="191"/>
        <v>N</v>
      </c>
      <c r="AB449" s="6" t="str">
        <f t="shared" si="192"/>
        <v>N</v>
      </c>
      <c r="AC449" s="6" t="str">
        <f t="shared" si="193"/>
        <v>9031501</v>
      </c>
      <c r="AD449" s="6">
        <f>IF(ISBLANK(Requerimiento_Det!N449),"",VLOOKUP(Requerimiento_Det!N449,Tabla1[#All],2,FALSE))</f>
        <v>1031100108</v>
      </c>
      <c r="AE449" s="6" t="str">
        <f>IF(ISBLANK(Requerimiento_Det!P449),"",VLOOKUP(Requerimiento_Det!P449,Tabla18[#All],2,FALSE))</f>
        <v>BTRU</v>
      </c>
    </row>
    <row r="450" spans="1:31" x14ac:dyDescent="0.25">
      <c r="A450" s="6">
        <f>IF(LEN(Requerimiento_Det!A450)&gt;0,Requerimiento_Det!A450,"")</f>
        <v>1</v>
      </c>
      <c r="B450" s="6">
        <f>IF(LEN(Requerimiento_Det!B450)&gt;0,Requerimiento_Det!B450,"")</f>
        <v>449</v>
      </c>
      <c r="C450" s="6" t="str">
        <f>IF(ISBLANK(Requerimiento_Det!C450),"",VLOOKUP(Requerimiento_Det!C450,Tabla3[#All],2,FALSE))</f>
        <v>10000000</v>
      </c>
      <c r="D450" s="6" t="str">
        <f>IF(LEN(Requerimiento_Det!D450)&gt;0,Requerimiento_Det!D450,"")</f>
        <v/>
      </c>
      <c r="E450" s="6">
        <f>IF(ISBLANK(Requerimiento_Det!E450),"",VLOOKUP(Requerimiento_Det!E450,Tabla13[#All],2,FALSE))</f>
        <v>0</v>
      </c>
      <c r="F450" s="6" t="str">
        <f>IF(ISBLANK(Requerimiento_Det!F450),"",VLOOKUP(Requerimiento_Det!F450,Tabla12[#All],2,FALSE))</f>
        <v>2806</v>
      </c>
      <c r="G450" s="6" t="str">
        <f>IF(ISBLANK(Requerimiento_Det!G450),"",VLOOKUP(Requerimiento_Det!G450,Tabla14[#All],2,FALSE))</f>
        <v>UNI</v>
      </c>
      <c r="H450" s="6" t="str">
        <f>IF(LEN(Requerimiento_Det!H450)&gt;0,Requerimiento_Det!H450,"")</f>
        <v>Sullana 287801 TALARA  PIURA  TALARA</v>
      </c>
      <c r="I450" s="6" t="str">
        <f>IF(ISBLANK(Requerimiento_Det!I450),"",VLOOKUP(Requerimiento_Det!I450,Tabla5[#All],2,FALSE))</f>
        <v>C</v>
      </c>
      <c r="J450" s="6" t="str">
        <f t="shared" si="177"/>
        <v>N</v>
      </c>
      <c r="K450" s="29">
        <f>IF(LEN(Requerimiento_Det!J450)&gt;0,Requerimiento_Det!J450,"")</f>
        <v>1</v>
      </c>
      <c r="L450" s="6" t="str">
        <f t="shared" si="178"/>
        <v>0.00</v>
      </c>
      <c r="M450" s="6" t="str">
        <f t="shared" si="179"/>
        <v>0.00</v>
      </c>
      <c r="N450" s="30" t="str">
        <f t="shared" si="180"/>
        <v>0.00</v>
      </c>
      <c r="O450" s="30">
        <f t="shared" si="181"/>
        <v>0</v>
      </c>
      <c r="P450" s="6" t="str">
        <f t="shared" si="182"/>
        <v>0</v>
      </c>
      <c r="Q450" s="6" t="str">
        <f t="shared" si="183"/>
        <v>0</v>
      </c>
      <c r="R450" s="6" t="str">
        <f t="shared" si="184"/>
        <v>0.000000</v>
      </c>
      <c r="S450" s="6" t="str">
        <f t="shared" si="185"/>
        <v>0.000000</v>
      </c>
      <c r="T450" s="6" t="str">
        <f t="shared" si="186"/>
        <v>0</v>
      </c>
      <c r="U450" s="6" t="str">
        <f t="shared" si="187"/>
        <v>0</v>
      </c>
      <c r="V450" s="6" t="str">
        <f t="shared" si="188"/>
        <v>S</v>
      </c>
      <c r="W450" s="6" t="str">
        <f>IF(LEN(Requerimiento_Det!L450)&gt;0,Requerimiento_Det!L450,"")</f>
        <v>Sullana 287801 TALARA  PIURA  TALARA</v>
      </c>
      <c r="X450" s="6" t="str">
        <f>IF(ISBLANK(Requerimiento_Det!M450),"",VLOOKUP(Requerimiento_Det!M450,Tabla8[#All],2,FALSE))</f>
        <v>010201</v>
      </c>
      <c r="Y450" s="6" t="str">
        <f t="shared" si="189"/>
        <v>PR</v>
      </c>
      <c r="Z450" s="6" t="str">
        <f t="shared" si="190"/>
        <v>DEMO</v>
      </c>
      <c r="AA450" s="6" t="str">
        <f t="shared" si="191"/>
        <v>N</v>
      </c>
      <c r="AB450" s="6" t="str">
        <f t="shared" si="192"/>
        <v>N</v>
      </c>
      <c r="AC450" s="6" t="str">
        <f t="shared" si="193"/>
        <v>9031501</v>
      </c>
      <c r="AD450" s="6">
        <f>IF(ISBLANK(Requerimiento_Det!N450),"",VLOOKUP(Requerimiento_Det!N450,Tabla1[#All],2,FALSE))</f>
        <v>1031100276</v>
      </c>
      <c r="AE450" s="6" t="str">
        <f>IF(ISBLANK(Requerimiento_Det!P450),"",VLOOKUP(Requerimiento_Det!P450,Tabla18[#All],2,FALSE))</f>
        <v>BTRU</v>
      </c>
    </row>
    <row r="451" spans="1:31" x14ac:dyDescent="0.25">
      <c r="A451" s="6">
        <f>IF(LEN(Requerimiento_Det!A451)&gt;0,Requerimiento_Det!A451,"")</f>
        <v>1</v>
      </c>
      <c r="B451" s="6">
        <f>IF(LEN(Requerimiento_Det!B451)&gt;0,Requerimiento_Det!B451,"")</f>
        <v>450</v>
      </c>
      <c r="C451" s="6" t="str">
        <f>IF(ISBLANK(Requerimiento_Det!C451),"",VLOOKUP(Requerimiento_Det!C451,Tabla3[#All],2,FALSE))</f>
        <v>10000000</v>
      </c>
      <c r="D451" s="6" t="str">
        <f>IF(LEN(Requerimiento_Det!D451)&gt;0,Requerimiento_Det!D451,"")</f>
        <v/>
      </c>
      <c r="E451" s="6">
        <f>IF(ISBLANK(Requerimiento_Det!E451),"",VLOOKUP(Requerimiento_Det!E451,Tabla13[#All],2,FALSE))</f>
        <v>0</v>
      </c>
      <c r="F451" s="6" t="str">
        <f>IF(ISBLANK(Requerimiento_Det!F451),"",VLOOKUP(Requerimiento_Det!F451,Tabla12[#All],2,FALSE))</f>
        <v>2806</v>
      </c>
      <c r="G451" s="6" t="str">
        <f>IF(ISBLANK(Requerimiento_Det!G451),"",VLOOKUP(Requerimiento_Det!G451,Tabla14[#All],2,FALSE))</f>
        <v>UNI</v>
      </c>
      <c r="H451" s="6" t="str">
        <f>IF(LEN(Requerimiento_Det!H451)&gt;0,Requerimiento_Det!H451,"")</f>
        <v>Sullana 287873 TALARA  PIURA  TALARA</v>
      </c>
      <c r="I451" s="6" t="str">
        <f>IF(ISBLANK(Requerimiento_Det!I451),"",VLOOKUP(Requerimiento_Det!I451,Tabla5[#All],2,FALSE))</f>
        <v>C</v>
      </c>
      <c r="J451" s="6" t="str">
        <f t="shared" si="177"/>
        <v>N</v>
      </c>
      <c r="K451" s="29">
        <f>IF(LEN(Requerimiento_Det!J451)&gt;0,Requerimiento_Det!J451,"")</f>
        <v>1</v>
      </c>
      <c r="L451" s="6" t="str">
        <f t="shared" si="178"/>
        <v>0.00</v>
      </c>
      <c r="M451" s="6" t="str">
        <f t="shared" si="179"/>
        <v>0.00</v>
      </c>
      <c r="N451" s="30" t="str">
        <f t="shared" si="180"/>
        <v>0.00</v>
      </c>
      <c r="O451" s="30">
        <f t="shared" si="181"/>
        <v>0</v>
      </c>
      <c r="P451" s="6" t="str">
        <f t="shared" si="182"/>
        <v>0</v>
      </c>
      <c r="Q451" s="6" t="str">
        <f t="shared" si="183"/>
        <v>0</v>
      </c>
      <c r="R451" s="6" t="str">
        <f t="shared" si="184"/>
        <v>0.000000</v>
      </c>
      <c r="S451" s="6" t="str">
        <f t="shared" si="185"/>
        <v>0.000000</v>
      </c>
      <c r="T451" s="6" t="str">
        <f t="shared" si="186"/>
        <v>0</v>
      </c>
      <c r="U451" s="6" t="str">
        <f t="shared" si="187"/>
        <v>0</v>
      </c>
      <c r="V451" s="6" t="str">
        <f t="shared" si="188"/>
        <v>S</v>
      </c>
      <c r="W451" s="6" t="str">
        <f>IF(LEN(Requerimiento_Det!L451)&gt;0,Requerimiento_Det!L451,"")</f>
        <v>Sullana 287873 TALARA  PIURA  TALARA</v>
      </c>
      <c r="X451" s="6" t="str">
        <f>IF(ISBLANK(Requerimiento_Det!M451),"",VLOOKUP(Requerimiento_Det!M451,Tabla8[#All],2,FALSE))</f>
        <v>010201</v>
      </c>
      <c r="Y451" s="6" t="str">
        <f t="shared" si="189"/>
        <v>PR</v>
      </c>
      <c r="Z451" s="6" t="str">
        <f t="shared" si="190"/>
        <v>DEMO</v>
      </c>
      <c r="AA451" s="6" t="str">
        <f t="shared" si="191"/>
        <v>N</v>
      </c>
      <c r="AB451" s="6" t="str">
        <f t="shared" si="192"/>
        <v>N</v>
      </c>
      <c r="AC451" s="6" t="str">
        <f t="shared" si="193"/>
        <v>9031501</v>
      </c>
      <c r="AD451" s="6">
        <f>IF(ISBLANK(Requerimiento_Det!N451),"",VLOOKUP(Requerimiento_Det!N451,Tabla1[#All],2,FALSE))</f>
        <v>1031100281</v>
      </c>
      <c r="AE451" s="6" t="str">
        <f>IF(ISBLANK(Requerimiento_Det!P451),"",VLOOKUP(Requerimiento_Det!P451,Tabla18[#All],2,FALSE))</f>
        <v>BTRU</v>
      </c>
    </row>
    <row r="452" spans="1:31" x14ac:dyDescent="0.25">
      <c r="A452" s="6">
        <f>IF(LEN(Requerimiento_Det!A452)&gt;0,Requerimiento_Det!A452,"")</f>
        <v>1</v>
      </c>
      <c r="B452" s="6">
        <f>IF(LEN(Requerimiento_Det!B452)&gt;0,Requerimiento_Det!B452,"")</f>
        <v>451</v>
      </c>
      <c r="C452" s="6" t="str">
        <f>IF(ISBLANK(Requerimiento_Det!C452),"",VLOOKUP(Requerimiento_Det!C452,Tabla3[#All],2,FALSE))</f>
        <v>10000000</v>
      </c>
      <c r="D452" s="6" t="str">
        <f>IF(LEN(Requerimiento_Det!D452)&gt;0,Requerimiento_Det!D452,"")</f>
        <v/>
      </c>
      <c r="E452" s="6">
        <f>IF(ISBLANK(Requerimiento_Det!E452),"",VLOOKUP(Requerimiento_Det!E452,Tabla13[#All],2,FALSE))</f>
        <v>0</v>
      </c>
      <c r="F452" s="6" t="str">
        <f>IF(ISBLANK(Requerimiento_Det!F452),"",VLOOKUP(Requerimiento_Det!F452,Tabla12[#All],2,FALSE))</f>
        <v>2806</v>
      </c>
      <c r="G452" s="6" t="str">
        <f>IF(ISBLANK(Requerimiento_Det!G452),"",VLOOKUP(Requerimiento_Det!G452,Tabla14[#All],2,FALSE))</f>
        <v>UNI</v>
      </c>
      <c r="H452" s="6" t="str">
        <f>IF(LEN(Requerimiento_Det!H452)&gt;0,Requerimiento_Det!H452,"")</f>
        <v>Chicama 287597 TRUJILLO  CHICLAYO  TRUJILLO</v>
      </c>
      <c r="I452" s="6" t="str">
        <f>IF(ISBLANK(Requerimiento_Det!I452),"",VLOOKUP(Requerimiento_Det!I452,Tabla5[#All],2,FALSE))</f>
        <v>C</v>
      </c>
      <c r="J452" s="6" t="str">
        <f t="shared" si="177"/>
        <v>N</v>
      </c>
      <c r="K452" s="29">
        <f>IF(LEN(Requerimiento_Det!J452)&gt;0,Requerimiento_Det!J452,"")</f>
        <v>1</v>
      </c>
      <c r="L452" s="6" t="str">
        <f t="shared" si="178"/>
        <v>0.00</v>
      </c>
      <c r="M452" s="6" t="str">
        <f t="shared" si="179"/>
        <v>0.00</v>
      </c>
      <c r="N452" s="30" t="str">
        <f t="shared" si="180"/>
        <v>0.00</v>
      </c>
      <c r="O452" s="30">
        <f t="shared" si="181"/>
        <v>0</v>
      </c>
      <c r="P452" s="6" t="str">
        <f t="shared" si="182"/>
        <v>0</v>
      </c>
      <c r="Q452" s="6" t="str">
        <f t="shared" si="183"/>
        <v>0</v>
      </c>
      <c r="R452" s="6" t="str">
        <f t="shared" si="184"/>
        <v>0.000000</v>
      </c>
      <c r="S452" s="6" t="str">
        <f t="shared" si="185"/>
        <v>0.000000</v>
      </c>
      <c r="T452" s="6" t="str">
        <f t="shared" si="186"/>
        <v>0</v>
      </c>
      <c r="U452" s="6" t="str">
        <f t="shared" si="187"/>
        <v>0</v>
      </c>
      <c r="V452" s="6" t="str">
        <f t="shared" si="188"/>
        <v>S</v>
      </c>
      <c r="W452" s="6" t="str">
        <f>IF(LEN(Requerimiento_Det!L452)&gt;0,Requerimiento_Det!L452,"")</f>
        <v>Chicama 287597 TRUJILLO  CHICLAYO  TRUJILLO</v>
      </c>
      <c r="X452" s="6" t="str">
        <f>IF(ISBLANK(Requerimiento_Det!M452),"",VLOOKUP(Requerimiento_Det!M452,Tabla8[#All],2,FALSE))</f>
        <v>010201</v>
      </c>
      <c r="Y452" s="6" t="str">
        <f t="shared" si="189"/>
        <v>PR</v>
      </c>
      <c r="Z452" s="6" t="str">
        <f t="shared" si="190"/>
        <v>DEMO</v>
      </c>
      <c r="AA452" s="6" t="str">
        <f t="shared" si="191"/>
        <v>N</v>
      </c>
      <c r="AB452" s="6" t="str">
        <f t="shared" si="192"/>
        <v>N</v>
      </c>
      <c r="AC452" s="6" t="str">
        <f t="shared" si="193"/>
        <v>9031501</v>
      </c>
      <c r="AD452" s="6">
        <f>IF(ISBLANK(Requerimiento_Det!N452),"",VLOOKUP(Requerimiento_Det!N452,Tabla1[#All],2,FALSE))</f>
        <v>1031100323</v>
      </c>
      <c r="AE452" s="6" t="str">
        <f>IF(ISBLANK(Requerimiento_Det!P452),"",VLOOKUP(Requerimiento_Det!P452,Tabla18[#All],2,FALSE))</f>
        <v>BTRU</v>
      </c>
    </row>
    <row r="453" spans="1:31" x14ac:dyDescent="0.25">
      <c r="A453" s="6">
        <f>IF(LEN(Requerimiento_Det!A453)&gt;0,Requerimiento_Det!A453,"")</f>
        <v>1</v>
      </c>
      <c r="B453" s="6">
        <f>IF(LEN(Requerimiento_Det!B453)&gt;0,Requerimiento_Det!B453,"")</f>
        <v>452</v>
      </c>
      <c r="C453" s="6" t="str">
        <f>IF(ISBLANK(Requerimiento_Det!C453),"",VLOOKUP(Requerimiento_Det!C453,Tabla3[#All],2,FALSE))</f>
        <v>10000000</v>
      </c>
      <c r="D453" s="6" t="str">
        <f>IF(LEN(Requerimiento_Det!D453)&gt;0,Requerimiento_Det!D453,"")</f>
        <v/>
      </c>
      <c r="E453" s="6">
        <f>IF(ISBLANK(Requerimiento_Det!E453),"",VLOOKUP(Requerimiento_Det!E453,Tabla13[#All],2,FALSE))</f>
        <v>0</v>
      </c>
      <c r="F453" s="6" t="str">
        <f>IF(ISBLANK(Requerimiento_Det!F453),"",VLOOKUP(Requerimiento_Det!F453,Tabla12[#All],2,FALSE))</f>
        <v>2806</v>
      </c>
      <c r="G453" s="6" t="str">
        <f>IF(ISBLANK(Requerimiento_Det!G453),"",VLOOKUP(Requerimiento_Det!G453,Tabla14[#All],2,FALSE))</f>
        <v>UNI</v>
      </c>
      <c r="H453" s="6" t="str">
        <f>IF(LEN(Requerimiento_Det!H453)&gt;0,Requerimiento_Det!H453,"")</f>
        <v>Bayóvar 287788 TRUJILLO  PIURA  TRUJILLO</v>
      </c>
      <c r="I453" s="6" t="str">
        <f>IF(ISBLANK(Requerimiento_Det!I453),"",VLOOKUP(Requerimiento_Det!I453,Tabla5[#All],2,FALSE))</f>
        <v>C</v>
      </c>
      <c r="J453" s="6" t="str">
        <f t="shared" si="177"/>
        <v>N</v>
      </c>
      <c r="K453" s="29">
        <f>IF(LEN(Requerimiento_Det!J453)&gt;0,Requerimiento_Det!J453,"")</f>
        <v>1</v>
      </c>
      <c r="L453" s="6" t="str">
        <f t="shared" si="178"/>
        <v>0.00</v>
      </c>
      <c r="M453" s="6" t="str">
        <f t="shared" si="179"/>
        <v>0.00</v>
      </c>
      <c r="N453" s="30" t="str">
        <f t="shared" si="180"/>
        <v>0.00</v>
      </c>
      <c r="O453" s="30">
        <f t="shared" si="181"/>
        <v>0</v>
      </c>
      <c r="P453" s="6" t="str">
        <f t="shared" si="182"/>
        <v>0</v>
      </c>
      <c r="Q453" s="6" t="str">
        <f t="shared" si="183"/>
        <v>0</v>
      </c>
      <c r="R453" s="6" t="str">
        <f t="shared" si="184"/>
        <v>0.000000</v>
      </c>
      <c r="S453" s="6" t="str">
        <f t="shared" si="185"/>
        <v>0.000000</v>
      </c>
      <c r="T453" s="6" t="str">
        <f t="shared" si="186"/>
        <v>0</v>
      </c>
      <c r="U453" s="6" t="str">
        <f t="shared" si="187"/>
        <v>0</v>
      </c>
      <c r="V453" s="6" t="str">
        <f t="shared" si="188"/>
        <v>S</v>
      </c>
      <c r="W453" s="6" t="str">
        <f>IF(LEN(Requerimiento_Det!L453)&gt;0,Requerimiento_Det!L453,"")</f>
        <v>Bayóvar 287788 TRUJILLO  PIURA  TRUJILLO</v>
      </c>
      <c r="X453" s="6" t="str">
        <f>IF(ISBLANK(Requerimiento_Det!M453),"",VLOOKUP(Requerimiento_Det!M453,Tabla8[#All],2,FALSE))</f>
        <v>010201</v>
      </c>
      <c r="Y453" s="6" t="str">
        <f t="shared" si="189"/>
        <v>PR</v>
      </c>
      <c r="Z453" s="6" t="str">
        <f t="shared" si="190"/>
        <v>DEMO</v>
      </c>
      <c r="AA453" s="6" t="str">
        <f t="shared" si="191"/>
        <v>N</v>
      </c>
      <c r="AB453" s="6" t="str">
        <f t="shared" si="192"/>
        <v>N</v>
      </c>
      <c r="AC453" s="6" t="str">
        <f t="shared" si="193"/>
        <v>9031501</v>
      </c>
      <c r="AD453" s="6">
        <f>IF(ISBLANK(Requerimiento_Det!N453),"",VLOOKUP(Requerimiento_Det!N453,Tabla1[#All],2,FALSE))</f>
        <v>1031100238</v>
      </c>
      <c r="AE453" s="6" t="str">
        <f>IF(ISBLANK(Requerimiento_Det!P453),"",VLOOKUP(Requerimiento_Det!P453,Tabla18[#All],2,FALSE))</f>
        <v>BTRU</v>
      </c>
    </row>
    <row r="454" spans="1:31" x14ac:dyDescent="0.25">
      <c r="A454" s="6">
        <f>IF(LEN(Requerimiento_Det!A454)&gt;0,Requerimiento_Det!A454,"")</f>
        <v>1</v>
      </c>
      <c r="B454" s="6">
        <f>IF(LEN(Requerimiento_Det!B454)&gt;0,Requerimiento_Det!B454,"")</f>
        <v>453</v>
      </c>
      <c r="C454" s="6" t="str">
        <f>IF(ISBLANK(Requerimiento_Det!C454),"",VLOOKUP(Requerimiento_Det!C454,Tabla3[#All],2,FALSE))</f>
        <v>10000000</v>
      </c>
      <c r="D454" s="6" t="str">
        <f>IF(LEN(Requerimiento_Det!D454)&gt;0,Requerimiento_Det!D454,"")</f>
        <v/>
      </c>
      <c r="E454" s="6">
        <f>IF(ISBLANK(Requerimiento_Det!E454),"",VLOOKUP(Requerimiento_Det!E454,Tabla13[#All],2,FALSE))</f>
        <v>0</v>
      </c>
      <c r="F454" s="6" t="str">
        <f>IF(ISBLANK(Requerimiento_Det!F454),"",VLOOKUP(Requerimiento_Det!F454,Tabla12[#All],2,FALSE))</f>
        <v>2806</v>
      </c>
      <c r="G454" s="6" t="str">
        <f>IF(ISBLANK(Requerimiento_Det!G454),"",VLOOKUP(Requerimiento_Det!G454,Tabla14[#All],2,FALSE))</f>
        <v>UNI</v>
      </c>
      <c r="H454" s="6" t="str">
        <f>IF(LEN(Requerimiento_Det!H454)&gt;0,Requerimiento_Det!H454,"")</f>
        <v>Pacanguilla 287607 TRUJILLO  PIURA  TRUJILLO</v>
      </c>
      <c r="I454" s="6" t="str">
        <f>IF(ISBLANK(Requerimiento_Det!I454),"",VLOOKUP(Requerimiento_Det!I454,Tabla5[#All],2,FALSE))</f>
        <v>C</v>
      </c>
      <c r="J454" s="6" t="str">
        <f t="shared" si="177"/>
        <v>N</v>
      </c>
      <c r="K454" s="29">
        <f>IF(LEN(Requerimiento_Det!J454)&gt;0,Requerimiento_Det!J454,"")</f>
        <v>1</v>
      </c>
      <c r="L454" s="6" t="str">
        <f t="shared" si="178"/>
        <v>0.00</v>
      </c>
      <c r="M454" s="6" t="str">
        <f t="shared" si="179"/>
        <v>0.00</v>
      </c>
      <c r="N454" s="30" t="str">
        <f t="shared" si="180"/>
        <v>0.00</v>
      </c>
      <c r="O454" s="30">
        <f t="shared" si="181"/>
        <v>0</v>
      </c>
      <c r="P454" s="6" t="str">
        <f t="shared" si="182"/>
        <v>0</v>
      </c>
      <c r="Q454" s="6" t="str">
        <f t="shared" si="183"/>
        <v>0</v>
      </c>
      <c r="R454" s="6" t="str">
        <f t="shared" si="184"/>
        <v>0.000000</v>
      </c>
      <c r="S454" s="6" t="str">
        <f t="shared" si="185"/>
        <v>0.000000</v>
      </c>
      <c r="T454" s="6" t="str">
        <f t="shared" si="186"/>
        <v>0</v>
      </c>
      <c r="U454" s="6" t="str">
        <f t="shared" si="187"/>
        <v>0</v>
      </c>
      <c r="V454" s="6" t="str">
        <f t="shared" si="188"/>
        <v>S</v>
      </c>
      <c r="W454" s="6" t="str">
        <f>IF(LEN(Requerimiento_Det!L454)&gt;0,Requerimiento_Det!L454,"")</f>
        <v>Pacanguilla 287607 TRUJILLO  PIURA  TRUJILLO</v>
      </c>
      <c r="X454" s="6" t="str">
        <f>IF(ISBLANK(Requerimiento_Det!M454),"",VLOOKUP(Requerimiento_Det!M454,Tabla8[#All],2,FALSE))</f>
        <v>010201</v>
      </c>
      <c r="Y454" s="6" t="str">
        <f t="shared" si="189"/>
        <v>PR</v>
      </c>
      <c r="Z454" s="6" t="str">
        <f t="shared" si="190"/>
        <v>DEMO</v>
      </c>
      <c r="AA454" s="6" t="str">
        <f t="shared" si="191"/>
        <v>N</v>
      </c>
      <c r="AB454" s="6" t="str">
        <f t="shared" si="192"/>
        <v>N</v>
      </c>
      <c r="AC454" s="6" t="str">
        <f t="shared" si="193"/>
        <v>9031501</v>
      </c>
      <c r="AD454" s="6">
        <f>IF(ISBLANK(Requerimiento_Det!N454),"",VLOOKUP(Requerimiento_Det!N454,Tabla1[#All],2,FALSE))</f>
        <v>1031100304</v>
      </c>
      <c r="AE454" s="6" t="str">
        <f>IF(ISBLANK(Requerimiento_Det!P454),"",VLOOKUP(Requerimiento_Det!P454,Tabla18[#All],2,FALSE))</f>
        <v>BTRU</v>
      </c>
    </row>
    <row r="455" spans="1:31" x14ac:dyDescent="0.25">
      <c r="A455" s="6">
        <f>IF(LEN(Requerimiento_Det!A455)&gt;0,Requerimiento_Det!A455,"")</f>
        <v>1</v>
      </c>
      <c r="B455" s="6">
        <f>IF(LEN(Requerimiento_Det!B455)&gt;0,Requerimiento_Det!B455,"")</f>
        <v>454</v>
      </c>
      <c r="C455" s="6" t="str">
        <f>IF(ISBLANK(Requerimiento_Det!C455),"",VLOOKUP(Requerimiento_Det!C455,Tabla3[#All],2,FALSE))</f>
        <v>10000000</v>
      </c>
      <c r="D455" s="6" t="str">
        <f>IF(LEN(Requerimiento_Det!D455)&gt;0,Requerimiento_Det!D455,"")</f>
        <v/>
      </c>
      <c r="E455" s="6">
        <f>IF(ISBLANK(Requerimiento_Det!E455),"",VLOOKUP(Requerimiento_Det!E455,Tabla13[#All],2,FALSE))</f>
        <v>0</v>
      </c>
      <c r="F455" s="6" t="str">
        <f>IF(ISBLANK(Requerimiento_Det!F455),"",VLOOKUP(Requerimiento_Det!F455,Tabla12[#All],2,FALSE))</f>
        <v>2806</v>
      </c>
      <c r="G455" s="6" t="str">
        <f>IF(ISBLANK(Requerimiento_Det!G455),"",VLOOKUP(Requerimiento_Det!G455,Tabla14[#All],2,FALSE))</f>
        <v>UNI</v>
      </c>
      <c r="H455" s="6" t="str">
        <f>IF(LEN(Requerimiento_Det!H455)&gt;0,Requerimiento_Det!H455,"")</f>
        <v>Chicama 287667 TRUJILLO   CHOCOPE  TRUJILLO</v>
      </c>
      <c r="I455" s="6" t="str">
        <f>IF(ISBLANK(Requerimiento_Det!I455),"",VLOOKUP(Requerimiento_Det!I455,Tabla5[#All],2,FALSE))</f>
        <v>C</v>
      </c>
      <c r="J455" s="6" t="str">
        <f t="shared" si="177"/>
        <v>N</v>
      </c>
      <c r="K455" s="29">
        <f>IF(LEN(Requerimiento_Det!J455)&gt;0,Requerimiento_Det!J455,"")</f>
        <v>1</v>
      </c>
      <c r="L455" s="6" t="str">
        <f t="shared" si="178"/>
        <v>0.00</v>
      </c>
      <c r="M455" s="6" t="str">
        <f t="shared" si="179"/>
        <v>0.00</v>
      </c>
      <c r="N455" s="30" t="str">
        <f t="shared" si="180"/>
        <v>0.00</v>
      </c>
      <c r="O455" s="30">
        <f t="shared" si="181"/>
        <v>0</v>
      </c>
      <c r="P455" s="6" t="str">
        <f t="shared" si="182"/>
        <v>0</v>
      </c>
      <c r="Q455" s="6" t="str">
        <f t="shared" si="183"/>
        <v>0</v>
      </c>
      <c r="R455" s="6" t="str">
        <f t="shared" si="184"/>
        <v>0.000000</v>
      </c>
      <c r="S455" s="6" t="str">
        <f t="shared" si="185"/>
        <v>0.000000</v>
      </c>
      <c r="T455" s="6" t="str">
        <f t="shared" si="186"/>
        <v>0</v>
      </c>
      <c r="U455" s="6" t="str">
        <f t="shared" si="187"/>
        <v>0</v>
      </c>
      <c r="V455" s="6" t="str">
        <f t="shared" si="188"/>
        <v>S</v>
      </c>
      <c r="W455" s="6" t="str">
        <f>IF(LEN(Requerimiento_Det!L455)&gt;0,Requerimiento_Det!L455,"")</f>
        <v>Chicama 287667 TRUJILLO   CHOCOPE  TRUJILLO</v>
      </c>
      <c r="X455" s="6" t="str">
        <f>IF(ISBLANK(Requerimiento_Det!M455),"",VLOOKUP(Requerimiento_Det!M455,Tabla8[#All],2,FALSE))</f>
        <v>010201</v>
      </c>
      <c r="Y455" s="6" t="str">
        <f t="shared" si="189"/>
        <v>PR</v>
      </c>
      <c r="Z455" s="6" t="str">
        <f t="shared" si="190"/>
        <v>DEMO</v>
      </c>
      <c r="AA455" s="6" t="str">
        <f t="shared" si="191"/>
        <v>N</v>
      </c>
      <c r="AB455" s="6" t="str">
        <f t="shared" si="192"/>
        <v>N</v>
      </c>
      <c r="AC455" s="6" t="str">
        <f t="shared" si="193"/>
        <v>9031501</v>
      </c>
      <c r="AD455" s="6">
        <f>IF(ISBLANK(Requerimiento_Det!N455),"",VLOOKUP(Requerimiento_Det!N455,Tabla1[#All],2,FALSE))</f>
        <v>1031100352</v>
      </c>
      <c r="AE455" s="6" t="str">
        <f>IF(ISBLANK(Requerimiento_Det!P455),"",VLOOKUP(Requerimiento_Det!P455,Tabla18[#All],2,FALSE))</f>
        <v>BTRU</v>
      </c>
    </row>
    <row r="456" spans="1:31" x14ac:dyDescent="0.25">
      <c r="A456" s="6">
        <f>IF(LEN(Requerimiento_Det!A456)&gt;0,Requerimiento_Det!A456,"")</f>
        <v>1</v>
      </c>
      <c r="B456" s="6">
        <f>IF(LEN(Requerimiento_Det!B456)&gt;0,Requerimiento_Det!B456,"")</f>
        <v>455</v>
      </c>
      <c r="C456" s="6" t="str">
        <f>IF(ISBLANK(Requerimiento_Det!C456),"",VLOOKUP(Requerimiento_Det!C456,Tabla3[#All],2,FALSE))</f>
        <v>10000000</v>
      </c>
      <c r="D456" s="6" t="str">
        <f>IF(LEN(Requerimiento_Det!D456)&gt;0,Requerimiento_Det!D456,"")</f>
        <v/>
      </c>
      <c r="E456" s="6">
        <f>IF(ISBLANK(Requerimiento_Det!E456),"",VLOOKUP(Requerimiento_Det!E456,Tabla13[#All],2,FALSE))</f>
        <v>0</v>
      </c>
      <c r="F456" s="6" t="str">
        <f>IF(ISBLANK(Requerimiento_Det!F456),"",VLOOKUP(Requerimiento_Det!F456,Tabla12[#All],2,FALSE))</f>
        <v>2806</v>
      </c>
      <c r="G456" s="6" t="str">
        <f>IF(ISBLANK(Requerimiento_Det!G456),"",VLOOKUP(Requerimiento_Det!G456,Tabla14[#All],2,FALSE))</f>
        <v>UNI</v>
      </c>
      <c r="H456" s="6" t="str">
        <f>IF(LEN(Requerimiento_Det!H456)&gt;0,Requerimiento_Det!H456,"")</f>
        <v>Pacanguilla 287735 TRUJILLO  CHICLAYO  TRUJILLO</v>
      </c>
      <c r="I456" s="6" t="str">
        <f>IF(ISBLANK(Requerimiento_Det!I456),"",VLOOKUP(Requerimiento_Det!I456,Tabla5[#All],2,FALSE))</f>
        <v>C</v>
      </c>
      <c r="J456" s="6" t="str">
        <f t="shared" si="177"/>
        <v>N</v>
      </c>
      <c r="K456" s="29">
        <f>IF(LEN(Requerimiento_Det!J456)&gt;0,Requerimiento_Det!J456,"")</f>
        <v>1</v>
      </c>
      <c r="L456" s="6" t="str">
        <f t="shared" si="178"/>
        <v>0.00</v>
      </c>
      <c r="M456" s="6" t="str">
        <f t="shared" si="179"/>
        <v>0.00</v>
      </c>
      <c r="N456" s="30" t="str">
        <f t="shared" si="180"/>
        <v>0.00</v>
      </c>
      <c r="O456" s="30">
        <f t="shared" si="181"/>
        <v>0</v>
      </c>
      <c r="P456" s="6" t="str">
        <f t="shared" si="182"/>
        <v>0</v>
      </c>
      <c r="Q456" s="6" t="str">
        <f t="shared" si="183"/>
        <v>0</v>
      </c>
      <c r="R456" s="6" t="str">
        <f t="shared" si="184"/>
        <v>0.000000</v>
      </c>
      <c r="S456" s="6" t="str">
        <f t="shared" si="185"/>
        <v>0.000000</v>
      </c>
      <c r="T456" s="6" t="str">
        <f t="shared" si="186"/>
        <v>0</v>
      </c>
      <c r="U456" s="6" t="str">
        <f t="shared" si="187"/>
        <v>0</v>
      </c>
      <c r="V456" s="6" t="str">
        <f t="shared" si="188"/>
        <v>S</v>
      </c>
      <c r="W456" s="6" t="str">
        <f>IF(LEN(Requerimiento_Det!L456)&gt;0,Requerimiento_Det!L456,"")</f>
        <v>Pacanguilla 287735 TRUJILLO  CHICLAYO  TRUJILLO</v>
      </c>
      <c r="X456" s="6" t="str">
        <f>IF(ISBLANK(Requerimiento_Det!M456),"",VLOOKUP(Requerimiento_Det!M456,Tabla8[#All],2,FALSE))</f>
        <v>010201</v>
      </c>
      <c r="Y456" s="6" t="str">
        <f t="shared" si="189"/>
        <v>PR</v>
      </c>
      <c r="Z456" s="6" t="str">
        <f t="shared" si="190"/>
        <v>DEMO</v>
      </c>
      <c r="AA456" s="6" t="str">
        <f t="shared" si="191"/>
        <v>N</v>
      </c>
      <c r="AB456" s="6" t="str">
        <f t="shared" si="192"/>
        <v>N</v>
      </c>
      <c r="AC456" s="6" t="str">
        <f t="shared" si="193"/>
        <v>9031501</v>
      </c>
      <c r="AD456" s="6">
        <f>IF(ISBLANK(Requerimiento_Det!N456),"",VLOOKUP(Requerimiento_Det!N456,Tabla1[#All],2,FALSE))</f>
        <v>1031100329</v>
      </c>
      <c r="AE456" s="6" t="str">
        <f>IF(ISBLANK(Requerimiento_Det!P456),"",VLOOKUP(Requerimiento_Det!P456,Tabla18[#All],2,FALSE))</f>
        <v>BTRU</v>
      </c>
    </row>
    <row r="457" spans="1:31" x14ac:dyDescent="0.25">
      <c r="A457" s="6">
        <f>IF(LEN(Requerimiento_Det!A457)&gt;0,Requerimiento_Det!A457,"")</f>
        <v>1</v>
      </c>
      <c r="B457" s="6">
        <f>IF(LEN(Requerimiento_Det!B457)&gt;0,Requerimiento_Det!B457,"")</f>
        <v>456</v>
      </c>
      <c r="C457" s="6" t="str">
        <f>IF(ISBLANK(Requerimiento_Det!C457),"",VLOOKUP(Requerimiento_Det!C457,Tabla3[#All],2,FALSE))</f>
        <v>10000000</v>
      </c>
      <c r="D457" s="6" t="str">
        <f>IF(LEN(Requerimiento_Det!D457)&gt;0,Requerimiento_Det!D457,"")</f>
        <v/>
      </c>
      <c r="E457" s="6">
        <f>IF(ISBLANK(Requerimiento_Det!E457),"",VLOOKUP(Requerimiento_Det!E457,Tabla13[#All],2,FALSE))</f>
        <v>0</v>
      </c>
      <c r="F457" s="6" t="str">
        <f>IF(ISBLANK(Requerimiento_Det!F457),"",VLOOKUP(Requerimiento_Det!F457,Tabla12[#All],2,FALSE))</f>
        <v>2806</v>
      </c>
      <c r="G457" s="6" t="str">
        <f>IF(ISBLANK(Requerimiento_Det!G457),"",VLOOKUP(Requerimiento_Det!G457,Tabla14[#All],2,FALSE))</f>
        <v>UNI</v>
      </c>
      <c r="H457" s="6" t="str">
        <f>IF(LEN(Requerimiento_Det!H457)&gt;0,Requerimiento_Det!H457,"")</f>
        <v>Pacanguilla 287609 TRUJILLO  PIURA  TRUJILLO</v>
      </c>
      <c r="I457" s="6" t="str">
        <f>IF(ISBLANK(Requerimiento_Det!I457),"",VLOOKUP(Requerimiento_Det!I457,Tabla5[#All],2,FALSE))</f>
        <v>C</v>
      </c>
      <c r="J457" s="6" t="str">
        <f t="shared" si="177"/>
        <v>N</v>
      </c>
      <c r="K457" s="29">
        <f>IF(LEN(Requerimiento_Det!J457)&gt;0,Requerimiento_Det!J457,"")</f>
        <v>1</v>
      </c>
      <c r="L457" s="6" t="str">
        <f t="shared" si="178"/>
        <v>0.00</v>
      </c>
      <c r="M457" s="6" t="str">
        <f t="shared" si="179"/>
        <v>0.00</v>
      </c>
      <c r="N457" s="30" t="str">
        <f t="shared" si="180"/>
        <v>0.00</v>
      </c>
      <c r="O457" s="30">
        <f t="shared" si="181"/>
        <v>0</v>
      </c>
      <c r="P457" s="6" t="str">
        <f t="shared" si="182"/>
        <v>0</v>
      </c>
      <c r="Q457" s="6" t="str">
        <f t="shared" si="183"/>
        <v>0</v>
      </c>
      <c r="R457" s="6" t="str">
        <f t="shared" si="184"/>
        <v>0.000000</v>
      </c>
      <c r="S457" s="6" t="str">
        <f t="shared" si="185"/>
        <v>0.000000</v>
      </c>
      <c r="T457" s="6" t="str">
        <f t="shared" si="186"/>
        <v>0</v>
      </c>
      <c r="U457" s="6" t="str">
        <f t="shared" si="187"/>
        <v>0</v>
      </c>
      <c r="V457" s="6" t="str">
        <f t="shared" si="188"/>
        <v>S</v>
      </c>
      <c r="W457" s="6" t="str">
        <f>IF(LEN(Requerimiento_Det!L457)&gt;0,Requerimiento_Det!L457,"")</f>
        <v>Pacanguilla 287609 TRUJILLO  PIURA  TRUJILLO</v>
      </c>
      <c r="X457" s="6" t="str">
        <f>IF(ISBLANK(Requerimiento_Det!M457),"",VLOOKUP(Requerimiento_Det!M457,Tabla8[#All],2,FALSE))</f>
        <v>010201</v>
      </c>
      <c r="Y457" s="6" t="str">
        <f t="shared" si="189"/>
        <v>PR</v>
      </c>
      <c r="Z457" s="6" t="str">
        <f t="shared" si="190"/>
        <v>DEMO</v>
      </c>
      <c r="AA457" s="6" t="str">
        <f t="shared" si="191"/>
        <v>N</v>
      </c>
      <c r="AB457" s="6" t="str">
        <f t="shared" si="192"/>
        <v>N</v>
      </c>
      <c r="AC457" s="6" t="str">
        <f t="shared" si="193"/>
        <v>9031501</v>
      </c>
      <c r="AD457" s="6">
        <f>IF(ISBLANK(Requerimiento_Det!N457),"",VLOOKUP(Requerimiento_Det!N457,Tabla1[#All],2,FALSE))</f>
        <v>1031100127</v>
      </c>
      <c r="AE457" s="6" t="str">
        <f>IF(ISBLANK(Requerimiento_Det!P457),"",VLOOKUP(Requerimiento_Det!P457,Tabla18[#All],2,FALSE))</f>
        <v>BTRU</v>
      </c>
    </row>
    <row r="458" spans="1:31" x14ac:dyDescent="0.25">
      <c r="A458" s="6">
        <f>IF(LEN(Requerimiento_Det!A458)&gt;0,Requerimiento_Det!A458,"")</f>
        <v>1</v>
      </c>
      <c r="B458" s="6">
        <f>IF(LEN(Requerimiento_Det!B458)&gt;0,Requerimiento_Det!B458,"")</f>
        <v>457</v>
      </c>
      <c r="C458" s="6" t="str">
        <f>IF(ISBLANK(Requerimiento_Det!C458),"",VLOOKUP(Requerimiento_Det!C458,Tabla3[#All],2,FALSE))</f>
        <v>10000000</v>
      </c>
      <c r="D458" s="6" t="str">
        <f>IF(LEN(Requerimiento_Det!D458)&gt;0,Requerimiento_Det!D458,"")</f>
        <v/>
      </c>
      <c r="E458" s="6">
        <f>IF(ISBLANK(Requerimiento_Det!E458),"",VLOOKUP(Requerimiento_Det!E458,Tabla13[#All],2,FALSE))</f>
        <v>0</v>
      </c>
      <c r="F458" s="6" t="str">
        <f>IF(ISBLANK(Requerimiento_Det!F458),"",VLOOKUP(Requerimiento_Det!F458,Tabla12[#All],2,FALSE))</f>
        <v>2806</v>
      </c>
      <c r="G458" s="6" t="str">
        <f>IF(ISBLANK(Requerimiento_Det!G458),"",VLOOKUP(Requerimiento_Det!G458,Tabla14[#All],2,FALSE))</f>
        <v>UNI</v>
      </c>
      <c r="H458" s="6" t="str">
        <f>IF(LEN(Requerimiento_Det!H458)&gt;0,Requerimiento_Det!H458,"")</f>
        <v>Pacanguilla 287608 TRUJILLO  PIURA  TRUJILLO</v>
      </c>
      <c r="I458" s="6" t="str">
        <f>IF(ISBLANK(Requerimiento_Det!I458),"",VLOOKUP(Requerimiento_Det!I458,Tabla5[#All],2,FALSE))</f>
        <v>C</v>
      </c>
      <c r="J458" s="6" t="str">
        <f t="shared" si="177"/>
        <v>N</v>
      </c>
      <c r="K458" s="29">
        <f>IF(LEN(Requerimiento_Det!J458)&gt;0,Requerimiento_Det!J458,"")</f>
        <v>1</v>
      </c>
      <c r="L458" s="6" t="str">
        <f t="shared" si="178"/>
        <v>0.00</v>
      </c>
      <c r="M458" s="6" t="str">
        <f t="shared" si="179"/>
        <v>0.00</v>
      </c>
      <c r="N458" s="30" t="str">
        <f t="shared" si="180"/>
        <v>0.00</v>
      </c>
      <c r="O458" s="30">
        <f t="shared" si="181"/>
        <v>0</v>
      </c>
      <c r="P458" s="6" t="str">
        <f t="shared" si="182"/>
        <v>0</v>
      </c>
      <c r="Q458" s="6" t="str">
        <f t="shared" si="183"/>
        <v>0</v>
      </c>
      <c r="R458" s="6" t="str">
        <f t="shared" si="184"/>
        <v>0.000000</v>
      </c>
      <c r="S458" s="6" t="str">
        <f t="shared" si="185"/>
        <v>0.000000</v>
      </c>
      <c r="T458" s="6" t="str">
        <f t="shared" si="186"/>
        <v>0</v>
      </c>
      <c r="U458" s="6" t="str">
        <f t="shared" si="187"/>
        <v>0</v>
      </c>
      <c r="V458" s="6" t="str">
        <f t="shared" si="188"/>
        <v>S</v>
      </c>
      <c r="W458" s="6" t="str">
        <f>IF(LEN(Requerimiento_Det!L458)&gt;0,Requerimiento_Det!L458,"")</f>
        <v>Pacanguilla 287608 TRUJILLO  PIURA  TRUJILLO</v>
      </c>
      <c r="X458" s="6" t="str">
        <f>IF(ISBLANK(Requerimiento_Det!M458),"",VLOOKUP(Requerimiento_Det!M458,Tabla8[#All],2,FALSE))</f>
        <v>010201</v>
      </c>
      <c r="Y458" s="6" t="str">
        <f t="shared" si="189"/>
        <v>PR</v>
      </c>
      <c r="Z458" s="6" t="str">
        <f t="shared" si="190"/>
        <v>DEMO</v>
      </c>
      <c r="AA458" s="6" t="str">
        <f t="shared" si="191"/>
        <v>N</v>
      </c>
      <c r="AB458" s="6" t="str">
        <f t="shared" si="192"/>
        <v>N</v>
      </c>
      <c r="AC458" s="6" t="str">
        <f t="shared" si="193"/>
        <v>9031501</v>
      </c>
      <c r="AD458" s="6">
        <f>IF(ISBLANK(Requerimiento_Det!N458),"",VLOOKUP(Requerimiento_Det!N458,Tabla1[#All],2,FALSE))</f>
        <v>1031100336</v>
      </c>
      <c r="AE458" s="6" t="str">
        <f>IF(ISBLANK(Requerimiento_Det!P458),"",VLOOKUP(Requerimiento_Det!P458,Tabla18[#All],2,FALSE))</f>
        <v>BTRU</v>
      </c>
    </row>
    <row r="459" spans="1:31" x14ac:dyDescent="0.25">
      <c r="A459" s="6">
        <f>IF(LEN(Requerimiento_Det!A459)&gt;0,Requerimiento_Det!A459,"")</f>
        <v>1</v>
      </c>
      <c r="B459" s="6">
        <f>IF(LEN(Requerimiento_Det!B459)&gt;0,Requerimiento_Det!B459,"")</f>
        <v>458</v>
      </c>
      <c r="C459" s="6" t="str">
        <f>IF(ISBLANK(Requerimiento_Det!C459),"",VLOOKUP(Requerimiento_Det!C459,Tabla3[#All],2,FALSE))</f>
        <v>10000000</v>
      </c>
      <c r="D459" s="6" t="str">
        <f>IF(LEN(Requerimiento_Det!D459)&gt;0,Requerimiento_Det!D459,"")</f>
        <v/>
      </c>
      <c r="E459" s="6">
        <f>IF(ISBLANK(Requerimiento_Det!E459),"",VLOOKUP(Requerimiento_Det!E459,Tabla13[#All],2,FALSE))</f>
        <v>0</v>
      </c>
      <c r="F459" s="6" t="str">
        <f>IF(ISBLANK(Requerimiento_Det!F459),"",VLOOKUP(Requerimiento_Det!F459,Tabla12[#All],2,FALSE))</f>
        <v>2806</v>
      </c>
      <c r="G459" s="6" t="str">
        <f>IF(ISBLANK(Requerimiento_Det!G459),"",VLOOKUP(Requerimiento_Det!G459,Tabla14[#All],2,FALSE))</f>
        <v>UNI</v>
      </c>
      <c r="H459" s="6" t="str">
        <f>IF(LEN(Requerimiento_Det!H459)&gt;0,Requerimiento_Det!H459,"")</f>
        <v>Sullana 287912 TALARA  CHICLAYO  TALARA</v>
      </c>
      <c r="I459" s="6" t="str">
        <f>IF(ISBLANK(Requerimiento_Det!I459),"",VLOOKUP(Requerimiento_Det!I459,Tabla5[#All],2,FALSE))</f>
        <v>C</v>
      </c>
      <c r="J459" s="6" t="str">
        <f t="shared" si="177"/>
        <v>N</v>
      </c>
      <c r="K459" s="29">
        <f>IF(LEN(Requerimiento_Det!J459)&gt;0,Requerimiento_Det!J459,"")</f>
        <v>1</v>
      </c>
      <c r="L459" s="6" t="str">
        <f t="shared" si="178"/>
        <v>0.00</v>
      </c>
      <c r="M459" s="6" t="str">
        <f t="shared" si="179"/>
        <v>0.00</v>
      </c>
      <c r="N459" s="30" t="str">
        <f t="shared" si="180"/>
        <v>0.00</v>
      </c>
      <c r="O459" s="30">
        <f t="shared" si="181"/>
        <v>0</v>
      </c>
      <c r="P459" s="6" t="str">
        <f t="shared" si="182"/>
        <v>0</v>
      </c>
      <c r="Q459" s="6" t="str">
        <f t="shared" si="183"/>
        <v>0</v>
      </c>
      <c r="R459" s="6" t="str">
        <f t="shared" si="184"/>
        <v>0.000000</v>
      </c>
      <c r="S459" s="6" t="str">
        <f t="shared" si="185"/>
        <v>0.000000</v>
      </c>
      <c r="T459" s="6" t="str">
        <f t="shared" si="186"/>
        <v>0</v>
      </c>
      <c r="U459" s="6" t="str">
        <f t="shared" si="187"/>
        <v>0</v>
      </c>
      <c r="V459" s="6" t="str">
        <f t="shared" si="188"/>
        <v>S</v>
      </c>
      <c r="W459" s="6" t="str">
        <f>IF(LEN(Requerimiento_Det!L459)&gt;0,Requerimiento_Det!L459,"")</f>
        <v>Sullana 287912 TALARA  CHICLAYO  TALARA</v>
      </c>
      <c r="X459" s="6" t="str">
        <f>IF(ISBLANK(Requerimiento_Det!M459),"",VLOOKUP(Requerimiento_Det!M459,Tabla8[#All],2,FALSE))</f>
        <v>010201</v>
      </c>
      <c r="Y459" s="6" t="str">
        <f t="shared" si="189"/>
        <v>PR</v>
      </c>
      <c r="Z459" s="6" t="str">
        <f t="shared" si="190"/>
        <v>DEMO</v>
      </c>
      <c r="AA459" s="6" t="str">
        <f t="shared" si="191"/>
        <v>N</v>
      </c>
      <c r="AB459" s="6" t="str">
        <f t="shared" si="192"/>
        <v>N</v>
      </c>
      <c r="AC459" s="6" t="str">
        <f t="shared" si="193"/>
        <v>9031501</v>
      </c>
      <c r="AD459" s="6">
        <f>IF(ISBLANK(Requerimiento_Det!N459),"",VLOOKUP(Requerimiento_Det!N459,Tabla1[#All],2,FALSE))</f>
        <v>1031100294</v>
      </c>
      <c r="AE459" s="6" t="str">
        <f>IF(ISBLANK(Requerimiento_Det!P459),"",VLOOKUP(Requerimiento_Det!P459,Tabla18[#All],2,FALSE))</f>
        <v>BTRU</v>
      </c>
    </row>
    <row r="460" spans="1:31" x14ac:dyDescent="0.25">
      <c r="A460" s="6">
        <f>IF(LEN(Requerimiento_Det!A460)&gt;0,Requerimiento_Det!A460,"")</f>
        <v>1</v>
      </c>
      <c r="B460" s="6">
        <f>IF(LEN(Requerimiento_Det!B460)&gt;0,Requerimiento_Det!B460,"")</f>
        <v>459</v>
      </c>
      <c r="C460" s="6" t="str">
        <f>IF(ISBLANK(Requerimiento_Det!C460),"",VLOOKUP(Requerimiento_Det!C460,Tabla3[#All],2,FALSE))</f>
        <v>10000000</v>
      </c>
      <c r="D460" s="6" t="str">
        <f>IF(LEN(Requerimiento_Det!D460)&gt;0,Requerimiento_Det!D460,"")</f>
        <v/>
      </c>
      <c r="E460" s="6">
        <f>IF(ISBLANK(Requerimiento_Det!E460),"",VLOOKUP(Requerimiento_Det!E460,Tabla13[#All],2,FALSE))</f>
        <v>0</v>
      </c>
      <c r="F460" s="6" t="str">
        <f>IF(ISBLANK(Requerimiento_Det!F460),"",VLOOKUP(Requerimiento_Det!F460,Tabla12[#All],2,FALSE))</f>
        <v>2806</v>
      </c>
      <c r="G460" s="6" t="str">
        <f>IF(ISBLANK(Requerimiento_Det!G460),"",VLOOKUP(Requerimiento_Det!G460,Tabla14[#All],2,FALSE))</f>
        <v>UNI</v>
      </c>
      <c r="H460" s="6" t="str">
        <f>IF(LEN(Requerimiento_Det!H460)&gt;0,Requerimiento_Det!H460,"")</f>
        <v>Chicama 287600 TRUJILLO  CHICLAYO  TRUJILLO</v>
      </c>
      <c r="I460" s="6" t="str">
        <f>IF(ISBLANK(Requerimiento_Det!I460),"",VLOOKUP(Requerimiento_Det!I460,Tabla5[#All],2,FALSE))</f>
        <v>C</v>
      </c>
      <c r="J460" s="6" t="str">
        <f t="shared" si="177"/>
        <v>N</v>
      </c>
      <c r="K460" s="29">
        <f>IF(LEN(Requerimiento_Det!J460)&gt;0,Requerimiento_Det!J460,"")</f>
        <v>1</v>
      </c>
      <c r="L460" s="6" t="str">
        <f t="shared" si="178"/>
        <v>0.00</v>
      </c>
      <c r="M460" s="6" t="str">
        <f t="shared" si="179"/>
        <v>0.00</v>
      </c>
      <c r="N460" s="30" t="str">
        <f t="shared" si="180"/>
        <v>0.00</v>
      </c>
      <c r="O460" s="30">
        <f t="shared" si="181"/>
        <v>0</v>
      </c>
      <c r="P460" s="6" t="str">
        <f t="shared" si="182"/>
        <v>0</v>
      </c>
      <c r="Q460" s="6" t="str">
        <f t="shared" si="183"/>
        <v>0</v>
      </c>
      <c r="R460" s="6" t="str">
        <f t="shared" si="184"/>
        <v>0.000000</v>
      </c>
      <c r="S460" s="6" t="str">
        <f t="shared" si="185"/>
        <v>0.000000</v>
      </c>
      <c r="T460" s="6" t="str">
        <f t="shared" si="186"/>
        <v>0</v>
      </c>
      <c r="U460" s="6" t="str">
        <f t="shared" si="187"/>
        <v>0</v>
      </c>
      <c r="V460" s="6" t="str">
        <f t="shared" si="188"/>
        <v>S</v>
      </c>
      <c r="W460" s="6" t="str">
        <f>IF(LEN(Requerimiento_Det!L460)&gt;0,Requerimiento_Det!L460,"")</f>
        <v>Chicama 287600 TRUJILLO  CHICLAYO  TRUJILLO</v>
      </c>
      <c r="X460" s="6" t="str">
        <f>IF(ISBLANK(Requerimiento_Det!M460),"",VLOOKUP(Requerimiento_Det!M460,Tabla8[#All],2,FALSE))</f>
        <v>010201</v>
      </c>
      <c r="Y460" s="6" t="str">
        <f t="shared" si="189"/>
        <v>PR</v>
      </c>
      <c r="Z460" s="6" t="str">
        <f t="shared" si="190"/>
        <v>DEMO</v>
      </c>
      <c r="AA460" s="6" t="str">
        <f t="shared" si="191"/>
        <v>N</v>
      </c>
      <c r="AB460" s="6" t="str">
        <f t="shared" si="192"/>
        <v>N</v>
      </c>
      <c r="AC460" s="6" t="str">
        <f t="shared" si="193"/>
        <v>9031501</v>
      </c>
      <c r="AD460" s="6">
        <f>IF(ISBLANK(Requerimiento_Det!N460),"",VLOOKUP(Requerimiento_Det!N460,Tabla1[#All],2,FALSE))</f>
        <v>1031100361</v>
      </c>
      <c r="AE460" s="6" t="str">
        <f>IF(ISBLANK(Requerimiento_Det!P460),"",VLOOKUP(Requerimiento_Det!P460,Tabla18[#All],2,FALSE))</f>
        <v>BTRU</v>
      </c>
    </row>
    <row r="461" spans="1:31" x14ac:dyDescent="0.25">
      <c r="A461" s="6">
        <f>IF(LEN(Requerimiento_Det!A461)&gt;0,Requerimiento_Det!A461,"")</f>
        <v>1</v>
      </c>
      <c r="B461" s="6">
        <f>IF(LEN(Requerimiento_Det!B461)&gt;0,Requerimiento_Det!B461,"")</f>
        <v>460</v>
      </c>
      <c r="C461" s="6" t="str">
        <f>IF(ISBLANK(Requerimiento_Det!C461),"",VLOOKUP(Requerimiento_Det!C461,Tabla3[#All],2,FALSE))</f>
        <v>10000000</v>
      </c>
      <c r="D461" s="6" t="str">
        <f>IF(LEN(Requerimiento_Det!D461)&gt;0,Requerimiento_Det!D461,"")</f>
        <v/>
      </c>
      <c r="E461" s="6">
        <f>IF(ISBLANK(Requerimiento_Det!E461),"",VLOOKUP(Requerimiento_Det!E461,Tabla13[#All],2,FALSE))</f>
        <v>0</v>
      </c>
      <c r="F461" s="6" t="str">
        <f>IF(ISBLANK(Requerimiento_Det!F461),"",VLOOKUP(Requerimiento_Det!F461,Tabla12[#All],2,FALSE))</f>
        <v>2806</v>
      </c>
      <c r="G461" s="6" t="str">
        <f>IF(ISBLANK(Requerimiento_Det!G461),"",VLOOKUP(Requerimiento_Det!G461,Tabla14[#All],2,FALSE))</f>
        <v>UNI</v>
      </c>
      <c r="H461" s="6" t="str">
        <f>IF(LEN(Requerimiento_Det!H461)&gt;0,Requerimiento_Det!H461,"")</f>
        <v>Chicama 287803 PISCO  CHICLAYO  PISCO</v>
      </c>
      <c r="I461" s="6" t="str">
        <f>IF(ISBLANK(Requerimiento_Det!I461),"",VLOOKUP(Requerimiento_Det!I461,Tabla5[#All],2,FALSE))</f>
        <v>C</v>
      </c>
      <c r="J461" s="6" t="str">
        <f t="shared" si="177"/>
        <v>N</v>
      </c>
      <c r="K461" s="29">
        <f>IF(LEN(Requerimiento_Det!J461)&gt;0,Requerimiento_Det!J461,"")</f>
        <v>1</v>
      </c>
      <c r="L461" s="6" t="str">
        <f t="shared" si="178"/>
        <v>0.00</v>
      </c>
      <c r="M461" s="6" t="str">
        <f t="shared" si="179"/>
        <v>0.00</v>
      </c>
      <c r="N461" s="30" t="str">
        <f t="shared" si="180"/>
        <v>0.00</v>
      </c>
      <c r="O461" s="30">
        <f t="shared" si="181"/>
        <v>0</v>
      </c>
      <c r="P461" s="6" t="str">
        <f t="shared" si="182"/>
        <v>0</v>
      </c>
      <c r="Q461" s="6" t="str">
        <f t="shared" si="183"/>
        <v>0</v>
      </c>
      <c r="R461" s="6" t="str">
        <f t="shared" si="184"/>
        <v>0.000000</v>
      </c>
      <c r="S461" s="6" t="str">
        <f t="shared" si="185"/>
        <v>0.000000</v>
      </c>
      <c r="T461" s="6" t="str">
        <f t="shared" si="186"/>
        <v>0</v>
      </c>
      <c r="U461" s="6" t="str">
        <f t="shared" si="187"/>
        <v>0</v>
      </c>
      <c r="V461" s="6" t="str">
        <f t="shared" si="188"/>
        <v>S</v>
      </c>
      <c r="W461" s="6" t="str">
        <f>IF(LEN(Requerimiento_Det!L461)&gt;0,Requerimiento_Det!L461,"")</f>
        <v>Chicama 287803 PISCO  CHICLAYO  PISCO</v>
      </c>
      <c r="X461" s="6" t="str">
        <f>IF(ISBLANK(Requerimiento_Det!M461),"",VLOOKUP(Requerimiento_Det!M461,Tabla8[#All],2,FALSE))</f>
        <v>010201</v>
      </c>
      <c r="Y461" s="6" t="str">
        <f t="shared" si="189"/>
        <v>PR</v>
      </c>
      <c r="Z461" s="6" t="str">
        <f t="shared" si="190"/>
        <v>DEMO</v>
      </c>
      <c r="AA461" s="6" t="str">
        <f t="shared" si="191"/>
        <v>N</v>
      </c>
      <c r="AB461" s="6" t="str">
        <f t="shared" si="192"/>
        <v>N</v>
      </c>
      <c r="AC461" s="6" t="str">
        <f t="shared" si="193"/>
        <v>9031501</v>
      </c>
      <c r="AD461" s="6">
        <f>IF(ISBLANK(Requerimiento_Det!N461),"",VLOOKUP(Requerimiento_Det!N461,Tabla1[#All],2,FALSE))</f>
        <v>1031100289</v>
      </c>
      <c r="AE461" s="6" t="str">
        <f>IF(ISBLANK(Requerimiento_Det!P461),"",VLOOKUP(Requerimiento_Det!P461,Tabla18[#All],2,FALSE))</f>
        <v>BTRU</v>
      </c>
    </row>
    <row r="462" spans="1:31" x14ac:dyDescent="0.25">
      <c r="A462" s="6">
        <f>IF(LEN(Requerimiento_Det!A462)&gt;0,Requerimiento_Det!A462,"")</f>
        <v>1</v>
      </c>
      <c r="B462" s="6">
        <f>IF(LEN(Requerimiento_Det!B462)&gt;0,Requerimiento_Det!B462,"")</f>
        <v>461</v>
      </c>
      <c r="C462" s="6" t="str">
        <f>IF(ISBLANK(Requerimiento_Det!C462),"",VLOOKUP(Requerimiento_Det!C462,Tabla3[#All],2,FALSE))</f>
        <v>10000000</v>
      </c>
      <c r="D462" s="6" t="str">
        <f>IF(LEN(Requerimiento_Det!D462)&gt;0,Requerimiento_Det!D462,"")</f>
        <v/>
      </c>
      <c r="E462" s="6">
        <f>IF(ISBLANK(Requerimiento_Det!E462),"",VLOOKUP(Requerimiento_Det!E462,Tabla13[#All],2,FALSE))</f>
        <v>0</v>
      </c>
      <c r="F462" s="6" t="str">
        <f>IF(ISBLANK(Requerimiento_Det!F462),"",VLOOKUP(Requerimiento_Det!F462,Tabla12[#All],2,FALSE))</f>
        <v>2806</v>
      </c>
      <c r="G462" s="6" t="str">
        <f>IF(ISBLANK(Requerimiento_Det!G462),"",VLOOKUP(Requerimiento_Det!G462,Tabla14[#All],2,FALSE))</f>
        <v>UNI</v>
      </c>
      <c r="H462" s="6" t="str">
        <f>IF(LEN(Requerimiento_Det!H462)&gt;0,Requerimiento_Det!H462,"")</f>
        <v>Chicama 287785 TRUJILLO  CHICLAYO  TRUJILLO</v>
      </c>
      <c r="I462" s="6" t="str">
        <f>IF(ISBLANK(Requerimiento_Det!I462),"",VLOOKUP(Requerimiento_Det!I462,Tabla5[#All],2,FALSE))</f>
        <v>C</v>
      </c>
      <c r="J462" s="6" t="str">
        <f t="shared" si="177"/>
        <v>N</v>
      </c>
      <c r="K462" s="29">
        <f>IF(LEN(Requerimiento_Det!J462)&gt;0,Requerimiento_Det!J462,"")</f>
        <v>1</v>
      </c>
      <c r="L462" s="6" t="str">
        <f t="shared" si="178"/>
        <v>0.00</v>
      </c>
      <c r="M462" s="6" t="str">
        <f t="shared" si="179"/>
        <v>0.00</v>
      </c>
      <c r="N462" s="30" t="str">
        <f t="shared" si="180"/>
        <v>0.00</v>
      </c>
      <c r="O462" s="30">
        <f t="shared" si="181"/>
        <v>0</v>
      </c>
      <c r="P462" s="6" t="str">
        <f t="shared" si="182"/>
        <v>0</v>
      </c>
      <c r="Q462" s="6" t="str">
        <f t="shared" si="183"/>
        <v>0</v>
      </c>
      <c r="R462" s="6" t="str">
        <f t="shared" si="184"/>
        <v>0.000000</v>
      </c>
      <c r="S462" s="6" t="str">
        <f t="shared" si="185"/>
        <v>0.000000</v>
      </c>
      <c r="T462" s="6" t="str">
        <f t="shared" si="186"/>
        <v>0</v>
      </c>
      <c r="U462" s="6" t="str">
        <f t="shared" si="187"/>
        <v>0</v>
      </c>
      <c r="V462" s="6" t="str">
        <f t="shared" si="188"/>
        <v>S</v>
      </c>
      <c r="W462" s="6" t="str">
        <f>IF(LEN(Requerimiento_Det!L462)&gt;0,Requerimiento_Det!L462,"")</f>
        <v>Chicama 287785 TRUJILLO  CHICLAYO  TRUJILLO</v>
      </c>
      <c r="X462" s="6" t="str">
        <f>IF(ISBLANK(Requerimiento_Det!M462),"",VLOOKUP(Requerimiento_Det!M462,Tabla8[#All],2,FALSE))</f>
        <v>010201</v>
      </c>
      <c r="Y462" s="6" t="str">
        <f t="shared" si="189"/>
        <v>PR</v>
      </c>
      <c r="Z462" s="6" t="str">
        <f t="shared" si="190"/>
        <v>DEMO</v>
      </c>
      <c r="AA462" s="6" t="str">
        <f t="shared" si="191"/>
        <v>N</v>
      </c>
      <c r="AB462" s="6" t="str">
        <f t="shared" si="192"/>
        <v>N</v>
      </c>
      <c r="AC462" s="6" t="str">
        <f t="shared" si="193"/>
        <v>9031501</v>
      </c>
      <c r="AD462" s="6">
        <f>IF(ISBLANK(Requerimiento_Det!N462),"",VLOOKUP(Requerimiento_Det!N462,Tabla1[#All],2,FALSE))</f>
        <v>1031100242</v>
      </c>
      <c r="AE462" s="6" t="str">
        <f>IF(ISBLANK(Requerimiento_Det!P462),"",VLOOKUP(Requerimiento_Det!P462,Tabla18[#All],2,FALSE))</f>
        <v>BTRU</v>
      </c>
    </row>
    <row r="463" spans="1:31" x14ac:dyDescent="0.25">
      <c r="A463" s="6">
        <f>IF(LEN(Requerimiento_Det!A463)&gt;0,Requerimiento_Det!A463,"")</f>
        <v>1</v>
      </c>
      <c r="B463" s="6">
        <f>IF(LEN(Requerimiento_Det!B463)&gt;0,Requerimiento_Det!B463,"")</f>
        <v>462</v>
      </c>
      <c r="C463" s="6" t="str">
        <f>IF(ISBLANK(Requerimiento_Det!C463),"",VLOOKUP(Requerimiento_Det!C463,Tabla3[#All],2,FALSE))</f>
        <v>10000000</v>
      </c>
      <c r="D463" s="6" t="str">
        <f>IF(LEN(Requerimiento_Det!D463)&gt;0,Requerimiento_Det!D463,"")</f>
        <v/>
      </c>
      <c r="E463" s="6">
        <f>IF(ISBLANK(Requerimiento_Det!E463),"",VLOOKUP(Requerimiento_Det!E463,Tabla13[#All],2,FALSE))</f>
        <v>0</v>
      </c>
      <c r="F463" s="6" t="str">
        <f>IF(ISBLANK(Requerimiento_Det!F463),"",VLOOKUP(Requerimiento_Det!F463,Tabla12[#All],2,FALSE))</f>
        <v>2806</v>
      </c>
      <c r="G463" s="6" t="str">
        <f>IF(ISBLANK(Requerimiento_Det!G463),"",VLOOKUP(Requerimiento_Det!G463,Tabla14[#All],2,FALSE))</f>
        <v>UNI</v>
      </c>
      <c r="H463" s="6" t="str">
        <f>IF(LEN(Requerimiento_Det!H463)&gt;0,Requerimiento_Det!H463,"")</f>
        <v>Mórrope 288068 TALARA  CHICLAYO  TALARA</v>
      </c>
      <c r="I463" s="6" t="str">
        <f>IF(ISBLANK(Requerimiento_Det!I463),"",VLOOKUP(Requerimiento_Det!I463,Tabla5[#All],2,FALSE))</f>
        <v>C</v>
      </c>
      <c r="J463" s="6" t="str">
        <f t="shared" si="177"/>
        <v>N</v>
      </c>
      <c r="K463" s="29">
        <f>IF(LEN(Requerimiento_Det!J463)&gt;0,Requerimiento_Det!J463,"")</f>
        <v>1</v>
      </c>
      <c r="L463" s="6" t="str">
        <f t="shared" si="178"/>
        <v>0.00</v>
      </c>
      <c r="M463" s="6" t="str">
        <f t="shared" si="179"/>
        <v>0.00</v>
      </c>
      <c r="N463" s="30" t="str">
        <f t="shared" si="180"/>
        <v>0.00</v>
      </c>
      <c r="O463" s="30">
        <f t="shared" si="181"/>
        <v>0</v>
      </c>
      <c r="P463" s="6" t="str">
        <f t="shared" si="182"/>
        <v>0</v>
      </c>
      <c r="Q463" s="6" t="str">
        <f t="shared" si="183"/>
        <v>0</v>
      </c>
      <c r="R463" s="6" t="str">
        <f t="shared" si="184"/>
        <v>0.000000</v>
      </c>
      <c r="S463" s="6" t="str">
        <f t="shared" si="185"/>
        <v>0.000000</v>
      </c>
      <c r="T463" s="6" t="str">
        <f t="shared" si="186"/>
        <v>0</v>
      </c>
      <c r="U463" s="6" t="str">
        <f t="shared" si="187"/>
        <v>0</v>
      </c>
      <c r="V463" s="6" t="str">
        <f t="shared" si="188"/>
        <v>S</v>
      </c>
      <c r="W463" s="6" t="str">
        <f>IF(LEN(Requerimiento_Det!L463)&gt;0,Requerimiento_Det!L463,"")</f>
        <v>Mórrope 288068 TALARA  CHICLAYO  TALARA</v>
      </c>
      <c r="X463" s="6" t="str">
        <f>IF(ISBLANK(Requerimiento_Det!M463),"",VLOOKUP(Requerimiento_Det!M463,Tabla8[#All],2,FALSE))</f>
        <v>010201</v>
      </c>
      <c r="Y463" s="6" t="str">
        <f t="shared" si="189"/>
        <v>PR</v>
      </c>
      <c r="Z463" s="6" t="str">
        <f t="shared" si="190"/>
        <v>DEMO</v>
      </c>
      <c r="AA463" s="6" t="str">
        <f t="shared" si="191"/>
        <v>N</v>
      </c>
      <c r="AB463" s="6" t="str">
        <f t="shared" si="192"/>
        <v>N</v>
      </c>
      <c r="AC463" s="6" t="str">
        <f t="shared" si="193"/>
        <v>9031501</v>
      </c>
      <c r="AD463" s="6">
        <f>IF(ISBLANK(Requerimiento_Det!N463),"",VLOOKUP(Requerimiento_Det!N463,Tabla1[#All],2,FALSE))</f>
        <v>1031100292</v>
      </c>
      <c r="AE463" s="6" t="str">
        <f>IF(ISBLANK(Requerimiento_Det!P463),"",VLOOKUP(Requerimiento_Det!P463,Tabla18[#All],2,FALSE))</f>
        <v>BTRU</v>
      </c>
    </row>
    <row r="464" spans="1:31" x14ac:dyDescent="0.25">
      <c r="A464" s="6">
        <f>IF(LEN(Requerimiento_Det!A464)&gt;0,Requerimiento_Det!A464,"")</f>
        <v>1</v>
      </c>
      <c r="B464" s="6">
        <f>IF(LEN(Requerimiento_Det!B464)&gt;0,Requerimiento_Det!B464,"")</f>
        <v>463</v>
      </c>
      <c r="C464" s="6" t="str">
        <f>IF(ISBLANK(Requerimiento_Det!C464),"",VLOOKUP(Requerimiento_Det!C464,Tabla3[#All],2,FALSE))</f>
        <v>10000000</v>
      </c>
      <c r="D464" s="6" t="str">
        <f>IF(LEN(Requerimiento_Det!D464)&gt;0,Requerimiento_Det!D464,"")</f>
        <v/>
      </c>
      <c r="E464" s="6">
        <f>IF(ISBLANK(Requerimiento_Det!E464),"",VLOOKUP(Requerimiento_Det!E464,Tabla13[#All],2,FALSE))</f>
        <v>0</v>
      </c>
      <c r="F464" s="6" t="str">
        <f>IF(ISBLANK(Requerimiento_Det!F464),"",VLOOKUP(Requerimiento_Det!F464,Tabla12[#All],2,FALSE))</f>
        <v>2806</v>
      </c>
      <c r="G464" s="6" t="str">
        <f>IF(ISBLANK(Requerimiento_Det!G464),"",VLOOKUP(Requerimiento_Det!G464,Tabla14[#All],2,FALSE))</f>
        <v>UNI</v>
      </c>
      <c r="H464" s="6" t="str">
        <f>IF(LEN(Requerimiento_Det!H464)&gt;0,Requerimiento_Det!H464,"")</f>
        <v>Chicama 287599 TRUJILLO  CHICLAYO  TRUJILLO</v>
      </c>
      <c r="I464" s="6" t="str">
        <f>IF(ISBLANK(Requerimiento_Det!I464),"",VLOOKUP(Requerimiento_Det!I464,Tabla5[#All],2,FALSE))</f>
        <v>C</v>
      </c>
      <c r="J464" s="6" t="str">
        <f t="shared" si="177"/>
        <v>N</v>
      </c>
      <c r="K464" s="29">
        <f>IF(LEN(Requerimiento_Det!J464)&gt;0,Requerimiento_Det!J464,"")</f>
        <v>1</v>
      </c>
      <c r="L464" s="6" t="str">
        <f t="shared" si="178"/>
        <v>0.00</v>
      </c>
      <c r="M464" s="6" t="str">
        <f t="shared" si="179"/>
        <v>0.00</v>
      </c>
      <c r="N464" s="30" t="str">
        <f t="shared" si="180"/>
        <v>0.00</v>
      </c>
      <c r="O464" s="30">
        <f t="shared" si="181"/>
        <v>0</v>
      </c>
      <c r="P464" s="6" t="str">
        <f t="shared" si="182"/>
        <v>0</v>
      </c>
      <c r="Q464" s="6" t="str">
        <f t="shared" si="183"/>
        <v>0</v>
      </c>
      <c r="R464" s="6" t="str">
        <f t="shared" si="184"/>
        <v>0.000000</v>
      </c>
      <c r="S464" s="6" t="str">
        <f t="shared" si="185"/>
        <v>0.000000</v>
      </c>
      <c r="T464" s="6" t="str">
        <f t="shared" si="186"/>
        <v>0</v>
      </c>
      <c r="U464" s="6" t="str">
        <f t="shared" si="187"/>
        <v>0</v>
      </c>
      <c r="V464" s="6" t="str">
        <f t="shared" si="188"/>
        <v>S</v>
      </c>
      <c r="W464" s="6" t="str">
        <f>IF(LEN(Requerimiento_Det!L464)&gt;0,Requerimiento_Det!L464,"")</f>
        <v>Chicama 287599 TRUJILLO  CHICLAYO  TRUJILLO</v>
      </c>
      <c r="X464" s="6" t="str">
        <f>IF(ISBLANK(Requerimiento_Det!M464),"",VLOOKUP(Requerimiento_Det!M464,Tabla8[#All],2,FALSE))</f>
        <v>010201</v>
      </c>
      <c r="Y464" s="6" t="str">
        <f t="shared" si="189"/>
        <v>PR</v>
      </c>
      <c r="Z464" s="6" t="str">
        <f t="shared" si="190"/>
        <v>DEMO</v>
      </c>
      <c r="AA464" s="6" t="str">
        <f t="shared" si="191"/>
        <v>N</v>
      </c>
      <c r="AB464" s="6" t="str">
        <f t="shared" si="192"/>
        <v>N</v>
      </c>
      <c r="AC464" s="6" t="str">
        <f t="shared" si="193"/>
        <v>9031501</v>
      </c>
      <c r="AD464" s="6">
        <f>IF(ISBLANK(Requerimiento_Det!N464),"",VLOOKUP(Requerimiento_Det!N464,Tabla1[#All],2,FALSE))</f>
        <v>1031100261</v>
      </c>
      <c r="AE464" s="6" t="str">
        <f>IF(ISBLANK(Requerimiento_Det!P464),"",VLOOKUP(Requerimiento_Det!P464,Tabla18[#All],2,FALSE))</f>
        <v>BTRU</v>
      </c>
    </row>
    <row r="465" spans="1:31" x14ac:dyDescent="0.25">
      <c r="A465" s="6">
        <f>IF(LEN(Requerimiento_Det!A465)&gt;0,Requerimiento_Det!A465,"")</f>
        <v>1</v>
      </c>
      <c r="B465" s="6">
        <f>IF(LEN(Requerimiento_Det!B465)&gt;0,Requerimiento_Det!B465,"")</f>
        <v>464</v>
      </c>
      <c r="C465" s="6" t="str">
        <f>IF(ISBLANK(Requerimiento_Det!C465),"",VLOOKUP(Requerimiento_Det!C465,Tabla3[#All],2,FALSE))</f>
        <v>10000000</v>
      </c>
      <c r="D465" s="6" t="str">
        <f>IF(LEN(Requerimiento_Det!D465)&gt;0,Requerimiento_Det!D465,"")</f>
        <v/>
      </c>
      <c r="E465" s="6">
        <f>IF(ISBLANK(Requerimiento_Det!E465),"",VLOOKUP(Requerimiento_Det!E465,Tabla13[#All],2,FALSE))</f>
        <v>0</v>
      </c>
      <c r="F465" s="6" t="str">
        <f>IF(ISBLANK(Requerimiento_Det!F465),"",VLOOKUP(Requerimiento_Det!F465,Tabla12[#All],2,FALSE))</f>
        <v>2806</v>
      </c>
      <c r="G465" s="6" t="str">
        <f>IF(ISBLANK(Requerimiento_Det!G465),"",VLOOKUP(Requerimiento_Det!G465,Tabla14[#All],2,FALSE))</f>
        <v>UNI</v>
      </c>
      <c r="H465" s="6" t="str">
        <f>IF(LEN(Requerimiento_Det!H465)&gt;0,Requerimiento_Det!H465,"")</f>
        <v>Mórrope 287791 TRUJILLO  PIURA  TRUJILLO</v>
      </c>
      <c r="I465" s="6" t="str">
        <f>IF(ISBLANK(Requerimiento_Det!I465),"",VLOOKUP(Requerimiento_Det!I465,Tabla5[#All],2,FALSE))</f>
        <v>C</v>
      </c>
      <c r="J465" s="6" t="str">
        <f t="shared" si="177"/>
        <v>N</v>
      </c>
      <c r="K465" s="29">
        <f>IF(LEN(Requerimiento_Det!J465)&gt;0,Requerimiento_Det!J465,"")</f>
        <v>1</v>
      </c>
      <c r="L465" s="6" t="str">
        <f t="shared" si="178"/>
        <v>0.00</v>
      </c>
      <c r="M465" s="6" t="str">
        <f t="shared" si="179"/>
        <v>0.00</v>
      </c>
      <c r="N465" s="30" t="str">
        <f t="shared" si="180"/>
        <v>0.00</v>
      </c>
      <c r="O465" s="30">
        <f t="shared" si="181"/>
        <v>0</v>
      </c>
      <c r="P465" s="6" t="str">
        <f t="shared" si="182"/>
        <v>0</v>
      </c>
      <c r="Q465" s="6" t="str">
        <f t="shared" si="183"/>
        <v>0</v>
      </c>
      <c r="R465" s="6" t="str">
        <f t="shared" si="184"/>
        <v>0.000000</v>
      </c>
      <c r="S465" s="6" t="str">
        <f t="shared" si="185"/>
        <v>0.000000</v>
      </c>
      <c r="T465" s="6" t="str">
        <f t="shared" si="186"/>
        <v>0</v>
      </c>
      <c r="U465" s="6" t="str">
        <f t="shared" si="187"/>
        <v>0</v>
      </c>
      <c r="V465" s="6" t="str">
        <f t="shared" si="188"/>
        <v>S</v>
      </c>
      <c r="W465" s="6" t="str">
        <f>IF(LEN(Requerimiento_Det!L465)&gt;0,Requerimiento_Det!L465,"")</f>
        <v>Mórrope 287791 TRUJILLO  PIURA  TRUJILLO</v>
      </c>
      <c r="X465" s="6" t="str">
        <f>IF(ISBLANK(Requerimiento_Det!M465),"",VLOOKUP(Requerimiento_Det!M465,Tabla8[#All],2,FALSE))</f>
        <v>010201</v>
      </c>
      <c r="Y465" s="6" t="str">
        <f t="shared" si="189"/>
        <v>PR</v>
      </c>
      <c r="Z465" s="6" t="str">
        <f t="shared" si="190"/>
        <v>DEMO</v>
      </c>
      <c r="AA465" s="6" t="str">
        <f t="shared" si="191"/>
        <v>N</v>
      </c>
      <c r="AB465" s="6" t="str">
        <f t="shared" si="192"/>
        <v>N</v>
      </c>
      <c r="AC465" s="6" t="str">
        <f t="shared" si="193"/>
        <v>9031501</v>
      </c>
      <c r="AD465" s="6">
        <f>IF(ISBLANK(Requerimiento_Det!N465),"",VLOOKUP(Requerimiento_Det!N465,Tabla1[#All],2,FALSE))</f>
        <v>1031100337</v>
      </c>
      <c r="AE465" s="6" t="str">
        <f>IF(ISBLANK(Requerimiento_Det!P465),"",VLOOKUP(Requerimiento_Det!P465,Tabla18[#All],2,FALSE))</f>
        <v>BTRU</v>
      </c>
    </row>
    <row r="466" spans="1:31" x14ac:dyDescent="0.25">
      <c r="A466" s="6">
        <f>IF(LEN(Requerimiento_Det!A466)&gt;0,Requerimiento_Det!A466,"")</f>
        <v>1</v>
      </c>
      <c r="B466" s="6">
        <f>IF(LEN(Requerimiento_Det!B466)&gt;0,Requerimiento_Det!B466,"")</f>
        <v>465</v>
      </c>
      <c r="C466" s="6" t="str">
        <f>IF(ISBLANK(Requerimiento_Det!C466),"",VLOOKUP(Requerimiento_Det!C466,Tabla3[#All],2,FALSE))</f>
        <v>10000000</v>
      </c>
      <c r="D466" s="6" t="str">
        <f>IF(LEN(Requerimiento_Det!D466)&gt;0,Requerimiento_Det!D466,"")</f>
        <v/>
      </c>
      <c r="E466" s="6">
        <f>IF(ISBLANK(Requerimiento_Det!E466),"",VLOOKUP(Requerimiento_Det!E466,Tabla13[#All],2,FALSE))</f>
        <v>0</v>
      </c>
      <c r="F466" s="6" t="str">
        <f>IF(ISBLANK(Requerimiento_Det!F466),"",VLOOKUP(Requerimiento_Det!F466,Tabla12[#All],2,FALSE))</f>
        <v>2806</v>
      </c>
      <c r="G466" s="6" t="str">
        <f>IF(ISBLANK(Requerimiento_Det!G466),"",VLOOKUP(Requerimiento_Det!G466,Tabla14[#All],2,FALSE))</f>
        <v>UNI</v>
      </c>
      <c r="H466" s="6" t="str">
        <f>IF(LEN(Requerimiento_Det!H466)&gt;0,Requerimiento_Det!H466,"")</f>
        <v>Chicama 287798 TRUJILLO  YURIMAGUAS  TRUJILLO</v>
      </c>
      <c r="I466" s="6" t="str">
        <f>IF(ISBLANK(Requerimiento_Det!I466),"",VLOOKUP(Requerimiento_Det!I466,Tabla5[#All],2,FALSE))</f>
        <v>C</v>
      </c>
      <c r="J466" s="6" t="str">
        <f t="shared" si="177"/>
        <v>N</v>
      </c>
      <c r="K466" s="29">
        <f>IF(LEN(Requerimiento_Det!J466)&gt;0,Requerimiento_Det!J466,"")</f>
        <v>1</v>
      </c>
      <c r="L466" s="6" t="str">
        <f t="shared" si="178"/>
        <v>0.00</v>
      </c>
      <c r="M466" s="6" t="str">
        <f t="shared" si="179"/>
        <v>0.00</v>
      </c>
      <c r="N466" s="30" t="str">
        <f t="shared" si="180"/>
        <v>0.00</v>
      </c>
      <c r="O466" s="30">
        <f t="shared" si="181"/>
        <v>0</v>
      </c>
      <c r="P466" s="6" t="str">
        <f t="shared" si="182"/>
        <v>0</v>
      </c>
      <c r="Q466" s="6" t="str">
        <f t="shared" si="183"/>
        <v>0</v>
      </c>
      <c r="R466" s="6" t="str">
        <f t="shared" si="184"/>
        <v>0.000000</v>
      </c>
      <c r="S466" s="6" t="str">
        <f t="shared" si="185"/>
        <v>0.000000</v>
      </c>
      <c r="T466" s="6" t="str">
        <f t="shared" si="186"/>
        <v>0</v>
      </c>
      <c r="U466" s="6" t="str">
        <f t="shared" si="187"/>
        <v>0</v>
      </c>
      <c r="V466" s="6" t="str">
        <f t="shared" si="188"/>
        <v>S</v>
      </c>
      <c r="W466" s="6" t="str">
        <f>IF(LEN(Requerimiento_Det!L466)&gt;0,Requerimiento_Det!L466,"")</f>
        <v>Chicama 287798 TRUJILLO  YURIMAGUAS  TRUJILLO</v>
      </c>
      <c r="X466" s="6" t="str">
        <f>IF(ISBLANK(Requerimiento_Det!M466),"",VLOOKUP(Requerimiento_Det!M466,Tabla8[#All],2,FALSE))</f>
        <v>010201</v>
      </c>
      <c r="Y466" s="6" t="str">
        <f t="shared" si="189"/>
        <v>PR</v>
      </c>
      <c r="Z466" s="6" t="str">
        <f t="shared" si="190"/>
        <v>DEMO</v>
      </c>
      <c r="AA466" s="6" t="str">
        <f t="shared" si="191"/>
        <v>N</v>
      </c>
      <c r="AB466" s="6" t="str">
        <f t="shared" si="192"/>
        <v>N</v>
      </c>
      <c r="AC466" s="6" t="str">
        <f t="shared" si="193"/>
        <v>9031501</v>
      </c>
      <c r="AD466" s="6">
        <f>IF(ISBLANK(Requerimiento_Det!N466),"",VLOOKUP(Requerimiento_Det!N466,Tabla1[#All],2,FALSE))</f>
        <v>1031100308</v>
      </c>
      <c r="AE466" s="6" t="str">
        <f>IF(ISBLANK(Requerimiento_Det!P466),"",VLOOKUP(Requerimiento_Det!P466,Tabla18[#All],2,FALSE))</f>
        <v>BTRU</v>
      </c>
    </row>
    <row r="467" spans="1:31" x14ac:dyDescent="0.25">
      <c r="A467" s="6">
        <f>IF(LEN(Requerimiento_Det!A467)&gt;0,Requerimiento_Det!A467,"")</f>
        <v>1</v>
      </c>
      <c r="B467" s="6">
        <f>IF(LEN(Requerimiento_Det!B467)&gt;0,Requerimiento_Det!B467,"")</f>
        <v>466</v>
      </c>
      <c r="C467" s="6" t="str">
        <f>IF(ISBLANK(Requerimiento_Det!C467),"",VLOOKUP(Requerimiento_Det!C467,Tabla3[#All],2,FALSE))</f>
        <v>10000000</v>
      </c>
      <c r="D467" s="6" t="str">
        <f>IF(LEN(Requerimiento_Det!D467)&gt;0,Requerimiento_Det!D467,"")</f>
        <v/>
      </c>
      <c r="E467" s="6">
        <f>IF(ISBLANK(Requerimiento_Det!E467),"",VLOOKUP(Requerimiento_Det!E467,Tabla13[#All],2,FALSE))</f>
        <v>0</v>
      </c>
      <c r="F467" s="6" t="str">
        <f>IF(ISBLANK(Requerimiento_Det!F467),"",VLOOKUP(Requerimiento_Det!F467,Tabla12[#All],2,FALSE))</f>
        <v>2806</v>
      </c>
      <c r="G467" s="6" t="str">
        <f>IF(ISBLANK(Requerimiento_Det!G467),"",VLOOKUP(Requerimiento_Det!G467,Tabla14[#All],2,FALSE))</f>
        <v>UNI</v>
      </c>
      <c r="H467" s="6" t="str">
        <f>IF(LEN(Requerimiento_Det!H467)&gt;0,Requerimiento_Det!H467,"")</f>
        <v>Mórrope 287872 TALARATRUJILLOTALARA</v>
      </c>
      <c r="I467" s="6" t="str">
        <f>IF(ISBLANK(Requerimiento_Det!I467),"",VLOOKUP(Requerimiento_Det!I467,Tabla5[#All],2,FALSE))</f>
        <v>C</v>
      </c>
      <c r="J467" s="6" t="str">
        <f t="shared" si="177"/>
        <v>N</v>
      </c>
      <c r="K467" s="29">
        <f>IF(LEN(Requerimiento_Det!J467)&gt;0,Requerimiento_Det!J467,"")</f>
        <v>1</v>
      </c>
      <c r="L467" s="6" t="str">
        <f t="shared" si="178"/>
        <v>0.00</v>
      </c>
      <c r="M467" s="6" t="str">
        <f t="shared" si="179"/>
        <v>0.00</v>
      </c>
      <c r="N467" s="30" t="str">
        <f t="shared" si="180"/>
        <v>0.00</v>
      </c>
      <c r="O467" s="30">
        <f t="shared" si="181"/>
        <v>0</v>
      </c>
      <c r="P467" s="6" t="str">
        <f t="shared" si="182"/>
        <v>0</v>
      </c>
      <c r="Q467" s="6" t="str">
        <f t="shared" si="183"/>
        <v>0</v>
      </c>
      <c r="R467" s="6" t="str">
        <f t="shared" si="184"/>
        <v>0.000000</v>
      </c>
      <c r="S467" s="6" t="str">
        <f t="shared" si="185"/>
        <v>0.000000</v>
      </c>
      <c r="T467" s="6" t="str">
        <f t="shared" si="186"/>
        <v>0</v>
      </c>
      <c r="U467" s="6" t="str">
        <f t="shared" si="187"/>
        <v>0</v>
      </c>
      <c r="V467" s="6" t="str">
        <f t="shared" si="188"/>
        <v>S</v>
      </c>
      <c r="W467" s="6" t="str">
        <f>IF(LEN(Requerimiento_Det!L467)&gt;0,Requerimiento_Det!L467,"")</f>
        <v>Mórrope 287872 TALARATRUJILLOTALARA</v>
      </c>
      <c r="X467" s="6" t="str">
        <f>IF(ISBLANK(Requerimiento_Det!M467),"",VLOOKUP(Requerimiento_Det!M467,Tabla8[#All],2,FALSE))</f>
        <v>010201</v>
      </c>
      <c r="Y467" s="6" t="str">
        <f t="shared" si="189"/>
        <v>PR</v>
      </c>
      <c r="Z467" s="6" t="str">
        <f t="shared" si="190"/>
        <v>DEMO</v>
      </c>
      <c r="AA467" s="6" t="str">
        <f t="shared" si="191"/>
        <v>N</v>
      </c>
      <c r="AB467" s="6" t="str">
        <f t="shared" si="192"/>
        <v>N</v>
      </c>
      <c r="AC467" s="6" t="str">
        <f t="shared" si="193"/>
        <v>9031501</v>
      </c>
      <c r="AD467" s="6">
        <f>IF(ISBLANK(Requerimiento_Det!N467),"",VLOOKUP(Requerimiento_Det!N467,Tabla1[#All],2,FALSE))</f>
        <v>1031100280</v>
      </c>
      <c r="AE467" s="6" t="str">
        <f>IF(ISBLANK(Requerimiento_Det!P467),"",VLOOKUP(Requerimiento_Det!P467,Tabla18[#All],2,FALSE))</f>
        <v>BTRU</v>
      </c>
    </row>
    <row r="468" spans="1:31" x14ac:dyDescent="0.25">
      <c r="A468" s="6">
        <f>IF(LEN(Requerimiento_Det!A468)&gt;0,Requerimiento_Det!A468,"")</f>
        <v>1</v>
      </c>
      <c r="B468" s="6">
        <f>IF(LEN(Requerimiento_Det!B468)&gt;0,Requerimiento_Det!B468,"")</f>
        <v>467</v>
      </c>
      <c r="C468" s="6" t="str">
        <f>IF(ISBLANK(Requerimiento_Det!C468),"",VLOOKUP(Requerimiento_Det!C468,Tabla3[#All],2,FALSE))</f>
        <v>10000000</v>
      </c>
      <c r="D468" s="6" t="str">
        <f>IF(LEN(Requerimiento_Det!D468)&gt;0,Requerimiento_Det!D468,"")</f>
        <v/>
      </c>
      <c r="E468" s="6">
        <f>IF(ISBLANK(Requerimiento_Det!E468),"",VLOOKUP(Requerimiento_Det!E468,Tabla13[#All],2,FALSE))</f>
        <v>0</v>
      </c>
      <c r="F468" s="6" t="str">
        <f>IF(ISBLANK(Requerimiento_Det!F468),"",VLOOKUP(Requerimiento_Det!F468,Tabla12[#All],2,FALSE))</f>
        <v>2806</v>
      </c>
      <c r="G468" s="6" t="str">
        <f>IF(ISBLANK(Requerimiento_Det!G468),"",VLOOKUP(Requerimiento_Det!G468,Tabla14[#All],2,FALSE))</f>
        <v>UNI</v>
      </c>
      <c r="H468" s="6" t="str">
        <f>IF(LEN(Requerimiento_Det!H468)&gt;0,Requerimiento_Det!H468,"")</f>
        <v>Chicama 287182 TRUJILLO  TARAPOTO  TRUJILLO</v>
      </c>
      <c r="I468" s="6" t="str">
        <f>IF(ISBLANK(Requerimiento_Det!I468),"",VLOOKUP(Requerimiento_Det!I468,Tabla5[#All],2,FALSE))</f>
        <v>C</v>
      </c>
      <c r="J468" s="6" t="str">
        <f t="shared" si="177"/>
        <v>N</v>
      </c>
      <c r="K468" s="29">
        <f>IF(LEN(Requerimiento_Det!J468)&gt;0,Requerimiento_Det!J468,"")</f>
        <v>1</v>
      </c>
      <c r="L468" s="6" t="str">
        <f t="shared" si="178"/>
        <v>0.00</v>
      </c>
      <c r="M468" s="6" t="str">
        <f t="shared" si="179"/>
        <v>0.00</v>
      </c>
      <c r="N468" s="30" t="str">
        <f t="shared" si="180"/>
        <v>0.00</v>
      </c>
      <c r="O468" s="30">
        <f t="shared" si="181"/>
        <v>0</v>
      </c>
      <c r="P468" s="6" t="str">
        <f t="shared" si="182"/>
        <v>0</v>
      </c>
      <c r="Q468" s="6" t="str">
        <f t="shared" si="183"/>
        <v>0</v>
      </c>
      <c r="R468" s="6" t="str">
        <f t="shared" si="184"/>
        <v>0.000000</v>
      </c>
      <c r="S468" s="6" t="str">
        <f t="shared" si="185"/>
        <v>0.000000</v>
      </c>
      <c r="T468" s="6" t="str">
        <f t="shared" si="186"/>
        <v>0</v>
      </c>
      <c r="U468" s="6" t="str">
        <f t="shared" si="187"/>
        <v>0</v>
      </c>
      <c r="V468" s="6" t="str">
        <f t="shared" si="188"/>
        <v>S</v>
      </c>
      <c r="W468" s="6" t="str">
        <f>IF(LEN(Requerimiento_Det!L468)&gt;0,Requerimiento_Det!L468,"")</f>
        <v>Chicama 287182 TRUJILLO  TARAPOTO  TRUJILLO</v>
      </c>
      <c r="X468" s="6" t="str">
        <f>IF(ISBLANK(Requerimiento_Det!M468),"",VLOOKUP(Requerimiento_Det!M468,Tabla8[#All],2,FALSE))</f>
        <v>010201</v>
      </c>
      <c r="Y468" s="6" t="str">
        <f t="shared" si="189"/>
        <v>PR</v>
      </c>
      <c r="Z468" s="6" t="str">
        <f t="shared" si="190"/>
        <v>DEMO</v>
      </c>
      <c r="AA468" s="6" t="str">
        <f t="shared" si="191"/>
        <v>N</v>
      </c>
      <c r="AB468" s="6" t="str">
        <f t="shared" si="192"/>
        <v>N</v>
      </c>
      <c r="AC468" s="6" t="str">
        <f t="shared" si="193"/>
        <v>9031501</v>
      </c>
      <c r="AD468" s="6">
        <f>IF(ISBLANK(Requerimiento_Det!N468),"",VLOOKUP(Requerimiento_Det!N468,Tabla1[#All],2,FALSE))</f>
        <v>1031100311</v>
      </c>
      <c r="AE468" s="6" t="str">
        <f>IF(ISBLANK(Requerimiento_Det!P468),"",VLOOKUP(Requerimiento_Det!P468,Tabla18[#All],2,FALSE))</f>
        <v>BTRU</v>
      </c>
    </row>
    <row r="469" spans="1:31" x14ac:dyDescent="0.25">
      <c r="A469" s="6">
        <f>IF(LEN(Requerimiento_Det!A469)&gt;0,Requerimiento_Det!A469,"")</f>
        <v>1</v>
      </c>
      <c r="B469" s="6">
        <f>IF(LEN(Requerimiento_Det!B469)&gt;0,Requerimiento_Det!B469,"")</f>
        <v>468</v>
      </c>
      <c r="C469" s="6" t="str">
        <f>IF(ISBLANK(Requerimiento_Det!C469),"",VLOOKUP(Requerimiento_Det!C469,Tabla3[#All],2,FALSE))</f>
        <v>10000000</v>
      </c>
      <c r="D469" s="6" t="str">
        <f>IF(LEN(Requerimiento_Det!D469)&gt;0,Requerimiento_Det!D469,"")</f>
        <v/>
      </c>
      <c r="E469" s="6">
        <f>IF(ISBLANK(Requerimiento_Det!E469),"",VLOOKUP(Requerimiento_Det!E469,Tabla13[#All],2,FALSE))</f>
        <v>0</v>
      </c>
      <c r="F469" s="6" t="str">
        <f>IF(ISBLANK(Requerimiento_Det!F469),"",VLOOKUP(Requerimiento_Det!F469,Tabla12[#All],2,FALSE))</f>
        <v>2806</v>
      </c>
      <c r="G469" s="6" t="str">
        <f>IF(ISBLANK(Requerimiento_Det!G469),"",VLOOKUP(Requerimiento_Det!G469,Tabla14[#All],2,FALSE))</f>
        <v>UNI</v>
      </c>
      <c r="H469" s="6" t="str">
        <f>IF(LEN(Requerimiento_Det!H469)&gt;0,Requerimiento_Det!H469,"")</f>
        <v>Sullana 287807 TALARA  PIURA  TALARA</v>
      </c>
      <c r="I469" s="6" t="str">
        <f>IF(ISBLANK(Requerimiento_Det!I469),"",VLOOKUP(Requerimiento_Det!I469,Tabla5[#All],2,FALSE))</f>
        <v>C</v>
      </c>
      <c r="J469" s="6" t="str">
        <f t="shared" si="177"/>
        <v>N</v>
      </c>
      <c r="K469" s="29">
        <f>IF(LEN(Requerimiento_Det!J469)&gt;0,Requerimiento_Det!J469,"")</f>
        <v>1</v>
      </c>
      <c r="L469" s="6" t="str">
        <f t="shared" si="178"/>
        <v>0.00</v>
      </c>
      <c r="M469" s="6" t="str">
        <f t="shared" si="179"/>
        <v>0.00</v>
      </c>
      <c r="N469" s="30" t="str">
        <f t="shared" si="180"/>
        <v>0.00</v>
      </c>
      <c r="O469" s="30">
        <f t="shared" si="181"/>
        <v>0</v>
      </c>
      <c r="P469" s="6" t="str">
        <f t="shared" si="182"/>
        <v>0</v>
      </c>
      <c r="Q469" s="6" t="str">
        <f t="shared" si="183"/>
        <v>0</v>
      </c>
      <c r="R469" s="6" t="str">
        <f t="shared" si="184"/>
        <v>0.000000</v>
      </c>
      <c r="S469" s="6" t="str">
        <f t="shared" si="185"/>
        <v>0.000000</v>
      </c>
      <c r="T469" s="6" t="str">
        <f t="shared" si="186"/>
        <v>0</v>
      </c>
      <c r="U469" s="6" t="str">
        <f t="shared" si="187"/>
        <v>0</v>
      </c>
      <c r="V469" s="6" t="str">
        <f t="shared" si="188"/>
        <v>S</v>
      </c>
      <c r="W469" s="6" t="str">
        <f>IF(LEN(Requerimiento_Det!L469)&gt;0,Requerimiento_Det!L469,"")</f>
        <v>Sullana 287807 TALARA  PIURA  TALARA</v>
      </c>
      <c r="X469" s="6" t="str">
        <f>IF(ISBLANK(Requerimiento_Det!M469),"",VLOOKUP(Requerimiento_Det!M469,Tabla8[#All],2,FALSE))</f>
        <v>010201</v>
      </c>
      <c r="Y469" s="6" t="str">
        <f t="shared" si="189"/>
        <v>PR</v>
      </c>
      <c r="Z469" s="6" t="str">
        <f t="shared" si="190"/>
        <v>DEMO</v>
      </c>
      <c r="AA469" s="6" t="str">
        <f t="shared" si="191"/>
        <v>N</v>
      </c>
      <c r="AB469" s="6" t="str">
        <f t="shared" si="192"/>
        <v>N</v>
      </c>
      <c r="AC469" s="6" t="str">
        <f t="shared" si="193"/>
        <v>9031501</v>
      </c>
      <c r="AD469" s="6">
        <f>IF(ISBLANK(Requerimiento_Det!N469),"",VLOOKUP(Requerimiento_Det!N469,Tabla1[#All],2,FALSE))</f>
        <v>1031100299</v>
      </c>
      <c r="AE469" s="6" t="str">
        <f>IF(ISBLANK(Requerimiento_Det!P469),"",VLOOKUP(Requerimiento_Det!P469,Tabla18[#All],2,FALSE))</f>
        <v>BTRU</v>
      </c>
    </row>
    <row r="470" spans="1:31" x14ac:dyDescent="0.25">
      <c r="A470" s="6">
        <f>IF(LEN(Requerimiento_Det!A470)&gt;0,Requerimiento_Det!A470,"")</f>
        <v>1</v>
      </c>
      <c r="B470" s="6">
        <f>IF(LEN(Requerimiento_Det!B470)&gt;0,Requerimiento_Det!B470,"")</f>
        <v>469</v>
      </c>
      <c r="C470" s="6" t="str">
        <f>IF(ISBLANK(Requerimiento_Det!C470),"",VLOOKUP(Requerimiento_Det!C470,Tabla3[#All],2,FALSE))</f>
        <v>10000000</v>
      </c>
      <c r="D470" s="6" t="str">
        <f>IF(LEN(Requerimiento_Det!D470)&gt;0,Requerimiento_Det!D470,"")</f>
        <v/>
      </c>
      <c r="E470" s="6">
        <f>IF(ISBLANK(Requerimiento_Det!E470),"",VLOOKUP(Requerimiento_Det!E470,Tabla13[#All],2,FALSE))</f>
        <v>0</v>
      </c>
      <c r="F470" s="6" t="str">
        <f>IF(ISBLANK(Requerimiento_Det!F470),"",VLOOKUP(Requerimiento_Det!F470,Tabla12[#All],2,FALSE))</f>
        <v>2806</v>
      </c>
      <c r="G470" s="6" t="str">
        <f>IF(ISBLANK(Requerimiento_Det!G470),"",VLOOKUP(Requerimiento_Det!G470,Tabla14[#All],2,FALSE))</f>
        <v>UNI</v>
      </c>
      <c r="H470" s="6" t="str">
        <f>IF(LEN(Requerimiento_Det!H470)&gt;0,Requerimiento_Det!H470,"")</f>
        <v>Pacanguilla 287784 TRUJILLO  CHICLAYO  TRUJILLO</v>
      </c>
      <c r="I470" s="6" t="str">
        <f>IF(ISBLANK(Requerimiento_Det!I470),"",VLOOKUP(Requerimiento_Det!I470,Tabla5[#All],2,FALSE))</f>
        <v>C</v>
      </c>
      <c r="J470" s="6" t="str">
        <f t="shared" si="177"/>
        <v>N</v>
      </c>
      <c r="K470" s="29">
        <f>IF(LEN(Requerimiento_Det!J470)&gt;0,Requerimiento_Det!J470,"")</f>
        <v>1</v>
      </c>
      <c r="L470" s="6" t="str">
        <f t="shared" si="178"/>
        <v>0.00</v>
      </c>
      <c r="M470" s="6" t="str">
        <f t="shared" si="179"/>
        <v>0.00</v>
      </c>
      <c r="N470" s="30" t="str">
        <f t="shared" si="180"/>
        <v>0.00</v>
      </c>
      <c r="O470" s="30">
        <f t="shared" si="181"/>
        <v>0</v>
      </c>
      <c r="P470" s="6" t="str">
        <f t="shared" si="182"/>
        <v>0</v>
      </c>
      <c r="Q470" s="6" t="str">
        <f t="shared" si="183"/>
        <v>0</v>
      </c>
      <c r="R470" s="6" t="str">
        <f t="shared" si="184"/>
        <v>0.000000</v>
      </c>
      <c r="S470" s="6" t="str">
        <f t="shared" si="185"/>
        <v>0.000000</v>
      </c>
      <c r="T470" s="6" t="str">
        <f t="shared" si="186"/>
        <v>0</v>
      </c>
      <c r="U470" s="6" t="str">
        <f t="shared" si="187"/>
        <v>0</v>
      </c>
      <c r="V470" s="6" t="str">
        <f t="shared" si="188"/>
        <v>S</v>
      </c>
      <c r="W470" s="6" t="str">
        <f>IF(LEN(Requerimiento_Det!L470)&gt;0,Requerimiento_Det!L470,"")</f>
        <v>Pacanguilla 287784 TRUJILLO  CHICLAYO  TRUJILLO</v>
      </c>
      <c r="X470" s="6" t="str">
        <f>IF(ISBLANK(Requerimiento_Det!M470),"",VLOOKUP(Requerimiento_Det!M470,Tabla8[#All],2,FALSE))</f>
        <v>010201</v>
      </c>
      <c r="Y470" s="6" t="str">
        <f t="shared" si="189"/>
        <v>PR</v>
      </c>
      <c r="Z470" s="6" t="str">
        <f t="shared" si="190"/>
        <v>DEMO</v>
      </c>
      <c r="AA470" s="6" t="str">
        <f t="shared" si="191"/>
        <v>N</v>
      </c>
      <c r="AB470" s="6" t="str">
        <f t="shared" si="192"/>
        <v>N</v>
      </c>
      <c r="AC470" s="6" t="str">
        <f t="shared" si="193"/>
        <v>9031501</v>
      </c>
      <c r="AD470" s="6">
        <f>IF(ISBLANK(Requerimiento_Det!N470),"",VLOOKUP(Requerimiento_Det!N470,Tabla1[#All],2,FALSE))</f>
        <v>1031100330</v>
      </c>
      <c r="AE470" s="6" t="str">
        <f>IF(ISBLANK(Requerimiento_Det!P470),"",VLOOKUP(Requerimiento_Det!P470,Tabla18[#All],2,FALSE))</f>
        <v>BTRU</v>
      </c>
    </row>
    <row r="471" spans="1:31" x14ac:dyDescent="0.25">
      <c r="A471" s="6">
        <f>IF(LEN(Requerimiento_Det!A471)&gt;0,Requerimiento_Det!A471,"")</f>
        <v>1</v>
      </c>
      <c r="B471" s="6">
        <f>IF(LEN(Requerimiento_Det!B471)&gt;0,Requerimiento_Det!B471,"")</f>
        <v>470</v>
      </c>
      <c r="C471" s="6" t="str">
        <f>IF(ISBLANK(Requerimiento_Det!C471),"",VLOOKUP(Requerimiento_Det!C471,Tabla3[#All],2,FALSE))</f>
        <v>10000000</v>
      </c>
      <c r="D471" s="6" t="str">
        <f>IF(LEN(Requerimiento_Det!D471)&gt;0,Requerimiento_Det!D471,"")</f>
        <v/>
      </c>
      <c r="E471" s="6">
        <f>IF(ISBLANK(Requerimiento_Det!E471),"",VLOOKUP(Requerimiento_Det!E471,Tabla13[#All],2,FALSE))</f>
        <v>0</v>
      </c>
      <c r="F471" s="6" t="str">
        <f>IF(ISBLANK(Requerimiento_Det!F471),"",VLOOKUP(Requerimiento_Det!F471,Tabla12[#All],2,FALSE))</f>
        <v>2806</v>
      </c>
      <c r="G471" s="6" t="str">
        <f>IF(ISBLANK(Requerimiento_Det!G471),"",VLOOKUP(Requerimiento_Det!G471,Tabla14[#All],2,FALSE))</f>
        <v>UNI</v>
      </c>
      <c r="H471" s="6" t="str">
        <f>IF(LEN(Requerimiento_Det!H471)&gt;0,Requerimiento_Det!H471,"")</f>
        <v>Pacanguilla 287790 TRUJILLO  PIURA  TRUJILLO</v>
      </c>
      <c r="I471" s="6" t="str">
        <f>IF(ISBLANK(Requerimiento_Det!I471),"",VLOOKUP(Requerimiento_Det!I471,Tabla5[#All],2,FALSE))</f>
        <v>C</v>
      </c>
      <c r="J471" s="6" t="str">
        <f t="shared" si="177"/>
        <v>N</v>
      </c>
      <c r="K471" s="29">
        <f>IF(LEN(Requerimiento_Det!J471)&gt;0,Requerimiento_Det!J471,"")</f>
        <v>1</v>
      </c>
      <c r="L471" s="6" t="str">
        <f t="shared" si="178"/>
        <v>0.00</v>
      </c>
      <c r="M471" s="6" t="str">
        <f t="shared" si="179"/>
        <v>0.00</v>
      </c>
      <c r="N471" s="30" t="str">
        <f t="shared" si="180"/>
        <v>0.00</v>
      </c>
      <c r="O471" s="30">
        <f t="shared" si="181"/>
        <v>0</v>
      </c>
      <c r="P471" s="6" t="str">
        <f t="shared" si="182"/>
        <v>0</v>
      </c>
      <c r="Q471" s="6" t="str">
        <f t="shared" si="183"/>
        <v>0</v>
      </c>
      <c r="R471" s="6" t="str">
        <f t="shared" si="184"/>
        <v>0.000000</v>
      </c>
      <c r="S471" s="6" t="str">
        <f t="shared" si="185"/>
        <v>0.000000</v>
      </c>
      <c r="T471" s="6" t="str">
        <f t="shared" si="186"/>
        <v>0</v>
      </c>
      <c r="U471" s="6" t="str">
        <f t="shared" si="187"/>
        <v>0</v>
      </c>
      <c r="V471" s="6" t="str">
        <f t="shared" si="188"/>
        <v>S</v>
      </c>
      <c r="W471" s="6" t="str">
        <f>IF(LEN(Requerimiento_Det!L471)&gt;0,Requerimiento_Det!L471,"")</f>
        <v>Pacanguilla 287790 TRUJILLO  PIURA  TRUJILLO</v>
      </c>
      <c r="X471" s="6" t="str">
        <f>IF(ISBLANK(Requerimiento_Det!M471),"",VLOOKUP(Requerimiento_Det!M471,Tabla8[#All],2,FALSE))</f>
        <v>010201</v>
      </c>
      <c r="Y471" s="6" t="str">
        <f t="shared" si="189"/>
        <v>PR</v>
      </c>
      <c r="Z471" s="6" t="str">
        <f t="shared" si="190"/>
        <v>DEMO</v>
      </c>
      <c r="AA471" s="6" t="str">
        <f t="shared" si="191"/>
        <v>N</v>
      </c>
      <c r="AB471" s="6" t="str">
        <f t="shared" si="192"/>
        <v>N</v>
      </c>
      <c r="AC471" s="6" t="str">
        <f t="shared" si="193"/>
        <v>9031501</v>
      </c>
      <c r="AD471" s="6">
        <f>IF(ISBLANK(Requerimiento_Det!N471),"",VLOOKUP(Requerimiento_Det!N471,Tabla1[#All],2,FALSE))</f>
        <v>1031100351</v>
      </c>
      <c r="AE471" s="6" t="str">
        <f>IF(ISBLANK(Requerimiento_Det!P471),"",VLOOKUP(Requerimiento_Det!P471,Tabla18[#All],2,FALSE))</f>
        <v>BTRU</v>
      </c>
    </row>
    <row r="472" spans="1:31" x14ac:dyDescent="0.25">
      <c r="A472" s="6">
        <f>IF(LEN(Requerimiento_Det!A472)&gt;0,Requerimiento_Det!A472,"")</f>
        <v>1</v>
      </c>
      <c r="B472" s="6">
        <f>IF(LEN(Requerimiento_Det!B472)&gt;0,Requerimiento_Det!B472,"")</f>
        <v>471</v>
      </c>
      <c r="C472" s="6" t="str">
        <f>IF(ISBLANK(Requerimiento_Det!C472),"",VLOOKUP(Requerimiento_Det!C472,Tabla3[#All],2,FALSE))</f>
        <v>10000000</v>
      </c>
      <c r="D472" s="6" t="str">
        <f>IF(LEN(Requerimiento_Det!D472)&gt;0,Requerimiento_Det!D472,"")</f>
        <v/>
      </c>
      <c r="E472" s="6">
        <f>IF(ISBLANK(Requerimiento_Det!E472),"",VLOOKUP(Requerimiento_Det!E472,Tabla13[#All],2,FALSE))</f>
        <v>0</v>
      </c>
      <c r="F472" s="6" t="str">
        <f>IF(ISBLANK(Requerimiento_Det!F472),"",VLOOKUP(Requerimiento_Det!F472,Tabla12[#All],2,FALSE))</f>
        <v>2806</v>
      </c>
      <c r="G472" s="6" t="str">
        <f>IF(ISBLANK(Requerimiento_Det!G472),"",VLOOKUP(Requerimiento_Det!G472,Tabla14[#All],2,FALSE))</f>
        <v>UNI</v>
      </c>
      <c r="H472" s="6" t="str">
        <f>IF(LEN(Requerimiento_Det!H472)&gt;0,Requerimiento_Det!H472,"")</f>
        <v>Bayóvar 287789 TRUJILLO  PIURA  TRUJILLO</v>
      </c>
      <c r="I472" s="6" t="str">
        <f>IF(ISBLANK(Requerimiento_Det!I472),"",VLOOKUP(Requerimiento_Det!I472,Tabla5[#All],2,FALSE))</f>
        <v>C</v>
      </c>
      <c r="J472" s="6" t="str">
        <f t="shared" si="177"/>
        <v>N</v>
      </c>
      <c r="K472" s="29">
        <f>IF(LEN(Requerimiento_Det!J472)&gt;0,Requerimiento_Det!J472,"")</f>
        <v>1</v>
      </c>
      <c r="L472" s="6" t="str">
        <f t="shared" si="178"/>
        <v>0.00</v>
      </c>
      <c r="M472" s="6" t="str">
        <f t="shared" si="179"/>
        <v>0.00</v>
      </c>
      <c r="N472" s="30" t="str">
        <f t="shared" si="180"/>
        <v>0.00</v>
      </c>
      <c r="O472" s="30">
        <f t="shared" si="181"/>
        <v>0</v>
      </c>
      <c r="P472" s="6" t="str">
        <f t="shared" si="182"/>
        <v>0</v>
      </c>
      <c r="Q472" s="6" t="str">
        <f t="shared" si="183"/>
        <v>0</v>
      </c>
      <c r="R472" s="6" t="str">
        <f t="shared" si="184"/>
        <v>0.000000</v>
      </c>
      <c r="S472" s="6" t="str">
        <f t="shared" si="185"/>
        <v>0.000000</v>
      </c>
      <c r="T472" s="6" t="str">
        <f t="shared" si="186"/>
        <v>0</v>
      </c>
      <c r="U472" s="6" t="str">
        <f t="shared" si="187"/>
        <v>0</v>
      </c>
      <c r="V472" s="6" t="str">
        <f t="shared" si="188"/>
        <v>S</v>
      </c>
      <c r="W472" s="6" t="str">
        <f>IF(LEN(Requerimiento_Det!L472)&gt;0,Requerimiento_Det!L472,"")</f>
        <v>Bayóvar 287789 TRUJILLO  PIURA  TRUJILLO</v>
      </c>
      <c r="X472" s="6" t="str">
        <f>IF(ISBLANK(Requerimiento_Det!M472),"",VLOOKUP(Requerimiento_Det!M472,Tabla8[#All],2,FALSE))</f>
        <v>010201</v>
      </c>
      <c r="Y472" s="6" t="str">
        <f t="shared" si="189"/>
        <v>PR</v>
      </c>
      <c r="Z472" s="6" t="str">
        <f t="shared" si="190"/>
        <v>DEMO</v>
      </c>
      <c r="AA472" s="6" t="str">
        <f t="shared" si="191"/>
        <v>N</v>
      </c>
      <c r="AB472" s="6" t="str">
        <f t="shared" si="192"/>
        <v>N</v>
      </c>
      <c r="AC472" s="6" t="str">
        <f t="shared" si="193"/>
        <v>9031501</v>
      </c>
      <c r="AD472" s="6">
        <f>IF(ISBLANK(Requerimiento_Det!N472),"",VLOOKUP(Requerimiento_Det!N472,Tabla1[#All],2,FALSE))</f>
        <v>1031100328</v>
      </c>
      <c r="AE472" s="6" t="str">
        <f>IF(ISBLANK(Requerimiento_Det!P472),"",VLOOKUP(Requerimiento_Det!P472,Tabla18[#All],2,FALSE))</f>
        <v>BTRU</v>
      </c>
    </row>
    <row r="473" spans="1:31" x14ac:dyDescent="0.25">
      <c r="A473" s="6">
        <f>IF(LEN(Requerimiento_Det!A473)&gt;0,Requerimiento_Det!A473,"")</f>
        <v>1</v>
      </c>
      <c r="B473" s="6">
        <f>IF(LEN(Requerimiento_Det!B473)&gt;0,Requerimiento_Det!B473,"")</f>
        <v>472</v>
      </c>
      <c r="C473" s="6" t="str">
        <f>IF(ISBLANK(Requerimiento_Det!C473),"",VLOOKUP(Requerimiento_Det!C473,Tabla3[#All],2,FALSE))</f>
        <v>10000000</v>
      </c>
      <c r="D473" s="6" t="str">
        <f>IF(LEN(Requerimiento_Det!D473)&gt;0,Requerimiento_Det!D473,"")</f>
        <v/>
      </c>
      <c r="E473" s="6">
        <f>IF(ISBLANK(Requerimiento_Det!E473),"",VLOOKUP(Requerimiento_Det!E473,Tabla13[#All],2,FALSE))</f>
        <v>0</v>
      </c>
      <c r="F473" s="6" t="str">
        <f>IF(ISBLANK(Requerimiento_Det!F473),"",VLOOKUP(Requerimiento_Det!F473,Tabla12[#All],2,FALSE))</f>
        <v>2806</v>
      </c>
      <c r="G473" s="6" t="str">
        <f>IF(ISBLANK(Requerimiento_Det!G473),"",VLOOKUP(Requerimiento_Det!G473,Tabla14[#All],2,FALSE))</f>
        <v>UNI</v>
      </c>
      <c r="H473" s="6" t="str">
        <f>IF(LEN(Requerimiento_Det!H473)&gt;0,Requerimiento_Det!H473,"")</f>
        <v>Mórrope 287566 PUCUSANA  PIURA</v>
      </c>
      <c r="I473" s="6" t="str">
        <f>IF(ISBLANK(Requerimiento_Det!I473),"",VLOOKUP(Requerimiento_Det!I473,Tabla5[#All],2,FALSE))</f>
        <v>C</v>
      </c>
      <c r="J473" s="6" t="str">
        <f t="shared" si="177"/>
        <v>N</v>
      </c>
      <c r="K473" s="29">
        <f>IF(LEN(Requerimiento_Det!J473)&gt;0,Requerimiento_Det!J473,"")</f>
        <v>1</v>
      </c>
      <c r="L473" s="6" t="str">
        <f t="shared" si="178"/>
        <v>0.00</v>
      </c>
      <c r="M473" s="6" t="str">
        <f t="shared" si="179"/>
        <v>0.00</v>
      </c>
      <c r="N473" s="30" t="str">
        <f t="shared" si="180"/>
        <v>0.00</v>
      </c>
      <c r="O473" s="30">
        <f t="shared" si="181"/>
        <v>0</v>
      </c>
      <c r="P473" s="6" t="str">
        <f t="shared" si="182"/>
        <v>0</v>
      </c>
      <c r="Q473" s="6" t="str">
        <f t="shared" si="183"/>
        <v>0</v>
      </c>
      <c r="R473" s="6" t="str">
        <f t="shared" si="184"/>
        <v>0.000000</v>
      </c>
      <c r="S473" s="6" t="str">
        <f t="shared" si="185"/>
        <v>0.000000</v>
      </c>
      <c r="T473" s="6" t="str">
        <f t="shared" si="186"/>
        <v>0</v>
      </c>
      <c r="U473" s="6" t="str">
        <f t="shared" si="187"/>
        <v>0</v>
      </c>
      <c r="V473" s="6" t="str">
        <f t="shared" si="188"/>
        <v>S</v>
      </c>
      <c r="W473" s="6" t="str">
        <f>IF(LEN(Requerimiento_Det!L473)&gt;0,Requerimiento_Det!L473,"")</f>
        <v>Mórrope 287566 PUCUSANA  PIURA</v>
      </c>
      <c r="X473" s="6" t="str">
        <f>IF(ISBLANK(Requerimiento_Det!M473),"",VLOOKUP(Requerimiento_Det!M473,Tabla8[#All],2,FALSE))</f>
        <v>010201</v>
      </c>
      <c r="Y473" s="6" t="str">
        <f t="shared" si="189"/>
        <v>PR</v>
      </c>
      <c r="Z473" s="6" t="str">
        <f t="shared" si="190"/>
        <v>DEMO</v>
      </c>
      <c r="AA473" s="6" t="str">
        <f t="shared" si="191"/>
        <v>N</v>
      </c>
      <c r="AB473" s="6" t="str">
        <f t="shared" si="192"/>
        <v>N</v>
      </c>
      <c r="AC473" s="6" t="str">
        <f t="shared" si="193"/>
        <v>9031501</v>
      </c>
      <c r="AD473" s="6">
        <f>IF(ISBLANK(Requerimiento_Det!N473),"",VLOOKUP(Requerimiento_Det!N473,Tabla1[#All],2,FALSE))</f>
        <v>1031100108</v>
      </c>
      <c r="AE473" s="6" t="str">
        <f>IF(ISBLANK(Requerimiento_Det!P473),"",VLOOKUP(Requerimiento_Det!P473,Tabla18[#All],2,FALSE))</f>
        <v>BTRU</v>
      </c>
    </row>
    <row r="474" spans="1:31" x14ac:dyDescent="0.25">
      <c r="A474" s="6">
        <f>IF(LEN(Requerimiento_Det!A474)&gt;0,Requerimiento_Det!A474,"")</f>
        <v>1</v>
      </c>
      <c r="B474" s="6">
        <f>IF(LEN(Requerimiento_Det!B474)&gt;0,Requerimiento_Det!B474,"")</f>
        <v>473</v>
      </c>
      <c r="C474" s="6" t="str">
        <f>IF(ISBLANK(Requerimiento_Det!C474),"",VLOOKUP(Requerimiento_Det!C474,Tabla3[#All],2,FALSE))</f>
        <v>10000000</v>
      </c>
      <c r="D474" s="6" t="str">
        <f>IF(LEN(Requerimiento_Det!D474)&gt;0,Requerimiento_Det!D474,"")</f>
        <v/>
      </c>
      <c r="E474" s="6">
        <f>IF(ISBLANK(Requerimiento_Det!E474),"",VLOOKUP(Requerimiento_Det!E474,Tabla13[#All],2,FALSE))</f>
        <v>0</v>
      </c>
      <c r="F474" s="6" t="str">
        <f>IF(ISBLANK(Requerimiento_Det!F474),"",VLOOKUP(Requerimiento_Det!F474,Tabla12[#All],2,FALSE))</f>
        <v>2806</v>
      </c>
      <c r="G474" s="6" t="str">
        <f>IF(ISBLANK(Requerimiento_Det!G474),"",VLOOKUP(Requerimiento_Det!G474,Tabla14[#All],2,FALSE))</f>
        <v>UNI</v>
      </c>
      <c r="H474" s="6" t="str">
        <f>IF(LEN(Requerimiento_Det!H474)&gt;0,Requerimiento_Det!H474,"")</f>
        <v>Pacanguilla 287783 TRUJILLO  CHICLAYO  TRUJILLO</v>
      </c>
      <c r="I474" s="6" t="str">
        <f>IF(ISBLANK(Requerimiento_Det!I474),"",VLOOKUP(Requerimiento_Det!I474,Tabla5[#All],2,FALSE))</f>
        <v>C</v>
      </c>
      <c r="J474" s="6" t="str">
        <f t="shared" si="177"/>
        <v>N</v>
      </c>
      <c r="K474" s="29">
        <f>IF(LEN(Requerimiento_Det!J474)&gt;0,Requerimiento_Det!J474,"")</f>
        <v>1</v>
      </c>
      <c r="L474" s="6" t="str">
        <f t="shared" si="178"/>
        <v>0.00</v>
      </c>
      <c r="M474" s="6" t="str">
        <f t="shared" si="179"/>
        <v>0.00</v>
      </c>
      <c r="N474" s="30" t="str">
        <f t="shared" si="180"/>
        <v>0.00</v>
      </c>
      <c r="O474" s="30">
        <f t="shared" si="181"/>
        <v>0</v>
      </c>
      <c r="P474" s="6" t="str">
        <f t="shared" si="182"/>
        <v>0</v>
      </c>
      <c r="Q474" s="6" t="str">
        <f t="shared" si="183"/>
        <v>0</v>
      </c>
      <c r="R474" s="6" t="str">
        <f t="shared" si="184"/>
        <v>0.000000</v>
      </c>
      <c r="S474" s="6" t="str">
        <f t="shared" si="185"/>
        <v>0.000000</v>
      </c>
      <c r="T474" s="6" t="str">
        <f t="shared" si="186"/>
        <v>0</v>
      </c>
      <c r="U474" s="6" t="str">
        <f t="shared" si="187"/>
        <v>0</v>
      </c>
      <c r="V474" s="6" t="str">
        <f t="shared" si="188"/>
        <v>S</v>
      </c>
      <c r="W474" s="6" t="str">
        <f>IF(LEN(Requerimiento_Det!L474)&gt;0,Requerimiento_Det!L474,"")</f>
        <v>Pacanguilla 287783 TRUJILLO  CHICLAYO  TRUJILLO</v>
      </c>
      <c r="X474" s="6" t="str">
        <f>IF(ISBLANK(Requerimiento_Det!M474),"",VLOOKUP(Requerimiento_Det!M474,Tabla8[#All],2,FALSE))</f>
        <v>010201</v>
      </c>
      <c r="Y474" s="6" t="str">
        <f t="shared" si="189"/>
        <v>PR</v>
      </c>
      <c r="Z474" s="6" t="str">
        <f t="shared" si="190"/>
        <v>DEMO</v>
      </c>
      <c r="AA474" s="6" t="str">
        <f t="shared" si="191"/>
        <v>N</v>
      </c>
      <c r="AB474" s="6" t="str">
        <f t="shared" si="192"/>
        <v>N</v>
      </c>
      <c r="AC474" s="6" t="str">
        <f t="shared" si="193"/>
        <v>9031501</v>
      </c>
      <c r="AD474" s="6">
        <f>IF(ISBLANK(Requerimiento_Det!N474),"",VLOOKUP(Requerimiento_Det!N474,Tabla1[#All],2,FALSE))</f>
        <v>1031100300</v>
      </c>
      <c r="AE474" s="6" t="str">
        <f>IF(ISBLANK(Requerimiento_Det!P474),"",VLOOKUP(Requerimiento_Det!P474,Tabla18[#All],2,FALSE))</f>
        <v>BTRU</v>
      </c>
    </row>
    <row r="475" spans="1:31" x14ac:dyDescent="0.25">
      <c r="A475" s="6">
        <f>IF(LEN(Requerimiento_Det!A475)&gt;0,Requerimiento_Det!A475,"")</f>
        <v>1</v>
      </c>
      <c r="B475" s="6">
        <f>IF(LEN(Requerimiento_Det!B475)&gt;0,Requerimiento_Det!B475,"")</f>
        <v>474</v>
      </c>
      <c r="C475" s="6" t="str">
        <f>IF(ISBLANK(Requerimiento_Det!C475),"",VLOOKUP(Requerimiento_Det!C475,Tabla3[#All],2,FALSE))</f>
        <v>10000000</v>
      </c>
      <c r="D475" s="6" t="str">
        <f>IF(LEN(Requerimiento_Det!D475)&gt;0,Requerimiento_Det!D475,"")</f>
        <v/>
      </c>
      <c r="E475" s="6">
        <f>IF(ISBLANK(Requerimiento_Det!E475),"",VLOOKUP(Requerimiento_Det!E475,Tabla13[#All],2,FALSE))</f>
        <v>0</v>
      </c>
      <c r="F475" s="6" t="str">
        <f>IF(ISBLANK(Requerimiento_Det!F475),"",VLOOKUP(Requerimiento_Det!F475,Tabla12[#All],2,FALSE))</f>
        <v>2806</v>
      </c>
      <c r="G475" s="6" t="str">
        <f>IF(ISBLANK(Requerimiento_Det!G475),"",VLOOKUP(Requerimiento_Det!G475,Tabla14[#All],2,FALSE))</f>
        <v>UNI</v>
      </c>
      <c r="H475" s="6" t="str">
        <f>IF(LEN(Requerimiento_Det!H475)&gt;0,Requerimiento_Det!H475,"")</f>
        <v>Pacanguilla 287533 PUCUSANA  CHICLAYO</v>
      </c>
      <c r="I475" s="6" t="str">
        <f>IF(ISBLANK(Requerimiento_Det!I475),"",VLOOKUP(Requerimiento_Det!I475,Tabla5[#All],2,FALSE))</f>
        <v>C</v>
      </c>
      <c r="J475" s="6" t="str">
        <f t="shared" si="177"/>
        <v>N</v>
      </c>
      <c r="K475" s="29">
        <f>IF(LEN(Requerimiento_Det!J475)&gt;0,Requerimiento_Det!J475,"")</f>
        <v>1</v>
      </c>
      <c r="L475" s="6" t="str">
        <f t="shared" si="178"/>
        <v>0.00</v>
      </c>
      <c r="M475" s="6" t="str">
        <f t="shared" si="179"/>
        <v>0.00</v>
      </c>
      <c r="N475" s="30" t="str">
        <f t="shared" si="180"/>
        <v>0.00</v>
      </c>
      <c r="O475" s="30">
        <f t="shared" si="181"/>
        <v>0</v>
      </c>
      <c r="P475" s="6" t="str">
        <f t="shared" si="182"/>
        <v>0</v>
      </c>
      <c r="Q475" s="6" t="str">
        <f t="shared" si="183"/>
        <v>0</v>
      </c>
      <c r="R475" s="6" t="str">
        <f t="shared" si="184"/>
        <v>0.000000</v>
      </c>
      <c r="S475" s="6" t="str">
        <f t="shared" si="185"/>
        <v>0.000000</v>
      </c>
      <c r="T475" s="6" t="str">
        <f t="shared" si="186"/>
        <v>0</v>
      </c>
      <c r="U475" s="6" t="str">
        <f t="shared" si="187"/>
        <v>0</v>
      </c>
      <c r="V475" s="6" t="str">
        <f t="shared" si="188"/>
        <v>S</v>
      </c>
      <c r="W475" s="6" t="str">
        <f>IF(LEN(Requerimiento_Det!L475)&gt;0,Requerimiento_Det!L475,"")</f>
        <v>Pacanguilla 287533 PUCUSANA  CHICLAYO</v>
      </c>
      <c r="X475" s="6" t="str">
        <f>IF(ISBLANK(Requerimiento_Det!M475),"",VLOOKUP(Requerimiento_Det!M475,Tabla8[#All],2,FALSE))</f>
        <v>010201</v>
      </c>
      <c r="Y475" s="6" t="str">
        <f t="shared" si="189"/>
        <v>PR</v>
      </c>
      <c r="Z475" s="6" t="str">
        <f t="shared" si="190"/>
        <v>DEMO</v>
      </c>
      <c r="AA475" s="6" t="str">
        <f t="shared" si="191"/>
        <v>N</v>
      </c>
      <c r="AB475" s="6" t="str">
        <f t="shared" si="192"/>
        <v>N</v>
      </c>
      <c r="AC475" s="6" t="str">
        <f t="shared" si="193"/>
        <v>9031501</v>
      </c>
      <c r="AD475" s="6">
        <f>IF(ISBLANK(Requerimiento_Det!N475),"",VLOOKUP(Requerimiento_Det!N475,Tabla1[#All],2,FALSE))</f>
        <v>1031100241</v>
      </c>
      <c r="AE475" s="6" t="str">
        <f>IF(ISBLANK(Requerimiento_Det!P475),"",VLOOKUP(Requerimiento_Det!P475,Tabla18[#All],2,FALSE))</f>
        <v>BTRU</v>
      </c>
    </row>
    <row r="476" spans="1:31" x14ac:dyDescent="0.25">
      <c r="A476" s="6">
        <f>IF(LEN(Requerimiento_Det!A476)&gt;0,Requerimiento_Det!A476,"")</f>
        <v>1</v>
      </c>
      <c r="B476" s="6">
        <f>IF(LEN(Requerimiento_Det!B476)&gt;0,Requerimiento_Det!B476,"")</f>
        <v>475</v>
      </c>
      <c r="C476" s="6" t="str">
        <f>IF(ISBLANK(Requerimiento_Det!C476),"",VLOOKUP(Requerimiento_Det!C476,Tabla3[#All],2,FALSE))</f>
        <v>10000000</v>
      </c>
      <c r="D476" s="6" t="str">
        <f>IF(LEN(Requerimiento_Det!D476)&gt;0,Requerimiento_Det!D476,"")</f>
        <v/>
      </c>
      <c r="E476" s="6">
        <f>IF(ISBLANK(Requerimiento_Det!E476),"",VLOOKUP(Requerimiento_Det!E476,Tabla13[#All],2,FALSE))</f>
        <v>0</v>
      </c>
      <c r="F476" s="6" t="str">
        <f>IF(ISBLANK(Requerimiento_Det!F476),"",VLOOKUP(Requerimiento_Det!F476,Tabla12[#All],2,FALSE))</f>
        <v>2806</v>
      </c>
      <c r="G476" s="6" t="str">
        <f>IF(ISBLANK(Requerimiento_Det!G476),"",VLOOKUP(Requerimiento_Det!G476,Tabla14[#All],2,FALSE))</f>
        <v>UNI</v>
      </c>
      <c r="H476" s="6" t="str">
        <f>IF(LEN(Requerimiento_Det!H476)&gt;0,Requerimiento_Det!H476,"")</f>
        <v>Chicama 287607 TRUJILLO  PIURA  TRUJILLO</v>
      </c>
      <c r="I476" s="6" t="str">
        <f>IF(ISBLANK(Requerimiento_Det!I476),"",VLOOKUP(Requerimiento_Det!I476,Tabla5[#All],2,FALSE))</f>
        <v>C</v>
      </c>
      <c r="J476" s="6" t="str">
        <f t="shared" si="177"/>
        <v>N</v>
      </c>
      <c r="K476" s="29">
        <f>IF(LEN(Requerimiento_Det!J476)&gt;0,Requerimiento_Det!J476,"")</f>
        <v>1</v>
      </c>
      <c r="L476" s="6" t="str">
        <f t="shared" si="178"/>
        <v>0.00</v>
      </c>
      <c r="M476" s="6" t="str">
        <f t="shared" si="179"/>
        <v>0.00</v>
      </c>
      <c r="N476" s="30" t="str">
        <f t="shared" si="180"/>
        <v>0.00</v>
      </c>
      <c r="O476" s="30">
        <f t="shared" si="181"/>
        <v>0</v>
      </c>
      <c r="P476" s="6" t="str">
        <f t="shared" si="182"/>
        <v>0</v>
      </c>
      <c r="Q476" s="6" t="str">
        <f t="shared" si="183"/>
        <v>0</v>
      </c>
      <c r="R476" s="6" t="str">
        <f t="shared" si="184"/>
        <v>0.000000</v>
      </c>
      <c r="S476" s="6" t="str">
        <f t="shared" si="185"/>
        <v>0.000000</v>
      </c>
      <c r="T476" s="6" t="str">
        <f t="shared" si="186"/>
        <v>0</v>
      </c>
      <c r="U476" s="6" t="str">
        <f t="shared" si="187"/>
        <v>0</v>
      </c>
      <c r="V476" s="6" t="str">
        <f t="shared" si="188"/>
        <v>S</v>
      </c>
      <c r="W476" s="6" t="str">
        <f>IF(LEN(Requerimiento_Det!L476)&gt;0,Requerimiento_Det!L476,"")</f>
        <v>Chicama 287607 TRUJILLO  PIURA  TRUJILLO</v>
      </c>
      <c r="X476" s="6" t="str">
        <f>IF(ISBLANK(Requerimiento_Det!M476),"",VLOOKUP(Requerimiento_Det!M476,Tabla8[#All],2,FALSE))</f>
        <v>010201</v>
      </c>
      <c r="Y476" s="6" t="str">
        <f t="shared" si="189"/>
        <v>PR</v>
      </c>
      <c r="Z476" s="6" t="str">
        <f t="shared" si="190"/>
        <v>DEMO</v>
      </c>
      <c r="AA476" s="6" t="str">
        <f t="shared" si="191"/>
        <v>N</v>
      </c>
      <c r="AB476" s="6" t="str">
        <f t="shared" si="192"/>
        <v>N</v>
      </c>
      <c r="AC476" s="6" t="str">
        <f t="shared" si="193"/>
        <v>9031501</v>
      </c>
      <c r="AD476" s="6">
        <f>IF(ISBLANK(Requerimiento_Det!N476),"",VLOOKUP(Requerimiento_Det!N476,Tabla1[#All],2,FALSE))</f>
        <v>1031100304</v>
      </c>
      <c r="AE476" s="6" t="str">
        <f>IF(ISBLANK(Requerimiento_Det!P476),"",VLOOKUP(Requerimiento_Det!P476,Tabla18[#All],2,FALSE))</f>
        <v>BTRU</v>
      </c>
    </row>
    <row r="477" spans="1:31" x14ac:dyDescent="0.25">
      <c r="A477" s="6">
        <f>IF(LEN(Requerimiento_Det!A477)&gt;0,Requerimiento_Det!A477,"")</f>
        <v>1</v>
      </c>
      <c r="B477" s="6">
        <f>IF(LEN(Requerimiento_Det!B477)&gt;0,Requerimiento_Det!B477,"")</f>
        <v>476</v>
      </c>
      <c r="C477" s="6" t="str">
        <f>IF(ISBLANK(Requerimiento_Det!C477),"",VLOOKUP(Requerimiento_Det!C477,Tabla3[#All],2,FALSE))</f>
        <v>10000000</v>
      </c>
      <c r="D477" s="6" t="str">
        <f>IF(LEN(Requerimiento_Det!D477)&gt;0,Requerimiento_Det!D477,"")</f>
        <v/>
      </c>
      <c r="E477" s="6">
        <f>IF(ISBLANK(Requerimiento_Det!E477),"",VLOOKUP(Requerimiento_Det!E477,Tabla13[#All],2,FALSE))</f>
        <v>0</v>
      </c>
      <c r="F477" s="6" t="str">
        <f>IF(ISBLANK(Requerimiento_Det!F477),"",VLOOKUP(Requerimiento_Det!F477,Tabla12[#All],2,FALSE))</f>
        <v>2806</v>
      </c>
      <c r="G477" s="6" t="str">
        <f>IF(ISBLANK(Requerimiento_Det!G477),"",VLOOKUP(Requerimiento_Det!G477,Tabla14[#All],2,FALSE))</f>
        <v>UNI</v>
      </c>
      <c r="H477" s="6" t="str">
        <f>IF(LEN(Requerimiento_Det!H477)&gt;0,Requerimiento_Det!H477,"")</f>
        <v>Pacanguilla 287797 TRUJILLO  TARAPOTO  TRUJILLO</v>
      </c>
      <c r="I477" s="6" t="str">
        <f>IF(ISBLANK(Requerimiento_Det!I477),"",VLOOKUP(Requerimiento_Det!I477,Tabla5[#All],2,FALSE))</f>
        <v>C</v>
      </c>
      <c r="J477" s="6" t="str">
        <f t="shared" si="177"/>
        <v>N</v>
      </c>
      <c r="K477" s="29">
        <f>IF(LEN(Requerimiento_Det!J477)&gt;0,Requerimiento_Det!J477,"")</f>
        <v>1</v>
      </c>
      <c r="L477" s="6" t="str">
        <f t="shared" si="178"/>
        <v>0.00</v>
      </c>
      <c r="M477" s="6" t="str">
        <f t="shared" si="179"/>
        <v>0.00</v>
      </c>
      <c r="N477" s="30" t="str">
        <f t="shared" si="180"/>
        <v>0.00</v>
      </c>
      <c r="O477" s="30">
        <f t="shared" si="181"/>
        <v>0</v>
      </c>
      <c r="P477" s="6" t="str">
        <f t="shared" si="182"/>
        <v>0</v>
      </c>
      <c r="Q477" s="6" t="str">
        <f t="shared" si="183"/>
        <v>0</v>
      </c>
      <c r="R477" s="6" t="str">
        <f t="shared" si="184"/>
        <v>0.000000</v>
      </c>
      <c r="S477" s="6" t="str">
        <f t="shared" si="185"/>
        <v>0.000000</v>
      </c>
      <c r="T477" s="6" t="str">
        <f t="shared" si="186"/>
        <v>0</v>
      </c>
      <c r="U477" s="6" t="str">
        <f t="shared" si="187"/>
        <v>0</v>
      </c>
      <c r="V477" s="6" t="str">
        <f t="shared" si="188"/>
        <v>S</v>
      </c>
      <c r="W477" s="6" t="str">
        <f>IF(LEN(Requerimiento_Det!L477)&gt;0,Requerimiento_Det!L477,"")</f>
        <v>Pacanguilla 287797 TRUJILLO  TARAPOTO  TRUJILLO</v>
      </c>
      <c r="X477" s="6" t="str">
        <f>IF(ISBLANK(Requerimiento_Det!M477),"",VLOOKUP(Requerimiento_Det!M477,Tabla8[#All],2,FALSE))</f>
        <v>010201</v>
      </c>
      <c r="Y477" s="6" t="str">
        <f t="shared" si="189"/>
        <v>PR</v>
      </c>
      <c r="Z477" s="6" t="str">
        <f t="shared" si="190"/>
        <v>DEMO</v>
      </c>
      <c r="AA477" s="6" t="str">
        <f t="shared" si="191"/>
        <v>N</v>
      </c>
      <c r="AB477" s="6" t="str">
        <f t="shared" si="192"/>
        <v>N</v>
      </c>
      <c r="AC477" s="6" t="str">
        <f t="shared" si="193"/>
        <v>9031501</v>
      </c>
      <c r="AD477" s="6">
        <f>IF(ISBLANK(Requerimiento_Det!N477),"",VLOOKUP(Requerimiento_Det!N477,Tabla1[#All],2,FALSE))</f>
        <v>1031100349</v>
      </c>
      <c r="AE477" s="6" t="str">
        <f>IF(ISBLANK(Requerimiento_Det!P477),"",VLOOKUP(Requerimiento_Det!P477,Tabla18[#All],2,FALSE))</f>
        <v>BTRU</v>
      </c>
    </row>
    <row r="478" spans="1:31" x14ac:dyDescent="0.25">
      <c r="A478" s="6">
        <f>IF(LEN(Requerimiento_Det!A478)&gt;0,Requerimiento_Det!A478,"")</f>
        <v>1</v>
      </c>
      <c r="B478" s="6">
        <f>IF(LEN(Requerimiento_Det!B478)&gt;0,Requerimiento_Det!B478,"")</f>
        <v>477</v>
      </c>
      <c r="C478" s="6" t="str">
        <f>IF(ISBLANK(Requerimiento_Det!C478),"",VLOOKUP(Requerimiento_Det!C478,Tabla3[#All],2,FALSE))</f>
        <v>10000000</v>
      </c>
      <c r="D478" s="6" t="str">
        <f>IF(LEN(Requerimiento_Det!D478)&gt;0,Requerimiento_Det!D478,"")</f>
        <v/>
      </c>
      <c r="E478" s="6">
        <f>IF(ISBLANK(Requerimiento_Det!E478),"",VLOOKUP(Requerimiento_Det!E478,Tabla13[#All],2,FALSE))</f>
        <v>0</v>
      </c>
      <c r="F478" s="6" t="str">
        <f>IF(ISBLANK(Requerimiento_Det!F478),"",VLOOKUP(Requerimiento_Det!F478,Tabla12[#All],2,FALSE))</f>
        <v>2806</v>
      </c>
      <c r="G478" s="6" t="str">
        <f>IF(ISBLANK(Requerimiento_Det!G478),"",VLOOKUP(Requerimiento_Det!G478,Tabla14[#All],2,FALSE))</f>
        <v>UNI</v>
      </c>
      <c r="H478" s="6" t="str">
        <f>IF(LEN(Requerimiento_Det!H478)&gt;0,Requerimiento_Det!H478,"")</f>
        <v>Chicama 287894 TRUJILLO  TARAPOTO  TRUJILLO</v>
      </c>
      <c r="I478" s="6" t="str">
        <f>IF(ISBLANK(Requerimiento_Det!I478),"",VLOOKUP(Requerimiento_Det!I478,Tabla5[#All],2,FALSE))</f>
        <v>C</v>
      </c>
      <c r="J478" s="6" t="str">
        <f t="shared" si="177"/>
        <v>N</v>
      </c>
      <c r="K478" s="29">
        <f>IF(LEN(Requerimiento_Det!J478)&gt;0,Requerimiento_Det!J478,"")</f>
        <v>1</v>
      </c>
      <c r="L478" s="6" t="str">
        <f t="shared" si="178"/>
        <v>0.00</v>
      </c>
      <c r="M478" s="6" t="str">
        <f t="shared" si="179"/>
        <v>0.00</v>
      </c>
      <c r="N478" s="30" t="str">
        <f t="shared" si="180"/>
        <v>0.00</v>
      </c>
      <c r="O478" s="30">
        <f t="shared" si="181"/>
        <v>0</v>
      </c>
      <c r="P478" s="6" t="str">
        <f t="shared" si="182"/>
        <v>0</v>
      </c>
      <c r="Q478" s="6" t="str">
        <f t="shared" si="183"/>
        <v>0</v>
      </c>
      <c r="R478" s="6" t="str">
        <f t="shared" si="184"/>
        <v>0.000000</v>
      </c>
      <c r="S478" s="6" t="str">
        <f t="shared" si="185"/>
        <v>0.000000</v>
      </c>
      <c r="T478" s="6" t="str">
        <f t="shared" si="186"/>
        <v>0</v>
      </c>
      <c r="U478" s="6" t="str">
        <f t="shared" si="187"/>
        <v>0</v>
      </c>
      <c r="V478" s="6" t="str">
        <f t="shared" si="188"/>
        <v>S</v>
      </c>
      <c r="W478" s="6" t="str">
        <f>IF(LEN(Requerimiento_Det!L478)&gt;0,Requerimiento_Det!L478,"")</f>
        <v>Chicama 287894 TRUJILLO  TARAPOTO  TRUJILLO</v>
      </c>
      <c r="X478" s="6" t="str">
        <f>IF(ISBLANK(Requerimiento_Det!M478),"",VLOOKUP(Requerimiento_Det!M478,Tabla8[#All],2,FALSE))</f>
        <v>010201</v>
      </c>
      <c r="Y478" s="6" t="str">
        <f t="shared" si="189"/>
        <v>PR</v>
      </c>
      <c r="Z478" s="6" t="str">
        <f t="shared" si="190"/>
        <v>DEMO</v>
      </c>
      <c r="AA478" s="6" t="str">
        <f t="shared" si="191"/>
        <v>N</v>
      </c>
      <c r="AB478" s="6" t="str">
        <f t="shared" si="192"/>
        <v>N</v>
      </c>
      <c r="AC478" s="6" t="str">
        <f t="shared" si="193"/>
        <v>9031501</v>
      </c>
      <c r="AD478" s="6">
        <f>IF(ISBLANK(Requerimiento_Det!N478),"",VLOOKUP(Requerimiento_Det!N478,Tabla1[#All],2,FALSE))</f>
        <v>1031100303</v>
      </c>
      <c r="AE478" s="6" t="str">
        <f>IF(ISBLANK(Requerimiento_Det!P478),"",VLOOKUP(Requerimiento_Det!P478,Tabla18[#All],2,FALSE))</f>
        <v>BTRU</v>
      </c>
    </row>
    <row r="479" spans="1:31" x14ac:dyDescent="0.25">
      <c r="A479" s="6">
        <f>IF(LEN(Requerimiento_Det!A479)&gt;0,Requerimiento_Det!A479,"")</f>
        <v>1</v>
      </c>
      <c r="B479" s="6">
        <f>IF(LEN(Requerimiento_Det!B479)&gt;0,Requerimiento_Det!B479,"")</f>
        <v>478</v>
      </c>
      <c r="C479" s="6" t="str">
        <f>IF(ISBLANK(Requerimiento_Det!C479),"",VLOOKUP(Requerimiento_Det!C479,Tabla3[#All],2,FALSE))</f>
        <v>10000000</v>
      </c>
      <c r="D479" s="6" t="str">
        <f>IF(LEN(Requerimiento_Det!D479)&gt;0,Requerimiento_Det!D479,"")</f>
        <v/>
      </c>
      <c r="E479" s="6">
        <f>IF(ISBLANK(Requerimiento_Det!E479),"",VLOOKUP(Requerimiento_Det!E479,Tabla13[#All],2,FALSE))</f>
        <v>0</v>
      </c>
      <c r="F479" s="6" t="str">
        <f>IF(ISBLANK(Requerimiento_Det!F479),"",VLOOKUP(Requerimiento_Det!F479,Tabla12[#All],2,FALSE))</f>
        <v>2806</v>
      </c>
      <c r="G479" s="6" t="str">
        <f>IF(ISBLANK(Requerimiento_Det!G479),"",VLOOKUP(Requerimiento_Det!G479,Tabla14[#All],2,FALSE))</f>
        <v>UNI</v>
      </c>
      <c r="H479" s="6" t="str">
        <f>IF(LEN(Requerimiento_Det!H479)&gt;0,Requerimiento_Det!H479,"")</f>
        <v>Chicama 287735 TRUJILLO  CHICLAYO  TRUJILLO</v>
      </c>
      <c r="I479" s="6" t="str">
        <f>IF(ISBLANK(Requerimiento_Det!I479),"",VLOOKUP(Requerimiento_Det!I479,Tabla5[#All],2,FALSE))</f>
        <v>C</v>
      </c>
      <c r="J479" s="6" t="str">
        <f t="shared" si="177"/>
        <v>N</v>
      </c>
      <c r="K479" s="29">
        <f>IF(LEN(Requerimiento_Det!J479)&gt;0,Requerimiento_Det!J479,"")</f>
        <v>1</v>
      </c>
      <c r="L479" s="6" t="str">
        <f t="shared" si="178"/>
        <v>0.00</v>
      </c>
      <c r="M479" s="6" t="str">
        <f t="shared" si="179"/>
        <v>0.00</v>
      </c>
      <c r="N479" s="30" t="str">
        <f t="shared" si="180"/>
        <v>0.00</v>
      </c>
      <c r="O479" s="30">
        <f t="shared" si="181"/>
        <v>0</v>
      </c>
      <c r="P479" s="6" t="str">
        <f t="shared" si="182"/>
        <v>0</v>
      </c>
      <c r="Q479" s="6" t="str">
        <f t="shared" si="183"/>
        <v>0</v>
      </c>
      <c r="R479" s="6" t="str">
        <f t="shared" si="184"/>
        <v>0.000000</v>
      </c>
      <c r="S479" s="6" t="str">
        <f t="shared" si="185"/>
        <v>0.000000</v>
      </c>
      <c r="T479" s="6" t="str">
        <f t="shared" si="186"/>
        <v>0</v>
      </c>
      <c r="U479" s="6" t="str">
        <f t="shared" si="187"/>
        <v>0</v>
      </c>
      <c r="V479" s="6" t="str">
        <f t="shared" si="188"/>
        <v>S</v>
      </c>
      <c r="W479" s="6" t="str">
        <f>IF(LEN(Requerimiento_Det!L479)&gt;0,Requerimiento_Det!L479,"")</f>
        <v>Chicama 287735 TRUJILLO  CHICLAYO  TRUJILLO</v>
      </c>
      <c r="X479" s="6" t="str">
        <f>IF(ISBLANK(Requerimiento_Det!M479),"",VLOOKUP(Requerimiento_Det!M479,Tabla8[#All],2,FALSE))</f>
        <v>010201</v>
      </c>
      <c r="Y479" s="6" t="str">
        <f t="shared" si="189"/>
        <v>PR</v>
      </c>
      <c r="Z479" s="6" t="str">
        <f t="shared" si="190"/>
        <v>DEMO</v>
      </c>
      <c r="AA479" s="6" t="str">
        <f t="shared" si="191"/>
        <v>N</v>
      </c>
      <c r="AB479" s="6" t="str">
        <f t="shared" si="192"/>
        <v>N</v>
      </c>
      <c r="AC479" s="6" t="str">
        <f t="shared" si="193"/>
        <v>9031501</v>
      </c>
      <c r="AD479" s="6">
        <f>IF(ISBLANK(Requerimiento_Det!N479),"",VLOOKUP(Requerimiento_Det!N479,Tabla1[#All],2,FALSE))</f>
        <v>1031100329</v>
      </c>
      <c r="AE479" s="6" t="str">
        <f>IF(ISBLANK(Requerimiento_Det!P479),"",VLOOKUP(Requerimiento_Det!P479,Tabla18[#All],2,FALSE))</f>
        <v>BTRU</v>
      </c>
    </row>
    <row r="480" spans="1:31" x14ac:dyDescent="0.25">
      <c r="A480" s="6">
        <f>IF(LEN(Requerimiento_Det!A480)&gt;0,Requerimiento_Det!A480,"")</f>
        <v>1</v>
      </c>
      <c r="B480" s="6">
        <f>IF(LEN(Requerimiento_Det!B480)&gt;0,Requerimiento_Det!B480,"")</f>
        <v>479</v>
      </c>
      <c r="C480" s="6" t="str">
        <f>IF(ISBLANK(Requerimiento_Det!C480),"",VLOOKUP(Requerimiento_Det!C480,Tabla3[#All],2,FALSE))</f>
        <v>10000000</v>
      </c>
      <c r="D480" s="6" t="str">
        <f>IF(LEN(Requerimiento_Det!D480)&gt;0,Requerimiento_Det!D480,"")</f>
        <v/>
      </c>
      <c r="E480" s="6">
        <f>IF(ISBLANK(Requerimiento_Det!E480),"",VLOOKUP(Requerimiento_Det!E480,Tabla13[#All],2,FALSE))</f>
        <v>0</v>
      </c>
      <c r="F480" s="6" t="str">
        <f>IF(ISBLANK(Requerimiento_Det!F480),"",VLOOKUP(Requerimiento_Det!F480,Tabla12[#All],2,FALSE))</f>
        <v>2806</v>
      </c>
      <c r="G480" s="6" t="str">
        <f>IF(ISBLANK(Requerimiento_Det!G480),"",VLOOKUP(Requerimiento_Det!G480,Tabla14[#All],2,FALSE))</f>
        <v>UNI</v>
      </c>
      <c r="H480" s="6" t="str">
        <f>IF(LEN(Requerimiento_Det!H480)&gt;0,Requerimiento_Det!H480,"")</f>
        <v>Bayóvar 288068 TALARA  CHICLAYO  TALARA</v>
      </c>
      <c r="I480" s="6" t="str">
        <f>IF(ISBLANK(Requerimiento_Det!I480),"",VLOOKUP(Requerimiento_Det!I480,Tabla5[#All],2,FALSE))</f>
        <v>C</v>
      </c>
      <c r="J480" s="6" t="str">
        <f t="shared" si="177"/>
        <v>N</v>
      </c>
      <c r="K480" s="29">
        <f>IF(LEN(Requerimiento_Det!J480)&gt;0,Requerimiento_Det!J480,"")</f>
        <v>1</v>
      </c>
      <c r="L480" s="6" t="str">
        <f t="shared" si="178"/>
        <v>0.00</v>
      </c>
      <c r="M480" s="6" t="str">
        <f t="shared" si="179"/>
        <v>0.00</v>
      </c>
      <c r="N480" s="30" t="str">
        <f t="shared" si="180"/>
        <v>0.00</v>
      </c>
      <c r="O480" s="30">
        <f t="shared" si="181"/>
        <v>0</v>
      </c>
      <c r="P480" s="6" t="str">
        <f t="shared" si="182"/>
        <v>0</v>
      </c>
      <c r="Q480" s="6" t="str">
        <f t="shared" si="183"/>
        <v>0</v>
      </c>
      <c r="R480" s="6" t="str">
        <f t="shared" si="184"/>
        <v>0.000000</v>
      </c>
      <c r="S480" s="6" t="str">
        <f t="shared" si="185"/>
        <v>0.000000</v>
      </c>
      <c r="T480" s="6" t="str">
        <f t="shared" si="186"/>
        <v>0</v>
      </c>
      <c r="U480" s="6" t="str">
        <f t="shared" si="187"/>
        <v>0</v>
      </c>
      <c r="V480" s="6" t="str">
        <f t="shared" si="188"/>
        <v>S</v>
      </c>
      <c r="W480" s="6" t="str">
        <f>IF(LEN(Requerimiento_Det!L480)&gt;0,Requerimiento_Det!L480,"")</f>
        <v>Bayóvar 288068 TALARA  CHICLAYO  TALARA</v>
      </c>
      <c r="X480" s="6" t="str">
        <f>IF(ISBLANK(Requerimiento_Det!M480),"",VLOOKUP(Requerimiento_Det!M480,Tabla8[#All],2,FALSE))</f>
        <v>010201</v>
      </c>
      <c r="Y480" s="6" t="str">
        <f t="shared" si="189"/>
        <v>PR</v>
      </c>
      <c r="Z480" s="6" t="str">
        <f t="shared" si="190"/>
        <v>DEMO</v>
      </c>
      <c r="AA480" s="6" t="str">
        <f t="shared" si="191"/>
        <v>N</v>
      </c>
      <c r="AB480" s="6" t="str">
        <f t="shared" si="192"/>
        <v>N</v>
      </c>
      <c r="AC480" s="6" t="str">
        <f t="shared" si="193"/>
        <v>9031501</v>
      </c>
      <c r="AD480" s="6">
        <f>IF(ISBLANK(Requerimiento_Det!N480),"",VLOOKUP(Requerimiento_Det!N480,Tabla1[#All],2,FALSE))</f>
        <v>1031100292</v>
      </c>
      <c r="AE480" s="6" t="str">
        <f>IF(ISBLANK(Requerimiento_Det!P480),"",VLOOKUP(Requerimiento_Det!P480,Tabla18[#All],2,FALSE))</f>
        <v>BTRU</v>
      </c>
    </row>
    <row r="481" spans="1:31" x14ac:dyDescent="0.25">
      <c r="A481" s="6">
        <f>IF(LEN(Requerimiento_Det!A481)&gt;0,Requerimiento_Det!A481,"")</f>
        <v>1</v>
      </c>
      <c r="B481" s="6">
        <f>IF(LEN(Requerimiento_Det!B481)&gt;0,Requerimiento_Det!B481,"")</f>
        <v>480</v>
      </c>
      <c r="C481" s="6" t="str">
        <f>IF(ISBLANK(Requerimiento_Det!C481),"",VLOOKUP(Requerimiento_Det!C481,Tabla3[#All],2,FALSE))</f>
        <v>10000000</v>
      </c>
      <c r="D481" s="6" t="str">
        <f>IF(LEN(Requerimiento_Det!D481)&gt;0,Requerimiento_Det!D481,"")</f>
        <v/>
      </c>
      <c r="E481" s="6">
        <f>IF(ISBLANK(Requerimiento_Det!E481),"",VLOOKUP(Requerimiento_Det!E481,Tabla13[#All],2,FALSE))</f>
        <v>0</v>
      </c>
      <c r="F481" s="6" t="str">
        <f>IF(ISBLANK(Requerimiento_Det!F481),"",VLOOKUP(Requerimiento_Det!F481,Tabla12[#All],2,FALSE))</f>
        <v>2806</v>
      </c>
      <c r="G481" s="6" t="str">
        <f>IF(ISBLANK(Requerimiento_Det!G481),"",VLOOKUP(Requerimiento_Det!G481,Tabla14[#All],2,FALSE))</f>
        <v>UNI</v>
      </c>
      <c r="H481" s="6" t="str">
        <f>IF(LEN(Requerimiento_Det!H481)&gt;0,Requerimiento_Det!H481,"")</f>
        <v>Chicama 287736 TRUJILLO  PACASMAYO  TRUJILLO</v>
      </c>
      <c r="I481" s="6" t="str">
        <f>IF(ISBLANK(Requerimiento_Det!I481),"",VLOOKUP(Requerimiento_Det!I481,Tabla5[#All],2,FALSE))</f>
        <v>C</v>
      </c>
      <c r="J481" s="6" t="str">
        <f t="shared" si="177"/>
        <v>N</v>
      </c>
      <c r="K481" s="29">
        <f>IF(LEN(Requerimiento_Det!J481)&gt;0,Requerimiento_Det!J481,"")</f>
        <v>1</v>
      </c>
      <c r="L481" s="6" t="str">
        <f t="shared" si="178"/>
        <v>0.00</v>
      </c>
      <c r="M481" s="6" t="str">
        <f t="shared" si="179"/>
        <v>0.00</v>
      </c>
      <c r="N481" s="30" t="str">
        <f t="shared" si="180"/>
        <v>0.00</v>
      </c>
      <c r="O481" s="30">
        <f t="shared" si="181"/>
        <v>0</v>
      </c>
      <c r="P481" s="6" t="str">
        <f t="shared" si="182"/>
        <v>0</v>
      </c>
      <c r="Q481" s="6" t="str">
        <f t="shared" si="183"/>
        <v>0</v>
      </c>
      <c r="R481" s="6" t="str">
        <f t="shared" si="184"/>
        <v>0.000000</v>
      </c>
      <c r="S481" s="6" t="str">
        <f t="shared" si="185"/>
        <v>0.000000</v>
      </c>
      <c r="T481" s="6" t="str">
        <f t="shared" si="186"/>
        <v>0</v>
      </c>
      <c r="U481" s="6" t="str">
        <f t="shared" si="187"/>
        <v>0</v>
      </c>
      <c r="V481" s="6" t="str">
        <f t="shared" si="188"/>
        <v>S</v>
      </c>
      <c r="W481" s="6" t="str">
        <f>IF(LEN(Requerimiento_Det!L481)&gt;0,Requerimiento_Det!L481,"")</f>
        <v>Chicama 287736 TRUJILLO  PACASMAYO  TRUJILLO</v>
      </c>
      <c r="X481" s="6" t="str">
        <f>IF(ISBLANK(Requerimiento_Det!M481),"",VLOOKUP(Requerimiento_Det!M481,Tabla8[#All],2,FALSE))</f>
        <v>010201</v>
      </c>
      <c r="Y481" s="6" t="str">
        <f t="shared" si="189"/>
        <v>PR</v>
      </c>
      <c r="Z481" s="6" t="str">
        <f t="shared" si="190"/>
        <v>DEMO</v>
      </c>
      <c r="AA481" s="6" t="str">
        <f t="shared" si="191"/>
        <v>N</v>
      </c>
      <c r="AB481" s="6" t="str">
        <f t="shared" si="192"/>
        <v>N</v>
      </c>
      <c r="AC481" s="6" t="str">
        <f t="shared" si="193"/>
        <v>9031501</v>
      </c>
      <c r="AD481" s="6">
        <f>IF(ISBLANK(Requerimiento_Det!N481),"",VLOOKUP(Requerimiento_Det!N481,Tabla1[#All],2,FALSE))</f>
        <v>1031100120</v>
      </c>
      <c r="AE481" s="6" t="str">
        <f>IF(ISBLANK(Requerimiento_Det!P481),"",VLOOKUP(Requerimiento_Det!P481,Tabla18[#All],2,FALSE))</f>
        <v>BTRU</v>
      </c>
    </row>
    <row r="482" spans="1:31" x14ac:dyDescent="0.25">
      <c r="A482" s="6">
        <f>IF(LEN(Requerimiento_Det!A482)&gt;0,Requerimiento_Det!A482,"")</f>
        <v>1</v>
      </c>
      <c r="B482" s="6">
        <f>IF(LEN(Requerimiento_Det!B482)&gt;0,Requerimiento_Det!B482,"")</f>
        <v>481</v>
      </c>
      <c r="C482" s="6" t="str">
        <f>IF(ISBLANK(Requerimiento_Det!C482),"",VLOOKUP(Requerimiento_Det!C482,Tabla3[#All],2,FALSE))</f>
        <v>10000000</v>
      </c>
      <c r="D482" s="6" t="str">
        <f>IF(LEN(Requerimiento_Det!D482)&gt;0,Requerimiento_Det!D482,"")</f>
        <v/>
      </c>
      <c r="E482" s="6">
        <f>IF(ISBLANK(Requerimiento_Det!E482),"",VLOOKUP(Requerimiento_Det!E482,Tabla13[#All],2,FALSE))</f>
        <v>0</v>
      </c>
      <c r="F482" s="6" t="str">
        <f>IF(ISBLANK(Requerimiento_Det!F482),"",VLOOKUP(Requerimiento_Det!F482,Tabla12[#All],2,FALSE))</f>
        <v>2806</v>
      </c>
      <c r="G482" s="6" t="str">
        <f>IF(ISBLANK(Requerimiento_Det!G482),"",VLOOKUP(Requerimiento_Det!G482,Tabla14[#All],2,FALSE))</f>
        <v>UNI</v>
      </c>
      <c r="H482" s="6" t="str">
        <f>IF(LEN(Requerimiento_Det!H482)&gt;0,Requerimiento_Det!H482,"")</f>
        <v>Pacanguilla 287785 TRUJILLO  CHICLAYO  TRUJILLO</v>
      </c>
      <c r="I482" s="6" t="str">
        <f>IF(ISBLANK(Requerimiento_Det!I482),"",VLOOKUP(Requerimiento_Det!I482,Tabla5[#All],2,FALSE))</f>
        <v>C</v>
      </c>
      <c r="J482" s="6" t="str">
        <f t="shared" si="177"/>
        <v>N</v>
      </c>
      <c r="K482" s="29">
        <f>IF(LEN(Requerimiento_Det!J482)&gt;0,Requerimiento_Det!J482,"")</f>
        <v>1</v>
      </c>
      <c r="L482" s="6" t="str">
        <f t="shared" si="178"/>
        <v>0.00</v>
      </c>
      <c r="M482" s="6" t="str">
        <f t="shared" si="179"/>
        <v>0.00</v>
      </c>
      <c r="N482" s="30" t="str">
        <f t="shared" si="180"/>
        <v>0.00</v>
      </c>
      <c r="O482" s="30">
        <f t="shared" si="181"/>
        <v>0</v>
      </c>
      <c r="P482" s="6" t="str">
        <f t="shared" si="182"/>
        <v>0</v>
      </c>
      <c r="Q482" s="6" t="str">
        <f t="shared" si="183"/>
        <v>0</v>
      </c>
      <c r="R482" s="6" t="str">
        <f t="shared" si="184"/>
        <v>0.000000</v>
      </c>
      <c r="S482" s="6" t="str">
        <f t="shared" si="185"/>
        <v>0.000000</v>
      </c>
      <c r="T482" s="6" t="str">
        <f t="shared" si="186"/>
        <v>0</v>
      </c>
      <c r="U482" s="6" t="str">
        <f t="shared" si="187"/>
        <v>0</v>
      </c>
      <c r="V482" s="6" t="str">
        <f t="shared" si="188"/>
        <v>S</v>
      </c>
      <c r="W482" s="6" t="str">
        <f>IF(LEN(Requerimiento_Det!L482)&gt;0,Requerimiento_Det!L482,"")</f>
        <v>Pacanguilla 287785 TRUJILLO  CHICLAYO  TRUJILLO</v>
      </c>
      <c r="X482" s="6" t="str">
        <f>IF(ISBLANK(Requerimiento_Det!M482),"",VLOOKUP(Requerimiento_Det!M482,Tabla8[#All],2,FALSE))</f>
        <v>010201</v>
      </c>
      <c r="Y482" s="6" t="str">
        <f t="shared" si="189"/>
        <v>PR</v>
      </c>
      <c r="Z482" s="6" t="str">
        <f t="shared" si="190"/>
        <v>DEMO</v>
      </c>
      <c r="AA482" s="6" t="str">
        <f t="shared" si="191"/>
        <v>N</v>
      </c>
      <c r="AB482" s="6" t="str">
        <f t="shared" si="192"/>
        <v>N</v>
      </c>
      <c r="AC482" s="6" t="str">
        <f t="shared" si="193"/>
        <v>9031501</v>
      </c>
      <c r="AD482" s="6">
        <f>IF(ISBLANK(Requerimiento_Det!N482),"",VLOOKUP(Requerimiento_Det!N482,Tabla1[#All],2,FALSE))</f>
        <v>1031100242</v>
      </c>
      <c r="AE482" s="6" t="str">
        <f>IF(ISBLANK(Requerimiento_Det!P482),"",VLOOKUP(Requerimiento_Det!P482,Tabla18[#All],2,FALSE))</f>
        <v>BTRU</v>
      </c>
    </row>
    <row r="483" spans="1:31" x14ac:dyDescent="0.25">
      <c r="A483" s="6">
        <f>IF(LEN(Requerimiento_Det!A483)&gt;0,Requerimiento_Det!A483,"")</f>
        <v>1</v>
      </c>
      <c r="B483" s="6">
        <f>IF(LEN(Requerimiento_Det!B483)&gt;0,Requerimiento_Det!B483,"")</f>
        <v>482</v>
      </c>
      <c r="C483" s="6" t="str">
        <f>IF(ISBLANK(Requerimiento_Det!C483),"",VLOOKUP(Requerimiento_Det!C483,Tabla3[#All],2,FALSE))</f>
        <v>10000000</v>
      </c>
      <c r="D483" s="6" t="str">
        <f>IF(LEN(Requerimiento_Det!D483)&gt;0,Requerimiento_Det!D483,"")</f>
        <v/>
      </c>
      <c r="E483" s="6">
        <f>IF(ISBLANK(Requerimiento_Det!E483),"",VLOOKUP(Requerimiento_Det!E483,Tabla13[#All],2,FALSE))</f>
        <v>0</v>
      </c>
      <c r="F483" s="6" t="str">
        <f>IF(ISBLANK(Requerimiento_Det!F483),"",VLOOKUP(Requerimiento_Det!F483,Tabla12[#All],2,FALSE))</f>
        <v>2806</v>
      </c>
      <c r="G483" s="6" t="str">
        <f>IF(ISBLANK(Requerimiento_Det!G483),"",VLOOKUP(Requerimiento_Det!G483,Tabla14[#All],2,FALSE))</f>
        <v>UNI</v>
      </c>
      <c r="H483" s="6" t="str">
        <f>IF(LEN(Requerimiento_Det!H483)&gt;0,Requerimiento_Det!H483,"")</f>
        <v>Chicama 287609 TRUJILLO  PIURA  TRUJILLO</v>
      </c>
      <c r="I483" s="6" t="str">
        <f>IF(ISBLANK(Requerimiento_Det!I483),"",VLOOKUP(Requerimiento_Det!I483,Tabla5[#All],2,FALSE))</f>
        <v>C</v>
      </c>
      <c r="J483" s="6" t="str">
        <f t="shared" ref="J483:J546" si="194">IF(LEN(C483)&gt;0,"N","")</f>
        <v>N</v>
      </c>
      <c r="K483" s="29">
        <f>IF(LEN(Requerimiento_Det!J483)&gt;0,Requerimiento_Det!J483,"")</f>
        <v>1</v>
      </c>
      <c r="L483" s="6" t="str">
        <f t="shared" ref="L483:L546" si="195">IF(LEN(C483)&gt;0,"0.00","")</f>
        <v>0.00</v>
      </c>
      <c r="M483" s="6" t="str">
        <f t="shared" ref="M483:M546" si="196">IF(LEN(C483)&gt;0,"0.00","")</f>
        <v>0.00</v>
      </c>
      <c r="N483" s="30" t="str">
        <f t="shared" ref="N483:N546" si="197">IF(LEN(C483)&gt;0,"0.00","")</f>
        <v>0.00</v>
      </c>
      <c r="O483" s="30">
        <f t="shared" ref="O483:O546" si="198">IF(LEN(N483)&gt;0,K483*N483,"")</f>
        <v>0</v>
      </c>
      <c r="P483" s="6" t="str">
        <f t="shared" ref="P483:P546" si="199">IF(LEN(C483)&gt;0,"0","")</f>
        <v>0</v>
      </c>
      <c r="Q483" s="6" t="str">
        <f t="shared" ref="Q483:Q546" si="200">IF(LEN(C483)&gt;0,"0","")</f>
        <v>0</v>
      </c>
      <c r="R483" s="6" t="str">
        <f t="shared" ref="R483:R546" si="201">IF(LEN(C483)&gt;0,"0.000000","")</f>
        <v>0.000000</v>
      </c>
      <c r="S483" s="6" t="str">
        <f t="shared" ref="S483:S546" si="202">IF(LEN(C483)&gt;0,"0.000000","")</f>
        <v>0.000000</v>
      </c>
      <c r="T483" s="6" t="str">
        <f t="shared" ref="T483:T546" si="203">IF(LEN(C483)&gt;0,"0","")</f>
        <v>0</v>
      </c>
      <c r="U483" s="6" t="str">
        <f t="shared" ref="U483:U546" si="204">IF(LEN(C483)&gt;0,"0","")</f>
        <v>0</v>
      </c>
      <c r="V483" s="6" t="str">
        <f t="shared" ref="V483:V546" si="205">IF(LEN(C483)&gt;0,"S","")</f>
        <v>S</v>
      </c>
      <c r="W483" s="6" t="str">
        <f>IF(LEN(Requerimiento_Det!L483)&gt;0,Requerimiento_Det!L483,"")</f>
        <v>Chicama 287609 TRUJILLO  PIURA  TRUJILLO</v>
      </c>
      <c r="X483" s="6" t="str">
        <f>IF(ISBLANK(Requerimiento_Det!M483),"",VLOOKUP(Requerimiento_Det!M483,Tabla8[#All],2,FALSE))</f>
        <v>010201</v>
      </c>
      <c r="Y483" s="6" t="str">
        <f t="shared" ref="Y483:Y546" si="206">IF(LEN(C483)&gt;0,"PR","")</f>
        <v>PR</v>
      </c>
      <c r="Z483" s="6" t="str">
        <f t="shared" ref="Z483:Z546" si="207">IF(LEN(C483)&gt;0,"DEMO","")</f>
        <v>DEMO</v>
      </c>
      <c r="AA483" s="6" t="str">
        <f t="shared" ref="AA483:AA546" si="208">IF(LEN(C483)&gt;0,"N","")</f>
        <v>N</v>
      </c>
      <c r="AB483" s="6" t="str">
        <f t="shared" ref="AB483:AB546" si="209">IF(LEN(C483)&gt;0,"N","")</f>
        <v>N</v>
      </c>
      <c r="AC483" s="6" t="str">
        <f t="shared" ref="AC483:AC546" si="210">IF(LEN(C483)&gt;0,"9031501","")</f>
        <v>9031501</v>
      </c>
      <c r="AD483" s="6">
        <f>IF(ISBLANK(Requerimiento_Det!N483),"",VLOOKUP(Requerimiento_Det!N483,Tabla1[#All],2,FALSE))</f>
        <v>1031100127</v>
      </c>
      <c r="AE483" s="6" t="str">
        <f>IF(ISBLANK(Requerimiento_Det!P483),"",VLOOKUP(Requerimiento_Det!P483,Tabla18[#All],2,FALSE))</f>
        <v>BTRU</v>
      </c>
    </row>
    <row r="484" spans="1:31" x14ac:dyDescent="0.25">
      <c r="A484" s="6">
        <f>IF(LEN(Requerimiento_Det!A484)&gt;0,Requerimiento_Det!A484,"")</f>
        <v>1</v>
      </c>
      <c r="B484" s="6">
        <f>IF(LEN(Requerimiento_Det!B484)&gt;0,Requerimiento_Det!B484,"")</f>
        <v>483</v>
      </c>
      <c r="C484" s="6" t="str">
        <f>IF(ISBLANK(Requerimiento_Det!C484),"",VLOOKUP(Requerimiento_Det!C484,Tabla3[#All],2,FALSE))</f>
        <v>10000000</v>
      </c>
      <c r="D484" s="6" t="str">
        <f>IF(LEN(Requerimiento_Det!D484)&gt;0,Requerimiento_Det!D484,"")</f>
        <v/>
      </c>
      <c r="E484" s="6">
        <f>IF(ISBLANK(Requerimiento_Det!E484),"",VLOOKUP(Requerimiento_Det!E484,Tabla13[#All],2,FALSE))</f>
        <v>0</v>
      </c>
      <c r="F484" s="6" t="str">
        <f>IF(ISBLANK(Requerimiento_Det!F484),"",VLOOKUP(Requerimiento_Det!F484,Tabla12[#All],2,FALSE))</f>
        <v>2806</v>
      </c>
      <c r="G484" s="6" t="str">
        <f>IF(ISBLANK(Requerimiento_Det!G484),"",VLOOKUP(Requerimiento_Det!G484,Tabla14[#All],2,FALSE))</f>
        <v>UNI</v>
      </c>
      <c r="H484" s="6" t="str">
        <f>IF(LEN(Requerimiento_Det!H484)&gt;0,Requerimiento_Det!H484,"")</f>
        <v>Chicama 287608 TRUJILLO  PIURA  TRUJILLO</v>
      </c>
      <c r="I484" s="6" t="str">
        <f>IF(ISBLANK(Requerimiento_Det!I484),"",VLOOKUP(Requerimiento_Det!I484,Tabla5[#All],2,FALSE))</f>
        <v>C</v>
      </c>
      <c r="J484" s="6" t="str">
        <f t="shared" si="194"/>
        <v>N</v>
      </c>
      <c r="K484" s="29">
        <f>IF(LEN(Requerimiento_Det!J484)&gt;0,Requerimiento_Det!J484,"")</f>
        <v>1</v>
      </c>
      <c r="L484" s="6" t="str">
        <f t="shared" si="195"/>
        <v>0.00</v>
      </c>
      <c r="M484" s="6" t="str">
        <f t="shared" si="196"/>
        <v>0.00</v>
      </c>
      <c r="N484" s="30" t="str">
        <f t="shared" si="197"/>
        <v>0.00</v>
      </c>
      <c r="O484" s="30">
        <f t="shared" si="198"/>
        <v>0</v>
      </c>
      <c r="P484" s="6" t="str">
        <f t="shared" si="199"/>
        <v>0</v>
      </c>
      <c r="Q484" s="6" t="str">
        <f t="shared" si="200"/>
        <v>0</v>
      </c>
      <c r="R484" s="6" t="str">
        <f t="shared" si="201"/>
        <v>0.000000</v>
      </c>
      <c r="S484" s="6" t="str">
        <f t="shared" si="202"/>
        <v>0.000000</v>
      </c>
      <c r="T484" s="6" t="str">
        <f t="shared" si="203"/>
        <v>0</v>
      </c>
      <c r="U484" s="6" t="str">
        <f t="shared" si="204"/>
        <v>0</v>
      </c>
      <c r="V484" s="6" t="str">
        <f t="shared" si="205"/>
        <v>S</v>
      </c>
      <c r="W484" s="6" t="str">
        <f>IF(LEN(Requerimiento_Det!L484)&gt;0,Requerimiento_Det!L484,"")</f>
        <v>Chicama 287608 TRUJILLO  PIURA  TRUJILLO</v>
      </c>
      <c r="X484" s="6" t="str">
        <f>IF(ISBLANK(Requerimiento_Det!M484),"",VLOOKUP(Requerimiento_Det!M484,Tabla8[#All],2,FALSE))</f>
        <v>010201</v>
      </c>
      <c r="Y484" s="6" t="str">
        <f t="shared" si="206"/>
        <v>PR</v>
      </c>
      <c r="Z484" s="6" t="str">
        <f t="shared" si="207"/>
        <v>DEMO</v>
      </c>
      <c r="AA484" s="6" t="str">
        <f t="shared" si="208"/>
        <v>N</v>
      </c>
      <c r="AB484" s="6" t="str">
        <f t="shared" si="209"/>
        <v>N</v>
      </c>
      <c r="AC484" s="6" t="str">
        <f t="shared" si="210"/>
        <v>9031501</v>
      </c>
      <c r="AD484" s="6">
        <f>IF(ISBLANK(Requerimiento_Det!N484),"",VLOOKUP(Requerimiento_Det!N484,Tabla1[#All],2,FALSE))</f>
        <v>1031100336</v>
      </c>
      <c r="AE484" s="6" t="str">
        <f>IF(ISBLANK(Requerimiento_Det!P484),"",VLOOKUP(Requerimiento_Det!P484,Tabla18[#All],2,FALSE))</f>
        <v>BTRU</v>
      </c>
    </row>
    <row r="485" spans="1:31" x14ac:dyDescent="0.25">
      <c r="A485" s="6">
        <f>IF(LEN(Requerimiento_Det!A485)&gt;0,Requerimiento_Det!A485,"")</f>
        <v>1</v>
      </c>
      <c r="B485" s="6">
        <f>IF(LEN(Requerimiento_Det!B485)&gt;0,Requerimiento_Det!B485,"")</f>
        <v>484</v>
      </c>
      <c r="C485" s="6" t="str">
        <f>IF(ISBLANK(Requerimiento_Det!C485),"",VLOOKUP(Requerimiento_Det!C485,Tabla3[#All],2,FALSE))</f>
        <v>10000000</v>
      </c>
      <c r="D485" s="6" t="str">
        <f>IF(LEN(Requerimiento_Det!D485)&gt;0,Requerimiento_Det!D485,"")</f>
        <v/>
      </c>
      <c r="E485" s="6">
        <f>IF(ISBLANK(Requerimiento_Det!E485),"",VLOOKUP(Requerimiento_Det!E485,Tabla13[#All],2,FALSE))</f>
        <v>0</v>
      </c>
      <c r="F485" s="6" t="str">
        <f>IF(ISBLANK(Requerimiento_Det!F485),"",VLOOKUP(Requerimiento_Det!F485,Tabla12[#All],2,FALSE))</f>
        <v>2806</v>
      </c>
      <c r="G485" s="6" t="str">
        <f>IF(ISBLANK(Requerimiento_Det!G485),"",VLOOKUP(Requerimiento_Det!G485,Tabla14[#All],2,FALSE))</f>
        <v>UNI</v>
      </c>
      <c r="H485" s="6" t="str">
        <f>IF(LEN(Requerimiento_Det!H485)&gt;0,Requerimiento_Det!H485,"")</f>
        <v>Pacanguilla 287803 PISCO  CHICLAYO  PISCO</v>
      </c>
      <c r="I485" s="6" t="str">
        <f>IF(ISBLANK(Requerimiento_Det!I485),"",VLOOKUP(Requerimiento_Det!I485,Tabla5[#All],2,FALSE))</f>
        <v>C</v>
      </c>
      <c r="J485" s="6" t="str">
        <f t="shared" si="194"/>
        <v>N</v>
      </c>
      <c r="K485" s="29">
        <f>IF(LEN(Requerimiento_Det!J485)&gt;0,Requerimiento_Det!J485,"")</f>
        <v>1</v>
      </c>
      <c r="L485" s="6" t="str">
        <f t="shared" si="195"/>
        <v>0.00</v>
      </c>
      <c r="M485" s="6" t="str">
        <f t="shared" si="196"/>
        <v>0.00</v>
      </c>
      <c r="N485" s="30" t="str">
        <f t="shared" si="197"/>
        <v>0.00</v>
      </c>
      <c r="O485" s="30">
        <f t="shared" si="198"/>
        <v>0</v>
      </c>
      <c r="P485" s="6" t="str">
        <f t="shared" si="199"/>
        <v>0</v>
      </c>
      <c r="Q485" s="6" t="str">
        <f t="shared" si="200"/>
        <v>0</v>
      </c>
      <c r="R485" s="6" t="str">
        <f t="shared" si="201"/>
        <v>0.000000</v>
      </c>
      <c r="S485" s="6" t="str">
        <f t="shared" si="202"/>
        <v>0.000000</v>
      </c>
      <c r="T485" s="6" t="str">
        <f t="shared" si="203"/>
        <v>0</v>
      </c>
      <c r="U485" s="6" t="str">
        <f t="shared" si="204"/>
        <v>0</v>
      </c>
      <c r="V485" s="6" t="str">
        <f t="shared" si="205"/>
        <v>S</v>
      </c>
      <c r="W485" s="6" t="str">
        <f>IF(LEN(Requerimiento_Det!L485)&gt;0,Requerimiento_Det!L485,"")</f>
        <v>Pacanguilla 287803 PISCO  CHICLAYO  PISCO</v>
      </c>
      <c r="X485" s="6" t="str">
        <f>IF(ISBLANK(Requerimiento_Det!M485),"",VLOOKUP(Requerimiento_Det!M485,Tabla8[#All],2,FALSE))</f>
        <v>010201</v>
      </c>
      <c r="Y485" s="6" t="str">
        <f t="shared" si="206"/>
        <v>PR</v>
      </c>
      <c r="Z485" s="6" t="str">
        <f t="shared" si="207"/>
        <v>DEMO</v>
      </c>
      <c r="AA485" s="6" t="str">
        <f t="shared" si="208"/>
        <v>N</v>
      </c>
      <c r="AB485" s="6" t="str">
        <f t="shared" si="209"/>
        <v>N</v>
      </c>
      <c r="AC485" s="6" t="str">
        <f t="shared" si="210"/>
        <v>9031501</v>
      </c>
      <c r="AD485" s="6">
        <f>IF(ISBLANK(Requerimiento_Det!N485),"",VLOOKUP(Requerimiento_Det!N485,Tabla1[#All],2,FALSE))</f>
        <v>1031100289</v>
      </c>
      <c r="AE485" s="6" t="str">
        <f>IF(ISBLANK(Requerimiento_Det!P485),"",VLOOKUP(Requerimiento_Det!P485,Tabla18[#All],2,FALSE))</f>
        <v>BTRU</v>
      </c>
    </row>
    <row r="486" spans="1:31" x14ac:dyDescent="0.25">
      <c r="A486" s="6">
        <f>IF(LEN(Requerimiento_Det!A486)&gt;0,Requerimiento_Det!A486,"")</f>
        <v>1</v>
      </c>
      <c r="B486" s="6">
        <f>IF(LEN(Requerimiento_Det!B486)&gt;0,Requerimiento_Det!B486,"")</f>
        <v>485</v>
      </c>
      <c r="C486" s="6" t="str">
        <f>IF(ISBLANK(Requerimiento_Det!C486),"",VLOOKUP(Requerimiento_Det!C486,Tabla3[#All],2,FALSE))</f>
        <v>10000000</v>
      </c>
      <c r="D486" s="6" t="str">
        <f>IF(LEN(Requerimiento_Det!D486)&gt;0,Requerimiento_Det!D486,"")</f>
        <v/>
      </c>
      <c r="E486" s="6">
        <f>IF(ISBLANK(Requerimiento_Det!E486),"",VLOOKUP(Requerimiento_Det!E486,Tabla13[#All],2,FALSE))</f>
        <v>0</v>
      </c>
      <c r="F486" s="6" t="str">
        <f>IF(ISBLANK(Requerimiento_Det!F486),"",VLOOKUP(Requerimiento_Det!F486,Tabla12[#All],2,FALSE))</f>
        <v>2806</v>
      </c>
      <c r="G486" s="6" t="str">
        <f>IF(ISBLANK(Requerimiento_Det!G486),"",VLOOKUP(Requerimiento_Det!G486,Tabla14[#All],2,FALSE))</f>
        <v>UNI</v>
      </c>
      <c r="H486" s="6" t="str">
        <f>IF(LEN(Requerimiento_Det!H486)&gt;0,Requerimiento_Det!H486,"")</f>
        <v>Bayóvar 287791 TRUJILLO  PIURA  TRUJILLO</v>
      </c>
      <c r="I486" s="6" t="str">
        <f>IF(ISBLANK(Requerimiento_Det!I486),"",VLOOKUP(Requerimiento_Det!I486,Tabla5[#All],2,FALSE))</f>
        <v>C</v>
      </c>
      <c r="J486" s="6" t="str">
        <f t="shared" si="194"/>
        <v>N</v>
      </c>
      <c r="K486" s="29">
        <f>IF(LEN(Requerimiento_Det!J486)&gt;0,Requerimiento_Det!J486,"")</f>
        <v>1</v>
      </c>
      <c r="L486" s="6" t="str">
        <f t="shared" si="195"/>
        <v>0.00</v>
      </c>
      <c r="M486" s="6" t="str">
        <f t="shared" si="196"/>
        <v>0.00</v>
      </c>
      <c r="N486" s="30" t="str">
        <f t="shared" si="197"/>
        <v>0.00</v>
      </c>
      <c r="O486" s="30">
        <f t="shared" si="198"/>
        <v>0</v>
      </c>
      <c r="P486" s="6" t="str">
        <f t="shared" si="199"/>
        <v>0</v>
      </c>
      <c r="Q486" s="6" t="str">
        <f t="shared" si="200"/>
        <v>0</v>
      </c>
      <c r="R486" s="6" t="str">
        <f t="shared" si="201"/>
        <v>0.000000</v>
      </c>
      <c r="S486" s="6" t="str">
        <f t="shared" si="202"/>
        <v>0.000000</v>
      </c>
      <c r="T486" s="6" t="str">
        <f t="shared" si="203"/>
        <v>0</v>
      </c>
      <c r="U486" s="6" t="str">
        <f t="shared" si="204"/>
        <v>0</v>
      </c>
      <c r="V486" s="6" t="str">
        <f t="shared" si="205"/>
        <v>S</v>
      </c>
      <c r="W486" s="6" t="str">
        <f>IF(LEN(Requerimiento_Det!L486)&gt;0,Requerimiento_Det!L486,"")</f>
        <v>Bayóvar 287791 TRUJILLO  PIURA  TRUJILLO</v>
      </c>
      <c r="X486" s="6" t="str">
        <f>IF(ISBLANK(Requerimiento_Det!M486),"",VLOOKUP(Requerimiento_Det!M486,Tabla8[#All],2,FALSE))</f>
        <v>010201</v>
      </c>
      <c r="Y486" s="6" t="str">
        <f t="shared" si="206"/>
        <v>PR</v>
      </c>
      <c r="Z486" s="6" t="str">
        <f t="shared" si="207"/>
        <v>DEMO</v>
      </c>
      <c r="AA486" s="6" t="str">
        <f t="shared" si="208"/>
        <v>N</v>
      </c>
      <c r="AB486" s="6" t="str">
        <f t="shared" si="209"/>
        <v>N</v>
      </c>
      <c r="AC486" s="6" t="str">
        <f t="shared" si="210"/>
        <v>9031501</v>
      </c>
      <c r="AD486" s="6">
        <f>IF(ISBLANK(Requerimiento_Det!N486),"",VLOOKUP(Requerimiento_Det!N486,Tabla1[#All],2,FALSE))</f>
        <v>1031100337</v>
      </c>
      <c r="AE486" s="6" t="str">
        <f>IF(ISBLANK(Requerimiento_Det!P486),"",VLOOKUP(Requerimiento_Det!P486,Tabla18[#All],2,FALSE))</f>
        <v>BTRU</v>
      </c>
    </row>
    <row r="487" spans="1:31" x14ac:dyDescent="0.25">
      <c r="A487" s="6">
        <f>IF(LEN(Requerimiento_Det!A487)&gt;0,Requerimiento_Det!A487,"")</f>
        <v>1</v>
      </c>
      <c r="B487" s="6">
        <f>IF(LEN(Requerimiento_Det!B487)&gt;0,Requerimiento_Det!B487,"")</f>
        <v>486</v>
      </c>
      <c r="C487" s="6" t="str">
        <f>IF(ISBLANK(Requerimiento_Det!C487),"",VLOOKUP(Requerimiento_Det!C487,Tabla3[#All],2,FALSE))</f>
        <v>10000000</v>
      </c>
      <c r="D487" s="6" t="str">
        <f>IF(LEN(Requerimiento_Det!D487)&gt;0,Requerimiento_Det!D487,"")</f>
        <v/>
      </c>
      <c r="E487" s="6">
        <f>IF(ISBLANK(Requerimiento_Det!E487),"",VLOOKUP(Requerimiento_Det!E487,Tabla13[#All],2,FALSE))</f>
        <v>0</v>
      </c>
      <c r="F487" s="6" t="str">
        <f>IF(ISBLANK(Requerimiento_Det!F487),"",VLOOKUP(Requerimiento_Det!F487,Tabla12[#All],2,FALSE))</f>
        <v>2806</v>
      </c>
      <c r="G487" s="6" t="str">
        <f>IF(ISBLANK(Requerimiento_Det!G487),"",VLOOKUP(Requerimiento_Det!G487,Tabla14[#All],2,FALSE))</f>
        <v>UNI</v>
      </c>
      <c r="H487" s="6" t="str">
        <f>IF(LEN(Requerimiento_Det!H487)&gt;0,Requerimiento_Det!H487,"")</f>
        <v>Bayóvar 287872 TALARATRUJILLOTALARA</v>
      </c>
      <c r="I487" s="6" t="str">
        <f>IF(ISBLANK(Requerimiento_Det!I487),"",VLOOKUP(Requerimiento_Det!I487,Tabla5[#All],2,FALSE))</f>
        <v>C</v>
      </c>
      <c r="J487" s="6" t="str">
        <f t="shared" si="194"/>
        <v>N</v>
      </c>
      <c r="K487" s="29">
        <f>IF(LEN(Requerimiento_Det!J487)&gt;0,Requerimiento_Det!J487,"")</f>
        <v>1</v>
      </c>
      <c r="L487" s="6" t="str">
        <f t="shared" si="195"/>
        <v>0.00</v>
      </c>
      <c r="M487" s="6" t="str">
        <f t="shared" si="196"/>
        <v>0.00</v>
      </c>
      <c r="N487" s="30" t="str">
        <f t="shared" si="197"/>
        <v>0.00</v>
      </c>
      <c r="O487" s="30">
        <f t="shared" si="198"/>
        <v>0</v>
      </c>
      <c r="P487" s="6" t="str">
        <f t="shared" si="199"/>
        <v>0</v>
      </c>
      <c r="Q487" s="6" t="str">
        <f t="shared" si="200"/>
        <v>0</v>
      </c>
      <c r="R487" s="6" t="str">
        <f t="shared" si="201"/>
        <v>0.000000</v>
      </c>
      <c r="S487" s="6" t="str">
        <f t="shared" si="202"/>
        <v>0.000000</v>
      </c>
      <c r="T487" s="6" t="str">
        <f t="shared" si="203"/>
        <v>0</v>
      </c>
      <c r="U487" s="6" t="str">
        <f t="shared" si="204"/>
        <v>0</v>
      </c>
      <c r="V487" s="6" t="str">
        <f t="shared" si="205"/>
        <v>S</v>
      </c>
      <c r="W487" s="6" t="str">
        <f>IF(LEN(Requerimiento_Det!L487)&gt;0,Requerimiento_Det!L487,"")</f>
        <v>Bayóvar 287872 TALARATRUJILLOTALARA</v>
      </c>
      <c r="X487" s="6" t="str">
        <f>IF(ISBLANK(Requerimiento_Det!M487),"",VLOOKUP(Requerimiento_Det!M487,Tabla8[#All],2,FALSE))</f>
        <v>010201</v>
      </c>
      <c r="Y487" s="6" t="str">
        <f t="shared" si="206"/>
        <v>PR</v>
      </c>
      <c r="Z487" s="6" t="str">
        <f t="shared" si="207"/>
        <v>DEMO</v>
      </c>
      <c r="AA487" s="6" t="str">
        <f t="shared" si="208"/>
        <v>N</v>
      </c>
      <c r="AB487" s="6" t="str">
        <f t="shared" si="209"/>
        <v>N</v>
      </c>
      <c r="AC487" s="6" t="str">
        <f t="shared" si="210"/>
        <v>9031501</v>
      </c>
      <c r="AD487" s="6">
        <f>IF(ISBLANK(Requerimiento_Det!N487),"",VLOOKUP(Requerimiento_Det!N487,Tabla1[#All],2,FALSE))</f>
        <v>1031100280</v>
      </c>
      <c r="AE487" s="6" t="str">
        <f>IF(ISBLANK(Requerimiento_Det!P487),"",VLOOKUP(Requerimiento_Det!P487,Tabla18[#All],2,FALSE))</f>
        <v>BTRU</v>
      </c>
    </row>
    <row r="488" spans="1:31" x14ac:dyDescent="0.25">
      <c r="A488" s="6">
        <f>IF(LEN(Requerimiento_Det!A488)&gt;0,Requerimiento_Det!A488,"")</f>
        <v>1</v>
      </c>
      <c r="B488" s="6">
        <f>IF(LEN(Requerimiento_Det!B488)&gt;0,Requerimiento_Det!B488,"")</f>
        <v>487</v>
      </c>
      <c r="C488" s="6" t="str">
        <f>IF(ISBLANK(Requerimiento_Det!C488),"",VLOOKUP(Requerimiento_Det!C488,Tabla3[#All],2,FALSE))</f>
        <v>10000000</v>
      </c>
      <c r="D488" s="6" t="str">
        <f>IF(LEN(Requerimiento_Det!D488)&gt;0,Requerimiento_Det!D488,"")</f>
        <v/>
      </c>
      <c r="E488" s="6">
        <f>IF(ISBLANK(Requerimiento_Det!E488),"",VLOOKUP(Requerimiento_Det!E488,Tabla13[#All],2,FALSE))</f>
        <v>0</v>
      </c>
      <c r="F488" s="6" t="str">
        <f>IF(ISBLANK(Requerimiento_Det!F488),"",VLOOKUP(Requerimiento_Det!F488,Tabla12[#All],2,FALSE))</f>
        <v>2806</v>
      </c>
      <c r="G488" s="6" t="str">
        <f>IF(ISBLANK(Requerimiento_Det!G488),"",VLOOKUP(Requerimiento_Det!G488,Tabla14[#All],2,FALSE))</f>
        <v>UNI</v>
      </c>
      <c r="H488" s="6" t="str">
        <f>IF(LEN(Requerimiento_Det!H488)&gt;0,Requerimiento_Det!H488,"")</f>
        <v>Pacanguilla 287798 TRUJILLO  YURIMAGUAS  TRUJILLO</v>
      </c>
      <c r="I488" s="6" t="str">
        <f>IF(ISBLANK(Requerimiento_Det!I488),"",VLOOKUP(Requerimiento_Det!I488,Tabla5[#All],2,FALSE))</f>
        <v>C</v>
      </c>
      <c r="J488" s="6" t="str">
        <f t="shared" si="194"/>
        <v>N</v>
      </c>
      <c r="K488" s="29">
        <f>IF(LEN(Requerimiento_Det!J488)&gt;0,Requerimiento_Det!J488,"")</f>
        <v>1</v>
      </c>
      <c r="L488" s="6" t="str">
        <f t="shared" si="195"/>
        <v>0.00</v>
      </c>
      <c r="M488" s="6" t="str">
        <f t="shared" si="196"/>
        <v>0.00</v>
      </c>
      <c r="N488" s="30" t="str">
        <f t="shared" si="197"/>
        <v>0.00</v>
      </c>
      <c r="O488" s="30">
        <f t="shared" si="198"/>
        <v>0</v>
      </c>
      <c r="P488" s="6" t="str">
        <f t="shared" si="199"/>
        <v>0</v>
      </c>
      <c r="Q488" s="6" t="str">
        <f t="shared" si="200"/>
        <v>0</v>
      </c>
      <c r="R488" s="6" t="str">
        <f t="shared" si="201"/>
        <v>0.000000</v>
      </c>
      <c r="S488" s="6" t="str">
        <f t="shared" si="202"/>
        <v>0.000000</v>
      </c>
      <c r="T488" s="6" t="str">
        <f t="shared" si="203"/>
        <v>0</v>
      </c>
      <c r="U488" s="6" t="str">
        <f t="shared" si="204"/>
        <v>0</v>
      </c>
      <c r="V488" s="6" t="str">
        <f t="shared" si="205"/>
        <v>S</v>
      </c>
      <c r="W488" s="6" t="str">
        <f>IF(LEN(Requerimiento_Det!L488)&gt;0,Requerimiento_Det!L488,"")</f>
        <v>Pacanguilla 287798 TRUJILLO  YURIMAGUAS  TRUJILLO</v>
      </c>
      <c r="X488" s="6" t="str">
        <f>IF(ISBLANK(Requerimiento_Det!M488),"",VLOOKUP(Requerimiento_Det!M488,Tabla8[#All],2,FALSE))</f>
        <v>010201</v>
      </c>
      <c r="Y488" s="6" t="str">
        <f t="shared" si="206"/>
        <v>PR</v>
      </c>
      <c r="Z488" s="6" t="str">
        <f t="shared" si="207"/>
        <v>DEMO</v>
      </c>
      <c r="AA488" s="6" t="str">
        <f t="shared" si="208"/>
        <v>N</v>
      </c>
      <c r="AB488" s="6" t="str">
        <f t="shared" si="209"/>
        <v>N</v>
      </c>
      <c r="AC488" s="6" t="str">
        <f t="shared" si="210"/>
        <v>9031501</v>
      </c>
      <c r="AD488" s="6">
        <f>IF(ISBLANK(Requerimiento_Det!N488),"",VLOOKUP(Requerimiento_Det!N488,Tabla1[#All],2,FALSE))</f>
        <v>1031100308</v>
      </c>
      <c r="AE488" s="6" t="str">
        <f>IF(ISBLANK(Requerimiento_Det!P488),"",VLOOKUP(Requerimiento_Det!P488,Tabla18[#All],2,FALSE))</f>
        <v>BTRU</v>
      </c>
    </row>
    <row r="489" spans="1:31" x14ac:dyDescent="0.25">
      <c r="A489" s="6">
        <f>IF(LEN(Requerimiento_Det!A489)&gt;0,Requerimiento_Det!A489,"")</f>
        <v>1</v>
      </c>
      <c r="B489" s="6">
        <f>IF(LEN(Requerimiento_Det!B489)&gt;0,Requerimiento_Det!B489,"")</f>
        <v>488</v>
      </c>
      <c r="C489" s="6" t="str">
        <f>IF(ISBLANK(Requerimiento_Det!C489),"",VLOOKUP(Requerimiento_Det!C489,Tabla3[#All],2,FALSE))</f>
        <v>10000000</v>
      </c>
      <c r="D489" s="6" t="str">
        <f>IF(LEN(Requerimiento_Det!D489)&gt;0,Requerimiento_Det!D489,"")</f>
        <v/>
      </c>
      <c r="E489" s="6">
        <f>IF(ISBLANK(Requerimiento_Det!E489),"",VLOOKUP(Requerimiento_Det!E489,Tabla13[#All],2,FALSE))</f>
        <v>0</v>
      </c>
      <c r="F489" s="6" t="str">
        <f>IF(ISBLANK(Requerimiento_Det!F489),"",VLOOKUP(Requerimiento_Det!F489,Tabla12[#All],2,FALSE))</f>
        <v>2806</v>
      </c>
      <c r="G489" s="6" t="str">
        <f>IF(ISBLANK(Requerimiento_Det!G489),"",VLOOKUP(Requerimiento_Det!G489,Tabla14[#All],2,FALSE))</f>
        <v>UNI</v>
      </c>
      <c r="H489" s="6" t="str">
        <f>IF(LEN(Requerimiento_Det!H489)&gt;0,Requerimiento_Det!H489,"")</f>
        <v>Chicama 287591 PUCUSANA  CHICLAYO</v>
      </c>
      <c r="I489" s="6" t="str">
        <f>IF(ISBLANK(Requerimiento_Det!I489),"",VLOOKUP(Requerimiento_Det!I489,Tabla5[#All],2,FALSE))</f>
        <v>C</v>
      </c>
      <c r="J489" s="6" t="str">
        <f t="shared" si="194"/>
        <v>N</v>
      </c>
      <c r="K489" s="29">
        <f>IF(LEN(Requerimiento_Det!J489)&gt;0,Requerimiento_Det!J489,"")</f>
        <v>1</v>
      </c>
      <c r="L489" s="6" t="str">
        <f t="shared" si="195"/>
        <v>0.00</v>
      </c>
      <c r="M489" s="6" t="str">
        <f t="shared" si="196"/>
        <v>0.00</v>
      </c>
      <c r="N489" s="30" t="str">
        <f t="shared" si="197"/>
        <v>0.00</v>
      </c>
      <c r="O489" s="30">
        <f t="shared" si="198"/>
        <v>0</v>
      </c>
      <c r="P489" s="6" t="str">
        <f t="shared" si="199"/>
        <v>0</v>
      </c>
      <c r="Q489" s="6" t="str">
        <f t="shared" si="200"/>
        <v>0</v>
      </c>
      <c r="R489" s="6" t="str">
        <f t="shared" si="201"/>
        <v>0.000000</v>
      </c>
      <c r="S489" s="6" t="str">
        <f t="shared" si="202"/>
        <v>0.000000</v>
      </c>
      <c r="T489" s="6" t="str">
        <f t="shared" si="203"/>
        <v>0</v>
      </c>
      <c r="U489" s="6" t="str">
        <f t="shared" si="204"/>
        <v>0</v>
      </c>
      <c r="V489" s="6" t="str">
        <f t="shared" si="205"/>
        <v>S</v>
      </c>
      <c r="W489" s="6" t="str">
        <f>IF(LEN(Requerimiento_Det!L489)&gt;0,Requerimiento_Det!L489,"")</f>
        <v>Chicama 287591 PUCUSANA  CHICLAYO</v>
      </c>
      <c r="X489" s="6" t="str">
        <f>IF(ISBLANK(Requerimiento_Det!M489),"",VLOOKUP(Requerimiento_Det!M489,Tabla8[#All],2,FALSE))</f>
        <v>010201</v>
      </c>
      <c r="Y489" s="6" t="str">
        <f t="shared" si="206"/>
        <v>PR</v>
      </c>
      <c r="Z489" s="6" t="str">
        <f t="shared" si="207"/>
        <v>DEMO</v>
      </c>
      <c r="AA489" s="6" t="str">
        <f t="shared" si="208"/>
        <v>N</v>
      </c>
      <c r="AB489" s="6" t="str">
        <f t="shared" si="209"/>
        <v>N</v>
      </c>
      <c r="AC489" s="6" t="str">
        <f t="shared" si="210"/>
        <v>9031501</v>
      </c>
      <c r="AD489" s="6">
        <f>IF(ISBLANK(Requerimiento_Det!N489),"",VLOOKUP(Requerimiento_Det!N489,Tabla1[#All],2,FALSE))</f>
        <v>1031100288</v>
      </c>
      <c r="AE489" s="6" t="str">
        <f>IF(ISBLANK(Requerimiento_Det!P489),"",VLOOKUP(Requerimiento_Det!P489,Tabla18[#All],2,FALSE))</f>
        <v>BTRU</v>
      </c>
    </row>
    <row r="490" spans="1:31" x14ac:dyDescent="0.25">
      <c r="A490" s="6">
        <f>IF(LEN(Requerimiento_Det!A490)&gt;0,Requerimiento_Det!A490,"")</f>
        <v>1</v>
      </c>
      <c r="B490" s="6">
        <f>IF(LEN(Requerimiento_Det!B490)&gt;0,Requerimiento_Det!B490,"")</f>
        <v>489</v>
      </c>
      <c r="C490" s="6" t="str">
        <f>IF(ISBLANK(Requerimiento_Det!C490),"",VLOOKUP(Requerimiento_Det!C490,Tabla3[#All],2,FALSE))</f>
        <v>10000000</v>
      </c>
      <c r="D490" s="6" t="str">
        <f>IF(LEN(Requerimiento_Det!D490)&gt;0,Requerimiento_Det!D490,"")</f>
        <v/>
      </c>
      <c r="E490" s="6">
        <f>IF(ISBLANK(Requerimiento_Det!E490),"",VLOOKUP(Requerimiento_Det!E490,Tabla13[#All],2,FALSE))</f>
        <v>0</v>
      </c>
      <c r="F490" s="6" t="str">
        <f>IF(ISBLANK(Requerimiento_Det!F490),"",VLOOKUP(Requerimiento_Det!F490,Tabla12[#All],2,FALSE))</f>
        <v>2806</v>
      </c>
      <c r="G490" s="6" t="str">
        <f>IF(ISBLANK(Requerimiento_Det!G490),"",VLOOKUP(Requerimiento_Det!G490,Tabla14[#All],2,FALSE))</f>
        <v>UNI</v>
      </c>
      <c r="H490" s="6" t="str">
        <f>IF(LEN(Requerimiento_Det!H490)&gt;0,Requerimiento_Det!H490,"")</f>
        <v>Sullana 288068 TALARA  CHICLAYO  TALARA</v>
      </c>
      <c r="I490" s="6" t="str">
        <f>IF(ISBLANK(Requerimiento_Det!I490),"",VLOOKUP(Requerimiento_Det!I490,Tabla5[#All],2,FALSE))</f>
        <v>C</v>
      </c>
      <c r="J490" s="6" t="str">
        <f t="shared" si="194"/>
        <v>N</v>
      </c>
      <c r="K490" s="29">
        <f>IF(LEN(Requerimiento_Det!J490)&gt;0,Requerimiento_Det!J490,"")</f>
        <v>1</v>
      </c>
      <c r="L490" s="6" t="str">
        <f t="shared" si="195"/>
        <v>0.00</v>
      </c>
      <c r="M490" s="6" t="str">
        <f t="shared" si="196"/>
        <v>0.00</v>
      </c>
      <c r="N490" s="30" t="str">
        <f t="shared" si="197"/>
        <v>0.00</v>
      </c>
      <c r="O490" s="30">
        <f t="shared" si="198"/>
        <v>0</v>
      </c>
      <c r="P490" s="6" t="str">
        <f t="shared" si="199"/>
        <v>0</v>
      </c>
      <c r="Q490" s="6" t="str">
        <f t="shared" si="200"/>
        <v>0</v>
      </c>
      <c r="R490" s="6" t="str">
        <f t="shared" si="201"/>
        <v>0.000000</v>
      </c>
      <c r="S490" s="6" t="str">
        <f t="shared" si="202"/>
        <v>0.000000</v>
      </c>
      <c r="T490" s="6" t="str">
        <f t="shared" si="203"/>
        <v>0</v>
      </c>
      <c r="U490" s="6" t="str">
        <f t="shared" si="204"/>
        <v>0</v>
      </c>
      <c r="V490" s="6" t="str">
        <f t="shared" si="205"/>
        <v>S</v>
      </c>
      <c r="W490" s="6" t="str">
        <f>IF(LEN(Requerimiento_Det!L490)&gt;0,Requerimiento_Det!L490,"")</f>
        <v>Sullana 288068 TALARA  CHICLAYO  TALARA</v>
      </c>
      <c r="X490" s="6" t="str">
        <f>IF(ISBLANK(Requerimiento_Det!M490),"",VLOOKUP(Requerimiento_Det!M490,Tabla8[#All],2,FALSE))</f>
        <v>010201</v>
      </c>
      <c r="Y490" s="6" t="str">
        <f t="shared" si="206"/>
        <v>PR</v>
      </c>
      <c r="Z490" s="6" t="str">
        <f t="shared" si="207"/>
        <v>DEMO</v>
      </c>
      <c r="AA490" s="6" t="str">
        <f t="shared" si="208"/>
        <v>N</v>
      </c>
      <c r="AB490" s="6" t="str">
        <f t="shared" si="209"/>
        <v>N</v>
      </c>
      <c r="AC490" s="6" t="str">
        <f t="shared" si="210"/>
        <v>9031501</v>
      </c>
      <c r="AD490" s="6">
        <f>IF(ISBLANK(Requerimiento_Det!N490),"",VLOOKUP(Requerimiento_Det!N490,Tabla1[#All],2,FALSE))</f>
        <v>1031100292</v>
      </c>
      <c r="AE490" s="6" t="str">
        <f>IF(ISBLANK(Requerimiento_Det!P490),"",VLOOKUP(Requerimiento_Det!P490,Tabla18[#All],2,FALSE))</f>
        <v>BTRU</v>
      </c>
    </row>
    <row r="491" spans="1:31" x14ac:dyDescent="0.25">
      <c r="A491" s="6">
        <f>IF(LEN(Requerimiento_Det!A491)&gt;0,Requerimiento_Det!A491,"")</f>
        <v>1</v>
      </c>
      <c r="B491" s="6">
        <f>IF(LEN(Requerimiento_Det!B491)&gt;0,Requerimiento_Det!B491,"")</f>
        <v>490</v>
      </c>
      <c r="C491" s="6" t="str">
        <f>IF(ISBLANK(Requerimiento_Det!C491),"",VLOOKUP(Requerimiento_Det!C491,Tabla3[#All],2,FALSE))</f>
        <v>10000000</v>
      </c>
      <c r="D491" s="6" t="str">
        <f>IF(LEN(Requerimiento_Det!D491)&gt;0,Requerimiento_Det!D491,"")</f>
        <v/>
      </c>
      <c r="E491" s="6">
        <f>IF(ISBLANK(Requerimiento_Det!E491),"",VLOOKUP(Requerimiento_Det!E491,Tabla13[#All],2,FALSE))</f>
        <v>0</v>
      </c>
      <c r="F491" s="6" t="str">
        <f>IF(ISBLANK(Requerimiento_Det!F491),"",VLOOKUP(Requerimiento_Det!F491,Tabla12[#All],2,FALSE))</f>
        <v>2806</v>
      </c>
      <c r="G491" s="6" t="str">
        <f>IF(ISBLANK(Requerimiento_Det!G491),"",VLOOKUP(Requerimiento_Det!G491,Tabla14[#All],2,FALSE))</f>
        <v>UNI</v>
      </c>
      <c r="H491" s="6" t="str">
        <f>IF(LEN(Requerimiento_Det!H491)&gt;0,Requerimiento_Det!H491,"")</f>
        <v>Sullana 287872 TALARATRUJILLOTALARA</v>
      </c>
      <c r="I491" s="6" t="str">
        <f>IF(ISBLANK(Requerimiento_Det!I491),"",VLOOKUP(Requerimiento_Det!I491,Tabla5[#All],2,FALSE))</f>
        <v>C</v>
      </c>
      <c r="J491" s="6" t="str">
        <f t="shared" si="194"/>
        <v>N</v>
      </c>
      <c r="K491" s="29">
        <f>IF(LEN(Requerimiento_Det!J491)&gt;0,Requerimiento_Det!J491,"")</f>
        <v>1</v>
      </c>
      <c r="L491" s="6" t="str">
        <f t="shared" si="195"/>
        <v>0.00</v>
      </c>
      <c r="M491" s="6" t="str">
        <f t="shared" si="196"/>
        <v>0.00</v>
      </c>
      <c r="N491" s="30" t="str">
        <f t="shared" si="197"/>
        <v>0.00</v>
      </c>
      <c r="O491" s="30">
        <f t="shared" si="198"/>
        <v>0</v>
      </c>
      <c r="P491" s="6" t="str">
        <f t="shared" si="199"/>
        <v>0</v>
      </c>
      <c r="Q491" s="6" t="str">
        <f t="shared" si="200"/>
        <v>0</v>
      </c>
      <c r="R491" s="6" t="str">
        <f t="shared" si="201"/>
        <v>0.000000</v>
      </c>
      <c r="S491" s="6" t="str">
        <f t="shared" si="202"/>
        <v>0.000000</v>
      </c>
      <c r="T491" s="6" t="str">
        <f t="shared" si="203"/>
        <v>0</v>
      </c>
      <c r="U491" s="6" t="str">
        <f t="shared" si="204"/>
        <v>0</v>
      </c>
      <c r="V491" s="6" t="str">
        <f t="shared" si="205"/>
        <v>S</v>
      </c>
      <c r="W491" s="6" t="str">
        <f>IF(LEN(Requerimiento_Det!L491)&gt;0,Requerimiento_Det!L491,"")</f>
        <v>Sullana 287872 TALARATRUJILLOTALARA</v>
      </c>
      <c r="X491" s="6" t="str">
        <f>IF(ISBLANK(Requerimiento_Det!M491),"",VLOOKUP(Requerimiento_Det!M491,Tabla8[#All],2,FALSE))</f>
        <v>010201</v>
      </c>
      <c r="Y491" s="6" t="str">
        <f t="shared" si="206"/>
        <v>PR</v>
      </c>
      <c r="Z491" s="6" t="str">
        <f t="shared" si="207"/>
        <v>DEMO</v>
      </c>
      <c r="AA491" s="6" t="str">
        <f t="shared" si="208"/>
        <v>N</v>
      </c>
      <c r="AB491" s="6" t="str">
        <f t="shared" si="209"/>
        <v>N</v>
      </c>
      <c r="AC491" s="6" t="str">
        <f t="shared" si="210"/>
        <v>9031501</v>
      </c>
      <c r="AD491" s="6">
        <f>IF(ISBLANK(Requerimiento_Det!N491),"",VLOOKUP(Requerimiento_Det!N491,Tabla1[#All],2,FALSE))</f>
        <v>1031100280</v>
      </c>
      <c r="AE491" s="6" t="str">
        <f>IF(ISBLANK(Requerimiento_Det!P491),"",VLOOKUP(Requerimiento_Det!P491,Tabla18[#All],2,FALSE))</f>
        <v>BTRU</v>
      </c>
    </row>
    <row r="492" spans="1:31" x14ac:dyDescent="0.25">
      <c r="A492" s="6">
        <f>IF(LEN(Requerimiento_Det!A492)&gt;0,Requerimiento_Det!A492,"")</f>
        <v>1</v>
      </c>
      <c r="B492" s="6">
        <f>IF(LEN(Requerimiento_Det!B492)&gt;0,Requerimiento_Det!B492,"")</f>
        <v>491</v>
      </c>
      <c r="C492" s="6" t="str">
        <f>IF(ISBLANK(Requerimiento_Det!C492),"",VLOOKUP(Requerimiento_Det!C492,Tabla3[#All],2,FALSE))</f>
        <v>10000000</v>
      </c>
      <c r="D492" s="6" t="str">
        <f>IF(LEN(Requerimiento_Det!D492)&gt;0,Requerimiento_Det!D492,"")</f>
        <v/>
      </c>
      <c r="E492" s="6">
        <f>IF(ISBLANK(Requerimiento_Det!E492),"",VLOOKUP(Requerimiento_Det!E492,Tabla13[#All],2,FALSE))</f>
        <v>0</v>
      </c>
      <c r="F492" s="6" t="str">
        <f>IF(ISBLANK(Requerimiento_Det!F492),"",VLOOKUP(Requerimiento_Det!F492,Tabla12[#All],2,FALSE))</f>
        <v>2806</v>
      </c>
      <c r="G492" s="6" t="str">
        <f>IF(ISBLANK(Requerimiento_Det!G492),"",VLOOKUP(Requerimiento_Det!G492,Tabla14[#All],2,FALSE))</f>
        <v>UNI</v>
      </c>
      <c r="H492" s="6" t="str">
        <f>IF(LEN(Requerimiento_Det!H492)&gt;0,Requerimiento_Det!H492,"")</f>
        <v>Bayóvar 287566 PUCUSANA  PIURA</v>
      </c>
      <c r="I492" s="6" t="str">
        <f>IF(ISBLANK(Requerimiento_Det!I492),"",VLOOKUP(Requerimiento_Det!I492,Tabla5[#All],2,FALSE))</f>
        <v>C</v>
      </c>
      <c r="J492" s="6" t="str">
        <f t="shared" si="194"/>
        <v>N</v>
      </c>
      <c r="K492" s="29">
        <f>IF(LEN(Requerimiento_Det!J492)&gt;0,Requerimiento_Det!J492,"")</f>
        <v>1</v>
      </c>
      <c r="L492" s="6" t="str">
        <f t="shared" si="195"/>
        <v>0.00</v>
      </c>
      <c r="M492" s="6" t="str">
        <f t="shared" si="196"/>
        <v>0.00</v>
      </c>
      <c r="N492" s="30" t="str">
        <f t="shared" si="197"/>
        <v>0.00</v>
      </c>
      <c r="O492" s="30">
        <f t="shared" si="198"/>
        <v>0</v>
      </c>
      <c r="P492" s="6" t="str">
        <f t="shared" si="199"/>
        <v>0</v>
      </c>
      <c r="Q492" s="6" t="str">
        <f t="shared" si="200"/>
        <v>0</v>
      </c>
      <c r="R492" s="6" t="str">
        <f t="shared" si="201"/>
        <v>0.000000</v>
      </c>
      <c r="S492" s="6" t="str">
        <f t="shared" si="202"/>
        <v>0.000000</v>
      </c>
      <c r="T492" s="6" t="str">
        <f t="shared" si="203"/>
        <v>0</v>
      </c>
      <c r="U492" s="6" t="str">
        <f t="shared" si="204"/>
        <v>0</v>
      </c>
      <c r="V492" s="6" t="str">
        <f t="shared" si="205"/>
        <v>S</v>
      </c>
      <c r="W492" s="6" t="str">
        <f>IF(LEN(Requerimiento_Det!L492)&gt;0,Requerimiento_Det!L492,"")</f>
        <v>Bayóvar 287566 PUCUSANA  PIURA</v>
      </c>
      <c r="X492" s="6" t="str">
        <f>IF(ISBLANK(Requerimiento_Det!M492),"",VLOOKUP(Requerimiento_Det!M492,Tabla8[#All],2,FALSE))</f>
        <v>010201</v>
      </c>
      <c r="Y492" s="6" t="str">
        <f t="shared" si="206"/>
        <v>PR</v>
      </c>
      <c r="Z492" s="6" t="str">
        <f t="shared" si="207"/>
        <v>DEMO</v>
      </c>
      <c r="AA492" s="6" t="str">
        <f t="shared" si="208"/>
        <v>N</v>
      </c>
      <c r="AB492" s="6" t="str">
        <f t="shared" si="209"/>
        <v>N</v>
      </c>
      <c r="AC492" s="6" t="str">
        <f t="shared" si="210"/>
        <v>9031501</v>
      </c>
      <c r="AD492" s="6">
        <f>IF(ISBLANK(Requerimiento_Det!N492),"",VLOOKUP(Requerimiento_Det!N492,Tabla1[#All],2,FALSE))</f>
        <v>1031100108</v>
      </c>
      <c r="AE492" s="6" t="str">
        <f>IF(ISBLANK(Requerimiento_Det!P492),"",VLOOKUP(Requerimiento_Det!P492,Tabla18[#All],2,FALSE))</f>
        <v>BTRU</v>
      </c>
    </row>
    <row r="493" spans="1:31" x14ac:dyDescent="0.25">
      <c r="A493" s="6">
        <f>IF(LEN(Requerimiento_Det!A493)&gt;0,Requerimiento_Det!A493,"")</f>
        <v>1</v>
      </c>
      <c r="B493" s="6">
        <f>IF(LEN(Requerimiento_Det!B493)&gt;0,Requerimiento_Det!B493,"")</f>
        <v>492</v>
      </c>
      <c r="C493" s="6" t="str">
        <f>IF(ISBLANK(Requerimiento_Det!C493),"",VLOOKUP(Requerimiento_Det!C493,Tabla3[#All],2,FALSE))</f>
        <v>10000000</v>
      </c>
      <c r="D493" s="6" t="str">
        <f>IF(LEN(Requerimiento_Det!D493)&gt;0,Requerimiento_Det!D493,"")</f>
        <v/>
      </c>
      <c r="E493" s="6">
        <f>IF(ISBLANK(Requerimiento_Det!E493),"",VLOOKUP(Requerimiento_Det!E493,Tabla13[#All],2,FALSE))</f>
        <v>0</v>
      </c>
      <c r="F493" s="6" t="str">
        <f>IF(ISBLANK(Requerimiento_Det!F493),"",VLOOKUP(Requerimiento_Det!F493,Tabla12[#All],2,FALSE))</f>
        <v>2806</v>
      </c>
      <c r="G493" s="6" t="str">
        <f>IF(ISBLANK(Requerimiento_Det!G493),"",VLOOKUP(Requerimiento_Det!G493,Tabla14[#All],2,FALSE))</f>
        <v>UNI</v>
      </c>
      <c r="H493" s="6" t="str">
        <f>IF(LEN(Requerimiento_Det!H493)&gt;0,Requerimiento_Det!H493,"")</f>
        <v>Chicama 287340 TRUJILLO  CAJAMARCA  TRUJILLO</v>
      </c>
      <c r="I493" s="6" t="str">
        <f>IF(ISBLANK(Requerimiento_Det!I493),"",VLOOKUP(Requerimiento_Det!I493,Tabla5[#All],2,FALSE))</f>
        <v>C</v>
      </c>
      <c r="J493" s="6" t="str">
        <f t="shared" si="194"/>
        <v>N</v>
      </c>
      <c r="K493" s="29">
        <f>IF(LEN(Requerimiento_Det!J493)&gt;0,Requerimiento_Det!J493,"")</f>
        <v>1</v>
      </c>
      <c r="L493" s="6" t="str">
        <f t="shared" si="195"/>
        <v>0.00</v>
      </c>
      <c r="M493" s="6" t="str">
        <f t="shared" si="196"/>
        <v>0.00</v>
      </c>
      <c r="N493" s="30" t="str">
        <f t="shared" si="197"/>
        <v>0.00</v>
      </c>
      <c r="O493" s="30">
        <f t="shared" si="198"/>
        <v>0</v>
      </c>
      <c r="P493" s="6" t="str">
        <f t="shared" si="199"/>
        <v>0</v>
      </c>
      <c r="Q493" s="6" t="str">
        <f t="shared" si="200"/>
        <v>0</v>
      </c>
      <c r="R493" s="6" t="str">
        <f t="shared" si="201"/>
        <v>0.000000</v>
      </c>
      <c r="S493" s="6" t="str">
        <f t="shared" si="202"/>
        <v>0.000000</v>
      </c>
      <c r="T493" s="6" t="str">
        <f t="shared" si="203"/>
        <v>0</v>
      </c>
      <c r="U493" s="6" t="str">
        <f t="shared" si="204"/>
        <v>0</v>
      </c>
      <c r="V493" s="6" t="str">
        <f t="shared" si="205"/>
        <v>S</v>
      </c>
      <c r="W493" s="6" t="str">
        <f>IF(LEN(Requerimiento_Det!L493)&gt;0,Requerimiento_Det!L493,"")</f>
        <v>Chicama 287340 TRUJILLO  CAJAMARCA  TRUJILLO</v>
      </c>
      <c r="X493" s="6" t="str">
        <f>IF(ISBLANK(Requerimiento_Det!M493),"",VLOOKUP(Requerimiento_Det!M493,Tabla8[#All],2,FALSE))</f>
        <v>010201</v>
      </c>
      <c r="Y493" s="6" t="str">
        <f t="shared" si="206"/>
        <v>PR</v>
      </c>
      <c r="Z493" s="6" t="str">
        <f t="shared" si="207"/>
        <v>DEMO</v>
      </c>
      <c r="AA493" s="6" t="str">
        <f t="shared" si="208"/>
        <v>N</v>
      </c>
      <c r="AB493" s="6" t="str">
        <f t="shared" si="209"/>
        <v>N</v>
      </c>
      <c r="AC493" s="6" t="str">
        <f t="shared" si="210"/>
        <v>9031501</v>
      </c>
      <c r="AD493" s="6">
        <f>IF(ISBLANK(Requerimiento_Det!N493),"",VLOOKUP(Requerimiento_Det!N493,Tabla1[#All],2,FALSE))</f>
        <v>1031100355</v>
      </c>
      <c r="AE493" s="6" t="str">
        <f>IF(ISBLANK(Requerimiento_Det!P493),"",VLOOKUP(Requerimiento_Det!P493,Tabla18[#All],2,FALSE))</f>
        <v>BTRU</v>
      </c>
    </row>
    <row r="494" spans="1:31" x14ac:dyDescent="0.25">
      <c r="A494" s="6">
        <f>IF(LEN(Requerimiento_Det!A494)&gt;0,Requerimiento_Det!A494,"")</f>
        <v>1</v>
      </c>
      <c r="B494" s="6">
        <f>IF(LEN(Requerimiento_Det!B494)&gt;0,Requerimiento_Det!B494,"")</f>
        <v>493</v>
      </c>
      <c r="C494" s="6" t="str">
        <f>IF(ISBLANK(Requerimiento_Det!C494),"",VLOOKUP(Requerimiento_Det!C494,Tabla3[#All],2,FALSE))</f>
        <v>10000000</v>
      </c>
      <c r="D494" s="6" t="str">
        <f>IF(LEN(Requerimiento_Det!D494)&gt;0,Requerimiento_Det!D494,"")</f>
        <v/>
      </c>
      <c r="E494" s="6">
        <f>IF(ISBLANK(Requerimiento_Det!E494),"",VLOOKUP(Requerimiento_Det!E494,Tabla13[#All],2,FALSE))</f>
        <v>0</v>
      </c>
      <c r="F494" s="6" t="str">
        <f>IF(ISBLANK(Requerimiento_Det!F494),"",VLOOKUP(Requerimiento_Det!F494,Tabla12[#All],2,FALSE))</f>
        <v>2806</v>
      </c>
      <c r="G494" s="6" t="str">
        <f>IF(ISBLANK(Requerimiento_Det!G494),"",VLOOKUP(Requerimiento_Det!G494,Tabla14[#All],2,FALSE))</f>
        <v>UNI</v>
      </c>
      <c r="H494" s="6" t="str">
        <f>IF(LEN(Requerimiento_Det!H494)&gt;0,Requerimiento_Det!H494,"")</f>
        <v>Pacanguilla 287782 TRUJILLO  CHICLAYO  TRUJILLO</v>
      </c>
      <c r="I494" s="6" t="str">
        <f>IF(ISBLANK(Requerimiento_Det!I494),"",VLOOKUP(Requerimiento_Det!I494,Tabla5[#All],2,FALSE))</f>
        <v>C</v>
      </c>
      <c r="J494" s="6" t="str">
        <f t="shared" si="194"/>
        <v>N</v>
      </c>
      <c r="K494" s="29">
        <f>IF(LEN(Requerimiento_Det!J494)&gt;0,Requerimiento_Det!J494,"")</f>
        <v>1</v>
      </c>
      <c r="L494" s="6" t="str">
        <f t="shared" si="195"/>
        <v>0.00</v>
      </c>
      <c r="M494" s="6" t="str">
        <f t="shared" si="196"/>
        <v>0.00</v>
      </c>
      <c r="N494" s="30" t="str">
        <f t="shared" si="197"/>
        <v>0.00</v>
      </c>
      <c r="O494" s="30">
        <f t="shared" si="198"/>
        <v>0</v>
      </c>
      <c r="P494" s="6" t="str">
        <f t="shared" si="199"/>
        <v>0</v>
      </c>
      <c r="Q494" s="6" t="str">
        <f t="shared" si="200"/>
        <v>0</v>
      </c>
      <c r="R494" s="6" t="str">
        <f t="shared" si="201"/>
        <v>0.000000</v>
      </c>
      <c r="S494" s="6" t="str">
        <f t="shared" si="202"/>
        <v>0.000000</v>
      </c>
      <c r="T494" s="6" t="str">
        <f t="shared" si="203"/>
        <v>0</v>
      </c>
      <c r="U494" s="6" t="str">
        <f t="shared" si="204"/>
        <v>0</v>
      </c>
      <c r="V494" s="6" t="str">
        <f t="shared" si="205"/>
        <v>S</v>
      </c>
      <c r="W494" s="6" t="str">
        <f>IF(LEN(Requerimiento_Det!L494)&gt;0,Requerimiento_Det!L494,"")</f>
        <v>Pacanguilla 287782 TRUJILLO  CHICLAYO  TRUJILLO</v>
      </c>
      <c r="X494" s="6" t="str">
        <f>IF(ISBLANK(Requerimiento_Det!M494),"",VLOOKUP(Requerimiento_Det!M494,Tabla8[#All],2,FALSE))</f>
        <v>010201</v>
      </c>
      <c r="Y494" s="6" t="str">
        <f t="shared" si="206"/>
        <v>PR</v>
      </c>
      <c r="Z494" s="6" t="str">
        <f t="shared" si="207"/>
        <v>DEMO</v>
      </c>
      <c r="AA494" s="6" t="str">
        <f t="shared" si="208"/>
        <v>N</v>
      </c>
      <c r="AB494" s="6" t="str">
        <f t="shared" si="209"/>
        <v>N</v>
      </c>
      <c r="AC494" s="6" t="str">
        <f t="shared" si="210"/>
        <v>9031501</v>
      </c>
      <c r="AD494" s="6">
        <f>IF(ISBLANK(Requerimiento_Det!N494),"",VLOOKUP(Requerimiento_Det!N494,Tabla1[#All],2,FALSE))</f>
        <v>1031100265</v>
      </c>
      <c r="AE494" s="6" t="str">
        <f>IF(ISBLANK(Requerimiento_Det!P494),"",VLOOKUP(Requerimiento_Det!P494,Tabla18[#All],2,FALSE))</f>
        <v>BTRU</v>
      </c>
    </row>
    <row r="495" spans="1:31" x14ac:dyDescent="0.25">
      <c r="A495" s="6">
        <f>IF(LEN(Requerimiento_Det!A495)&gt;0,Requerimiento_Det!A495,"")</f>
        <v>1</v>
      </c>
      <c r="B495" s="6">
        <f>IF(LEN(Requerimiento_Det!B495)&gt;0,Requerimiento_Det!B495,"")</f>
        <v>494</v>
      </c>
      <c r="C495" s="6" t="str">
        <f>IF(ISBLANK(Requerimiento_Det!C495),"",VLOOKUP(Requerimiento_Det!C495,Tabla3[#All],2,FALSE))</f>
        <v>10000000</v>
      </c>
      <c r="D495" s="6" t="str">
        <f>IF(LEN(Requerimiento_Det!D495)&gt;0,Requerimiento_Det!D495,"")</f>
        <v/>
      </c>
      <c r="E495" s="6">
        <f>IF(ISBLANK(Requerimiento_Det!E495),"",VLOOKUP(Requerimiento_Det!E495,Tabla13[#All],2,FALSE))</f>
        <v>0</v>
      </c>
      <c r="F495" s="6" t="str">
        <f>IF(ISBLANK(Requerimiento_Det!F495),"",VLOOKUP(Requerimiento_Det!F495,Tabla12[#All],2,FALSE))</f>
        <v>2806</v>
      </c>
      <c r="G495" s="6" t="str">
        <f>IF(ISBLANK(Requerimiento_Det!G495),"",VLOOKUP(Requerimiento_Det!G495,Tabla14[#All],2,FALSE))</f>
        <v>UNI</v>
      </c>
      <c r="H495" s="6" t="str">
        <f>IF(LEN(Requerimiento_Det!H495)&gt;0,Requerimiento_Det!H495,"")</f>
        <v>Chicama 287890 TRUJILLO  CAJAMARCA  TRUJILLO</v>
      </c>
      <c r="I495" s="6" t="str">
        <f>IF(ISBLANK(Requerimiento_Det!I495),"",VLOOKUP(Requerimiento_Det!I495,Tabla5[#All],2,FALSE))</f>
        <v>C</v>
      </c>
      <c r="J495" s="6" t="str">
        <f t="shared" si="194"/>
        <v>N</v>
      </c>
      <c r="K495" s="29">
        <f>IF(LEN(Requerimiento_Det!J495)&gt;0,Requerimiento_Det!J495,"")</f>
        <v>1</v>
      </c>
      <c r="L495" s="6" t="str">
        <f t="shared" si="195"/>
        <v>0.00</v>
      </c>
      <c r="M495" s="6" t="str">
        <f t="shared" si="196"/>
        <v>0.00</v>
      </c>
      <c r="N495" s="30" t="str">
        <f t="shared" si="197"/>
        <v>0.00</v>
      </c>
      <c r="O495" s="30">
        <f t="shared" si="198"/>
        <v>0</v>
      </c>
      <c r="P495" s="6" t="str">
        <f t="shared" si="199"/>
        <v>0</v>
      </c>
      <c r="Q495" s="6" t="str">
        <f t="shared" si="200"/>
        <v>0</v>
      </c>
      <c r="R495" s="6" t="str">
        <f t="shared" si="201"/>
        <v>0.000000</v>
      </c>
      <c r="S495" s="6" t="str">
        <f t="shared" si="202"/>
        <v>0.000000</v>
      </c>
      <c r="T495" s="6" t="str">
        <f t="shared" si="203"/>
        <v>0</v>
      </c>
      <c r="U495" s="6" t="str">
        <f t="shared" si="204"/>
        <v>0</v>
      </c>
      <c r="V495" s="6" t="str">
        <f t="shared" si="205"/>
        <v>S</v>
      </c>
      <c r="W495" s="6" t="str">
        <f>IF(LEN(Requerimiento_Det!L495)&gt;0,Requerimiento_Det!L495,"")</f>
        <v>Chicama 287890 TRUJILLO  CAJAMARCA  TRUJILLO</v>
      </c>
      <c r="X495" s="6" t="str">
        <f>IF(ISBLANK(Requerimiento_Det!M495),"",VLOOKUP(Requerimiento_Det!M495,Tabla8[#All],2,FALSE))</f>
        <v>010201</v>
      </c>
      <c r="Y495" s="6" t="str">
        <f t="shared" si="206"/>
        <v>PR</v>
      </c>
      <c r="Z495" s="6" t="str">
        <f t="shared" si="207"/>
        <v>DEMO</v>
      </c>
      <c r="AA495" s="6" t="str">
        <f t="shared" si="208"/>
        <v>N</v>
      </c>
      <c r="AB495" s="6" t="str">
        <f t="shared" si="209"/>
        <v>N</v>
      </c>
      <c r="AC495" s="6" t="str">
        <f t="shared" si="210"/>
        <v>9031501</v>
      </c>
      <c r="AD495" s="6">
        <f>IF(ISBLANK(Requerimiento_Det!N495),"",VLOOKUP(Requerimiento_Det!N495,Tabla1[#All],2,FALSE))</f>
        <v>1031100257</v>
      </c>
      <c r="AE495" s="6" t="str">
        <f>IF(ISBLANK(Requerimiento_Det!P495),"",VLOOKUP(Requerimiento_Det!P495,Tabla18[#All],2,FALSE))</f>
        <v>BTRU</v>
      </c>
    </row>
    <row r="496" spans="1:31" x14ac:dyDescent="0.25">
      <c r="A496" s="6">
        <f>IF(LEN(Requerimiento_Det!A496)&gt;0,Requerimiento_Det!A496,"")</f>
        <v>1</v>
      </c>
      <c r="B496" s="6">
        <f>IF(LEN(Requerimiento_Det!B496)&gt;0,Requerimiento_Det!B496,"")</f>
        <v>495</v>
      </c>
      <c r="C496" s="6" t="str">
        <f>IF(ISBLANK(Requerimiento_Det!C496),"",VLOOKUP(Requerimiento_Det!C496,Tabla3[#All],2,FALSE))</f>
        <v>10000000</v>
      </c>
      <c r="D496" s="6" t="str">
        <f>IF(LEN(Requerimiento_Det!D496)&gt;0,Requerimiento_Det!D496,"")</f>
        <v/>
      </c>
      <c r="E496" s="6">
        <f>IF(ISBLANK(Requerimiento_Det!E496),"",VLOOKUP(Requerimiento_Det!E496,Tabla13[#All],2,FALSE))</f>
        <v>0</v>
      </c>
      <c r="F496" s="6" t="str">
        <f>IF(ISBLANK(Requerimiento_Det!F496),"",VLOOKUP(Requerimiento_Det!F496,Tabla12[#All],2,FALSE))</f>
        <v>2806</v>
      </c>
      <c r="G496" s="6" t="str">
        <f>IF(ISBLANK(Requerimiento_Det!G496),"",VLOOKUP(Requerimiento_Det!G496,Tabla14[#All],2,FALSE))</f>
        <v>UNI</v>
      </c>
      <c r="H496" s="6" t="str">
        <f>IF(LEN(Requerimiento_Det!H496)&gt;0,Requerimiento_Det!H496,"")</f>
        <v>Mórrope 287790 TRUJILLO  PIURA  TRUJILLO</v>
      </c>
      <c r="I496" s="6" t="str">
        <f>IF(ISBLANK(Requerimiento_Det!I496),"",VLOOKUP(Requerimiento_Det!I496,Tabla5[#All],2,FALSE))</f>
        <v>C</v>
      </c>
      <c r="J496" s="6" t="str">
        <f t="shared" si="194"/>
        <v>N</v>
      </c>
      <c r="K496" s="29">
        <f>IF(LEN(Requerimiento_Det!J496)&gt;0,Requerimiento_Det!J496,"")</f>
        <v>1</v>
      </c>
      <c r="L496" s="6" t="str">
        <f t="shared" si="195"/>
        <v>0.00</v>
      </c>
      <c r="M496" s="6" t="str">
        <f t="shared" si="196"/>
        <v>0.00</v>
      </c>
      <c r="N496" s="30" t="str">
        <f t="shared" si="197"/>
        <v>0.00</v>
      </c>
      <c r="O496" s="30">
        <f t="shared" si="198"/>
        <v>0</v>
      </c>
      <c r="P496" s="6" t="str">
        <f t="shared" si="199"/>
        <v>0</v>
      </c>
      <c r="Q496" s="6" t="str">
        <f t="shared" si="200"/>
        <v>0</v>
      </c>
      <c r="R496" s="6" t="str">
        <f t="shared" si="201"/>
        <v>0.000000</v>
      </c>
      <c r="S496" s="6" t="str">
        <f t="shared" si="202"/>
        <v>0.000000</v>
      </c>
      <c r="T496" s="6" t="str">
        <f t="shared" si="203"/>
        <v>0</v>
      </c>
      <c r="U496" s="6" t="str">
        <f t="shared" si="204"/>
        <v>0</v>
      </c>
      <c r="V496" s="6" t="str">
        <f t="shared" si="205"/>
        <v>S</v>
      </c>
      <c r="W496" s="6" t="str">
        <f>IF(LEN(Requerimiento_Det!L496)&gt;0,Requerimiento_Det!L496,"")</f>
        <v>Mórrope 287790 TRUJILLO  PIURA  TRUJILLO</v>
      </c>
      <c r="X496" s="6" t="str">
        <f>IF(ISBLANK(Requerimiento_Det!M496),"",VLOOKUP(Requerimiento_Det!M496,Tabla8[#All],2,FALSE))</f>
        <v>010201</v>
      </c>
      <c r="Y496" s="6" t="str">
        <f t="shared" si="206"/>
        <v>PR</v>
      </c>
      <c r="Z496" s="6" t="str">
        <f t="shared" si="207"/>
        <v>DEMO</v>
      </c>
      <c r="AA496" s="6" t="str">
        <f t="shared" si="208"/>
        <v>N</v>
      </c>
      <c r="AB496" s="6" t="str">
        <f t="shared" si="209"/>
        <v>N</v>
      </c>
      <c r="AC496" s="6" t="str">
        <f t="shared" si="210"/>
        <v>9031501</v>
      </c>
      <c r="AD496" s="6">
        <f>IF(ISBLANK(Requerimiento_Det!N496),"",VLOOKUP(Requerimiento_Det!N496,Tabla1[#All],2,FALSE))</f>
        <v>1031100351</v>
      </c>
      <c r="AE496" s="6" t="str">
        <f>IF(ISBLANK(Requerimiento_Det!P496),"",VLOOKUP(Requerimiento_Det!P496,Tabla18[#All],2,FALSE))</f>
        <v>BTRU</v>
      </c>
    </row>
    <row r="497" spans="1:31" x14ac:dyDescent="0.25">
      <c r="A497" s="6">
        <f>IF(LEN(Requerimiento_Det!A497)&gt;0,Requerimiento_Det!A497,"")</f>
        <v>1</v>
      </c>
      <c r="B497" s="6">
        <f>IF(LEN(Requerimiento_Det!B497)&gt;0,Requerimiento_Det!B497,"")</f>
        <v>496</v>
      </c>
      <c r="C497" s="6" t="str">
        <f>IF(ISBLANK(Requerimiento_Det!C497),"",VLOOKUP(Requerimiento_Det!C497,Tabla3[#All],2,FALSE))</f>
        <v>10000000</v>
      </c>
      <c r="D497" s="6" t="str">
        <f>IF(LEN(Requerimiento_Det!D497)&gt;0,Requerimiento_Det!D497,"")</f>
        <v/>
      </c>
      <c r="E497" s="6">
        <f>IF(ISBLANK(Requerimiento_Det!E497),"",VLOOKUP(Requerimiento_Det!E497,Tabla13[#All],2,FALSE))</f>
        <v>0</v>
      </c>
      <c r="F497" s="6" t="str">
        <f>IF(ISBLANK(Requerimiento_Det!F497),"",VLOOKUP(Requerimiento_Det!F497,Tabla12[#All],2,FALSE))</f>
        <v>2806</v>
      </c>
      <c r="G497" s="6" t="str">
        <f>IF(ISBLANK(Requerimiento_Det!G497),"",VLOOKUP(Requerimiento_Det!G497,Tabla14[#All],2,FALSE))</f>
        <v>UNI</v>
      </c>
      <c r="H497" s="6" t="str">
        <f>IF(LEN(Requerimiento_Det!H497)&gt;0,Requerimiento_Det!H497,"")</f>
        <v>Chicama 287863 TRUJILLO  PACASMAYO  TRUJILLO</v>
      </c>
      <c r="I497" s="6" t="str">
        <f>IF(ISBLANK(Requerimiento_Det!I497),"",VLOOKUP(Requerimiento_Det!I497,Tabla5[#All],2,FALSE))</f>
        <v>C</v>
      </c>
      <c r="J497" s="6" t="str">
        <f t="shared" si="194"/>
        <v>N</v>
      </c>
      <c r="K497" s="29">
        <f>IF(LEN(Requerimiento_Det!J497)&gt;0,Requerimiento_Det!J497,"")</f>
        <v>1</v>
      </c>
      <c r="L497" s="6" t="str">
        <f t="shared" si="195"/>
        <v>0.00</v>
      </c>
      <c r="M497" s="6" t="str">
        <f t="shared" si="196"/>
        <v>0.00</v>
      </c>
      <c r="N497" s="30" t="str">
        <f t="shared" si="197"/>
        <v>0.00</v>
      </c>
      <c r="O497" s="30">
        <f t="shared" si="198"/>
        <v>0</v>
      </c>
      <c r="P497" s="6" t="str">
        <f t="shared" si="199"/>
        <v>0</v>
      </c>
      <c r="Q497" s="6" t="str">
        <f t="shared" si="200"/>
        <v>0</v>
      </c>
      <c r="R497" s="6" t="str">
        <f t="shared" si="201"/>
        <v>0.000000</v>
      </c>
      <c r="S497" s="6" t="str">
        <f t="shared" si="202"/>
        <v>0.000000</v>
      </c>
      <c r="T497" s="6" t="str">
        <f t="shared" si="203"/>
        <v>0</v>
      </c>
      <c r="U497" s="6" t="str">
        <f t="shared" si="204"/>
        <v>0</v>
      </c>
      <c r="V497" s="6" t="str">
        <f t="shared" si="205"/>
        <v>S</v>
      </c>
      <c r="W497" s="6" t="str">
        <f>IF(LEN(Requerimiento_Det!L497)&gt;0,Requerimiento_Det!L497,"")</f>
        <v>Chicama 287863 TRUJILLO  PACASMAYO  TRUJILLO</v>
      </c>
      <c r="X497" s="6" t="str">
        <f>IF(ISBLANK(Requerimiento_Det!M497),"",VLOOKUP(Requerimiento_Det!M497,Tabla8[#All],2,FALSE))</f>
        <v>010201</v>
      </c>
      <c r="Y497" s="6" t="str">
        <f t="shared" si="206"/>
        <v>PR</v>
      </c>
      <c r="Z497" s="6" t="str">
        <f t="shared" si="207"/>
        <v>DEMO</v>
      </c>
      <c r="AA497" s="6" t="str">
        <f t="shared" si="208"/>
        <v>N</v>
      </c>
      <c r="AB497" s="6" t="str">
        <f t="shared" si="209"/>
        <v>N</v>
      </c>
      <c r="AC497" s="6" t="str">
        <f t="shared" si="210"/>
        <v>9031501</v>
      </c>
      <c r="AD497" s="6">
        <f>IF(ISBLANK(Requerimiento_Det!N497),"",VLOOKUP(Requerimiento_Det!N497,Tabla1[#All],2,FALSE))</f>
        <v>1031100317</v>
      </c>
      <c r="AE497" s="6" t="str">
        <f>IF(ISBLANK(Requerimiento_Det!P497),"",VLOOKUP(Requerimiento_Det!P497,Tabla18[#All],2,FALSE))</f>
        <v>BTRU</v>
      </c>
    </row>
    <row r="498" spans="1:31" x14ac:dyDescent="0.25">
      <c r="A498" s="6">
        <f>IF(LEN(Requerimiento_Det!A498)&gt;0,Requerimiento_Det!A498,"")</f>
        <v>1</v>
      </c>
      <c r="B498" s="6">
        <f>IF(LEN(Requerimiento_Det!B498)&gt;0,Requerimiento_Det!B498,"")</f>
        <v>497</v>
      </c>
      <c r="C498" s="6" t="str">
        <f>IF(ISBLANK(Requerimiento_Det!C498),"",VLOOKUP(Requerimiento_Det!C498,Tabla3[#All],2,FALSE))</f>
        <v>10000000</v>
      </c>
      <c r="D498" s="6" t="str">
        <f>IF(LEN(Requerimiento_Det!D498)&gt;0,Requerimiento_Det!D498,"")</f>
        <v/>
      </c>
      <c r="E498" s="6">
        <f>IF(ISBLANK(Requerimiento_Det!E498),"",VLOOKUP(Requerimiento_Det!E498,Tabla13[#All],2,FALSE))</f>
        <v>0</v>
      </c>
      <c r="F498" s="6" t="str">
        <f>IF(ISBLANK(Requerimiento_Det!F498),"",VLOOKUP(Requerimiento_Det!F498,Tabla12[#All],2,FALSE))</f>
        <v>2806</v>
      </c>
      <c r="G498" s="6" t="str">
        <f>IF(ISBLANK(Requerimiento_Det!G498),"",VLOOKUP(Requerimiento_Det!G498,Tabla14[#All],2,FALSE))</f>
        <v>UNI</v>
      </c>
      <c r="H498" s="6" t="str">
        <f>IF(LEN(Requerimiento_Det!H498)&gt;0,Requerimiento_Det!H498,"")</f>
        <v>Chicama 287864 TRUJILLO  CHICLAYO  TRUJILLO</v>
      </c>
      <c r="I498" s="6" t="str">
        <f>IF(ISBLANK(Requerimiento_Det!I498),"",VLOOKUP(Requerimiento_Det!I498,Tabla5[#All],2,FALSE))</f>
        <v>C</v>
      </c>
      <c r="J498" s="6" t="str">
        <f t="shared" si="194"/>
        <v>N</v>
      </c>
      <c r="K498" s="29">
        <f>IF(LEN(Requerimiento_Det!J498)&gt;0,Requerimiento_Det!J498,"")</f>
        <v>1</v>
      </c>
      <c r="L498" s="6" t="str">
        <f t="shared" si="195"/>
        <v>0.00</v>
      </c>
      <c r="M498" s="6" t="str">
        <f t="shared" si="196"/>
        <v>0.00</v>
      </c>
      <c r="N498" s="30" t="str">
        <f t="shared" si="197"/>
        <v>0.00</v>
      </c>
      <c r="O498" s="30">
        <f t="shared" si="198"/>
        <v>0</v>
      </c>
      <c r="P498" s="6" t="str">
        <f t="shared" si="199"/>
        <v>0</v>
      </c>
      <c r="Q498" s="6" t="str">
        <f t="shared" si="200"/>
        <v>0</v>
      </c>
      <c r="R498" s="6" t="str">
        <f t="shared" si="201"/>
        <v>0.000000</v>
      </c>
      <c r="S498" s="6" t="str">
        <f t="shared" si="202"/>
        <v>0.000000</v>
      </c>
      <c r="T498" s="6" t="str">
        <f t="shared" si="203"/>
        <v>0</v>
      </c>
      <c r="U498" s="6" t="str">
        <f t="shared" si="204"/>
        <v>0</v>
      </c>
      <c r="V498" s="6" t="str">
        <f t="shared" si="205"/>
        <v>S</v>
      </c>
      <c r="W498" s="6" t="str">
        <f>IF(LEN(Requerimiento_Det!L498)&gt;0,Requerimiento_Det!L498,"")</f>
        <v>Chicama 287864 TRUJILLO  CHICLAYO  TRUJILLO</v>
      </c>
      <c r="X498" s="6" t="str">
        <f>IF(ISBLANK(Requerimiento_Det!M498),"",VLOOKUP(Requerimiento_Det!M498,Tabla8[#All],2,FALSE))</f>
        <v>010201</v>
      </c>
      <c r="Y498" s="6" t="str">
        <f t="shared" si="206"/>
        <v>PR</v>
      </c>
      <c r="Z498" s="6" t="str">
        <f t="shared" si="207"/>
        <v>DEMO</v>
      </c>
      <c r="AA498" s="6" t="str">
        <f t="shared" si="208"/>
        <v>N</v>
      </c>
      <c r="AB498" s="6" t="str">
        <f t="shared" si="209"/>
        <v>N</v>
      </c>
      <c r="AC498" s="6" t="str">
        <f t="shared" si="210"/>
        <v>9031501</v>
      </c>
      <c r="AD498" s="6">
        <f>IF(ISBLANK(Requerimiento_Det!N498),"",VLOOKUP(Requerimiento_Det!N498,Tabla1[#All],2,FALSE))</f>
        <v>1031100339</v>
      </c>
      <c r="AE498" s="6" t="str">
        <f>IF(ISBLANK(Requerimiento_Det!P498),"",VLOOKUP(Requerimiento_Det!P498,Tabla18[#All],2,FALSE))</f>
        <v>BTRU</v>
      </c>
    </row>
    <row r="499" spans="1:31" x14ac:dyDescent="0.25">
      <c r="A499" s="6">
        <f>IF(LEN(Requerimiento_Det!A499)&gt;0,Requerimiento_Det!A499,"")</f>
        <v>1</v>
      </c>
      <c r="B499" s="6">
        <f>IF(LEN(Requerimiento_Det!B499)&gt;0,Requerimiento_Det!B499,"")</f>
        <v>498</v>
      </c>
      <c r="C499" s="6" t="str">
        <f>IF(ISBLANK(Requerimiento_Det!C499),"",VLOOKUP(Requerimiento_Det!C499,Tabla3[#All],2,FALSE))</f>
        <v>10000000</v>
      </c>
      <c r="D499" s="6" t="str">
        <f>IF(LEN(Requerimiento_Det!D499)&gt;0,Requerimiento_Det!D499,"")</f>
        <v/>
      </c>
      <c r="E499" s="6">
        <f>IF(ISBLANK(Requerimiento_Det!E499),"",VLOOKUP(Requerimiento_Det!E499,Tabla13[#All],2,FALSE))</f>
        <v>0</v>
      </c>
      <c r="F499" s="6" t="str">
        <f>IF(ISBLANK(Requerimiento_Det!F499),"",VLOOKUP(Requerimiento_Det!F499,Tabla12[#All],2,FALSE))</f>
        <v>2806</v>
      </c>
      <c r="G499" s="6" t="str">
        <f>IF(ISBLANK(Requerimiento_Det!G499),"",VLOOKUP(Requerimiento_Det!G499,Tabla14[#All],2,FALSE))</f>
        <v>UNI</v>
      </c>
      <c r="H499" s="6" t="str">
        <f>IF(LEN(Requerimiento_Det!H499)&gt;0,Requerimiento_Det!H499,"")</f>
        <v>Pacanguilla 287558 TRUJILLO  TUMBES  TRUJILLO</v>
      </c>
      <c r="I499" s="6" t="str">
        <f>IF(ISBLANK(Requerimiento_Det!I499),"",VLOOKUP(Requerimiento_Det!I499,Tabla5[#All],2,FALSE))</f>
        <v>C</v>
      </c>
      <c r="J499" s="6" t="str">
        <f t="shared" si="194"/>
        <v>N</v>
      </c>
      <c r="K499" s="29">
        <f>IF(LEN(Requerimiento_Det!J499)&gt;0,Requerimiento_Det!J499,"")</f>
        <v>1</v>
      </c>
      <c r="L499" s="6" t="str">
        <f t="shared" si="195"/>
        <v>0.00</v>
      </c>
      <c r="M499" s="6" t="str">
        <f t="shared" si="196"/>
        <v>0.00</v>
      </c>
      <c r="N499" s="30" t="str">
        <f t="shared" si="197"/>
        <v>0.00</v>
      </c>
      <c r="O499" s="30">
        <f t="shared" si="198"/>
        <v>0</v>
      </c>
      <c r="P499" s="6" t="str">
        <f t="shared" si="199"/>
        <v>0</v>
      </c>
      <c r="Q499" s="6" t="str">
        <f t="shared" si="200"/>
        <v>0</v>
      </c>
      <c r="R499" s="6" t="str">
        <f t="shared" si="201"/>
        <v>0.000000</v>
      </c>
      <c r="S499" s="6" t="str">
        <f t="shared" si="202"/>
        <v>0.000000</v>
      </c>
      <c r="T499" s="6" t="str">
        <f t="shared" si="203"/>
        <v>0</v>
      </c>
      <c r="U499" s="6" t="str">
        <f t="shared" si="204"/>
        <v>0</v>
      </c>
      <c r="V499" s="6" t="str">
        <f t="shared" si="205"/>
        <v>S</v>
      </c>
      <c r="W499" s="6" t="str">
        <f>IF(LEN(Requerimiento_Det!L499)&gt;0,Requerimiento_Det!L499,"")</f>
        <v>Pacanguilla 287558 TRUJILLO  TUMBES  TRUJILLO</v>
      </c>
      <c r="X499" s="6" t="str">
        <f>IF(ISBLANK(Requerimiento_Det!M499),"",VLOOKUP(Requerimiento_Det!M499,Tabla8[#All],2,FALSE))</f>
        <v>010201</v>
      </c>
      <c r="Y499" s="6" t="str">
        <f t="shared" si="206"/>
        <v>PR</v>
      </c>
      <c r="Z499" s="6" t="str">
        <f t="shared" si="207"/>
        <v>DEMO</v>
      </c>
      <c r="AA499" s="6" t="str">
        <f t="shared" si="208"/>
        <v>N</v>
      </c>
      <c r="AB499" s="6" t="str">
        <f t="shared" si="209"/>
        <v>N</v>
      </c>
      <c r="AC499" s="6" t="str">
        <f t="shared" si="210"/>
        <v>9031501</v>
      </c>
      <c r="AD499" s="6">
        <f>IF(ISBLANK(Requerimiento_Det!N499),"",VLOOKUP(Requerimiento_Det!N499,Tabla1[#All],2,FALSE))</f>
        <v>1031100301</v>
      </c>
      <c r="AE499" s="6" t="str">
        <f>IF(ISBLANK(Requerimiento_Det!P499),"",VLOOKUP(Requerimiento_Det!P499,Tabla18[#All],2,FALSE))</f>
        <v>BTRU</v>
      </c>
    </row>
    <row r="500" spans="1:31" x14ac:dyDescent="0.25">
      <c r="A500" s="6">
        <f>IF(LEN(Requerimiento_Det!A500)&gt;0,Requerimiento_Det!A500,"")</f>
        <v>1</v>
      </c>
      <c r="B500" s="6">
        <f>IF(LEN(Requerimiento_Det!B500)&gt;0,Requerimiento_Det!B500,"")</f>
        <v>499</v>
      </c>
      <c r="C500" s="6" t="str">
        <f>IF(ISBLANK(Requerimiento_Det!C500),"",VLOOKUP(Requerimiento_Det!C500,Tabla3[#All],2,FALSE))</f>
        <v>10000000</v>
      </c>
      <c r="D500" s="6" t="str">
        <f>IF(LEN(Requerimiento_Det!D500)&gt;0,Requerimiento_Det!D500,"")</f>
        <v/>
      </c>
      <c r="E500" s="6">
        <f>IF(ISBLANK(Requerimiento_Det!E500),"",VLOOKUP(Requerimiento_Det!E500,Tabla13[#All],2,FALSE))</f>
        <v>0</v>
      </c>
      <c r="F500" s="6" t="str">
        <f>IF(ISBLANK(Requerimiento_Det!F500),"",VLOOKUP(Requerimiento_Det!F500,Tabla12[#All],2,FALSE))</f>
        <v>2806</v>
      </c>
      <c r="G500" s="6" t="str">
        <f>IF(ISBLANK(Requerimiento_Det!G500),"",VLOOKUP(Requerimiento_Det!G500,Tabla14[#All],2,FALSE))</f>
        <v>UNI</v>
      </c>
      <c r="H500" s="6" t="str">
        <f>IF(LEN(Requerimiento_Det!H500)&gt;0,Requerimiento_Det!H500,"")</f>
        <v>Chicama 286731 TRUJILLO  TARAPOTO  TRUJILLO</v>
      </c>
      <c r="I500" s="6" t="str">
        <f>IF(ISBLANK(Requerimiento_Det!I500),"",VLOOKUP(Requerimiento_Det!I500,Tabla5[#All],2,FALSE))</f>
        <v>C</v>
      </c>
      <c r="J500" s="6" t="str">
        <f t="shared" si="194"/>
        <v>N</v>
      </c>
      <c r="K500" s="29">
        <f>IF(LEN(Requerimiento_Det!J500)&gt;0,Requerimiento_Det!J500,"")</f>
        <v>1</v>
      </c>
      <c r="L500" s="6" t="str">
        <f t="shared" si="195"/>
        <v>0.00</v>
      </c>
      <c r="M500" s="6" t="str">
        <f t="shared" si="196"/>
        <v>0.00</v>
      </c>
      <c r="N500" s="30" t="str">
        <f t="shared" si="197"/>
        <v>0.00</v>
      </c>
      <c r="O500" s="30">
        <f t="shared" si="198"/>
        <v>0</v>
      </c>
      <c r="P500" s="6" t="str">
        <f t="shared" si="199"/>
        <v>0</v>
      </c>
      <c r="Q500" s="6" t="str">
        <f t="shared" si="200"/>
        <v>0</v>
      </c>
      <c r="R500" s="6" t="str">
        <f t="shared" si="201"/>
        <v>0.000000</v>
      </c>
      <c r="S500" s="6" t="str">
        <f t="shared" si="202"/>
        <v>0.000000</v>
      </c>
      <c r="T500" s="6" t="str">
        <f t="shared" si="203"/>
        <v>0</v>
      </c>
      <c r="U500" s="6" t="str">
        <f t="shared" si="204"/>
        <v>0</v>
      </c>
      <c r="V500" s="6" t="str">
        <f t="shared" si="205"/>
        <v>S</v>
      </c>
      <c r="W500" s="6" t="str">
        <f>IF(LEN(Requerimiento_Det!L500)&gt;0,Requerimiento_Det!L500,"")</f>
        <v>Chicama 286731 TRUJILLO  TARAPOTO  TRUJILLO</v>
      </c>
      <c r="X500" s="6" t="str">
        <f>IF(ISBLANK(Requerimiento_Det!M500),"",VLOOKUP(Requerimiento_Det!M500,Tabla8[#All],2,FALSE))</f>
        <v>010201</v>
      </c>
      <c r="Y500" s="6" t="str">
        <f t="shared" si="206"/>
        <v>PR</v>
      </c>
      <c r="Z500" s="6" t="str">
        <f t="shared" si="207"/>
        <v>DEMO</v>
      </c>
      <c r="AA500" s="6" t="str">
        <f t="shared" si="208"/>
        <v>N</v>
      </c>
      <c r="AB500" s="6" t="str">
        <f t="shared" si="209"/>
        <v>N</v>
      </c>
      <c r="AC500" s="6" t="str">
        <f t="shared" si="210"/>
        <v>9031501</v>
      </c>
      <c r="AD500" s="6">
        <f>IF(ISBLANK(Requerimiento_Det!N500),"",VLOOKUP(Requerimiento_Det!N500,Tabla1[#All],2,FALSE))</f>
        <v>1031100313</v>
      </c>
      <c r="AE500" s="6" t="str">
        <f>IF(ISBLANK(Requerimiento_Det!P500),"",VLOOKUP(Requerimiento_Det!P500,Tabla18[#All],2,FALSE))</f>
        <v>BTRU</v>
      </c>
    </row>
    <row r="501" spans="1:31" x14ac:dyDescent="0.25">
      <c r="A501" s="6">
        <f>IF(LEN(Requerimiento_Det!A501)&gt;0,Requerimiento_Det!A501,"")</f>
        <v>1</v>
      </c>
      <c r="B501" s="6">
        <f>IF(LEN(Requerimiento_Det!B501)&gt;0,Requerimiento_Det!B501,"")</f>
        <v>500</v>
      </c>
      <c r="C501" s="6" t="str">
        <f>IF(ISBLANK(Requerimiento_Det!C501),"",VLOOKUP(Requerimiento_Det!C501,Tabla3[#All],2,FALSE))</f>
        <v>10000000</v>
      </c>
      <c r="D501" s="6" t="str">
        <f>IF(LEN(Requerimiento_Det!D501)&gt;0,Requerimiento_Det!D501,"")</f>
        <v/>
      </c>
      <c r="E501" s="6">
        <f>IF(ISBLANK(Requerimiento_Det!E501),"",VLOOKUP(Requerimiento_Det!E501,Tabla13[#All],2,FALSE))</f>
        <v>0</v>
      </c>
      <c r="F501" s="6" t="str">
        <f>IF(ISBLANK(Requerimiento_Det!F501),"",VLOOKUP(Requerimiento_Det!F501,Tabla12[#All],2,FALSE))</f>
        <v>2806</v>
      </c>
      <c r="G501" s="6" t="str">
        <f>IF(ISBLANK(Requerimiento_Det!G501),"",VLOOKUP(Requerimiento_Det!G501,Tabla14[#All],2,FALSE))</f>
        <v>UNI</v>
      </c>
      <c r="H501" s="6" t="str">
        <f>IF(LEN(Requerimiento_Det!H501)&gt;0,Requerimiento_Det!H501,"")</f>
        <v>Pacanguilla 287784 TRUJILLO  CHICLAYO  TRUJILLO</v>
      </c>
      <c r="I501" s="6" t="str">
        <f>IF(ISBLANK(Requerimiento_Det!I501),"",VLOOKUP(Requerimiento_Det!I501,Tabla5[#All],2,FALSE))</f>
        <v>C</v>
      </c>
      <c r="J501" s="6" t="str">
        <f t="shared" si="194"/>
        <v>N</v>
      </c>
      <c r="K501" s="29">
        <f>IF(LEN(Requerimiento_Det!J501)&gt;0,Requerimiento_Det!J501,"")</f>
        <v>1</v>
      </c>
      <c r="L501" s="6" t="str">
        <f t="shared" si="195"/>
        <v>0.00</v>
      </c>
      <c r="M501" s="6" t="str">
        <f t="shared" si="196"/>
        <v>0.00</v>
      </c>
      <c r="N501" s="30" t="str">
        <f t="shared" si="197"/>
        <v>0.00</v>
      </c>
      <c r="O501" s="30">
        <f t="shared" si="198"/>
        <v>0</v>
      </c>
      <c r="P501" s="6" t="str">
        <f t="shared" si="199"/>
        <v>0</v>
      </c>
      <c r="Q501" s="6" t="str">
        <f t="shared" si="200"/>
        <v>0</v>
      </c>
      <c r="R501" s="6" t="str">
        <f t="shared" si="201"/>
        <v>0.000000</v>
      </c>
      <c r="S501" s="6" t="str">
        <f t="shared" si="202"/>
        <v>0.000000</v>
      </c>
      <c r="T501" s="6" t="str">
        <f t="shared" si="203"/>
        <v>0</v>
      </c>
      <c r="U501" s="6" t="str">
        <f t="shared" si="204"/>
        <v>0</v>
      </c>
      <c r="V501" s="6" t="str">
        <f t="shared" si="205"/>
        <v>S</v>
      </c>
      <c r="W501" s="6" t="str">
        <f>IF(LEN(Requerimiento_Det!L501)&gt;0,Requerimiento_Det!L501,"")</f>
        <v>Pacanguilla 287784 TRUJILLO  CHICLAYO  TRUJILLO</v>
      </c>
      <c r="X501" s="6" t="str">
        <f>IF(ISBLANK(Requerimiento_Det!M501),"",VLOOKUP(Requerimiento_Det!M501,Tabla8[#All],2,FALSE))</f>
        <v>010201</v>
      </c>
      <c r="Y501" s="6" t="str">
        <f t="shared" si="206"/>
        <v>PR</v>
      </c>
      <c r="Z501" s="6" t="str">
        <f t="shared" si="207"/>
        <v>DEMO</v>
      </c>
      <c r="AA501" s="6" t="str">
        <f t="shared" si="208"/>
        <v>N</v>
      </c>
      <c r="AB501" s="6" t="str">
        <f t="shared" si="209"/>
        <v>N</v>
      </c>
      <c r="AC501" s="6" t="str">
        <f t="shared" si="210"/>
        <v>9031501</v>
      </c>
      <c r="AD501" s="6">
        <f>IF(ISBLANK(Requerimiento_Det!N501),"",VLOOKUP(Requerimiento_Det!N501,Tabla1[#All],2,FALSE))</f>
        <v>1031100330</v>
      </c>
      <c r="AE501" s="6" t="str">
        <f>IF(ISBLANK(Requerimiento_Det!P501),"",VLOOKUP(Requerimiento_Det!P501,Tabla18[#All],2,FALSE))</f>
        <v>BTRU</v>
      </c>
    </row>
    <row r="502" spans="1:31" x14ac:dyDescent="0.25">
      <c r="A502" s="6">
        <f>IF(LEN(Requerimiento_Det!A502)&gt;0,Requerimiento_Det!A502,"")</f>
        <v>1</v>
      </c>
      <c r="B502" s="6">
        <f>IF(LEN(Requerimiento_Det!B502)&gt;0,Requerimiento_Det!B502,"")</f>
        <v>501</v>
      </c>
      <c r="C502" s="6" t="str">
        <f>IF(ISBLANK(Requerimiento_Det!C502),"",VLOOKUP(Requerimiento_Det!C502,Tabla3[#All],2,FALSE))</f>
        <v>10000000</v>
      </c>
      <c r="D502" s="6" t="str">
        <f>IF(LEN(Requerimiento_Det!D502)&gt;0,Requerimiento_Det!D502,"")</f>
        <v/>
      </c>
      <c r="E502" s="6">
        <f>IF(ISBLANK(Requerimiento_Det!E502),"",VLOOKUP(Requerimiento_Det!E502,Tabla13[#All],2,FALSE))</f>
        <v>0</v>
      </c>
      <c r="F502" s="6" t="str">
        <f>IF(ISBLANK(Requerimiento_Det!F502),"",VLOOKUP(Requerimiento_Det!F502,Tabla12[#All],2,FALSE))</f>
        <v>2806</v>
      </c>
      <c r="G502" s="6" t="str">
        <f>IF(ISBLANK(Requerimiento_Det!G502),"",VLOOKUP(Requerimiento_Det!G502,Tabla14[#All],2,FALSE))</f>
        <v>UNI</v>
      </c>
      <c r="H502" s="6" t="str">
        <f>IF(LEN(Requerimiento_Det!H502)&gt;0,Requerimiento_Det!H502,"")</f>
        <v>Chicama 287874 TRUJILLO   CHOCOPE  TRUJILLO</v>
      </c>
      <c r="I502" s="6" t="str">
        <f>IF(ISBLANK(Requerimiento_Det!I502),"",VLOOKUP(Requerimiento_Det!I502,Tabla5[#All],2,FALSE))</f>
        <v>C</v>
      </c>
      <c r="J502" s="6" t="str">
        <f t="shared" si="194"/>
        <v>N</v>
      </c>
      <c r="K502" s="29">
        <f>IF(LEN(Requerimiento_Det!J502)&gt;0,Requerimiento_Det!J502,"")</f>
        <v>1</v>
      </c>
      <c r="L502" s="6" t="str">
        <f t="shared" si="195"/>
        <v>0.00</v>
      </c>
      <c r="M502" s="6" t="str">
        <f t="shared" si="196"/>
        <v>0.00</v>
      </c>
      <c r="N502" s="30" t="str">
        <f t="shared" si="197"/>
        <v>0.00</v>
      </c>
      <c r="O502" s="30">
        <f t="shared" si="198"/>
        <v>0</v>
      </c>
      <c r="P502" s="6" t="str">
        <f t="shared" si="199"/>
        <v>0</v>
      </c>
      <c r="Q502" s="6" t="str">
        <f t="shared" si="200"/>
        <v>0</v>
      </c>
      <c r="R502" s="6" t="str">
        <f t="shared" si="201"/>
        <v>0.000000</v>
      </c>
      <c r="S502" s="6" t="str">
        <f t="shared" si="202"/>
        <v>0.000000</v>
      </c>
      <c r="T502" s="6" t="str">
        <f t="shared" si="203"/>
        <v>0</v>
      </c>
      <c r="U502" s="6" t="str">
        <f t="shared" si="204"/>
        <v>0</v>
      </c>
      <c r="V502" s="6" t="str">
        <f t="shared" si="205"/>
        <v>S</v>
      </c>
      <c r="W502" s="6" t="str">
        <f>IF(LEN(Requerimiento_Det!L502)&gt;0,Requerimiento_Det!L502,"")</f>
        <v>Chicama 287874 TRUJILLO   CHOCOPE  TRUJILLO</v>
      </c>
      <c r="X502" s="6" t="str">
        <f>IF(ISBLANK(Requerimiento_Det!M502),"",VLOOKUP(Requerimiento_Det!M502,Tabla8[#All],2,FALSE))</f>
        <v>010201</v>
      </c>
      <c r="Y502" s="6" t="str">
        <f t="shared" si="206"/>
        <v>PR</v>
      </c>
      <c r="Z502" s="6" t="str">
        <f t="shared" si="207"/>
        <v>DEMO</v>
      </c>
      <c r="AA502" s="6" t="str">
        <f t="shared" si="208"/>
        <v>N</v>
      </c>
      <c r="AB502" s="6" t="str">
        <f t="shared" si="209"/>
        <v>N</v>
      </c>
      <c r="AC502" s="6" t="str">
        <f t="shared" si="210"/>
        <v>9031501</v>
      </c>
      <c r="AD502" s="6">
        <f>IF(ISBLANK(Requerimiento_Det!N502),"",VLOOKUP(Requerimiento_Det!N502,Tabla1[#All],2,FALSE))</f>
        <v>1031100341</v>
      </c>
      <c r="AE502" s="6" t="str">
        <f>IF(ISBLANK(Requerimiento_Det!P502),"",VLOOKUP(Requerimiento_Det!P502,Tabla18[#All],2,FALSE))</f>
        <v>BTRU</v>
      </c>
    </row>
    <row r="503" spans="1:31" x14ac:dyDescent="0.25">
      <c r="A503" s="6">
        <f>IF(LEN(Requerimiento_Det!A503)&gt;0,Requerimiento_Det!A503,"")</f>
        <v>1</v>
      </c>
      <c r="B503" s="6">
        <f>IF(LEN(Requerimiento_Det!B503)&gt;0,Requerimiento_Det!B503,"")</f>
        <v>502</v>
      </c>
      <c r="C503" s="6" t="str">
        <f>IF(ISBLANK(Requerimiento_Det!C503),"",VLOOKUP(Requerimiento_Det!C503,Tabla3[#All],2,FALSE))</f>
        <v>10000000</v>
      </c>
      <c r="D503" s="6" t="str">
        <f>IF(LEN(Requerimiento_Det!D503)&gt;0,Requerimiento_Det!D503,"")</f>
        <v/>
      </c>
      <c r="E503" s="6">
        <f>IF(ISBLANK(Requerimiento_Det!E503),"",VLOOKUP(Requerimiento_Det!E503,Tabla13[#All],2,FALSE))</f>
        <v>0</v>
      </c>
      <c r="F503" s="6" t="str">
        <f>IF(ISBLANK(Requerimiento_Det!F503),"",VLOOKUP(Requerimiento_Det!F503,Tabla12[#All],2,FALSE))</f>
        <v>2806</v>
      </c>
      <c r="G503" s="6" t="str">
        <f>IF(ISBLANK(Requerimiento_Det!G503),"",VLOOKUP(Requerimiento_Det!G503,Tabla14[#All],2,FALSE))</f>
        <v>UNI</v>
      </c>
      <c r="H503" s="6" t="str">
        <f>IF(LEN(Requerimiento_Det!H503)&gt;0,Requerimiento_Det!H503,"")</f>
        <v>Chicama 287884 TRUJILLO  PIURA  TRUJILLO</v>
      </c>
      <c r="I503" s="6" t="str">
        <f>IF(ISBLANK(Requerimiento_Det!I503),"",VLOOKUP(Requerimiento_Det!I503,Tabla5[#All],2,FALSE))</f>
        <v>C</v>
      </c>
      <c r="J503" s="6" t="str">
        <f t="shared" si="194"/>
        <v>N</v>
      </c>
      <c r="K503" s="29">
        <f>IF(LEN(Requerimiento_Det!J503)&gt;0,Requerimiento_Det!J503,"")</f>
        <v>1</v>
      </c>
      <c r="L503" s="6" t="str">
        <f t="shared" si="195"/>
        <v>0.00</v>
      </c>
      <c r="M503" s="6" t="str">
        <f t="shared" si="196"/>
        <v>0.00</v>
      </c>
      <c r="N503" s="30" t="str">
        <f t="shared" si="197"/>
        <v>0.00</v>
      </c>
      <c r="O503" s="30">
        <f t="shared" si="198"/>
        <v>0</v>
      </c>
      <c r="P503" s="6" t="str">
        <f t="shared" si="199"/>
        <v>0</v>
      </c>
      <c r="Q503" s="6" t="str">
        <f t="shared" si="200"/>
        <v>0</v>
      </c>
      <c r="R503" s="6" t="str">
        <f t="shared" si="201"/>
        <v>0.000000</v>
      </c>
      <c r="S503" s="6" t="str">
        <f t="shared" si="202"/>
        <v>0.000000</v>
      </c>
      <c r="T503" s="6" t="str">
        <f t="shared" si="203"/>
        <v>0</v>
      </c>
      <c r="U503" s="6" t="str">
        <f t="shared" si="204"/>
        <v>0</v>
      </c>
      <c r="V503" s="6" t="str">
        <f t="shared" si="205"/>
        <v>S</v>
      </c>
      <c r="W503" s="6" t="str">
        <f>IF(LEN(Requerimiento_Det!L503)&gt;0,Requerimiento_Det!L503,"")</f>
        <v>Chicama 287884 TRUJILLO  PIURA  TRUJILLO</v>
      </c>
      <c r="X503" s="6" t="str">
        <f>IF(ISBLANK(Requerimiento_Det!M503),"",VLOOKUP(Requerimiento_Det!M503,Tabla8[#All],2,FALSE))</f>
        <v>010201</v>
      </c>
      <c r="Y503" s="6" t="str">
        <f t="shared" si="206"/>
        <v>PR</v>
      </c>
      <c r="Z503" s="6" t="str">
        <f t="shared" si="207"/>
        <v>DEMO</v>
      </c>
      <c r="AA503" s="6" t="str">
        <f t="shared" si="208"/>
        <v>N</v>
      </c>
      <c r="AB503" s="6" t="str">
        <f t="shared" si="209"/>
        <v>N</v>
      </c>
      <c r="AC503" s="6" t="str">
        <f t="shared" si="210"/>
        <v>9031501</v>
      </c>
      <c r="AD503" s="6">
        <f>IF(ISBLANK(Requerimiento_Det!N503),"",VLOOKUP(Requerimiento_Det!N503,Tabla1[#All],2,FALSE))</f>
        <v>1031100323</v>
      </c>
      <c r="AE503" s="6" t="str">
        <f>IF(ISBLANK(Requerimiento_Det!P503),"",VLOOKUP(Requerimiento_Det!P503,Tabla18[#All],2,FALSE))</f>
        <v>BTRU</v>
      </c>
    </row>
    <row r="504" spans="1:31" x14ac:dyDescent="0.25">
      <c r="A504" s="6">
        <f>IF(LEN(Requerimiento_Det!A504)&gt;0,Requerimiento_Det!A504,"")</f>
        <v>1</v>
      </c>
      <c r="B504" s="6">
        <f>IF(LEN(Requerimiento_Det!B504)&gt;0,Requerimiento_Det!B504,"")</f>
        <v>503</v>
      </c>
      <c r="C504" s="6" t="str">
        <f>IF(ISBLANK(Requerimiento_Det!C504),"",VLOOKUP(Requerimiento_Det!C504,Tabla3[#All],2,FALSE))</f>
        <v>10000000</v>
      </c>
      <c r="D504" s="6" t="str">
        <f>IF(LEN(Requerimiento_Det!D504)&gt;0,Requerimiento_Det!D504,"")</f>
        <v/>
      </c>
      <c r="E504" s="6">
        <f>IF(ISBLANK(Requerimiento_Det!E504),"",VLOOKUP(Requerimiento_Det!E504,Tabla13[#All],2,FALSE))</f>
        <v>0</v>
      </c>
      <c r="F504" s="6" t="str">
        <f>IF(ISBLANK(Requerimiento_Det!F504),"",VLOOKUP(Requerimiento_Det!F504,Tabla12[#All],2,FALSE))</f>
        <v>2806</v>
      </c>
      <c r="G504" s="6" t="str">
        <f>IF(ISBLANK(Requerimiento_Det!G504),"",VLOOKUP(Requerimiento_Det!G504,Tabla14[#All],2,FALSE))</f>
        <v>UNI</v>
      </c>
      <c r="H504" s="6" t="str">
        <f>IF(LEN(Requerimiento_Det!H504)&gt;0,Requerimiento_Det!H504,"")</f>
        <v>Chicama 287799 TRUJILLO  PACASMAYO  TRUJILLO</v>
      </c>
      <c r="I504" s="6" t="str">
        <f>IF(ISBLANK(Requerimiento_Det!I504),"",VLOOKUP(Requerimiento_Det!I504,Tabla5[#All],2,FALSE))</f>
        <v>C</v>
      </c>
      <c r="J504" s="6" t="str">
        <f t="shared" si="194"/>
        <v>N</v>
      </c>
      <c r="K504" s="29">
        <f>IF(LEN(Requerimiento_Det!J504)&gt;0,Requerimiento_Det!J504,"")</f>
        <v>1</v>
      </c>
      <c r="L504" s="6" t="str">
        <f t="shared" si="195"/>
        <v>0.00</v>
      </c>
      <c r="M504" s="6" t="str">
        <f t="shared" si="196"/>
        <v>0.00</v>
      </c>
      <c r="N504" s="30" t="str">
        <f t="shared" si="197"/>
        <v>0.00</v>
      </c>
      <c r="O504" s="30">
        <f t="shared" si="198"/>
        <v>0</v>
      </c>
      <c r="P504" s="6" t="str">
        <f t="shared" si="199"/>
        <v>0</v>
      </c>
      <c r="Q504" s="6" t="str">
        <f t="shared" si="200"/>
        <v>0</v>
      </c>
      <c r="R504" s="6" t="str">
        <f t="shared" si="201"/>
        <v>0.000000</v>
      </c>
      <c r="S504" s="6" t="str">
        <f t="shared" si="202"/>
        <v>0.000000</v>
      </c>
      <c r="T504" s="6" t="str">
        <f t="shared" si="203"/>
        <v>0</v>
      </c>
      <c r="U504" s="6" t="str">
        <f t="shared" si="204"/>
        <v>0</v>
      </c>
      <c r="V504" s="6" t="str">
        <f t="shared" si="205"/>
        <v>S</v>
      </c>
      <c r="W504" s="6" t="str">
        <f>IF(LEN(Requerimiento_Det!L504)&gt;0,Requerimiento_Det!L504,"")</f>
        <v>Chicama 287799 TRUJILLO  PACASMAYO  TRUJILLO</v>
      </c>
      <c r="X504" s="6" t="str">
        <f>IF(ISBLANK(Requerimiento_Det!M504),"",VLOOKUP(Requerimiento_Det!M504,Tabla8[#All],2,FALSE))</f>
        <v>010201</v>
      </c>
      <c r="Y504" s="6" t="str">
        <f t="shared" si="206"/>
        <v>PR</v>
      </c>
      <c r="Z504" s="6" t="str">
        <f t="shared" si="207"/>
        <v>DEMO</v>
      </c>
      <c r="AA504" s="6" t="str">
        <f t="shared" si="208"/>
        <v>N</v>
      </c>
      <c r="AB504" s="6" t="str">
        <f t="shared" si="209"/>
        <v>N</v>
      </c>
      <c r="AC504" s="6" t="str">
        <f t="shared" si="210"/>
        <v>9031501</v>
      </c>
      <c r="AD504" s="6">
        <f>IF(ISBLANK(Requerimiento_Det!N504),"",VLOOKUP(Requerimiento_Det!N504,Tabla1[#All],2,FALSE))</f>
        <v>1031100260</v>
      </c>
      <c r="AE504" s="6" t="str">
        <f>IF(ISBLANK(Requerimiento_Det!P504),"",VLOOKUP(Requerimiento_Det!P504,Tabla18[#All],2,FALSE))</f>
        <v>BTRU</v>
      </c>
    </row>
    <row r="505" spans="1:31" x14ac:dyDescent="0.25">
      <c r="A505" s="6">
        <f>IF(LEN(Requerimiento_Det!A505)&gt;0,Requerimiento_Det!A505,"")</f>
        <v>1</v>
      </c>
      <c r="B505" s="6">
        <f>IF(LEN(Requerimiento_Det!B505)&gt;0,Requerimiento_Det!B505,"")</f>
        <v>504</v>
      </c>
      <c r="C505" s="6" t="str">
        <f>IF(ISBLANK(Requerimiento_Det!C505),"",VLOOKUP(Requerimiento_Det!C505,Tabla3[#All],2,FALSE))</f>
        <v>10000000</v>
      </c>
      <c r="D505" s="6" t="str">
        <f>IF(LEN(Requerimiento_Det!D505)&gt;0,Requerimiento_Det!D505,"")</f>
        <v/>
      </c>
      <c r="E505" s="6">
        <f>IF(ISBLANK(Requerimiento_Det!E505),"",VLOOKUP(Requerimiento_Det!E505,Tabla13[#All],2,FALSE))</f>
        <v>0</v>
      </c>
      <c r="F505" s="6" t="str">
        <f>IF(ISBLANK(Requerimiento_Det!F505),"",VLOOKUP(Requerimiento_Det!F505,Tabla12[#All],2,FALSE))</f>
        <v>2806</v>
      </c>
      <c r="G505" s="6" t="str">
        <f>IF(ISBLANK(Requerimiento_Det!G505),"",VLOOKUP(Requerimiento_Det!G505,Tabla14[#All],2,FALSE))</f>
        <v>UNI</v>
      </c>
      <c r="H505" s="6" t="str">
        <f>IF(LEN(Requerimiento_Det!H505)&gt;0,Requerimiento_Det!H505,"")</f>
        <v>Chicama 287886 TRUJILLO  PIURA  TRUJILLO</v>
      </c>
      <c r="I505" s="6" t="str">
        <f>IF(ISBLANK(Requerimiento_Det!I505),"",VLOOKUP(Requerimiento_Det!I505,Tabla5[#All],2,FALSE))</f>
        <v>C</v>
      </c>
      <c r="J505" s="6" t="str">
        <f t="shared" si="194"/>
        <v>N</v>
      </c>
      <c r="K505" s="29">
        <f>IF(LEN(Requerimiento_Det!J505)&gt;0,Requerimiento_Det!J505,"")</f>
        <v>1</v>
      </c>
      <c r="L505" s="6" t="str">
        <f t="shared" si="195"/>
        <v>0.00</v>
      </c>
      <c r="M505" s="6" t="str">
        <f t="shared" si="196"/>
        <v>0.00</v>
      </c>
      <c r="N505" s="30" t="str">
        <f t="shared" si="197"/>
        <v>0.00</v>
      </c>
      <c r="O505" s="30">
        <f t="shared" si="198"/>
        <v>0</v>
      </c>
      <c r="P505" s="6" t="str">
        <f t="shared" si="199"/>
        <v>0</v>
      </c>
      <c r="Q505" s="6" t="str">
        <f t="shared" si="200"/>
        <v>0</v>
      </c>
      <c r="R505" s="6" t="str">
        <f t="shared" si="201"/>
        <v>0.000000</v>
      </c>
      <c r="S505" s="6" t="str">
        <f t="shared" si="202"/>
        <v>0.000000</v>
      </c>
      <c r="T505" s="6" t="str">
        <f t="shared" si="203"/>
        <v>0</v>
      </c>
      <c r="U505" s="6" t="str">
        <f t="shared" si="204"/>
        <v>0</v>
      </c>
      <c r="V505" s="6" t="str">
        <f t="shared" si="205"/>
        <v>S</v>
      </c>
      <c r="W505" s="6" t="str">
        <f>IF(LEN(Requerimiento_Det!L505)&gt;0,Requerimiento_Det!L505,"")</f>
        <v>Chicama 287886 TRUJILLO  PIURA  TRUJILLO</v>
      </c>
      <c r="X505" s="6" t="str">
        <f>IF(ISBLANK(Requerimiento_Det!M505),"",VLOOKUP(Requerimiento_Det!M505,Tabla8[#All],2,FALSE))</f>
        <v>010201</v>
      </c>
      <c r="Y505" s="6" t="str">
        <f t="shared" si="206"/>
        <v>PR</v>
      </c>
      <c r="Z505" s="6" t="str">
        <f t="shared" si="207"/>
        <v>DEMO</v>
      </c>
      <c r="AA505" s="6" t="str">
        <f t="shared" si="208"/>
        <v>N</v>
      </c>
      <c r="AB505" s="6" t="str">
        <f t="shared" si="209"/>
        <v>N</v>
      </c>
      <c r="AC505" s="6" t="str">
        <f t="shared" si="210"/>
        <v>9031501</v>
      </c>
      <c r="AD505" s="6">
        <f>IF(ISBLANK(Requerimiento_Det!N505),"",VLOOKUP(Requerimiento_Det!N505,Tabla1[#All],2,FALSE))</f>
        <v>1031100361</v>
      </c>
      <c r="AE505" s="6" t="str">
        <f>IF(ISBLANK(Requerimiento_Det!P505),"",VLOOKUP(Requerimiento_Det!P505,Tabla18[#All],2,FALSE))</f>
        <v>BTRU</v>
      </c>
    </row>
    <row r="506" spans="1:31" x14ac:dyDescent="0.25">
      <c r="A506" s="6">
        <f>IF(LEN(Requerimiento_Det!A506)&gt;0,Requerimiento_Det!A506,"")</f>
        <v>1</v>
      </c>
      <c r="B506" s="6">
        <f>IF(LEN(Requerimiento_Det!B506)&gt;0,Requerimiento_Det!B506,"")</f>
        <v>505</v>
      </c>
      <c r="C506" s="6" t="str">
        <f>IF(ISBLANK(Requerimiento_Det!C506),"",VLOOKUP(Requerimiento_Det!C506,Tabla3[#All],2,FALSE))</f>
        <v>10000000</v>
      </c>
      <c r="D506" s="6" t="str">
        <f>IF(LEN(Requerimiento_Det!D506)&gt;0,Requerimiento_Det!D506,"")</f>
        <v/>
      </c>
      <c r="E506" s="6">
        <f>IF(ISBLANK(Requerimiento_Det!E506),"",VLOOKUP(Requerimiento_Det!E506,Tabla13[#All],2,FALSE))</f>
        <v>0</v>
      </c>
      <c r="F506" s="6" t="str">
        <f>IF(ISBLANK(Requerimiento_Det!F506),"",VLOOKUP(Requerimiento_Det!F506,Tabla12[#All],2,FALSE))</f>
        <v>2806</v>
      </c>
      <c r="G506" s="6" t="str">
        <f>IF(ISBLANK(Requerimiento_Det!G506),"",VLOOKUP(Requerimiento_Det!G506,Tabla14[#All],2,FALSE))</f>
        <v>UNI</v>
      </c>
      <c r="H506" s="6" t="str">
        <f>IF(LEN(Requerimiento_Det!H506)&gt;0,Requerimiento_Det!H506,"")</f>
        <v>Chicama 287612 TRUJILLO  CAJAMARCA  TRUJILLO</v>
      </c>
      <c r="I506" s="6" t="str">
        <f>IF(ISBLANK(Requerimiento_Det!I506),"",VLOOKUP(Requerimiento_Det!I506,Tabla5[#All],2,FALSE))</f>
        <v>C</v>
      </c>
      <c r="J506" s="6" t="str">
        <f t="shared" si="194"/>
        <v>N</v>
      </c>
      <c r="K506" s="29">
        <f>IF(LEN(Requerimiento_Det!J506)&gt;0,Requerimiento_Det!J506,"")</f>
        <v>1</v>
      </c>
      <c r="L506" s="6" t="str">
        <f t="shared" si="195"/>
        <v>0.00</v>
      </c>
      <c r="M506" s="6" t="str">
        <f t="shared" si="196"/>
        <v>0.00</v>
      </c>
      <c r="N506" s="30" t="str">
        <f t="shared" si="197"/>
        <v>0.00</v>
      </c>
      <c r="O506" s="30">
        <f t="shared" si="198"/>
        <v>0</v>
      </c>
      <c r="P506" s="6" t="str">
        <f t="shared" si="199"/>
        <v>0</v>
      </c>
      <c r="Q506" s="6" t="str">
        <f t="shared" si="200"/>
        <v>0</v>
      </c>
      <c r="R506" s="6" t="str">
        <f t="shared" si="201"/>
        <v>0.000000</v>
      </c>
      <c r="S506" s="6" t="str">
        <f t="shared" si="202"/>
        <v>0.000000</v>
      </c>
      <c r="T506" s="6" t="str">
        <f t="shared" si="203"/>
        <v>0</v>
      </c>
      <c r="U506" s="6" t="str">
        <f t="shared" si="204"/>
        <v>0</v>
      </c>
      <c r="V506" s="6" t="str">
        <f t="shared" si="205"/>
        <v>S</v>
      </c>
      <c r="W506" s="6" t="str">
        <f>IF(LEN(Requerimiento_Det!L506)&gt;0,Requerimiento_Det!L506,"")</f>
        <v>Chicama 287612 TRUJILLO  CAJAMARCA  TRUJILLO</v>
      </c>
      <c r="X506" s="6" t="str">
        <f>IF(ISBLANK(Requerimiento_Det!M506),"",VLOOKUP(Requerimiento_Det!M506,Tabla8[#All],2,FALSE))</f>
        <v>010201</v>
      </c>
      <c r="Y506" s="6" t="str">
        <f t="shared" si="206"/>
        <v>PR</v>
      </c>
      <c r="Z506" s="6" t="str">
        <f t="shared" si="207"/>
        <v>DEMO</v>
      </c>
      <c r="AA506" s="6" t="str">
        <f t="shared" si="208"/>
        <v>N</v>
      </c>
      <c r="AB506" s="6" t="str">
        <f t="shared" si="209"/>
        <v>N</v>
      </c>
      <c r="AC506" s="6" t="str">
        <f t="shared" si="210"/>
        <v>9031501</v>
      </c>
      <c r="AD506" s="6">
        <f>IF(ISBLANK(Requerimiento_Det!N506),"",VLOOKUP(Requerimiento_Det!N506,Tabla1[#All],2,FALSE))</f>
        <v>1031100256</v>
      </c>
      <c r="AE506" s="6" t="str">
        <f>IF(ISBLANK(Requerimiento_Det!P506),"",VLOOKUP(Requerimiento_Det!P506,Tabla18[#All],2,FALSE))</f>
        <v>BTRU</v>
      </c>
    </row>
    <row r="507" spans="1:31" x14ac:dyDescent="0.25">
      <c r="A507" s="6">
        <f>IF(LEN(Requerimiento_Det!A507)&gt;0,Requerimiento_Det!A507,"")</f>
        <v>1</v>
      </c>
      <c r="B507" s="6">
        <f>IF(LEN(Requerimiento_Det!B507)&gt;0,Requerimiento_Det!B507,"")</f>
        <v>506</v>
      </c>
      <c r="C507" s="6" t="str">
        <f>IF(ISBLANK(Requerimiento_Det!C507),"",VLOOKUP(Requerimiento_Det!C507,Tabla3[#All],2,FALSE))</f>
        <v>10000000</v>
      </c>
      <c r="D507" s="6" t="str">
        <f>IF(LEN(Requerimiento_Det!D507)&gt;0,Requerimiento_Det!D507,"")</f>
        <v/>
      </c>
      <c r="E507" s="6">
        <f>IF(ISBLANK(Requerimiento_Det!E507),"",VLOOKUP(Requerimiento_Det!E507,Tabla13[#All],2,FALSE))</f>
        <v>0</v>
      </c>
      <c r="F507" s="6" t="str">
        <f>IF(ISBLANK(Requerimiento_Det!F507),"",VLOOKUP(Requerimiento_Det!F507,Tabla12[#All],2,FALSE))</f>
        <v>2806</v>
      </c>
      <c r="G507" s="6" t="str">
        <f>IF(ISBLANK(Requerimiento_Det!G507),"",VLOOKUP(Requerimiento_Det!G507,Tabla14[#All],2,FALSE))</f>
        <v>UNI</v>
      </c>
      <c r="H507" s="6" t="str">
        <f>IF(LEN(Requerimiento_Det!H507)&gt;0,Requerimiento_Det!H507,"")</f>
        <v>Sullana 287912 TALARA  CHICLAYO  TALARA</v>
      </c>
      <c r="I507" s="6" t="str">
        <f>IF(ISBLANK(Requerimiento_Det!I507),"",VLOOKUP(Requerimiento_Det!I507,Tabla5[#All],2,FALSE))</f>
        <v>C</v>
      </c>
      <c r="J507" s="6" t="str">
        <f t="shared" si="194"/>
        <v>N</v>
      </c>
      <c r="K507" s="29">
        <f>IF(LEN(Requerimiento_Det!J507)&gt;0,Requerimiento_Det!J507,"")</f>
        <v>1</v>
      </c>
      <c r="L507" s="6" t="str">
        <f t="shared" si="195"/>
        <v>0.00</v>
      </c>
      <c r="M507" s="6" t="str">
        <f t="shared" si="196"/>
        <v>0.00</v>
      </c>
      <c r="N507" s="30" t="str">
        <f t="shared" si="197"/>
        <v>0.00</v>
      </c>
      <c r="O507" s="30">
        <f t="shared" si="198"/>
        <v>0</v>
      </c>
      <c r="P507" s="6" t="str">
        <f t="shared" si="199"/>
        <v>0</v>
      </c>
      <c r="Q507" s="6" t="str">
        <f t="shared" si="200"/>
        <v>0</v>
      </c>
      <c r="R507" s="6" t="str">
        <f t="shared" si="201"/>
        <v>0.000000</v>
      </c>
      <c r="S507" s="6" t="str">
        <f t="shared" si="202"/>
        <v>0.000000</v>
      </c>
      <c r="T507" s="6" t="str">
        <f t="shared" si="203"/>
        <v>0</v>
      </c>
      <c r="U507" s="6" t="str">
        <f t="shared" si="204"/>
        <v>0</v>
      </c>
      <c r="V507" s="6" t="str">
        <f t="shared" si="205"/>
        <v>S</v>
      </c>
      <c r="W507" s="6" t="str">
        <f>IF(LEN(Requerimiento_Det!L507)&gt;0,Requerimiento_Det!L507,"")</f>
        <v>Sullana 287912 TALARA  CHICLAYO  TALARA</v>
      </c>
      <c r="X507" s="6" t="str">
        <f>IF(ISBLANK(Requerimiento_Det!M507),"",VLOOKUP(Requerimiento_Det!M507,Tabla8[#All],2,FALSE))</f>
        <v>010201</v>
      </c>
      <c r="Y507" s="6" t="str">
        <f t="shared" si="206"/>
        <v>PR</v>
      </c>
      <c r="Z507" s="6" t="str">
        <f t="shared" si="207"/>
        <v>DEMO</v>
      </c>
      <c r="AA507" s="6" t="str">
        <f t="shared" si="208"/>
        <v>N</v>
      </c>
      <c r="AB507" s="6" t="str">
        <f t="shared" si="209"/>
        <v>N</v>
      </c>
      <c r="AC507" s="6" t="str">
        <f t="shared" si="210"/>
        <v>9031501</v>
      </c>
      <c r="AD507" s="6">
        <f>IF(ISBLANK(Requerimiento_Det!N507),"",VLOOKUP(Requerimiento_Det!N507,Tabla1[#All],2,FALSE))</f>
        <v>1031100294</v>
      </c>
      <c r="AE507" s="6" t="str">
        <f>IF(ISBLANK(Requerimiento_Det!P507),"",VLOOKUP(Requerimiento_Det!P507,Tabla18[#All],2,FALSE))</f>
        <v>BTRU</v>
      </c>
    </row>
    <row r="508" spans="1:31" x14ac:dyDescent="0.25">
      <c r="A508" s="6">
        <f>IF(LEN(Requerimiento_Det!A508)&gt;0,Requerimiento_Det!A508,"")</f>
        <v>1</v>
      </c>
      <c r="B508" s="6">
        <f>IF(LEN(Requerimiento_Det!B508)&gt;0,Requerimiento_Det!B508,"")</f>
        <v>507</v>
      </c>
      <c r="C508" s="6" t="str">
        <f>IF(ISBLANK(Requerimiento_Det!C508),"",VLOOKUP(Requerimiento_Det!C508,Tabla3[#All],2,FALSE))</f>
        <v>10000000</v>
      </c>
      <c r="D508" s="6" t="str">
        <f>IF(LEN(Requerimiento_Det!D508)&gt;0,Requerimiento_Det!D508,"")</f>
        <v/>
      </c>
      <c r="E508" s="6">
        <f>IF(ISBLANK(Requerimiento_Det!E508),"",VLOOKUP(Requerimiento_Det!E508,Tabla13[#All],2,FALSE))</f>
        <v>0</v>
      </c>
      <c r="F508" s="6" t="str">
        <f>IF(ISBLANK(Requerimiento_Det!F508),"",VLOOKUP(Requerimiento_Det!F508,Tabla12[#All],2,FALSE))</f>
        <v>2806</v>
      </c>
      <c r="G508" s="6" t="str">
        <f>IF(ISBLANK(Requerimiento_Det!G508),"",VLOOKUP(Requerimiento_Det!G508,Tabla14[#All],2,FALSE))</f>
        <v>UNI</v>
      </c>
      <c r="H508" s="6" t="str">
        <f>IF(LEN(Requerimiento_Det!H508)&gt;0,Requerimiento_Det!H508,"")</f>
        <v>Pacanguilla 287591 PUCUSANA  CHICLAYO</v>
      </c>
      <c r="I508" s="6" t="str">
        <f>IF(ISBLANK(Requerimiento_Det!I508),"",VLOOKUP(Requerimiento_Det!I508,Tabla5[#All],2,FALSE))</f>
        <v>C</v>
      </c>
      <c r="J508" s="6" t="str">
        <f t="shared" si="194"/>
        <v>N</v>
      </c>
      <c r="K508" s="29">
        <f>IF(LEN(Requerimiento_Det!J508)&gt;0,Requerimiento_Det!J508,"")</f>
        <v>1</v>
      </c>
      <c r="L508" s="6" t="str">
        <f t="shared" si="195"/>
        <v>0.00</v>
      </c>
      <c r="M508" s="6" t="str">
        <f t="shared" si="196"/>
        <v>0.00</v>
      </c>
      <c r="N508" s="30" t="str">
        <f t="shared" si="197"/>
        <v>0.00</v>
      </c>
      <c r="O508" s="30">
        <f t="shared" si="198"/>
        <v>0</v>
      </c>
      <c r="P508" s="6" t="str">
        <f t="shared" si="199"/>
        <v>0</v>
      </c>
      <c r="Q508" s="6" t="str">
        <f t="shared" si="200"/>
        <v>0</v>
      </c>
      <c r="R508" s="6" t="str">
        <f t="shared" si="201"/>
        <v>0.000000</v>
      </c>
      <c r="S508" s="6" t="str">
        <f t="shared" si="202"/>
        <v>0.000000</v>
      </c>
      <c r="T508" s="6" t="str">
        <f t="shared" si="203"/>
        <v>0</v>
      </c>
      <c r="U508" s="6" t="str">
        <f t="shared" si="204"/>
        <v>0</v>
      </c>
      <c r="V508" s="6" t="str">
        <f t="shared" si="205"/>
        <v>S</v>
      </c>
      <c r="W508" s="6" t="str">
        <f>IF(LEN(Requerimiento_Det!L508)&gt;0,Requerimiento_Det!L508,"")</f>
        <v>Pacanguilla 287591 PUCUSANA  CHICLAYO</v>
      </c>
      <c r="X508" s="6" t="str">
        <f>IF(ISBLANK(Requerimiento_Det!M508),"",VLOOKUP(Requerimiento_Det!M508,Tabla8[#All],2,FALSE))</f>
        <v>010201</v>
      </c>
      <c r="Y508" s="6" t="str">
        <f t="shared" si="206"/>
        <v>PR</v>
      </c>
      <c r="Z508" s="6" t="str">
        <f t="shared" si="207"/>
        <v>DEMO</v>
      </c>
      <c r="AA508" s="6" t="str">
        <f t="shared" si="208"/>
        <v>N</v>
      </c>
      <c r="AB508" s="6" t="str">
        <f t="shared" si="209"/>
        <v>N</v>
      </c>
      <c r="AC508" s="6" t="str">
        <f t="shared" si="210"/>
        <v>9031501</v>
      </c>
      <c r="AD508" s="6">
        <f>IF(ISBLANK(Requerimiento_Det!N508),"",VLOOKUP(Requerimiento_Det!N508,Tabla1[#All],2,FALSE))</f>
        <v>1031100288</v>
      </c>
      <c r="AE508" s="6" t="str">
        <f>IF(ISBLANK(Requerimiento_Det!P508),"",VLOOKUP(Requerimiento_Det!P508,Tabla18[#All],2,FALSE))</f>
        <v>BTRU</v>
      </c>
    </row>
    <row r="509" spans="1:31" x14ac:dyDescent="0.25">
      <c r="A509" s="6">
        <f>IF(LEN(Requerimiento_Det!A509)&gt;0,Requerimiento_Det!A509,"")</f>
        <v>1</v>
      </c>
      <c r="B509" s="6">
        <f>IF(LEN(Requerimiento_Det!B509)&gt;0,Requerimiento_Det!B509,"")</f>
        <v>508</v>
      </c>
      <c r="C509" s="6" t="str">
        <f>IF(ISBLANK(Requerimiento_Det!C509),"",VLOOKUP(Requerimiento_Det!C509,Tabla3[#All],2,FALSE))</f>
        <v>10000000</v>
      </c>
      <c r="D509" s="6" t="str">
        <f>IF(LEN(Requerimiento_Det!D509)&gt;0,Requerimiento_Det!D509,"")</f>
        <v/>
      </c>
      <c r="E509" s="6">
        <f>IF(ISBLANK(Requerimiento_Det!E509),"",VLOOKUP(Requerimiento_Det!E509,Tabla13[#All],2,FALSE))</f>
        <v>0</v>
      </c>
      <c r="F509" s="6" t="str">
        <f>IF(ISBLANK(Requerimiento_Det!F509),"",VLOOKUP(Requerimiento_Det!F509,Tabla12[#All],2,FALSE))</f>
        <v>2806</v>
      </c>
      <c r="G509" s="6" t="str">
        <f>IF(ISBLANK(Requerimiento_Det!G509),"",VLOOKUP(Requerimiento_Det!G509,Tabla14[#All],2,FALSE))</f>
        <v>UNI</v>
      </c>
      <c r="H509" s="6" t="str">
        <f>IF(LEN(Requerimiento_Det!H509)&gt;0,Requerimiento_Det!H509,"")</f>
        <v>Sullana 287873 TALARA  PIURA  TALARA</v>
      </c>
      <c r="I509" s="6" t="str">
        <f>IF(ISBLANK(Requerimiento_Det!I509),"",VLOOKUP(Requerimiento_Det!I509,Tabla5[#All],2,FALSE))</f>
        <v>C</v>
      </c>
      <c r="J509" s="6" t="str">
        <f t="shared" si="194"/>
        <v>N</v>
      </c>
      <c r="K509" s="29">
        <f>IF(LEN(Requerimiento_Det!J509)&gt;0,Requerimiento_Det!J509,"")</f>
        <v>1</v>
      </c>
      <c r="L509" s="6" t="str">
        <f t="shared" si="195"/>
        <v>0.00</v>
      </c>
      <c r="M509" s="6" t="str">
        <f t="shared" si="196"/>
        <v>0.00</v>
      </c>
      <c r="N509" s="30" t="str">
        <f t="shared" si="197"/>
        <v>0.00</v>
      </c>
      <c r="O509" s="30">
        <f t="shared" si="198"/>
        <v>0</v>
      </c>
      <c r="P509" s="6" t="str">
        <f t="shared" si="199"/>
        <v>0</v>
      </c>
      <c r="Q509" s="6" t="str">
        <f t="shared" si="200"/>
        <v>0</v>
      </c>
      <c r="R509" s="6" t="str">
        <f t="shared" si="201"/>
        <v>0.000000</v>
      </c>
      <c r="S509" s="6" t="str">
        <f t="shared" si="202"/>
        <v>0.000000</v>
      </c>
      <c r="T509" s="6" t="str">
        <f t="shared" si="203"/>
        <v>0</v>
      </c>
      <c r="U509" s="6" t="str">
        <f t="shared" si="204"/>
        <v>0</v>
      </c>
      <c r="V509" s="6" t="str">
        <f t="shared" si="205"/>
        <v>S</v>
      </c>
      <c r="W509" s="6" t="str">
        <f>IF(LEN(Requerimiento_Det!L509)&gt;0,Requerimiento_Det!L509,"")</f>
        <v>Sullana 287873 TALARA  PIURA  TALARA</v>
      </c>
      <c r="X509" s="6" t="str">
        <f>IF(ISBLANK(Requerimiento_Det!M509),"",VLOOKUP(Requerimiento_Det!M509,Tabla8[#All],2,FALSE))</f>
        <v>010201</v>
      </c>
      <c r="Y509" s="6" t="str">
        <f t="shared" si="206"/>
        <v>PR</v>
      </c>
      <c r="Z509" s="6" t="str">
        <f t="shared" si="207"/>
        <v>DEMO</v>
      </c>
      <c r="AA509" s="6" t="str">
        <f t="shared" si="208"/>
        <v>N</v>
      </c>
      <c r="AB509" s="6" t="str">
        <f t="shared" si="209"/>
        <v>N</v>
      </c>
      <c r="AC509" s="6" t="str">
        <f t="shared" si="210"/>
        <v>9031501</v>
      </c>
      <c r="AD509" s="6">
        <f>IF(ISBLANK(Requerimiento_Det!N509),"",VLOOKUP(Requerimiento_Det!N509,Tabla1[#All],2,FALSE))</f>
        <v>1031100281</v>
      </c>
      <c r="AE509" s="6" t="str">
        <f>IF(ISBLANK(Requerimiento_Det!P509),"",VLOOKUP(Requerimiento_Det!P509,Tabla18[#All],2,FALSE))</f>
        <v>BTRU</v>
      </c>
    </row>
    <row r="510" spans="1:31" x14ac:dyDescent="0.25">
      <c r="A510" s="6">
        <f>IF(LEN(Requerimiento_Det!A510)&gt;0,Requerimiento_Det!A510,"")</f>
        <v>1</v>
      </c>
      <c r="B510" s="6">
        <f>IF(LEN(Requerimiento_Det!B510)&gt;0,Requerimiento_Det!B510,"")</f>
        <v>509</v>
      </c>
      <c r="C510" s="6" t="str">
        <f>IF(ISBLANK(Requerimiento_Det!C510),"",VLOOKUP(Requerimiento_Det!C510,Tabla3[#All],2,FALSE))</f>
        <v>10000000</v>
      </c>
      <c r="D510" s="6" t="str">
        <f>IF(LEN(Requerimiento_Det!D510)&gt;0,Requerimiento_Det!D510,"")</f>
        <v/>
      </c>
      <c r="E510" s="6">
        <f>IF(ISBLANK(Requerimiento_Det!E510),"",VLOOKUP(Requerimiento_Det!E510,Tabla13[#All],2,FALSE))</f>
        <v>0</v>
      </c>
      <c r="F510" s="6" t="str">
        <f>IF(ISBLANK(Requerimiento_Det!F510),"",VLOOKUP(Requerimiento_Det!F510,Tabla12[#All],2,FALSE))</f>
        <v>2806</v>
      </c>
      <c r="G510" s="6" t="str">
        <f>IF(ISBLANK(Requerimiento_Det!G510),"",VLOOKUP(Requerimiento_Det!G510,Tabla14[#All],2,FALSE))</f>
        <v>UNI</v>
      </c>
      <c r="H510" s="6" t="str">
        <f>IF(LEN(Requerimiento_Det!H510)&gt;0,Requerimiento_Det!H510,"")</f>
        <v>Chicama 287887 TRUJILLO  PIURA  TRUJILLO</v>
      </c>
      <c r="I510" s="6" t="str">
        <f>IF(ISBLANK(Requerimiento_Det!I510),"",VLOOKUP(Requerimiento_Det!I510,Tabla5[#All],2,FALSE))</f>
        <v>C</v>
      </c>
      <c r="J510" s="6" t="str">
        <f t="shared" si="194"/>
        <v>N</v>
      </c>
      <c r="K510" s="29">
        <f>IF(LEN(Requerimiento_Det!J510)&gt;0,Requerimiento_Det!J510,"")</f>
        <v>1</v>
      </c>
      <c r="L510" s="6" t="str">
        <f t="shared" si="195"/>
        <v>0.00</v>
      </c>
      <c r="M510" s="6" t="str">
        <f t="shared" si="196"/>
        <v>0.00</v>
      </c>
      <c r="N510" s="30" t="str">
        <f t="shared" si="197"/>
        <v>0.00</v>
      </c>
      <c r="O510" s="30">
        <f t="shared" si="198"/>
        <v>0</v>
      </c>
      <c r="P510" s="6" t="str">
        <f t="shared" si="199"/>
        <v>0</v>
      </c>
      <c r="Q510" s="6" t="str">
        <f t="shared" si="200"/>
        <v>0</v>
      </c>
      <c r="R510" s="6" t="str">
        <f t="shared" si="201"/>
        <v>0.000000</v>
      </c>
      <c r="S510" s="6" t="str">
        <f t="shared" si="202"/>
        <v>0.000000</v>
      </c>
      <c r="T510" s="6" t="str">
        <f t="shared" si="203"/>
        <v>0</v>
      </c>
      <c r="U510" s="6" t="str">
        <f t="shared" si="204"/>
        <v>0</v>
      </c>
      <c r="V510" s="6" t="str">
        <f t="shared" si="205"/>
        <v>S</v>
      </c>
      <c r="W510" s="6" t="str">
        <f>IF(LEN(Requerimiento_Det!L510)&gt;0,Requerimiento_Det!L510,"")</f>
        <v>Chicama 287887 TRUJILLO  PIURA  TRUJILLO</v>
      </c>
      <c r="X510" s="6" t="str">
        <f>IF(ISBLANK(Requerimiento_Det!M510),"",VLOOKUP(Requerimiento_Det!M510,Tabla8[#All],2,FALSE))</f>
        <v>010201</v>
      </c>
      <c r="Y510" s="6" t="str">
        <f t="shared" si="206"/>
        <v>PR</v>
      </c>
      <c r="Z510" s="6" t="str">
        <f t="shared" si="207"/>
        <v>DEMO</v>
      </c>
      <c r="AA510" s="6" t="str">
        <f t="shared" si="208"/>
        <v>N</v>
      </c>
      <c r="AB510" s="6" t="str">
        <f t="shared" si="209"/>
        <v>N</v>
      </c>
      <c r="AC510" s="6" t="str">
        <f t="shared" si="210"/>
        <v>9031501</v>
      </c>
      <c r="AD510" s="6">
        <f>IF(ISBLANK(Requerimiento_Det!N510),"",VLOOKUP(Requerimiento_Det!N510,Tabla1[#All],2,FALSE))</f>
        <v>1031100352</v>
      </c>
      <c r="AE510" s="6" t="str">
        <f>IF(ISBLANK(Requerimiento_Det!P510),"",VLOOKUP(Requerimiento_Det!P510,Tabla18[#All],2,FALSE))</f>
        <v>BTRU</v>
      </c>
    </row>
    <row r="511" spans="1:31" x14ac:dyDescent="0.25">
      <c r="A511" s="6">
        <f>IF(LEN(Requerimiento_Det!A511)&gt;0,Requerimiento_Det!A511,"")</f>
        <v>1</v>
      </c>
      <c r="B511" s="6">
        <f>IF(LEN(Requerimiento_Det!B511)&gt;0,Requerimiento_Det!B511,"")</f>
        <v>510</v>
      </c>
      <c r="C511" s="6" t="str">
        <f>IF(ISBLANK(Requerimiento_Det!C511),"",VLOOKUP(Requerimiento_Det!C511,Tabla3[#All],2,FALSE))</f>
        <v>10000000</v>
      </c>
      <c r="D511" s="6" t="str">
        <f>IF(LEN(Requerimiento_Det!D511)&gt;0,Requerimiento_Det!D511,"")</f>
        <v/>
      </c>
      <c r="E511" s="6">
        <f>IF(ISBLANK(Requerimiento_Det!E511),"",VLOOKUP(Requerimiento_Det!E511,Tabla13[#All],2,FALSE))</f>
        <v>0</v>
      </c>
      <c r="F511" s="6" t="str">
        <f>IF(ISBLANK(Requerimiento_Det!F511),"",VLOOKUP(Requerimiento_Det!F511,Tabla12[#All],2,FALSE))</f>
        <v>2806</v>
      </c>
      <c r="G511" s="6" t="str">
        <f>IF(ISBLANK(Requerimiento_Det!G511),"",VLOOKUP(Requerimiento_Det!G511,Tabla14[#All],2,FALSE))</f>
        <v>UNI</v>
      </c>
      <c r="H511" s="6" t="str">
        <f>IF(LEN(Requerimiento_Det!H511)&gt;0,Requerimiento_Det!H511,"")</f>
        <v>Pacanguilla 287533 PUCUSANA  CHICLAYO</v>
      </c>
      <c r="I511" s="6" t="str">
        <f>IF(ISBLANK(Requerimiento_Det!I511),"",VLOOKUP(Requerimiento_Det!I511,Tabla5[#All],2,FALSE))</f>
        <v>C</v>
      </c>
      <c r="J511" s="6" t="str">
        <f t="shared" si="194"/>
        <v>N</v>
      </c>
      <c r="K511" s="29">
        <f>IF(LEN(Requerimiento_Det!J511)&gt;0,Requerimiento_Det!J511,"")</f>
        <v>1</v>
      </c>
      <c r="L511" s="6" t="str">
        <f t="shared" si="195"/>
        <v>0.00</v>
      </c>
      <c r="M511" s="6" t="str">
        <f t="shared" si="196"/>
        <v>0.00</v>
      </c>
      <c r="N511" s="30" t="str">
        <f t="shared" si="197"/>
        <v>0.00</v>
      </c>
      <c r="O511" s="30">
        <f t="shared" si="198"/>
        <v>0</v>
      </c>
      <c r="P511" s="6" t="str">
        <f t="shared" si="199"/>
        <v>0</v>
      </c>
      <c r="Q511" s="6" t="str">
        <f t="shared" si="200"/>
        <v>0</v>
      </c>
      <c r="R511" s="6" t="str">
        <f t="shared" si="201"/>
        <v>0.000000</v>
      </c>
      <c r="S511" s="6" t="str">
        <f t="shared" si="202"/>
        <v>0.000000</v>
      </c>
      <c r="T511" s="6" t="str">
        <f t="shared" si="203"/>
        <v>0</v>
      </c>
      <c r="U511" s="6" t="str">
        <f t="shared" si="204"/>
        <v>0</v>
      </c>
      <c r="V511" s="6" t="str">
        <f t="shared" si="205"/>
        <v>S</v>
      </c>
      <c r="W511" s="6" t="str">
        <f>IF(LEN(Requerimiento_Det!L511)&gt;0,Requerimiento_Det!L511,"")</f>
        <v>Pacanguilla 287533 PUCUSANA  CHICLAYO</v>
      </c>
      <c r="X511" s="6" t="str">
        <f>IF(ISBLANK(Requerimiento_Det!M511),"",VLOOKUP(Requerimiento_Det!M511,Tabla8[#All],2,FALSE))</f>
        <v>010201</v>
      </c>
      <c r="Y511" s="6" t="str">
        <f t="shared" si="206"/>
        <v>PR</v>
      </c>
      <c r="Z511" s="6" t="str">
        <f t="shared" si="207"/>
        <v>DEMO</v>
      </c>
      <c r="AA511" s="6" t="str">
        <f t="shared" si="208"/>
        <v>N</v>
      </c>
      <c r="AB511" s="6" t="str">
        <f t="shared" si="209"/>
        <v>N</v>
      </c>
      <c r="AC511" s="6" t="str">
        <f t="shared" si="210"/>
        <v>9031501</v>
      </c>
      <c r="AD511" s="6">
        <f>IF(ISBLANK(Requerimiento_Det!N511),"",VLOOKUP(Requerimiento_Det!N511,Tabla1[#All],2,FALSE))</f>
        <v>1031100241</v>
      </c>
      <c r="AE511" s="6" t="str">
        <f>IF(ISBLANK(Requerimiento_Det!P511),"",VLOOKUP(Requerimiento_Det!P511,Tabla18[#All],2,FALSE))</f>
        <v>BTRU</v>
      </c>
    </row>
    <row r="512" spans="1:31" x14ac:dyDescent="0.25">
      <c r="A512" s="6">
        <f>IF(LEN(Requerimiento_Det!A512)&gt;0,Requerimiento_Det!A512,"")</f>
        <v>1</v>
      </c>
      <c r="B512" s="6">
        <f>IF(LEN(Requerimiento_Det!B512)&gt;0,Requerimiento_Det!B512,"")</f>
        <v>511</v>
      </c>
      <c r="C512" s="6" t="str">
        <f>IF(ISBLANK(Requerimiento_Det!C512),"",VLOOKUP(Requerimiento_Det!C512,Tabla3[#All],2,FALSE))</f>
        <v>10000000</v>
      </c>
      <c r="D512" s="6" t="str">
        <f>IF(LEN(Requerimiento_Det!D512)&gt;0,Requerimiento_Det!D512,"")</f>
        <v/>
      </c>
      <c r="E512" s="6">
        <f>IF(ISBLANK(Requerimiento_Det!E512),"",VLOOKUP(Requerimiento_Det!E512,Tabla13[#All],2,FALSE))</f>
        <v>0</v>
      </c>
      <c r="F512" s="6" t="str">
        <f>IF(ISBLANK(Requerimiento_Det!F512),"",VLOOKUP(Requerimiento_Det!F512,Tabla12[#All],2,FALSE))</f>
        <v>2806</v>
      </c>
      <c r="G512" s="6" t="str">
        <f>IF(ISBLANK(Requerimiento_Det!G512),"",VLOOKUP(Requerimiento_Det!G512,Tabla14[#All],2,FALSE))</f>
        <v>UNI</v>
      </c>
      <c r="H512" s="6" t="str">
        <f>IF(LEN(Requerimiento_Det!H512)&gt;0,Requerimiento_Det!H512,"")</f>
        <v>Chicama 287885 TRUJILLO  PIURA  TRUJILLO</v>
      </c>
      <c r="I512" s="6" t="str">
        <f>IF(ISBLANK(Requerimiento_Det!I512),"",VLOOKUP(Requerimiento_Det!I512,Tabla5[#All],2,FALSE))</f>
        <v>C</v>
      </c>
      <c r="J512" s="6" t="str">
        <f t="shared" si="194"/>
        <v>N</v>
      </c>
      <c r="K512" s="29">
        <f>IF(LEN(Requerimiento_Det!J512)&gt;0,Requerimiento_Det!J512,"")</f>
        <v>1</v>
      </c>
      <c r="L512" s="6" t="str">
        <f t="shared" si="195"/>
        <v>0.00</v>
      </c>
      <c r="M512" s="6" t="str">
        <f t="shared" si="196"/>
        <v>0.00</v>
      </c>
      <c r="N512" s="30" t="str">
        <f t="shared" si="197"/>
        <v>0.00</v>
      </c>
      <c r="O512" s="30">
        <f t="shared" si="198"/>
        <v>0</v>
      </c>
      <c r="P512" s="6" t="str">
        <f t="shared" si="199"/>
        <v>0</v>
      </c>
      <c r="Q512" s="6" t="str">
        <f t="shared" si="200"/>
        <v>0</v>
      </c>
      <c r="R512" s="6" t="str">
        <f t="shared" si="201"/>
        <v>0.000000</v>
      </c>
      <c r="S512" s="6" t="str">
        <f t="shared" si="202"/>
        <v>0.000000</v>
      </c>
      <c r="T512" s="6" t="str">
        <f t="shared" si="203"/>
        <v>0</v>
      </c>
      <c r="U512" s="6" t="str">
        <f t="shared" si="204"/>
        <v>0</v>
      </c>
      <c r="V512" s="6" t="str">
        <f t="shared" si="205"/>
        <v>S</v>
      </c>
      <c r="W512" s="6" t="str">
        <f>IF(LEN(Requerimiento_Det!L512)&gt;0,Requerimiento_Det!L512,"")</f>
        <v>Chicama 287885 TRUJILLO  PIURA  TRUJILLO</v>
      </c>
      <c r="X512" s="6" t="str">
        <f>IF(ISBLANK(Requerimiento_Det!M512),"",VLOOKUP(Requerimiento_Det!M512,Tabla8[#All],2,FALSE))</f>
        <v>010201</v>
      </c>
      <c r="Y512" s="6" t="str">
        <f t="shared" si="206"/>
        <v>PR</v>
      </c>
      <c r="Z512" s="6" t="str">
        <f t="shared" si="207"/>
        <v>DEMO</v>
      </c>
      <c r="AA512" s="6" t="str">
        <f t="shared" si="208"/>
        <v>N</v>
      </c>
      <c r="AB512" s="6" t="str">
        <f t="shared" si="209"/>
        <v>N</v>
      </c>
      <c r="AC512" s="6" t="str">
        <f t="shared" si="210"/>
        <v>9031501</v>
      </c>
      <c r="AD512" s="6">
        <f>IF(ISBLANK(Requerimiento_Det!N512),"",VLOOKUP(Requerimiento_Det!N512,Tabla1[#All],2,FALSE))</f>
        <v>1031100239</v>
      </c>
      <c r="AE512" s="6" t="str">
        <f>IF(ISBLANK(Requerimiento_Det!P512),"",VLOOKUP(Requerimiento_Det!P512,Tabla18[#All],2,FALSE))</f>
        <v>BTRU</v>
      </c>
    </row>
    <row r="513" spans="1:31" x14ac:dyDescent="0.25">
      <c r="A513" s="6">
        <f>IF(LEN(Requerimiento_Det!A513)&gt;0,Requerimiento_Det!A513,"")</f>
        <v>1</v>
      </c>
      <c r="B513" s="6">
        <f>IF(LEN(Requerimiento_Det!B513)&gt;0,Requerimiento_Det!B513,"")</f>
        <v>512</v>
      </c>
      <c r="C513" s="6" t="str">
        <f>IF(ISBLANK(Requerimiento_Det!C513),"",VLOOKUP(Requerimiento_Det!C513,Tabla3[#All],2,FALSE))</f>
        <v>10000000</v>
      </c>
      <c r="D513" s="6" t="str">
        <f>IF(LEN(Requerimiento_Det!D513)&gt;0,Requerimiento_Det!D513,"")</f>
        <v/>
      </c>
      <c r="E513" s="6">
        <f>IF(ISBLANK(Requerimiento_Det!E513),"",VLOOKUP(Requerimiento_Det!E513,Tabla13[#All],2,FALSE))</f>
        <v>0</v>
      </c>
      <c r="F513" s="6" t="str">
        <f>IF(ISBLANK(Requerimiento_Det!F513),"",VLOOKUP(Requerimiento_Det!F513,Tabla12[#All],2,FALSE))</f>
        <v>2806</v>
      </c>
      <c r="G513" s="6" t="str">
        <f>IF(ISBLANK(Requerimiento_Det!G513),"",VLOOKUP(Requerimiento_Det!G513,Tabla14[#All],2,FALSE))</f>
        <v>UNI</v>
      </c>
      <c r="H513" s="6" t="str">
        <f>IF(LEN(Requerimiento_Det!H513)&gt;0,Requerimiento_Det!H513,"")</f>
        <v>Chicama 287875 TRUJILLO  CHICLAYO  TRUJILLO</v>
      </c>
      <c r="I513" s="6" t="str">
        <f>IF(ISBLANK(Requerimiento_Det!I513),"",VLOOKUP(Requerimiento_Det!I513,Tabla5[#All],2,FALSE))</f>
        <v>C</v>
      </c>
      <c r="J513" s="6" t="str">
        <f t="shared" si="194"/>
        <v>N</v>
      </c>
      <c r="K513" s="29">
        <f>IF(LEN(Requerimiento_Det!J513)&gt;0,Requerimiento_Det!J513,"")</f>
        <v>1</v>
      </c>
      <c r="L513" s="6" t="str">
        <f t="shared" si="195"/>
        <v>0.00</v>
      </c>
      <c r="M513" s="6" t="str">
        <f t="shared" si="196"/>
        <v>0.00</v>
      </c>
      <c r="N513" s="30" t="str">
        <f t="shared" si="197"/>
        <v>0.00</v>
      </c>
      <c r="O513" s="30">
        <f t="shared" si="198"/>
        <v>0</v>
      </c>
      <c r="P513" s="6" t="str">
        <f t="shared" si="199"/>
        <v>0</v>
      </c>
      <c r="Q513" s="6" t="str">
        <f t="shared" si="200"/>
        <v>0</v>
      </c>
      <c r="R513" s="6" t="str">
        <f t="shared" si="201"/>
        <v>0.000000</v>
      </c>
      <c r="S513" s="6" t="str">
        <f t="shared" si="202"/>
        <v>0.000000</v>
      </c>
      <c r="T513" s="6" t="str">
        <f t="shared" si="203"/>
        <v>0</v>
      </c>
      <c r="U513" s="6" t="str">
        <f t="shared" si="204"/>
        <v>0</v>
      </c>
      <c r="V513" s="6" t="str">
        <f t="shared" si="205"/>
        <v>S</v>
      </c>
      <c r="W513" s="6" t="str">
        <f>IF(LEN(Requerimiento_Det!L513)&gt;0,Requerimiento_Det!L513,"")</f>
        <v>Chicama 287875 TRUJILLO  CHICLAYO  TRUJILLO</v>
      </c>
      <c r="X513" s="6" t="str">
        <f>IF(ISBLANK(Requerimiento_Det!M513),"",VLOOKUP(Requerimiento_Det!M513,Tabla8[#All],2,FALSE))</f>
        <v>010201</v>
      </c>
      <c r="Y513" s="6" t="str">
        <f t="shared" si="206"/>
        <v>PR</v>
      </c>
      <c r="Z513" s="6" t="str">
        <f t="shared" si="207"/>
        <v>DEMO</v>
      </c>
      <c r="AA513" s="6" t="str">
        <f t="shared" si="208"/>
        <v>N</v>
      </c>
      <c r="AB513" s="6" t="str">
        <f t="shared" si="209"/>
        <v>N</v>
      </c>
      <c r="AC513" s="6" t="str">
        <f t="shared" si="210"/>
        <v>9031501</v>
      </c>
      <c r="AD513" s="6">
        <f>IF(ISBLANK(Requerimiento_Det!N513),"",VLOOKUP(Requerimiento_Det!N513,Tabla1[#All],2,FALSE))</f>
        <v>1031100261</v>
      </c>
      <c r="AE513" s="6" t="str">
        <f>IF(ISBLANK(Requerimiento_Det!P513),"",VLOOKUP(Requerimiento_Det!P513,Tabla18[#All],2,FALSE))</f>
        <v>BTRU</v>
      </c>
    </row>
    <row r="514" spans="1:31" x14ac:dyDescent="0.25">
      <c r="A514" s="6">
        <f>IF(LEN(Requerimiento_Det!A514)&gt;0,Requerimiento_Det!A514,"")</f>
        <v>1</v>
      </c>
      <c r="B514" s="6">
        <f>IF(LEN(Requerimiento_Det!B514)&gt;0,Requerimiento_Det!B514,"")</f>
        <v>513</v>
      </c>
      <c r="C514" s="6" t="str">
        <f>IF(ISBLANK(Requerimiento_Det!C514),"",VLOOKUP(Requerimiento_Det!C514,Tabla3[#All],2,FALSE))</f>
        <v>10000000</v>
      </c>
      <c r="D514" s="6" t="str">
        <f>IF(LEN(Requerimiento_Det!D514)&gt;0,Requerimiento_Det!D514,"")</f>
        <v/>
      </c>
      <c r="E514" s="6">
        <f>IF(ISBLANK(Requerimiento_Det!E514),"",VLOOKUP(Requerimiento_Det!E514,Tabla13[#All],2,FALSE))</f>
        <v>0</v>
      </c>
      <c r="F514" s="6" t="str">
        <f>IF(ISBLANK(Requerimiento_Det!F514),"",VLOOKUP(Requerimiento_Det!F514,Tabla12[#All],2,FALSE))</f>
        <v>2806</v>
      </c>
      <c r="G514" s="6" t="str">
        <f>IF(ISBLANK(Requerimiento_Det!G514),"",VLOOKUP(Requerimiento_Det!G514,Tabla14[#All],2,FALSE))</f>
        <v>UNI</v>
      </c>
      <c r="H514" s="6" t="str">
        <f>IF(LEN(Requerimiento_Det!H514)&gt;0,Requerimiento_Det!H514,"")</f>
        <v>Chicama 287782 TRUJILLO  CHICLAYO  TRUJILLO</v>
      </c>
      <c r="I514" s="6" t="str">
        <f>IF(ISBLANK(Requerimiento_Det!I514),"",VLOOKUP(Requerimiento_Det!I514,Tabla5[#All],2,FALSE))</f>
        <v>C</v>
      </c>
      <c r="J514" s="6" t="str">
        <f t="shared" si="194"/>
        <v>N</v>
      </c>
      <c r="K514" s="29">
        <f>IF(LEN(Requerimiento_Det!J514)&gt;0,Requerimiento_Det!J514,"")</f>
        <v>1</v>
      </c>
      <c r="L514" s="6" t="str">
        <f t="shared" si="195"/>
        <v>0.00</v>
      </c>
      <c r="M514" s="6" t="str">
        <f t="shared" si="196"/>
        <v>0.00</v>
      </c>
      <c r="N514" s="30" t="str">
        <f t="shared" si="197"/>
        <v>0.00</v>
      </c>
      <c r="O514" s="30">
        <f t="shared" si="198"/>
        <v>0</v>
      </c>
      <c r="P514" s="6" t="str">
        <f t="shared" si="199"/>
        <v>0</v>
      </c>
      <c r="Q514" s="6" t="str">
        <f t="shared" si="200"/>
        <v>0</v>
      </c>
      <c r="R514" s="6" t="str">
        <f t="shared" si="201"/>
        <v>0.000000</v>
      </c>
      <c r="S514" s="6" t="str">
        <f t="shared" si="202"/>
        <v>0.000000</v>
      </c>
      <c r="T514" s="6" t="str">
        <f t="shared" si="203"/>
        <v>0</v>
      </c>
      <c r="U514" s="6" t="str">
        <f t="shared" si="204"/>
        <v>0</v>
      </c>
      <c r="V514" s="6" t="str">
        <f t="shared" si="205"/>
        <v>S</v>
      </c>
      <c r="W514" s="6" t="str">
        <f>IF(LEN(Requerimiento_Det!L514)&gt;0,Requerimiento_Det!L514,"")</f>
        <v>Chicama 287782 TRUJILLO  CHICLAYO  TRUJILLO</v>
      </c>
      <c r="X514" s="6" t="str">
        <f>IF(ISBLANK(Requerimiento_Det!M514),"",VLOOKUP(Requerimiento_Det!M514,Tabla8[#All],2,FALSE))</f>
        <v>010201</v>
      </c>
      <c r="Y514" s="6" t="str">
        <f t="shared" si="206"/>
        <v>PR</v>
      </c>
      <c r="Z514" s="6" t="str">
        <f t="shared" si="207"/>
        <v>DEMO</v>
      </c>
      <c r="AA514" s="6" t="str">
        <f t="shared" si="208"/>
        <v>N</v>
      </c>
      <c r="AB514" s="6" t="str">
        <f t="shared" si="209"/>
        <v>N</v>
      </c>
      <c r="AC514" s="6" t="str">
        <f t="shared" si="210"/>
        <v>9031501</v>
      </c>
      <c r="AD514" s="6">
        <f>IF(ISBLANK(Requerimiento_Det!N514),"",VLOOKUP(Requerimiento_Det!N514,Tabla1[#All],2,FALSE))</f>
        <v>1031100265</v>
      </c>
      <c r="AE514" s="6" t="str">
        <f>IF(ISBLANK(Requerimiento_Det!P514),"",VLOOKUP(Requerimiento_Det!P514,Tabla18[#All],2,FALSE))</f>
        <v>BTRU</v>
      </c>
    </row>
    <row r="515" spans="1:31" x14ac:dyDescent="0.25">
      <c r="A515" s="6">
        <f>IF(LEN(Requerimiento_Det!A515)&gt;0,Requerimiento_Det!A515,"")</f>
        <v>1</v>
      </c>
      <c r="B515" s="6">
        <f>IF(LEN(Requerimiento_Det!B515)&gt;0,Requerimiento_Det!B515,"")</f>
        <v>514</v>
      </c>
      <c r="C515" s="6" t="str">
        <f>IF(ISBLANK(Requerimiento_Det!C515),"",VLOOKUP(Requerimiento_Det!C515,Tabla3[#All],2,FALSE))</f>
        <v>10000000</v>
      </c>
      <c r="D515" s="6" t="str">
        <f>IF(LEN(Requerimiento_Det!D515)&gt;0,Requerimiento_Det!D515,"")</f>
        <v/>
      </c>
      <c r="E515" s="6">
        <f>IF(ISBLANK(Requerimiento_Det!E515),"",VLOOKUP(Requerimiento_Det!E515,Tabla13[#All],2,FALSE))</f>
        <v>0</v>
      </c>
      <c r="F515" s="6" t="str">
        <f>IF(ISBLANK(Requerimiento_Det!F515),"",VLOOKUP(Requerimiento_Det!F515,Tabla12[#All],2,FALSE))</f>
        <v>2806</v>
      </c>
      <c r="G515" s="6" t="str">
        <f>IF(ISBLANK(Requerimiento_Det!G515),"",VLOOKUP(Requerimiento_Det!G515,Tabla14[#All],2,FALSE))</f>
        <v>UNI</v>
      </c>
      <c r="H515" s="6" t="str">
        <f>IF(LEN(Requerimiento_Det!H515)&gt;0,Requerimiento_Det!H515,"")</f>
        <v>Sullana 287801 TALARA  PIURA  TALARA</v>
      </c>
      <c r="I515" s="6" t="str">
        <f>IF(ISBLANK(Requerimiento_Det!I515),"",VLOOKUP(Requerimiento_Det!I515,Tabla5[#All],2,FALSE))</f>
        <v>C</v>
      </c>
      <c r="J515" s="6" t="str">
        <f t="shared" si="194"/>
        <v>N</v>
      </c>
      <c r="K515" s="29">
        <f>IF(LEN(Requerimiento_Det!J515)&gt;0,Requerimiento_Det!J515,"")</f>
        <v>1</v>
      </c>
      <c r="L515" s="6" t="str">
        <f t="shared" si="195"/>
        <v>0.00</v>
      </c>
      <c r="M515" s="6" t="str">
        <f t="shared" si="196"/>
        <v>0.00</v>
      </c>
      <c r="N515" s="30" t="str">
        <f t="shared" si="197"/>
        <v>0.00</v>
      </c>
      <c r="O515" s="30">
        <f t="shared" si="198"/>
        <v>0</v>
      </c>
      <c r="P515" s="6" t="str">
        <f t="shared" si="199"/>
        <v>0</v>
      </c>
      <c r="Q515" s="6" t="str">
        <f t="shared" si="200"/>
        <v>0</v>
      </c>
      <c r="R515" s="6" t="str">
        <f t="shared" si="201"/>
        <v>0.000000</v>
      </c>
      <c r="S515" s="6" t="str">
        <f t="shared" si="202"/>
        <v>0.000000</v>
      </c>
      <c r="T515" s="6" t="str">
        <f t="shared" si="203"/>
        <v>0</v>
      </c>
      <c r="U515" s="6" t="str">
        <f t="shared" si="204"/>
        <v>0</v>
      </c>
      <c r="V515" s="6" t="str">
        <f t="shared" si="205"/>
        <v>S</v>
      </c>
      <c r="W515" s="6" t="str">
        <f>IF(LEN(Requerimiento_Det!L515)&gt;0,Requerimiento_Det!L515,"")</f>
        <v>Sullana 287801 TALARA  PIURA  TALARA</v>
      </c>
      <c r="X515" s="6" t="str">
        <f>IF(ISBLANK(Requerimiento_Det!M515),"",VLOOKUP(Requerimiento_Det!M515,Tabla8[#All],2,FALSE))</f>
        <v>010201</v>
      </c>
      <c r="Y515" s="6" t="str">
        <f t="shared" si="206"/>
        <v>PR</v>
      </c>
      <c r="Z515" s="6" t="str">
        <f t="shared" si="207"/>
        <v>DEMO</v>
      </c>
      <c r="AA515" s="6" t="str">
        <f t="shared" si="208"/>
        <v>N</v>
      </c>
      <c r="AB515" s="6" t="str">
        <f t="shared" si="209"/>
        <v>N</v>
      </c>
      <c r="AC515" s="6" t="str">
        <f t="shared" si="210"/>
        <v>9031501</v>
      </c>
      <c r="AD515" s="6">
        <f>IF(ISBLANK(Requerimiento_Det!N515),"",VLOOKUP(Requerimiento_Det!N515,Tabla1[#All],2,FALSE))</f>
        <v>1031100276</v>
      </c>
      <c r="AE515" s="6" t="str">
        <f>IF(ISBLANK(Requerimiento_Det!P515),"",VLOOKUP(Requerimiento_Det!P515,Tabla18[#All],2,FALSE))</f>
        <v>BTRU</v>
      </c>
    </row>
    <row r="516" spans="1:31" x14ac:dyDescent="0.25">
      <c r="A516" s="6">
        <f>IF(LEN(Requerimiento_Det!A516)&gt;0,Requerimiento_Det!A516,"")</f>
        <v>1</v>
      </c>
      <c r="B516" s="6">
        <f>IF(LEN(Requerimiento_Det!B516)&gt;0,Requerimiento_Det!B516,"")</f>
        <v>515</v>
      </c>
      <c r="C516" s="6" t="str">
        <f>IF(ISBLANK(Requerimiento_Det!C516),"",VLOOKUP(Requerimiento_Det!C516,Tabla3[#All],2,FALSE))</f>
        <v>10000000</v>
      </c>
      <c r="D516" s="6" t="str">
        <f>IF(LEN(Requerimiento_Det!D516)&gt;0,Requerimiento_Det!D516,"")</f>
        <v/>
      </c>
      <c r="E516" s="6">
        <f>IF(ISBLANK(Requerimiento_Det!E516),"",VLOOKUP(Requerimiento_Det!E516,Tabla13[#All],2,FALSE))</f>
        <v>0</v>
      </c>
      <c r="F516" s="6" t="str">
        <f>IF(ISBLANK(Requerimiento_Det!F516),"",VLOOKUP(Requerimiento_Det!F516,Tabla12[#All],2,FALSE))</f>
        <v>2806</v>
      </c>
      <c r="G516" s="6" t="str">
        <f>IF(ISBLANK(Requerimiento_Det!G516),"",VLOOKUP(Requerimiento_Det!G516,Tabla14[#All],2,FALSE))</f>
        <v>UNI</v>
      </c>
      <c r="H516" s="6" t="str">
        <f>IF(LEN(Requerimiento_Det!H516)&gt;0,Requerimiento_Det!H516,"")</f>
        <v>Pacanguilla 287864 TRUJILLO  CHICLAYO  TRUJILLO</v>
      </c>
      <c r="I516" s="6" t="str">
        <f>IF(ISBLANK(Requerimiento_Det!I516),"",VLOOKUP(Requerimiento_Det!I516,Tabla5[#All],2,FALSE))</f>
        <v>C</v>
      </c>
      <c r="J516" s="6" t="str">
        <f t="shared" si="194"/>
        <v>N</v>
      </c>
      <c r="K516" s="29">
        <f>IF(LEN(Requerimiento_Det!J516)&gt;0,Requerimiento_Det!J516,"")</f>
        <v>1</v>
      </c>
      <c r="L516" s="6" t="str">
        <f t="shared" si="195"/>
        <v>0.00</v>
      </c>
      <c r="M516" s="6" t="str">
        <f t="shared" si="196"/>
        <v>0.00</v>
      </c>
      <c r="N516" s="30" t="str">
        <f t="shared" si="197"/>
        <v>0.00</v>
      </c>
      <c r="O516" s="30">
        <f t="shared" si="198"/>
        <v>0</v>
      </c>
      <c r="P516" s="6" t="str">
        <f t="shared" si="199"/>
        <v>0</v>
      </c>
      <c r="Q516" s="6" t="str">
        <f t="shared" si="200"/>
        <v>0</v>
      </c>
      <c r="R516" s="6" t="str">
        <f t="shared" si="201"/>
        <v>0.000000</v>
      </c>
      <c r="S516" s="6" t="str">
        <f t="shared" si="202"/>
        <v>0.000000</v>
      </c>
      <c r="T516" s="6" t="str">
        <f t="shared" si="203"/>
        <v>0</v>
      </c>
      <c r="U516" s="6" t="str">
        <f t="shared" si="204"/>
        <v>0</v>
      </c>
      <c r="V516" s="6" t="str">
        <f t="shared" si="205"/>
        <v>S</v>
      </c>
      <c r="W516" s="6" t="str">
        <f>IF(LEN(Requerimiento_Det!L516)&gt;0,Requerimiento_Det!L516,"")</f>
        <v>Pacanguilla 287864 TRUJILLO  CHICLAYO  TRUJILLO</v>
      </c>
      <c r="X516" s="6" t="str">
        <f>IF(ISBLANK(Requerimiento_Det!M516),"",VLOOKUP(Requerimiento_Det!M516,Tabla8[#All],2,FALSE))</f>
        <v>010201</v>
      </c>
      <c r="Y516" s="6" t="str">
        <f t="shared" si="206"/>
        <v>PR</v>
      </c>
      <c r="Z516" s="6" t="str">
        <f t="shared" si="207"/>
        <v>DEMO</v>
      </c>
      <c r="AA516" s="6" t="str">
        <f t="shared" si="208"/>
        <v>N</v>
      </c>
      <c r="AB516" s="6" t="str">
        <f t="shared" si="209"/>
        <v>N</v>
      </c>
      <c r="AC516" s="6" t="str">
        <f t="shared" si="210"/>
        <v>9031501</v>
      </c>
      <c r="AD516" s="6">
        <f>IF(ISBLANK(Requerimiento_Det!N516),"",VLOOKUP(Requerimiento_Det!N516,Tabla1[#All],2,FALSE))</f>
        <v>1031100339</v>
      </c>
      <c r="AE516" s="6" t="str">
        <f>IF(ISBLANK(Requerimiento_Det!P516),"",VLOOKUP(Requerimiento_Det!P516,Tabla18[#All],2,FALSE))</f>
        <v>BTRU</v>
      </c>
    </row>
    <row r="517" spans="1:31" x14ac:dyDescent="0.25">
      <c r="A517" s="6">
        <f>IF(LEN(Requerimiento_Det!A517)&gt;0,Requerimiento_Det!A517,"")</f>
        <v>1</v>
      </c>
      <c r="B517" s="6">
        <f>IF(LEN(Requerimiento_Det!B517)&gt;0,Requerimiento_Det!B517,"")</f>
        <v>516</v>
      </c>
      <c r="C517" s="6" t="str">
        <f>IF(ISBLANK(Requerimiento_Det!C517),"",VLOOKUP(Requerimiento_Det!C517,Tabla3[#All],2,FALSE))</f>
        <v>10000000</v>
      </c>
      <c r="D517" s="6" t="str">
        <f>IF(LEN(Requerimiento_Det!D517)&gt;0,Requerimiento_Det!D517,"")</f>
        <v/>
      </c>
      <c r="E517" s="6">
        <f>IF(ISBLANK(Requerimiento_Det!E517),"",VLOOKUP(Requerimiento_Det!E517,Tabla13[#All],2,FALSE))</f>
        <v>0</v>
      </c>
      <c r="F517" s="6" t="str">
        <f>IF(ISBLANK(Requerimiento_Det!F517),"",VLOOKUP(Requerimiento_Det!F517,Tabla12[#All],2,FALSE))</f>
        <v>2806</v>
      </c>
      <c r="G517" s="6" t="str">
        <f>IF(ISBLANK(Requerimiento_Det!G517),"",VLOOKUP(Requerimiento_Det!G517,Tabla14[#All],2,FALSE))</f>
        <v>UNI</v>
      </c>
      <c r="H517" s="6" t="str">
        <f>IF(LEN(Requerimiento_Det!H517)&gt;0,Requerimiento_Det!H517,"")</f>
        <v>Chicama 287558 TRUJILLO  TUMBES  TRUJILLO</v>
      </c>
      <c r="I517" s="6" t="str">
        <f>IF(ISBLANK(Requerimiento_Det!I517),"",VLOOKUP(Requerimiento_Det!I517,Tabla5[#All],2,FALSE))</f>
        <v>C</v>
      </c>
      <c r="J517" s="6" t="str">
        <f t="shared" si="194"/>
        <v>N</v>
      </c>
      <c r="K517" s="29">
        <f>IF(LEN(Requerimiento_Det!J517)&gt;0,Requerimiento_Det!J517,"")</f>
        <v>1</v>
      </c>
      <c r="L517" s="6" t="str">
        <f t="shared" si="195"/>
        <v>0.00</v>
      </c>
      <c r="M517" s="6" t="str">
        <f t="shared" si="196"/>
        <v>0.00</v>
      </c>
      <c r="N517" s="30" t="str">
        <f t="shared" si="197"/>
        <v>0.00</v>
      </c>
      <c r="O517" s="30">
        <f t="shared" si="198"/>
        <v>0</v>
      </c>
      <c r="P517" s="6" t="str">
        <f t="shared" si="199"/>
        <v>0</v>
      </c>
      <c r="Q517" s="6" t="str">
        <f t="shared" si="200"/>
        <v>0</v>
      </c>
      <c r="R517" s="6" t="str">
        <f t="shared" si="201"/>
        <v>0.000000</v>
      </c>
      <c r="S517" s="6" t="str">
        <f t="shared" si="202"/>
        <v>0.000000</v>
      </c>
      <c r="T517" s="6" t="str">
        <f t="shared" si="203"/>
        <v>0</v>
      </c>
      <c r="U517" s="6" t="str">
        <f t="shared" si="204"/>
        <v>0</v>
      </c>
      <c r="V517" s="6" t="str">
        <f t="shared" si="205"/>
        <v>S</v>
      </c>
      <c r="W517" s="6" t="str">
        <f>IF(LEN(Requerimiento_Det!L517)&gt;0,Requerimiento_Det!L517,"")</f>
        <v>Chicama 287558 TRUJILLO  TUMBES  TRUJILLO</v>
      </c>
      <c r="X517" s="6" t="str">
        <f>IF(ISBLANK(Requerimiento_Det!M517),"",VLOOKUP(Requerimiento_Det!M517,Tabla8[#All],2,FALSE))</f>
        <v>010201</v>
      </c>
      <c r="Y517" s="6" t="str">
        <f t="shared" si="206"/>
        <v>PR</v>
      </c>
      <c r="Z517" s="6" t="str">
        <f t="shared" si="207"/>
        <v>DEMO</v>
      </c>
      <c r="AA517" s="6" t="str">
        <f t="shared" si="208"/>
        <v>N</v>
      </c>
      <c r="AB517" s="6" t="str">
        <f t="shared" si="209"/>
        <v>N</v>
      </c>
      <c r="AC517" s="6" t="str">
        <f t="shared" si="210"/>
        <v>9031501</v>
      </c>
      <c r="AD517" s="6">
        <f>IF(ISBLANK(Requerimiento_Det!N517),"",VLOOKUP(Requerimiento_Det!N517,Tabla1[#All],2,FALSE))</f>
        <v>1031100301</v>
      </c>
      <c r="AE517" s="6" t="str">
        <f>IF(ISBLANK(Requerimiento_Det!P517),"",VLOOKUP(Requerimiento_Det!P517,Tabla18[#All],2,FALSE))</f>
        <v>BTRU</v>
      </c>
    </row>
    <row r="518" spans="1:31" x14ac:dyDescent="0.25">
      <c r="A518" s="6">
        <f>IF(LEN(Requerimiento_Det!A518)&gt;0,Requerimiento_Det!A518,"")</f>
        <v>1</v>
      </c>
      <c r="B518" s="6">
        <f>IF(LEN(Requerimiento_Det!B518)&gt;0,Requerimiento_Det!B518,"")</f>
        <v>517</v>
      </c>
      <c r="C518" s="6" t="str">
        <f>IF(ISBLANK(Requerimiento_Det!C518),"",VLOOKUP(Requerimiento_Det!C518,Tabla3[#All],2,FALSE))</f>
        <v>10000000</v>
      </c>
      <c r="D518" s="6" t="str">
        <f>IF(LEN(Requerimiento_Det!D518)&gt;0,Requerimiento_Det!D518,"")</f>
        <v/>
      </c>
      <c r="E518" s="6">
        <f>IF(ISBLANK(Requerimiento_Det!E518),"",VLOOKUP(Requerimiento_Det!E518,Tabla13[#All],2,FALSE))</f>
        <v>0</v>
      </c>
      <c r="F518" s="6" t="str">
        <f>IF(ISBLANK(Requerimiento_Det!F518),"",VLOOKUP(Requerimiento_Det!F518,Tabla12[#All],2,FALSE))</f>
        <v>2806</v>
      </c>
      <c r="G518" s="6" t="str">
        <f>IF(ISBLANK(Requerimiento_Det!G518),"",VLOOKUP(Requerimiento_Det!G518,Tabla14[#All],2,FALSE))</f>
        <v>UNI</v>
      </c>
      <c r="H518" s="6" t="str">
        <f>IF(LEN(Requerimiento_Det!H518)&gt;0,Requerimiento_Det!H518,"")</f>
        <v>Chicama 287607 TRUJILLO  PIURA  TRUJILLO</v>
      </c>
      <c r="I518" s="6" t="str">
        <f>IF(ISBLANK(Requerimiento_Det!I518),"",VLOOKUP(Requerimiento_Det!I518,Tabla5[#All],2,FALSE))</f>
        <v>C</v>
      </c>
      <c r="J518" s="6" t="str">
        <f t="shared" si="194"/>
        <v>N</v>
      </c>
      <c r="K518" s="29">
        <f>IF(LEN(Requerimiento_Det!J518)&gt;0,Requerimiento_Det!J518,"")</f>
        <v>1</v>
      </c>
      <c r="L518" s="6" t="str">
        <f t="shared" si="195"/>
        <v>0.00</v>
      </c>
      <c r="M518" s="6" t="str">
        <f t="shared" si="196"/>
        <v>0.00</v>
      </c>
      <c r="N518" s="30" t="str">
        <f t="shared" si="197"/>
        <v>0.00</v>
      </c>
      <c r="O518" s="30">
        <f t="shared" si="198"/>
        <v>0</v>
      </c>
      <c r="P518" s="6" t="str">
        <f t="shared" si="199"/>
        <v>0</v>
      </c>
      <c r="Q518" s="6" t="str">
        <f t="shared" si="200"/>
        <v>0</v>
      </c>
      <c r="R518" s="6" t="str">
        <f t="shared" si="201"/>
        <v>0.000000</v>
      </c>
      <c r="S518" s="6" t="str">
        <f t="shared" si="202"/>
        <v>0.000000</v>
      </c>
      <c r="T518" s="6" t="str">
        <f t="shared" si="203"/>
        <v>0</v>
      </c>
      <c r="U518" s="6" t="str">
        <f t="shared" si="204"/>
        <v>0</v>
      </c>
      <c r="V518" s="6" t="str">
        <f t="shared" si="205"/>
        <v>S</v>
      </c>
      <c r="W518" s="6" t="str">
        <f>IF(LEN(Requerimiento_Det!L518)&gt;0,Requerimiento_Det!L518,"")</f>
        <v>Chicama 287607 TRUJILLO  PIURA  TRUJILLO</v>
      </c>
      <c r="X518" s="6" t="str">
        <f>IF(ISBLANK(Requerimiento_Det!M518),"",VLOOKUP(Requerimiento_Det!M518,Tabla8[#All],2,FALSE))</f>
        <v>010201</v>
      </c>
      <c r="Y518" s="6" t="str">
        <f t="shared" si="206"/>
        <v>PR</v>
      </c>
      <c r="Z518" s="6" t="str">
        <f t="shared" si="207"/>
        <v>DEMO</v>
      </c>
      <c r="AA518" s="6" t="str">
        <f t="shared" si="208"/>
        <v>N</v>
      </c>
      <c r="AB518" s="6" t="str">
        <f t="shared" si="209"/>
        <v>N</v>
      </c>
      <c r="AC518" s="6" t="str">
        <f t="shared" si="210"/>
        <v>9031501</v>
      </c>
      <c r="AD518" s="6">
        <f>IF(ISBLANK(Requerimiento_Det!N518),"",VLOOKUP(Requerimiento_Det!N518,Tabla1[#All],2,FALSE))</f>
        <v>1031100304</v>
      </c>
      <c r="AE518" s="6" t="str">
        <f>IF(ISBLANK(Requerimiento_Det!P518),"",VLOOKUP(Requerimiento_Det!P518,Tabla18[#All],2,FALSE))</f>
        <v>BTRU</v>
      </c>
    </row>
    <row r="519" spans="1:31" x14ac:dyDescent="0.25">
      <c r="A519" s="6">
        <f>IF(LEN(Requerimiento_Det!A519)&gt;0,Requerimiento_Det!A519,"")</f>
        <v>1</v>
      </c>
      <c r="B519" s="6">
        <f>IF(LEN(Requerimiento_Det!B519)&gt;0,Requerimiento_Det!B519,"")</f>
        <v>518</v>
      </c>
      <c r="C519" s="6" t="str">
        <f>IF(ISBLANK(Requerimiento_Det!C519),"",VLOOKUP(Requerimiento_Det!C519,Tabla3[#All],2,FALSE))</f>
        <v>10000000</v>
      </c>
      <c r="D519" s="6" t="str">
        <f>IF(LEN(Requerimiento_Det!D519)&gt;0,Requerimiento_Det!D519,"")</f>
        <v/>
      </c>
      <c r="E519" s="6">
        <f>IF(ISBLANK(Requerimiento_Det!E519),"",VLOOKUP(Requerimiento_Det!E519,Tabla13[#All],2,FALSE))</f>
        <v>0</v>
      </c>
      <c r="F519" s="6" t="str">
        <f>IF(ISBLANK(Requerimiento_Det!F519),"",VLOOKUP(Requerimiento_Det!F519,Tabla12[#All],2,FALSE))</f>
        <v>2806</v>
      </c>
      <c r="G519" s="6" t="str">
        <f>IF(ISBLANK(Requerimiento_Det!G519),"",VLOOKUP(Requerimiento_Det!G519,Tabla14[#All],2,FALSE))</f>
        <v>UNI</v>
      </c>
      <c r="H519" s="6" t="str">
        <f>IF(LEN(Requerimiento_Det!H519)&gt;0,Requerimiento_Det!H519,"")</f>
        <v>Chicama 287800 TRUJILLO   CHOCOPE  TRUJILLO</v>
      </c>
      <c r="I519" s="6" t="str">
        <f>IF(ISBLANK(Requerimiento_Det!I519),"",VLOOKUP(Requerimiento_Det!I519,Tabla5[#All],2,FALSE))</f>
        <v>C</v>
      </c>
      <c r="J519" s="6" t="str">
        <f t="shared" si="194"/>
        <v>N</v>
      </c>
      <c r="K519" s="29">
        <f>IF(LEN(Requerimiento_Det!J519)&gt;0,Requerimiento_Det!J519,"")</f>
        <v>1</v>
      </c>
      <c r="L519" s="6" t="str">
        <f t="shared" si="195"/>
        <v>0.00</v>
      </c>
      <c r="M519" s="6" t="str">
        <f t="shared" si="196"/>
        <v>0.00</v>
      </c>
      <c r="N519" s="30" t="str">
        <f t="shared" si="197"/>
        <v>0.00</v>
      </c>
      <c r="O519" s="30">
        <f t="shared" si="198"/>
        <v>0</v>
      </c>
      <c r="P519" s="6" t="str">
        <f t="shared" si="199"/>
        <v>0</v>
      </c>
      <c r="Q519" s="6" t="str">
        <f t="shared" si="200"/>
        <v>0</v>
      </c>
      <c r="R519" s="6" t="str">
        <f t="shared" si="201"/>
        <v>0.000000</v>
      </c>
      <c r="S519" s="6" t="str">
        <f t="shared" si="202"/>
        <v>0.000000</v>
      </c>
      <c r="T519" s="6" t="str">
        <f t="shared" si="203"/>
        <v>0</v>
      </c>
      <c r="U519" s="6" t="str">
        <f t="shared" si="204"/>
        <v>0</v>
      </c>
      <c r="V519" s="6" t="str">
        <f t="shared" si="205"/>
        <v>S</v>
      </c>
      <c r="W519" s="6" t="str">
        <f>IF(LEN(Requerimiento_Det!L519)&gt;0,Requerimiento_Det!L519,"")</f>
        <v>Chicama 287800 TRUJILLO   CHOCOPE  TRUJILLO</v>
      </c>
      <c r="X519" s="6" t="str">
        <f>IF(ISBLANK(Requerimiento_Det!M519),"",VLOOKUP(Requerimiento_Det!M519,Tabla8[#All],2,FALSE))</f>
        <v>010201</v>
      </c>
      <c r="Y519" s="6" t="str">
        <f t="shared" si="206"/>
        <v>PR</v>
      </c>
      <c r="Z519" s="6" t="str">
        <f t="shared" si="207"/>
        <v>DEMO</v>
      </c>
      <c r="AA519" s="6" t="str">
        <f t="shared" si="208"/>
        <v>N</v>
      </c>
      <c r="AB519" s="6" t="str">
        <f t="shared" si="209"/>
        <v>N</v>
      </c>
      <c r="AC519" s="6" t="str">
        <f t="shared" si="210"/>
        <v>9031501</v>
      </c>
      <c r="AD519" s="6">
        <f>IF(ISBLANK(Requerimiento_Det!N519),"",VLOOKUP(Requerimiento_Det!N519,Tabla1[#All],2,FALSE))</f>
        <v>1031100255</v>
      </c>
      <c r="AE519" s="6" t="str">
        <f>IF(ISBLANK(Requerimiento_Det!P519),"",VLOOKUP(Requerimiento_Det!P519,Tabla18[#All],2,FALSE))</f>
        <v>BTRU</v>
      </c>
    </row>
    <row r="520" spans="1:31" x14ac:dyDescent="0.25">
      <c r="A520" s="6">
        <f>IF(LEN(Requerimiento_Det!A520)&gt;0,Requerimiento_Det!A520,"")</f>
        <v>1</v>
      </c>
      <c r="B520" s="6">
        <f>IF(LEN(Requerimiento_Det!B520)&gt;0,Requerimiento_Det!B520,"")</f>
        <v>519</v>
      </c>
      <c r="C520" s="6" t="str">
        <f>IF(ISBLANK(Requerimiento_Det!C520),"",VLOOKUP(Requerimiento_Det!C520,Tabla3[#All],2,FALSE))</f>
        <v>10000000</v>
      </c>
      <c r="D520" s="6" t="str">
        <f>IF(LEN(Requerimiento_Det!D520)&gt;0,Requerimiento_Det!D520,"")</f>
        <v/>
      </c>
      <c r="E520" s="6">
        <f>IF(ISBLANK(Requerimiento_Det!E520),"",VLOOKUP(Requerimiento_Det!E520,Tabla13[#All],2,FALSE))</f>
        <v>0</v>
      </c>
      <c r="F520" s="6" t="str">
        <f>IF(ISBLANK(Requerimiento_Det!F520),"",VLOOKUP(Requerimiento_Det!F520,Tabla12[#All],2,FALSE))</f>
        <v>2806</v>
      </c>
      <c r="G520" s="6" t="str">
        <f>IF(ISBLANK(Requerimiento_Det!G520),"",VLOOKUP(Requerimiento_Det!G520,Tabla14[#All],2,FALSE))</f>
        <v>UNI</v>
      </c>
      <c r="H520" s="6" t="str">
        <f>IF(LEN(Requerimiento_Det!H520)&gt;0,Requerimiento_Det!H520,"")</f>
        <v>Pacanguilla 287884 TRUJILLO  PIURA  TRUJILLO</v>
      </c>
      <c r="I520" s="6" t="str">
        <f>IF(ISBLANK(Requerimiento_Det!I520),"",VLOOKUP(Requerimiento_Det!I520,Tabla5[#All],2,FALSE))</f>
        <v>C</v>
      </c>
      <c r="J520" s="6" t="str">
        <f t="shared" si="194"/>
        <v>N</v>
      </c>
      <c r="K520" s="29">
        <f>IF(LEN(Requerimiento_Det!J520)&gt;0,Requerimiento_Det!J520,"")</f>
        <v>1</v>
      </c>
      <c r="L520" s="6" t="str">
        <f t="shared" si="195"/>
        <v>0.00</v>
      </c>
      <c r="M520" s="6" t="str">
        <f t="shared" si="196"/>
        <v>0.00</v>
      </c>
      <c r="N520" s="30" t="str">
        <f t="shared" si="197"/>
        <v>0.00</v>
      </c>
      <c r="O520" s="30">
        <f t="shared" si="198"/>
        <v>0</v>
      </c>
      <c r="P520" s="6" t="str">
        <f t="shared" si="199"/>
        <v>0</v>
      </c>
      <c r="Q520" s="6" t="str">
        <f t="shared" si="200"/>
        <v>0</v>
      </c>
      <c r="R520" s="6" t="str">
        <f t="shared" si="201"/>
        <v>0.000000</v>
      </c>
      <c r="S520" s="6" t="str">
        <f t="shared" si="202"/>
        <v>0.000000</v>
      </c>
      <c r="T520" s="6" t="str">
        <f t="shared" si="203"/>
        <v>0</v>
      </c>
      <c r="U520" s="6" t="str">
        <f t="shared" si="204"/>
        <v>0</v>
      </c>
      <c r="V520" s="6" t="str">
        <f t="shared" si="205"/>
        <v>S</v>
      </c>
      <c r="W520" s="6" t="str">
        <f>IF(LEN(Requerimiento_Det!L520)&gt;0,Requerimiento_Det!L520,"")</f>
        <v>Pacanguilla 287884 TRUJILLO  PIURA  TRUJILLO</v>
      </c>
      <c r="X520" s="6" t="str">
        <f>IF(ISBLANK(Requerimiento_Det!M520),"",VLOOKUP(Requerimiento_Det!M520,Tabla8[#All],2,FALSE))</f>
        <v>010201</v>
      </c>
      <c r="Y520" s="6" t="str">
        <f t="shared" si="206"/>
        <v>PR</v>
      </c>
      <c r="Z520" s="6" t="str">
        <f t="shared" si="207"/>
        <v>DEMO</v>
      </c>
      <c r="AA520" s="6" t="str">
        <f t="shared" si="208"/>
        <v>N</v>
      </c>
      <c r="AB520" s="6" t="str">
        <f t="shared" si="209"/>
        <v>N</v>
      </c>
      <c r="AC520" s="6" t="str">
        <f t="shared" si="210"/>
        <v>9031501</v>
      </c>
      <c r="AD520" s="6">
        <f>IF(ISBLANK(Requerimiento_Det!N520),"",VLOOKUP(Requerimiento_Det!N520,Tabla1[#All],2,FALSE))</f>
        <v>1031100323</v>
      </c>
      <c r="AE520" s="6" t="str">
        <f>IF(ISBLANK(Requerimiento_Det!P520),"",VLOOKUP(Requerimiento_Det!P520,Tabla18[#All],2,FALSE))</f>
        <v>BTRU</v>
      </c>
    </row>
    <row r="521" spans="1:31" x14ac:dyDescent="0.25">
      <c r="A521" s="6">
        <f>IF(LEN(Requerimiento_Det!A521)&gt;0,Requerimiento_Det!A521,"")</f>
        <v>1</v>
      </c>
      <c r="B521" s="6">
        <f>IF(LEN(Requerimiento_Det!B521)&gt;0,Requerimiento_Det!B521,"")</f>
        <v>520</v>
      </c>
      <c r="C521" s="6" t="str">
        <f>IF(ISBLANK(Requerimiento_Det!C521),"",VLOOKUP(Requerimiento_Det!C521,Tabla3[#All],2,FALSE))</f>
        <v>10000000</v>
      </c>
      <c r="D521" s="6" t="str">
        <f>IF(LEN(Requerimiento_Det!D521)&gt;0,Requerimiento_Det!D521,"")</f>
        <v/>
      </c>
      <c r="E521" s="6">
        <f>IF(ISBLANK(Requerimiento_Det!E521),"",VLOOKUP(Requerimiento_Det!E521,Tabla13[#All],2,FALSE))</f>
        <v>0</v>
      </c>
      <c r="F521" s="6" t="str">
        <f>IF(ISBLANK(Requerimiento_Det!F521),"",VLOOKUP(Requerimiento_Det!F521,Tabla12[#All],2,FALSE))</f>
        <v>2806</v>
      </c>
      <c r="G521" s="6" t="str">
        <f>IF(ISBLANK(Requerimiento_Det!G521),"",VLOOKUP(Requerimiento_Det!G521,Tabla14[#All],2,FALSE))</f>
        <v>UNI</v>
      </c>
      <c r="H521" s="6" t="str">
        <f>IF(LEN(Requerimiento_Det!H521)&gt;0,Requerimiento_Det!H521,"")</f>
        <v>Chicama 287182 TRUJILLO  TARAPOTO  TRUJILLO</v>
      </c>
      <c r="I521" s="6" t="str">
        <f>IF(ISBLANK(Requerimiento_Det!I521),"",VLOOKUP(Requerimiento_Det!I521,Tabla5[#All],2,FALSE))</f>
        <v>C</v>
      </c>
      <c r="J521" s="6" t="str">
        <f t="shared" si="194"/>
        <v>N</v>
      </c>
      <c r="K521" s="29">
        <f>IF(LEN(Requerimiento_Det!J521)&gt;0,Requerimiento_Det!J521,"")</f>
        <v>1</v>
      </c>
      <c r="L521" s="6" t="str">
        <f t="shared" si="195"/>
        <v>0.00</v>
      </c>
      <c r="M521" s="6" t="str">
        <f t="shared" si="196"/>
        <v>0.00</v>
      </c>
      <c r="N521" s="30" t="str">
        <f t="shared" si="197"/>
        <v>0.00</v>
      </c>
      <c r="O521" s="30">
        <f t="shared" si="198"/>
        <v>0</v>
      </c>
      <c r="P521" s="6" t="str">
        <f t="shared" si="199"/>
        <v>0</v>
      </c>
      <c r="Q521" s="6" t="str">
        <f t="shared" si="200"/>
        <v>0</v>
      </c>
      <c r="R521" s="6" t="str">
        <f t="shared" si="201"/>
        <v>0.000000</v>
      </c>
      <c r="S521" s="6" t="str">
        <f t="shared" si="202"/>
        <v>0.000000</v>
      </c>
      <c r="T521" s="6" t="str">
        <f t="shared" si="203"/>
        <v>0</v>
      </c>
      <c r="U521" s="6" t="str">
        <f t="shared" si="204"/>
        <v>0</v>
      </c>
      <c r="V521" s="6" t="str">
        <f t="shared" si="205"/>
        <v>S</v>
      </c>
      <c r="W521" s="6" t="str">
        <f>IF(LEN(Requerimiento_Det!L521)&gt;0,Requerimiento_Det!L521,"")</f>
        <v>Chicama 287182 TRUJILLO  TARAPOTO  TRUJILLO</v>
      </c>
      <c r="X521" s="6" t="str">
        <f>IF(ISBLANK(Requerimiento_Det!M521),"",VLOOKUP(Requerimiento_Det!M521,Tabla8[#All],2,FALSE))</f>
        <v>010201</v>
      </c>
      <c r="Y521" s="6" t="str">
        <f t="shared" si="206"/>
        <v>PR</v>
      </c>
      <c r="Z521" s="6" t="str">
        <f t="shared" si="207"/>
        <v>DEMO</v>
      </c>
      <c r="AA521" s="6" t="str">
        <f t="shared" si="208"/>
        <v>N</v>
      </c>
      <c r="AB521" s="6" t="str">
        <f t="shared" si="209"/>
        <v>N</v>
      </c>
      <c r="AC521" s="6" t="str">
        <f t="shared" si="210"/>
        <v>9031501</v>
      </c>
      <c r="AD521" s="6">
        <f>IF(ISBLANK(Requerimiento_Det!N521),"",VLOOKUP(Requerimiento_Det!N521,Tabla1[#All],2,FALSE))</f>
        <v>1031100311</v>
      </c>
      <c r="AE521" s="6" t="str">
        <f>IF(ISBLANK(Requerimiento_Det!P521),"",VLOOKUP(Requerimiento_Det!P521,Tabla18[#All],2,FALSE))</f>
        <v>BTRU</v>
      </c>
    </row>
    <row r="522" spans="1:31" x14ac:dyDescent="0.25">
      <c r="A522" s="6">
        <f>IF(LEN(Requerimiento_Det!A522)&gt;0,Requerimiento_Det!A522,"")</f>
        <v>1</v>
      </c>
      <c r="B522" s="6">
        <f>IF(LEN(Requerimiento_Det!B522)&gt;0,Requerimiento_Det!B522,"")</f>
        <v>521</v>
      </c>
      <c r="C522" s="6" t="str">
        <f>IF(ISBLANK(Requerimiento_Det!C522),"",VLOOKUP(Requerimiento_Det!C522,Tabla3[#All],2,FALSE))</f>
        <v>10000000</v>
      </c>
      <c r="D522" s="6" t="str">
        <f>IF(LEN(Requerimiento_Det!D522)&gt;0,Requerimiento_Det!D522,"")</f>
        <v/>
      </c>
      <c r="E522" s="6">
        <f>IF(ISBLANK(Requerimiento_Det!E522),"",VLOOKUP(Requerimiento_Det!E522,Tabla13[#All],2,FALSE))</f>
        <v>0</v>
      </c>
      <c r="F522" s="6" t="str">
        <f>IF(ISBLANK(Requerimiento_Det!F522),"",VLOOKUP(Requerimiento_Det!F522,Tabla12[#All],2,FALSE))</f>
        <v>2806</v>
      </c>
      <c r="G522" s="6" t="str">
        <f>IF(ISBLANK(Requerimiento_Det!G522),"",VLOOKUP(Requerimiento_Det!G522,Tabla14[#All],2,FALSE))</f>
        <v>UNI</v>
      </c>
      <c r="H522" s="6" t="str">
        <f>IF(LEN(Requerimiento_Det!H522)&gt;0,Requerimiento_Det!H522,"")</f>
        <v>Chicama 287167 TRUJILLO  CHICLAYO  TRUJILLO</v>
      </c>
      <c r="I522" s="6" t="str">
        <f>IF(ISBLANK(Requerimiento_Det!I522),"",VLOOKUP(Requerimiento_Det!I522,Tabla5[#All],2,FALSE))</f>
        <v>C</v>
      </c>
      <c r="J522" s="6" t="str">
        <f t="shared" si="194"/>
        <v>N</v>
      </c>
      <c r="K522" s="29">
        <f>IF(LEN(Requerimiento_Det!J522)&gt;0,Requerimiento_Det!J522,"")</f>
        <v>1</v>
      </c>
      <c r="L522" s="6" t="str">
        <f t="shared" si="195"/>
        <v>0.00</v>
      </c>
      <c r="M522" s="6" t="str">
        <f t="shared" si="196"/>
        <v>0.00</v>
      </c>
      <c r="N522" s="30" t="str">
        <f t="shared" si="197"/>
        <v>0.00</v>
      </c>
      <c r="O522" s="30">
        <f t="shared" si="198"/>
        <v>0</v>
      </c>
      <c r="P522" s="6" t="str">
        <f t="shared" si="199"/>
        <v>0</v>
      </c>
      <c r="Q522" s="6" t="str">
        <f t="shared" si="200"/>
        <v>0</v>
      </c>
      <c r="R522" s="6" t="str">
        <f t="shared" si="201"/>
        <v>0.000000</v>
      </c>
      <c r="S522" s="6" t="str">
        <f t="shared" si="202"/>
        <v>0.000000</v>
      </c>
      <c r="T522" s="6" t="str">
        <f t="shared" si="203"/>
        <v>0</v>
      </c>
      <c r="U522" s="6" t="str">
        <f t="shared" si="204"/>
        <v>0</v>
      </c>
      <c r="V522" s="6" t="str">
        <f t="shared" si="205"/>
        <v>S</v>
      </c>
      <c r="W522" s="6" t="str">
        <f>IF(LEN(Requerimiento_Det!L522)&gt;0,Requerimiento_Det!L522,"")</f>
        <v>Chicama 287167 TRUJILLO  CHICLAYO  TRUJILLO</v>
      </c>
      <c r="X522" s="6" t="str">
        <f>IF(ISBLANK(Requerimiento_Det!M522),"",VLOOKUP(Requerimiento_Det!M522,Tabla8[#All],2,FALSE))</f>
        <v>010201</v>
      </c>
      <c r="Y522" s="6" t="str">
        <f t="shared" si="206"/>
        <v>PR</v>
      </c>
      <c r="Z522" s="6" t="str">
        <f t="shared" si="207"/>
        <v>DEMO</v>
      </c>
      <c r="AA522" s="6" t="str">
        <f t="shared" si="208"/>
        <v>N</v>
      </c>
      <c r="AB522" s="6" t="str">
        <f t="shared" si="209"/>
        <v>N</v>
      </c>
      <c r="AC522" s="6" t="str">
        <f t="shared" si="210"/>
        <v>9031501</v>
      </c>
      <c r="AD522" s="6">
        <f>IF(ISBLANK(Requerimiento_Det!N522),"",VLOOKUP(Requerimiento_Det!N522,Tabla1[#All],2,FALSE))</f>
        <v>1031100322</v>
      </c>
      <c r="AE522" s="6" t="str">
        <f>IF(ISBLANK(Requerimiento_Det!P522),"",VLOOKUP(Requerimiento_Det!P522,Tabla18[#All],2,FALSE))</f>
        <v>BTRU</v>
      </c>
    </row>
    <row r="523" spans="1:31" x14ac:dyDescent="0.25">
      <c r="A523" s="6">
        <f>IF(LEN(Requerimiento_Det!A523)&gt;0,Requerimiento_Det!A523,"")</f>
        <v>1</v>
      </c>
      <c r="B523" s="6">
        <f>IF(LEN(Requerimiento_Det!B523)&gt;0,Requerimiento_Det!B523,"")</f>
        <v>522</v>
      </c>
      <c r="C523" s="6" t="str">
        <f>IF(ISBLANK(Requerimiento_Det!C523),"",VLOOKUP(Requerimiento_Det!C523,Tabla3[#All],2,FALSE))</f>
        <v>10000000</v>
      </c>
      <c r="D523" s="6" t="str">
        <f>IF(LEN(Requerimiento_Det!D523)&gt;0,Requerimiento_Det!D523,"")</f>
        <v/>
      </c>
      <c r="E523" s="6">
        <f>IF(ISBLANK(Requerimiento_Det!E523),"",VLOOKUP(Requerimiento_Det!E523,Tabla13[#All],2,FALSE))</f>
        <v>0</v>
      </c>
      <c r="F523" s="6" t="str">
        <f>IF(ISBLANK(Requerimiento_Det!F523),"",VLOOKUP(Requerimiento_Det!F523,Tabla12[#All],2,FALSE))</f>
        <v>2806</v>
      </c>
      <c r="G523" s="6" t="str">
        <f>IF(ISBLANK(Requerimiento_Det!G523),"",VLOOKUP(Requerimiento_Det!G523,Tabla14[#All],2,FALSE))</f>
        <v>UNI</v>
      </c>
      <c r="H523" s="6" t="str">
        <f>IF(LEN(Requerimiento_Det!H523)&gt;0,Requerimiento_Det!H523,"")</f>
        <v>Pacanguilla 287789 TRUJILLO  PIURA  TRUJILLO</v>
      </c>
      <c r="I523" s="6" t="str">
        <f>IF(ISBLANK(Requerimiento_Det!I523),"",VLOOKUP(Requerimiento_Det!I523,Tabla5[#All],2,FALSE))</f>
        <v>C</v>
      </c>
      <c r="J523" s="6" t="str">
        <f t="shared" si="194"/>
        <v>N</v>
      </c>
      <c r="K523" s="29">
        <f>IF(LEN(Requerimiento_Det!J523)&gt;0,Requerimiento_Det!J523,"")</f>
        <v>1</v>
      </c>
      <c r="L523" s="6" t="str">
        <f t="shared" si="195"/>
        <v>0.00</v>
      </c>
      <c r="M523" s="6" t="str">
        <f t="shared" si="196"/>
        <v>0.00</v>
      </c>
      <c r="N523" s="30" t="str">
        <f t="shared" si="197"/>
        <v>0.00</v>
      </c>
      <c r="O523" s="30">
        <f t="shared" si="198"/>
        <v>0</v>
      </c>
      <c r="P523" s="6" t="str">
        <f t="shared" si="199"/>
        <v>0</v>
      </c>
      <c r="Q523" s="6" t="str">
        <f t="shared" si="200"/>
        <v>0</v>
      </c>
      <c r="R523" s="6" t="str">
        <f t="shared" si="201"/>
        <v>0.000000</v>
      </c>
      <c r="S523" s="6" t="str">
        <f t="shared" si="202"/>
        <v>0.000000</v>
      </c>
      <c r="T523" s="6" t="str">
        <f t="shared" si="203"/>
        <v>0</v>
      </c>
      <c r="U523" s="6" t="str">
        <f t="shared" si="204"/>
        <v>0</v>
      </c>
      <c r="V523" s="6" t="str">
        <f t="shared" si="205"/>
        <v>S</v>
      </c>
      <c r="W523" s="6" t="str">
        <f>IF(LEN(Requerimiento_Det!L523)&gt;0,Requerimiento_Det!L523,"")</f>
        <v>Pacanguilla 287789 TRUJILLO  PIURA  TRUJILLO</v>
      </c>
      <c r="X523" s="6" t="str">
        <f>IF(ISBLANK(Requerimiento_Det!M523),"",VLOOKUP(Requerimiento_Det!M523,Tabla8[#All],2,FALSE))</f>
        <v>010201</v>
      </c>
      <c r="Y523" s="6" t="str">
        <f t="shared" si="206"/>
        <v>PR</v>
      </c>
      <c r="Z523" s="6" t="str">
        <f t="shared" si="207"/>
        <v>DEMO</v>
      </c>
      <c r="AA523" s="6" t="str">
        <f t="shared" si="208"/>
        <v>N</v>
      </c>
      <c r="AB523" s="6" t="str">
        <f t="shared" si="209"/>
        <v>N</v>
      </c>
      <c r="AC523" s="6" t="str">
        <f t="shared" si="210"/>
        <v>9031501</v>
      </c>
      <c r="AD523" s="6">
        <f>IF(ISBLANK(Requerimiento_Det!N523),"",VLOOKUP(Requerimiento_Det!N523,Tabla1[#All],2,FALSE))</f>
        <v>1031100328</v>
      </c>
      <c r="AE523" s="6" t="str">
        <f>IF(ISBLANK(Requerimiento_Det!P523),"",VLOOKUP(Requerimiento_Det!P523,Tabla18[#All],2,FALSE))</f>
        <v>BTRU</v>
      </c>
    </row>
    <row r="524" spans="1:31" x14ac:dyDescent="0.25">
      <c r="A524" s="6">
        <f>IF(LEN(Requerimiento_Det!A524)&gt;0,Requerimiento_Det!A524,"")</f>
        <v>1</v>
      </c>
      <c r="B524" s="6">
        <f>IF(LEN(Requerimiento_Det!B524)&gt;0,Requerimiento_Det!B524,"")</f>
        <v>523</v>
      </c>
      <c r="C524" s="6" t="str">
        <f>IF(ISBLANK(Requerimiento_Det!C524),"",VLOOKUP(Requerimiento_Det!C524,Tabla3[#All],2,FALSE))</f>
        <v>10000000</v>
      </c>
      <c r="D524" s="6" t="str">
        <f>IF(LEN(Requerimiento_Det!D524)&gt;0,Requerimiento_Det!D524,"")</f>
        <v/>
      </c>
      <c r="E524" s="6">
        <f>IF(ISBLANK(Requerimiento_Det!E524),"",VLOOKUP(Requerimiento_Det!E524,Tabla13[#All],2,FALSE))</f>
        <v>0</v>
      </c>
      <c r="F524" s="6" t="str">
        <f>IF(ISBLANK(Requerimiento_Det!F524),"",VLOOKUP(Requerimiento_Det!F524,Tabla12[#All],2,FALSE))</f>
        <v>2806</v>
      </c>
      <c r="G524" s="6" t="str">
        <f>IF(ISBLANK(Requerimiento_Det!G524),"",VLOOKUP(Requerimiento_Det!G524,Tabla14[#All],2,FALSE))</f>
        <v>UNI</v>
      </c>
      <c r="H524" s="6" t="str">
        <f>IF(LEN(Requerimiento_Det!H524)&gt;0,Requerimiento_Det!H524,"")</f>
        <v>Sullana 287630 TALARA  PIURA  TALARA</v>
      </c>
      <c r="I524" s="6" t="str">
        <f>IF(ISBLANK(Requerimiento_Det!I524),"",VLOOKUP(Requerimiento_Det!I524,Tabla5[#All],2,FALSE))</f>
        <v>C</v>
      </c>
      <c r="J524" s="6" t="str">
        <f t="shared" si="194"/>
        <v>N</v>
      </c>
      <c r="K524" s="29">
        <f>IF(LEN(Requerimiento_Det!J524)&gt;0,Requerimiento_Det!J524,"")</f>
        <v>1</v>
      </c>
      <c r="L524" s="6" t="str">
        <f t="shared" si="195"/>
        <v>0.00</v>
      </c>
      <c r="M524" s="6" t="str">
        <f t="shared" si="196"/>
        <v>0.00</v>
      </c>
      <c r="N524" s="30" t="str">
        <f t="shared" si="197"/>
        <v>0.00</v>
      </c>
      <c r="O524" s="30">
        <f t="shared" si="198"/>
        <v>0</v>
      </c>
      <c r="P524" s="6" t="str">
        <f t="shared" si="199"/>
        <v>0</v>
      </c>
      <c r="Q524" s="6" t="str">
        <f t="shared" si="200"/>
        <v>0</v>
      </c>
      <c r="R524" s="6" t="str">
        <f t="shared" si="201"/>
        <v>0.000000</v>
      </c>
      <c r="S524" s="6" t="str">
        <f t="shared" si="202"/>
        <v>0.000000</v>
      </c>
      <c r="T524" s="6" t="str">
        <f t="shared" si="203"/>
        <v>0</v>
      </c>
      <c r="U524" s="6" t="str">
        <f t="shared" si="204"/>
        <v>0</v>
      </c>
      <c r="V524" s="6" t="str">
        <f t="shared" si="205"/>
        <v>S</v>
      </c>
      <c r="W524" s="6" t="str">
        <f>IF(LEN(Requerimiento_Det!L524)&gt;0,Requerimiento_Det!L524,"")</f>
        <v>Sullana 287630 TALARA  PIURA  TALARA</v>
      </c>
      <c r="X524" s="6" t="str">
        <f>IF(ISBLANK(Requerimiento_Det!M524),"",VLOOKUP(Requerimiento_Det!M524,Tabla8[#All],2,FALSE))</f>
        <v>010201</v>
      </c>
      <c r="Y524" s="6" t="str">
        <f t="shared" si="206"/>
        <v>PR</v>
      </c>
      <c r="Z524" s="6" t="str">
        <f t="shared" si="207"/>
        <v>DEMO</v>
      </c>
      <c r="AA524" s="6" t="str">
        <f t="shared" si="208"/>
        <v>N</v>
      </c>
      <c r="AB524" s="6" t="str">
        <f t="shared" si="209"/>
        <v>N</v>
      </c>
      <c r="AC524" s="6" t="str">
        <f t="shared" si="210"/>
        <v>9031501</v>
      </c>
      <c r="AD524" s="6">
        <f>IF(ISBLANK(Requerimiento_Det!N524),"",VLOOKUP(Requerimiento_Det!N524,Tabla1[#All],2,FALSE))</f>
        <v>1031100283</v>
      </c>
      <c r="AE524" s="6" t="str">
        <f>IF(ISBLANK(Requerimiento_Det!P524),"",VLOOKUP(Requerimiento_Det!P524,Tabla18[#All],2,FALSE))</f>
        <v>BTRU</v>
      </c>
    </row>
    <row r="525" spans="1:31" x14ac:dyDescent="0.25">
      <c r="A525" s="6">
        <f>IF(LEN(Requerimiento_Det!A525)&gt;0,Requerimiento_Det!A525,"")</f>
        <v>1</v>
      </c>
      <c r="B525" s="6">
        <f>IF(LEN(Requerimiento_Det!B525)&gt;0,Requerimiento_Det!B525,"")</f>
        <v>524</v>
      </c>
      <c r="C525" s="6" t="str">
        <f>IF(ISBLANK(Requerimiento_Det!C525),"",VLOOKUP(Requerimiento_Det!C525,Tabla3[#All],2,FALSE))</f>
        <v>10000000</v>
      </c>
      <c r="D525" s="6" t="str">
        <f>IF(LEN(Requerimiento_Det!D525)&gt;0,Requerimiento_Det!D525,"")</f>
        <v/>
      </c>
      <c r="E525" s="6">
        <f>IF(ISBLANK(Requerimiento_Det!E525),"",VLOOKUP(Requerimiento_Det!E525,Tabla13[#All],2,FALSE))</f>
        <v>0</v>
      </c>
      <c r="F525" s="6" t="str">
        <f>IF(ISBLANK(Requerimiento_Det!F525),"",VLOOKUP(Requerimiento_Det!F525,Tabla12[#All],2,FALSE))</f>
        <v>2806</v>
      </c>
      <c r="G525" s="6" t="str">
        <f>IF(ISBLANK(Requerimiento_Det!G525),"",VLOOKUP(Requerimiento_Det!G525,Tabla14[#All],2,FALSE))</f>
        <v>UNI</v>
      </c>
      <c r="H525" s="6" t="str">
        <f>IF(LEN(Requerimiento_Det!H525)&gt;0,Requerimiento_Det!H525,"")</f>
        <v>Pacanguilla 287788 TRUJILLO  PIURA  TRUJILLO</v>
      </c>
      <c r="I525" s="6" t="str">
        <f>IF(ISBLANK(Requerimiento_Det!I525),"",VLOOKUP(Requerimiento_Det!I525,Tabla5[#All],2,FALSE))</f>
        <v>C</v>
      </c>
      <c r="J525" s="6" t="str">
        <f t="shared" si="194"/>
        <v>N</v>
      </c>
      <c r="K525" s="29">
        <f>IF(LEN(Requerimiento_Det!J525)&gt;0,Requerimiento_Det!J525,"")</f>
        <v>1</v>
      </c>
      <c r="L525" s="6" t="str">
        <f t="shared" si="195"/>
        <v>0.00</v>
      </c>
      <c r="M525" s="6" t="str">
        <f t="shared" si="196"/>
        <v>0.00</v>
      </c>
      <c r="N525" s="30" t="str">
        <f t="shared" si="197"/>
        <v>0.00</v>
      </c>
      <c r="O525" s="30">
        <f t="shared" si="198"/>
        <v>0</v>
      </c>
      <c r="P525" s="6" t="str">
        <f t="shared" si="199"/>
        <v>0</v>
      </c>
      <c r="Q525" s="6" t="str">
        <f t="shared" si="200"/>
        <v>0</v>
      </c>
      <c r="R525" s="6" t="str">
        <f t="shared" si="201"/>
        <v>0.000000</v>
      </c>
      <c r="S525" s="6" t="str">
        <f t="shared" si="202"/>
        <v>0.000000</v>
      </c>
      <c r="T525" s="6" t="str">
        <f t="shared" si="203"/>
        <v>0</v>
      </c>
      <c r="U525" s="6" t="str">
        <f t="shared" si="204"/>
        <v>0</v>
      </c>
      <c r="V525" s="6" t="str">
        <f t="shared" si="205"/>
        <v>S</v>
      </c>
      <c r="W525" s="6" t="str">
        <f>IF(LEN(Requerimiento_Det!L525)&gt;0,Requerimiento_Det!L525,"")</f>
        <v>Pacanguilla 287788 TRUJILLO  PIURA  TRUJILLO</v>
      </c>
      <c r="X525" s="6" t="str">
        <f>IF(ISBLANK(Requerimiento_Det!M525),"",VLOOKUP(Requerimiento_Det!M525,Tabla8[#All],2,FALSE))</f>
        <v>010201</v>
      </c>
      <c r="Y525" s="6" t="str">
        <f t="shared" si="206"/>
        <v>PR</v>
      </c>
      <c r="Z525" s="6" t="str">
        <f t="shared" si="207"/>
        <v>DEMO</v>
      </c>
      <c r="AA525" s="6" t="str">
        <f t="shared" si="208"/>
        <v>N</v>
      </c>
      <c r="AB525" s="6" t="str">
        <f t="shared" si="209"/>
        <v>N</v>
      </c>
      <c r="AC525" s="6" t="str">
        <f t="shared" si="210"/>
        <v>9031501</v>
      </c>
      <c r="AD525" s="6">
        <f>IF(ISBLANK(Requerimiento_Det!N525),"",VLOOKUP(Requerimiento_Det!N525,Tabla1[#All],2,FALSE))</f>
        <v>1031100238</v>
      </c>
      <c r="AE525" s="6" t="str">
        <f>IF(ISBLANK(Requerimiento_Det!P525),"",VLOOKUP(Requerimiento_Det!P525,Tabla18[#All],2,FALSE))</f>
        <v>BTRU</v>
      </c>
    </row>
    <row r="526" spans="1:31" x14ac:dyDescent="0.25">
      <c r="A526" s="6">
        <f>IF(LEN(Requerimiento_Det!A526)&gt;0,Requerimiento_Det!A526,"")</f>
        <v>1</v>
      </c>
      <c r="B526" s="6">
        <f>IF(LEN(Requerimiento_Det!B526)&gt;0,Requerimiento_Det!B526,"")</f>
        <v>525</v>
      </c>
      <c r="C526" s="6" t="str">
        <f>IF(ISBLANK(Requerimiento_Det!C526),"",VLOOKUP(Requerimiento_Det!C526,Tabla3[#All],2,FALSE))</f>
        <v>10000000</v>
      </c>
      <c r="D526" s="6" t="str">
        <f>IF(LEN(Requerimiento_Det!D526)&gt;0,Requerimiento_Det!D526,"")</f>
        <v/>
      </c>
      <c r="E526" s="6">
        <f>IF(ISBLANK(Requerimiento_Det!E526),"",VLOOKUP(Requerimiento_Det!E526,Tabla13[#All],2,FALSE))</f>
        <v>0</v>
      </c>
      <c r="F526" s="6" t="str">
        <f>IF(ISBLANK(Requerimiento_Det!F526),"",VLOOKUP(Requerimiento_Det!F526,Tabla12[#All],2,FALSE))</f>
        <v>2806</v>
      </c>
      <c r="G526" s="6" t="str">
        <f>IF(ISBLANK(Requerimiento_Det!G526),"",VLOOKUP(Requerimiento_Det!G526,Tabla14[#All],2,FALSE))</f>
        <v>UNI</v>
      </c>
      <c r="H526" s="6" t="str">
        <f>IF(LEN(Requerimiento_Det!H526)&gt;0,Requerimiento_Det!H526,"")</f>
        <v>Pacanguilla 287560 TRUJILLO  JAEN  TRUJILLO</v>
      </c>
      <c r="I526" s="6" t="str">
        <f>IF(ISBLANK(Requerimiento_Det!I526),"",VLOOKUP(Requerimiento_Det!I526,Tabla5[#All],2,FALSE))</f>
        <v>C</v>
      </c>
      <c r="J526" s="6" t="str">
        <f t="shared" si="194"/>
        <v>N</v>
      </c>
      <c r="K526" s="29">
        <f>IF(LEN(Requerimiento_Det!J526)&gt;0,Requerimiento_Det!J526,"")</f>
        <v>1</v>
      </c>
      <c r="L526" s="6" t="str">
        <f t="shared" si="195"/>
        <v>0.00</v>
      </c>
      <c r="M526" s="6" t="str">
        <f t="shared" si="196"/>
        <v>0.00</v>
      </c>
      <c r="N526" s="30" t="str">
        <f t="shared" si="197"/>
        <v>0.00</v>
      </c>
      <c r="O526" s="30">
        <f t="shared" si="198"/>
        <v>0</v>
      </c>
      <c r="P526" s="6" t="str">
        <f t="shared" si="199"/>
        <v>0</v>
      </c>
      <c r="Q526" s="6" t="str">
        <f t="shared" si="200"/>
        <v>0</v>
      </c>
      <c r="R526" s="6" t="str">
        <f t="shared" si="201"/>
        <v>0.000000</v>
      </c>
      <c r="S526" s="6" t="str">
        <f t="shared" si="202"/>
        <v>0.000000</v>
      </c>
      <c r="T526" s="6" t="str">
        <f t="shared" si="203"/>
        <v>0</v>
      </c>
      <c r="U526" s="6" t="str">
        <f t="shared" si="204"/>
        <v>0</v>
      </c>
      <c r="V526" s="6" t="str">
        <f t="shared" si="205"/>
        <v>S</v>
      </c>
      <c r="W526" s="6" t="str">
        <f>IF(LEN(Requerimiento_Det!L526)&gt;0,Requerimiento_Det!L526,"")</f>
        <v>Pacanguilla 287560 TRUJILLO  JAEN  TRUJILLO</v>
      </c>
      <c r="X526" s="6" t="str">
        <f>IF(ISBLANK(Requerimiento_Det!M526),"",VLOOKUP(Requerimiento_Det!M526,Tabla8[#All],2,FALSE))</f>
        <v>010201</v>
      </c>
      <c r="Y526" s="6" t="str">
        <f t="shared" si="206"/>
        <v>PR</v>
      </c>
      <c r="Z526" s="6" t="str">
        <f t="shared" si="207"/>
        <v>DEMO</v>
      </c>
      <c r="AA526" s="6" t="str">
        <f t="shared" si="208"/>
        <v>N</v>
      </c>
      <c r="AB526" s="6" t="str">
        <f t="shared" si="209"/>
        <v>N</v>
      </c>
      <c r="AC526" s="6" t="str">
        <f t="shared" si="210"/>
        <v>9031501</v>
      </c>
      <c r="AD526" s="6">
        <f>IF(ISBLANK(Requerimiento_Det!N526),"",VLOOKUP(Requerimiento_Det!N526,Tabla1[#All],2,FALSE))</f>
        <v>1031100266</v>
      </c>
      <c r="AE526" s="6" t="str">
        <f>IF(ISBLANK(Requerimiento_Det!P526),"",VLOOKUP(Requerimiento_Det!P526,Tabla18[#All],2,FALSE))</f>
        <v>BTRU</v>
      </c>
    </row>
    <row r="527" spans="1:31" x14ac:dyDescent="0.25">
      <c r="A527" s="6">
        <f>IF(LEN(Requerimiento_Det!A527)&gt;0,Requerimiento_Det!A527,"")</f>
        <v>1</v>
      </c>
      <c r="B527" s="6">
        <f>IF(LEN(Requerimiento_Det!B527)&gt;0,Requerimiento_Det!B527,"")</f>
        <v>526</v>
      </c>
      <c r="C527" s="6" t="str">
        <f>IF(ISBLANK(Requerimiento_Det!C527),"",VLOOKUP(Requerimiento_Det!C527,Tabla3[#All],2,FALSE))</f>
        <v>10000000</v>
      </c>
      <c r="D527" s="6" t="str">
        <f>IF(LEN(Requerimiento_Det!D527)&gt;0,Requerimiento_Det!D527,"")</f>
        <v/>
      </c>
      <c r="E527" s="6">
        <f>IF(ISBLANK(Requerimiento_Det!E527),"",VLOOKUP(Requerimiento_Det!E527,Tabla13[#All],2,FALSE))</f>
        <v>0</v>
      </c>
      <c r="F527" s="6" t="str">
        <f>IF(ISBLANK(Requerimiento_Det!F527),"",VLOOKUP(Requerimiento_Det!F527,Tabla12[#All],2,FALSE))</f>
        <v>2806</v>
      </c>
      <c r="G527" s="6" t="str">
        <f>IF(ISBLANK(Requerimiento_Det!G527),"",VLOOKUP(Requerimiento_Det!G527,Tabla14[#All],2,FALSE))</f>
        <v>UNI</v>
      </c>
      <c r="H527" s="6" t="str">
        <f>IF(LEN(Requerimiento_Det!H527)&gt;0,Requerimiento_Det!H527,"")</f>
        <v>Chicama 287876 TRUJILLO  CHICLAYO  TRUJILLO</v>
      </c>
      <c r="I527" s="6" t="str">
        <f>IF(ISBLANK(Requerimiento_Det!I527),"",VLOOKUP(Requerimiento_Det!I527,Tabla5[#All],2,FALSE))</f>
        <v>C</v>
      </c>
      <c r="J527" s="6" t="str">
        <f t="shared" si="194"/>
        <v>N</v>
      </c>
      <c r="K527" s="29">
        <f>IF(LEN(Requerimiento_Det!J527)&gt;0,Requerimiento_Det!J527,"")</f>
        <v>1</v>
      </c>
      <c r="L527" s="6" t="str">
        <f t="shared" si="195"/>
        <v>0.00</v>
      </c>
      <c r="M527" s="6" t="str">
        <f t="shared" si="196"/>
        <v>0.00</v>
      </c>
      <c r="N527" s="30" t="str">
        <f t="shared" si="197"/>
        <v>0.00</v>
      </c>
      <c r="O527" s="30">
        <f t="shared" si="198"/>
        <v>0</v>
      </c>
      <c r="P527" s="6" t="str">
        <f t="shared" si="199"/>
        <v>0</v>
      </c>
      <c r="Q527" s="6" t="str">
        <f t="shared" si="200"/>
        <v>0</v>
      </c>
      <c r="R527" s="6" t="str">
        <f t="shared" si="201"/>
        <v>0.000000</v>
      </c>
      <c r="S527" s="6" t="str">
        <f t="shared" si="202"/>
        <v>0.000000</v>
      </c>
      <c r="T527" s="6" t="str">
        <f t="shared" si="203"/>
        <v>0</v>
      </c>
      <c r="U527" s="6" t="str">
        <f t="shared" si="204"/>
        <v>0</v>
      </c>
      <c r="V527" s="6" t="str">
        <f t="shared" si="205"/>
        <v>S</v>
      </c>
      <c r="W527" s="6" t="str">
        <f>IF(LEN(Requerimiento_Det!L527)&gt;0,Requerimiento_Det!L527,"")</f>
        <v>Chicama 287876 TRUJILLO  CHICLAYO  TRUJILLO</v>
      </c>
      <c r="X527" s="6" t="str">
        <f>IF(ISBLANK(Requerimiento_Det!M527),"",VLOOKUP(Requerimiento_Det!M527,Tabla8[#All],2,FALSE))</f>
        <v>010201</v>
      </c>
      <c r="Y527" s="6" t="str">
        <f t="shared" si="206"/>
        <v>PR</v>
      </c>
      <c r="Z527" s="6" t="str">
        <f t="shared" si="207"/>
        <v>DEMO</v>
      </c>
      <c r="AA527" s="6" t="str">
        <f t="shared" si="208"/>
        <v>N</v>
      </c>
      <c r="AB527" s="6" t="str">
        <f t="shared" si="209"/>
        <v>N</v>
      </c>
      <c r="AC527" s="6" t="str">
        <f t="shared" si="210"/>
        <v>9031501</v>
      </c>
      <c r="AD527" s="6">
        <f>IF(ISBLANK(Requerimiento_Det!N527),"",VLOOKUP(Requerimiento_Det!N527,Tabla1[#All],2,FALSE))</f>
        <v>1031100120</v>
      </c>
      <c r="AE527" s="6" t="str">
        <f>IF(ISBLANK(Requerimiento_Det!P527),"",VLOOKUP(Requerimiento_Det!P527,Tabla18[#All],2,FALSE))</f>
        <v>BTRU</v>
      </c>
    </row>
    <row r="528" spans="1:31" x14ac:dyDescent="0.25">
      <c r="A528" s="6">
        <f>IF(LEN(Requerimiento_Det!A528)&gt;0,Requerimiento_Det!A528,"")</f>
        <v>1</v>
      </c>
      <c r="B528" s="6">
        <f>IF(LEN(Requerimiento_Det!B528)&gt;0,Requerimiento_Det!B528,"")</f>
        <v>527</v>
      </c>
      <c r="C528" s="6" t="str">
        <f>IF(ISBLANK(Requerimiento_Det!C528),"",VLOOKUP(Requerimiento_Det!C528,Tabla3[#All],2,FALSE))</f>
        <v>10000000</v>
      </c>
      <c r="D528" s="6" t="str">
        <f>IF(LEN(Requerimiento_Det!D528)&gt;0,Requerimiento_Det!D528,"")</f>
        <v/>
      </c>
      <c r="E528" s="6">
        <f>IF(ISBLANK(Requerimiento_Det!E528),"",VLOOKUP(Requerimiento_Det!E528,Tabla13[#All],2,FALSE))</f>
        <v>0</v>
      </c>
      <c r="F528" s="6" t="str">
        <f>IF(ISBLANK(Requerimiento_Det!F528),"",VLOOKUP(Requerimiento_Det!F528,Tabla12[#All],2,FALSE))</f>
        <v>2806</v>
      </c>
      <c r="G528" s="6" t="str">
        <f>IF(ISBLANK(Requerimiento_Det!G528),"",VLOOKUP(Requerimiento_Det!G528,Tabla14[#All],2,FALSE))</f>
        <v>UNI</v>
      </c>
      <c r="H528" s="6" t="str">
        <f>IF(LEN(Requerimiento_Det!H528)&gt;0,Requerimiento_Det!H528,"")</f>
        <v>Pacanguilla 286731 TRUJILLO  TARAPOTO  TRUJILLO</v>
      </c>
      <c r="I528" s="6" t="str">
        <f>IF(ISBLANK(Requerimiento_Det!I528),"",VLOOKUP(Requerimiento_Det!I528,Tabla5[#All],2,FALSE))</f>
        <v>C</v>
      </c>
      <c r="J528" s="6" t="str">
        <f t="shared" si="194"/>
        <v>N</v>
      </c>
      <c r="K528" s="29">
        <f>IF(LEN(Requerimiento_Det!J528)&gt;0,Requerimiento_Det!J528,"")</f>
        <v>1</v>
      </c>
      <c r="L528" s="6" t="str">
        <f t="shared" si="195"/>
        <v>0.00</v>
      </c>
      <c r="M528" s="6" t="str">
        <f t="shared" si="196"/>
        <v>0.00</v>
      </c>
      <c r="N528" s="30" t="str">
        <f t="shared" si="197"/>
        <v>0.00</v>
      </c>
      <c r="O528" s="30">
        <f t="shared" si="198"/>
        <v>0</v>
      </c>
      <c r="P528" s="6" t="str">
        <f t="shared" si="199"/>
        <v>0</v>
      </c>
      <c r="Q528" s="6" t="str">
        <f t="shared" si="200"/>
        <v>0</v>
      </c>
      <c r="R528" s="6" t="str">
        <f t="shared" si="201"/>
        <v>0.000000</v>
      </c>
      <c r="S528" s="6" t="str">
        <f t="shared" si="202"/>
        <v>0.000000</v>
      </c>
      <c r="T528" s="6" t="str">
        <f t="shared" si="203"/>
        <v>0</v>
      </c>
      <c r="U528" s="6" t="str">
        <f t="shared" si="204"/>
        <v>0</v>
      </c>
      <c r="V528" s="6" t="str">
        <f t="shared" si="205"/>
        <v>S</v>
      </c>
      <c r="W528" s="6" t="str">
        <f>IF(LEN(Requerimiento_Det!L528)&gt;0,Requerimiento_Det!L528,"")</f>
        <v>Pacanguilla 286731 TRUJILLO  TARAPOTO  TRUJILLO</v>
      </c>
      <c r="X528" s="6" t="str">
        <f>IF(ISBLANK(Requerimiento_Det!M528),"",VLOOKUP(Requerimiento_Det!M528,Tabla8[#All],2,FALSE))</f>
        <v>010201</v>
      </c>
      <c r="Y528" s="6" t="str">
        <f t="shared" si="206"/>
        <v>PR</v>
      </c>
      <c r="Z528" s="6" t="str">
        <f t="shared" si="207"/>
        <v>DEMO</v>
      </c>
      <c r="AA528" s="6" t="str">
        <f t="shared" si="208"/>
        <v>N</v>
      </c>
      <c r="AB528" s="6" t="str">
        <f t="shared" si="209"/>
        <v>N</v>
      </c>
      <c r="AC528" s="6" t="str">
        <f t="shared" si="210"/>
        <v>9031501</v>
      </c>
      <c r="AD528" s="6">
        <f>IF(ISBLANK(Requerimiento_Det!N528),"",VLOOKUP(Requerimiento_Det!N528,Tabla1[#All],2,FALSE))</f>
        <v>1031100313</v>
      </c>
      <c r="AE528" s="6" t="str">
        <f>IF(ISBLANK(Requerimiento_Det!P528),"",VLOOKUP(Requerimiento_Det!P528,Tabla18[#All],2,FALSE))</f>
        <v>BTRU</v>
      </c>
    </row>
    <row r="529" spans="1:31" x14ac:dyDescent="0.25">
      <c r="A529" s="6">
        <f>IF(LEN(Requerimiento_Det!A529)&gt;0,Requerimiento_Det!A529,"")</f>
        <v>1</v>
      </c>
      <c r="B529" s="6">
        <f>IF(LEN(Requerimiento_Det!B529)&gt;0,Requerimiento_Det!B529,"")</f>
        <v>528</v>
      </c>
      <c r="C529" s="6" t="str">
        <f>IF(ISBLANK(Requerimiento_Det!C529),"",VLOOKUP(Requerimiento_Det!C529,Tabla3[#All],2,FALSE))</f>
        <v>10000000</v>
      </c>
      <c r="D529" s="6" t="str">
        <f>IF(LEN(Requerimiento_Det!D529)&gt;0,Requerimiento_Det!D529,"")</f>
        <v/>
      </c>
      <c r="E529" s="6">
        <f>IF(ISBLANK(Requerimiento_Det!E529),"",VLOOKUP(Requerimiento_Det!E529,Tabla13[#All],2,FALSE))</f>
        <v>0</v>
      </c>
      <c r="F529" s="6" t="str">
        <f>IF(ISBLANK(Requerimiento_Det!F529),"",VLOOKUP(Requerimiento_Det!F529,Tabla12[#All],2,FALSE))</f>
        <v>2806</v>
      </c>
      <c r="G529" s="6" t="str">
        <f>IF(ISBLANK(Requerimiento_Det!G529),"",VLOOKUP(Requerimiento_Det!G529,Tabla14[#All],2,FALSE))</f>
        <v>UNI</v>
      </c>
      <c r="H529" s="6" t="str">
        <f>IF(LEN(Requerimiento_Det!H529)&gt;0,Requerimiento_Det!H529,"")</f>
        <v>Chicama 287784 TRUJILLO  CHICLAYO  TRUJILLO</v>
      </c>
      <c r="I529" s="6" t="str">
        <f>IF(ISBLANK(Requerimiento_Det!I529),"",VLOOKUP(Requerimiento_Det!I529,Tabla5[#All],2,FALSE))</f>
        <v>C</v>
      </c>
      <c r="J529" s="6" t="str">
        <f t="shared" si="194"/>
        <v>N</v>
      </c>
      <c r="K529" s="29">
        <f>IF(LEN(Requerimiento_Det!J529)&gt;0,Requerimiento_Det!J529,"")</f>
        <v>1</v>
      </c>
      <c r="L529" s="6" t="str">
        <f t="shared" si="195"/>
        <v>0.00</v>
      </c>
      <c r="M529" s="6" t="str">
        <f t="shared" si="196"/>
        <v>0.00</v>
      </c>
      <c r="N529" s="30" t="str">
        <f t="shared" si="197"/>
        <v>0.00</v>
      </c>
      <c r="O529" s="30">
        <f t="shared" si="198"/>
        <v>0</v>
      </c>
      <c r="P529" s="6" t="str">
        <f t="shared" si="199"/>
        <v>0</v>
      </c>
      <c r="Q529" s="6" t="str">
        <f t="shared" si="200"/>
        <v>0</v>
      </c>
      <c r="R529" s="6" t="str">
        <f t="shared" si="201"/>
        <v>0.000000</v>
      </c>
      <c r="S529" s="6" t="str">
        <f t="shared" si="202"/>
        <v>0.000000</v>
      </c>
      <c r="T529" s="6" t="str">
        <f t="shared" si="203"/>
        <v>0</v>
      </c>
      <c r="U529" s="6" t="str">
        <f t="shared" si="204"/>
        <v>0</v>
      </c>
      <c r="V529" s="6" t="str">
        <f t="shared" si="205"/>
        <v>S</v>
      </c>
      <c r="W529" s="6" t="str">
        <f>IF(LEN(Requerimiento_Det!L529)&gt;0,Requerimiento_Det!L529,"")</f>
        <v>Chicama 287784 TRUJILLO  CHICLAYO  TRUJILLO</v>
      </c>
      <c r="X529" s="6" t="str">
        <f>IF(ISBLANK(Requerimiento_Det!M529),"",VLOOKUP(Requerimiento_Det!M529,Tabla8[#All],2,FALSE))</f>
        <v>010201</v>
      </c>
      <c r="Y529" s="6" t="str">
        <f t="shared" si="206"/>
        <v>PR</v>
      </c>
      <c r="Z529" s="6" t="str">
        <f t="shared" si="207"/>
        <v>DEMO</v>
      </c>
      <c r="AA529" s="6" t="str">
        <f t="shared" si="208"/>
        <v>N</v>
      </c>
      <c r="AB529" s="6" t="str">
        <f t="shared" si="209"/>
        <v>N</v>
      </c>
      <c r="AC529" s="6" t="str">
        <f t="shared" si="210"/>
        <v>9031501</v>
      </c>
      <c r="AD529" s="6">
        <f>IF(ISBLANK(Requerimiento_Det!N529),"",VLOOKUP(Requerimiento_Det!N529,Tabla1[#All],2,FALSE))</f>
        <v>1031100330</v>
      </c>
      <c r="AE529" s="6" t="str">
        <f>IF(ISBLANK(Requerimiento_Det!P529),"",VLOOKUP(Requerimiento_Det!P529,Tabla18[#All],2,FALSE))</f>
        <v>BTRU</v>
      </c>
    </row>
    <row r="530" spans="1:31" x14ac:dyDescent="0.25">
      <c r="A530" s="6">
        <f>IF(LEN(Requerimiento_Det!A530)&gt;0,Requerimiento_Det!A530,"")</f>
        <v>1</v>
      </c>
      <c r="B530" s="6">
        <f>IF(LEN(Requerimiento_Det!B530)&gt;0,Requerimiento_Det!B530,"")</f>
        <v>529</v>
      </c>
      <c r="C530" s="6" t="str">
        <f>IF(ISBLANK(Requerimiento_Det!C530),"",VLOOKUP(Requerimiento_Det!C530,Tabla3[#All],2,FALSE))</f>
        <v>10000000</v>
      </c>
      <c r="D530" s="6" t="str">
        <f>IF(LEN(Requerimiento_Det!D530)&gt;0,Requerimiento_Det!D530,"")</f>
        <v/>
      </c>
      <c r="E530" s="6">
        <f>IF(ISBLANK(Requerimiento_Det!E530),"",VLOOKUP(Requerimiento_Det!E530,Tabla13[#All],2,FALSE))</f>
        <v>0</v>
      </c>
      <c r="F530" s="6" t="str">
        <f>IF(ISBLANK(Requerimiento_Det!F530),"",VLOOKUP(Requerimiento_Det!F530,Tabla12[#All],2,FALSE))</f>
        <v>2806</v>
      </c>
      <c r="G530" s="6" t="str">
        <f>IF(ISBLANK(Requerimiento_Det!G530),"",VLOOKUP(Requerimiento_Det!G530,Tabla14[#All],2,FALSE))</f>
        <v>UNI</v>
      </c>
      <c r="H530" s="6" t="str">
        <f>IF(LEN(Requerimiento_Det!H530)&gt;0,Requerimiento_Det!H530,"")</f>
        <v>Pacanguilla 287785 TRUJILLO  CHICLAYO  TRUJILLO</v>
      </c>
      <c r="I530" s="6" t="str">
        <f>IF(ISBLANK(Requerimiento_Det!I530),"",VLOOKUP(Requerimiento_Det!I530,Tabla5[#All],2,FALSE))</f>
        <v>C</v>
      </c>
      <c r="J530" s="6" t="str">
        <f t="shared" si="194"/>
        <v>N</v>
      </c>
      <c r="K530" s="29">
        <f>IF(LEN(Requerimiento_Det!J530)&gt;0,Requerimiento_Det!J530,"")</f>
        <v>1</v>
      </c>
      <c r="L530" s="6" t="str">
        <f t="shared" si="195"/>
        <v>0.00</v>
      </c>
      <c r="M530" s="6" t="str">
        <f t="shared" si="196"/>
        <v>0.00</v>
      </c>
      <c r="N530" s="30" t="str">
        <f t="shared" si="197"/>
        <v>0.00</v>
      </c>
      <c r="O530" s="30">
        <f t="shared" si="198"/>
        <v>0</v>
      </c>
      <c r="P530" s="6" t="str">
        <f t="shared" si="199"/>
        <v>0</v>
      </c>
      <c r="Q530" s="6" t="str">
        <f t="shared" si="200"/>
        <v>0</v>
      </c>
      <c r="R530" s="6" t="str">
        <f t="shared" si="201"/>
        <v>0.000000</v>
      </c>
      <c r="S530" s="6" t="str">
        <f t="shared" si="202"/>
        <v>0.000000</v>
      </c>
      <c r="T530" s="6" t="str">
        <f t="shared" si="203"/>
        <v>0</v>
      </c>
      <c r="U530" s="6" t="str">
        <f t="shared" si="204"/>
        <v>0</v>
      </c>
      <c r="V530" s="6" t="str">
        <f t="shared" si="205"/>
        <v>S</v>
      </c>
      <c r="W530" s="6" t="str">
        <f>IF(LEN(Requerimiento_Det!L530)&gt;0,Requerimiento_Det!L530,"")</f>
        <v>Pacanguilla 287785 TRUJILLO  CHICLAYO  TRUJILLO</v>
      </c>
      <c r="X530" s="6" t="str">
        <f>IF(ISBLANK(Requerimiento_Det!M530),"",VLOOKUP(Requerimiento_Det!M530,Tabla8[#All],2,FALSE))</f>
        <v>010201</v>
      </c>
      <c r="Y530" s="6" t="str">
        <f t="shared" si="206"/>
        <v>PR</v>
      </c>
      <c r="Z530" s="6" t="str">
        <f t="shared" si="207"/>
        <v>DEMO</v>
      </c>
      <c r="AA530" s="6" t="str">
        <f t="shared" si="208"/>
        <v>N</v>
      </c>
      <c r="AB530" s="6" t="str">
        <f t="shared" si="209"/>
        <v>N</v>
      </c>
      <c r="AC530" s="6" t="str">
        <f t="shared" si="210"/>
        <v>9031501</v>
      </c>
      <c r="AD530" s="6">
        <f>IF(ISBLANK(Requerimiento_Det!N530),"",VLOOKUP(Requerimiento_Det!N530,Tabla1[#All],2,FALSE))</f>
        <v>1031100242</v>
      </c>
      <c r="AE530" s="6" t="str">
        <f>IF(ISBLANK(Requerimiento_Det!P530),"",VLOOKUP(Requerimiento_Det!P530,Tabla18[#All],2,FALSE))</f>
        <v>BTRU</v>
      </c>
    </row>
    <row r="531" spans="1:31" x14ac:dyDescent="0.25">
      <c r="A531" s="6">
        <f>IF(LEN(Requerimiento_Det!A531)&gt;0,Requerimiento_Det!A531,"")</f>
        <v>1</v>
      </c>
      <c r="B531" s="6">
        <f>IF(LEN(Requerimiento_Det!B531)&gt;0,Requerimiento_Det!B531,"")</f>
        <v>530</v>
      </c>
      <c r="C531" s="6" t="str">
        <f>IF(ISBLANK(Requerimiento_Det!C531),"",VLOOKUP(Requerimiento_Det!C531,Tabla3[#All],2,FALSE))</f>
        <v>10000000</v>
      </c>
      <c r="D531" s="6" t="str">
        <f>IF(LEN(Requerimiento_Det!D531)&gt;0,Requerimiento_Det!D531,"")</f>
        <v/>
      </c>
      <c r="E531" s="6">
        <f>IF(ISBLANK(Requerimiento_Det!E531),"",VLOOKUP(Requerimiento_Det!E531,Tabla13[#All],2,FALSE))</f>
        <v>0</v>
      </c>
      <c r="F531" s="6" t="str">
        <f>IF(ISBLANK(Requerimiento_Det!F531),"",VLOOKUP(Requerimiento_Det!F531,Tabla12[#All],2,FALSE))</f>
        <v>2806</v>
      </c>
      <c r="G531" s="6" t="str">
        <f>IF(ISBLANK(Requerimiento_Det!G531),"",VLOOKUP(Requerimiento_Det!G531,Tabla14[#All],2,FALSE))</f>
        <v>UNI</v>
      </c>
      <c r="H531" s="6" t="str">
        <f>IF(LEN(Requerimiento_Det!H531)&gt;0,Requerimiento_Det!H531,"")</f>
        <v>Pacanguilla 287886 TRUJILLO  PIURA  TRUJILLO</v>
      </c>
      <c r="I531" s="6" t="str">
        <f>IF(ISBLANK(Requerimiento_Det!I531),"",VLOOKUP(Requerimiento_Det!I531,Tabla5[#All],2,FALSE))</f>
        <v>C</v>
      </c>
      <c r="J531" s="6" t="str">
        <f t="shared" si="194"/>
        <v>N</v>
      </c>
      <c r="K531" s="29">
        <f>IF(LEN(Requerimiento_Det!J531)&gt;0,Requerimiento_Det!J531,"")</f>
        <v>1</v>
      </c>
      <c r="L531" s="6" t="str">
        <f t="shared" si="195"/>
        <v>0.00</v>
      </c>
      <c r="M531" s="6" t="str">
        <f t="shared" si="196"/>
        <v>0.00</v>
      </c>
      <c r="N531" s="30" t="str">
        <f t="shared" si="197"/>
        <v>0.00</v>
      </c>
      <c r="O531" s="30">
        <f t="shared" si="198"/>
        <v>0</v>
      </c>
      <c r="P531" s="6" t="str">
        <f t="shared" si="199"/>
        <v>0</v>
      </c>
      <c r="Q531" s="6" t="str">
        <f t="shared" si="200"/>
        <v>0</v>
      </c>
      <c r="R531" s="6" t="str">
        <f t="shared" si="201"/>
        <v>0.000000</v>
      </c>
      <c r="S531" s="6" t="str">
        <f t="shared" si="202"/>
        <v>0.000000</v>
      </c>
      <c r="T531" s="6" t="str">
        <f t="shared" si="203"/>
        <v>0</v>
      </c>
      <c r="U531" s="6" t="str">
        <f t="shared" si="204"/>
        <v>0</v>
      </c>
      <c r="V531" s="6" t="str">
        <f t="shared" si="205"/>
        <v>S</v>
      </c>
      <c r="W531" s="6" t="str">
        <f>IF(LEN(Requerimiento_Det!L531)&gt;0,Requerimiento_Det!L531,"")</f>
        <v>Pacanguilla 287886 TRUJILLO  PIURA  TRUJILLO</v>
      </c>
      <c r="X531" s="6" t="str">
        <f>IF(ISBLANK(Requerimiento_Det!M531),"",VLOOKUP(Requerimiento_Det!M531,Tabla8[#All],2,FALSE))</f>
        <v>010201</v>
      </c>
      <c r="Y531" s="6" t="str">
        <f t="shared" si="206"/>
        <v>PR</v>
      </c>
      <c r="Z531" s="6" t="str">
        <f t="shared" si="207"/>
        <v>DEMO</v>
      </c>
      <c r="AA531" s="6" t="str">
        <f t="shared" si="208"/>
        <v>N</v>
      </c>
      <c r="AB531" s="6" t="str">
        <f t="shared" si="209"/>
        <v>N</v>
      </c>
      <c r="AC531" s="6" t="str">
        <f t="shared" si="210"/>
        <v>9031501</v>
      </c>
      <c r="AD531" s="6">
        <f>IF(ISBLANK(Requerimiento_Det!N531),"",VLOOKUP(Requerimiento_Det!N531,Tabla1[#All],2,FALSE))</f>
        <v>1031100361</v>
      </c>
      <c r="AE531" s="6" t="str">
        <f>IF(ISBLANK(Requerimiento_Det!P531),"",VLOOKUP(Requerimiento_Det!P531,Tabla18[#All],2,FALSE))</f>
        <v>BTRU</v>
      </c>
    </row>
    <row r="532" spans="1:31" x14ac:dyDescent="0.25">
      <c r="A532" s="6">
        <f>IF(LEN(Requerimiento_Det!A532)&gt;0,Requerimiento_Det!A532,"")</f>
        <v>1</v>
      </c>
      <c r="B532" s="6">
        <f>IF(LEN(Requerimiento_Det!B532)&gt;0,Requerimiento_Det!B532,"")</f>
        <v>531</v>
      </c>
      <c r="C532" s="6" t="str">
        <f>IF(ISBLANK(Requerimiento_Det!C532),"",VLOOKUP(Requerimiento_Det!C532,Tabla3[#All],2,FALSE))</f>
        <v>10000000</v>
      </c>
      <c r="D532" s="6" t="str">
        <f>IF(LEN(Requerimiento_Det!D532)&gt;0,Requerimiento_Det!D532,"")</f>
        <v/>
      </c>
      <c r="E532" s="6">
        <f>IF(ISBLANK(Requerimiento_Det!E532),"",VLOOKUP(Requerimiento_Det!E532,Tabla13[#All],2,FALSE))</f>
        <v>0</v>
      </c>
      <c r="F532" s="6" t="str">
        <f>IF(ISBLANK(Requerimiento_Det!F532),"",VLOOKUP(Requerimiento_Det!F532,Tabla12[#All],2,FALSE))</f>
        <v>2806</v>
      </c>
      <c r="G532" s="6" t="str">
        <f>IF(ISBLANK(Requerimiento_Det!G532),"",VLOOKUP(Requerimiento_Det!G532,Tabla14[#All],2,FALSE))</f>
        <v>UNI</v>
      </c>
      <c r="H532" s="6" t="str">
        <f>IF(LEN(Requerimiento_Det!H532)&gt;0,Requerimiento_Det!H532,"")</f>
        <v>Chicama 287871 TRUJILLO   CHOCOPE  TRUJILLO</v>
      </c>
      <c r="I532" s="6" t="str">
        <f>IF(ISBLANK(Requerimiento_Det!I532),"",VLOOKUP(Requerimiento_Det!I532,Tabla5[#All],2,FALSE))</f>
        <v>C</v>
      </c>
      <c r="J532" s="6" t="str">
        <f t="shared" si="194"/>
        <v>N</v>
      </c>
      <c r="K532" s="29">
        <f>IF(LEN(Requerimiento_Det!J532)&gt;0,Requerimiento_Det!J532,"")</f>
        <v>1</v>
      </c>
      <c r="L532" s="6" t="str">
        <f t="shared" si="195"/>
        <v>0.00</v>
      </c>
      <c r="M532" s="6" t="str">
        <f t="shared" si="196"/>
        <v>0.00</v>
      </c>
      <c r="N532" s="30" t="str">
        <f t="shared" si="197"/>
        <v>0.00</v>
      </c>
      <c r="O532" s="30">
        <f t="shared" si="198"/>
        <v>0</v>
      </c>
      <c r="P532" s="6" t="str">
        <f t="shared" si="199"/>
        <v>0</v>
      </c>
      <c r="Q532" s="6" t="str">
        <f t="shared" si="200"/>
        <v>0</v>
      </c>
      <c r="R532" s="6" t="str">
        <f t="shared" si="201"/>
        <v>0.000000</v>
      </c>
      <c r="S532" s="6" t="str">
        <f t="shared" si="202"/>
        <v>0.000000</v>
      </c>
      <c r="T532" s="6" t="str">
        <f t="shared" si="203"/>
        <v>0</v>
      </c>
      <c r="U532" s="6" t="str">
        <f t="shared" si="204"/>
        <v>0</v>
      </c>
      <c r="V532" s="6" t="str">
        <f t="shared" si="205"/>
        <v>S</v>
      </c>
      <c r="W532" s="6" t="str">
        <f>IF(LEN(Requerimiento_Det!L532)&gt;0,Requerimiento_Det!L532,"")</f>
        <v>Chicama 287871 TRUJILLO   CHOCOPE  TRUJILLO</v>
      </c>
      <c r="X532" s="6" t="str">
        <f>IF(ISBLANK(Requerimiento_Det!M532),"",VLOOKUP(Requerimiento_Det!M532,Tabla8[#All],2,FALSE))</f>
        <v>010201</v>
      </c>
      <c r="Y532" s="6" t="str">
        <f t="shared" si="206"/>
        <v>PR</v>
      </c>
      <c r="Z532" s="6" t="str">
        <f t="shared" si="207"/>
        <v>DEMO</v>
      </c>
      <c r="AA532" s="6" t="str">
        <f t="shared" si="208"/>
        <v>N</v>
      </c>
      <c r="AB532" s="6" t="str">
        <f t="shared" si="209"/>
        <v>N</v>
      </c>
      <c r="AC532" s="6" t="str">
        <f t="shared" si="210"/>
        <v>9031501</v>
      </c>
      <c r="AD532" s="6">
        <f>IF(ISBLANK(Requerimiento_Det!N532),"",VLOOKUP(Requerimiento_Det!N532,Tabla1[#All],2,FALSE))</f>
        <v>1031100264</v>
      </c>
      <c r="AE532" s="6" t="str">
        <f>IF(ISBLANK(Requerimiento_Det!P532),"",VLOOKUP(Requerimiento_Det!P532,Tabla18[#All],2,FALSE))</f>
        <v>BTRU</v>
      </c>
    </row>
    <row r="533" spans="1:31" x14ac:dyDescent="0.25">
      <c r="A533" s="6">
        <f>IF(LEN(Requerimiento_Det!A533)&gt;0,Requerimiento_Det!A533,"")</f>
        <v>1</v>
      </c>
      <c r="B533" s="6">
        <f>IF(LEN(Requerimiento_Det!B533)&gt;0,Requerimiento_Det!B533,"")</f>
        <v>532</v>
      </c>
      <c r="C533" s="6" t="str">
        <f>IF(ISBLANK(Requerimiento_Det!C533),"",VLOOKUP(Requerimiento_Det!C533,Tabla3[#All],2,FALSE))</f>
        <v>10000000</v>
      </c>
      <c r="D533" s="6" t="str">
        <f>IF(LEN(Requerimiento_Det!D533)&gt;0,Requerimiento_Det!D533,"")</f>
        <v/>
      </c>
      <c r="E533" s="6">
        <f>IF(ISBLANK(Requerimiento_Det!E533),"",VLOOKUP(Requerimiento_Det!E533,Tabla13[#All],2,FALSE))</f>
        <v>0</v>
      </c>
      <c r="F533" s="6" t="str">
        <f>IF(ISBLANK(Requerimiento_Det!F533),"",VLOOKUP(Requerimiento_Det!F533,Tabla12[#All],2,FALSE))</f>
        <v>2806</v>
      </c>
      <c r="G533" s="6" t="str">
        <f>IF(ISBLANK(Requerimiento_Det!G533),"",VLOOKUP(Requerimiento_Det!G533,Tabla14[#All],2,FALSE))</f>
        <v>UNI</v>
      </c>
      <c r="H533" s="6" t="str">
        <f>IF(LEN(Requerimiento_Det!H533)&gt;0,Requerimiento_Det!H533,"")</f>
        <v>Chicama 287874 TRUJILLO   CHOCOPE  TRUJILLO</v>
      </c>
      <c r="I533" s="6" t="str">
        <f>IF(ISBLANK(Requerimiento_Det!I533),"",VLOOKUP(Requerimiento_Det!I533,Tabla5[#All],2,FALSE))</f>
        <v>C</v>
      </c>
      <c r="J533" s="6" t="str">
        <f t="shared" si="194"/>
        <v>N</v>
      </c>
      <c r="K533" s="29">
        <f>IF(LEN(Requerimiento_Det!J533)&gt;0,Requerimiento_Det!J533,"")</f>
        <v>1</v>
      </c>
      <c r="L533" s="6" t="str">
        <f t="shared" si="195"/>
        <v>0.00</v>
      </c>
      <c r="M533" s="6" t="str">
        <f t="shared" si="196"/>
        <v>0.00</v>
      </c>
      <c r="N533" s="30" t="str">
        <f t="shared" si="197"/>
        <v>0.00</v>
      </c>
      <c r="O533" s="30">
        <f t="shared" si="198"/>
        <v>0</v>
      </c>
      <c r="P533" s="6" t="str">
        <f t="shared" si="199"/>
        <v>0</v>
      </c>
      <c r="Q533" s="6" t="str">
        <f t="shared" si="200"/>
        <v>0</v>
      </c>
      <c r="R533" s="6" t="str">
        <f t="shared" si="201"/>
        <v>0.000000</v>
      </c>
      <c r="S533" s="6" t="str">
        <f t="shared" si="202"/>
        <v>0.000000</v>
      </c>
      <c r="T533" s="6" t="str">
        <f t="shared" si="203"/>
        <v>0</v>
      </c>
      <c r="U533" s="6" t="str">
        <f t="shared" si="204"/>
        <v>0</v>
      </c>
      <c r="V533" s="6" t="str">
        <f t="shared" si="205"/>
        <v>S</v>
      </c>
      <c r="W533" s="6" t="str">
        <f>IF(LEN(Requerimiento_Det!L533)&gt;0,Requerimiento_Det!L533,"")</f>
        <v>Chicama 287874 TRUJILLO   CHOCOPE  TRUJILLO</v>
      </c>
      <c r="X533" s="6" t="str">
        <f>IF(ISBLANK(Requerimiento_Det!M533),"",VLOOKUP(Requerimiento_Det!M533,Tabla8[#All],2,FALSE))</f>
        <v>010201</v>
      </c>
      <c r="Y533" s="6" t="str">
        <f t="shared" si="206"/>
        <v>PR</v>
      </c>
      <c r="Z533" s="6" t="str">
        <f t="shared" si="207"/>
        <v>DEMO</v>
      </c>
      <c r="AA533" s="6" t="str">
        <f t="shared" si="208"/>
        <v>N</v>
      </c>
      <c r="AB533" s="6" t="str">
        <f t="shared" si="209"/>
        <v>N</v>
      </c>
      <c r="AC533" s="6" t="str">
        <f t="shared" si="210"/>
        <v>9031501</v>
      </c>
      <c r="AD533" s="6">
        <f>IF(ISBLANK(Requerimiento_Det!N533),"",VLOOKUP(Requerimiento_Det!N533,Tabla1[#All],2,FALSE))</f>
        <v>1031100341</v>
      </c>
      <c r="AE533" s="6" t="str">
        <f>IF(ISBLANK(Requerimiento_Det!P533),"",VLOOKUP(Requerimiento_Det!P533,Tabla18[#All],2,FALSE))</f>
        <v>BTRU</v>
      </c>
    </row>
    <row r="534" spans="1:31" x14ac:dyDescent="0.25">
      <c r="A534" s="6">
        <f>IF(LEN(Requerimiento_Det!A534)&gt;0,Requerimiento_Det!A534,"")</f>
        <v>1</v>
      </c>
      <c r="B534" s="6">
        <f>IF(LEN(Requerimiento_Det!B534)&gt;0,Requerimiento_Det!B534,"")</f>
        <v>533</v>
      </c>
      <c r="C534" s="6" t="str">
        <f>IF(ISBLANK(Requerimiento_Det!C534),"",VLOOKUP(Requerimiento_Det!C534,Tabla3[#All],2,FALSE))</f>
        <v>10000000</v>
      </c>
      <c r="D534" s="6" t="str">
        <f>IF(LEN(Requerimiento_Det!D534)&gt;0,Requerimiento_Det!D534,"")</f>
        <v/>
      </c>
      <c r="E534" s="6">
        <f>IF(ISBLANK(Requerimiento_Det!E534),"",VLOOKUP(Requerimiento_Det!E534,Tabla13[#All],2,FALSE))</f>
        <v>0</v>
      </c>
      <c r="F534" s="6" t="str">
        <f>IF(ISBLANK(Requerimiento_Det!F534),"",VLOOKUP(Requerimiento_Det!F534,Tabla12[#All],2,FALSE))</f>
        <v>2806</v>
      </c>
      <c r="G534" s="6" t="str">
        <f>IF(ISBLANK(Requerimiento_Det!G534),"",VLOOKUP(Requerimiento_Det!G534,Tabla14[#All],2,FALSE))</f>
        <v>UNI</v>
      </c>
      <c r="H534" s="6" t="str">
        <f>IF(LEN(Requerimiento_Det!H534)&gt;0,Requerimiento_Det!H534,"")</f>
        <v>Pacanguilla 287885 TRUJILLO  PIURA  TRUJILLO</v>
      </c>
      <c r="I534" s="6" t="str">
        <f>IF(ISBLANK(Requerimiento_Det!I534),"",VLOOKUP(Requerimiento_Det!I534,Tabla5[#All],2,FALSE))</f>
        <v>C</v>
      </c>
      <c r="J534" s="6" t="str">
        <f t="shared" si="194"/>
        <v>N</v>
      </c>
      <c r="K534" s="29">
        <f>IF(LEN(Requerimiento_Det!J534)&gt;0,Requerimiento_Det!J534,"")</f>
        <v>1</v>
      </c>
      <c r="L534" s="6" t="str">
        <f t="shared" si="195"/>
        <v>0.00</v>
      </c>
      <c r="M534" s="6" t="str">
        <f t="shared" si="196"/>
        <v>0.00</v>
      </c>
      <c r="N534" s="30" t="str">
        <f t="shared" si="197"/>
        <v>0.00</v>
      </c>
      <c r="O534" s="30">
        <f t="shared" si="198"/>
        <v>0</v>
      </c>
      <c r="P534" s="6" t="str">
        <f t="shared" si="199"/>
        <v>0</v>
      </c>
      <c r="Q534" s="6" t="str">
        <f t="shared" si="200"/>
        <v>0</v>
      </c>
      <c r="R534" s="6" t="str">
        <f t="shared" si="201"/>
        <v>0.000000</v>
      </c>
      <c r="S534" s="6" t="str">
        <f t="shared" si="202"/>
        <v>0.000000</v>
      </c>
      <c r="T534" s="6" t="str">
        <f t="shared" si="203"/>
        <v>0</v>
      </c>
      <c r="U534" s="6" t="str">
        <f t="shared" si="204"/>
        <v>0</v>
      </c>
      <c r="V534" s="6" t="str">
        <f t="shared" si="205"/>
        <v>S</v>
      </c>
      <c r="W534" s="6" t="str">
        <f>IF(LEN(Requerimiento_Det!L534)&gt;0,Requerimiento_Det!L534,"")</f>
        <v>Pacanguilla 287885 TRUJILLO  PIURA  TRUJILLO</v>
      </c>
      <c r="X534" s="6" t="str">
        <f>IF(ISBLANK(Requerimiento_Det!M534),"",VLOOKUP(Requerimiento_Det!M534,Tabla8[#All],2,FALSE))</f>
        <v>010201</v>
      </c>
      <c r="Y534" s="6" t="str">
        <f t="shared" si="206"/>
        <v>PR</v>
      </c>
      <c r="Z534" s="6" t="str">
        <f t="shared" si="207"/>
        <v>DEMO</v>
      </c>
      <c r="AA534" s="6" t="str">
        <f t="shared" si="208"/>
        <v>N</v>
      </c>
      <c r="AB534" s="6" t="str">
        <f t="shared" si="209"/>
        <v>N</v>
      </c>
      <c r="AC534" s="6" t="str">
        <f t="shared" si="210"/>
        <v>9031501</v>
      </c>
      <c r="AD534" s="6">
        <f>IF(ISBLANK(Requerimiento_Det!N534),"",VLOOKUP(Requerimiento_Det!N534,Tabla1[#All],2,FALSE))</f>
        <v>1031100239</v>
      </c>
      <c r="AE534" s="6" t="str">
        <f>IF(ISBLANK(Requerimiento_Det!P534),"",VLOOKUP(Requerimiento_Det!P534,Tabla18[#All],2,FALSE))</f>
        <v>BTRU</v>
      </c>
    </row>
    <row r="535" spans="1:31" x14ac:dyDescent="0.25">
      <c r="A535" s="6">
        <f>IF(LEN(Requerimiento_Det!A535)&gt;0,Requerimiento_Det!A535,"")</f>
        <v>1</v>
      </c>
      <c r="B535" s="6">
        <f>IF(LEN(Requerimiento_Det!B535)&gt;0,Requerimiento_Det!B535,"")</f>
        <v>534</v>
      </c>
      <c r="C535" s="6" t="str">
        <f>IF(ISBLANK(Requerimiento_Det!C535),"",VLOOKUP(Requerimiento_Det!C535,Tabla3[#All],2,FALSE))</f>
        <v>10000000</v>
      </c>
      <c r="D535" s="6" t="str">
        <f>IF(LEN(Requerimiento_Det!D535)&gt;0,Requerimiento_Det!D535,"")</f>
        <v/>
      </c>
      <c r="E535" s="6">
        <f>IF(ISBLANK(Requerimiento_Det!E535),"",VLOOKUP(Requerimiento_Det!E535,Tabla13[#All],2,FALSE))</f>
        <v>0</v>
      </c>
      <c r="F535" s="6" t="str">
        <f>IF(ISBLANK(Requerimiento_Det!F535),"",VLOOKUP(Requerimiento_Det!F535,Tabla12[#All],2,FALSE))</f>
        <v>2806</v>
      </c>
      <c r="G535" s="6" t="str">
        <f>IF(ISBLANK(Requerimiento_Det!G535),"",VLOOKUP(Requerimiento_Det!G535,Tabla14[#All],2,FALSE))</f>
        <v>UNI</v>
      </c>
      <c r="H535" s="6" t="str">
        <f>IF(LEN(Requerimiento_Det!H535)&gt;0,Requerimiento_Det!H535,"")</f>
        <v>Chicama 287639 ZARATEPIURA</v>
      </c>
      <c r="I535" s="6" t="str">
        <f>IF(ISBLANK(Requerimiento_Det!I535),"",VLOOKUP(Requerimiento_Det!I535,Tabla5[#All],2,FALSE))</f>
        <v>C</v>
      </c>
      <c r="J535" s="6" t="str">
        <f t="shared" si="194"/>
        <v>N</v>
      </c>
      <c r="K535" s="29">
        <f>IF(LEN(Requerimiento_Det!J535)&gt;0,Requerimiento_Det!J535,"")</f>
        <v>1</v>
      </c>
      <c r="L535" s="6" t="str">
        <f t="shared" si="195"/>
        <v>0.00</v>
      </c>
      <c r="M535" s="6" t="str">
        <f t="shared" si="196"/>
        <v>0.00</v>
      </c>
      <c r="N535" s="30" t="str">
        <f t="shared" si="197"/>
        <v>0.00</v>
      </c>
      <c r="O535" s="30">
        <f t="shared" si="198"/>
        <v>0</v>
      </c>
      <c r="P535" s="6" t="str">
        <f t="shared" si="199"/>
        <v>0</v>
      </c>
      <c r="Q535" s="6" t="str">
        <f t="shared" si="200"/>
        <v>0</v>
      </c>
      <c r="R535" s="6" t="str">
        <f t="shared" si="201"/>
        <v>0.000000</v>
      </c>
      <c r="S535" s="6" t="str">
        <f t="shared" si="202"/>
        <v>0.000000</v>
      </c>
      <c r="T535" s="6" t="str">
        <f t="shared" si="203"/>
        <v>0</v>
      </c>
      <c r="U535" s="6" t="str">
        <f t="shared" si="204"/>
        <v>0</v>
      </c>
      <c r="V535" s="6" t="str">
        <f t="shared" si="205"/>
        <v>S</v>
      </c>
      <c r="W535" s="6" t="str">
        <f>IF(LEN(Requerimiento_Det!L535)&gt;0,Requerimiento_Det!L535,"")</f>
        <v>Chicama 287639 ZARATEPIURA</v>
      </c>
      <c r="X535" s="6" t="str">
        <f>IF(ISBLANK(Requerimiento_Det!M535),"",VLOOKUP(Requerimiento_Det!M535,Tabla8[#All],2,FALSE))</f>
        <v>010201</v>
      </c>
      <c r="Y535" s="6" t="str">
        <f t="shared" si="206"/>
        <v>PR</v>
      </c>
      <c r="Z535" s="6" t="str">
        <f t="shared" si="207"/>
        <v>DEMO</v>
      </c>
      <c r="AA535" s="6" t="str">
        <f t="shared" si="208"/>
        <v>N</v>
      </c>
      <c r="AB535" s="6" t="str">
        <f t="shared" si="209"/>
        <v>N</v>
      </c>
      <c r="AC535" s="6" t="str">
        <f t="shared" si="210"/>
        <v>9031501</v>
      </c>
      <c r="AD535" s="6">
        <f>IF(ISBLANK(Requerimiento_Det!N535),"",VLOOKUP(Requerimiento_Det!N535,Tabla1[#All],2,FALSE))</f>
        <v>1031100353</v>
      </c>
      <c r="AE535" s="6" t="str">
        <f>IF(ISBLANK(Requerimiento_Det!P535),"",VLOOKUP(Requerimiento_Det!P535,Tabla18[#All],2,FALSE))</f>
        <v>BTRU</v>
      </c>
    </row>
    <row r="536" spans="1:31" x14ac:dyDescent="0.25">
      <c r="A536" s="6">
        <f>IF(LEN(Requerimiento_Det!A536)&gt;0,Requerimiento_Det!A536,"")</f>
        <v>1</v>
      </c>
      <c r="B536" s="6">
        <f>IF(LEN(Requerimiento_Det!B536)&gt;0,Requerimiento_Det!B536,"")</f>
        <v>535</v>
      </c>
      <c r="C536" s="6" t="str">
        <f>IF(ISBLANK(Requerimiento_Det!C536),"",VLOOKUP(Requerimiento_Det!C536,Tabla3[#All],2,FALSE))</f>
        <v>10000000</v>
      </c>
      <c r="D536" s="6" t="str">
        <f>IF(LEN(Requerimiento_Det!D536)&gt;0,Requerimiento_Det!D536,"")</f>
        <v/>
      </c>
      <c r="E536" s="6">
        <f>IF(ISBLANK(Requerimiento_Det!E536),"",VLOOKUP(Requerimiento_Det!E536,Tabla13[#All],2,FALSE))</f>
        <v>0</v>
      </c>
      <c r="F536" s="6" t="str">
        <f>IF(ISBLANK(Requerimiento_Det!F536),"",VLOOKUP(Requerimiento_Det!F536,Tabla12[#All],2,FALSE))</f>
        <v>2806</v>
      </c>
      <c r="G536" s="6" t="str">
        <f>IF(ISBLANK(Requerimiento_Det!G536),"",VLOOKUP(Requerimiento_Det!G536,Tabla14[#All],2,FALSE))</f>
        <v>UNI</v>
      </c>
      <c r="H536" s="6" t="str">
        <f>IF(LEN(Requerimiento_Det!H536)&gt;0,Requerimiento_Det!H536,"")</f>
        <v>Pacanguilla 287887 TRUJILLO  PIURA  TRUJILLO</v>
      </c>
      <c r="I536" s="6" t="str">
        <f>IF(ISBLANK(Requerimiento_Det!I536),"",VLOOKUP(Requerimiento_Det!I536,Tabla5[#All],2,FALSE))</f>
        <v>C</v>
      </c>
      <c r="J536" s="6" t="str">
        <f t="shared" si="194"/>
        <v>N</v>
      </c>
      <c r="K536" s="29">
        <f>IF(LEN(Requerimiento_Det!J536)&gt;0,Requerimiento_Det!J536,"")</f>
        <v>1</v>
      </c>
      <c r="L536" s="6" t="str">
        <f t="shared" si="195"/>
        <v>0.00</v>
      </c>
      <c r="M536" s="6" t="str">
        <f t="shared" si="196"/>
        <v>0.00</v>
      </c>
      <c r="N536" s="30" t="str">
        <f t="shared" si="197"/>
        <v>0.00</v>
      </c>
      <c r="O536" s="30">
        <f t="shared" si="198"/>
        <v>0</v>
      </c>
      <c r="P536" s="6" t="str">
        <f t="shared" si="199"/>
        <v>0</v>
      </c>
      <c r="Q536" s="6" t="str">
        <f t="shared" si="200"/>
        <v>0</v>
      </c>
      <c r="R536" s="6" t="str">
        <f t="shared" si="201"/>
        <v>0.000000</v>
      </c>
      <c r="S536" s="6" t="str">
        <f t="shared" si="202"/>
        <v>0.000000</v>
      </c>
      <c r="T536" s="6" t="str">
        <f t="shared" si="203"/>
        <v>0</v>
      </c>
      <c r="U536" s="6" t="str">
        <f t="shared" si="204"/>
        <v>0</v>
      </c>
      <c r="V536" s="6" t="str">
        <f t="shared" si="205"/>
        <v>S</v>
      </c>
      <c r="W536" s="6" t="str">
        <f>IF(LEN(Requerimiento_Det!L536)&gt;0,Requerimiento_Det!L536,"")</f>
        <v>Pacanguilla 287887 TRUJILLO  PIURA  TRUJILLO</v>
      </c>
      <c r="X536" s="6" t="str">
        <f>IF(ISBLANK(Requerimiento_Det!M536),"",VLOOKUP(Requerimiento_Det!M536,Tabla8[#All],2,FALSE))</f>
        <v>010201</v>
      </c>
      <c r="Y536" s="6" t="str">
        <f t="shared" si="206"/>
        <v>PR</v>
      </c>
      <c r="Z536" s="6" t="str">
        <f t="shared" si="207"/>
        <v>DEMO</v>
      </c>
      <c r="AA536" s="6" t="str">
        <f t="shared" si="208"/>
        <v>N</v>
      </c>
      <c r="AB536" s="6" t="str">
        <f t="shared" si="209"/>
        <v>N</v>
      </c>
      <c r="AC536" s="6" t="str">
        <f t="shared" si="210"/>
        <v>9031501</v>
      </c>
      <c r="AD536" s="6">
        <f>IF(ISBLANK(Requerimiento_Det!N536),"",VLOOKUP(Requerimiento_Det!N536,Tabla1[#All],2,FALSE))</f>
        <v>1031100352</v>
      </c>
      <c r="AE536" s="6" t="str">
        <f>IF(ISBLANK(Requerimiento_Det!P536),"",VLOOKUP(Requerimiento_Det!P536,Tabla18[#All],2,FALSE))</f>
        <v>BTRU</v>
      </c>
    </row>
    <row r="537" spans="1:31" x14ac:dyDescent="0.25">
      <c r="A537" s="6">
        <f>IF(LEN(Requerimiento_Det!A537)&gt;0,Requerimiento_Det!A537,"")</f>
        <v>1</v>
      </c>
      <c r="B537" s="6">
        <f>IF(LEN(Requerimiento_Det!B537)&gt;0,Requerimiento_Det!B537,"")</f>
        <v>536</v>
      </c>
      <c r="C537" s="6" t="str">
        <f>IF(ISBLANK(Requerimiento_Det!C537),"",VLOOKUP(Requerimiento_Det!C537,Tabla3[#All],2,FALSE))</f>
        <v>10000000</v>
      </c>
      <c r="D537" s="6" t="str">
        <f>IF(LEN(Requerimiento_Det!D537)&gt;0,Requerimiento_Det!D537,"")</f>
        <v/>
      </c>
      <c r="E537" s="6">
        <f>IF(ISBLANK(Requerimiento_Det!E537),"",VLOOKUP(Requerimiento_Det!E537,Tabla13[#All],2,FALSE))</f>
        <v>0</v>
      </c>
      <c r="F537" s="6" t="str">
        <f>IF(ISBLANK(Requerimiento_Det!F537),"",VLOOKUP(Requerimiento_Det!F537,Tabla12[#All],2,FALSE))</f>
        <v>2806</v>
      </c>
      <c r="G537" s="6" t="str">
        <f>IF(ISBLANK(Requerimiento_Det!G537),"",VLOOKUP(Requerimiento_Det!G537,Tabla14[#All],2,FALSE))</f>
        <v>UNI</v>
      </c>
      <c r="H537" s="6" t="str">
        <f>IF(LEN(Requerimiento_Det!H537)&gt;0,Requerimiento_Det!H537,"")</f>
        <v>Chicama 287863 TRUJILLO  PACASMAYO  TRUJILLO</v>
      </c>
      <c r="I537" s="6" t="str">
        <f>IF(ISBLANK(Requerimiento_Det!I537),"",VLOOKUP(Requerimiento_Det!I537,Tabla5[#All],2,FALSE))</f>
        <v>C</v>
      </c>
      <c r="J537" s="6" t="str">
        <f t="shared" si="194"/>
        <v>N</v>
      </c>
      <c r="K537" s="29">
        <f>IF(LEN(Requerimiento_Det!J537)&gt;0,Requerimiento_Det!J537,"")</f>
        <v>1</v>
      </c>
      <c r="L537" s="6" t="str">
        <f t="shared" si="195"/>
        <v>0.00</v>
      </c>
      <c r="M537" s="6" t="str">
        <f t="shared" si="196"/>
        <v>0.00</v>
      </c>
      <c r="N537" s="30" t="str">
        <f t="shared" si="197"/>
        <v>0.00</v>
      </c>
      <c r="O537" s="30">
        <f t="shared" si="198"/>
        <v>0</v>
      </c>
      <c r="P537" s="6" t="str">
        <f t="shared" si="199"/>
        <v>0</v>
      </c>
      <c r="Q537" s="6" t="str">
        <f t="shared" si="200"/>
        <v>0</v>
      </c>
      <c r="R537" s="6" t="str">
        <f t="shared" si="201"/>
        <v>0.000000</v>
      </c>
      <c r="S537" s="6" t="str">
        <f t="shared" si="202"/>
        <v>0.000000</v>
      </c>
      <c r="T537" s="6" t="str">
        <f t="shared" si="203"/>
        <v>0</v>
      </c>
      <c r="U537" s="6" t="str">
        <f t="shared" si="204"/>
        <v>0</v>
      </c>
      <c r="V537" s="6" t="str">
        <f t="shared" si="205"/>
        <v>S</v>
      </c>
      <c r="W537" s="6" t="str">
        <f>IF(LEN(Requerimiento_Det!L537)&gt;0,Requerimiento_Det!L537,"")</f>
        <v>Chicama 287863 TRUJILLO  PACASMAYO  TRUJILLO</v>
      </c>
      <c r="X537" s="6" t="str">
        <f>IF(ISBLANK(Requerimiento_Det!M537),"",VLOOKUP(Requerimiento_Det!M537,Tabla8[#All],2,FALSE))</f>
        <v>010201</v>
      </c>
      <c r="Y537" s="6" t="str">
        <f t="shared" si="206"/>
        <v>PR</v>
      </c>
      <c r="Z537" s="6" t="str">
        <f t="shared" si="207"/>
        <v>DEMO</v>
      </c>
      <c r="AA537" s="6" t="str">
        <f t="shared" si="208"/>
        <v>N</v>
      </c>
      <c r="AB537" s="6" t="str">
        <f t="shared" si="209"/>
        <v>N</v>
      </c>
      <c r="AC537" s="6" t="str">
        <f t="shared" si="210"/>
        <v>9031501</v>
      </c>
      <c r="AD537" s="6">
        <f>IF(ISBLANK(Requerimiento_Det!N537),"",VLOOKUP(Requerimiento_Det!N537,Tabla1[#All],2,FALSE))</f>
        <v>1031100317</v>
      </c>
      <c r="AE537" s="6" t="str">
        <f>IF(ISBLANK(Requerimiento_Det!P537),"",VLOOKUP(Requerimiento_Det!P537,Tabla18[#All],2,FALSE))</f>
        <v>BTRU</v>
      </c>
    </row>
    <row r="538" spans="1:31" x14ac:dyDescent="0.25">
      <c r="A538" s="6">
        <f>IF(LEN(Requerimiento_Det!A538)&gt;0,Requerimiento_Det!A538,"")</f>
        <v>1</v>
      </c>
      <c r="B538" s="6">
        <f>IF(LEN(Requerimiento_Det!B538)&gt;0,Requerimiento_Det!B538,"")</f>
        <v>537</v>
      </c>
      <c r="C538" s="6" t="str">
        <f>IF(ISBLANK(Requerimiento_Det!C538),"",VLOOKUP(Requerimiento_Det!C538,Tabla3[#All],2,FALSE))</f>
        <v>10000000</v>
      </c>
      <c r="D538" s="6" t="str">
        <f>IF(LEN(Requerimiento_Det!D538)&gt;0,Requerimiento_Det!D538,"")</f>
        <v/>
      </c>
      <c r="E538" s="6">
        <f>IF(ISBLANK(Requerimiento_Det!E538),"",VLOOKUP(Requerimiento_Det!E538,Tabla13[#All],2,FALSE))</f>
        <v>0</v>
      </c>
      <c r="F538" s="6" t="str">
        <f>IF(ISBLANK(Requerimiento_Det!F538),"",VLOOKUP(Requerimiento_Det!F538,Tabla12[#All],2,FALSE))</f>
        <v>2806</v>
      </c>
      <c r="G538" s="6" t="str">
        <f>IF(ISBLANK(Requerimiento_Det!G538),"",VLOOKUP(Requerimiento_Det!G538,Tabla14[#All],2,FALSE))</f>
        <v>UNI</v>
      </c>
      <c r="H538" s="6" t="str">
        <f>IF(LEN(Requerimiento_Det!H538)&gt;0,Requerimiento_Det!H538,"")</f>
        <v>Chicama 287533 PUCUSANA  CHICLAYO</v>
      </c>
      <c r="I538" s="6" t="str">
        <f>IF(ISBLANK(Requerimiento_Det!I538),"",VLOOKUP(Requerimiento_Det!I538,Tabla5[#All],2,FALSE))</f>
        <v>C</v>
      </c>
      <c r="J538" s="6" t="str">
        <f t="shared" si="194"/>
        <v>N</v>
      </c>
      <c r="K538" s="29">
        <f>IF(LEN(Requerimiento_Det!J538)&gt;0,Requerimiento_Det!J538,"")</f>
        <v>1</v>
      </c>
      <c r="L538" s="6" t="str">
        <f t="shared" si="195"/>
        <v>0.00</v>
      </c>
      <c r="M538" s="6" t="str">
        <f t="shared" si="196"/>
        <v>0.00</v>
      </c>
      <c r="N538" s="30" t="str">
        <f t="shared" si="197"/>
        <v>0.00</v>
      </c>
      <c r="O538" s="30">
        <f t="shared" si="198"/>
        <v>0</v>
      </c>
      <c r="P538" s="6" t="str">
        <f t="shared" si="199"/>
        <v>0</v>
      </c>
      <c r="Q538" s="6" t="str">
        <f t="shared" si="200"/>
        <v>0</v>
      </c>
      <c r="R538" s="6" t="str">
        <f t="shared" si="201"/>
        <v>0.000000</v>
      </c>
      <c r="S538" s="6" t="str">
        <f t="shared" si="202"/>
        <v>0.000000</v>
      </c>
      <c r="T538" s="6" t="str">
        <f t="shared" si="203"/>
        <v>0</v>
      </c>
      <c r="U538" s="6" t="str">
        <f t="shared" si="204"/>
        <v>0</v>
      </c>
      <c r="V538" s="6" t="str">
        <f t="shared" si="205"/>
        <v>S</v>
      </c>
      <c r="W538" s="6" t="str">
        <f>IF(LEN(Requerimiento_Det!L538)&gt;0,Requerimiento_Det!L538,"")</f>
        <v>Chicama 287533 PUCUSANA  CHICLAYO</v>
      </c>
      <c r="X538" s="6" t="str">
        <f>IF(ISBLANK(Requerimiento_Det!M538),"",VLOOKUP(Requerimiento_Det!M538,Tabla8[#All],2,FALSE))</f>
        <v>010201</v>
      </c>
      <c r="Y538" s="6" t="str">
        <f t="shared" si="206"/>
        <v>PR</v>
      </c>
      <c r="Z538" s="6" t="str">
        <f t="shared" si="207"/>
        <v>DEMO</v>
      </c>
      <c r="AA538" s="6" t="str">
        <f t="shared" si="208"/>
        <v>N</v>
      </c>
      <c r="AB538" s="6" t="str">
        <f t="shared" si="209"/>
        <v>N</v>
      </c>
      <c r="AC538" s="6" t="str">
        <f t="shared" si="210"/>
        <v>9031501</v>
      </c>
      <c r="AD538" s="6">
        <f>IF(ISBLANK(Requerimiento_Det!N538),"",VLOOKUP(Requerimiento_Det!N538,Tabla1[#All],2,FALSE))</f>
        <v>1031100241</v>
      </c>
      <c r="AE538" s="6" t="str">
        <f>IF(ISBLANK(Requerimiento_Det!P538),"",VLOOKUP(Requerimiento_Det!P538,Tabla18[#All],2,FALSE))</f>
        <v>BTRU</v>
      </c>
    </row>
    <row r="539" spans="1:31" x14ac:dyDescent="0.25">
      <c r="A539" s="6">
        <f>IF(LEN(Requerimiento_Det!A539)&gt;0,Requerimiento_Det!A539,"")</f>
        <v>1</v>
      </c>
      <c r="B539" s="6">
        <f>IF(LEN(Requerimiento_Det!B539)&gt;0,Requerimiento_Det!B539,"")</f>
        <v>538</v>
      </c>
      <c r="C539" s="6" t="str">
        <f>IF(ISBLANK(Requerimiento_Det!C539),"",VLOOKUP(Requerimiento_Det!C539,Tabla3[#All],2,FALSE))</f>
        <v>10000000</v>
      </c>
      <c r="D539" s="6" t="str">
        <f>IF(LEN(Requerimiento_Det!D539)&gt;0,Requerimiento_Det!D539,"")</f>
        <v/>
      </c>
      <c r="E539" s="6">
        <f>IF(ISBLANK(Requerimiento_Det!E539),"",VLOOKUP(Requerimiento_Det!E539,Tabla13[#All],2,FALSE))</f>
        <v>0</v>
      </c>
      <c r="F539" s="6" t="str">
        <f>IF(ISBLANK(Requerimiento_Det!F539),"",VLOOKUP(Requerimiento_Det!F539,Tabla12[#All],2,FALSE))</f>
        <v>2806</v>
      </c>
      <c r="G539" s="6" t="str">
        <f>IF(ISBLANK(Requerimiento_Det!G539),"",VLOOKUP(Requerimiento_Det!G539,Tabla14[#All],2,FALSE))</f>
        <v>UNI</v>
      </c>
      <c r="H539" s="6" t="str">
        <f>IF(LEN(Requerimiento_Det!H539)&gt;0,Requerimiento_Det!H539,"")</f>
        <v>Pacanguilla 287946 TRUJILLO  TARAPOTO  TRUJILLO</v>
      </c>
      <c r="I539" s="6" t="str">
        <f>IF(ISBLANK(Requerimiento_Det!I539),"",VLOOKUP(Requerimiento_Det!I539,Tabla5[#All],2,FALSE))</f>
        <v>C</v>
      </c>
      <c r="J539" s="6" t="str">
        <f t="shared" si="194"/>
        <v>N</v>
      </c>
      <c r="K539" s="29">
        <f>IF(LEN(Requerimiento_Det!J539)&gt;0,Requerimiento_Det!J539,"")</f>
        <v>1</v>
      </c>
      <c r="L539" s="6" t="str">
        <f t="shared" si="195"/>
        <v>0.00</v>
      </c>
      <c r="M539" s="6" t="str">
        <f t="shared" si="196"/>
        <v>0.00</v>
      </c>
      <c r="N539" s="30" t="str">
        <f t="shared" si="197"/>
        <v>0.00</v>
      </c>
      <c r="O539" s="30">
        <f t="shared" si="198"/>
        <v>0</v>
      </c>
      <c r="P539" s="6" t="str">
        <f t="shared" si="199"/>
        <v>0</v>
      </c>
      <c r="Q539" s="6" t="str">
        <f t="shared" si="200"/>
        <v>0</v>
      </c>
      <c r="R539" s="6" t="str">
        <f t="shared" si="201"/>
        <v>0.000000</v>
      </c>
      <c r="S539" s="6" t="str">
        <f t="shared" si="202"/>
        <v>0.000000</v>
      </c>
      <c r="T539" s="6" t="str">
        <f t="shared" si="203"/>
        <v>0</v>
      </c>
      <c r="U539" s="6" t="str">
        <f t="shared" si="204"/>
        <v>0</v>
      </c>
      <c r="V539" s="6" t="str">
        <f t="shared" si="205"/>
        <v>S</v>
      </c>
      <c r="W539" s="6" t="str">
        <f>IF(LEN(Requerimiento_Det!L539)&gt;0,Requerimiento_Det!L539,"")</f>
        <v>Pacanguilla 287946 TRUJILLO  TARAPOTO  TRUJILLO</v>
      </c>
      <c r="X539" s="6" t="str">
        <f>IF(ISBLANK(Requerimiento_Det!M539),"",VLOOKUP(Requerimiento_Det!M539,Tabla8[#All],2,FALSE))</f>
        <v>010201</v>
      </c>
      <c r="Y539" s="6" t="str">
        <f t="shared" si="206"/>
        <v>PR</v>
      </c>
      <c r="Z539" s="6" t="str">
        <f t="shared" si="207"/>
        <v>DEMO</v>
      </c>
      <c r="AA539" s="6" t="str">
        <f t="shared" si="208"/>
        <v>N</v>
      </c>
      <c r="AB539" s="6" t="str">
        <f t="shared" si="209"/>
        <v>N</v>
      </c>
      <c r="AC539" s="6" t="str">
        <f t="shared" si="210"/>
        <v>9031501</v>
      </c>
      <c r="AD539" s="6">
        <f>IF(ISBLANK(Requerimiento_Det!N539),"",VLOOKUP(Requerimiento_Det!N539,Tabla1[#All],2,FALSE))</f>
        <v>1031100310</v>
      </c>
      <c r="AE539" s="6" t="str">
        <f>IF(ISBLANK(Requerimiento_Det!P539),"",VLOOKUP(Requerimiento_Det!P539,Tabla18[#All],2,FALSE))</f>
        <v>BTRU</v>
      </c>
    </row>
    <row r="540" spans="1:31" x14ac:dyDescent="0.25">
      <c r="A540" s="6">
        <f>IF(LEN(Requerimiento_Det!A540)&gt;0,Requerimiento_Det!A540,"")</f>
        <v>1</v>
      </c>
      <c r="B540" s="6">
        <f>IF(LEN(Requerimiento_Det!B540)&gt;0,Requerimiento_Det!B540,"")</f>
        <v>539</v>
      </c>
      <c r="C540" s="6" t="str">
        <f>IF(ISBLANK(Requerimiento_Det!C540),"",VLOOKUP(Requerimiento_Det!C540,Tabla3[#All],2,FALSE))</f>
        <v>10000000</v>
      </c>
      <c r="D540" s="6" t="str">
        <f>IF(LEN(Requerimiento_Det!D540)&gt;0,Requerimiento_Det!D540,"")</f>
        <v/>
      </c>
      <c r="E540" s="6">
        <f>IF(ISBLANK(Requerimiento_Det!E540),"",VLOOKUP(Requerimiento_Det!E540,Tabla13[#All],2,FALSE))</f>
        <v>0</v>
      </c>
      <c r="F540" s="6" t="str">
        <f>IF(ISBLANK(Requerimiento_Det!F540),"",VLOOKUP(Requerimiento_Det!F540,Tabla12[#All],2,FALSE))</f>
        <v>2806</v>
      </c>
      <c r="G540" s="6" t="str">
        <f>IF(ISBLANK(Requerimiento_Det!G540),"",VLOOKUP(Requerimiento_Det!G540,Tabla14[#All],2,FALSE))</f>
        <v>UNI</v>
      </c>
      <c r="H540" s="6" t="str">
        <f>IF(LEN(Requerimiento_Det!H540)&gt;0,Requerimiento_Det!H540,"")</f>
        <v>Mórrope 287913 TALARA  CHICLAYO  TALARA</v>
      </c>
      <c r="I540" s="6" t="str">
        <f>IF(ISBLANK(Requerimiento_Det!I540),"",VLOOKUP(Requerimiento_Det!I540,Tabla5[#All],2,FALSE))</f>
        <v>C</v>
      </c>
      <c r="J540" s="6" t="str">
        <f t="shared" si="194"/>
        <v>N</v>
      </c>
      <c r="K540" s="29">
        <f>IF(LEN(Requerimiento_Det!J540)&gt;0,Requerimiento_Det!J540,"")</f>
        <v>1</v>
      </c>
      <c r="L540" s="6" t="str">
        <f t="shared" si="195"/>
        <v>0.00</v>
      </c>
      <c r="M540" s="6" t="str">
        <f t="shared" si="196"/>
        <v>0.00</v>
      </c>
      <c r="N540" s="30" t="str">
        <f t="shared" si="197"/>
        <v>0.00</v>
      </c>
      <c r="O540" s="30">
        <f t="shared" si="198"/>
        <v>0</v>
      </c>
      <c r="P540" s="6" t="str">
        <f t="shared" si="199"/>
        <v>0</v>
      </c>
      <c r="Q540" s="6" t="str">
        <f t="shared" si="200"/>
        <v>0</v>
      </c>
      <c r="R540" s="6" t="str">
        <f t="shared" si="201"/>
        <v>0.000000</v>
      </c>
      <c r="S540" s="6" t="str">
        <f t="shared" si="202"/>
        <v>0.000000</v>
      </c>
      <c r="T540" s="6" t="str">
        <f t="shared" si="203"/>
        <v>0</v>
      </c>
      <c r="U540" s="6" t="str">
        <f t="shared" si="204"/>
        <v>0</v>
      </c>
      <c r="V540" s="6" t="str">
        <f t="shared" si="205"/>
        <v>S</v>
      </c>
      <c r="W540" s="6" t="str">
        <f>IF(LEN(Requerimiento_Det!L540)&gt;0,Requerimiento_Det!L540,"")</f>
        <v>Mórrope 287913 TALARA  CHICLAYO  TALARA</v>
      </c>
      <c r="X540" s="6" t="str">
        <f>IF(ISBLANK(Requerimiento_Det!M540),"",VLOOKUP(Requerimiento_Det!M540,Tabla8[#All],2,FALSE))</f>
        <v>010201</v>
      </c>
      <c r="Y540" s="6" t="str">
        <f t="shared" si="206"/>
        <v>PR</v>
      </c>
      <c r="Z540" s="6" t="str">
        <f t="shared" si="207"/>
        <v>DEMO</v>
      </c>
      <c r="AA540" s="6" t="str">
        <f t="shared" si="208"/>
        <v>N</v>
      </c>
      <c r="AB540" s="6" t="str">
        <f t="shared" si="209"/>
        <v>N</v>
      </c>
      <c r="AC540" s="6" t="str">
        <f t="shared" si="210"/>
        <v>9031501</v>
      </c>
      <c r="AD540" s="6">
        <f>IF(ISBLANK(Requerimiento_Det!N540),"",VLOOKUP(Requerimiento_Det!N540,Tabla1[#All],2,FALSE))</f>
        <v>1031100320</v>
      </c>
      <c r="AE540" s="6" t="str">
        <f>IF(ISBLANK(Requerimiento_Det!P540),"",VLOOKUP(Requerimiento_Det!P540,Tabla18[#All],2,FALSE))</f>
        <v>BTRU</v>
      </c>
    </row>
    <row r="541" spans="1:31" x14ac:dyDescent="0.25">
      <c r="A541" s="6">
        <f>IF(LEN(Requerimiento_Det!A541)&gt;0,Requerimiento_Det!A541,"")</f>
        <v>1</v>
      </c>
      <c r="B541" s="6">
        <f>IF(LEN(Requerimiento_Det!B541)&gt;0,Requerimiento_Det!B541,"")</f>
        <v>540</v>
      </c>
      <c r="C541" s="6" t="str">
        <f>IF(ISBLANK(Requerimiento_Det!C541),"",VLOOKUP(Requerimiento_Det!C541,Tabla3[#All],2,FALSE))</f>
        <v>10000000</v>
      </c>
      <c r="D541" s="6" t="str">
        <f>IF(LEN(Requerimiento_Det!D541)&gt;0,Requerimiento_Det!D541,"")</f>
        <v/>
      </c>
      <c r="E541" s="6">
        <f>IF(ISBLANK(Requerimiento_Det!E541),"",VLOOKUP(Requerimiento_Det!E541,Tabla13[#All],2,FALSE))</f>
        <v>0</v>
      </c>
      <c r="F541" s="6" t="str">
        <f>IF(ISBLANK(Requerimiento_Det!F541),"",VLOOKUP(Requerimiento_Det!F541,Tabla12[#All],2,FALSE))</f>
        <v>2806</v>
      </c>
      <c r="G541" s="6" t="str">
        <f>IF(ISBLANK(Requerimiento_Det!G541),"",VLOOKUP(Requerimiento_Det!G541,Tabla14[#All],2,FALSE))</f>
        <v>UNI</v>
      </c>
      <c r="H541" s="6" t="str">
        <f>IF(LEN(Requerimiento_Det!H541)&gt;0,Requerimiento_Det!H541,"")</f>
        <v>Chicama 287800 TRUJILLO   CHOCOPE  TRUJILLO</v>
      </c>
      <c r="I541" s="6" t="str">
        <f>IF(ISBLANK(Requerimiento_Det!I541),"",VLOOKUP(Requerimiento_Det!I541,Tabla5[#All],2,FALSE))</f>
        <v>C</v>
      </c>
      <c r="J541" s="6" t="str">
        <f t="shared" si="194"/>
        <v>N</v>
      </c>
      <c r="K541" s="29">
        <f>IF(LEN(Requerimiento_Det!J541)&gt;0,Requerimiento_Det!J541,"")</f>
        <v>1</v>
      </c>
      <c r="L541" s="6" t="str">
        <f t="shared" si="195"/>
        <v>0.00</v>
      </c>
      <c r="M541" s="6" t="str">
        <f t="shared" si="196"/>
        <v>0.00</v>
      </c>
      <c r="N541" s="30" t="str">
        <f t="shared" si="197"/>
        <v>0.00</v>
      </c>
      <c r="O541" s="30">
        <f t="shared" si="198"/>
        <v>0</v>
      </c>
      <c r="P541" s="6" t="str">
        <f t="shared" si="199"/>
        <v>0</v>
      </c>
      <c r="Q541" s="6" t="str">
        <f t="shared" si="200"/>
        <v>0</v>
      </c>
      <c r="R541" s="6" t="str">
        <f t="shared" si="201"/>
        <v>0.000000</v>
      </c>
      <c r="S541" s="6" t="str">
        <f t="shared" si="202"/>
        <v>0.000000</v>
      </c>
      <c r="T541" s="6" t="str">
        <f t="shared" si="203"/>
        <v>0</v>
      </c>
      <c r="U541" s="6" t="str">
        <f t="shared" si="204"/>
        <v>0</v>
      </c>
      <c r="V541" s="6" t="str">
        <f t="shared" si="205"/>
        <v>S</v>
      </c>
      <c r="W541" s="6" t="str">
        <f>IF(LEN(Requerimiento_Det!L541)&gt;0,Requerimiento_Det!L541,"")</f>
        <v>Chicama 287800 TRUJILLO   CHOCOPE  TRUJILLO</v>
      </c>
      <c r="X541" s="6" t="str">
        <f>IF(ISBLANK(Requerimiento_Det!M541),"",VLOOKUP(Requerimiento_Det!M541,Tabla8[#All],2,FALSE))</f>
        <v>010201</v>
      </c>
      <c r="Y541" s="6" t="str">
        <f t="shared" si="206"/>
        <v>PR</v>
      </c>
      <c r="Z541" s="6" t="str">
        <f t="shared" si="207"/>
        <v>DEMO</v>
      </c>
      <c r="AA541" s="6" t="str">
        <f t="shared" si="208"/>
        <v>N</v>
      </c>
      <c r="AB541" s="6" t="str">
        <f t="shared" si="209"/>
        <v>N</v>
      </c>
      <c r="AC541" s="6" t="str">
        <f t="shared" si="210"/>
        <v>9031501</v>
      </c>
      <c r="AD541" s="6">
        <f>IF(ISBLANK(Requerimiento_Det!N541),"",VLOOKUP(Requerimiento_Det!N541,Tabla1[#All],2,FALSE))</f>
        <v>1031100255</v>
      </c>
      <c r="AE541" s="6" t="str">
        <f>IF(ISBLANK(Requerimiento_Det!P541),"",VLOOKUP(Requerimiento_Det!P541,Tabla18[#All],2,FALSE))</f>
        <v>BTRU</v>
      </c>
    </row>
    <row r="542" spans="1:31" x14ac:dyDescent="0.25">
      <c r="A542" s="6">
        <f>IF(LEN(Requerimiento_Det!A542)&gt;0,Requerimiento_Det!A542,"")</f>
        <v>1</v>
      </c>
      <c r="B542" s="6">
        <f>IF(LEN(Requerimiento_Det!B542)&gt;0,Requerimiento_Det!B542,"")</f>
        <v>541</v>
      </c>
      <c r="C542" s="6" t="str">
        <f>IF(ISBLANK(Requerimiento_Det!C542),"",VLOOKUP(Requerimiento_Det!C542,Tabla3[#All],2,FALSE))</f>
        <v>10000000</v>
      </c>
      <c r="D542" s="6" t="str">
        <f>IF(LEN(Requerimiento_Det!D542)&gt;0,Requerimiento_Det!D542,"")</f>
        <v/>
      </c>
      <c r="E542" s="6">
        <f>IF(ISBLANK(Requerimiento_Det!E542),"",VLOOKUP(Requerimiento_Det!E542,Tabla13[#All],2,FALSE))</f>
        <v>0</v>
      </c>
      <c r="F542" s="6" t="str">
        <f>IF(ISBLANK(Requerimiento_Det!F542),"",VLOOKUP(Requerimiento_Det!F542,Tabla12[#All],2,FALSE))</f>
        <v>2806</v>
      </c>
      <c r="G542" s="6" t="str">
        <f>IF(ISBLANK(Requerimiento_Det!G542),"",VLOOKUP(Requerimiento_Det!G542,Tabla14[#All],2,FALSE))</f>
        <v>UNI</v>
      </c>
      <c r="H542" s="6" t="str">
        <f>IF(LEN(Requerimiento_Det!H542)&gt;0,Requerimiento_Det!H542,"")</f>
        <v>Chicama 287888 TRUJILLO  PIURA  TRUJILLO</v>
      </c>
      <c r="I542" s="6" t="str">
        <f>IF(ISBLANK(Requerimiento_Det!I542),"",VLOOKUP(Requerimiento_Det!I542,Tabla5[#All],2,FALSE))</f>
        <v>C</v>
      </c>
      <c r="J542" s="6" t="str">
        <f t="shared" si="194"/>
        <v>N</v>
      </c>
      <c r="K542" s="29">
        <f>IF(LEN(Requerimiento_Det!J542)&gt;0,Requerimiento_Det!J542,"")</f>
        <v>1</v>
      </c>
      <c r="L542" s="6" t="str">
        <f t="shared" si="195"/>
        <v>0.00</v>
      </c>
      <c r="M542" s="6" t="str">
        <f t="shared" si="196"/>
        <v>0.00</v>
      </c>
      <c r="N542" s="30" t="str">
        <f t="shared" si="197"/>
        <v>0.00</v>
      </c>
      <c r="O542" s="30">
        <f t="shared" si="198"/>
        <v>0</v>
      </c>
      <c r="P542" s="6" t="str">
        <f t="shared" si="199"/>
        <v>0</v>
      </c>
      <c r="Q542" s="6" t="str">
        <f t="shared" si="200"/>
        <v>0</v>
      </c>
      <c r="R542" s="6" t="str">
        <f t="shared" si="201"/>
        <v>0.000000</v>
      </c>
      <c r="S542" s="6" t="str">
        <f t="shared" si="202"/>
        <v>0.000000</v>
      </c>
      <c r="T542" s="6" t="str">
        <f t="shared" si="203"/>
        <v>0</v>
      </c>
      <c r="U542" s="6" t="str">
        <f t="shared" si="204"/>
        <v>0</v>
      </c>
      <c r="V542" s="6" t="str">
        <f t="shared" si="205"/>
        <v>S</v>
      </c>
      <c r="W542" s="6" t="str">
        <f>IF(LEN(Requerimiento_Det!L542)&gt;0,Requerimiento_Det!L542,"")</f>
        <v>Chicama 287888 TRUJILLO  PIURA  TRUJILLO</v>
      </c>
      <c r="X542" s="6" t="str">
        <f>IF(ISBLANK(Requerimiento_Det!M542),"",VLOOKUP(Requerimiento_Det!M542,Tabla8[#All],2,FALSE))</f>
        <v>010201</v>
      </c>
      <c r="Y542" s="6" t="str">
        <f t="shared" si="206"/>
        <v>PR</v>
      </c>
      <c r="Z542" s="6" t="str">
        <f t="shared" si="207"/>
        <v>DEMO</v>
      </c>
      <c r="AA542" s="6" t="str">
        <f t="shared" si="208"/>
        <v>N</v>
      </c>
      <c r="AB542" s="6" t="str">
        <f t="shared" si="209"/>
        <v>N</v>
      </c>
      <c r="AC542" s="6" t="str">
        <f t="shared" si="210"/>
        <v>9031501</v>
      </c>
      <c r="AD542" s="6">
        <f>IF(ISBLANK(Requerimiento_Det!N542),"",VLOOKUP(Requerimiento_Det!N542,Tabla1[#All],2,FALSE))</f>
        <v>1031100329</v>
      </c>
      <c r="AE542" s="6" t="str">
        <f>IF(ISBLANK(Requerimiento_Det!P542),"",VLOOKUP(Requerimiento_Det!P542,Tabla18[#All],2,FALSE))</f>
        <v>BTRU</v>
      </c>
    </row>
    <row r="543" spans="1:31" x14ac:dyDescent="0.25">
      <c r="A543" s="6">
        <f>IF(LEN(Requerimiento_Det!A543)&gt;0,Requerimiento_Det!A543,"")</f>
        <v>1</v>
      </c>
      <c r="B543" s="6">
        <f>IF(LEN(Requerimiento_Det!B543)&gt;0,Requerimiento_Det!B543,"")</f>
        <v>542</v>
      </c>
      <c r="C543" s="6" t="str">
        <f>IF(ISBLANK(Requerimiento_Det!C543),"",VLOOKUP(Requerimiento_Det!C543,Tabla3[#All],2,FALSE))</f>
        <v>10000000</v>
      </c>
      <c r="D543" s="6" t="str">
        <f>IF(LEN(Requerimiento_Det!D543)&gt;0,Requerimiento_Det!D543,"")</f>
        <v/>
      </c>
      <c r="E543" s="6">
        <f>IF(ISBLANK(Requerimiento_Det!E543),"",VLOOKUP(Requerimiento_Det!E543,Tabla13[#All],2,FALSE))</f>
        <v>0</v>
      </c>
      <c r="F543" s="6" t="str">
        <f>IF(ISBLANK(Requerimiento_Det!F543),"",VLOOKUP(Requerimiento_Det!F543,Tabla12[#All],2,FALSE))</f>
        <v>2806</v>
      </c>
      <c r="G543" s="6" t="str">
        <f>IF(ISBLANK(Requerimiento_Det!G543),"",VLOOKUP(Requerimiento_Det!G543,Tabla14[#All],2,FALSE))</f>
        <v>UNI</v>
      </c>
      <c r="H543" s="6" t="str">
        <f>IF(LEN(Requerimiento_Det!H543)&gt;0,Requerimiento_Det!H543,"")</f>
        <v>Pacanguilla 287864 TRUJILLO  CHICLAYO  TRUJILLO</v>
      </c>
      <c r="I543" s="6" t="str">
        <f>IF(ISBLANK(Requerimiento_Det!I543),"",VLOOKUP(Requerimiento_Det!I543,Tabla5[#All],2,FALSE))</f>
        <v>C</v>
      </c>
      <c r="J543" s="6" t="str">
        <f t="shared" si="194"/>
        <v>N</v>
      </c>
      <c r="K543" s="29">
        <f>IF(LEN(Requerimiento_Det!J543)&gt;0,Requerimiento_Det!J543,"")</f>
        <v>1</v>
      </c>
      <c r="L543" s="6" t="str">
        <f t="shared" si="195"/>
        <v>0.00</v>
      </c>
      <c r="M543" s="6" t="str">
        <f t="shared" si="196"/>
        <v>0.00</v>
      </c>
      <c r="N543" s="30" t="str">
        <f t="shared" si="197"/>
        <v>0.00</v>
      </c>
      <c r="O543" s="30">
        <f t="shared" si="198"/>
        <v>0</v>
      </c>
      <c r="P543" s="6" t="str">
        <f t="shared" si="199"/>
        <v>0</v>
      </c>
      <c r="Q543" s="6" t="str">
        <f t="shared" si="200"/>
        <v>0</v>
      </c>
      <c r="R543" s="6" t="str">
        <f t="shared" si="201"/>
        <v>0.000000</v>
      </c>
      <c r="S543" s="6" t="str">
        <f t="shared" si="202"/>
        <v>0.000000</v>
      </c>
      <c r="T543" s="6" t="str">
        <f t="shared" si="203"/>
        <v>0</v>
      </c>
      <c r="U543" s="6" t="str">
        <f t="shared" si="204"/>
        <v>0</v>
      </c>
      <c r="V543" s="6" t="str">
        <f t="shared" si="205"/>
        <v>S</v>
      </c>
      <c r="W543" s="6" t="str">
        <f>IF(LEN(Requerimiento_Det!L543)&gt;0,Requerimiento_Det!L543,"")</f>
        <v>Pacanguilla 287864 TRUJILLO  CHICLAYO  TRUJILLO</v>
      </c>
      <c r="X543" s="6" t="str">
        <f>IF(ISBLANK(Requerimiento_Det!M543),"",VLOOKUP(Requerimiento_Det!M543,Tabla8[#All],2,FALSE))</f>
        <v>010201</v>
      </c>
      <c r="Y543" s="6" t="str">
        <f t="shared" si="206"/>
        <v>PR</v>
      </c>
      <c r="Z543" s="6" t="str">
        <f t="shared" si="207"/>
        <v>DEMO</v>
      </c>
      <c r="AA543" s="6" t="str">
        <f t="shared" si="208"/>
        <v>N</v>
      </c>
      <c r="AB543" s="6" t="str">
        <f t="shared" si="209"/>
        <v>N</v>
      </c>
      <c r="AC543" s="6" t="str">
        <f t="shared" si="210"/>
        <v>9031501</v>
      </c>
      <c r="AD543" s="6">
        <f>IF(ISBLANK(Requerimiento_Det!N543),"",VLOOKUP(Requerimiento_Det!N543,Tabla1[#All],2,FALSE))</f>
        <v>1031100339</v>
      </c>
      <c r="AE543" s="6" t="str">
        <f>IF(ISBLANK(Requerimiento_Det!P543),"",VLOOKUP(Requerimiento_Det!P543,Tabla18[#All],2,FALSE))</f>
        <v>BTRU</v>
      </c>
    </row>
    <row r="544" spans="1:31" x14ac:dyDescent="0.25">
      <c r="A544" s="6" t="str">
        <f>IF(LEN(Requerimiento_Det!A544)&gt;0,Requerimiento_Det!A544,"")</f>
        <v/>
      </c>
      <c r="B544" s="6" t="str">
        <f>IF(LEN(Requerimiento_Det!B544)&gt;0,Requerimiento_Det!B544,"")</f>
        <v/>
      </c>
      <c r="C544" s="6" t="str">
        <f>IF(ISBLANK(Requerimiento_Det!C544),"",VLOOKUP(Requerimiento_Det!C544,Tabla3[#All],2,FALSE))</f>
        <v/>
      </c>
      <c r="D544" s="6" t="str">
        <f>IF(LEN(Requerimiento_Det!D544)&gt;0,Requerimiento_Det!D544,"")</f>
        <v/>
      </c>
      <c r="E544" s="6" t="str">
        <f>IF(ISBLANK(Requerimiento_Det!E544),"",VLOOKUP(Requerimiento_Det!E544,Tabla13[#All],2,FALSE))</f>
        <v/>
      </c>
      <c r="F544" s="6" t="str">
        <f>IF(ISBLANK(Requerimiento_Det!F544),"",VLOOKUP(Requerimiento_Det!F544,Tabla12[#All],2,FALSE))</f>
        <v/>
      </c>
      <c r="G544" s="6" t="str">
        <f>IF(ISBLANK(Requerimiento_Det!G544),"",VLOOKUP(Requerimiento_Det!G544,Tabla14[#All],2,FALSE))</f>
        <v/>
      </c>
      <c r="H544" s="6" t="str">
        <f>IF(LEN(Requerimiento_Det!H544)&gt;0,Requerimiento_Det!H544,"")</f>
        <v/>
      </c>
      <c r="I544" s="6" t="str">
        <f>IF(ISBLANK(Requerimiento_Det!I544),"",VLOOKUP(Requerimiento_Det!I544,Tabla5[#All],2,FALSE))</f>
        <v/>
      </c>
      <c r="J544" s="6" t="str">
        <f t="shared" si="194"/>
        <v/>
      </c>
      <c r="K544" s="29" t="str">
        <f>IF(LEN(Requerimiento_Det!J544)&gt;0,Requerimiento_Det!J544,"")</f>
        <v/>
      </c>
      <c r="L544" s="6" t="str">
        <f t="shared" si="195"/>
        <v/>
      </c>
      <c r="M544" s="6" t="str">
        <f t="shared" si="196"/>
        <v/>
      </c>
      <c r="N544" s="30" t="str">
        <f t="shared" si="197"/>
        <v/>
      </c>
      <c r="O544" s="30" t="str">
        <f t="shared" si="198"/>
        <v/>
      </c>
      <c r="P544" s="6" t="str">
        <f t="shared" si="199"/>
        <v/>
      </c>
      <c r="Q544" s="6" t="str">
        <f t="shared" si="200"/>
        <v/>
      </c>
      <c r="R544" s="6" t="str">
        <f t="shared" si="201"/>
        <v/>
      </c>
      <c r="S544" s="6" t="str">
        <f t="shared" si="202"/>
        <v/>
      </c>
      <c r="T544" s="6" t="str">
        <f t="shared" si="203"/>
        <v/>
      </c>
      <c r="U544" s="6" t="str">
        <f t="shared" si="204"/>
        <v/>
      </c>
      <c r="V544" s="6" t="str">
        <f t="shared" si="205"/>
        <v/>
      </c>
      <c r="W544" s="6" t="str">
        <f>IF(LEN(Requerimiento_Det!L544)&gt;0,Requerimiento_Det!L544,"")</f>
        <v/>
      </c>
      <c r="X544" s="6" t="str">
        <f>IF(ISBLANK(Requerimiento_Det!M544),"",VLOOKUP(Requerimiento_Det!M544,Tabla8[#All],2,FALSE))</f>
        <v/>
      </c>
      <c r="Y544" s="6" t="str">
        <f t="shared" si="206"/>
        <v/>
      </c>
      <c r="Z544" s="6" t="str">
        <f t="shared" si="207"/>
        <v/>
      </c>
      <c r="AA544" s="6" t="str">
        <f t="shared" si="208"/>
        <v/>
      </c>
      <c r="AB544" s="6" t="str">
        <f t="shared" si="209"/>
        <v/>
      </c>
      <c r="AC544" s="6" t="str">
        <f t="shared" si="210"/>
        <v/>
      </c>
      <c r="AD544" s="6" t="str">
        <f>IF(ISBLANK(Requerimiento_Det!N544),"",VLOOKUP(Requerimiento_Det!N544,Tabla1[#All],2,FALSE))</f>
        <v/>
      </c>
      <c r="AE544" s="6" t="str">
        <f>IF(ISBLANK(Requerimiento_Det!P544),"",VLOOKUP(Requerimiento_Det!P544,Tabla18[#All],2,FALSE))</f>
        <v/>
      </c>
    </row>
    <row r="545" spans="1:31" x14ac:dyDescent="0.25">
      <c r="A545" s="6" t="str">
        <f>IF(LEN(Requerimiento_Det!A545)&gt;0,Requerimiento_Det!A545,"")</f>
        <v/>
      </c>
      <c r="B545" s="6" t="str">
        <f>IF(LEN(Requerimiento_Det!B545)&gt;0,Requerimiento_Det!B545,"")</f>
        <v/>
      </c>
      <c r="C545" s="6" t="str">
        <f>IF(ISBLANK(Requerimiento_Det!C545),"",VLOOKUP(Requerimiento_Det!C545,Tabla3[#All],2,FALSE))</f>
        <v/>
      </c>
      <c r="D545" s="6" t="str">
        <f>IF(LEN(Requerimiento_Det!D545)&gt;0,Requerimiento_Det!D545,"")</f>
        <v/>
      </c>
      <c r="E545" s="6" t="str">
        <f>IF(ISBLANK(Requerimiento_Det!E545),"",VLOOKUP(Requerimiento_Det!E545,Tabla13[#All],2,FALSE))</f>
        <v/>
      </c>
      <c r="F545" s="6" t="str">
        <f>IF(ISBLANK(Requerimiento_Det!F545),"",VLOOKUP(Requerimiento_Det!F545,Tabla12[#All],2,FALSE))</f>
        <v/>
      </c>
      <c r="G545" s="6" t="str">
        <f>IF(ISBLANK(Requerimiento_Det!G545),"",VLOOKUP(Requerimiento_Det!G545,Tabla14[#All],2,FALSE))</f>
        <v/>
      </c>
      <c r="H545" s="6" t="str">
        <f>IF(LEN(Requerimiento_Det!H545)&gt;0,Requerimiento_Det!H545,"")</f>
        <v/>
      </c>
      <c r="I545" s="6" t="str">
        <f>IF(ISBLANK(Requerimiento_Det!I545),"",VLOOKUP(Requerimiento_Det!I545,Tabla5[#All],2,FALSE))</f>
        <v/>
      </c>
      <c r="J545" s="6" t="str">
        <f t="shared" si="194"/>
        <v/>
      </c>
      <c r="K545" s="29" t="str">
        <f>IF(LEN(Requerimiento_Det!J545)&gt;0,Requerimiento_Det!J545,"")</f>
        <v/>
      </c>
      <c r="L545" s="6" t="str">
        <f t="shared" si="195"/>
        <v/>
      </c>
      <c r="M545" s="6" t="str">
        <f t="shared" si="196"/>
        <v/>
      </c>
      <c r="N545" s="30" t="str">
        <f t="shared" si="197"/>
        <v/>
      </c>
      <c r="O545" s="30" t="str">
        <f t="shared" si="198"/>
        <v/>
      </c>
      <c r="P545" s="6" t="str">
        <f t="shared" si="199"/>
        <v/>
      </c>
      <c r="Q545" s="6" t="str">
        <f t="shared" si="200"/>
        <v/>
      </c>
      <c r="R545" s="6" t="str">
        <f t="shared" si="201"/>
        <v/>
      </c>
      <c r="S545" s="6" t="str">
        <f t="shared" si="202"/>
        <v/>
      </c>
      <c r="T545" s="6" t="str">
        <f t="shared" si="203"/>
        <v/>
      </c>
      <c r="U545" s="6" t="str">
        <f t="shared" si="204"/>
        <v/>
      </c>
      <c r="V545" s="6" t="str">
        <f t="shared" si="205"/>
        <v/>
      </c>
      <c r="W545" s="6" t="str">
        <f>IF(LEN(Requerimiento_Det!L545)&gt;0,Requerimiento_Det!L545,"")</f>
        <v/>
      </c>
      <c r="X545" s="6" t="str">
        <f>IF(ISBLANK(Requerimiento_Det!M545),"",VLOOKUP(Requerimiento_Det!M545,Tabla8[#All],2,FALSE))</f>
        <v/>
      </c>
      <c r="Y545" s="6" t="str">
        <f t="shared" si="206"/>
        <v/>
      </c>
      <c r="Z545" s="6" t="str">
        <f t="shared" si="207"/>
        <v/>
      </c>
      <c r="AA545" s="6" t="str">
        <f t="shared" si="208"/>
        <v/>
      </c>
      <c r="AB545" s="6" t="str">
        <f t="shared" si="209"/>
        <v/>
      </c>
      <c r="AC545" s="6" t="str">
        <f t="shared" si="210"/>
        <v/>
      </c>
      <c r="AD545" s="6" t="str">
        <f>IF(ISBLANK(Requerimiento_Det!N545),"",VLOOKUP(Requerimiento_Det!N545,Tabla1[#All],2,FALSE))</f>
        <v/>
      </c>
      <c r="AE545" s="6" t="str">
        <f>IF(ISBLANK(Requerimiento_Det!P545),"",VLOOKUP(Requerimiento_Det!P545,Tabla18[#All],2,FALSE))</f>
        <v/>
      </c>
    </row>
    <row r="546" spans="1:31" x14ac:dyDescent="0.25">
      <c r="A546" s="6" t="str">
        <f>IF(LEN(Requerimiento_Det!A546)&gt;0,Requerimiento_Det!A546,"")</f>
        <v/>
      </c>
      <c r="B546" s="6" t="str">
        <f>IF(LEN(Requerimiento_Det!B546)&gt;0,Requerimiento_Det!B546,"")</f>
        <v/>
      </c>
      <c r="C546" s="6" t="str">
        <f>IF(ISBLANK(Requerimiento_Det!C546),"",VLOOKUP(Requerimiento_Det!C546,Tabla3[#All],2,FALSE))</f>
        <v/>
      </c>
      <c r="D546" s="6" t="str">
        <f>IF(LEN(Requerimiento_Det!D546)&gt;0,Requerimiento_Det!D546,"")</f>
        <v/>
      </c>
      <c r="E546" s="6" t="str">
        <f>IF(ISBLANK(Requerimiento_Det!E546),"",VLOOKUP(Requerimiento_Det!E546,Tabla13[#All],2,FALSE))</f>
        <v/>
      </c>
      <c r="F546" s="6" t="str">
        <f>IF(ISBLANK(Requerimiento_Det!F546),"",VLOOKUP(Requerimiento_Det!F546,Tabla12[#All],2,FALSE))</f>
        <v/>
      </c>
      <c r="G546" s="6" t="str">
        <f>IF(ISBLANK(Requerimiento_Det!G546),"",VLOOKUP(Requerimiento_Det!G546,Tabla14[#All],2,FALSE))</f>
        <v/>
      </c>
      <c r="H546" s="6" t="str">
        <f>IF(LEN(Requerimiento_Det!H546)&gt;0,Requerimiento_Det!H546,"")</f>
        <v/>
      </c>
      <c r="I546" s="6" t="str">
        <f>IF(ISBLANK(Requerimiento_Det!I546),"",VLOOKUP(Requerimiento_Det!I546,Tabla5[#All],2,FALSE))</f>
        <v/>
      </c>
      <c r="J546" s="6" t="str">
        <f t="shared" si="194"/>
        <v/>
      </c>
      <c r="K546" s="29" t="str">
        <f>IF(LEN(Requerimiento_Det!J546)&gt;0,Requerimiento_Det!J546,"")</f>
        <v/>
      </c>
      <c r="L546" s="6" t="str">
        <f t="shared" si="195"/>
        <v/>
      </c>
      <c r="M546" s="6" t="str">
        <f t="shared" si="196"/>
        <v/>
      </c>
      <c r="N546" s="30" t="str">
        <f t="shared" si="197"/>
        <v/>
      </c>
      <c r="O546" s="30" t="str">
        <f t="shared" si="198"/>
        <v/>
      </c>
      <c r="P546" s="6" t="str">
        <f t="shared" si="199"/>
        <v/>
      </c>
      <c r="Q546" s="6" t="str">
        <f t="shared" si="200"/>
        <v/>
      </c>
      <c r="R546" s="6" t="str">
        <f t="shared" si="201"/>
        <v/>
      </c>
      <c r="S546" s="6" t="str">
        <f t="shared" si="202"/>
        <v/>
      </c>
      <c r="T546" s="6" t="str">
        <f t="shared" si="203"/>
        <v/>
      </c>
      <c r="U546" s="6" t="str">
        <f t="shared" si="204"/>
        <v/>
      </c>
      <c r="V546" s="6" t="str">
        <f t="shared" si="205"/>
        <v/>
      </c>
      <c r="W546" s="6" t="str">
        <f>IF(LEN(Requerimiento_Det!L546)&gt;0,Requerimiento_Det!L546,"")</f>
        <v/>
      </c>
      <c r="X546" s="6" t="str">
        <f>IF(ISBLANK(Requerimiento_Det!M546),"",VLOOKUP(Requerimiento_Det!M546,Tabla8[#All],2,FALSE))</f>
        <v/>
      </c>
      <c r="Y546" s="6" t="str">
        <f t="shared" si="206"/>
        <v/>
      </c>
      <c r="Z546" s="6" t="str">
        <f t="shared" si="207"/>
        <v/>
      </c>
      <c r="AA546" s="6" t="str">
        <f t="shared" si="208"/>
        <v/>
      </c>
      <c r="AB546" s="6" t="str">
        <f t="shared" si="209"/>
        <v/>
      </c>
      <c r="AC546" s="6" t="str">
        <f t="shared" si="210"/>
        <v/>
      </c>
      <c r="AD546" s="6" t="str">
        <f>IF(ISBLANK(Requerimiento_Det!N546),"",VLOOKUP(Requerimiento_Det!N546,Tabla1[#All],2,FALSE))</f>
        <v/>
      </c>
      <c r="AE546" s="6" t="str">
        <f>IF(ISBLANK(Requerimiento_Det!P546),"",VLOOKUP(Requerimiento_Det!P546,Tabla18[#All],2,FALSE))</f>
        <v/>
      </c>
    </row>
    <row r="547" spans="1:31" x14ac:dyDescent="0.25">
      <c r="A547" s="6" t="str">
        <f>IF(LEN(Requerimiento_Det!A547)&gt;0,Requerimiento_Det!A547,"")</f>
        <v/>
      </c>
      <c r="B547" s="6" t="str">
        <f>IF(LEN(Requerimiento_Det!B547)&gt;0,Requerimiento_Det!B547,"")</f>
        <v/>
      </c>
      <c r="C547" s="6" t="str">
        <f>IF(ISBLANK(Requerimiento_Det!C547),"",VLOOKUP(Requerimiento_Det!C547,Tabla3[#All],2,FALSE))</f>
        <v/>
      </c>
      <c r="D547" s="6" t="str">
        <f>IF(LEN(Requerimiento_Det!D547)&gt;0,Requerimiento_Det!D547,"")</f>
        <v/>
      </c>
      <c r="E547" s="6" t="str">
        <f>IF(ISBLANK(Requerimiento_Det!E547),"",VLOOKUP(Requerimiento_Det!E547,Tabla13[#All],2,FALSE))</f>
        <v/>
      </c>
      <c r="F547" s="6" t="str">
        <f>IF(ISBLANK(Requerimiento_Det!F547),"",VLOOKUP(Requerimiento_Det!F547,Tabla12[#All],2,FALSE))</f>
        <v/>
      </c>
      <c r="G547" s="6" t="str">
        <f>IF(ISBLANK(Requerimiento_Det!G547),"",VLOOKUP(Requerimiento_Det!G547,Tabla14[#All],2,FALSE))</f>
        <v/>
      </c>
      <c r="H547" s="6" t="str">
        <f>IF(LEN(Requerimiento_Det!H547)&gt;0,Requerimiento_Det!H547,"")</f>
        <v/>
      </c>
      <c r="I547" s="6" t="str">
        <f>IF(ISBLANK(Requerimiento_Det!I547),"",VLOOKUP(Requerimiento_Det!I547,Tabla5[#All],2,FALSE))</f>
        <v/>
      </c>
      <c r="J547" s="6" t="str">
        <f t="shared" ref="J547:J610" si="211">IF(LEN(C547)&gt;0,"N","")</f>
        <v/>
      </c>
      <c r="K547" s="29" t="str">
        <f>IF(LEN(Requerimiento_Det!J547)&gt;0,Requerimiento_Det!J547,"")</f>
        <v/>
      </c>
      <c r="L547" s="6" t="str">
        <f t="shared" ref="L547:L610" si="212">IF(LEN(C547)&gt;0,"0.00","")</f>
        <v/>
      </c>
      <c r="M547" s="6" t="str">
        <f t="shared" ref="M547:M610" si="213">IF(LEN(C547)&gt;0,"0.00","")</f>
        <v/>
      </c>
      <c r="N547" s="30" t="str">
        <f t="shared" ref="N547:N610" si="214">IF(LEN(C547)&gt;0,"0.00","")</f>
        <v/>
      </c>
      <c r="O547" s="30" t="str">
        <f t="shared" ref="O547:O610" si="215">IF(LEN(N547)&gt;0,K547*N547,"")</f>
        <v/>
      </c>
      <c r="P547" s="6" t="str">
        <f t="shared" ref="P547:P610" si="216">IF(LEN(C547)&gt;0,"0","")</f>
        <v/>
      </c>
      <c r="Q547" s="6" t="str">
        <f t="shared" ref="Q547:Q610" si="217">IF(LEN(C547)&gt;0,"0","")</f>
        <v/>
      </c>
      <c r="R547" s="6" t="str">
        <f t="shared" ref="R547:R610" si="218">IF(LEN(C547)&gt;0,"0.000000","")</f>
        <v/>
      </c>
      <c r="S547" s="6" t="str">
        <f t="shared" ref="S547:S610" si="219">IF(LEN(C547)&gt;0,"0.000000","")</f>
        <v/>
      </c>
      <c r="T547" s="6" t="str">
        <f t="shared" ref="T547:T610" si="220">IF(LEN(C547)&gt;0,"0","")</f>
        <v/>
      </c>
      <c r="U547" s="6" t="str">
        <f t="shared" ref="U547:U610" si="221">IF(LEN(C547)&gt;0,"0","")</f>
        <v/>
      </c>
      <c r="V547" s="6" t="str">
        <f t="shared" ref="V547:V610" si="222">IF(LEN(C547)&gt;0,"S","")</f>
        <v/>
      </c>
      <c r="W547" s="6" t="str">
        <f>IF(LEN(Requerimiento_Det!L547)&gt;0,Requerimiento_Det!L547,"")</f>
        <v/>
      </c>
      <c r="X547" s="6" t="str">
        <f>IF(ISBLANK(Requerimiento_Det!M547),"",VLOOKUP(Requerimiento_Det!M547,Tabla8[#All],2,FALSE))</f>
        <v/>
      </c>
      <c r="Y547" s="6" t="str">
        <f t="shared" ref="Y547:Y610" si="223">IF(LEN(C547)&gt;0,"PR","")</f>
        <v/>
      </c>
      <c r="Z547" s="6" t="str">
        <f t="shared" ref="Z547:Z610" si="224">IF(LEN(C547)&gt;0,"DEMO","")</f>
        <v/>
      </c>
      <c r="AA547" s="6" t="str">
        <f t="shared" ref="AA547:AA610" si="225">IF(LEN(C547)&gt;0,"N","")</f>
        <v/>
      </c>
      <c r="AB547" s="6" t="str">
        <f t="shared" ref="AB547:AB610" si="226">IF(LEN(C547)&gt;0,"N","")</f>
        <v/>
      </c>
      <c r="AC547" s="6" t="str">
        <f t="shared" ref="AC547:AC610" si="227">IF(LEN(C547)&gt;0,"9031501","")</f>
        <v/>
      </c>
      <c r="AD547" s="6" t="str">
        <f>IF(ISBLANK(Requerimiento_Det!N547),"",VLOOKUP(Requerimiento_Det!N547,Tabla1[#All],2,FALSE))</f>
        <v/>
      </c>
      <c r="AE547" s="6" t="str">
        <f>IF(ISBLANK(Requerimiento_Det!P547),"",VLOOKUP(Requerimiento_Det!P547,Tabla18[#All],2,FALSE))</f>
        <v/>
      </c>
    </row>
    <row r="548" spans="1:31" x14ac:dyDescent="0.25">
      <c r="A548" s="6" t="str">
        <f>IF(LEN(Requerimiento_Det!A548)&gt;0,Requerimiento_Det!A548,"")</f>
        <v/>
      </c>
      <c r="B548" s="6" t="str">
        <f>IF(LEN(Requerimiento_Det!B548)&gt;0,Requerimiento_Det!B548,"")</f>
        <v/>
      </c>
      <c r="C548" s="6" t="str">
        <f>IF(ISBLANK(Requerimiento_Det!C548),"",VLOOKUP(Requerimiento_Det!C548,Tabla3[#All],2,FALSE))</f>
        <v/>
      </c>
      <c r="D548" s="6" t="str">
        <f>IF(LEN(Requerimiento_Det!D548)&gt;0,Requerimiento_Det!D548,"")</f>
        <v/>
      </c>
      <c r="E548" s="6" t="str">
        <f>IF(ISBLANK(Requerimiento_Det!E548),"",VLOOKUP(Requerimiento_Det!E548,Tabla13[#All],2,FALSE))</f>
        <v/>
      </c>
      <c r="F548" s="6" t="str">
        <f>IF(ISBLANK(Requerimiento_Det!F548),"",VLOOKUP(Requerimiento_Det!F548,Tabla12[#All],2,FALSE))</f>
        <v/>
      </c>
      <c r="G548" s="6" t="str">
        <f>IF(ISBLANK(Requerimiento_Det!G548),"",VLOOKUP(Requerimiento_Det!G548,Tabla14[#All],2,FALSE))</f>
        <v/>
      </c>
      <c r="H548" s="6" t="str">
        <f>IF(LEN(Requerimiento_Det!H548)&gt;0,Requerimiento_Det!H548,"")</f>
        <v/>
      </c>
      <c r="I548" s="6" t="str">
        <f>IF(ISBLANK(Requerimiento_Det!I548),"",VLOOKUP(Requerimiento_Det!I548,Tabla5[#All],2,FALSE))</f>
        <v/>
      </c>
      <c r="J548" s="6" t="str">
        <f t="shared" si="211"/>
        <v/>
      </c>
      <c r="K548" s="29" t="str">
        <f>IF(LEN(Requerimiento_Det!J548)&gt;0,Requerimiento_Det!J548,"")</f>
        <v/>
      </c>
      <c r="L548" s="6" t="str">
        <f t="shared" si="212"/>
        <v/>
      </c>
      <c r="M548" s="6" t="str">
        <f t="shared" si="213"/>
        <v/>
      </c>
      <c r="N548" s="30" t="str">
        <f t="shared" si="214"/>
        <v/>
      </c>
      <c r="O548" s="30" t="str">
        <f t="shared" si="215"/>
        <v/>
      </c>
      <c r="P548" s="6" t="str">
        <f t="shared" si="216"/>
        <v/>
      </c>
      <c r="Q548" s="6" t="str">
        <f t="shared" si="217"/>
        <v/>
      </c>
      <c r="R548" s="6" t="str">
        <f t="shared" si="218"/>
        <v/>
      </c>
      <c r="S548" s="6" t="str">
        <f t="shared" si="219"/>
        <v/>
      </c>
      <c r="T548" s="6" t="str">
        <f t="shared" si="220"/>
        <v/>
      </c>
      <c r="U548" s="6" t="str">
        <f t="shared" si="221"/>
        <v/>
      </c>
      <c r="V548" s="6" t="str">
        <f t="shared" si="222"/>
        <v/>
      </c>
      <c r="W548" s="6" t="str">
        <f>IF(LEN(Requerimiento_Det!L548)&gt;0,Requerimiento_Det!L548,"")</f>
        <v/>
      </c>
      <c r="X548" s="6" t="str">
        <f>IF(ISBLANK(Requerimiento_Det!M548),"",VLOOKUP(Requerimiento_Det!M548,Tabla8[#All],2,FALSE))</f>
        <v/>
      </c>
      <c r="Y548" s="6" t="str">
        <f t="shared" si="223"/>
        <v/>
      </c>
      <c r="Z548" s="6" t="str">
        <f t="shared" si="224"/>
        <v/>
      </c>
      <c r="AA548" s="6" t="str">
        <f t="shared" si="225"/>
        <v/>
      </c>
      <c r="AB548" s="6" t="str">
        <f t="shared" si="226"/>
        <v/>
      </c>
      <c r="AC548" s="6" t="str">
        <f t="shared" si="227"/>
        <v/>
      </c>
      <c r="AD548" s="6" t="str">
        <f>IF(ISBLANK(Requerimiento_Det!N548),"",VLOOKUP(Requerimiento_Det!N548,Tabla1[#All],2,FALSE))</f>
        <v/>
      </c>
      <c r="AE548" s="6" t="str">
        <f>IF(ISBLANK(Requerimiento_Det!P548),"",VLOOKUP(Requerimiento_Det!P548,Tabla18[#All],2,FALSE))</f>
        <v/>
      </c>
    </row>
    <row r="549" spans="1:31" x14ac:dyDescent="0.25">
      <c r="A549" s="6" t="str">
        <f>IF(LEN(Requerimiento_Det!A549)&gt;0,Requerimiento_Det!A549,"")</f>
        <v/>
      </c>
      <c r="B549" s="6" t="str">
        <f>IF(LEN(Requerimiento_Det!B549)&gt;0,Requerimiento_Det!B549,"")</f>
        <v/>
      </c>
      <c r="C549" s="6" t="str">
        <f>IF(ISBLANK(Requerimiento_Det!C549),"",VLOOKUP(Requerimiento_Det!C549,Tabla3[#All],2,FALSE))</f>
        <v/>
      </c>
      <c r="D549" s="6" t="str">
        <f>IF(LEN(Requerimiento_Det!D549)&gt;0,Requerimiento_Det!D549,"")</f>
        <v/>
      </c>
      <c r="E549" s="6" t="str">
        <f>IF(ISBLANK(Requerimiento_Det!E549),"",VLOOKUP(Requerimiento_Det!E549,Tabla13[#All],2,FALSE))</f>
        <v/>
      </c>
      <c r="F549" s="6" t="str">
        <f>IF(ISBLANK(Requerimiento_Det!F549),"",VLOOKUP(Requerimiento_Det!F549,Tabla12[#All],2,FALSE))</f>
        <v/>
      </c>
      <c r="G549" s="6" t="str">
        <f>IF(ISBLANK(Requerimiento_Det!G549),"",VLOOKUP(Requerimiento_Det!G549,Tabla14[#All],2,FALSE))</f>
        <v/>
      </c>
      <c r="H549" s="6" t="str">
        <f>IF(LEN(Requerimiento_Det!H549)&gt;0,Requerimiento_Det!H549,"")</f>
        <v/>
      </c>
      <c r="I549" s="6" t="str">
        <f>IF(ISBLANK(Requerimiento_Det!I549),"",VLOOKUP(Requerimiento_Det!I549,Tabla5[#All],2,FALSE))</f>
        <v/>
      </c>
      <c r="J549" s="6" t="str">
        <f t="shared" si="211"/>
        <v/>
      </c>
      <c r="K549" s="29" t="str">
        <f>IF(LEN(Requerimiento_Det!J549)&gt;0,Requerimiento_Det!J549,"")</f>
        <v/>
      </c>
      <c r="L549" s="6" t="str">
        <f t="shared" si="212"/>
        <v/>
      </c>
      <c r="M549" s="6" t="str">
        <f t="shared" si="213"/>
        <v/>
      </c>
      <c r="N549" s="30" t="str">
        <f t="shared" si="214"/>
        <v/>
      </c>
      <c r="O549" s="30" t="str">
        <f t="shared" si="215"/>
        <v/>
      </c>
      <c r="P549" s="6" t="str">
        <f t="shared" si="216"/>
        <v/>
      </c>
      <c r="Q549" s="6" t="str">
        <f t="shared" si="217"/>
        <v/>
      </c>
      <c r="R549" s="6" t="str">
        <f t="shared" si="218"/>
        <v/>
      </c>
      <c r="S549" s="6" t="str">
        <f t="shared" si="219"/>
        <v/>
      </c>
      <c r="T549" s="6" t="str">
        <f t="shared" si="220"/>
        <v/>
      </c>
      <c r="U549" s="6" t="str">
        <f t="shared" si="221"/>
        <v/>
      </c>
      <c r="V549" s="6" t="str">
        <f t="shared" si="222"/>
        <v/>
      </c>
      <c r="W549" s="6" t="str">
        <f>IF(LEN(Requerimiento_Det!L549)&gt;0,Requerimiento_Det!L549,"")</f>
        <v/>
      </c>
      <c r="X549" s="6" t="str">
        <f>IF(ISBLANK(Requerimiento_Det!M549),"",VLOOKUP(Requerimiento_Det!M549,Tabla8[#All],2,FALSE))</f>
        <v/>
      </c>
      <c r="Y549" s="6" t="str">
        <f t="shared" si="223"/>
        <v/>
      </c>
      <c r="Z549" s="6" t="str">
        <f t="shared" si="224"/>
        <v/>
      </c>
      <c r="AA549" s="6" t="str">
        <f t="shared" si="225"/>
        <v/>
      </c>
      <c r="AB549" s="6" t="str">
        <f t="shared" si="226"/>
        <v/>
      </c>
      <c r="AC549" s="6" t="str">
        <f t="shared" si="227"/>
        <v/>
      </c>
      <c r="AD549" s="6" t="str">
        <f>IF(ISBLANK(Requerimiento_Det!N549),"",VLOOKUP(Requerimiento_Det!N549,Tabla1[#All],2,FALSE))</f>
        <v/>
      </c>
      <c r="AE549" s="6" t="str">
        <f>IF(ISBLANK(Requerimiento_Det!P549),"",VLOOKUP(Requerimiento_Det!P549,Tabla18[#All],2,FALSE))</f>
        <v/>
      </c>
    </row>
    <row r="550" spans="1:31" x14ac:dyDescent="0.25">
      <c r="A550" s="6" t="str">
        <f>IF(LEN(Requerimiento_Det!A550)&gt;0,Requerimiento_Det!A550,"")</f>
        <v/>
      </c>
      <c r="B550" s="6" t="str">
        <f>IF(LEN(Requerimiento_Det!B550)&gt;0,Requerimiento_Det!B550,"")</f>
        <v/>
      </c>
      <c r="C550" s="6" t="str">
        <f>IF(ISBLANK(Requerimiento_Det!C550),"",VLOOKUP(Requerimiento_Det!C550,Tabla3[#All],2,FALSE))</f>
        <v/>
      </c>
      <c r="D550" s="6" t="str">
        <f>IF(LEN(Requerimiento_Det!D550)&gt;0,Requerimiento_Det!D550,"")</f>
        <v/>
      </c>
      <c r="E550" s="6" t="str">
        <f>IF(ISBLANK(Requerimiento_Det!E550),"",VLOOKUP(Requerimiento_Det!E550,Tabla13[#All],2,FALSE))</f>
        <v/>
      </c>
      <c r="F550" s="6" t="str">
        <f>IF(ISBLANK(Requerimiento_Det!F550),"",VLOOKUP(Requerimiento_Det!F550,Tabla12[#All],2,FALSE))</f>
        <v/>
      </c>
      <c r="G550" s="6" t="str">
        <f>IF(ISBLANK(Requerimiento_Det!G550),"",VLOOKUP(Requerimiento_Det!G550,Tabla14[#All],2,FALSE))</f>
        <v/>
      </c>
      <c r="H550" s="6" t="str">
        <f>IF(LEN(Requerimiento_Det!H550)&gt;0,Requerimiento_Det!H550,"")</f>
        <v/>
      </c>
      <c r="I550" s="6" t="str">
        <f>IF(ISBLANK(Requerimiento_Det!I550),"",VLOOKUP(Requerimiento_Det!I550,Tabla5[#All],2,FALSE))</f>
        <v/>
      </c>
      <c r="J550" s="6" t="str">
        <f t="shared" si="211"/>
        <v/>
      </c>
      <c r="K550" s="29" t="str">
        <f>IF(LEN(Requerimiento_Det!J550)&gt;0,Requerimiento_Det!J550,"")</f>
        <v/>
      </c>
      <c r="L550" s="6" t="str">
        <f t="shared" si="212"/>
        <v/>
      </c>
      <c r="M550" s="6" t="str">
        <f t="shared" si="213"/>
        <v/>
      </c>
      <c r="N550" s="30" t="str">
        <f t="shared" si="214"/>
        <v/>
      </c>
      <c r="O550" s="30" t="str">
        <f t="shared" si="215"/>
        <v/>
      </c>
      <c r="P550" s="6" t="str">
        <f t="shared" si="216"/>
        <v/>
      </c>
      <c r="Q550" s="6" t="str">
        <f t="shared" si="217"/>
        <v/>
      </c>
      <c r="R550" s="6" t="str">
        <f t="shared" si="218"/>
        <v/>
      </c>
      <c r="S550" s="6" t="str">
        <f t="shared" si="219"/>
        <v/>
      </c>
      <c r="T550" s="6" t="str">
        <f t="shared" si="220"/>
        <v/>
      </c>
      <c r="U550" s="6" t="str">
        <f t="shared" si="221"/>
        <v/>
      </c>
      <c r="V550" s="6" t="str">
        <f t="shared" si="222"/>
        <v/>
      </c>
      <c r="W550" s="6" t="str">
        <f>IF(LEN(Requerimiento_Det!L550)&gt;0,Requerimiento_Det!L550,"")</f>
        <v/>
      </c>
      <c r="X550" s="6" t="str">
        <f>IF(ISBLANK(Requerimiento_Det!M550),"",VLOOKUP(Requerimiento_Det!M550,Tabla8[#All],2,FALSE))</f>
        <v/>
      </c>
      <c r="Y550" s="6" t="str">
        <f t="shared" si="223"/>
        <v/>
      </c>
      <c r="Z550" s="6" t="str">
        <f t="shared" si="224"/>
        <v/>
      </c>
      <c r="AA550" s="6" t="str">
        <f t="shared" si="225"/>
        <v/>
      </c>
      <c r="AB550" s="6" t="str">
        <f t="shared" si="226"/>
        <v/>
      </c>
      <c r="AC550" s="6" t="str">
        <f t="shared" si="227"/>
        <v/>
      </c>
      <c r="AD550" s="6" t="str">
        <f>IF(ISBLANK(Requerimiento_Det!N550),"",VLOOKUP(Requerimiento_Det!N550,Tabla1[#All],2,FALSE))</f>
        <v/>
      </c>
      <c r="AE550" s="6" t="str">
        <f>IF(ISBLANK(Requerimiento_Det!P550),"",VLOOKUP(Requerimiento_Det!P550,Tabla18[#All],2,FALSE))</f>
        <v/>
      </c>
    </row>
    <row r="551" spans="1:31" x14ac:dyDescent="0.25">
      <c r="A551" s="6" t="str">
        <f>IF(LEN(Requerimiento_Det!A551)&gt;0,Requerimiento_Det!A551,"")</f>
        <v/>
      </c>
      <c r="B551" s="6" t="str">
        <f>IF(LEN(Requerimiento_Det!B551)&gt;0,Requerimiento_Det!B551,"")</f>
        <v/>
      </c>
      <c r="C551" s="6" t="str">
        <f>IF(ISBLANK(Requerimiento_Det!C551),"",VLOOKUP(Requerimiento_Det!C551,Tabla3[#All],2,FALSE))</f>
        <v/>
      </c>
      <c r="D551" s="6" t="str">
        <f>IF(LEN(Requerimiento_Det!D551)&gt;0,Requerimiento_Det!D551,"")</f>
        <v/>
      </c>
      <c r="E551" s="6" t="str">
        <f>IF(ISBLANK(Requerimiento_Det!E551),"",VLOOKUP(Requerimiento_Det!E551,Tabla13[#All],2,FALSE))</f>
        <v/>
      </c>
      <c r="F551" s="6" t="str">
        <f>IF(ISBLANK(Requerimiento_Det!F551),"",VLOOKUP(Requerimiento_Det!F551,Tabla12[#All],2,FALSE))</f>
        <v/>
      </c>
      <c r="G551" s="6" t="str">
        <f>IF(ISBLANK(Requerimiento_Det!G551),"",VLOOKUP(Requerimiento_Det!G551,Tabla14[#All],2,FALSE))</f>
        <v/>
      </c>
      <c r="H551" s="6" t="str">
        <f>IF(LEN(Requerimiento_Det!H551)&gt;0,Requerimiento_Det!H551,"")</f>
        <v/>
      </c>
      <c r="I551" s="6" t="str">
        <f>IF(ISBLANK(Requerimiento_Det!I551),"",VLOOKUP(Requerimiento_Det!I551,Tabla5[#All],2,FALSE))</f>
        <v/>
      </c>
      <c r="J551" s="6" t="str">
        <f t="shared" si="211"/>
        <v/>
      </c>
      <c r="K551" s="29" t="str">
        <f>IF(LEN(Requerimiento_Det!J551)&gt;0,Requerimiento_Det!J551,"")</f>
        <v/>
      </c>
      <c r="L551" s="6" t="str">
        <f t="shared" si="212"/>
        <v/>
      </c>
      <c r="M551" s="6" t="str">
        <f t="shared" si="213"/>
        <v/>
      </c>
      <c r="N551" s="30" t="str">
        <f t="shared" si="214"/>
        <v/>
      </c>
      <c r="O551" s="30" t="str">
        <f t="shared" si="215"/>
        <v/>
      </c>
      <c r="P551" s="6" t="str">
        <f t="shared" si="216"/>
        <v/>
      </c>
      <c r="Q551" s="6" t="str">
        <f t="shared" si="217"/>
        <v/>
      </c>
      <c r="R551" s="6" t="str">
        <f t="shared" si="218"/>
        <v/>
      </c>
      <c r="S551" s="6" t="str">
        <f t="shared" si="219"/>
        <v/>
      </c>
      <c r="T551" s="6" t="str">
        <f t="shared" si="220"/>
        <v/>
      </c>
      <c r="U551" s="6" t="str">
        <f t="shared" si="221"/>
        <v/>
      </c>
      <c r="V551" s="6" t="str">
        <f t="shared" si="222"/>
        <v/>
      </c>
      <c r="W551" s="6" t="str">
        <f>IF(LEN(Requerimiento_Det!L551)&gt;0,Requerimiento_Det!L551,"")</f>
        <v/>
      </c>
      <c r="X551" s="6" t="str">
        <f>IF(ISBLANK(Requerimiento_Det!M551),"",VLOOKUP(Requerimiento_Det!M551,Tabla8[#All],2,FALSE))</f>
        <v/>
      </c>
      <c r="Y551" s="6" t="str">
        <f t="shared" si="223"/>
        <v/>
      </c>
      <c r="Z551" s="6" t="str">
        <f t="shared" si="224"/>
        <v/>
      </c>
      <c r="AA551" s="6" t="str">
        <f t="shared" si="225"/>
        <v/>
      </c>
      <c r="AB551" s="6" t="str">
        <f t="shared" si="226"/>
        <v/>
      </c>
      <c r="AC551" s="6" t="str">
        <f t="shared" si="227"/>
        <v/>
      </c>
      <c r="AD551" s="6" t="str">
        <f>IF(ISBLANK(Requerimiento_Det!N551),"",VLOOKUP(Requerimiento_Det!N551,Tabla1[#All],2,FALSE))</f>
        <v/>
      </c>
      <c r="AE551" s="6" t="str">
        <f>IF(ISBLANK(Requerimiento_Det!P551),"",VLOOKUP(Requerimiento_Det!P551,Tabla18[#All],2,FALSE))</f>
        <v/>
      </c>
    </row>
    <row r="552" spans="1:31" x14ac:dyDescent="0.25">
      <c r="A552" s="6" t="str">
        <f>IF(LEN(Requerimiento_Det!A552)&gt;0,Requerimiento_Det!A552,"")</f>
        <v/>
      </c>
      <c r="B552" s="6" t="str">
        <f>IF(LEN(Requerimiento_Det!B552)&gt;0,Requerimiento_Det!B552,"")</f>
        <v/>
      </c>
      <c r="C552" s="6" t="str">
        <f>IF(ISBLANK(Requerimiento_Det!C552),"",VLOOKUP(Requerimiento_Det!C552,Tabla3[#All],2,FALSE))</f>
        <v/>
      </c>
      <c r="D552" s="6" t="str">
        <f>IF(LEN(Requerimiento_Det!D552)&gt;0,Requerimiento_Det!D552,"")</f>
        <v/>
      </c>
      <c r="E552" s="6" t="str">
        <f>IF(ISBLANK(Requerimiento_Det!E552),"",VLOOKUP(Requerimiento_Det!E552,Tabla13[#All],2,FALSE))</f>
        <v/>
      </c>
      <c r="F552" s="6" t="str">
        <f>IF(ISBLANK(Requerimiento_Det!F552),"",VLOOKUP(Requerimiento_Det!F552,Tabla12[#All],2,FALSE))</f>
        <v/>
      </c>
      <c r="G552" s="6" t="str">
        <f>IF(ISBLANK(Requerimiento_Det!G552),"",VLOOKUP(Requerimiento_Det!G552,Tabla14[#All],2,FALSE))</f>
        <v/>
      </c>
      <c r="H552" s="6" t="str">
        <f>IF(LEN(Requerimiento_Det!H552)&gt;0,Requerimiento_Det!H552,"")</f>
        <v/>
      </c>
      <c r="I552" s="6" t="str">
        <f>IF(ISBLANK(Requerimiento_Det!I552),"",VLOOKUP(Requerimiento_Det!I552,Tabla5[#All],2,FALSE))</f>
        <v/>
      </c>
      <c r="J552" s="6" t="str">
        <f t="shared" si="211"/>
        <v/>
      </c>
      <c r="K552" s="29" t="str">
        <f>IF(LEN(Requerimiento_Det!J552)&gt;0,Requerimiento_Det!J552,"")</f>
        <v/>
      </c>
      <c r="L552" s="6" t="str">
        <f t="shared" si="212"/>
        <v/>
      </c>
      <c r="M552" s="6" t="str">
        <f t="shared" si="213"/>
        <v/>
      </c>
      <c r="N552" s="30" t="str">
        <f t="shared" si="214"/>
        <v/>
      </c>
      <c r="O552" s="30" t="str">
        <f t="shared" si="215"/>
        <v/>
      </c>
      <c r="P552" s="6" t="str">
        <f t="shared" si="216"/>
        <v/>
      </c>
      <c r="Q552" s="6" t="str">
        <f t="shared" si="217"/>
        <v/>
      </c>
      <c r="R552" s="6" t="str">
        <f t="shared" si="218"/>
        <v/>
      </c>
      <c r="S552" s="6" t="str">
        <f t="shared" si="219"/>
        <v/>
      </c>
      <c r="T552" s="6" t="str">
        <f t="shared" si="220"/>
        <v/>
      </c>
      <c r="U552" s="6" t="str">
        <f t="shared" si="221"/>
        <v/>
      </c>
      <c r="V552" s="6" t="str">
        <f t="shared" si="222"/>
        <v/>
      </c>
      <c r="W552" s="6" t="str">
        <f>IF(LEN(Requerimiento_Det!L552)&gt;0,Requerimiento_Det!L552,"")</f>
        <v/>
      </c>
      <c r="X552" s="6" t="str">
        <f>IF(ISBLANK(Requerimiento_Det!M552),"",VLOOKUP(Requerimiento_Det!M552,Tabla8[#All],2,FALSE))</f>
        <v/>
      </c>
      <c r="Y552" s="6" t="str">
        <f t="shared" si="223"/>
        <v/>
      </c>
      <c r="Z552" s="6" t="str">
        <f t="shared" si="224"/>
        <v/>
      </c>
      <c r="AA552" s="6" t="str">
        <f t="shared" si="225"/>
        <v/>
      </c>
      <c r="AB552" s="6" t="str">
        <f t="shared" si="226"/>
        <v/>
      </c>
      <c r="AC552" s="6" t="str">
        <f t="shared" si="227"/>
        <v/>
      </c>
      <c r="AD552" s="6" t="str">
        <f>IF(ISBLANK(Requerimiento_Det!N552),"",VLOOKUP(Requerimiento_Det!N552,Tabla1[#All],2,FALSE))</f>
        <v/>
      </c>
      <c r="AE552" s="6" t="str">
        <f>IF(ISBLANK(Requerimiento_Det!P552),"",VLOOKUP(Requerimiento_Det!P552,Tabla18[#All],2,FALSE))</f>
        <v/>
      </c>
    </row>
    <row r="553" spans="1:31" x14ac:dyDescent="0.25">
      <c r="A553" s="6" t="str">
        <f>IF(LEN(Requerimiento_Det!A553)&gt;0,Requerimiento_Det!A553,"")</f>
        <v/>
      </c>
      <c r="B553" s="6" t="str">
        <f>IF(LEN(Requerimiento_Det!B553)&gt;0,Requerimiento_Det!B553,"")</f>
        <v/>
      </c>
      <c r="C553" s="6" t="str">
        <f>IF(ISBLANK(Requerimiento_Det!C553),"",VLOOKUP(Requerimiento_Det!C553,Tabla3[#All],2,FALSE))</f>
        <v/>
      </c>
      <c r="D553" s="6" t="str">
        <f>IF(LEN(Requerimiento_Det!D553)&gt;0,Requerimiento_Det!D553,"")</f>
        <v/>
      </c>
      <c r="E553" s="6" t="str">
        <f>IF(ISBLANK(Requerimiento_Det!E553),"",VLOOKUP(Requerimiento_Det!E553,Tabla13[#All],2,FALSE))</f>
        <v/>
      </c>
      <c r="F553" s="6" t="str">
        <f>IF(ISBLANK(Requerimiento_Det!F553),"",VLOOKUP(Requerimiento_Det!F553,Tabla12[#All],2,FALSE))</f>
        <v/>
      </c>
      <c r="G553" s="6" t="str">
        <f>IF(ISBLANK(Requerimiento_Det!G553),"",VLOOKUP(Requerimiento_Det!G553,Tabla14[#All],2,FALSE))</f>
        <v/>
      </c>
      <c r="H553" s="6" t="str">
        <f>IF(LEN(Requerimiento_Det!H553)&gt;0,Requerimiento_Det!H553,"")</f>
        <v/>
      </c>
      <c r="I553" s="6" t="str">
        <f>IF(ISBLANK(Requerimiento_Det!I553),"",VLOOKUP(Requerimiento_Det!I553,Tabla5[#All],2,FALSE))</f>
        <v/>
      </c>
      <c r="J553" s="6" t="str">
        <f t="shared" si="211"/>
        <v/>
      </c>
      <c r="K553" s="29" t="str">
        <f>IF(LEN(Requerimiento_Det!J553)&gt;0,Requerimiento_Det!J553,"")</f>
        <v/>
      </c>
      <c r="L553" s="6" t="str">
        <f t="shared" si="212"/>
        <v/>
      </c>
      <c r="M553" s="6" t="str">
        <f t="shared" si="213"/>
        <v/>
      </c>
      <c r="N553" s="30" t="str">
        <f t="shared" si="214"/>
        <v/>
      </c>
      <c r="O553" s="30" t="str">
        <f t="shared" si="215"/>
        <v/>
      </c>
      <c r="P553" s="6" t="str">
        <f t="shared" si="216"/>
        <v/>
      </c>
      <c r="Q553" s="6" t="str">
        <f t="shared" si="217"/>
        <v/>
      </c>
      <c r="R553" s="6" t="str">
        <f t="shared" si="218"/>
        <v/>
      </c>
      <c r="S553" s="6" t="str">
        <f t="shared" si="219"/>
        <v/>
      </c>
      <c r="T553" s="6" t="str">
        <f t="shared" si="220"/>
        <v/>
      </c>
      <c r="U553" s="6" t="str">
        <f t="shared" si="221"/>
        <v/>
      </c>
      <c r="V553" s="6" t="str">
        <f t="shared" si="222"/>
        <v/>
      </c>
      <c r="W553" s="6" t="str">
        <f>IF(LEN(Requerimiento_Det!L553)&gt;0,Requerimiento_Det!L553,"")</f>
        <v/>
      </c>
      <c r="X553" s="6" t="str">
        <f>IF(ISBLANK(Requerimiento_Det!M553),"",VLOOKUP(Requerimiento_Det!M553,Tabla8[#All],2,FALSE))</f>
        <v/>
      </c>
      <c r="Y553" s="6" t="str">
        <f t="shared" si="223"/>
        <v/>
      </c>
      <c r="Z553" s="6" t="str">
        <f t="shared" si="224"/>
        <v/>
      </c>
      <c r="AA553" s="6" t="str">
        <f t="shared" si="225"/>
        <v/>
      </c>
      <c r="AB553" s="6" t="str">
        <f t="shared" si="226"/>
        <v/>
      </c>
      <c r="AC553" s="6" t="str">
        <f t="shared" si="227"/>
        <v/>
      </c>
      <c r="AD553" s="6" t="str">
        <f>IF(ISBLANK(Requerimiento_Det!N553),"",VLOOKUP(Requerimiento_Det!N553,Tabla1[#All],2,FALSE))</f>
        <v/>
      </c>
      <c r="AE553" s="6" t="str">
        <f>IF(ISBLANK(Requerimiento_Det!P553),"",VLOOKUP(Requerimiento_Det!P553,Tabla18[#All],2,FALSE))</f>
        <v/>
      </c>
    </row>
    <row r="554" spans="1:31" x14ac:dyDescent="0.25">
      <c r="A554" s="6" t="str">
        <f>IF(LEN(Requerimiento_Det!A554)&gt;0,Requerimiento_Det!A554,"")</f>
        <v/>
      </c>
      <c r="B554" s="6" t="str">
        <f>IF(LEN(Requerimiento_Det!B554)&gt;0,Requerimiento_Det!B554,"")</f>
        <v/>
      </c>
      <c r="C554" s="6" t="str">
        <f>IF(ISBLANK(Requerimiento_Det!C554),"",VLOOKUP(Requerimiento_Det!C554,Tabla3[#All],2,FALSE))</f>
        <v/>
      </c>
      <c r="D554" s="6" t="str">
        <f>IF(LEN(Requerimiento_Det!D554)&gt;0,Requerimiento_Det!D554,"")</f>
        <v/>
      </c>
      <c r="E554" s="6" t="str">
        <f>IF(ISBLANK(Requerimiento_Det!E554),"",VLOOKUP(Requerimiento_Det!E554,Tabla13[#All],2,FALSE))</f>
        <v/>
      </c>
      <c r="F554" s="6" t="str">
        <f>IF(ISBLANK(Requerimiento_Det!F554),"",VLOOKUP(Requerimiento_Det!F554,Tabla12[#All],2,FALSE))</f>
        <v/>
      </c>
      <c r="G554" s="6" t="str">
        <f>IF(ISBLANK(Requerimiento_Det!G554),"",VLOOKUP(Requerimiento_Det!G554,Tabla14[#All],2,FALSE))</f>
        <v/>
      </c>
      <c r="H554" s="6" t="str">
        <f>IF(LEN(Requerimiento_Det!H554)&gt;0,Requerimiento_Det!H554,"")</f>
        <v/>
      </c>
      <c r="I554" s="6" t="str">
        <f>IF(ISBLANK(Requerimiento_Det!I554),"",VLOOKUP(Requerimiento_Det!I554,Tabla5[#All],2,FALSE))</f>
        <v/>
      </c>
      <c r="J554" s="6" t="str">
        <f t="shared" si="211"/>
        <v/>
      </c>
      <c r="K554" s="29" t="str">
        <f>IF(LEN(Requerimiento_Det!J554)&gt;0,Requerimiento_Det!J554,"")</f>
        <v/>
      </c>
      <c r="L554" s="6" t="str">
        <f t="shared" si="212"/>
        <v/>
      </c>
      <c r="M554" s="6" t="str">
        <f t="shared" si="213"/>
        <v/>
      </c>
      <c r="N554" s="30" t="str">
        <f t="shared" si="214"/>
        <v/>
      </c>
      <c r="O554" s="30" t="str">
        <f t="shared" si="215"/>
        <v/>
      </c>
      <c r="P554" s="6" t="str">
        <f t="shared" si="216"/>
        <v/>
      </c>
      <c r="Q554" s="6" t="str">
        <f t="shared" si="217"/>
        <v/>
      </c>
      <c r="R554" s="6" t="str">
        <f t="shared" si="218"/>
        <v/>
      </c>
      <c r="S554" s="6" t="str">
        <f t="shared" si="219"/>
        <v/>
      </c>
      <c r="T554" s="6" t="str">
        <f t="shared" si="220"/>
        <v/>
      </c>
      <c r="U554" s="6" t="str">
        <f t="shared" si="221"/>
        <v/>
      </c>
      <c r="V554" s="6" t="str">
        <f t="shared" si="222"/>
        <v/>
      </c>
      <c r="W554" s="6" t="str">
        <f>IF(LEN(Requerimiento_Det!L554)&gt;0,Requerimiento_Det!L554,"")</f>
        <v/>
      </c>
      <c r="X554" s="6" t="str">
        <f>IF(ISBLANK(Requerimiento_Det!M554),"",VLOOKUP(Requerimiento_Det!M554,Tabla8[#All],2,FALSE))</f>
        <v/>
      </c>
      <c r="Y554" s="6" t="str">
        <f t="shared" si="223"/>
        <v/>
      </c>
      <c r="Z554" s="6" t="str">
        <f t="shared" si="224"/>
        <v/>
      </c>
      <c r="AA554" s="6" t="str">
        <f t="shared" si="225"/>
        <v/>
      </c>
      <c r="AB554" s="6" t="str">
        <f t="shared" si="226"/>
        <v/>
      </c>
      <c r="AC554" s="6" t="str">
        <f t="shared" si="227"/>
        <v/>
      </c>
      <c r="AD554" s="6" t="str">
        <f>IF(ISBLANK(Requerimiento_Det!N554),"",VLOOKUP(Requerimiento_Det!N554,Tabla1[#All],2,FALSE))</f>
        <v/>
      </c>
      <c r="AE554" s="6" t="str">
        <f>IF(ISBLANK(Requerimiento_Det!P554),"",VLOOKUP(Requerimiento_Det!P554,Tabla18[#All],2,FALSE))</f>
        <v/>
      </c>
    </row>
    <row r="555" spans="1:31" x14ac:dyDescent="0.25">
      <c r="A555" s="6" t="str">
        <f>IF(LEN(Requerimiento_Det!A555)&gt;0,Requerimiento_Det!A555,"")</f>
        <v/>
      </c>
      <c r="B555" s="6" t="str">
        <f>IF(LEN(Requerimiento_Det!B555)&gt;0,Requerimiento_Det!B555,"")</f>
        <v/>
      </c>
      <c r="C555" s="6" t="str">
        <f>IF(ISBLANK(Requerimiento_Det!C555),"",VLOOKUP(Requerimiento_Det!C555,Tabla3[#All],2,FALSE))</f>
        <v/>
      </c>
      <c r="D555" s="6" t="str">
        <f>IF(LEN(Requerimiento_Det!D555)&gt;0,Requerimiento_Det!D555,"")</f>
        <v/>
      </c>
      <c r="E555" s="6" t="str">
        <f>IF(ISBLANK(Requerimiento_Det!E555),"",VLOOKUP(Requerimiento_Det!E555,Tabla13[#All],2,FALSE))</f>
        <v/>
      </c>
      <c r="F555" s="6" t="str">
        <f>IF(ISBLANK(Requerimiento_Det!F555),"",VLOOKUP(Requerimiento_Det!F555,Tabla12[#All],2,FALSE))</f>
        <v/>
      </c>
      <c r="G555" s="6" t="str">
        <f>IF(ISBLANK(Requerimiento_Det!G555),"",VLOOKUP(Requerimiento_Det!G555,Tabla14[#All],2,FALSE))</f>
        <v/>
      </c>
      <c r="H555" s="6" t="str">
        <f>IF(LEN(Requerimiento_Det!H555)&gt;0,Requerimiento_Det!H555,"")</f>
        <v/>
      </c>
      <c r="I555" s="6" t="str">
        <f>IF(ISBLANK(Requerimiento_Det!I555),"",VLOOKUP(Requerimiento_Det!I555,Tabla5[#All],2,FALSE))</f>
        <v/>
      </c>
      <c r="J555" s="6" t="str">
        <f t="shared" si="211"/>
        <v/>
      </c>
      <c r="K555" s="29" t="str">
        <f>IF(LEN(Requerimiento_Det!J555)&gt;0,Requerimiento_Det!J555,"")</f>
        <v/>
      </c>
      <c r="L555" s="6" t="str">
        <f t="shared" si="212"/>
        <v/>
      </c>
      <c r="M555" s="6" t="str">
        <f t="shared" si="213"/>
        <v/>
      </c>
      <c r="N555" s="30" t="str">
        <f t="shared" si="214"/>
        <v/>
      </c>
      <c r="O555" s="30" t="str">
        <f t="shared" si="215"/>
        <v/>
      </c>
      <c r="P555" s="6" t="str">
        <f t="shared" si="216"/>
        <v/>
      </c>
      <c r="Q555" s="6" t="str">
        <f t="shared" si="217"/>
        <v/>
      </c>
      <c r="R555" s="6" t="str">
        <f t="shared" si="218"/>
        <v/>
      </c>
      <c r="S555" s="6" t="str">
        <f t="shared" si="219"/>
        <v/>
      </c>
      <c r="T555" s="6" t="str">
        <f t="shared" si="220"/>
        <v/>
      </c>
      <c r="U555" s="6" t="str">
        <f t="shared" si="221"/>
        <v/>
      </c>
      <c r="V555" s="6" t="str">
        <f t="shared" si="222"/>
        <v/>
      </c>
      <c r="W555" s="6" t="str">
        <f>IF(LEN(Requerimiento_Det!L555)&gt;0,Requerimiento_Det!L555,"")</f>
        <v/>
      </c>
      <c r="X555" s="6" t="str">
        <f>IF(ISBLANK(Requerimiento_Det!M555),"",VLOOKUP(Requerimiento_Det!M555,Tabla8[#All],2,FALSE))</f>
        <v/>
      </c>
      <c r="Y555" s="6" t="str">
        <f t="shared" si="223"/>
        <v/>
      </c>
      <c r="Z555" s="6" t="str">
        <f t="shared" si="224"/>
        <v/>
      </c>
      <c r="AA555" s="6" t="str">
        <f t="shared" si="225"/>
        <v/>
      </c>
      <c r="AB555" s="6" t="str">
        <f t="shared" si="226"/>
        <v/>
      </c>
      <c r="AC555" s="6" t="str">
        <f t="shared" si="227"/>
        <v/>
      </c>
      <c r="AD555" s="6" t="str">
        <f>IF(ISBLANK(Requerimiento_Det!N555),"",VLOOKUP(Requerimiento_Det!N555,Tabla1[#All],2,FALSE))</f>
        <v/>
      </c>
      <c r="AE555" s="6" t="str">
        <f>IF(ISBLANK(Requerimiento_Det!P555),"",VLOOKUP(Requerimiento_Det!P555,Tabla18[#All],2,FALSE))</f>
        <v/>
      </c>
    </row>
    <row r="556" spans="1:31" x14ac:dyDescent="0.25">
      <c r="A556" s="6" t="str">
        <f>IF(LEN(Requerimiento_Det!A556)&gt;0,Requerimiento_Det!A556,"")</f>
        <v/>
      </c>
      <c r="B556" s="6" t="str">
        <f>IF(LEN(Requerimiento_Det!B556)&gt;0,Requerimiento_Det!B556,"")</f>
        <v/>
      </c>
      <c r="C556" s="6" t="str">
        <f>IF(ISBLANK(Requerimiento_Det!C556),"",VLOOKUP(Requerimiento_Det!C556,Tabla3[#All],2,FALSE))</f>
        <v/>
      </c>
      <c r="D556" s="6" t="str">
        <f>IF(LEN(Requerimiento_Det!D556)&gt;0,Requerimiento_Det!D556,"")</f>
        <v/>
      </c>
      <c r="E556" s="6" t="str">
        <f>IF(ISBLANK(Requerimiento_Det!E556),"",VLOOKUP(Requerimiento_Det!E556,Tabla13[#All],2,FALSE))</f>
        <v/>
      </c>
      <c r="F556" s="6" t="str">
        <f>IF(ISBLANK(Requerimiento_Det!F556),"",VLOOKUP(Requerimiento_Det!F556,Tabla12[#All],2,FALSE))</f>
        <v/>
      </c>
      <c r="G556" s="6" t="str">
        <f>IF(ISBLANK(Requerimiento_Det!G556),"",VLOOKUP(Requerimiento_Det!G556,Tabla14[#All],2,FALSE))</f>
        <v/>
      </c>
      <c r="H556" s="6" t="str">
        <f>IF(LEN(Requerimiento_Det!H556)&gt;0,Requerimiento_Det!H556,"")</f>
        <v/>
      </c>
      <c r="I556" s="6" t="str">
        <f>IF(ISBLANK(Requerimiento_Det!I556),"",VLOOKUP(Requerimiento_Det!I556,Tabla5[#All],2,FALSE))</f>
        <v/>
      </c>
      <c r="J556" s="6" t="str">
        <f t="shared" si="211"/>
        <v/>
      </c>
      <c r="K556" s="29" t="str">
        <f>IF(LEN(Requerimiento_Det!J556)&gt;0,Requerimiento_Det!J556,"")</f>
        <v/>
      </c>
      <c r="L556" s="6" t="str">
        <f t="shared" si="212"/>
        <v/>
      </c>
      <c r="M556" s="6" t="str">
        <f t="shared" si="213"/>
        <v/>
      </c>
      <c r="N556" s="30" t="str">
        <f t="shared" si="214"/>
        <v/>
      </c>
      <c r="O556" s="30" t="str">
        <f t="shared" si="215"/>
        <v/>
      </c>
      <c r="P556" s="6" t="str">
        <f t="shared" si="216"/>
        <v/>
      </c>
      <c r="Q556" s="6" t="str">
        <f t="shared" si="217"/>
        <v/>
      </c>
      <c r="R556" s="6" t="str">
        <f t="shared" si="218"/>
        <v/>
      </c>
      <c r="S556" s="6" t="str">
        <f t="shared" si="219"/>
        <v/>
      </c>
      <c r="T556" s="6" t="str">
        <f t="shared" si="220"/>
        <v/>
      </c>
      <c r="U556" s="6" t="str">
        <f t="shared" si="221"/>
        <v/>
      </c>
      <c r="V556" s="6" t="str">
        <f t="shared" si="222"/>
        <v/>
      </c>
      <c r="W556" s="6" t="str">
        <f>IF(LEN(Requerimiento_Det!L556)&gt;0,Requerimiento_Det!L556,"")</f>
        <v/>
      </c>
      <c r="X556" s="6" t="str">
        <f>IF(ISBLANK(Requerimiento_Det!M556),"",VLOOKUP(Requerimiento_Det!M556,Tabla8[#All],2,FALSE))</f>
        <v/>
      </c>
      <c r="Y556" s="6" t="str">
        <f t="shared" si="223"/>
        <v/>
      </c>
      <c r="Z556" s="6" t="str">
        <f t="shared" si="224"/>
        <v/>
      </c>
      <c r="AA556" s="6" t="str">
        <f t="shared" si="225"/>
        <v/>
      </c>
      <c r="AB556" s="6" t="str">
        <f t="shared" si="226"/>
        <v/>
      </c>
      <c r="AC556" s="6" t="str">
        <f t="shared" si="227"/>
        <v/>
      </c>
      <c r="AD556" s="6" t="str">
        <f>IF(ISBLANK(Requerimiento_Det!N556),"",VLOOKUP(Requerimiento_Det!N556,Tabla1[#All],2,FALSE))</f>
        <v/>
      </c>
      <c r="AE556" s="6" t="str">
        <f>IF(ISBLANK(Requerimiento_Det!P556),"",VLOOKUP(Requerimiento_Det!P556,Tabla18[#All],2,FALSE))</f>
        <v/>
      </c>
    </row>
    <row r="557" spans="1:31" x14ac:dyDescent="0.25">
      <c r="A557" s="6" t="str">
        <f>IF(LEN(Requerimiento_Det!A557)&gt;0,Requerimiento_Det!A557,"")</f>
        <v/>
      </c>
      <c r="B557" s="6" t="str">
        <f>IF(LEN(Requerimiento_Det!B557)&gt;0,Requerimiento_Det!B557,"")</f>
        <v/>
      </c>
      <c r="C557" s="6" t="str">
        <f>IF(ISBLANK(Requerimiento_Det!C557),"",VLOOKUP(Requerimiento_Det!C557,Tabla3[#All],2,FALSE))</f>
        <v/>
      </c>
      <c r="D557" s="6" t="str">
        <f>IF(LEN(Requerimiento_Det!D557)&gt;0,Requerimiento_Det!D557,"")</f>
        <v/>
      </c>
      <c r="E557" s="6" t="str">
        <f>IF(ISBLANK(Requerimiento_Det!E557),"",VLOOKUP(Requerimiento_Det!E557,Tabla13[#All],2,FALSE))</f>
        <v/>
      </c>
      <c r="F557" s="6" t="str">
        <f>IF(ISBLANK(Requerimiento_Det!F557),"",VLOOKUP(Requerimiento_Det!F557,Tabla12[#All],2,FALSE))</f>
        <v/>
      </c>
      <c r="G557" s="6" t="str">
        <f>IF(ISBLANK(Requerimiento_Det!G557),"",VLOOKUP(Requerimiento_Det!G557,Tabla14[#All],2,FALSE))</f>
        <v/>
      </c>
      <c r="H557" s="6" t="str">
        <f>IF(LEN(Requerimiento_Det!H557)&gt;0,Requerimiento_Det!H557,"")</f>
        <v/>
      </c>
      <c r="I557" s="6" t="str">
        <f>IF(ISBLANK(Requerimiento_Det!I557),"",VLOOKUP(Requerimiento_Det!I557,Tabla5[#All],2,FALSE))</f>
        <v/>
      </c>
      <c r="J557" s="6" t="str">
        <f t="shared" si="211"/>
        <v/>
      </c>
      <c r="K557" s="29" t="str">
        <f>IF(LEN(Requerimiento_Det!J557)&gt;0,Requerimiento_Det!J557,"")</f>
        <v/>
      </c>
      <c r="L557" s="6" t="str">
        <f t="shared" si="212"/>
        <v/>
      </c>
      <c r="M557" s="6" t="str">
        <f t="shared" si="213"/>
        <v/>
      </c>
      <c r="N557" s="30" t="str">
        <f t="shared" si="214"/>
        <v/>
      </c>
      <c r="O557" s="30" t="str">
        <f t="shared" si="215"/>
        <v/>
      </c>
      <c r="P557" s="6" t="str">
        <f t="shared" si="216"/>
        <v/>
      </c>
      <c r="Q557" s="6" t="str">
        <f t="shared" si="217"/>
        <v/>
      </c>
      <c r="R557" s="6" t="str">
        <f t="shared" si="218"/>
        <v/>
      </c>
      <c r="S557" s="6" t="str">
        <f t="shared" si="219"/>
        <v/>
      </c>
      <c r="T557" s="6" t="str">
        <f t="shared" si="220"/>
        <v/>
      </c>
      <c r="U557" s="6" t="str">
        <f t="shared" si="221"/>
        <v/>
      </c>
      <c r="V557" s="6" t="str">
        <f t="shared" si="222"/>
        <v/>
      </c>
      <c r="W557" s="6" t="str">
        <f>IF(LEN(Requerimiento_Det!L557)&gt;0,Requerimiento_Det!L557,"")</f>
        <v/>
      </c>
      <c r="X557" s="6" t="str">
        <f>IF(ISBLANK(Requerimiento_Det!M557),"",VLOOKUP(Requerimiento_Det!M557,Tabla8[#All],2,FALSE))</f>
        <v/>
      </c>
      <c r="Y557" s="6" t="str">
        <f t="shared" si="223"/>
        <v/>
      </c>
      <c r="Z557" s="6" t="str">
        <f t="shared" si="224"/>
        <v/>
      </c>
      <c r="AA557" s="6" t="str">
        <f t="shared" si="225"/>
        <v/>
      </c>
      <c r="AB557" s="6" t="str">
        <f t="shared" si="226"/>
        <v/>
      </c>
      <c r="AC557" s="6" t="str">
        <f t="shared" si="227"/>
        <v/>
      </c>
      <c r="AD557" s="6" t="str">
        <f>IF(ISBLANK(Requerimiento_Det!N557),"",VLOOKUP(Requerimiento_Det!N557,Tabla1[#All],2,FALSE))</f>
        <v/>
      </c>
      <c r="AE557" s="6" t="str">
        <f>IF(ISBLANK(Requerimiento_Det!P557),"",VLOOKUP(Requerimiento_Det!P557,Tabla18[#All],2,FALSE))</f>
        <v/>
      </c>
    </row>
    <row r="558" spans="1:31" x14ac:dyDescent="0.25">
      <c r="A558" s="6" t="str">
        <f>IF(LEN(Requerimiento_Det!A558)&gt;0,Requerimiento_Det!A558,"")</f>
        <v/>
      </c>
      <c r="B558" s="6" t="str">
        <f>IF(LEN(Requerimiento_Det!B558)&gt;0,Requerimiento_Det!B558,"")</f>
        <v/>
      </c>
      <c r="C558" s="6" t="str">
        <f>IF(ISBLANK(Requerimiento_Det!C558),"",VLOOKUP(Requerimiento_Det!C558,Tabla3[#All],2,FALSE))</f>
        <v/>
      </c>
      <c r="D558" s="6" t="str">
        <f>IF(LEN(Requerimiento_Det!D558)&gt;0,Requerimiento_Det!D558,"")</f>
        <v/>
      </c>
      <c r="E558" s="6" t="str">
        <f>IF(ISBLANK(Requerimiento_Det!E558),"",VLOOKUP(Requerimiento_Det!E558,Tabla13[#All],2,FALSE))</f>
        <v/>
      </c>
      <c r="F558" s="6" t="str">
        <f>IF(ISBLANK(Requerimiento_Det!F558),"",VLOOKUP(Requerimiento_Det!F558,Tabla12[#All],2,FALSE))</f>
        <v/>
      </c>
      <c r="G558" s="6" t="str">
        <f>IF(ISBLANK(Requerimiento_Det!G558),"",VLOOKUP(Requerimiento_Det!G558,Tabla14[#All],2,FALSE))</f>
        <v/>
      </c>
      <c r="H558" s="6" t="str">
        <f>IF(LEN(Requerimiento_Det!H558)&gt;0,Requerimiento_Det!H558,"")</f>
        <v/>
      </c>
      <c r="I558" s="6" t="str">
        <f>IF(ISBLANK(Requerimiento_Det!I558),"",VLOOKUP(Requerimiento_Det!I558,Tabla5[#All],2,FALSE))</f>
        <v/>
      </c>
      <c r="J558" s="6" t="str">
        <f t="shared" si="211"/>
        <v/>
      </c>
      <c r="K558" s="29" t="str">
        <f>IF(LEN(Requerimiento_Det!J558)&gt;0,Requerimiento_Det!J558,"")</f>
        <v/>
      </c>
      <c r="L558" s="6" t="str">
        <f t="shared" si="212"/>
        <v/>
      </c>
      <c r="M558" s="6" t="str">
        <f t="shared" si="213"/>
        <v/>
      </c>
      <c r="N558" s="30" t="str">
        <f t="shared" si="214"/>
        <v/>
      </c>
      <c r="O558" s="30" t="str">
        <f t="shared" si="215"/>
        <v/>
      </c>
      <c r="P558" s="6" t="str">
        <f t="shared" si="216"/>
        <v/>
      </c>
      <c r="Q558" s="6" t="str">
        <f t="shared" si="217"/>
        <v/>
      </c>
      <c r="R558" s="6" t="str">
        <f t="shared" si="218"/>
        <v/>
      </c>
      <c r="S558" s="6" t="str">
        <f t="shared" si="219"/>
        <v/>
      </c>
      <c r="T558" s="6" t="str">
        <f t="shared" si="220"/>
        <v/>
      </c>
      <c r="U558" s="6" t="str">
        <f t="shared" si="221"/>
        <v/>
      </c>
      <c r="V558" s="6" t="str">
        <f t="shared" si="222"/>
        <v/>
      </c>
      <c r="W558" s="6" t="str">
        <f>IF(LEN(Requerimiento_Det!L558)&gt;0,Requerimiento_Det!L558,"")</f>
        <v/>
      </c>
      <c r="X558" s="6" t="str">
        <f>IF(ISBLANK(Requerimiento_Det!M558),"",VLOOKUP(Requerimiento_Det!M558,Tabla8[#All],2,FALSE))</f>
        <v/>
      </c>
      <c r="Y558" s="6" t="str">
        <f t="shared" si="223"/>
        <v/>
      </c>
      <c r="Z558" s="6" t="str">
        <f t="shared" si="224"/>
        <v/>
      </c>
      <c r="AA558" s="6" t="str">
        <f t="shared" si="225"/>
        <v/>
      </c>
      <c r="AB558" s="6" t="str">
        <f t="shared" si="226"/>
        <v/>
      </c>
      <c r="AC558" s="6" t="str">
        <f t="shared" si="227"/>
        <v/>
      </c>
      <c r="AD558" s="6" t="str">
        <f>IF(ISBLANK(Requerimiento_Det!N558),"",VLOOKUP(Requerimiento_Det!N558,Tabla1[#All],2,FALSE))</f>
        <v/>
      </c>
      <c r="AE558" s="6" t="str">
        <f>IF(ISBLANK(Requerimiento_Det!P558),"",VLOOKUP(Requerimiento_Det!P558,Tabla18[#All],2,FALSE))</f>
        <v/>
      </c>
    </row>
    <row r="559" spans="1:31" x14ac:dyDescent="0.25">
      <c r="A559" s="6" t="str">
        <f>IF(LEN(Requerimiento_Det!A559)&gt;0,Requerimiento_Det!A559,"")</f>
        <v/>
      </c>
      <c r="B559" s="6" t="str">
        <f>IF(LEN(Requerimiento_Det!B559)&gt;0,Requerimiento_Det!B559,"")</f>
        <v/>
      </c>
      <c r="C559" s="6" t="str">
        <f>IF(ISBLANK(Requerimiento_Det!C559),"",VLOOKUP(Requerimiento_Det!C559,Tabla3[#All],2,FALSE))</f>
        <v/>
      </c>
      <c r="D559" s="6" t="str">
        <f>IF(LEN(Requerimiento_Det!D559)&gt;0,Requerimiento_Det!D559,"")</f>
        <v/>
      </c>
      <c r="E559" s="6" t="str">
        <f>IF(ISBLANK(Requerimiento_Det!E559),"",VLOOKUP(Requerimiento_Det!E559,Tabla13[#All],2,FALSE))</f>
        <v/>
      </c>
      <c r="F559" s="6" t="str">
        <f>IF(ISBLANK(Requerimiento_Det!F559),"",VLOOKUP(Requerimiento_Det!F559,Tabla12[#All],2,FALSE))</f>
        <v/>
      </c>
      <c r="G559" s="6" t="str">
        <f>IF(ISBLANK(Requerimiento_Det!G559),"",VLOOKUP(Requerimiento_Det!G559,Tabla14[#All],2,FALSE))</f>
        <v/>
      </c>
      <c r="H559" s="6" t="str">
        <f>IF(LEN(Requerimiento_Det!H559)&gt;0,Requerimiento_Det!H559,"")</f>
        <v/>
      </c>
      <c r="I559" s="6" t="str">
        <f>IF(ISBLANK(Requerimiento_Det!I559),"",VLOOKUP(Requerimiento_Det!I559,Tabla5[#All],2,FALSE))</f>
        <v/>
      </c>
      <c r="J559" s="6" t="str">
        <f t="shared" si="211"/>
        <v/>
      </c>
      <c r="K559" s="29" t="str">
        <f>IF(LEN(Requerimiento_Det!J559)&gt;0,Requerimiento_Det!J559,"")</f>
        <v/>
      </c>
      <c r="L559" s="6" t="str">
        <f t="shared" si="212"/>
        <v/>
      </c>
      <c r="M559" s="6" t="str">
        <f t="shared" si="213"/>
        <v/>
      </c>
      <c r="N559" s="30" t="str">
        <f t="shared" si="214"/>
        <v/>
      </c>
      <c r="O559" s="30" t="str">
        <f t="shared" si="215"/>
        <v/>
      </c>
      <c r="P559" s="6" t="str">
        <f t="shared" si="216"/>
        <v/>
      </c>
      <c r="Q559" s="6" t="str">
        <f t="shared" si="217"/>
        <v/>
      </c>
      <c r="R559" s="6" t="str">
        <f t="shared" si="218"/>
        <v/>
      </c>
      <c r="S559" s="6" t="str">
        <f t="shared" si="219"/>
        <v/>
      </c>
      <c r="T559" s="6" t="str">
        <f t="shared" si="220"/>
        <v/>
      </c>
      <c r="U559" s="6" t="str">
        <f t="shared" si="221"/>
        <v/>
      </c>
      <c r="V559" s="6" t="str">
        <f t="shared" si="222"/>
        <v/>
      </c>
      <c r="W559" s="6" t="str">
        <f>IF(LEN(Requerimiento_Det!L559)&gt;0,Requerimiento_Det!L559,"")</f>
        <v/>
      </c>
      <c r="X559" s="6" t="str">
        <f>IF(ISBLANK(Requerimiento_Det!M559),"",VLOOKUP(Requerimiento_Det!M559,Tabla8[#All],2,FALSE))</f>
        <v/>
      </c>
      <c r="Y559" s="6" t="str">
        <f t="shared" si="223"/>
        <v/>
      </c>
      <c r="Z559" s="6" t="str">
        <f t="shared" si="224"/>
        <v/>
      </c>
      <c r="AA559" s="6" t="str">
        <f t="shared" si="225"/>
        <v/>
      </c>
      <c r="AB559" s="6" t="str">
        <f t="shared" si="226"/>
        <v/>
      </c>
      <c r="AC559" s="6" t="str">
        <f t="shared" si="227"/>
        <v/>
      </c>
      <c r="AD559" s="6" t="str">
        <f>IF(ISBLANK(Requerimiento_Det!N559),"",VLOOKUP(Requerimiento_Det!N559,Tabla1[#All],2,FALSE))</f>
        <v/>
      </c>
      <c r="AE559" s="6" t="str">
        <f>IF(ISBLANK(Requerimiento_Det!P559),"",VLOOKUP(Requerimiento_Det!P559,Tabla18[#All],2,FALSE))</f>
        <v/>
      </c>
    </row>
    <row r="560" spans="1:31" x14ac:dyDescent="0.25">
      <c r="A560" s="6" t="str">
        <f>IF(LEN(Requerimiento_Det!A560)&gt;0,Requerimiento_Det!A560,"")</f>
        <v/>
      </c>
      <c r="B560" s="6" t="str">
        <f>IF(LEN(Requerimiento_Det!B560)&gt;0,Requerimiento_Det!B560,"")</f>
        <v/>
      </c>
      <c r="C560" s="6" t="str">
        <f>IF(ISBLANK(Requerimiento_Det!C560),"",VLOOKUP(Requerimiento_Det!C560,Tabla3[#All],2,FALSE))</f>
        <v/>
      </c>
      <c r="D560" s="6" t="str">
        <f>IF(LEN(Requerimiento_Det!D560)&gt;0,Requerimiento_Det!D560,"")</f>
        <v/>
      </c>
      <c r="E560" s="6" t="str">
        <f>IF(ISBLANK(Requerimiento_Det!E560),"",VLOOKUP(Requerimiento_Det!E560,Tabla13[#All],2,FALSE))</f>
        <v/>
      </c>
      <c r="F560" s="6" t="str">
        <f>IF(ISBLANK(Requerimiento_Det!F560),"",VLOOKUP(Requerimiento_Det!F560,Tabla12[#All],2,FALSE))</f>
        <v/>
      </c>
      <c r="G560" s="6" t="str">
        <f>IF(ISBLANK(Requerimiento_Det!G560),"",VLOOKUP(Requerimiento_Det!G560,Tabla14[#All],2,FALSE))</f>
        <v/>
      </c>
      <c r="H560" s="6" t="str">
        <f>IF(LEN(Requerimiento_Det!H560)&gt;0,Requerimiento_Det!H560,"")</f>
        <v/>
      </c>
      <c r="I560" s="6" t="str">
        <f>IF(ISBLANK(Requerimiento_Det!I560),"",VLOOKUP(Requerimiento_Det!I560,Tabla5[#All],2,FALSE))</f>
        <v/>
      </c>
      <c r="J560" s="6" t="str">
        <f t="shared" si="211"/>
        <v/>
      </c>
      <c r="K560" s="29" t="str">
        <f>IF(LEN(Requerimiento_Det!J560)&gt;0,Requerimiento_Det!J560,"")</f>
        <v/>
      </c>
      <c r="L560" s="6" t="str">
        <f t="shared" si="212"/>
        <v/>
      </c>
      <c r="M560" s="6" t="str">
        <f t="shared" si="213"/>
        <v/>
      </c>
      <c r="N560" s="30" t="str">
        <f t="shared" si="214"/>
        <v/>
      </c>
      <c r="O560" s="30" t="str">
        <f t="shared" si="215"/>
        <v/>
      </c>
      <c r="P560" s="6" t="str">
        <f t="shared" si="216"/>
        <v/>
      </c>
      <c r="Q560" s="6" t="str">
        <f t="shared" si="217"/>
        <v/>
      </c>
      <c r="R560" s="6" t="str">
        <f t="shared" si="218"/>
        <v/>
      </c>
      <c r="S560" s="6" t="str">
        <f t="shared" si="219"/>
        <v/>
      </c>
      <c r="T560" s="6" t="str">
        <f t="shared" si="220"/>
        <v/>
      </c>
      <c r="U560" s="6" t="str">
        <f t="shared" si="221"/>
        <v/>
      </c>
      <c r="V560" s="6" t="str">
        <f t="shared" si="222"/>
        <v/>
      </c>
      <c r="W560" s="6" t="str">
        <f>IF(LEN(Requerimiento_Det!L560)&gt;0,Requerimiento_Det!L560,"")</f>
        <v/>
      </c>
      <c r="X560" s="6" t="str">
        <f>IF(ISBLANK(Requerimiento_Det!M560),"",VLOOKUP(Requerimiento_Det!M560,Tabla8[#All],2,FALSE))</f>
        <v/>
      </c>
      <c r="Y560" s="6" t="str">
        <f t="shared" si="223"/>
        <v/>
      </c>
      <c r="Z560" s="6" t="str">
        <f t="shared" si="224"/>
        <v/>
      </c>
      <c r="AA560" s="6" t="str">
        <f t="shared" si="225"/>
        <v/>
      </c>
      <c r="AB560" s="6" t="str">
        <f t="shared" si="226"/>
        <v/>
      </c>
      <c r="AC560" s="6" t="str">
        <f t="shared" si="227"/>
        <v/>
      </c>
      <c r="AD560" s="6" t="str">
        <f>IF(ISBLANK(Requerimiento_Det!N560),"",VLOOKUP(Requerimiento_Det!N560,Tabla1[#All],2,FALSE))</f>
        <v/>
      </c>
      <c r="AE560" s="6" t="str">
        <f>IF(ISBLANK(Requerimiento_Det!P560),"",VLOOKUP(Requerimiento_Det!P560,Tabla18[#All],2,FALSE))</f>
        <v/>
      </c>
    </row>
    <row r="561" spans="1:31" x14ac:dyDescent="0.25">
      <c r="A561" s="6" t="str">
        <f>IF(LEN(Requerimiento_Det!A561)&gt;0,Requerimiento_Det!A561,"")</f>
        <v/>
      </c>
      <c r="B561" s="6" t="str">
        <f>IF(LEN(Requerimiento_Det!B561)&gt;0,Requerimiento_Det!B561,"")</f>
        <v/>
      </c>
      <c r="C561" s="6" t="str">
        <f>IF(ISBLANK(Requerimiento_Det!C561),"",VLOOKUP(Requerimiento_Det!C561,Tabla3[#All],2,FALSE))</f>
        <v/>
      </c>
      <c r="D561" s="6" t="str">
        <f>IF(LEN(Requerimiento_Det!D561)&gt;0,Requerimiento_Det!D561,"")</f>
        <v/>
      </c>
      <c r="E561" s="6" t="str">
        <f>IF(ISBLANK(Requerimiento_Det!E561),"",VLOOKUP(Requerimiento_Det!E561,Tabla13[#All],2,FALSE))</f>
        <v/>
      </c>
      <c r="F561" s="6" t="str">
        <f>IF(ISBLANK(Requerimiento_Det!F561),"",VLOOKUP(Requerimiento_Det!F561,Tabla12[#All],2,FALSE))</f>
        <v/>
      </c>
      <c r="G561" s="6" t="str">
        <f>IF(ISBLANK(Requerimiento_Det!G561),"",VLOOKUP(Requerimiento_Det!G561,Tabla14[#All],2,FALSE))</f>
        <v/>
      </c>
      <c r="H561" s="6" t="str">
        <f>IF(LEN(Requerimiento_Det!H561)&gt;0,Requerimiento_Det!H561,"")</f>
        <v/>
      </c>
      <c r="I561" s="6" t="str">
        <f>IF(ISBLANK(Requerimiento_Det!I561),"",VLOOKUP(Requerimiento_Det!I561,Tabla5[#All],2,FALSE))</f>
        <v/>
      </c>
      <c r="J561" s="6" t="str">
        <f t="shared" si="211"/>
        <v/>
      </c>
      <c r="K561" s="29" t="str">
        <f>IF(LEN(Requerimiento_Det!J561)&gt;0,Requerimiento_Det!J561,"")</f>
        <v/>
      </c>
      <c r="L561" s="6" t="str">
        <f t="shared" si="212"/>
        <v/>
      </c>
      <c r="M561" s="6" t="str">
        <f t="shared" si="213"/>
        <v/>
      </c>
      <c r="N561" s="30" t="str">
        <f t="shared" si="214"/>
        <v/>
      </c>
      <c r="O561" s="30" t="str">
        <f t="shared" si="215"/>
        <v/>
      </c>
      <c r="P561" s="6" t="str">
        <f t="shared" si="216"/>
        <v/>
      </c>
      <c r="Q561" s="6" t="str">
        <f t="shared" si="217"/>
        <v/>
      </c>
      <c r="R561" s="6" t="str">
        <f t="shared" si="218"/>
        <v/>
      </c>
      <c r="S561" s="6" t="str">
        <f t="shared" si="219"/>
        <v/>
      </c>
      <c r="T561" s="6" t="str">
        <f t="shared" si="220"/>
        <v/>
      </c>
      <c r="U561" s="6" t="str">
        <f t="shared" si="221"/>
        <v/>
      </c>
      <c r="V561" s="6" t="str">
        <f t="shared" si="222"/>
        <v/>
      </c>
      <c r="W561" s="6" t="str">
        <f>IF(LEN(Requerimiento_Det!L561)&gt;0,Requerimiento_Det!L561,"")</f>
        <v/>
      </c>
      <c r="X561" s="6" t="str">
        <f>IF(ISBLANK(Requerimiento_Det!M561),"",VLOOKUP(Requerimiento_Det!M561,Tabla8[#All],2,FALSE))</f>
        <v/>
      </c>
      <c r="Y561" s="6" t="str">
        <f t="shared" si="223"/>
        <v/>
      </c>
      <c r="Z561" s="6" t="str">
        <f t="shared" si="224"/>
        <v/>
      </c>
      <c r="AA561" s="6" t="str">
        <f t="shared" si="225"/>
        <v/>
      </c>
      <c r="AB561" s="6" t="str">
        <f t="shared" si="226"/>
        <v/>
      </c>
      <c r="AC561" s="6" t="str">
        <f t="shared" si="227"/>
        <v/>
      </c>
      <c r="AD561" s="6" t="str">
        <f>IF(ISBLANK(Requerimiento_Det!N561),"",VLOOKUP(Requerimiento_Det!N561,Tabla1[#All],2,FALSE))</f>
        <v/>
      </c>
      <c r="AE561" s="6" t="str">
        <f>IF(ISBLANK(Requerimiento_Det!P561),"",VLOOKUP(Requerimiento_Det!P561,Tabla18[#All],2,FALSE))</f>
        <v/>
      </c>
    </row>
    <row r="562" spans="1:31" x14ac:dyDescent="0.25">
      <c r="A562" s="6" t="str">
        <f>IF(LEN(Requerimiento_Det!A562)&gt;0,Requerimiento_Det!A562,"")</f>
        <v/>
      </c>
      <c r="B562" s="6" t="str">
        <f>IF(LEN(Requerimiento_Det!B562)&gt;0,Requerimiento_Det!B562,"")</f>
        <v/>
      </c>
      <c r="C562" s="6" t="str">
        <f>IF(ISBLANK(Requerimiento_Det!C562),"",VLOOKUP(Requerimiento_Det!C562,Tabla3[#All],2,FALSE))</f>
        <v/>
      </c>
      <c r="D562" s="6" t="str">
        <f>IF(LEN(Requerimiento_Det!D562)&gt;0,Requerimiento_Det!D562,"")</f>
        <v/>
      </c>
      <c r="E562" s="6" t="str">
        <f>IF(ISBLANK(Requerimiento_Det!E562),"",VLOOKUP(Requerimiento_Det!E562,Tabla13[#All],2,FALSE))</f>
        <v/>
      </c>
      <c r="F562" s="6" t="str">
        <f>IF(ISBLANK(Requerimiento_Det!F562),"",VLOOKUP(Requerimiento_Det!F562,Tabla12[#All],2,FALSE))</f>
        <v/>
      </c>
      <c r="G562" s="6" t="str">
        <f>IF(ISBLANK(Requerimiento_Det!G562),"",VLOOKUP(Requerimiento_Det!G562,Tabla14[#All],2,FALSE))</f>
        <v/>
      </c>
      <c r="H562" s="6" t="str">
        <f>IF(LEN(Requerimiento_Det!H562)&gt;0,Requerimiento_Det!H562,"")</f>
        <v/>
      </c>
      <c r="I562" s="6" t="str">
        <f>IF(ISBLANK(Requerimiento_Det!I562),"",VLOOKUP(Requerimiento_Det!I562,Tabla5[#All],2,FALSE))</f>
        <v/>
      </c>
      <c r="J562" s="6" t="str">
        <f t="shared" si="211"/>
        <v/>
      </c>
      <c r="K562" s="29" t="str">
        <f>IF(LEN(Requerimiento_Det!J562)&gt;0,Requerimiento_Det!J562,"")</f>
        <v/>
      </c>
      <c r="L562" s="6" t="str">
        <f t="shared" si="212"/>
        <v/>
      </c>
      <c r="M562" s="6" t="str">
        <f t="shared" si="213"/>
        <v/>
      </c>
      <c r="N562" s="30" t="str">
        <f t="shared" si="214"/>
        <v/>
      </c>
      <c r="O562" s="30" t="str">
        <f t="shared" si="215"/>
        <v/>
      </c>
      <c r="P562" s="6" t="str">
        <f t="shared" si="216"/>
        <v/>
      </c>
      <c r="Q562" s="6" t="str">
        <f t="shared" si="217"/>
        <v/>
      </c>
      <c r="R562" s="6" t="str">
        <f t="shared" si="218"/>
        <v/>
      </c>
      <c r="S562" s="6" t="str">
        <f t="shared" si="219"/>
        <v/>
      </c>
      <c r="T562" s="6" t="str">
        <f t="shared" si="220"/>
        <v/>
      </c>
      <c r="U562" s="6" t="str">
        <f t="shared" si="221"/>
        <v/>
      </c>
      <c r="V562" s="6" t="str">
        <f t="shared" si="222"/>
        <v/>
      </c>
      <c r="W562" s="6" t="str">
        <f>IF(LEN(Requerimiento_Det!L562)&gt;0,Requerimiento_Det!L562,"")</f>
        <v/>
      </c>
      <c r="X562" s="6" t="str">
        <f>IF(ISBLANK(Requerimiento_Det!M562),"",VLOOKUP(Requerimiento_Det!M562,Tabla8[#All],2,FALSE))</f>
        <v/>
      </c>
      <c r="Y562" s="6" t="str">
        <f t="shared" si="223"/>
        <v/>
      </c>
      <c r="Z562" s="6" t="str">
        <f t="shared" si="224"/>
        <v/>
      </c>
      <c r="AA562" s="6" t="str">
        <f t="shared" si="225"/>
        <v/>
      </c>
      <c r="AB562" s="6" t="str">
        <f t="shared" si="226"/>
        <v/>
      </c>
      <c r="AC562" s="6" t="str">
        <f t="shared" si="227"/>
        <v/>
      </c>
      <c r="AD562" s="6" t="str">
        <f>IF(ISBLANK(Requerimiento_Det!N562),"",VLOOKUP(Requerimiento_Det!N562,Tabla1[#All],2,FALSE))</f>
        <v/>
      </c>
      <c r="AE562" s="6" t="str">
        <f>IF(ISBLANK(Requerimiento_Det!P562),"",VLOOKUP(Requerimiento_Det!P562,Tabla18[#All],2,FALSE))</f>
        <v/>
      </c>
    </row>
    <row r="563" spans="1:31" x14ac:dyDescent="0.25">
      <c r="A563" s="6" t="str">
        <f>IF(LEN(Requerimiento_Det!A563)&gt;0,Requerimiento_Det!A563,"")</f>
        <v/>
      </c>
      <c r="B563" s="6" t="str">
        <f>IF(LEN(Requerimiento_Det!B563)&gt;0,Requerimiento_Det!B563,"")</f>
        <v/>
      </c>
      <c r="C563" s="6" t="str">
        <f>IF(ISBLANK(Requerimiento_Det!C563),"",VLOOKUP(Requerimiento_Det!C563,Tabla3[#All],2,FALSE))</f>
        <v/>
      </c>
      <c r="D563" s="6" t="str">
        <f>IF(LEN(Requerimiento_Det!D563)&gt;0,Requerimiento_Det!D563,"")</f>
        <v/>
      </c>
      <c r="E563" s="6" t="str">
        <f>IF(ISBLANK(Requerimiento_Det!E563),"",VLOOKUP(Requerimiento_Det!E563,Tabla13[#All],2,FALSE))</f>
        <v/>
      </c>
      <c r="F563" s="6" t="str">
        <f>IF(ISBLANK(Requerimiento_Det!F563),"",VLOOKUP(Requerimiento_Det!F563,Tabla12[#All],2,FALSE))</f>
        <v/>
      </c>
      <c r="G563" s="6" t="str">
        <f>IF(ISBLANK(Requerimiento_Det!G563),"",VLOOKUP(Requerimiento_Det!G563,Tabla14[#All],2,FALSE))</f>
        <v/>
      </c>
      <c r="H563" s="6" t="str">
        <f>IF(LEN(Requerimiento_Det!H563)&gt;0,Requerimiento_Det!H563,"")</f>
        <v/>
      </c>
      <c r="I563" s="6" t="str">
        <f>IF(ISBLANK(Requerimiento_Det!I563),"",VLOOKUP(Requerimiento_Det!I563,Tabla5[#All],2,FALSE))</f>
        <v/>
      </c>
      <c r="J563" s="6" t="str">
        <f t="shared" si="211"/>
        <v/>
      </c>
      <c r="K563" s="29" t="str">
        <f>IF(LEN(Requerimiento_Det!J563)&gt;0,Requerimiento_Det!J563,"")</f>
        <v/>
      </c>
      <c r="L563" s="6" t="str">
        <f t="shared" si="212"/>
        <v/>
      </c>
      <c r="M563" s="6" t="str">
        <f t="shared" si="213"/>
        <v/>
      </c>
      <c r="N563" s="30" t="str">
        <f t="shared" si="214"/>
        <v/>
      </c>
      <c r="O563" s="30" t="str">
        <f t="shared" si="215"/>
        <v/>
      </c>
      <c r="P563" s="6" t="str">
        <f t="shared" si="216"/>
        <v/>
      </c>
      <c r="Q563" s="6" t="str">
        <f t="shared" si="217"/>
        <v/>
      </c>
      <c r="R563" s="6" t="str">
        <f t="shared" si="218"/>
        <v/>
      </c>
      <c r="S563" s="6" t="str">
        <f t="shared" si="219"/>
        <v/>
      </c>
      <c r="T563" s="6" t="str">
        <f t="shared" si="220"/>
        <v/>
      </c>
      <c r="U563" s="6" t="str">
        <f t="shared" si="221"/>
        <v/>
      </c>
      <c r="V563" s="6" t="str">
        <f t="shared" si="222"/>
        <v/>
      </c>
      <c r="W563" s="6" t="str">
        <f>IF(LEN(Requerimiento_Det!L563)&gt;0,Requerimiento_Det!L563,"")</f>
        <v/>
      </c>
      <c r="X563" s="6" t="str">
        <f>IF(ISBLANK(Requerimiento_Det!M563),"",VLOOKUP(Requerimiento_Det!M563,Tabla8[#All],2,FALSE))</f>
        <v/>
      </c>
      <c r="Y563" s="6" t="str">
        <f t="shared" si="223"/>
        <v/>
      </c>
      <c r="Z563" s="6" t="str">
        <f t="shared" si="224"/>
        <v/>
      </c>
      <c r="AA563" s="6" t="str">
        <f t="shared" si="225"/>
        <v/>
      </c>
      <c r="AB563" s="6" t="str">
        <f t="shared" si="226"/>
        <v/>
      </c>
      <c r="AC563" s="6" t="str">
        <f t="shared" si="227"/>
        <v/>
      </c>
      <c r="AD563" s="6" t="str">
        <f>IF(ISBLANK(Requerimiento_Det!N563),"",VLOOKUP(Requerimiento_Det!N563,Tabla1[#All],2,FALSE))</f>
        <v/>
      </c>
      <c r="AE563" s="6" t="str">
        <f>IF(ISBLANK(Requerimiento_Det!P563),"",VLOOKUP(Requerimiento_Det!P563,Tabla18[#All],2,FALSE))</f>
        <v/>
      </c>
    </row>
    <row r="564" spans="1:31" x14ac:dyDescent="0.25">
      <c r="A564" s="6" t="str">
        <f>IF(LEN(Requerimiento_Det!A564)&gt;0,Requerimiento_Det!A564,"")</f>
        <v/>
      </c>
      <c r="B564" s="6" t="str">
        <f>IF(LEN(Requerimiento_Det!B564)&gt;0,Requerimiento_Det!B564,"")</f>
        <v/>
      </c>
      <c r="C564" s="6" t="str">
        <f>IF(ISBLANK(Requerimiento_Det!C564),"",VLOOKUP(Requerimiento_Det!C564,Tabla3[#All],2,FALSE))</f>
        <v/>
      </c>
      <c r="D564" s="6" t="str">
        <f>IF(LEN(Requerimiento_Det!D564)&gt;0,Requerimiento_Det!D564,"")</f>
        <v/>
      </c>
      <c r="E564" s="6" t="str">
        <f>IF(ISBLANK(Requerimiento_Det!E564),"",VLOOKUP(Requerimiento_Det!E564,Tabla13[#All],2,FALSE))</f>
        <v/>
      </c>
      <c r="F564" s="6" t="str">
        <f>IF(ISBLANK(Requerimiento_Det!F564),"",VLOOKUP(Requerimiento_Det!F564,Tabla12[#All],2,FALSE))</f>
        <v/>
      </c>
      <c r="G564" s="6" t="str">
        <f>IF(ISBLANK(Requerimiento_Det!G564),"",VLOOKUP(Requerimiento_Det!G564,Tabla14[#All],2,FALSE))</f>
        <v/>
      </c>
      <c r="H564" s="6" t="str">
        <f>IF(LEN(Requerimiento_Det!H564)&gt;0,Requerimiento_Det!H564,"")</f>
        <v/>
      </c>
      <c r="I564" s="6" t="str">
        <f>IF(ISBLANK(Requerimiento_Det!I564),"",VLOOKUP(Requerimiento_Det!I564,Tabla5[#All],2,FALSE))</f>
        <v/>
      </c>
      <c r="J564" s="6" t="str">
        <f t="shared" si="211"/>
        <v/>
      </c>
      <c r="K564" s="29" t="str">
        <f>IF(LEN(Requerimiento_Det!J564)&gt;0,Requerimiento_Det!J564,"")</f>
        <v/>
      </c>
      <c r="L564" s="6" t="str">
        <f t="shared" si="212"/>
        <v/>
      </c>
      <c r="M564" s="6" t="str">
        <f t="shared" si="213"/>
        <v/>
      </c>
      <c r="N564" s="30" t="str">
        <f t="shared" si="214"/>
        <v/>
      </c>
      <c r="O564" s="30" t="str">
        <f t="shared" si="215"/>
        <v/>
      </c>
      <c r="P564" s="6" t="str">
        <f t="shared" si="216"/>
        <v/>
      </c>
      <c r="Q564" s="6" t="str">
        <f t="shared" si="217"/>
        <v/>
      </c>
      <c r="R564" s="6" t="str">
        <f t="shared" si="218"/>
        <v/>
      </c>
      <c r="S564" s="6" t="str">
        <f t="shared" si="219"/>
        <v/>
      </c>
      <c r="T564" s="6" t="str">
        <f t="shared" si="220"/>
        <v/>
      </c>
      <c r="U564" s="6" t="str">
        <f t="shared" si="221"/>
        <v/>
      </c>
      <c r="V564" s="6" t="str">
        <f t="shared" si="222"/>
        <v/>
      </c>
      <c r="W564" s="6" t="str">
        <f>IF(LEN(Requerimiento_Det!L564)&gt;0,Requerimiento_Det!L564,"")</f>
        <v/>
      </c>
      <c r="X564" s="6" t="str">
        <f>IF(ISBLANK(Requerimiento_Det!M564),"",VLOOKUP(Requerimiento_Det!M564,Tabla8[#All],2,FALSE))</f>
        <v/>
      </c>
      <c r="Y564" s="6" t="str">
        <f t="shared" si="223"/>
        <v/>
      </c>
      <c r="Z564" s="6" t="str">
        <f t="shared" si="224"/>
        <v/>
      </c>
      <c r="AA564" s="6" t="str">
        <f t="shared" si="225"/>
        <v/>
      </c>
      <c r="AB564" s="6" t="str">
        <f t="shared" si="226"/>
        <v/>
      </c>
      <c r="AC564" s="6" t="str">
        <f t="shared" si="227"/>
        <v/>
      </c>
      <c r="AD564" s="6" t="str">
        <f>IF(ISBLANK(Requerimiento_Det!N564),"",VLOOKUP(Requerimiento_Det!N564,Tabla1[#All],2,FALSE))</f>
        <v/>
      </c>
      <c r="AE564" s="6" t="str">
        <f>IF(ISBLANK(Requerimiento_Det!P564),"",VLOOKUP(Requerimiento_Det!P564,Tabla18[#All],2,FALSE))</f>
        <v/>
      </c>
    </row>
    <row r="565" spans="1:31" x14ac:dyDescent="0.25">
      <c r="A565" s="6" t="str">
        <f>IF(LEN(Requerimiento_Det!A565)&gt;0,Requerimiento_Det!A565,"")</f>
        <v/>
      </c>
      <c r="B565" s="6" t="str">
        <f>IF(LEN(Requerimiento_Det!B565)&gt;0,Requerimiento_Det!B565,"")</f>
        <v/>
      </c>
      <c r="C565" s="6" t="str">
        <f>IF(ISBLANK(Requerimiento_Det!C565),"",VLOOKUP(Requerimiento_Det!C565,Tabla3[#All],2,FALSE))</f>
        <v/>
      </c>
      <c r="D565" s="6" t="str">
        <f>IF(LEN(Requerimiento_Det!D565)&gt;0,Requerimiento_Det!D565,"")</f>
        <v/>
      </c>
      <c r="E565" s="6" t="str">
        <f>IF(ISBLANK(Requerimiento_Det!E565),"",VLOOKUP(Requerimiento_Det!E565,Tabla13[#All],2,FALSE))</f>
        <v/>
      </c>
      <c r="F565" s="6" t="str">
        <f>IF(ISBLANK(Requerimiento_Det!F565),"",VLOOKUP(Requerimiento_Det!F565,Tabla12[#All],2,FALSE))</f>
        <v/>
      </c>
      <c r="G565" s="6" t="str">
        <f>IF(ISBLANK(Requerimiento_Det!G565),"",VLOOKUP(Requerimiento_Det!G565,Tabla14[#All],2,FALSE))</f>
        <v/>
      </c>
      <c r="H565" s="6" t="str">
        <f>IF(LEN(Requerimiento_Det!H565)&gt;0,Requerimiento_Det!H565,"")</f>
        <v/>
      </c>
      <c r="I565" s="6" t="str">
        <f>IF(ISBLANK(Requerimiento_Det!I565),"",VLOOKUP(Requerimiento_Det!I565,Tabla5[#All],2,FALSE))</f>
        <v/>
      </c>
      <c r="J565" s="6" t="str">
        <f t="shared" si="211"/>
        <v/>
      </c>
      <c r="K565" s="29" t="str">
        <f>IF(LEN(Requerimiento_Det!J565)&gt;0,Requerimiento_Det!J565,"")</f>
        <v/>
      </c>
      <c r="L565" s="6" t="str">
        <f t="shared" si="212"/>
        <v/>
      </c>
      <c r="M565" s="6" t="str">
        <f t="shared" si="213"/>
        <v/>
      </c>
      <c r="N565" s="30" t="str">
        <f t="shared" si="214"/>
        <v/>
      </c>
      <c r="O565" s="30" t="str">
        <f t="shared" si="215"/>
        <v/>
      </c>
      <c r="P565" s="6" t="str">
        <f t="shared" si="216"/>
        <v/>
      </c>
      <c r="Q565" s="6" t="str">
        <f t="shared" si="217"/>
        <v/>
      </c>
      <c r="R565" s="6" t="str">
        <f t="shared" si="218"/>
        <v/>
      </c>
      <c r="S565" s="6" t="str">
        <f t="shared" si="219"/>
        <v/>
      </c>
      <c r="T565" s="6" t="str">
        <f t="shared" si="220"/>
        <v/>
      </c>
      <c r="U565" s="6" t="str">
        <f t="shared" si="221"/>
        <v/>
      </c>
      <c r="V565" s="6" t="str">
        <f t="shared" si="222"/>
        <v/>
      </c>
      <c r="W565" s="6" t="str">
        <f>IF(LEN(Requerimiento_Det!L565)&gt;0,Requerimiento_Det!L565,"")</f>
        <v/>
      </c>
      <c r="X565" s="6" t="str">
        <f>IF(ISBLANK(Requerimiento_Det!M565),"",VLOOKUP(Requerimiento_Det!M565,Tabla8[#All],2,FALSE))</f>
        <v/>
      </c>
      <c r="Y565" s="6" t="str">
        <f t="shared" si="223"/>
        <v/>
      </c>
      <c r="Z565" s="6" t="str">
        <f t="shared" si="224"/>
        <v/>
      </c>
      <c r="AA565" s="6" t="str">
        <f t="shared" si="225"/>
        <v/>
      </c>
      <c r="AB565" s="6" t="str">
        <f t="shared" si="226"/>
        <v/>
      </c>
      <c r="AC565" s="6" t="str">
        <f t="shared" si="227"/>
        <v/>
      </c>
      <c r="AD565" s="6" t="str">
        <f>IF(ISBLANK(Requerimiento_Det!N565),"",VLOOKUP(Requerimiento_Det!N565,Tabla1[#All],2,FALSE))</f>
        <v/>
      </c>
      <c r="AE565" s="6" t="str">
        <f>IF(ISBLANK(Requerimiento_Det!P565),"",VLOOKUP(Requerimiento_Det!P565,Tabla18[#All],2,FALSE))</f>
        <v/>
      </c>
    </row>
    <row r="566" spans="1:31" x14ac:dyDescent="0.25">
      <c r="A566" s="6" t="str">
        <f>IF(LEN(Requerimiento_Det!A566)&gt;0,Requerimiento_Det!A566,"")</f>
        <v/>
      </c>
      <c r="B566" s="6" t="str">
        <f>IF(LEN(Requerimiento_Det!B566)&gt;0,Requerimiento_Det!B566,"")</f>
        <v/>
      </c>
      <c r="C566" s="6" t="str">
        <f>IF(ISBLANK(Requerimiento_Det!C566),"",VLOOKUP(Requerimiento_Det!C566,Tabla3[#All],2,FALSE))</f>
        <v/>
      </c>
      <c r="D566" s="6" t="str">
        <f>IF(LEN(Requerimiento_Det!D566)&gt;0,Requerimiento_Det!D566,"")</f>
        <v/>
      </c>
      <c r="E566" s="6" t="str">
        <f>IF(ISBLANK(Requerimiento_Det!E566),"",VLOOKUP(Requerimiento_Det!E566,Tabla13[#All],2,FALSE))</f>
        <v/>
      </c>
      <c r="F566" s="6" t="str">
        <f>IF(ISBLANK(Requerimiento_Det!F566),"",VLOOKUP(Requerimiento_Det!F566,Tabla12[#All],2,FALSE))</f>
        <v/>
      </c>
      <c r="G566" s="6" t="str">
        <f>IF(ISBLANK(Requerimiento_Det!G566),"",VLOOKUP(Requerimiento_Det!G566,Tabla14[#All],2,FALSE))</f>
        <v/>
      </c>
      <c r="H566" s="6" t="str">
        <f>IF(LEN(Requerimiento_Det!H566)&gt;0,Requerimiento_Det!H566,"")</f>
        <v/>
      </c>
      <c r="I566" s="6" t="str">
        <f>IF(ISBLANK(Requerimiento_Det!I566),"",VLOOKUP(Requerimiento_Det!I566,Tabla5[#All],2,FALSE))</f>
        <v/>
      </c>
      <c r="J566" s="6" t="str">
        <f t="shared" si="211"/>
        <v/>
      </c>
      <c r="K566" s="29" t="str">
        <f>IF(LEN(Requerimiento_Det!J566)&gt;0,Requerimiento_Det!J566,"")</f>
        <v/>
      </c>
      <c r="L566" s="6" t="str">
        <f t="shared" si="212"/>
        <v/>
      </c>
      <c r="M566" s="6" t="str">
        <f t="shared" si="213"/>
        <v/>
      </c>
      <c r="N566" s="30" t="str">
        <f t="shared" si="214"/>
        <v/>
      </c>
      <c r="O566" s="30" t="str">
        <f t="shared" si="215"/>
        <v/>
      </c>
      <c r="P566" s="6" t="str">
        <f t="shared" si="216"/>
        <v/>
      </c>
      <c r="Q566" s="6" t="str">
        <f t="shared" si="217"/>
        <v/>
      </c>
      <c r="R566" s="6" t="str">
        <f t="shared" si="218"/>
        <v/>
      </c>
      <c r="S566" s="6" t="str">
        <f t="shared" si="219"/>
        <v/>
      </c>
      <c r="T566" s="6" t="str">
        <f t="shared" si="220"/>
        <v/>
      </c>
      <c r="U566" s="6" t="str">
        <f t="shared" si="221"/>
        <v/>
      </c>
      <c r="V566" s="6" t="str">
        <f t="shared" si="222"/>
        <v/>
      </c>
      <c r="W566" s="6" t="str">
        <f>IF(LEN(Requerimiento_Det!L566)&gt;0,Requerimiento_Det!L566,"")</f>
        <v/>
      </c>
      <c r="X566" s="6" t="str">
        <f>IF(ISBLANK(Requerimiento_Det!M566),"",VLOOKUP(Requerimiento_Det!M566,Tabla8[#All],2,FALSE))</f>
        <v/>
      </c>
      <c r="Y566" s="6" t="str">
        <f t="shared" si="223"/>
        <v/>
      </c>
      <c r="Z566" s="6" t="str">
        <f t="shared" si="224"/>
        <v/>
      </c>
      <c r="AA566" s="6" t="str">
        <f t="shared" si="225"/>
        <v/>
      </c>
      <c r="AB566" s="6" t="str">
        <f t="shared" si="226"/>
        <v/>
      </c>
      <c r="AC566" s="6" t="str">
        <f t="shared" si="227"/>
        <v/>
      </c>
      <c r="AD566" s="6" t="str">
        <f>IF(ISBLANK(Requerimiento_Det!N566),"",VLOOKUP(Requerimiento_Det!N566,Tabla1[#All],2,FALSE))</f>
        <v/>
      </c>
      <c r="AE566" s="6" t="str">
        <f>IF(ISBLANK(Requerimiento_Det!P566),"",VLOOKUP(Requerimiento_Det!P566,Tabla18[#All],2,FALSE))</f>
        <v/>
      </c>
    </row>
    <row r="567" spans="1:31" x14ac:dyDescent="0.25">
      <c r="A567" s="6" t="str">
        <f>IF(LEN(Requerimiento_Det!A567)&gt;0,Requerimiento_Det!A567,"")</f>
        <v/>
      </c>
      <c r="B567" s="6" t="str">
        <f>IF(LEN(Requerimiento_Det!B567)&gt;0,Requerimiento_Det!B567,"")</f>
        <v/>
      </c>
      <c r="C567" s="6" t="str">
        <f>IF(ISBLANK(Requerimiento_Det!C567),"",VLOOKUP(Requerimiento_Det!C567,Tabla3[#All],2,FALSE))</f>
        <v/>
      </c>
      <c r="D567" s="6" t="str">
        <f>IF(LEN(Requerimiento_Det!D567)&gt;0,Requerimiento_Det!D567,"")</f>
        <v/>
      </c>
      <c r="E567" s="6" t="str">
        <f>IF(ISBLANK(Requerimiento_Det!E567),"",VLOOKUP(Requerimiento_Det!E567,Tabla13[#All],2,FALSE))</f>
        <v/>
      </c>
      <c r="F567" s="6" t="str">
        <f>IF(ISBLANK(Requerimiento_Det!F567),"",VLOOKUP(Requerimiento_Det!F567,Tabla12[#All],2,FALSE))</f>
        <v/>
      </c>
      <c r="G567" s="6" t="str">
        <f>IF(ISBLANK(Requerimiento_Det!G567),"",VLOOKUP(Requerimiento_Det!G567,Tabla14[#All],2,FALSE))</f>
        <v/>
      </c>
      <c r="H567" s="6" t="str">
        <f>IF(LEN(Requerimiento_Det!H567)&gt;0,Requerimiento_Det!H567,"")</f>
        <v/>
      </c>
      <c r="I567" s="6" t="str">
        <f>IF(ISBLANK(Requerimiento_Det!I567),"",VLOOKUP(Requerimiento_Det!I567,Tabla5[#All],2,FALSE))</f>
        <v/>
      </c>
      <c r="J567" s="6" t="str">
        <f t="shared" si="211"/>
        <v/>
      </c>
      <c r="K567" s="29" t="str">
        <f>IF(LEN(Requerimiento_Det!J567)&gt;0,Requerimiento_Det!J567,"")</f>
        <v/>
      </c>
      <c r="L567" s="6" t="str">
        <f t="shared" si="212"/>
        <v/>
      </c>
      <c r="M567" s="6" t="str">
        <f t="shared" si="213"/>
        <v/>
      </c>
      <c r="N567" s="30" t="str">
        <f t="shared" si="214"/>
        <v/>
      </c>
      <c r="O567" s="30" t="str">
        <f t="shared" si="215"/>
        <v/>
      </c>
      <c r="P567" s="6" t="str">
        <f t="shared" si="216"/>
        <v/>
      </c>
      <c r="Q567" s="6" t="str">
        <f t="shared" si="217"/>
        <v/>
      </c>
      <c r="R567" s="6" t="str">
        <f t="shared" si="218"/>
        <v/>
      </c>
      <c r="S567" s="6" t="str">
        <f t="shared" si="219"/>
        <v/>
      </c>
      <c r="T567" s="6" t="str">
        <f t="shared" si="220"/>
        <v/>
      </c>
      <c r="U567" s="6" t="str">
        <f t="shared" si="221"/>
        <v/>
      </c>
      <c r="V567" s="6" t="str">
        <f t="shared" si="222"/>
        <v/>
      </c>
      <c r="W567" s="6" t="str">
        <f>IF(LEN(Requerimiento_Det!L567)&gt;0,Requerimiento_Det!L567,"")</f>
        <v/>
      </c>
      <c r="X567" s="6" t="str">
        <f>IF(ISBLANK(Requerimiento_Det!M567),"",VLOOKUP(Requerimiento_Det!M567,Tabla8[#All],2,FALSE))</f>
        <v/>
      </c>
      <c r="Y567" s="6" t="str">
        <f t="shared" si="223"/>
        <v/>
      </c>
      <c r="Z567" s="6" t="str">
        <f t="shared" si="224"/>
        <v/>
      </c>
      <c r="AA567" s="6" t="str">
        <f t="shared" si="225"/>
        <v/>
      </c>
      <c r="AB567" s="6" t="str">
        <f t="shared" si="226"/>
        <v/>
      </c>
      <c r="AC567" s="6" t="str">
        <f t="shared" si="227"/>
        <v/>
      </c>
      <c r="AD567" s="6" t="str">
        <f>IF(ISBLANK(Requerimiento_Det!N567),"",VLOOKUP(Requerimiento_Det!N567,Tabla1[#All],2,FALSE))</f>
        <v/>
      </c>
      <c r="AE567" s="6" t="str">
        <f>IF(ISBLANK(Requerimiento_Det!P567),"",VLOOKUP(Requerimiento_Det!P567,Tabla18[#All],2,FALSE))</f>
        <v/>
      </c>
    </row>
    <row r="568" spans="1:31" x14ac:dyDescent="0.25">
      <c r="A568" s="6" t="str">
        <f>IF(LEN(Requerimiento_Det!A568)&gt;0,Requerimiento_Det!A568,"")</f>
        <v/>
      </c>
      <c r="B568" s="6" t="str">
        <f>IF(LEN(Requerimiento_Det!B568)&gt;0,Requerimiento_Det!B568,"")</f>
        <v/>
      </c>
      <c r="C568" s="6" t="str">
        <f>IF(ISBLANK(Requerimiento_Det!C568),"",VLOOKUP(Requerimiento_Det!C568,Tabla3[#All],2,FALSE))</f>
        <v/>
      </c>
      <c r="D568" s="6" t="str">
        <f>IF(LEN(Requerimiento_Det!D568)&gt;0,Requerimiento_Det!D568,"")</f>
        <v/>
      </c>
      <c r="E568" s="6" t="str">
        <f>IF(ISBLANK(Requerimiento_Det!E568),"",VLOOKUP(Requerimiento_Det!E568,Tabla13[#All],2,FALSE))</f>
        <v/>
      </c>
      <c r="F568" s="6" t="str">
        <f>IF(ISBLANK(Requerimiento_Det!F568),"",VLOOKUP(Requerimiento_Det!F568,Tabla12[#All],2,FALSE))</f>
        <v/>
      </c>
      <c r="G568" s="6" t="str">
        <f>IF(ISBLANK(Requerimiento_Det!G568),"",VLOOKUP(Requerimiento_Det!G568,Tabla14[#All],2,FALSE))</f>
        <v/>
      </c>
      <c r="H568" s="6" t="str">
        <f>IF(LEN(Requerimiento_Det!H568)&gt;0,Requerimiento_Det!H568,"")</f>
        <v/>
      </c>
      <c r="I568" s="6" t="str">
        <f>IF(ISBLANK(Requerimiento_Det!I568),"",VLOOKUP(Requerimiento_Det!I568,Tabla5[#All],2,FALSE))</f>
        <v/>
      </c>
      <c r="J568" s="6" t="str">
        <f t="shared" si="211"/>
        <v/>
      </c>
      <c r="K568" s="29" t="str">
        <f>IF(LEN(Requerimiento_Det!J568)&gt;0,Requerimiento_Det!J568,"")</f>
        <v/>
      </c>
      <c r="L568" s="6" t="str">
        <f t="shared" si="212"/>
        <v/>
      </c>
      <c r="M568" s="6" t="str">
        <f t="shared" si="213"/>
        <v/>
      </c>
      <c r="N568" s="30" t="str">
        <f t="shared" si="214"/>
        <v/>
      </c>
      <c r="O568" s="30" t="str">
        <f t="shared" si="215"/>
        <v/>
      </c>
      <c r="P568" s="6" t="str">
        <f t="shared" si="216"/>
        <v/>
      </c>
      <c r="Q568" s="6" t="str">
        <f t="shared" si="217"/>
        <v/>
      </c>
      <c r="R568" s="6" t="str">
        <f t="shared" si="218"/>
        <v/>
      </c>
      <c r="S568" s="6" t="str">
        <f t="shared" si="219"/>
        <v/>
      </c>
      <c r="T568" s="6" t="str">
        <f t="shared" si="220"/>
        <v/>
      </c>
      <c r="U568" s="6" t="str">
        <f t="shared" si="221"/>
        <v/>
      </c>
      <c r="V568" s="6" t="str">
        <f t="shared" si="222"/>
        <v/>
      </c>
      <c r="W568" s="6" t="str">
        <f>IF(LEN(Requerimiento_Det!L568)&gt;0,Requerimiento_Det!L568,"")</f>
        <v/>
      </c>
      <c r="X568" s="6" t="str">
        <f>IF(ISBLANK(Requerimiento_Det!M568),"",VLOOKUP(Requerimiento_Det!M568,Tabla8[#All],2,FALSE))</f>
        <v/>
      </c>
      <c r="Y568" s="6" t="str">
        <f t="shared" si="223"/>
        <v/>
      </c>
      <c r="Z568" s="6" t="str">
        <f t="shared" si="224"/>
        <v/>
      </c>
      <c r="AA568" s="6" t="str">
        <f t="shared" si="225"/>
        <v/>
      </c>
      <c r="AB568" s="6" t="str">
        <f t="shared" si="226"/>
        <v/>
      </c>
      <c r="AC568" s="6" t="str">
        <f t="shared" si="227"/>
        <v/>
      </c>
      <c r="AD568" s="6" t="str">
        <f>IF(ISBLANK(Requerimiento_Det!N568),"",VLOOKUP(Requerimiento_Det!N568,Tabla1[#All],2,FALSE))</f>
        <v/>
      </c>
      <c r="AE568" s="6" t="str">
        <f>IF(ISBLANK(Requerimiento_Det!P568),"",VLOOKUP(Requerimiento_Det!P568,Tabla18[#All],2,FALSE))</f>
        <v/>
      </c>
    </row>
    <row r="569" spans="1:31" x14ac:dyDescent="0.25">
      <c r="A569" s="6" t="str">
        <f>IF(LEN(Requerimiento_Det!A569)&gt;0,Requerimiento_Det!A569,"")</f>
        <v/>
      </c>
      <c r="B569" s="6" t="str">
        <f>IF(LEN(Requerimiento_Det!B569)&gt;0,Requerimiento_Det!B569,"")</f>
        <v/>
      </c>
      <c r="C569" s="6" t="str">
        <f>IF(ISBLANK(Requerimiento_Det!C569),"",VLOOKUP(Requerimiento_Det!C569,Tabla3[#All],2,FALSE))</f>
        <v/>
      </c>
      <c r="D569" s="6" t="str">
        <f>IF(LEN(Requerimiento_Det!D569)&gt;0,Requerimiento_Det!D569,"")</f>
        <v/>
      </c>
      <c r="E569" s="6" t="str">
        <f>IF(ISBLANK(Requerimiento_Det!E569),"",VLOOKUP(Requerimiento_Det!E569,Tabla13[#All],2,FALSE))</f>
        <v/>
      </c>
      <c r="F569" s="6" t="str">
        <f>IF(ISBLANK(Requerimiento_Det!F569),"",VLOOKUP(Requerimiento_Det!F569,Tabla12[#All],2,FALSE))</f>
        <v/>
      </c>
      <c r="G569" s="6" t="str">
        <f>IF(ISBLANK(Requerimiento_Det!G569),"",VLOOKUP(Requerimiento_Det!G569,Tabla14[#All],2,FALSE))</f>
        <v/>
      </c>
      <c r="H569" s="6" t="str">
        <f>IF(LEN(Requerimiento_Det!H569)&gt;0,Requerimiento_Det!H569,"")</f>
        <v/>
      </c>
      <c r="I569" s="6" t="str">
        <f>IF(ISBLANK(Requerimiento_Det!I569),"",VLOOKUP(Requerimiento_Det!I569,Tabla5[#All],2,FALSE))</f>
        <v/>
      </c>
      <c r="J569" s="6" t="str">
        <f t="shared" si="211"/>
        <v/>
      </c>
      <c r="K569" s="29" t="str">
        <f>IF(LEN(Requerimiento_Det!J569)&gt;0,Requerimiento_Det!J569,"")</f>
        <v/>
      </c>
      <c r="L569" s="6" t="str">
        <f t="shared" si="212"/>
        <v/>
      </c>
      <c r="M569" s="6" t="str">
        <f t="shared" si="213"/>
        <v/>
      </c>
      <c r="N569" s="30" t="str">
        <f t="shared" si="214"/>
        <v/>
      </c>
      <c r="O569" s="30" t="str">
        <f t="shared" si="215"/>
        <v/>
      </c>
      <c r="P569" s="6" t="str">
        <f t="shared" si="216"/>
        <v/>
      </c>
      <c r="Q569" s="6" t="str">
        <f t="shared" si="217"/>
        <v/>
      </c>
      <c r="R569" s="6" t="str">
        <f t="shared" si="218"/>
        <v/>
      </c>
      <c r="S569" s="6" t="str">
        <f t="shared" si="219"/>
        <v/>
      </c>
      <c r="T569" s="6" t="str">
        <f t="shared" si="220"/>
        <v/>
      </c>
      <c r="U569" s="6" t="str">
        <f t="shared" si="221"/>
        <v/>
      </c>
      <c r="V569" s="6" t="str">
        <f t="shared" si="222"/>
        <v/>
      </c>
      <c r="W569" s="6" t="str">
        <f>IF(LEN(Requerimiento_Det!L569)&gt;0,Requerimiento_Det!L569,"")</f>
        <v/>
      </c>
      <c r="X569" s="6" t="str">
        <f>IF(ISBLANK(Requerimiento_Det!M569),"",VLOOKUP(Requerimiento_Det!M569,Tabla8[#All],2,FALSE))</f>
        <v/>
      </c>
      <c r="Y569" s="6" t="str">
        <f t="shared" si="223"/>
        <v/>
      </c>
      <c r="Z569" s="6" t="str">
        <f t="shared" si="224"/>
        <v/>
      </c>
      <c r="AA569" s="6" t="str">
        <f t="shared" si="225"/>
        <v/>
      </c>
      <c r="AB569" s="6" t="str">
        <f t="shared" si="226"/>
        <v/>
      </c>
      <c r="AC569" s="6" t="str">
        <f t="shared" si="227"/>
        <v/>
      </c>
      <c r="AD569" s="6" t="str">
        <f>IF(ISBLANK(Requerimiento_Det!N569),"",VLOOKUP(Requerimiento_Det!N569,Tabla1[#All],2,FALSE))</f>
        <v/>
      </c>
      <c r="AE569" s="6" t="str">
        <f>IF(ISBLANK(Requerimiento_Det!P569),"",VLOOKUP(Requerimiento_Det!P569,Tabla18[#All],2,FALSE))</f>
        <v/>
      </c>
    </row>
    <row r="570" spans="1:31" x14ac:dyDescent="0.25">
      <c r="A570" s="6" t="str">
        <f>IF(LEN(Requerimiento_Det!A570)&gt;0,Requerimiento_Det!A570,"")</f>
        <v/>
      </c>
      <c r="B570" s="6" t="str">
        <f>IF(LEN(Requerimiento_Det!B570)&gt;0,Requerimiento_Det!B570,"")</f>
        <v/>
      </c>
      <c r="C570" s="6" t="str">
        <f>IF(ISBLANK(Requerimiento_Det!C570),"",VLOOKUP(Requerimiento_Det!C570,Tabla3[#All],2,FALSE))</f>
        <v/>
      </c>
      <c r="D570" s="6" t="str">
        <f>IF(LEN(Requerimiento_Det!D570)&gt;0,Requerimiento_Det!D570,"")</f>
        <v/>
      </c>
      <c r="E570" s="6" t="str">
        <f>IF(ISBLANK(Requerimiento_Det!E570),"",VLOOKUP(Requerimiento_Det!E570,Tabla13[#All],2,FALSE))</f>
        <v/>
      </c>
      <c r="F570" s="6" t="str">
        <f>IF(ISBLANK(Requerimiento_Det!F570),"",VLOOKUP(Requerimiento_Det!F570,Tabla12[#All],2,FALSE))</f>
        <v/>
      </c>
      <c r="G570" s="6" t="str">
        <f>IF(ISBLANK(Requerimiento_Det!G570),"",VLOOKUP(Requerimiento_Det!G570,Tabla14[#All],2,FALSE))</f>
        <v/>
      </c>
      <c r="H570" s="6" t="str">
        <f>IF(LEN(Requerimiento_Det!H570)&gt;0,Requerimiento_Det!H570,"")</f>
        <v/>
      </c>
      <c r="I570" s="6" t="str">
        <f>IF(ISBLANK(Requerimiento_Det!I570),"",VLOOKUP(Requerimiento_Det!I570,Tabla5[#All],2,FALSE))</f>
        <v/>
      </c>
      <c r="J570" s="6" t="str">
        <f t="shared" si="211"/>
        <v/>
      </c>
      <c r="K570" s="29" t="str">
        <f>IF(LEN(Requerimiento_Det!J570)&gt;0,Requerimiento_Det!J570,"")</f>
        <v/>
      </c>
      <c r="L570" s="6" t="str">
        <f t="shared" si="212"/>
        <v/>
      </c>
      <c r="M570" s="6" t="str">
        <f t="shared" si="213"/>
        <v/>
      </c>
      <c r="N570" s="30" t="str">
        <f t="shared" si="214"/>
        <v/>
      </c>
      <c r="O570" s="30" t="str">
        <f t="shared" si="215"/>
        <v/>
      </c>
      <c r="P570" s="6" t="str">
        <f t="shared" si="216"/>
        <v/>
      </c>
      <c r="Q570" s="6" t="str">
        <f t="shared" si="217"/>
        <v/>
      </c>
      <c r="R570" s="6" t="str">
        <f t="shared" si="218"/>
        <v/>
      </c>
      <c r="S570" s="6" t="str">
        <f t="shared" si="219"/>
        <v/>
      </c>
      <c r="T570" s="6" t="str">
        <f t="shared" si="220"/>
        <v/>
      </c>
      <c r="U570" s="6" t="str">
        <f t="shared" si="221"/>
        <v/>
      </c>
      <c r="V570" s="6" t="str">
        <f t="shared" si="222"/>
        <v/>
      </c>
      <c r="W570" s="6" t="str">
        <f>IF(LEN(Requerimiento_Det!L570)&gt;0,Requerimiento_Det!L570,"")</f>
        <v/>
      </c>
      <c r="X570" s="6" t="str">
        <f>IF(ISBLANK(Requerimiento_Det!M570),"",VLOOKUP(Requerimiento_Det!M570,Tabla8[#All],2,FALSE))</f>
        <v/>
      </c>
      <c r="Y570" s="6" t="str">
        <f t="shared" si="223"/>
        <v/>
      </c>
      <c r="Z570" s="6" t="str">
        <f t="shared" si="224"/>
        <v/>
      </c>
      <c r="AA570" s="6" t="str">
        <f t="shared" si="225"/>
        <v/>
      </c>
      <c r="AB570" s="6" t="str">
        <f t="shared" si="226"/>
        <v/>
      </c>
      <c r="AC570" s="6" t="str">
        <f t="shared" si="227"/>
        <v/>
      </c>
      <c r="AD570" s="6" t="str">
        <f>IF(ISBLANK(Requerimiento_Det!N570),"",VLOOKUP(Requerimiento_Det!N570,Tabla1[#All],2,FALSE))</f>
        <v/>
      </c>
      <c r="AE570" s="6" t="str">
        <f>IF(ISBLANK(Requerimiento_Det!P570),"",VLOOKUP(Requerimiento_Det!P570,Tabla18[#All],2,FALSE))</f>
        <v/>
      </c>
    </row>
    <row r="571" spans="1:31" x14ac:dyDescent="0.25">
      <c r="A571" s="6" t="str">
        <f>IF(LEN(Requerimiento_Det!A571)&gt;0,Requerimiento_Det!A571,"")</f>
        <v/>
      </c>
      <c r="B571" s="6" t="str">
        <f>IF(LEN(Requerimiento_Det!B571)&gt;0,Requerimiento_Det!B571,"")</f>
        <v/>
      </c>
      <c r="C571" s="6" t="str">
        <f>IF(ISBLANK(Requerimiento_Det!C571),"",VLOOKUP(Requerimiento_Det!C571,Tabla3[#All],2,FALSE))</f>
        <v/>
      </c>
      <c r="D571" s="6" t="str">
        <f>IF(LEN(Requerimiento_Det!D571)&gt;0,Requerimiento_Det!D571,"")</f>
        <v/>
      </c>
      <c r="E571" s="6" t="str">
        <f>IF(ISBLANK(Requerimiento_Det!E571),"",VLOOKUP(Requerimiento_Det!E571,Tabla13[#All],2,FALSE))</f>
        <v/>
      </c>
      <c r="F571" s="6" t="str">
        <f>IF(ISBLANK(Requerimiento_Det!F571),"",VLOOKUP(Requerimiento_Det!F571,Tabla12[#All],2,FALSE))</f>
        <v/>
      </c>
      <c r="G571" s="6" t="str">
        <f>IF(ISBLANK(Requerimiento_Det!G571),"",VLOOKUP(Requerimiento_Det!G571,Tabla14[#All],2,FALSE))</f>
        <v/>
      </c>
      <c r="H571" s="6" t="str">
        <f>IF(LEN(Requerimiento_Det!H571)&gt;0,Requerimiento_Det!H571,"")</f>
        <v/>
      </c>
      <c r="I571" s="6" t="str">
        <f>IF(ISBLANK(Requerimiento_Det!I571),"",VLOOKUP(Requerimiento_Det!I571,Tabla5[#All],2,FALSE))</f>
        <v/>
      </c>
      <c r="J571" s="6" t="str">
        <f t="shared" si="211"/>
        <v/>
      </c>
      <c r="K571" s="29" t="str">
        <f>IF(LEN(Requerimiento_Det!J571)&gt;0,Requerimiento_Det!J571,"")</f>
        <v/>
      </c>
      <c r="L571" s="6" t="str">
        <f t="shared" si="212"/>
        <v/>
      </c>
      <c r="M571" s="6" t="str">
        <f t="shared" si="213"/>
        <v/>
      </c>
      <c r="N571" s="30" t="str">
        <f t="shared" si="214"/>
        <v/>
      </c>
      <c r="O571" s="30" t="str">
        <f t="shared" si="215"/>
        <v/>
      </c>
      <c r="P571" s="6" t="str">
        <f t="shared" si="216"/>
        <v/>
      </c>
      <c r="Q571" s="6" t="str">
        <f t="shared" si="217"/>
        <v/>
      </c>
      <c r="R571" s="6" t="str">
        <f t="shared" si="218"/>
        <v/>
      </c>
      <c r="S571" s="6" t="str">
        <f t="shared" si="219"/>
        <v/>
      </c>
      <c r="T571" s="6" t="str">
        <f t="shared" si="220"/>
        <v/>
      </c>
      <c r="U571" s="6" t="str">
        <f t="shared" si="221"/>
        <v/>
      </c>
      <c r="V571" s="6" t="str">
        <f t="shared" si="222"/>
        <v/>
      </c>
      <c r="W571" s="6" t="str">
        <f>IF(LEN(Requerimiento_Det!L571)&gt;0,Requerimiento_Det!L571,"")</f>
        <v/>
      </c>
      <c r="X571" s="6" t="str">
        <f>IF(ISBLANK(Requerimiento_Det!M571),"",VLOOKUP(Requerimiento_Det!M571,Tabla8[#All],2,FALSE))</f>
        <v/>
      </c>
      <c r="Y571" s="6" t="str">
        <f t="shared" si="223"/>
        <v/>
      </c>
      <c r="Z571" s="6" t="str">
        <f t="shared" si="224"/>
        <v/>
      </c>
      <c r="AA571" s="6" t="str">
        <f t="shared" si="225"/>
        <v/>
      </c>
      <c r="AB571" s="6" t="str">
        <f t="shared" si="226"/>
        <v/>
      </c>
      <c r="AC571" s="6" t="str">
        <f t="shared" si="227"/>
        <v/>
      </c>
      <c r="AD571" s="6" t="str">
        <f>IF(ISBLANK(Requerimiento_Det!N571),"",VLOOKUP(Requerimiento_Det!N571,Tabla1[#All],2,FALSE))</f>
        <v/>
      </c>
      <c r="AE571" s="6" t="str">
        <f>IF(ISBLANK(Requerimiento_Det!P571),"",VLOOKUP(Requerimiento_Det!P571,Tabla18[#All],2,FALSE))</f>
        <v/>
      </c>
    </row>
    <row r="572" spans="1:31" x14ac:dyDescent="0.25">
      <c r="A572" s="6" t="str">
        <f>IF(LEN(Requerimiento_Det!A572)&gt;0,Requerimiento_Det!A572,"")</f>
        <v/>
      </c>
      <c r="B572" s="6" t="str">
        <f>IF(LEN(Requerimiento_Det!B572)&gt;0,Requerimiento_Det!B572,"")</f>
        <v/>
      </c>
      <c r="C572" s="6" t="str">
        <f>IF(ISBLANK(Requerimiento_Det!C572),"",VLOOKUP(Requerimiento_Det!C572,Tabla3[#All],2,FALSE))</f>
        <v/>
      </c>
      <c r="D572" s="6" t="str">
        <f>IF(LEN(Requerimiento_Det!D572)&gt;0,Requerimiento_Det!D572,"")</f>
        <v/>
      </c>
      <c r="E572" s="6" t="str">
        <f>IF(ISBLANK(Requerimiento_Det!E572),"",VLOOKUP(Requerimiento_Det!E572,Tabla13[#All],2,FALSE))</f>
        <v/>
      </c>
      <c r="F572" s="6" t="str">
        <f>IF(ISBLANK(Requerimiento_Det!F572),"",VLOOKUP(Requerimiento_Det!F572,Tabla12[#All],2,FALSE))</f>
        <v/>
      </c>
      <c r="G572" s="6" t="str">
        <f>IF(ISBLANK(Requerimiento_Det!G572),"",VLOOKUP(Requerimiento_Det!G572,Tabla14[#All],2,FALSE))</f>
        <v/>
      </c>
      <c r="H572" s="6" t="str">
        <f>IF(LEN(Requerimiento_Det!H572)&gt;0,Requerimiento_Det!H572,"")</f>
        <v/>
      </c>
      <c r="I572" s="6" t="str">
        <f>IF(ISBLANK(Requerimiento_Det!I572),"",VLOOKUP(Requerimiento_Det!I572,Tabla5[#All],2,FALSE))</f>
        <v/>
      </c>
      <c r="J572" s="6" t="str">
        <f t="shared" si="211"/>
        <v/>
      </c>
      <c r="K572" s="29" t="str">
        <f>IF(LEN(Requerimiento_Det!J572)&gt;0,Requerimiento_Det!J572,"")</f>
        <v/>
      </c>
      <c r="L572" s="6" t="str">
        <f t="shared" si="212"/>
        <v/>
      </c>
      <c r="M572" s="6" t="str">
        <f t="shared" si="213"/>
        <v/>
      </c>
      <c r="N572" s="30" t="str">
        <f t="shared" si="214"/>
        <v/>
      </c>
      <c r="O572" s="30" t="str">
        <f t="shared" si="215"/>
        <v/>
      </c>
      <c r="P572" s="6" t="str">
        <f t="shared" si="216"/>
        <v/>
      </c>
      <c r="Q572" s="6" t="str">
        <f t="shared" si="217"/>
        <v/>
      </c>
      <c r="R572" s="6" t="str">
        <f t="shared" si="218"/>
        <v/>
      </c>
      <c r="S572" s="6" t="str">
        <f t="shared" si="219"/>
        <v/>
      </c>
      <c r="T572" s="6" t="str">
        <f t="shared" si="220"/>
        <v/>
      </c>
      <c r="U572" s="6" t="str">
        <f t="shared" si="221"/>
        <v/>
      </c>
      <c r="V572" s="6" t="str">
        <f t="shared" si="222"/>
        <v/>
      </c>
      <c r="W572" s="6" t="str">
        <f>IF(LEN(Requerimiento_Det!L572)&gt;0,Requerimiento_Det!L572,"")</f>
        <v/>
      </c>
      <c r="X572" s="6" t="str">
        <f>IF(ISBLANK(Requerimiento_Det!M572),"",VLOOKUP(Requerimiento_Det!M572,Tabla8[#All],2,FALSE))</f>
        <v/>
      </c>
      <c r="Y572" s="6" t="str">
        <f t="shared" si="223"/>
        <v/>
      </c>
      <c r="Z572" s="6" t="str">
        <f t="shared" si="224"/>
        <v/>
      </c>
      <c r="AA572" s="6" t="str">
        <f t="shared" si="225"/>
        <v/>
      </c>
      <c r="AB572" s="6" t="str">
        <f t="shared" si="226"/>
        <v/>
      </c>
      <c r="AC572" s="6" t="str">
        <f t="shared" si="227"/>
        <v/>
      </c>
      <c r="AD572" s="6" t="str">
        <f>IF(ISBLANK(Requerimiento_Det!N572),"",VLOOKUP(Requerimiento_Det!N572,Tabla1[#All],2,FALSE))</f>
        <v/>
      </c>
      <c r="AE572" s="6" t="str">
        <f>IF(ISBLANK(Requerimiento_Det!P572),"",VLOOKUP(Requerimiento_Det!P572,Tabla18[#All],2,FALSE))</f>
        <v/>
      </c>
    </row>
    <row r="573" spans="1:31" x14ac:dyDescent="0.25">
      <c r="A573" s="6" t="str">
        <f>IF(LEN(Requerimiento_Det!A573)&gt;0,Requerimiento_Det!A573,"")</f>
        <v/>
      </c>
      <c r="B573" s="6" t="str">
        <f>IF(LEN(Requerimiento_Det!B573)&gt;0,Requerimiento_Det!B573,"")</f>
        <v/>
      </c>
      <c r="C573" s="6" t="str">
        <f>IF(ISBLANK(Requerimiento_Det!C573),"",VLOOKUP(Requerimiento_Det!C573,Tabla3[#All],2,FALSE))</f>
        <v/>
      </c>
      <c r="D573" s="6" t="str">
        <f>IF(LEN(Requerimiento_Det!D573)&gt;0,Requerimiento_Det!D573,"")</f>
        <v/>
      </c>
      <c r="E573" s="6" t="str">
        <f>IF(ISBLANK(Requerimiento_Det!E573),"",VLOOKUP(Requerimiento_Det!E573,Tabla13[#All],2,FALSE))</f>
        <v/>
      </c>
      <c r="F573" s="6" t="str">
        <f>IF(ISBLANK(Requerimiento_Det!F573),"",VLOOKUP(Requerimiento_Det!F573,Tabla12[#All],2,FALSE))</f>
        <v/>
      </c>
      <c r="G573" s="6" t="str">
        <f>IF(ISBLANK(Requerimiento_Det!G573),"",VLOOKUP(Requerimiento_Det!G573,Tabla14[#All],2,FALSE))</f>
        <v/>
      </c>
      <c r="H573" s="6" t="str">
        <f>IF(LEN(Requerimiento_Det!H573)&gt;0,Requerimiento_Det!H573,"")</f>
        <v/>
      </c>
      <c r="I573" s="6" t="str">
        <f>IF(ISBLANK(Requerimiento_Det!I573),"",VLOOKUP(Requerimiento_Det!I573,Tabla5[#All],2,FALSE))</f>
        <v/>
      </c>
      <c r="J573" s="6" t="str">
        <f t="shared" si="211"/>
        <v/>
      </c>
      <c r="K573" s="29" t="str">
        <f>IF(LEN(Requerimiento_Det!J573)&gt;0,Requerimiento_Det!J573,"")</f>
        <v/>
      </c>
      <c r="L573" s="6" t="str">
        <f t="shared" si="212"/>
        <v/>
      </c>
      <c r="M573" s="6" t="str">
        <f t="shared" si="213"/>
        <v/>
      </c>
      <c r="N573" s="30" t="str">
        <f t="shared" si="214"/>
        <v/>
      </c>
      <c r="O573" s="30" t="str">
        <f t="shared" si="215"/>
        <v/>
      </c>
      <c r="P573" s="6" t="str">
        <f t="shared" si="216"/>
        <v/>
      </c>
      <c r="Q573" s="6" t="str">
        <f t="shared" si="217"/>
        <v/>
      </c>
      <c r="R573" s="6" t="str">
        <f t="shared" si="218"/>
        <v/>
      </c>
      <c r="S573" s="6" t="str">
        <f t="shared" si="219"/>
        <v/>
      </c>
      <c r="T573" s="6" t="str">
        <f t="shared" si="220"/>
        <v/>
      </c>
      <c r="U573" s="6" t="str">
        <f t="shared" si="221"/>
        <v/>
      </c>
      <c r="V573" s="6" t="str">
        <f t="shared" si="222"/>
        <v/>
      </c>
      <c r="W573" s="6" t="str">
        <f>IF(LEN(Requerimiento_Det!L573)&gt;0,Requerimiento_Det!L573,"")</f>
        <v/>
      </c>
      <c r="X573" s="6" t="str">
        <f>IF(ISBLANK(Requerimiento_Det!M573),"",VLOOKUP(Requerimiento_Det!M573,Tabla8[#All],2,FALSE))</f>
        <v/>
      </c>
      <c r="Y573" s="6" t="str">
        <f t="shared" si="223"/>
        <v/>
      </c>
      <c r="Z573" s="6" t="str">
        <f t="shared" si="224"/>
        <v/>
      </c>
      <c r="AA573" s="6" t="str">
        <f t="shared" si="225"/>
        <v/>
      </c>
      <c r="AB573" s="6" t="str">
        <f t="shared" si="226"/>
        <v/>
      </c>
      <c r="AC573" s="6" t="str">
        <f t="shared" si="227"/>
        <v/>
      </c>
      <c r="AD573" s="6" t="str">
        <f>IF(ISBLANK(Requerimiento_Det!N573),"",VLOOKUP(Requerimiento_Det!N573,Tabla1[#All],2,FALSE))</f>
        <v/>
      </c>
      <c r="AE573" s="6" t="str">
        <f>IF(ISBLANK(Requerimiento_Det!P573),"",VLOOKUP(Requerimiento_Det!P573,Tabla18[#All],2,FALSE))</f>
        <v/>
      </c>
    </row>
    <row r="574" spans="1:31" x14ac:dyDescent="0.25">
      <c r="A574" s="6" t="str">
        <f>IF(LEN(Requerimiento_Det!A574)&gt;0,Requerimiento_Det!A574,"")</f>
        <v/>
      </c>
      <c r="B574" s="6" t="str">
        <f>IF(LEN(Requerimiento_Det!B574)&gt;0,Requerimiento_Det!B574,"")</f>
        <v/>
      </c>
      <c r="C574" s="6" t="str">
        <f>IF(ISBLANK(Requerimiento_Det!C574),"",VLOOKUP(Requerimiento_Det!C574,Tabla3[#All],2,FALSE))</f>
        <v/>
      </c>
      <c r="D574" s="6" t="str">
        <f>IF(LEN(Requerimiento_Det!D574)&gt;0,Requerimiento_Det!D574,"")</f>
        <v/>
      </c>
      <c r="E574" s="6" t="str">
        <f>IF(ISBLANK(Requerimiento_Det!E574),"",VLOOKUP(Requerimiento_Det!E574,Tabla13[#All],2,FALSE))</f>
        <v/>
      </c>
      <c r="F574" s="6" t="str">
        <f>IF(ISBLANK(Requerimiento_Det!F574),"",VLOOKUP(Requerimiento_Det!F574,Tabla12[#All],2,FALSE))</f>
        <v/>
      </c>
      <c r="G574" s="6" t="str">
        <f>IF(ISBLANK(Requerimiento_Det!G574),"",VLOOKUP(Requerimiento_Det!G574,Tabla14[#All],2,FALSE))</f>
        <v/>
      </c>
      <c r="H574" s="6" t="str">
        <f>IF(LEN(Requerimiento_Det!H574)&gt;0,Requerimiento_Det!H574,"")</f>
        <v/>
      </c>
      <c r="I574" s="6" t="str">
        <f>IF(ISBLANK(Requerimiento_Det!I574),"",VLOOKUP(Requerimiento_Det!I574,Tabla5[#All],2,FALSE))</f>
        <v/>
      </c>
      <c r="J574" s="6" t="str">
        <f t="shared" si="211"/>
        <v/>
      </c>
      <c r="K574" s="29" t="str">
        <f>IF(LEN(Requerimiento_Det!J574)&gt;0,Requerimiento_Det!J574,"")</f>
        <v/>
      </c>
      <c r="L574" s="6" t="str">
        <f t="shared" si="212"/>
        <v/>
      </c>
      <c r="M574" s="6" t="str">
        <f t="shared" si="213"/>
        <v/>
      </c>
      <c r="N574" s="30" t="str">
        <f t="shared" si="214"/>
        <v/>
      </c>
      <c r="O574" s="30" t="str">
        <f t="shared" si="215"/>
        <v/>
      </c>
      <c r="P574" s="6" t="str">
        <f t="shared" si="216"/>
        <v/>
      </c>
      <c r="Q574" s="6" t="str">
        <f t="shared" si="217"/>
        <v/>
      </c>
      <c r="R574" s="6" t="str">
        <f t="shared" si="218"/>
        <v/>
      </c>
      <c r="S574" s="6" t="str">
        <f t="shared" si="219"/>
        <v/>
      </c>
      <c r="T574" s="6" t="str">
        <f t="shared" si="220"/>
        <v/>
      </c>
      <c r="U574" s="6" t="str">
        <f t="shared" si="221"/>
        <v/>
      </c>
      <c r="V574" s="6" t="str">
        <f t="shared" si="222"/>
        <v/>
      </c>
      <c r="W574" s="6" t="str">
        <f>IF(LEN(Requerimiento_Det!L574)&gt;0,Requerimiento_Det!L574,"")</f>
        <v/>
      </c>
      <c r="X574" s="6" t="str">
        <f>IF(ISBLANK(Requerimiento_Det!M574),"",VLOOKUP(Requerimiento_Det!M574,Tabla8[#All],2,FALSE))</f>
        <v/>
      </c>
      <c r="Y574" s="6" t="str">
        <f t="shared" si="223"/>
        <v/>
      </c>
      <c r="Z574" s="6" t="str">
        <f t="shared" si="224"/>
        <v/>
      </c>
      <c r="AA574" s="6" t="str">
        <f t="shared" si="225"/>
        <v/>
      </c>
      <c r="AB574" s="6" t="str">
        <f t="shared" si="226"/>
        <v/>
      </c>
      <c r="AC574" s="6" t="str">
        <f t="shared" si="227"/>
        <v/>
      </c>
      <c r="AD574" s="6" t="str">
        <f>IF(ISBLANK(Requerimiento_Det!N574),"",VLOOKUP(Requerimiento_Det!N574,Tabla1[#All],2,FALSE))</f>
        <v/>
      </c>
      <c r="AE574" s="6" t="str">
        <f>IF(ISBLANK(Requerimiento_Det!P574),"",VLOOKUP(Requerimiento_Det!P574,Tabla18[#All],2,FALSE))</f>
        <v/>
      </c>
    </row>
    <row r="575" spans="1:31" x14ac:dyDescent="0.25">
      <c r="A575" s="6" t="str">
        <f>IF(LEN(Requerimiento_Det!A575)&gt;0,Requerimiento_Det!A575,"")</f>
        <v/>
      </c>
      <c r="B575" s="6" t="str">
        <f>IF(LEN(Requerimiento_Det!B575)&gt;0,Requerimiento_Det!B575,"")</f>
        <v/>
      </c>
      <c r="C575" s="6" t="str">
        <f>IF(ISBLANK(Requerimiento_Det!C575),"",VLOOKUP(Requerimiento_Det!C575,Tabla3[#All],2,FALSE))</f>
        <v/>
      </c>
      <c r="D575" s="6" t="str">
        <f>IF(LEN(Requerimiento_Det!D575)&gt;0,Requerimiento_Det!D575,"")</f>
        <v/>
      </c>
      <c r="E575" s="6" t="str">
        <f>IF(ISBLANK(Requerimiento_Det!E575),"",VLOOKUP(Requerimiento_Det!E575,Tabla13[#All],2,FALSE))</f>
        <v/>
      </c>
      <c r="F575" s="6" t="str">
        <f>IF(ISBLANK(Requerimiento_Det!F575),"",VLOOKUP(Requerimiento_Det!F575,Tabla12[#All],2,FALSE))</f>
        <v/>
      </c>
      <c r="G575" s="6" t="str">
        <f>IF(ISBLANK(Requerimiento_Det!G575),"",VLOOKUP(Requerimiento_Det!G575,Tabla14[#All],2,FALSE))</f>
        <v/>
      </c>
      <c r="H575" s="6" t="str">
        <f>IF(LEN(Requerimiento_Det!H575)&gt;0,Requerimiento_Det!H575,"")</f>
        <v/>
      </c>
      <c r="I575" s="6" t="str">
        <f>IF(ISBLANK(Requerimiento_Det!I575),"",VLOOKUP(Requerimiento_Det!I575,Tabla5[#All],2,FALSE))</f>
        <v/>
      </c>
      <c r="J575" s="6" t="str">
        <f t="shared" si="211"/>
        <v/>
      </c>
      <c r="K575" s="29" t="str">
        <f>IF(LEN(Requerimiento_Det!J575)&gt;0,Requerimiento_Det!J575,"")</f>
        <v/>
      </c>
      <c r="L575" s="6" t="str">
        <f t="shared" si="212"/>
        <v/>
      </c>
      <c r="M575" s="6" t="str">
        <f t="shared" si="213"/>
        <v/>
      </c>
      <c r="N575" s="30" t="str">
        <f t="shared" si="214"/>
        <v/>
      </c>
      <c r="O575" s="30" t="str">
        <f t="shared" si="215"/>
        <v/>
      </c>
      <c r="P575" s="6" t="str">
        <f t="shared" si="216"/>
        <v/>
      </c>
      <c r="Q575" s="6" t="str">
        <f t="shared" si="217"/>
        <v/>
      </c>
      <c r="R575" s="6" t="str">
        <f t="shared" si="218"/>
        <v/>
      </c>
      <c r="S575" s="6" t="str">
        <f t="shared" si="219"/>
        <v/>
      </c>
      <c r="T575" s="6" t="str">
        <f t="shared" si="220"/>
        <v/>
      </c>
      <c r="U575" s="6" t="str">
        <f t="shared" si="221"/>
        <v/>
      </c>
      <c r="V575" s="6" t="str">
        <f t="shared" si="222"/>
        <v/>
      </c>
      <c r="W575" s="6" t="str">
        <f>IF(LEN(Requerimiento_Det!L575)&gt;0,Requerimiento_Det!L575,"")</f>
        <v/>
      </c>
      <c r="X575" s="6" t="str">
        <f>IF(ISBLANK(Requerimiento_Det!M575),"",VLOOKUP(Requerimiento_Det!M575,Tabla8[#All],2,FALSE))</f>
        <v/>
      </c>
      <c r="Y575" s="6" t="str">
        <f t="shared" si="223"/>
        <v/>
      </c>
      <c r="Z575" s="6" t="str">
        <f t="shared" si="224"/>
        <v/>
      </c>
      <c r="AA575" s="6" t="str">
        <f t="shared" si="225"/>
        <v/>
      </c>
      <c r="AB575" s="6" t="str">
        <f t="shared" si="226"/>
        <v/>
      </c>
      <c r="AC575" s="6" t="str">
        <f t="shared" si="227"/>
        <v/>
      </c>
      <c r="AD575" s="6" t="str">
        <f>IF(ISBLANK(Requerimiento_Det!N575),"",VLOOKUP(Requerimiento_Det!N575,Tabla1[#All],2,FALSE))</f>
        <v/>
      </c>
      <c r="AE575" s="6" t="str">
        <f>IF(ISBLANK(Requerimiento_Det!P575),"",VLOOKUP(Requerimiento_Det!P575,Tabla18[#All],2,FALSE))</f>
        <v/>
      </c>
    </row>
    <row r="576" spans="1:31" x14ac:dyDescent="0.25">
      <c r="A576" s="6" t="str">
        <f>IF(LEN(Requerimiento_Det!A576)&gt;0,Requerimiento_Det!A576,"")</f>
        <v/>
      </c>
      <c r="B576" s="6" t="str">
        <f>IF(LEN(Requerimiento_Det!B576)&gt;0,Requerimiento_Det!B576,"")</f>
        <v/>
      </c>
      <c r="C576" s="6" t="str">
        <f>IF(ISBLANK(Requerimiento_Det!C576),"",VLOOKUP(Requerimiento_Det!C576,Tabla3[#All],2,FALSE))</f>
        <v/>
      </c>
      <c r="D576" s="6" t="str">
        <f>IF(LEN(Requerimiento_Det!D576)&gt;0,Requerimiento_Det!D576,"")</f>
        <v/>
      </c>
      <c r="E576" s="6" t="str">
        <f>IF(ISBLANK(Requerimiento_Det!E576),"",VLOOKUP(Requerimiento_Det!E576,Tabla13[#All],2,FALSE))</f>
        <v/>
      </c>
      <c r="F576" s="6" t="str">
        <f>IF(ISBLANK(Requerimiento_Det!F576),"",VLOOKUP(Requerimiento_Det!F576,Tabla12[#All],2,FALSE))</f>
        <v/>
      </c>
      <c r="G576" s="6" t="str">
        <f>IF(ISBLANK(Requerimiento_Det!G576),"",VLOOKUP(Requerimiento_Det!G576,Tabla14[#All],2,FALSE))</f>
        <v/>
      </c>
      <c r="H576" s="6" t="str">
        <f>IF(LEN(Requerimiento_Det!H576)&gt;0,Requerimiento_Det!H576,"")</f>
        <v/>
      </c>
      <c r="I576" s="6" t="str">
        <f>IF(ISBLANK(Requerimiento_Det!I576),"",VLOOKUP(Requerimiento_Det!I576,Tabla5[#All],2,FALSE))</f>
        <v/>
      </c>
      <c r="J576" s="6" t="str">
        <f t="shared" si="211"/>
        <v/>
      </c>
      <c r="K576" s="29" t="str">
        <f>IF(LEN(Requerimiento_Det!J576)&gt;0,Requerimiento_Det!J576,"")</f>
        <v/>
      </c>
      <c r="L576" s="6" t="str">
        <f t="shared" si="212"/>
        <v/>
      </c>
      <c r="M576" s="6" t="str">
        <f t="shared" si="213"/>
        <v/>
      </c>
      <c r="N576" s="30" t="str">
        <f t="shared" si="214"/>
        <v/>
      </c>
      <c r="O576" s="30" t="str">
        <f t="shared" si="215"/>
        <v/>
      </c>
      <c r="P576" s="6" t="str">
        <f t="shared" si="216"/>
        <v/>
      </c>
      <c r="Q576" s="6" t="str">
        <f t="shared" si="217"/>
        <v/>
      </c>
      <c r="R576" s="6" t="str">
        <f t="shared" si="218"/>
        <v/>
      </c>
      <c r="S576" s="6" t="str">
        <f t="shared" si="219"/>
        <v/>
      </c>
      <c r="T576" s="6" t="str">
        <f t="shared" si="220"/>
        <v/>
      </c>
      <c r="U576" s="6" t="str">
        <f t="shared" si="221"/>
        <v/>
      </c>
      <c r="V576" s="6" t="str">
        <f t="shared" si="222"/>
        <v/>
      </c>
      <c r="W576" s="6" t="str">
        <f>IF(LEN(Requerimiento_Det!L576)&gt;0,Requerimiento_Det!L576,"")</f>
        <v/>
      </c>
      <c r="X576" s="6" t="str">
        <f>IF(ISBLANK(Requerimiento_Det!M576),"",VLOOKUP(Requerimiento_Det!M576,Tabla8[#All],2,FALSE))</f>
        <v/>
      </c>
      <c r="Y576" s="6" t="str">
        <f t="shared" si="223"/>
        <v/>
      </c>
      <c r="Z576" s="6" t="str">
        <f t="shared" si="224"/>
        <v/>
      </c>
      <c r="AA576" s="6" t="str">
        <f t="shared" si="225"/>
        <v/>
      </c>
      <c r="AB576" s="6" t="str">
        <f t="shared" si="226"/>
        <v/>
      </c>
      <c r="AC576" s="6" t="str">
        <f t="shared" si="227"/>
        <v/>
      </c>
      <c r="AD576" s="6" t="str">
        <f>IF(ISBLANK(Requerimiento_Det!N576),"",VLOOKUP(Requerimiento_Det!N576,Tabla1[#All],2,FALSE))</f>
        <v/>
      </c>
      <c r="AE576" s="6" t="str">
        <f>IF(ISBLANK(Requerimiento_Det!P576),"",VLOOKUP(Requerimiento_Det!P576,Tabla18[#All],2,FALSE))</f>
        <v/>
      </c>
    </row>
    <row r="577" spans="1:31" x14ac:dyDescent="0.25">
      <c r="A577" s="6" t="str">
        <f>IF(LEN(Requerimiento_Det!A577)&gt;0,Requerimiento_Det!A577,"")</f>
        <v/>
      </c>
      <c r="B577" s="6" t="str">
        <f>IF(LEN(Requerimiento_Det!B577)&gt;0,Requerimiento_Det!B577,"")</f>
        <v/>
      </c>
      <c r="C577" s="6" t="str">
        <f>IF(ISBLANK(Requerimiento_Det!C577),"",VLOOKUP(Requerimiento_Det!C577,Tabla3[#All],2,FALSE))</f>
        <v/>
      </c>
      <c r="D577" s="6" t="str">
        <f>IF(LEN(Requerimiento_Det!D577)&gt;0,Requerimiento_Det!D577,"")</f>
        <v/>
      </c>
      <c r="E577" s="6" t="str">
        <f>IF(ISBLANK(Requerimiento_Det!E577),"",VLOOKUP(Requerimiento_Det!E577,Tabla13[#All],2,FALSE))</f>
        <v/>
      </c>
      <c r="F577" s="6" t="str">
        <f>IF(ISBLANK(Requerimiento_Det!F577),"",VLOOKUP(Requerimiento_Det!F577,Tabla12[#All],2,FALSE))</f>
        <v/>
      </c>
      <c r="G577" s="6" t="str">
        <f>IF(ISBLANK(Requerimiento_Det!G577),"",VLOOKUP(Requerimiento_Det!G577,Tabla14[#All],2,FALSE))</f>
        <v/>
      </c>
      <c r="H577" s="6" t="str">
        <f>IF(LEN(Requerimiento_Det!H577)&gt;0,Requerimiento_Det!H577,"")</f>
        <v/>
      </c>
      <c r="I577" s="6" t="str">
        <f>IF(ISBLANK(Requerimiento_Det!I577),"",VLOOKUP(Requerimiento_Det!I577,Tabla5[#All],2,FALSE))</f>
        <v/>
      </c>
      <c r="J577" s="6" t="str">
        <f t="shared" si="211"/>
        <v/>
      </c>
      <c r="K577" s="29" t="str">
        <f>IF(LEN(Requerimiento_Det!J577)&gt;0,Requerimiento_Det!J577,"")</f>
        <v/>
      </c>
      <c r="L577" s="6" t="str">
        <f t="shared" si="212"/>
        <v/>
      </c>
      <c r="M577" s="6" t="str">
        <f t="shared" si="213"/>
        <v/>
      </c>
      <c r="N577" s="30" t="str">
        <f t="shared" si="214"/>
        <v/>
      </c>
      <c r="O577" s="30" t="str">
        <f t="shared" si="215"/>
        <v/>
      </c>
      <c r="P577" s="6" t="str">
        <f t="shared" si="216"/>
        <v/>
      </c>
      <c r="Q577" s="6" t="str">
        <f t="shared" si="217"/>
        <v/>
      </c>
      <c r="R577" s="6" t="str">
        <f t="shared" si="218"/>
        <v/>
      </c>
      <c r="S577" s="6" t="str">
        <f t="shared" si="219"/>
        <v/>
      </c>
      <c r="T577" s="6" t="str">
        <f t="shared" si="220"/>
        <v/>
      </c>
      <c r="U577" s="6" t="str">
        <f t="shared" si="221"/>
        <v/>
      </c>
      <c r="V577" s="6" t="str">
        <f t="shared" si="222"/>
        <v/>
      </c>
      <c r="W577" s="6" t="str">
        <f>IF(LEN(Requerimiento_Det!L577)&gt;0,Requerimiento_Det!L577,"")</f>
        <v/>
      </c>
      <c r="X577" s="6" t="str">
        <f>IF(ISBLANK(Requerimiento_Det!M577),"",VLOOKUP(Requerimiento_Det!M577,Tabla8[#All],2,FALSE))</f>
        <v/>
      </c>
      <c r="Y577" s="6" t="str">
        <f t="shared" si="223"/>
        <v/>
      </c>
      <c r="Z577" s="6" t="str">
        <f t="shared" si="224"/>
        <v/>
      </c>
      <c r="AA577" s="6" t="str">
        <f t="shared" si="225"/>
        <v/>
      </c>
      <c r="AB577" s="6" t="str">
        <f t="shared" si="226"/>
        <v/>
      </c>
      <c r="AC577" s="6" t="str">
        <f t="shared" si="227"/>
        <v/>
      </c>
      <c r="AD577" s="6" t="str">
        <f>IF(ISBLANK(Requerimiento_Det!N577),"",VLOOKUP(Requerimiento_Det!N577,Tabla1[#All],2,FALSE))</f>
        <v/>
      </c>
      <c r="AE577" s="6" t="str">
        <f>IF(ISBLANK(Requerimiento_Det!P577),"",VLOOKUP(Requerimiento_Det!P577,Tabla18[#All],2,FALSE))</f>
        <v/>
      </c>
    </row>
    <row r="578" spans="1:31" x14ac:dyDescent="0.25">
      <c r="A578" s="6" t="str">
        <f>IF(LEN(Requerimiento_Det!A578)&gt;0,Requerimiento_Det!A578,"")</f>
        <v/>
      </c>
      <c r="B578" s="6" t="str">
        <f>IF(LEN(Requerimiento_Det!B578)&gt;0,Requerimiento_Det!B578,"")</f>
        <v/>
      </c>
      <c r="C578" s="6" t="str">
        <f>IF(ISBLANK(Requerimiento_Det!C578),"",VLOOKUP(Requerimiento_Det!C578,Tabla3[#All],2,FALSE))</f>
        <v/>
      </c>
      <c r="D578" s="6" t="str">
        <f>IF(LEN(Requerimiento_Det!D578)&gt;0,Requerimiento_Det!D578,"")</f>
        <v/>
      </c>
      <c r="E578" s="6" t="str">
        <f>IF(ISBLANK(Requerimiento_Det!E578),"",VLOOKUP(Requerimiento_Det!E578,Tabla13[#All],2,FALSE))</f>
        <v/>
      </c>
      <c r="F578" s="6" t="str">
        <f>IF(ISBLANK(Requerimiento_Det!F578),"",VLOOKUP(Requerimiento_Det!F578,Tabla12[#All],2,FALSE))</f>
        <v/>
      </c>
      <c r="G578" s="6" t="str">
        <f>IF(ISBLANK(Requerimiento_Det!G578),"",VLOOKUP(Requerimiento_Det!G578,Tabla14[#All],2,FALSE))</f>
        <v/>
      </c>
      <c r="H578" s="6" t="str">
        <f>IF(LEN(Requerimiento_Det!H578)&gt;0,Requerimiento_Det!H578,"")</f>
        <v/>
      </c>
      <c r="I578" s="6" t="str">
        <f>IF(ISBLANK(Requerimiento_Det!I578),"",VLOOKUP(Requerimiento_Det!I578,Tabla5[#All],2,FALSE))</f>
        <v/>
      </c>
      <c r="J578" s="6" t="str">
        <f t="shared" si="211"/>
        <v/>
      </c>
      <c r="K578" s="29" t="str">
        <f>IF(LEN(Requerimiento_Det!J578)&gt;0,Requerimiento_Det!J578,"")</f>
        <v/>
      </c>
      <c r="L578" s="6" t="str">
        <f t="shared" si="212"/>
        <v/>
      </c>
      <c r="M578" s="6" t="str">
        <f t="shared" si="213"/>
        <v/>
      </c>
      <c r="N578" s="30" t="str">
        <f t="shared" si="214"/>
        <v/>
      </c>
      <c r="O578" s="30" t="str">
        <f t="shared" si="215"/>
        <v/>
      </c>
      <c r="P578" s="6" t="str">
        <f t="shared" si="216"/>
        <v/>
      </c>
      <c r="Q578" s="6" t="str">
        <f t="shared" si="217"/>
        <v/>
      </c>
      <c r="R578" s="6" t="str">
        <f t="shared" si="218"/>
        <v/>
      </c>
      <c r="S578" s="6" t="str">
        <f t="shared" si="219"/>
        <v/>
      </c>
      <c r="T578" s="6" t="str">
        <f t="shared" si="220"/>
        <v/>
      </c>
      <c r="U578" s="6" t="str">
        <f t="shared" si="221"/>
        <v/>
      </c>
      <c r="V578" s="6" t="str">
        <f t="shared" si="222"/>
        <v/>
      </c>
      <c r="W578" s="6" t="str">
        <f>IF(LEN(Requerimiento_Det!L578)&gt;0,Requerimiento_Det!L578,"")</f>
        <v/>
      </c>
      <c r="X578" s="6" t="str">
        <f>IF(ISBLANK(Requerimiento_Det!M578),"",VLOOKUP(Requerimiento_Det!M578,Tabla8[#All],2,FALSE))</f>
        <v/>
      </c>
      <c r="Y578" s="6" t="str">
        <f t="shared" si="223"/>
        <v/>
      </c>
      <c r="Z578" s="6" t="str">
        <f t="shared" si="224"/>
        <v/>
      </c>
      <c r="AA578" s="6" t="str">
        <f t="shared" si="225"/>
        <v/>
      </c>
      <c r="AB578" s="6" t="str">
        <f t="shared" si="226"/>
        <v/>
      </c>
      <c r="AC578" s="6" t="str">
        <f t="shared" si="227"/>
        <v/>
      </c>
      <c r="AD578" s="6" t="str">
        <f>IF(ISBLANK(Requerimiento_Det!N578),"",VLOOKUP(Requerimiento_Det!N578,Tabla1[#All],2,FALSE))</f>
        <v/>
      </c>
      <c r="AE578" s="6" t="str">
        <f>IF(ISBLANK(Requerimiento_Det!P578),"",VLOOKUP(Requerimiento_Det!P578,Tabla18[#All],2,FALSE))</f>
        <v/>
      </c>
    </row>
    <row r="579" spans="1:31" x14ac:dyDescent="0.25">
      <c r="A579" s="6" t="str">
        <f>IF(LEN(Requerimiento_Det!A579)&gt;0,Requerimiento_Det!A579,"")</f>
        <v/>
      </c>
      <c r="B579" s="6" t="str">
        <f>IF(LEN(Requerimiento_Det!B579)&gt;0,Requerimiento_Det!B579,"")</f>
        <v/>
      </c>
      <c r="C579" s="6" t="str">
        <f>IF(ISBLANK(Requerimiento_Det!C579),"",VLOOKUP(Requerimiento_Det!C579,Tabla3[#All],2,FALSE))</f>
        <v/>
      </c>
      <c r="D579" s="6" t="str">
        <f>IF(LEN(Requerimiento_Det!D579)&gt;0,Requerimiento_Det!D579,"")</f>
        <v/>
      </c>
      <c r="E579" s="6" t="str">
        <f>IF(ISBLANK(Requerimiento_Det!E579),"",VLOOKUP(Requerimiento_Det!E579,Tabla13[#All],2,FALSE))</f>
        <v/>
      </c>
      <c r="F579" s="6" t="str">
        <f>IF(ISBLANK(Requerimiento_Det!F579),"",VLOOKUP(Requerimiento_Det!F579,Tabla12[#All],2,FALSE))</f>
        <v/>
      </c>
      <c r="G579" s="6" t="str">
        <f>IF(ISBLANK(Requerimiento_Det!G579),"",VLOOKUP(Requerimiento_Det!G579,Tabla14[#All],2,FALSE))</f>
        <v/>
      </c>
      <c r="H579" s="6" t="str">
        <f>IF(LEN(Requerimiento_Det!H579)&gt;0,Requerimiento_Det!H579,"")</f>
        <v/>
      </c>
      <c r="I579" s="6" t="str">
        <f>IF(ISBLANK(Requerimiento_Det!I579),"",VLOOKUP(Requerimiento_Det!I579,Tabla5[#All],2,FALSE))</f>
        <v/>
      </c>
      <c r="J579" s="6" t="str">
        <f t="shared" si="211"/>
        <v/>
      </c>
      <c r="K579" s="29" t="str">
        <f>IF(LEN(Requerimiento_Det!J579)&gt;0,Requerimiento_Det!J579,"")</f>
        <v/>
      </c>
      <c r="L579" s="6" t="str">
        <f t="shared" si="212"/>
        <v/>
      </c>
      <c r="M579" s="6" t="str">
        <f t="shared" si="213"/>
        <v/>
      </c>
      <c r="N579" s="30" t="str">
        <f t="shared" si="214"/>
        <v/>
      </c>
      <c r="O579" s="30" t="str">
        <f t="shared" si="215"/>
        <v/>
      </c>
      <c r="P579" s="6" t="str">
        <f t="shared" si="216"/>
        <v/>
      </c>
      <c r="Q579" s="6" t="str">
        <f t="shared" si="217"/>
        <v/>
      </c>
      <c r="R579" s="6" t="str">
        <f t="shared" si="218"/>
        <v/>
      </c>
      <c r="S579" s="6" t="str">
        <f t="shared" si="219"/>
        <v/>
      </c>
      <c r="T579" s="6" t="str">
        <f t="shared" si="220"/>
        <v/>
      </c>
      <c r="U579" s="6" t="str">
        <f t="shared" si="221"/>
        <v/>
      </c>
      <c r="V579" s="6" t="str">
        <f t="shared" si="222"/>
        <v/>
      </c>
      <c r="W579" s="6" t="str">
        <f>IF(LEN(Requerimiento_Det!L579)&gt;0,Requerimiento_Det!L579,"")</f>
        <v/>
      </c>
      <c r="X579" s="6" t="str">
        <f>IF(ISBLANK(Requerimiento_Det!M579),"",VLOOKUP(Requerimiento_Det!M579,Tabla8[#All],2,FALSE))</f>
        <v/>
      </c>
      <c r="Y579" s="6" t="str">
        <f t="shared" si="223"/>
        <v/>
      </c>
      <c r="Z579" s="6" t="str">
        <f t="shared" si="224"/>
        <v/>
      </c>
      <c r="AA579" s="6" t="str">
        <f t="shared" si="225"/>
        <v/>
      </c>
      <c r="AB579" s="6" t="str">
        <f t="shared" si="226"/>
        <v/>
      </c>
      <c r="AC579" s="6" t="str">
        <f t="shared" si="227"/>
        <v/>
      </c>
      <c r="AD579" s="6" t="str">
        <f>IF(ISBLANK(Requerimiento_Det!N579),"",VLOOKUP(Requerimiento_Det!N579,Tabla1[#All],2,FALSE))</f>
        <v/>
      </c>
      <c r="AE579" s="6" t="str">
        <f>IF(ISBLANK(Requerimiento_Det!P579),"",VLOOKUP(Requerimiento_Det!P579,Tabla18[#All],2,FALSE))</f>
        <v/>
      </c>
    </row>
    <row r="580" spans="1:31" x14ac:dyDescent="0.25">
      <c r="A580" s="6" t="str">
        <f>IF(LEN(Requerimiento_Det!A580)&gt;0,Requerimiento_Det!A580,"")</f>
        <v/>
      </c>
      <c r="B580" s="6" t="str">
        <f>IF(LEN(Requerimiento_Det!B580)&gt;0,Requerimiento_Det!B580,"")</f>
        <v/>
      </c>
      <c r="C580" s="6" t="str">
        <f>IF(ISBLANK(Requerimiento_Det!C580),"",VLOOKUP(Requerimiento_Det!C580,Tabla3[#All],2,FALSE))</f>
        <v/>
      </c>
      <c r="D580" s="6" t="str">
        <f>IF(LEN(Requerimiento_Det!D580)&gt;0,Requerimiento_Det!D580,"")</f>
        <v/>
      </c>
      <c r="E580" s="6" t="str">
        <f>IF(ISBLANK(Requerimiento_Det!E580),"",VLOOKUP(Requerimiento_Det!E580,Tabla13[#All],2,FALSE))</f>
        <v/>
      </c>
      <c r="F580" s="6" t="str">
        <f>IF(ISBLANK(Requerimiento_Det!F580),"",VLOOKUP(Requerimiento_Det!F580,Tabla12[#All],2,FALSE))</f>
        <v/>
      </c>
      <c r="G580" s="6" t="str">
        <f>IF(ISBLANK(Requerimiento_Det!G580),"",VLOOKUP(Requerimiento_Det!G580,Tabla14[#All],2,FALSE))</f>
        <v/>
      </c>
      <c r="H580" s="6" t="str">
        <f>IF(LEN(Requerimiento_Det!H580)&gt;0,Requerimiento_Det!H580,"")</f>
        <v/>
      </c>
      <c r="I580" s="6" t="str">
        <f>IF(ISBLANK(Requerimiento_Det!I580),"",VLOOKUP(Requerimiento_Det!I580,Tabla5[#All],2,FALSE))</f>
        <v/>
      </c>
      <c r="J580" s="6" t="str">
        <f t="shared" si="211"/>
        <v/>
      </c>
      <c r="K580" s="29" t="str">
        <f>IF(LEN(Requerimiento_Det!J580)&gt;0,Requerimiento_Det!J580,"")</f>
        <v/>
      </c>
      <c r="L580" s="6" t="str">
        <f t="shared" si="212"/>
        <v/>
      </c>
      <c r="M580" s="6" t="str">
        <f t="shared" si="213"/>
        <v/>
      </c>
      <c r="N580" s="30" t="str">
        <f t="shared" si="214"/>
        <v/>
      </c>
      <c r="O580" s="30" t="str">
        <f t="shared" si="215"/>
        <v/>
      </c>
      <c r="P580" s="6" t="str">
        <f t="shared" si="216"/>
        <v/>
      </c>
      <c r="Q580" s="6" t="str">
        <f t="shared" si="217"/>
        <v/>
      </c>
      <c r="R580" s="6" t="str">
        <f t="shared" si="218"/>
        <v/>
      </c>
      <c r="S580" s="6" t="str">
        <f t="shared" si="219"/>
        <v/>
      </c>
      <c r="T580" s="6" t="str">
        <f t="shared" si="220"/>
        <v/>
      </c>
      <c r="U580" s="6" t="str">
        <f t="shared" si="221"/>
        <v/>
      </c>
      <c r="V580" s="6" t="str">
        <f t="shared" si="222"/>
        <v/>
      </c>
      <c r="W580" s="6" t="str">
        <f>IF(LEN(Requerimiento_Det!L580)&gt;0,Requerimiento_Det!L580,"")</f>
        <v/>
      </c>
      <c r="X580" s="6" t="str">
        <f>IF(ISBLANK(Requerimiento_Det!M580),"",VLOOKUP(Requerimiento_Det!M580,Tabla8[#All],2,FALSE))</f>
        <v/>
      </c>
      <c r="Y580" s="6" t="str">
        <f t="shared" si="223"/>
        <v/>
      </c>
      <c r="Z580" s="6" t="str">
        <f t="shared" si="224"/>
        <v/>
      </c>
      <c r="AA580" s="6" t="str">
        <f t="shared" si="225"/>
        <v/>
      </c>
      <c r="AB580" s="6" t="str">
        <f t="shared" si="226"/>
        <v/>
      </c>
      <c r="AC580" s="6" t="str">
        <f t="shared" si="227"/>
        <v/>
      </c>
      <c r="AD580" s="6" t="str">
        <f>IF(ISBLANK(Requerimiento_Det!N580),"",VLOOKUP(Requerimiento_Det!N580,Tabla1[#All],2,FALSE))</f>
        <v/>
      </c>
      <c r="AE580" s="6" t="str">
        <f>IF(ISBLANK(Requerimiento_Det!P580),"",VLOOKUP(Requerimiento_Det!P580,Tabla18[#All],2,FALSE))</f>
        <v/>
      </c>
    </row>
    <row r="581" spans="1:31" x14ac:dyDescent="0.25">
      <c r="A581" s="6" t="str">
        <f>IF(LEN(Requerimiento_Det!A581)&gt;0,Requerimiento_Det!A581,"")</f>
        <v/>
      </c>
      <c r="B581" s="6" t="str">
        <f>IF(LEN(Requerimiento_Det!B581)&gt;0,Requerimiento_Det!B581,"")</f>
        <v/>
      </c>
      <c r="C581" s="6" t="str">
        <f>IF(ISBLANK(Requerimiento_Det!C581),"",VLOOKUP(Requerimiento_Det!C581,Tabla3[#All],2,FALSE))</f>
        <v/>
      </c>
      <c r="D581" s="6" t="str">
        <f>IF(LEN(Requerimiento_Det!D581)&gt;0,Requerimiento_Det!D581,"")</f>
        <v/>
      </c>
      <c r="E581" s="6" t="str">
        <f>IF(ISBLANK(Requerimiento_Det!E581),"",VLOOKUP(Requerimiento_Det!E581,Tabla13[#All],2,FALSE))</f>
        <v/>
      </c>
      <c r="F581" s="6" t="str">
        <f>IF(ISBLANK(Requerimiento_Det!F581),"",VLOOKUP(Requerimiento_Det!F581,Tabla12[#All],2,FALSE))</f>
        <v/>
      </c>
      <c r="G581" s="6" t="str">
        <f>IF(ISBLANK(Requerimiento_Det!G581),"",VLOOKUP(Requerimiento_Det!G581,Tabla14[#All],2,FALSE))</f>
        <v/>
      </c>
      <c r="H581" s="6" t="str">
        <f>IF(LEN(Requerimiento_Det!H581)&gt;0,Requerimiento_Det!H581,"")</f>
        <v/>
      </c>
      <c r="I581" s="6" t="str">
        <f>IF(ISBLANK(Requerimiento_Det!I581),"",VLOOKUP(Requerimiento_Det!I581,Tabla5[#All],2,FALSE))</f>
        <v/>
      </c>
      <c r="J581" s="6" t="str">
        <f t="shared" si="211"/>
        <v/>
      </c>
      <c r="K581" s="29" t="str">
        <f>IF(LEN(Requerimiento_Det!J581)&gt;0,Requerimiento_Det!J581,"")</f>
        <v/>
      </c>
      <c r="L581" s="6" t="str">
        <f t="shared" si="212"/>
        <v/>
      </c>
      <c r="M581" s="6" t="str">
        <f t="shared" si="213"/>
        <v/>
      </c>
      <c r="N581" s="30" t="str">
        <f t="shared" si="214"/>
        <v/>
      </c>
      <c r="O581" s="30" t="str">
        <f t="shared" si="215"/>
        <v/>
      </c>
      <c r="P581" s="6" t="str">
        <f t="shared" si="216"/>
        <v/>
      </c>
      <c r="Q581" s="6" t="str">
        <f t="shared" si="217"/>
        <v/>
      </c>
      <c r="R581" s="6" t="str">
        <f t="shared" si="218"/>
        <v/>
      </c>
      <c r="S581" s="6" t="str">
        <f t="shared" si="219"/>
        <v/>
      </c>
      <c r="T581" s="6" t="str">
        <f t="shared" si="220"/>
        <v/>
      </c>
      <c r="U581" s="6" t="str">
        <f t="shared" si="221"/>
        <v/>
      </c>
      <c r="V581" s="6" t="str">
        <f t="shared" si="222"/>
        <v/>
      </c>
      <c r="W581" s="6" t="str">
        <f>IF(LEN(Requerimiento_Det!L581)&gt;0,Requerimiento_Det!L581,"")</f>
        <v/>
      </c>
      <c r="X581" s="6" t="str">
        <f>IF(ISBLANK(Requerimiento_Det!M581),"",VLOOKUP(Requerimiento_Det!M581,Tabla8[#All],2,FALSE))</f>
        <v/>
      </c>
      <c r="Y581" s="6" t="str">
        <f t="shared" si="223"/>
        <v/>
      </c>
      <c r="Z581" s="6" t="str">
        <f t="shared" si="224"/>
        <v/>
      </c>
      <c r="AA581" s="6" t="str">
        <f t="shared" si="225"/>
        <v/>
      </c>
      <c r="AB581" s="6" t="str">
        <f t="shared" si="226"/>
        <v/>
      </c>
      <c r="AC581" s="6" t="str">
        <f t="shared" si="227"/>
        <v/>
      </c>
      <c r="AD581" s="6" t="str">
        <f>IF(ISBLANK(Requerimiento_Det!N581),"",VLOOKUP(Requerimiento_Det!N581,Tabla1[#All],2,FALSE))</f>
        <v/>
      </c>
      <c r="AE581" s="6" t="str">
        <f>IF(ISBLANK(Requerimiento_Det!P581),"",VLOOKUP(Requerimiento_Det!P581,Tabla18[#All],2,FALSE))</f>
        <v/>
      </c>
    </row>
    <row r="582" spans="1:31" x14ac:dyDescent="0.25">
      <c r="A582" s="6" t="str">
        <f>IF(LEN(Requerimiento_Det!A582)&gt;0,Requerimiento_Det!A582,"")</f>
        <v/>
      </c>
      <c r="B582" s="6" t="str">
        <f>IF(LEN(Requerimiento_Det!B582)&gt;0,Requerimiento_Det!B582,"")</f>
        <v/>
      </c>
      <c r="C582" s="6" t="str">
        <f>IF(ISBLANK(Requerimiento_Det!C582),"",VLOOKUP(Requerimiento_Det!C582,Tabla3[#All],2,FALSE))</f>
        <v/>
      </c>
      <c r="D582" s="6" t="str">
        <f>IF(LEN(Requerimiento_Det!D582)&gt;0,Requerimiento_Det!D582,"")</f>
        <v/>
      </c>
      <c r="E582" s="6" t="str">
        <f>IF(ISBLANK(Requerimiento_Det!E582),"",VLOOKUP(Requerimiento_Det!E582,Tabla13[#All],2,FALSE))</f>
        <v/>
      </c>
      <c r="F582" s="6" t="str">
        <f>IF(ISBLANK(Requerimiento_Det!F582),"",VLOOKUP(Requerimiento_Det!F582,Tabla12[#All],2,FALSE))</f>
        <v/>
      </c>
      <c r="G582" s="6" t="str">
        <f>IF(ISBLANK(Requerimiento_Det!G582),"",VLOOKUP(Requerimiento_Det!G582,Tabla14[#All],2,FALSE))</f>
        <v/>
      </c>
      <c r="H582" s="6" t="str">
        <f>IF(LEN(Requerimiento_Det!H582)&gt;0,Requerimiento_Det!H582,"")</f>
        <v/>
      </c>
      <c r="I582" s="6" t="str">
        <f>IF(ISBLANK(Requerimiento_Det!I582),"",VLOOKUP(Requerimiento_Det!I582,Tabla5[#All],2,FALSE))</f>
        <v/>
      </c>
      <c r="J582" s="6" t="str">
        <f t="shared" si="211"/>
        <v/>
      </c>
      <c r="K582" s="29" t="str">
        <f>IF(LEN(Requerimiento_Det!J582)&gt;0,Requerimiento_Det!J582,"")</f>
        <v/>
      </c>
      <c r="L582" s="6" t="str">
        <f t="shared" si="212"/>
        <v/>
      </c>
      <c r="M582" s="6" t="str">
        <f t="shared" si="213"/>
        <v/>
      </c>
      <c r="N582" s="30" t="str">
        <f t="shared" si="214"/>
        <v/>
      </c>
      <c r="O582" s="30" t="str">
        <f t="shared" si="215"/>
        <v/>
      </c>
      <c r="P582" s="6" t="str">
        <f t="shared" si="216"/>
        <v/>
      </c>
      <c r="Q582" s="6" t="str">
        <f t="shared" si="217"/>
        <v/>
      </c>
      <c r="R582" s="6" t="str">
        <f t="shared" si="218"/>
        <v/>
      </c>
      <c r="S582" s="6" t="str">
        <f t="shared" si="219"/>
        <v/>
      </c>
      <c r="T582" s="6" t="str">
        <f t="shared" si="220"/>
        <v/>
      </c>
      <c r="U582" s="6" t="str">
        <f t="shared" si="221"/>
        <v/>
      </c>
      <c r="V582" s="6" t="str">
        <f t="shared" si="222"/>
        <v/>
      </c>
      <c r="W582" s="6" t="str">
        <f>IF(LEN(Requerimiento_Det!L582)&gt;0,Requerimiento_Det!L582,"")</f>
        <v/>
      </c>
      <c r="X582" s="6" t="str">
        <f>IF(ISBLANK(Requerimiento_Det!M582),"",VLOOKUP(Requerimiento_Det!M582,Tabla8[#All],2,FALSE))</f>
        <v/>
      </c>
      <c r="Y582" s="6" t="str">
        <f t="shared" si="223"/>
        <v/>
      </c>
      <c r="Z582" s="6" t="str">
        <f t="shared" si="224"/>
        <v/>
      </c>
      <c r="AA582" s="6" t="str">
        <f t="shared" si="225"/>
        <v/>
      </c>
      <c r="AB582" s="6" t="str">
        <f t="shared" si="226"/>
        <v/>
      </c>
      <c r="AC582" s="6" t="str">
        <f t="shared" si="227"/>
        <v/>
      </c>
      <c r="AD582" s="6" t="str">
        <f>IF(ISBLANK(Requerimiento_Det!N582),"",VLOOKUP(Requerimiento_Det!N582,Tabla1[#All],2,FALSE))</f>
        <v/>
      </c>
      <c r="AE582" s="6" t="str">
        <f>IF(ISBLANK(Requerimiento_Det!P582),"",VLOOKUP(Requerimiento_Det!P582,Tabla18[#All],2,FALSE))</f>
        <v/>
      </c>
    </row>
    <row r="583" spans="1:31" x14ac:dyDescent="0.25">
      <c r="A583" s="6" t="str">
        <f>IF(LEN(Requerimiento_Det!A583)&gt;0,Requerimiento_Det!A583,"")</f>
        <v/>
      </c>
      <c r="B583" s="6" t="str">
        <f>IF(LEN(Requerimiento_Det!B583)&gt;0,Requerimiento_Det!B583,"")</f>
        <v/>
      </c>
      <c r="C583" s="6" t="str">
        <f>IF(ISBLANK(Requerimiento_Det!C583),"",VLOOKUP(Requerimiento_Det!C583,Tabla3[#All],2,FALSE))</f>
        <v/>
      </c>
      <c r="D583" s="6" t="str">
        <f>IF(LEN(Requerimiento_Det!D583)&gt;0,Requerimiento_Det!D583,"")</f>
        <v/>
      </c>
      <c r="E583" s="6" t="str">
        <f>IF(ISBLANK(Requerimiento_Det!E583),"",VLOOKUP(Requerimiento_Det!E583,Tabla13[#All],2,FALSE))</f>
        <v/>
      </c>
      <c r="F583" s="6" t="str">
        <f>IF(ISBLANK(Requerimiento_Det!F583),"",VLOOKUP(Requerimiento_Det!F583,Tabla12[#All],2,FALSE))</f>
        <v/>
      </c>
      <c r="G583" s="6" t="str">
        <f>IF(ISBLANK(Requerimiento_Det!G583),"",VLOOKUP(Requerimiento_Det!G583,Tabla14[#All],2,FALSE))</f>
        <v/>
      </c>
      <c r="H583" s="6" t="str">
        <f>IF(LEN(Requerimiento_Det!H583)&gt;0,Requerimiento_Det!H583,"")</f>
        <v/>
      </c>
      <c r="I583" s="6" t="str">
        <f>IF(ISBLANK(Requerimiento_Det!I583),"",VLOOKUP(Requerimiento_Det!I583,Tabla5[#All],2,FALSE))</f>
        <v/>
      </c>
      <c r="J583" s="6" t="str">
        <f t="shared" si="211"/>
        <v/>
      </c>
      <c r="K583" s="29" t="str">
        <f>IF(LEN(Requerimiento_Det!J583)&gt;0,Requerimiento_Det!J583,"")</f>
        <v/>
      </c>
      <c r="L583" s="6" t="str">
        <f t="shared" si="212"/>
        <v/>
      </c>
      <c r="M583" s="6" t="str">
        <f t="shared" si="213"/>
        <v/>
      </c>
      <c r="N583" s="30" t="str">
        <f t="shared" si="214"/>
        <v/>
      </c>
      <c r="O583" s="30" t="str">
        <f t="shared" si="215"/>
        <v/>
      </c>
      <c r="P583" s="6" t="str">
        <f t="shared" si="216"/>
        <v/>
      </c>
      <c r="Q583" s="6" t="str">
        <f t="shared" si="217"/>
        <v/>
      </c>
      <c r="R583" s="6" t="str">
        <f t="shared" si="218"/>
        <v/>
      </c>
      <c r="S583" s="6" t="str">
        <f t="shared" si="219"/>
        <v/>
      </c>
      <c r="T583" s="6" t="str">
        <f t="shared" si="220"/>
        <v/>
      </c>
      <c r="U583" s="6" t="str">
        <f t="shared" si="221"/>
        <v/>
      </c>
      <c r="V583" s="6" t="str">
        <f t="shared" si="222"/>
        <v/>
      </c>
      <c r="W583" s="6" t="str">
        <f>IF(LEN(Requerimiento_Det!L583)&gt;0,Requerimiento_Det!L583,"")</f>
        <v/>
      </c>
      <c r="X583" s="6" t="str">
        <f>IF(ISBLANK(Requerimiento_Det!M583),"",VLOOKUP(Requerimiento_Det!M583,Tabla8[#All],2,FALSE))</f>
        <v/>
      </c>
      <c r="Y583" s="6" t="str">
        <f t="shared" si="223"/>
        <v/>
      </c>
      <c r="Z583" s="6" t="str">
        <f t="shared" si="224"/>
        <v/>
      </c>
      <c r="AA583" s="6" t="str">
        <f t="shared" si="225"/>
        <v/>
      </c>
      <c r="AB583" s="6" t="str">
        <f t="shared" si="226"/>
        <v/>
      </c>
      <c r="AC583" s="6" t="str">
        <f t="shared" si="227"/>
        <v/>
      </c>
      <c r="AD583" s="6" t="str">
        <f>IF(ISBLANK(Requerimiento_Det!N583),"",VLOOKUP(Requerimiento_Det!N583,Tabla1[#All],2,FALSE))</f>
        <v/>
      </c>
      <c r="AE583" s="6" t="str">
        <f>IF(ISBLANK(Requerimiento_Det!P583),"",VLOOKUP(Requerimiento_Det!P583,Tabla18[#All],2,FALSE))</f>
        <v/>
      </c>
    </row>
    <row r="584" spans="1:31" x14ac:dyDescent="0.25">
      <c r="A584" s="6" t="str">
        <f>IF(LEN(Requerimiento_Det!A584)&gt;0,Requerimiento_Det!A584,"")</f>
        <v/>
      </c>
      <c r="B584" s="6" t="str">
        <f>IF(LEN(Requerimiento_Det!B584)&gt;0,Requerimiento_Det!B584,"")</f>
        <v/>
      </c>
      <c r="C584" s="6" t="str">
        <f>IF(ISBLANK(Requerimiento_Det!C584),"",VLOOKUP(Requerimiento_Det!C584,Tabla3[#All],2,FALSE))</f>
        <v/>
      </c>
      <c r="D584" s="6" t="str">
        <f>IF(LEN(Requerimiento_Det!D584)&gt;0,Requerimiento_Det!D584,"")</f>
        <v/>
      </c>
      <c r="E584" s="6" t="str">
        <f>IF(ISBLANK(Requerimiento_Det!E584),"",VLOOKUP(Requerimiento_Det!E584,Tabla13[#All],2,FALSE))</f>
        <v/>
      </c>
      <c r="F584" s="6" t="str">
        <f>IF(ISBLANK(Requerimiento_Det!F584),"",VLOOKUP(Requerimiento_Det!F584,Tabla12[#All],2,FALSE))</f>
        <v/>
      </c>
      <c r="G584" s="6" t="str">
        <f>IF(ISBLANK(Requerimiento_Det!G584),"",VLOOKUP(Requerimiento_Det!G584,Tabla14[#All],2,FALSE))</f>
        <v/>
      </c>
      <c r="H584" s="6" t="str">
        <f>IF(LEN(Requerimiento_Det!H584)&gt;0,Requerimiento_Det!H584,"")</f>
        <v/>
      </c>
      <c r="I584" s="6" t="str">
        <f>IF(ISBLANK(Requerimiento_Det!I584),"",VLOOKUP(Requerimiento_Det!I584,Tabla5[#All],2,FALSE))</f>
        <v/>
      </c>
      <c r="J584" s="6" t="str">
        <f t="shared" si="211"/>
        <v/>
      </c>
      <c r="K584" s="29" t="str">
        <f>IF(LEN(Requerimiento_Det!J584)&gt;0,Requerimiento_Det!J584,"")</f>
        <v/>
      </c>
      <c r="L584" s="6" t="str">
        <f t="shared" si="212"/>
        <v/>
      </c>
      <c r="M584" s="6" t="str">
        <f t="shared" si="213"/>
        <v/>
      </c>
      <c r="N584" s="30" t="str">
        <f t="shared" si="214"/>
        <v/>
      </c>
      <c r="O584" s="30" t="str">
        <f t="shared" si="215"/>
        <v/>
      </c>
      <c r="P584" s="6" t="str">
        <f t="shared" si="216"/>
        <v/>
      </c>
      <c r="Q584" s="6" t="str">
        <f t="shared" si="217"/>
        <v/>
      </c>
      <c r="R584" s="6" t="str">
        <f t="shared" si="218"/>
        <v/>
      </c>
      <c r="S584" s="6" t="str">
        <f t="shared" si="219"/>
        <v/>
      </c>
      <c r="T584" s="6" t="str">
        <f t="shared" si="220"/>
        <v/>
      </c>
      <c r="U584" s="6" t="str">
        <f t="shared" si="221"/>
        <v/>
      </c>
      <c r="V584" s="6" t="str">
        <f t="shared" si="222"/>
        <v/>
      </c>
      <c r="W584" s="6" t="str">
        <f>IF(LEN(Requerimiento_Det!L584)&gt;0,Requerimiento_Det!L584,"")</f>
        <v/>
      </c>
      <c r="X584" s="6" t="str">
        <f>IF(ISBLANK(Requerimiento_Det!M584),"",VLOOKUP(Requerimiento_Det!M584,Tabla8[#All],2,FALSE))</f>
        <v/>
      </c>
      <c r="Y584" s="6" t="str">
        <f t="shared" si="223"/>
        <v/>
      </c>
      <c r="Z584" s="6" t="str">
        <f t="shared" si="224"/>
        <v/>
      </c>
      <c r="AA584" s="6" t="str">
        <f t="shared" si="225"/>
        <v/>
      </c>
      <c r="AB584" s="6" t="str">
        <f t="shared" si="226"/>
        <v/>
      </c>
      <c r="AC584" s="6" t="str">
        <f t="shared" si="227"/>
        <v/>
      </c>
      <c r="AD584" s="6" t="str">
        <f>IF(ISBLANK(Requerimiento_Det!N584),"",VLOOKUP(Requerimiento_Det!N584,Tabla1[#All],2,FALSE))</f>
        <v/>
      </c>
      <c r="AE584" s="6" t="str">
        <f>IF(ISBLANK(Requerimiento_Det!P584),"",VLOOKUP(Requerimiento_Det!P584,Tabla18[#All],2,FALSE))</f>
        <v/>
      </c>
    </row>
    <row r="585" spans="1:31" x14ac:dyDescent="0.25">
      <c r="A585" s="6" t="str">
        <f>IF(LEN(Requerimiento_Det!A585)&gt;0,Requerimiento_Det!A585,"")</f>
        <v/>
      </c>
      <c r="B585" s="6" t="str">
        <f>IF(LEN(Requerimiento_Det!B585)&gt;0,Requerimiento_Det!B585,"")</f>
        <v/>
      </c>
      <c r="C585" s="6" t="str">
        <f>IF(ISBLANK(Requerimiento_Det!C585),"",VLOOKUP(Requerimiento_Det!C585,Tabla3[#All],2,FALSE))</f>
        <v/>
      </c>
      <c r="D585" s="6" t="str">
        <f>IF(LEN(Requerimiento_Det!D585)&gt;0,Requerimiento_Det!D585,"")</f>
        <v/>
      </c>
      <c r="E585" s="6" t="str">
        <f>IF(ISBLANK(Requerimiento_Det!E585),"",VLOOKUP(Requerimiento_Det!E585,Tabla13[#All],2,FALSE))</f>
        <v/>
      </c>
      <c r="F585" s="6" t="str">
        <f>IF(ISBLANK(Requerimiento_Det!F585),"",VLOOKUP(Requerimiento_Det!F585,Tabla12[#All],2,FALSE))</f>
        <v/>
      </c>
      <c r="G585" s="6" t="str">
        <f>IF(ISBLANK(Requerimiento_Det!G585),"",VLOOKUP(Requerimiento_Det!G585,Tabla14[#All],2,FALSE))</f>
        <v/>
      </c>
      <c r="H585" s="6" t="str">
        <f>IF(LEN(Requerimiento_Det!H585)&gt;0,Requerimiento_Det!H585,"")</f>
        <v/>
      </c>
      <c r="I585" s="6" t="str">
        <f>IF(ISBLANK(Requerimiento_Det!I585),"",VLOOKUP(Requerimiento_Det!I585,Tabla5[#All],2,FALSE))</f>
        <v/>
      </c>
      <c r="J585" s="6" t="str">
        <f t="shared" si="211"/>
        <v/>
      </c>
      <c r="K585" s="29" t="str">
        <f>IF(LEN(Requerimiento_Det!J585)&gt;0,Requerimiento_Det!J585,"")</f>
        <v/>
      </c>
      <c r="L585" s="6" t="str">
        <f t="shared" si="212"/>
        <v/>
      </c>
      <c r="M585" s="6" t="str">
        <f t="shared" si="213"/>
        <v/>
      </c>
      <c r="N585" s="30" t="str">
        <f t="shared" si="214"/>
        <v/>
      </c>
      <c r="O585" s="30" t="str">
        <f t="shared" si="215"/>
        <v/>
      </c>
      <c r="P585" s="6" t="str">
        <f t="shared" si="216"/>
        <v/>
      </c>
      <c r="Q585" s="6" t="str">
        <f t="shared" si="217"/>
        <v/>
      </c>
      <c r="R585" s="6" t="str">
        <f t="shared" si="218"/>
        <v/>
      </c>
      <c r="S585" s="6" t="str">
        <f t="shared" si="219"/>
        <v/>
      </c>
      <c r="T585" s="6" t="str">
        <f t="shared" si="220"/>
        <v/>
      </c>
      <c r="U585" s="6" t="str">
        <f t="shared" si="221"/>
        <v/>
      </c>
      <c r="V585" s="6" t="str">
        <f t="shared" si="222"/>
        <v/>
      </c>
      <c r="W585" s="6" t="str">
        <f>IF(LEN(Requerimiento_Det!L585)&gt;0,Requerimiento_Det!L585,"")</f>
        <v/>
      </c>
      <c r="X585" s="6" t="str">
        <f>IF(ISBLANK(Requerimiento_Det!M585),"",VLOOKUP(Requerimiento_Det!M585,Tabla8[#All],2,FALSE))</f>
        <v/>
      </c>
      <c r="Y585" s="6" t="str">
        <f t="shared" si="223"/>
        <v/>
      </c>
      <c r="Z585" s="6" t="str">
        <f t="shared" si="224"/>
        <v/>
      </c>
      <c r="AA585" s="6" t="str">
        <f t="shared" si="225"/>
        <v/>
      </c>
      <c r="AB585" s="6" t="str">
        <f t="shared" si="226"/>
        <v/>
      </c>
      <c r="AC585" s="6" t="str">
        <f t="shared" si="227"/>
        <v/>
      </c>
      <c r="AD585" s="6" t="str">
        <f>IF(ISBLANK(Requerimiento_Det!N585),"",VLOOKUP(Requerimiento_Det!N585,Tabla1[#All],2,FALSE))</f>
        <v/>
      </c>
      <c r="AE585" s="6" t="str">
        <f>IF(ISBLANK(Requerimiento_Det!P585),"",VLOOKUP(Requerimiento_Det!P585,Tabla18[#All],2,FALSE))</f>
        <v/>
      </c>
    </row>
    <row r="586" spans="1:31" x14ac:dyDescent="0.25">
      <c r="A586" s="6" t="str">
        <f>IF(LEN(Requerimiento_Det!A586)&gt;0,Requerimiento_Det!A586,"")</f>
        <v/>
      </c>
      <c r="B586" s="6" t="str">
        <f>IF(LEN(Requerimiento_Det!B586)&gt;0,Requerimiento_Det!B586,"")</f>
        <v/>
      </c>
      <c r="C586" s="6" t="str">
        <f>IF(ISBLANK(Requerimiento_Det!C586),"",VLOOKUP(Requerimiento_Det!C586,Tabla3[#All],2,FALSE))</f>
        <v/>
      </c>
      <c r="D586" s="6" t="str">
        <f>IF(LEN(Requerimiento_Det!D586)&gt;0,Requerimiento_Det!D586,"")</f>
        <v/>
      </c>
      <c r="E586" s="6" t="str">
        <f>IF(ISBLANK(Requerimiento_Det!E586),"",VLOOKUP(Requerimiento_Det!E586,Tabla13[#All],2,FALSE))</f>
        <v/>
      </c>
      <c r="F586" s="6" t="str">
        <f>IF(ISBLANK(Requerimiento_Det!F586),"",VLOOKUP(Requerimiento_Det!F586,Tabla12[#All],2,FALSE))</f>
        <v/>
      </c>
      <c r="G586" s="6" t="str">
        <f>IF(ISBLANK(Requerimiento_Det!G586),"",VLOOKUP(Requerimiento_Det!G586,Tabla14[#All],2,FALSE))</f>
        <v/>
      </c>
      <c r="H586" s="6" t="str">
        <f>IF(LEN(Requerimiento_Det!H586)&gt;0,Requerimiento_Det!H586,"")</f>
        <v/>
      </c>
      <c r="I586" s="6" t="str">
        <f>IF(ISBLANK(Requerimiento_Det!I586),"",VLOOKUP(Requerimiento_Det!I586,Tabla5[#All],2,FALSE))</f>
        <v/>
      </c>
      <c r="J586" s="6" t="str">
        <f t="shared" si="211"/>
        <v/>
      </c>
      <c r="K586" s="29" t="str">
        <f>IF(LEN(Requerimiento_Det!J586)&gt;0,Requerimiento_Det!J586,"")</f>
        <v/>
      </c>
      <c r="L586" s="6" t="str">
        <f t="shared" si="212"/>
        <v/>
      </c>
      <c r="M586" s="6" t="str">
        <f t="shared" si="213"/>
        <v/>
      </c>
      <c r="N586" s="30" t="str">
        <f t="shared" si="214"/>
        <v/>
      </c>
      <c r="O586" s="30" t="str">
        <f t="shared" si="215"/>
        <v/>
      </c>
      <c r="P586" s="6" t="str">
        <f t="shared" si="216"/>
        <v/>
      </c>
      <c r="Q586" s="6" t="str">
        <f t="shared" si="217"/>
        <v/>
      </c>
      <c r="R586" s="6" t="str">
        <f t="shared" si="218"/>
        <v/>
      </c>
      <c r="S586" s="6" t="str">
        <f t="shared" si="219"/>
        <v/>
      </c>
      <c r="T586" s="6" t="str">
        <f t="shared" si="220"/>
        <v/>
      </c>
      <c r="U586" s="6" t="str">
        <f t="shared" si="221"/>
        <v/>
      </c>
      <c r="V586" s="6" t="str">
        <f t="shared" si="222"/>
        <v/>
      </c>
      <c r="W586" s="6" t="str">
        <f>IF(LEN(Requerimiento_Det!L586)&gt;0,Requerimiento_Det!L586,"")</f>
        <v/>
      </c>
      <c r="X586" s="6" t="str">
        <f>IF(ISBLANK(Requerimiento_Det!M586),"",VLOOKUP(Requerimiento_Det!M586,Tabla8[#All],2,FALSE))</f>
        <v/>
      </c>
      <c r="Y586" s="6" t="str">
        <f t="shared" si="223"/>
        <v/>
      </c>
      <c r="Z586" s="6" t="str">
        <f t="shared" si="224"/>
        <v/>
      </c>
      <c r="AA586" s="6" t="str">
        <f t="shared" si="225"/>
        <v/>
      </c>
      <c r="AB586" s="6" t="str">
        <f t="shared" si="226"/>
        <v/>
      </c>
      <c r="AC586" s="6" t="str">
        <f t="shared" si="227"/>
        <v/>
      </c>
      <c r="AD586" s="6" t="str">
        <f>IF(ISBLANK(Requerimiento_Det!N586),"",VLOOKUP(Requerimiento_Det!N586,Tabla1[#All],2,FALSE))</f>
        <v/>
      </c>
      <c r="AE586" s="6" t="str">
        <f>IF(ISBLANK(Requerimiento_Det!P586),"",VLOOKUP(Requerimiento_Det!P586,Tabla18[#All],2,FALSE))</f>
        <v/>
      </c>
    </row>
    <row r="587" spans="1:31" x14ac:dyDescent="0.25">
      <c r="A587" s="6" t="str">
        <f>IF(LEN(Requerimiento_Det!A587)&gt;0,Requerimiento_Det!A587,"")</f>
        <v/>
      </c>
      <c r="B587" s="6" t="str">
        <f>IF(LEN(Requerimiento_Det!B587)&gt;0,Requerimiento_Det!B587,"")</f>
        <v/>
      </c>
      <c r="C587" s="6" t="str">
        <f>IF(ISBLANK(Requerimiento_Det!C587),"",VLOOKUP(Requerimiento_Det!C587,Tabla3[#All],2,FALSE))</f>
        <v/>
      </c>
      <c r="D587" s="6" t="str">
        <f>IF(LEN(Requerimiento_Det!D587)&gt;0,Requerimiento_Det!D587,"")</f>
        <v/>
      </c>
      <c r="E587" s="6" t="str">
        <f>IF(ISBLANK(Requerimiento_Det!E587),"",VLOOKUP(Requerimiento_Det!E587,Tabla13[#All],2,FALSE))</f>
        <v/>
      </c>
      <c r="F587" s="6" t="str">
        <f>IF(ISBLANK(Requerimiento_Det!F587),"",VLOOKUP(Requerimiento_Det!F587,Tabla12[#All],2,FALSE))</f>
        <v/>
      </c>
      <c r="G587" s="6" t="str">
        <f>IF(ISBLANK(Requerimiento_Det!G587),"",VLOOKUP(Requerimiento_Det!G587,Tabla14[#All],2,FALSE))</f>
        <v/>
      </c>
      <c r="H587" s="6" t="str">
        <f>IF(LEN(Requerimiento_Det!H587)&gt;0,Requerimiento_Det!H587,"")</f>
        <v/>
      </c>
      <c r="I587" s="6" t="str">
        <f>IF(ISBLANK(Requerimiento_Det!I587),"",VLOOKUP(Requerimiento_Det!I587,Tabla5[#All],2,FALSE))</f>
        <v/>
      </c>
      <c r="J587" s="6" t="str">
        <f t="shared" si="211"/>
        <v/>
      </c>
      <c r="K587" s="29" t="str">
        <f>IF(LEN(Requerimiento_Det!J587)&gt;0,Requerimiento_Det!J587,"")</f>
        <v/>
      </c>
      <c r="L587" s="6" t="str">
        <f t="shared" si="212"/>
        <v/>
      </c>
      <c r="M587" s="6" t="str">
        <f t="shared" si="213"/>
        <v/>
      </c>
      <c r="N587" s="30" t="str">
        <f t="shared" si="214"/>
        <v/>
      </c>
      <c r="O587" s="30" t="str">
        <f t="shared" si="215"/>
        <v/>
      </c>
      <c r="P587" s="6" t="str">
        <f t="shared" si="216"/>
        <v/>
      </c>
      <c r="Q587" s="6" t="str">
        <f t="shared" si="217"/>
        <v/>
      </c>
      <c r="R587" s="6" t="str">
        <f t="shared" si="218"/>
        <v/>
      </c>
      <c r="S587" s="6" t="str">
        <f t="shared" si="219"/>
        <v/>
      </c>
      <c r="T587" s="6" t="str">
        <f t="shared" si="220"/>
        <v/>
      </c>
      <c r="U587" s="6" t="str">
        <f t="shared" si="221"/>
        <v/>
      </c>
      <c r="V587" s="6" t="str">
        <f t="shared" si="222"/>
        <v/>
      </c>
      <c r="W587" s="6" t="str">
        <f>IF(LEN(Requerimiento_Det!L587)&gt;0,Requerimiento_Det!L587,"")</f>
        <v/>
      </c>
      <c r="X587" s="6" t="str">
        <f>IF(ISBLANK(Requerimiento_Det!M587),"",VLOOKUP(Requerimiento_Det!M587,Tabla8[#All],2,FALSE))</f>
        <v/>
      </c>
      <c r="Y587" s="6" t="str">
        <f t="shared" si="223"/>
        <v/>
      </c>
      <c r="Z587" s="6" t="str">
        <f t="shared" si="224"/>
        <v/>
      </c>
      <c r="AA587" s="6" t="str">
        <f t="shared" si="225"/>
        <v/>
      </c>
      <c r="AB587" s="6" t="str">
        <f t="shared" si="226"/>
        <v/>
      </c>
      <c r="AC587" s="6" t="str">
        <f t="shared" si="227"/>
        <v/>
      </c>
      <c r="AD587" s="6" t="str">
        <f>IF(ISBLANK(Requerimiento_Det!N587),"",VLOOKUP(Requerimiento_Det!N587,Tabla1[#All],2,FALSE))</f>
        <v/>
      </c>
      <c r="AE587" s="6" t="str">
        <f>IF(ISBLANK(Requerimiento_Det!P587),"",VLOOKUP(Requerimiento_Det!P587,Tabla18[#All],2,FALSE))</f>
        <v/>
      </c>
    </row>
    <row r="588" spans="1:31" x14ac:dyDescent="0.25">
      <c r="A588" s="6" t="str">
        <f>IF(LEN(Requerimiento_Det!A588)&gt;0,Requerimiento_Det!A588,"")</f>
        <v/>
      </c>
      <c r="B588" s="6" t="str">
        <f>IF(LEN(Requerimiento_Det!B588)&gt;0,Requerimiento_Det!B588,"")</f>
        <v/>
      </c>
      <c r="C588" s="6" t="str">
        <f>IF(ISBLANK(Requerimiento_Det!C588),"",VLOOKUP(Requerimiento_Det!C588,Tabla3[#All],2,FALSE))</f>
        <v/>
      </c>
      <c r="D588" s="6" t="str">
        <f>IF(LEN(Requerimiento_Det!D588)&gt;0,Requerimiento_Det!D588,"")</f>
        <v/>
      </c>
      <c r="E588" s="6" t="str">
        <f>IF(ISBLANK(Requerimiento_Det!E588),"",VLOOKUP(Requerimiento_Det!E588,Tabla13[#All],2,FALSE))</f>
        <v/>
      </c>
      <c r="F588" s="6" t="str">
        <f>IF(ISBLANK(Requerimiento_Det!F588),"",VLOOKUP(Requerimiento_Det!F588,Tabla12[#All],2,FALSE))</f>
        <v/>
      </c>
      <c r="G588" s="6" t="str">
        <f>IF(ISBLANK(Requerimiento_Det!G588),"",VLOOKUP(Requerimiento_Det!G588,Tabla14[#All],2,FALSE))</f>
        <v/>
      </c>
      <c r="H588" s="6" t="str">
        <f>IF(LEN(Requerimiento_Det!H588)&gt;0,Requerimiento_Det!H588,"")</f>
        <v/>
      </c>
      <c r="I588" s="6" t="str">
        <f>IF(ISBLANK(Requerimiento_Det!I588),"",VLOOKUP(Requerimiento_Det!I588,Tabla5[#All],2,FALSE))</f>
        <v/>
      </c>
      <c r="J588" s="6" t="str">
        <f t="shared" si="211"/>
        <v/>
      </c>
      <c r="K588" s="29" t="str">
        <f>IF(LEN(Requerimiento_Det!J588)&gt;0,Requerimiento_Det!J588,"")</f>
        <v/>
      </c>
      <c r="L588" s="6" t="str">
        <f t="shared" si="212"/>
        <v/>
      </c>
      <c r="M588" s="6" t="str">
        <f t="shared" si="213"/>
        <v/>
      </c>
      <c r="N588" s="30" t="str">
        <f t="shared" si="214"/>
        <v/>
      </c>
      <c r="O588" s="30" t="str">
        <f t="shared" si="215"/>
        <v/>
      </c>
      <c r="P588" s="6" t="str">
        <f t="shared" si="216"/>
        <v/>
      </c>
      <c r="Q588" s="6" t="str">
        <f t="shared" si="217"/>
        <v/>
      </c>
      <c r="R588" s="6" t="str">
        <f t="shared" si="218"/>
        <v/>
      </c>
      <c r="S588" s="6" t="str">
        <f t="shared" si="219"/>
        <v/>
      </c>
      <c r="T588" s="6" t="str">
        <f t="shared" si="220"/>
        <v/>
      </c>
      <c r="U588" s="6" t="str">
        <f t="shared" si="221"/>
        <v/>
      </c>
      <c r="V588" s="6" t="str">
        <f t="shared" si="222"/>
        <v/>
      </c>
      <c r="W588" s="6" t="str">
        <f>IF(LEN(Requerimiento_Det!L588)&gt;0,Requerimiento_Det!L588,"")</f>
        <v/>
      </c>
      <c r="X588" s="6" t="str">
        <f>IF(ISBLANK(Requerimiento_Det!M588),"",VLOOKUP(Requerimiento_Det!M588,Tabla8[#All],2,FALSE))</f>
        <v/>
      </c>
      <c r="Y588" s="6" t="str">
        <f t="shared" si="223"/>
        <v/>
      </c>
      <c r="Z588" s="6" t="str">
        <f t="shared" si="224"/>
        <v/>
      </c>
      <c r="AA588" s="6" t="str">
        <f t="shared" si="225"/>
        <v/>
      </c>
      <c r="AB588" s="6" t="str">
        <f t="shared" si="226"/>
        <v/>
      </c>
      <c r="AC588" s="6" t="str">
        <f t="shared" si="227"/>
        <v/>
      </c>
      <c r="AD588" s="6" t="str">
        <f>IF(ISBLANK(Requerimiento_Det!N588),"",VLOOKUP(Requerimiento_Det!N588,Tabla1[#All],2,FALSE))</f>
        <v/>
      </c>
      <c r="AE588" s="6" t="str">
        <f>IF(ISBLANK(Requerimiento_Det!P588),"",VLOOKUP(Requerimiento_Det!P588,Tabla18[#All],2,FALSE))</f>
        <v/>
      </c>
    </row>
    <row r="589" spans="1:31" x14ac:dyDescent="0.25">
      <c r="A589" s="6" t="str">
        <f>IF(LEN(Requerimiento_Det!A589)&gt;0,Requerimiento_Det!A589,"")</f>
        <v/>
      </c>
      <c r="B589" s="6" t="str">
        <f>IF(LEN(Requerimiento_Det!B589)&gt;0,Requerimiento_Det!B589,"")</f>
        <v/>
      </c>
      <c r="C589" s="6" t="str">
        <f>IF(ISBLANK(Requerimiento_Det!C589),"",VLOOKUP(Requerimiento_Det!C589,Tabla3[#All],2,FALSE))</f>
        <v/>
      </c>
      <c r="D589" s="6" t="str">
        <f>IF(LEN(Requerimiento_Det!D589)&gt;0,Requerimiento_Det!D589,"")</f>
        <v/>
      </c>
      <c r="E589" s="6" t="str">
        <f>IF(ISBLANK(Requerimiento_Det!E589),"",VLOOKUP(Requerimiento_Det!E589,Tabla13[#All],2,FALSE))</f>
        <v/>
      </c>
      <c r="F589" s="6" t="str">
        <f>IF(ISBLANK(Requerimiento_Det!F589),"",VLOOKUP(Requerimiento_Det!F589,Tabla12[#All],2,FALSE))</f>
        <v/>
      </c>
      <c r="G589" s="6" t="str">
        <f>IF(ISBLANK(Requerimiento_Det!G589),"",VLOOKUP(Requerimiento_Det!G589,Tabla14[#All],2,FALSE))</f>
        <v/>
      </c>
      <c r="H589" s="6" t="str">
        <f>IF(LEN(Requerimiento_Det!H589)&gt;0,Requerimiento_Det!H589,"")</f>
        <v/>
      </c>
      <c r="I589" s="6" t="str">
        <f>IF(ISBLANK(Requerimiento_Det!I589),"",VLOOKUP(Requerimiento_Det!I589,Tabla5[#All],2,FALSE))</f>
        <v/>
      </c>
      <c r="J589" s="6" t="str">
        <f t="shared" si="211"/>
        <v/>
      </c>
      <c r="K589" s="29" t="str">
        <f>IF(LEN(Requerimiento_Det!J589)&gt;0,Requerimiento_Det!J589,"")</f>
        <v/>
      </c>
      <c r="L589" s="6" t="str">
        <f t="shared" si="212"/>
        <v/>
      </c>
      <c r="M589" s="6" t="str">
        <f t="shared" si="213"/>
        <v/>
      </c>
      <c r="N589" s="30" t="str">
        <f t="shared" si="214"/>
        <v/>
      </c>
      <c r="O589" s="30" t="str">
        <f t="shared" si="215"/>
        <v/>
      </c>
      <c r="P589" s="6" t="str">
        <f t="shared" si="216"/>
        <v/>
      </c>
      <c r="Q589" s="6" t="str">
        <f t="shared" si="217"/>
        <v/>
      </c>
      <c r="R589" s="6" t="str">
        <f t="shared" si="218"/>
        <v/>
      </c>
      <c r="S589" s="6" t="str">
        <f t="shared" si="219"/>
        <v/>
      </c>
      <c r="T589" s="6" t="str">
        <f t="shared" si="220"/>
        <v/>
      </c>
      <c r="U589" s="6" t="str">
        <f t="shared" si="221"/>
        <v/>
      </c>
      <c r="V589" s="6" t="str">
        <f t="shared" si="222"/>
        <v/>
      </c>
      <c r="W589" s="6" t="str">
        <f>IF(LEN(Requerimiento_Det!L589)&gt;0,Requerimiento_Det!L589,"")</f>
        <v/>
      </c>
      <c r="X589" s="6" t="str">
        <f>IF(ISBLANK(Requerimiento_Det!M589),"",VLOOKUP(Requerimiento_Det!M589,Tabla8[#All],2,FALSE))</f>
        <v/>
      </c>
      <c r="Y589" s="6" t="str">
        <f t="shared" si="223"/>
        <v/>
      </c>
      <c r="Z589" s="6" t="str">
        <f t="shared" si="224"/>
        <v/>
      </c>
      <c r="AA589" s="6" t="str">
        <f t="shared" si="225"/>
        <v/>
      </c>
      <c r="AB589" s="6" t="str">
        <f t="shared" si="226"/>
        <v/>
      </c>
      <c r="AC589" s="6" t="str">
        <f t="shared" si="227"/>
        <v/>
      </c>
      <c r="AD589" s="6" t="str">
        <f>IF(ISBLANK(Requerimiento_Det!N589),"",VLOOKUP(Requerimiento_Det!N589,Tabla1[#All],2,FALSE))</f>
        <v/>
      </c>
      <c r="AE589" s="6" t="str">
        <f>IF(ISBLANK(Requerimiento_Det!P589),"",VLOOKUP(Requerimiento_Det!P589,Tabla18[#All],2,FALSE))</f>
        <v/>
      </c>
    </row>
    <row r="590" spans="1:31" x14ac:dyDescent="0.25">
      <c r="A590" s="6" t="str">
        <f>IF(LEN(Requerimiento_Det!A590)&gt;0,Requerimiento_Det!A590,"")</f>
        <v/>
      </c>
      <c r="B590" s="6" t="str">
        <f>IF(LEN(Requerimiento_Det!B590)&gt;0,Requerimiento_Det!B590,"")</f>
        <v/>
      </c>
      <c r="C590" s="6" t="str">
        <f>IF(ISBLANK(Requerimiento_Det!C590),"",VLOOKUP(Requerimiento_Det!C590,Tabla3[#All],2,FALSE))</f>
        <v/>
      </c>
      <c r="D590" s="6" t="str">
        <f>IF(LEN(Requerimiento_Det!D590)&gt;0,Requerimiento_Det!D590,"")</f>
        <v/>
      </c>
      <c r="E590" s="6" t="str">
        <f>IF(ISBLANK(Requerimiento_Det!E590),"",VLOOKUP(Requerimiento_Det!E590,Tabla13[#All],2,FALSE))</f>
        <v/>
      </c>
      <c r="F590" s="6" t="str">
        <f>IF(ISBLANK(Requerimiento_Det!F590),"",VLOOKUP(Requerimiento_Det!F590,Tabla12[#All],2,FALSE))</f>
        <v/>
      </c>
      <c r="G590" s="6" t="str">
        <f>IF(ISBLANK(Requerimiento_Det!G590),"",VLOOKUP(Requerimiento_Det!G590,Tabla14[#All],2,FALSE))</f>
        <v/>
      </c>
      <c r="H590" s="6" t="str">
        <f>IF(LEN(Requerimiento_Det!H590)&gt;0,Requerimiento_Det!H590,"")</f>
        <v/>
      </c>
      <c r="I590" s="6" t="str">
        <f>IF(ISBLANK(Requerimiento_Det!I590),"",VLOOKUP(Requerimiento_Det!I590,Tabla5[#All],2,FALSE))</f>
        <v/>
      </c>
      <c r="J590" s="6" t="str">
        <f t="shared" si="211"/>
        <v/>
      </c>
      <c r="K590" s="29" t="str">
        <f>IF(LEN(Requerimiento_Det!J590)&gt;0,Requerimiento_Det!J590,"")</f>
        <v/>
      </c>
      <c r="L590" s="6" t="str">
        <f t="shared" si="212"/>
        <v/>
      </c>
      <c r="M590" s="6" t="str">
        <f t="shared" si="213"/>
        <v/>
      </c>
      <c r="N590" s="30" t="str">
        <f t="shared" si="214"/>
        <v/>
      </c>
      <c r="O590" s="30" t="str">
        <f t="shared" si="215"/>
        <v/>
      </c>
      <c r="P590" s="6" t="str">
        <f t="shared" si="216"/>
        <v/>
      </c>
      <c r="Q590" s="6" t="str">
        <f t="shared" si="217"/>
        <v/>
      </c>
      <c r="R590" s="6" t="str">
        <f t="shared" si="218"/>
        <v/>
      </c>
      <c r="S590" s="6" t="str">
        <f t="shared" si="219"/>
        <v/>
      </c>
      <c r="T590" s="6" t="str">
        <f t="shared" si="220"/>
        <v/>
      </c>
      <c r="U590" s="6" t="str">
        <f t="shared" si="221"/>
        <v/>
      </c>
      <c r="V590" s="6" t="str">
        <f t="shared" si="222"/>
        <v/>
      </c>
      <c r="W590" s="6" t="str">
        <f>IF(LEN(Requerimiento_Det!L590)&gt;0,Requerimiento_Det!L590,"")</f>
        <v/>
      </c>
      <c r="X590" s="6" t="str">
        <f>IF(ISBLANK(Requerimiento_Det!M590),"",VLOOKUP(Requerimiento_Det!M590,Tabla8[#All],2,FALSE))</f>
        <v/>
      </c>
      <c r="Y590" s="6" t="str">
        <f t="shared" si="223"/>
        <v/>
      </c>
      <c r="Z590" s="6" t="str">
        <f t="shared" si="224"/>
        <v/>
      </c>
      <c r="AA590" s="6" t="str">
        <f t="shared" si="225"/>
        <v/>
      </c>
      <c r="AB590" s="6" t="str">
        <f t="shared" si="226"/>
        <v/>
      </c>
      <c r="AC590" s="6" t="str">
        <f t="shared" si="227"/>
        <v/>
      </c>
      <c r="AD590" s="6" t="str">
        <f>IF(ISBLANK(Requerimiento_Det!N590),"",VLOOKUP(Requerimiento_Det!N590,Tabla1[#All],2,FALSE))</f>
        <v/>
      </c>
      <c r="AE590" s="6" t="str">
        <f>IF(ISBLANK(Requerimiento_Det!P590),"",VLOOKUP(Requerimiento_Det!P590,Tabla18[#All],2,FALSE))</f>
        <v/>
      </c>
    </row>
    <row r="591" spans="1:31" x14ac:dyDescent="0.25">
      <c r="A591" s="6" t="str">
        <f>IF(LEN(Requerimiento_Det!A591)&gt;0,Requerimiento_Det!A591,"")</f>
        <v/>
      </c>
      <c r="B591" s="6" t="str">
        <f>IF(LEN(Requerimiento_Det!B591)&gt;0,Requerimiento_Det!B591,"")</f>
        <v/>
      </c>
      <c r="C591" s="6" t="str">
        <f>IF(ISBLANK(Requerimiento_Det!C591),"",VLOOKUP(Requerimiento_Det!C591,Tabla3[#All],2,FALSE))</f>
        <v/>
      </c>
      <c r="D591" s="6" t="str">
        <f>IF(LEN(Requerimiento_Det!D591)&gt;0,Requerimiento_Det!D591,"")</f>
        <v/>
      </c>
      <c r="E591" s="6" t="str">
        <f>IF(ISBLANK(Requerimiento_Det!E591),"",VLOOKUP(Requerimiento_Det!E591,Tabla13[#All],2,FALSE))</f>
        <v/>
      </c>
      <c r="F591" s="6" t="str">
        <f>IF(ISBLANK(Requerimiento_Det!F591),"",VLOOKUP(Requerimiento_Det!F591,Tabla12[#All],2,FALSE))</f>
        <v/>
      </c>
      <c r="G591" s="6" t="str">
        <f>IF(ISBLANK(Requerimiento_Det!G591),"",VLOOKUP(Requerimiento_Det!G591,Tabla14[#All],2,FALSE))</f>
        <v/>
      </c>
      <c r="H591" s="6" t="str">
        <f>IF(LEN(Requerimiento_Det!H591)&gt;0,Requerimiento_Det!H591,"")</f>
        <v/>
      </c>
      <c r="I591" s="6" t="str">
        <f>IF(ISBLANK(Requerimiento_Det!I591),"",VLOOKUP(Requerimiento_Det!I591,Tabla5[#All],2,FALSE))</f>
        <v/>
      </c>
      <c r="J591" s="6" t="str">
        <f t="shared" si="211"/>
        <v/>
      </c>
      <c r="K591" s="29" t="str">
        <f>IF(LEN(Requerimiento_Det!J591)&gt;0,Requerimiento_Det!J591,"")</f>
        <v/>
      </c>
      <c r="L591" s="6" t="str">
        <f t="shared" si="212"/>
        <v/>
      </c>
      <c r="M591" s="6" t="str">
        <f t="shared" si="213"/>
        <v/>
      </c>
      <c r="N591" s="30" t="str">
        <f t="shared" si="214"/>
        <v/>
      </c>
      <c r="O591" s="30" t="str">
        <f t="shared" si="215"/>
        <v/>
      </c>
      <c r="P591" s="6" t="str">
        <f t="shared" si="216"/>
        <v/>
      </c>
      <c r="Q591" s="6" t="str">
        <f t="shared" si="217"/>
        <v/>
      </c>
      <c r="R591" s="6" t="str">
        <f t="shared" si="218"/>
        <v/>
      </c>
      <c r="S591" s="6" t="str">
        <f t="shared" si="219"/>
        <v/>
      </c>
      <c r="T591" s="6" t="str">
        <f t="shared" si="220"/>
        <v/>
      </c>
      <c r="U591" s="6" t="str">
        <f t="shared" si="221"/>
        <v/>
      </c>
      <c r="V591" s="6" t="str">
        <f t="shared" si="222"/>
        <v/>
      </c>
      <c r="W591" s="6" t="str">
        <f>IF(LEN(Requerimiento_Det!L591)&gt;0,Requerimiento_Det!L591,"")</f>
        <v/>
      </c>
      <c r="X591" s="6" t="str">
        <f>IF(ISBLANK(Requerimiento_Det!M591),"",VLOOKUP(Requerimiento_Det!M591,Tabla8[#All],2,FALSE))</f>
        <v/>
      </c>
      <c r="Y591" s="6" t="str">
        <f t="shared" si="223"/>
        <v/>
      </c>
      <c r="Z591" s="6" t="str">
        <f t="shared" si="224"/>
        <v/>
      </c>
      <c r="AA591" s="6" t="str">
        <f t="shared" si="225"/>
        <v/>
      </c>
      <c r="AB591" s="6" t="str">
        <f t="shared" si="226"/>
        <v/>
      </c>
      <c r="AC591" s="6" t="str">
        <f t="shared" si="227"/>
        <v/>
      </c>
      <c r="AD591" s="6" t="str">
        <f>IF(ISBLANK(Requerimiento_Det!N591),"",VLOOKUP(Requerimiento_Det!N591,Tabla1[#All],2,FALSE))</f>
        <v/>
      </c>
      <c r="AE591" s="6" t="str">
        <f>IF(ISBLANK(Requerimiento_Det!P591),"",VLOOKUP(Requerimiento_Det!P591,Tabla18[#All],2,FALSE))</f>
        <v/>
      </c>
    </row>
    <row r="592" spans="1:31" x14ac:dyDescent="0.25">
      <c r="A592" s="6" t="str">
        <f>IF(LEN(Requerimiento_Det!A592)&gt;0,Requerimiento_Det!A592,"")</f>
        <v/>
      </c>
      <c r="B592" s="6" t="str">
        <f>IF(LEN(Requerimiento_Det!B592)&gt;0,Requerimiento_Det!B592,"")</f>
        <v/>
      </c>
      <c r="C592" s="6" t="str">
        <f>IF(ISBLANK(Requerimiento_Det!C592),"",VLOOKUP(Requerimiento_Det!C592,Tabla3[#All],2,FALSE))</f>
        <v/>
      </c>
      <c r="D592" s="6" t="str">
        <f>IF(LEN(Requerimiento_Det!D592)&gt;0,Requerimiento_Det!D592,"")</f>
        <v/>
      </c>
      <c r="E592" s="6" t="str">
        <f>IF(ISBLANK(Requerimiento_Det!E592),"",VLOOKUP(Requerimiento_Det!E592,Tabla13[#All],2,FALSE))</f>
        <v/>
      </c>
      <c r="F592" s="6" t="str">
        <f>IF(ISBLANK(Requerimiento_Det!F592),"",VLOOKUP(Requerimiento_Det!F592,Tabla12[#All],2,FALSE))</f>
        <v/>
      </c>
      <c r="G592" s="6" t="str">
        <f>IF(ISBLANK(Requerimiento_Det!G592),"",VLOOKUP(Requerimiento_Det!G592,Tabla14[#All],2,FALSE))</f>
        <v/>
      </c>
      <c r="H592" s="6" t="str">
        <f>IF(LEN(Requerimiento_Det!H592)&gt;0,Requerimiento_Det!H592,"")</f>
        <v/>
      </c>
      <c r="I592" s="6" t="str">
        <f>IF(ISBLANK(Requerimiento_Det!I592),"",VLOOKUP(Requerimiento_Det!I592,Tabla5[#All],2,FALSE))</f>
        <v/>
      </c>
      <c r="J592" s="6" t="str">
        <f t="shared" si="211"/>
        <v/>
      </c>
      <c r="K592" s="29" t="str">
        <f>IF(LEN(Requerimiento_Det!J592)&gt;0,Requerimiento_Det!J592,"")</f>
        <v/>
      </c>
      <c r="L592" s="6" t="str">
        <f t="shared" si="212"/>
        <v/>
      </c>
      <c r="M592" s="6" t="str">
        <f t="shared" si="213"/>
        <v/>
      </c>
      <c r="N592" s="30" t="str">
        <f t="shared" si="214"/>
        <v/>
      </c>
      <c r="O592" s="30" t="str">
        <f t="shared" si="215"/>
        <v/>
      </c>
      <c r="P592" s="6" t="str">
        <f t="shared" si="216"/>
        <v/>
      </c>
      <c r="Q592" s="6" t="str">
        <f t="shared" si="217"/>
        <v/>
      </c>
      <c r="R592" s="6" t="str">
        <f t="shared" si="218"/>
        <v/>
      </c>
      <c r="S592" s="6" t="str">
        <f t="shared" si="219"/>
        <v/>
      </c>
      <c r="T592" s="6" t="str">
        <f t="shared" si="220"/>
        <v/>
      </c>
      <c r="U592" s="6" t="str">
        <f t="shared" si="221"/>
        <v/>
      </c>
      <c r="V592" s="6" t="str">
        <f t="shared" si="222"/>
        <v/>
      </c>
      <c r="W592" s="6" t="str">
        <f>IF(LEN(Requerimiento_Det!L592)&gt;0,Requerimiento_Det!L592,"")</f>
        <v/>
      </c>
      <c r="X592" s="6" t="str">
        <f>IF(ISBLANK(Requerimiento_Det!M592),"",VLOOKUP(Requerimiento_Det!M592,Tabla8[#All],2,FALSE))</f>
        <v/>
      </c>
      <c r="Y592" s="6" t="str">
        <f t="shared" si="223"/>
        <v/>
      </c>
      <c r="Z592" s="6" t="str">
        <f t="shared" si="224"/>
        <v/>
      </c>
      <c r="AA592" s="6" t="str">
        <f t="shared" si="225"/>
        <v/>
      </c>
      <c r="AB592" s="6" t="str">
        <f t="shared" si="226"/>
        <v/>
      </c>
      <c r="AC592" s="6" t="str">
        <f t="shared" si="227"/>
        <v/>
      </c>
      <c r="AD592" s="6" t="str">
        <f>IF(ISBLANK(Requerimiento_Det!N592),"",VLOOKUP(Requerimiento_Det!N592,Tabla1[#All],2,FALSE))</f>
        <v/>
      </c>
      <c r="AE592" s="6" t="str">
        <f>IF(ISBLANK(Requerimiento_Det!P592),"",VLOOKUP(Requerimiento_Det!P592,Tabla18[#All],2,FALSE))</f>
        <v/>
      </c>
    </row>
    <row r="593" spans="1:31" x14ac:dyDescent="0.25">
      <c r="A593" s="6" t="str">
        <f>IF(LEN(Requerimiento_Det!A593)&gt;0,Requerimiento_Det!A593,"")</f>
        <v/>
      </c>
      <c r="B593" s="6" t="str">
        <f>IF(LEN(Requerimiento_Det!B593)&gt;0,Requerimiento_Det!B593,"")</f>
        <v/>
      </c>
      <c r="C593" s="6" t="str">
        <f>IF(ISBLANK(Requerimiento_Det!C593),"",VLOOKUP(Requerimiento_Det!C593,Tabla3[#All],2,FALSE))</f>
        <v/>
      </c>
      <c r="D593" s="6" t="str">
        <f>IF(LEN(Requerimiento_Det!D593)&gt;0,Requerimiento_Det!D593,"")</f>
        <v/>
      </c>
      <c r="E593" s="6" t="str">
        <f>IF(ISBLANK(Requerimiento_Det!E593),"",VLOOKUP(Requerimiento_Det!E593,Tabla13[#All],2,FALSE))</f>
        <v/>
      </c>
      <c r="F593" s="6" t="str">
        <f>IF(ISBLANK(Requerimiento_Det!F593),"",VLOOKUP(Requerimiento_Det!F593,Tabla12[#All],2,FALSE))</f>
        <v/>
      </c>
      <c r="G593" s="6" t="str">
        <f>IF(ISBLANK(Requerimiento_Det!G593),"",VLOOKUP(Requerimiento_Det!G593,Tabla14[#All],2,FALSE))</f>
        <v/>
      </c>
      <c r="H593" s="6" t="str">
        <f>IF(LEN(Requerimiento_Det!H593)&gt;0,Requerimiento_Det!H593,"")</f>
        <v/>
      </c>
      <c r="I593" s="6" t="str">
        <f>IF(ISBLANK(Requerimiento_Det!I593),"",VLOOKUP(Requerimiento_Det!I593,Tabla5[#All],2,FALSE))</f>
        <v/>
      </c>
      <c r="J593" s="6" t="str">
        <f t="shared" si="211"/>
        <v/>
      </c>
      <c r="K593" s="29" t="str">
        <f>IF(LEN(Requerimiento_Det!J593)&gt;0,Requerimiento_Det!J593,"")</f>
        <v/>
      </c>
      <c r="L593" s="6" t="str">
        <f t="shared" si="212"/>
        <v/>
      </c>
      <c r="M593" s="6" t="str">
        <f t="shared" si="213"/>
        <v/>
      </c>
      <c r="N593" s="30" t="str">
        <f t="shared" si="214"/>
        <v/>
      </c>
      <c r="O593" s="30" t="str">
        <f t="shared" si="215"/>
        <v/>
      </c>
      <c r="P593" s="6" t="str">
        <f t="shared" si="216"/>
        <v/>
      </c>
      <c r="Q593" s="6" t="str">
        <f t="shared" si="217"/>
        <v/>
      </c>
      <c r="R593" s="6" t="str">
        <f t="shared" si="218"/>
        <v/>
      </c>
      <c r="S593" s="6" t="str">
        <f t="shared" si="219"/>
        <v/>
      </c>
      <c r="T593" s="6" t="str">
        <f t="shared" si="220"/>
        <v/>
      </c>
      <c r="U593" s="6" t="str">
        <f t="shared" si="221"/>
        <v/>
      </c>
      <c r="V593" s="6" t="str">
        <f t="shared" si="222"/>
        <v/>
      </c>
      <c r="W593" s="6" t="str">
        <f>IF(LEN(Requerimiento_Det!L593)&gt;0,Requerimiento_Det!L593,"")</f>
        <v/>
      </c>
      <c r="X593" s="6" t="str">
        <f>IF(ISBLANK(Requerimiento_Det!M593),"",VLOOKUP(Requerimiento_Det!M593,Tabla8[#All],2,FALSE))</f>
        <v/>
      </c>
      <c r="Y593" s="6" t="str">
        <f t="shared" si="223"/>
        <v/>
      </c>
      <c r="Z593" s="6" t="str">
        <f t="shared" si="224"/>
        <v/>
      </c>
      <c r="AA593" s="6" t="str">
        <f t="shared" si="225"/>
        <v/>
      </c>
      <c r="AB593" s="6" t="str">
        <f t="shared" si="226"/>
        <v/>
      </c>
      <c r="AC593" s="6" t="str">
        <f t="shared" si="227"/>
        <v/>
      </c>
      <c r="AD593" s="6" t="str">
        <f>IF(ISBLANK(Requerimiento_Det!N593),"",VLOOKUP(Requerimiento_Det!N593,Tabla1[#All],2,FALSE))</f>
        <v/>
      </c>
      <c r="AE593" s="6" t="str">
        <f>IF(ISBLANK(Requerimiento_Det!P593),"",VLOOKUP(Requerimiento_Det!P593,Tabla18[#All],2,FALSE))</f>
        <v/>
      </c>
    </row>
    <row r="594" spans="1:31" x14ac:dyDescent="0.25">
      <c r="A594" s="6" t="str">
        <f>IF(LEN(Requerimiento_Det!A594)&gt;0,Requerimiento_Det!A594,"")</f>
        <v/>
      </c>
      <c r="B594" s="6" t="str">
        <f>IF(LEN(Requerimiento_Det!B594)&gt;0,Requerimiento_Det!B594,"")</f>
        <v/>
      </c>
      <c r="C594" s="6" t="str">
        <f>IF(ISBLANK(Requerimiento_Det!C594),"",VLOOKUP(Requerimiento_Det!C594,Tabla3[#All],2,FALSE))</f>
        <v/>
      </c>
      <c r="D594" s="6" t="str">
        <f>IF(LEN(Requerimiento_Det!D594)&gt;0,Requerimiento_Det!D594,"")</f>
        <v/>
      </c>
      <c r="E594" s="6" t="str">
        <f>IF(ISBLANK(Requerimiento_Det!E594),"",VLOOKUP(Requerimiento_Det!E594,Tabla13[#All],2,FALSE))</f>
        <v/>
      </c>
      <c r="F594" s="6" t="str">
        <f>IF(ISBLANK(Requerimiento_Det!F594),"",VLOOKUP(Requerimiento_Det!F594,Tabla12[#All],2,FALSE))</f>
        <v/>
      </c>
      <c r="G594" s="6" t="str">
        <f>IF(ISBLANK(Requerimiento_Det!G594),"",VLOOKUP(Requerimiento_Det!G594,Tabla14[#All],2,FALSE))</f>
        <v/>
      </c>
      <c r="H594" s="6" t="str">
        <f>IF(LEN(Requerimiento_Det!H594)&gt;0,Requerimiento_Det!H594,"")</f>
        <v/>
      </c>
      <c r="I594" s="6" t="str">
        <f>IF(ISBLANK(Requerimiento_Det!I594),"",VLOOKUP(Requerimiento_Det!I594,Tabla5[#All],2,FALSE))</f>
        <v/>
      </c>
      <c r="J594" s="6" t="str">
        <f t="shared" si="211"/>
        <v/>
      </c>
      <c r="K594" s="29" t="str">
        <f>IF(LEN(Requerimiento_Det!J594)&gt;0,Requerimiento_Det!J594,"")</f>
        <v/>
      </c>
      <c r="L594" s="6" t="str">
        <f t="shared" si="212"/>
        <v/>
      </c>
      <c r="M594" s="6" t="str">
        <f t="shared" si="213"/>
        <v/>
      </c>
      <c r="N594" s="30" t="str">
        <f t="shared" si="214"/>
        <v/>
      </c>
      <c r="O594" s="30" t="str">
        <f t="shared" si="215"/>
        <v/>
      </c>
      <c r="P594" s="6" t="str">
        <f t="shared" si="216"/>
        <v/>
      </c>
      <c r="Q594" s="6" t="str">
        <f t="shared" si="217"/>
        <v/>
      </c>
      <c r="R594" s="6" t="str">
        <f t="shared" si="218"/>
        <v/>
      </c>
      <c r="S594" s="6" t="str">
        <f t="shared" si="219"/>
        <v/>
      </c>
      <c r="T594" s="6" t="str">
        <f t="shared" si="220"/>
        <v/>
      </c>
      <c r="U594" s="6" t="str">
        <f t="shared" si="221"/>
        <v/>
      </c>
      <c r="V594" s="6" t="str">
        <f t="shared" si="222"/>
        <v/>
      </c>
      <c r="W594" s="6" t="str">
        <f>IF(LEN(Requerimiento_Det!L594)&gt;0,Requerimiento_Det!L594,"")</f>
        <v/>
      </c>
      <c r="X594" s="6" t="str">
        <f>IF(ISBLANK(Requerimiento_Det!M594),"",VLOOKUP(Requerimiento_Det!M594,Tabla8[#All],2,FALSE))</f>
        <v/>
      </c>
      <c r="Y594" s="6" t="str">
        <f t="shared" si="223"/>
        <v/>
      </c>
      <c r="Z594" s="6" t="str">
        <f t="shared" si="224"/>
        <v/>
      </c>
      <c r="AA594" s="6" t="str">
        <f t="shared" si="225"/>
        <v/>
      </c>
      <c r="AB594" s="6" t="str">
        <f t="shared" si="226"/>
        <v/>
      </c>
      <c r="AC594" s="6" t="str">
        <f t="shared" si="227"/>
        <v/>
      </c>
      <c r="AD594" s="6" t="str">
        <f>IF(ISBLANK(Requerimiento_Det!N594),"",VLOOKUP(Requerimiento_Det!N594,Tabla1[#All],2,FALSE))</f>
        <v/>
      </c>
      <c r="AE594" s="6" t="str">
        <f>IF(ISBLANK(Requerimiento_Det!P594),"",VLOOKUP(Requerimiento_Det!P594,Tabla18[#All],2,FALSE))</f>
        <v/>
      </c>
    </row>
    <row r="595" spans="1:31" x14ac:dyDescent="0.25">
      <c r="A595" s="6" t="str">
        <f>IF(LEN(Requerimiento_Det!A595)&gt;0,Requerimiento_Det!A595,"")</f>
        <v/>
      </c>
      <c r="B595" s="6" t="str">
        <f>IF(LEN(Requerimiento_Det!B595)&gt;0,Requerimiento_Det!B595,"")</f>
        <v/>
      </c>
      <c r="C595" s="6" t="str">
        <f>IF(ISBLANK(Requerimiento_Det!C595),"",VLOOKUP(Requerimiento_Det!C595,Tabla3[#All],2,FALSE))</f>
        <v/>
      </c>
      <c r="D595" s="6" t="str">
        <f>IF(LEN(Requerimiento_Det!D595)&gt;0,Requerimiento_Det!D595,"")</f>
        <v/>
      </c>
      <c r="E595" s="6" t="str">
        <f>IF(ISBLANK(Requerimiento_Det!E595),"",VLOOKUP(Requerimiento_Det!E595,Tabla13[#All],2,FALSE))</f>
        <v/>
      </c>
      <c r="F595" s="6" t="str">
        <f>IF(ISBLANK(Requerimiento_Det!F595),"",VLOOKUP(Requerimiento_Det!F595,Tabla12[#All],2,FALSE))</f>
        <v/>
      </c>
      <c r="G595" s="6" t="str">
        <f>IF(ISBLANK(Requerimiento_Det!G595),"",VLOOKUP(Requerimiento_Det!G595,Tabla14[#All],2,FALSE))</f>
        <v/>
      </c>
      <c r="H595" s="6" t="str">
        <f>IF(LEN(Requerimiento_Det!H595)&gt;0,Requerimiento_Det!H595,"")</f>
        <v/>
      </c>
      <c r="I595" s="6" t="str">
        <f>IF(ISBLANK(Requerimiento_Det!I595),"",VLOOKUP(Requerimiento_Det!I595,Tabla5[#All],2,FALSE))</f>
        <v/>
      </c>
      <c r="J595" s="6" t="str">
        <f t="shared" si="211"/>
        <v/>
      </c>
      <c r="K595" s="29" t="str">
        <f>IF(LEN(Requerimiento_Det!J595)&gt;0,Requerimiento_Det!J595,"")</f>
        <v/>
      </c>
      <c r="L595" s="6" t="str">
        <f t="shared" si="212"/>
        <v/>
      </c>
      <c r="M595" s="6" t="str">
        <f t="shared" si="213"/>
        <v/>
      </c>
      <c r="N595" s="30" t="str">
        <f t="shared" si="214"/>
        <v/>
      </c>
      <c r="O595" s="30" t="str">
        <f t="shared" si="215"/>
        <v/>
      </c>
      <c r="P595" s="6" t="str">
        <f t="shared" si="216"/>
        <v/>
      </c>
      <c r="Q595" s="6" t="str">
        <f t="shared" si="217"/>
        <v/>
      </c>
      <c r="R595" s="6" t="str">
        <f t="shared" si="218"/>
        <v/>
      </c>
      <c r="S595" s="6" t="str">
        <f t="shared" si="219"/>
        <v/>
      </c>
      <c r="T595" s="6" t="str">
        <f t="shared" si="220"/>
        <v/>
      </c>
      <c r="U595" s="6" t="str">
        <f t="shared" si="221"/>
        <v/>
      </c>
      <c r="V595" s="6" t="str">
        <f t="shared" si="222"/>
        <v/>
      </c>
      <c r="W595" s="6" t="str">
        <f>IF(LEN(Requerimiento_Det!L595)&gt;0,Requerimiento_Det!L595,"")</f>
        <v/>
      </c>
      <c r="X595" s="6" t="str">
        <f>IF(ISBLANK(Requerimiento_Det!M595),"",VLOOKUP(Requerimiento_Det!M595,Tabla8[#All],2,FALSE))</f>
        <v/>
      </c>
      <c r="Y595" s="6" t="str">
        <f t="shared" si="223"/>
        <v/>
      </c>
      <c r="Z595" s="6" t="str">
        <f t="shared" si="224"/>
        <v/>
      </c>
      <c r="AA595" s="6" t="str">
        <f t="shared" si="225"/>
        <v/>
      </c>
      <c r="AB595" s="6" t="str">
        <f t="shared" si="226"/>
        <v/>
      </c>
      <c r="AC595" s="6" t="str">
        <f t="shared" si="227"/>
        <v/>
      </c>
      <c r="AD595" s="6" t="str">
        <f>IF(ISBLANK(Requerimiento_Det!N595),"",VLOOKUP(Requerimiento_Det!N595,Tabla1[#All],2,FALSE))</f>
        <v/>
      </c>
      <c r="AE595" s="6" t="str">
        <f>IF(ISBLANK(Requerimiento_Det!P595),"",VLOOKUP(Requerimiento_Det!P595,Tabla18[#All],2,FALSE))</f>
        <v/>
      </c>
    </row>
    <row r="596" spans="1:31" x14ac:dyDescent="0.25">
      <c r="A596" s="6" t="str">
        <f>IF(LEN(Requerimiento_Det!A596)&gt;0,Requerimiento_Det!A596,"")</f>
        <v/>
      </c>
      <c r="B596" s="6" t="str">
        <f>IF(LEN(Requerimiento_Det!B596)&gt;0,Requerimiento_Det!B596,"")</f>
        <v/>
      </c>
      <c r="C596" s="6" t="str">
        <f>IF(ISBLANK(Requerimiento_Det!C596),"",VLOOKUP(Requerimiento_Det!C596,Tabla3[#All],2,FALSE))</f>
        <v/>
      </c>
      <c r="D596" s="6" t="str">
        <f>IF(LEN(Requerimiento_Det!D596)&gt;0,Requerimiento_Det!D596,"")</f>
        <v/>
      </c>
      <c r="E596" s="6" t="str">
        <f>IF(ISBLANK(Requerimiento_Det!E596),"",VLOOKUP(Requerimiento_Det!E596,Tabla13[#All],2,FALSE))</f>
        <v/>
      </c>
      <c r="F596" s="6" t="str">
        <f>IF(ISBLANK(Requerimiento_Det!F596),"",VLOOKUP(Requerimiento_Det!F596,Tabla12[#All],2,FALSE))</f>
        <v/>
      </c>
      <c r="G596" s="6" t="str">
        <f>IF(ISBLANK(Requerimiento_Det!G596),"",VLOOKUP(Requerimiento_Det!G596,Tabla14[#All],2,FALSE))</f>
        <v/>
      </c>
      <c r="H596" s="6" t="str">
        <f>IF(LEN(Requerimiento_Det!H596)&gt;0,Requerimiento_Det!H596,"")</f>
        <v/>
      </c>
      <c r="I596" s="6" t="str">
        <f>IF(ISBLANK(Requerimiento_Det!I596),"",VLOOKUP(Requerimiento_Det!I596,Tabla5[#All],2,FALSE))</f>
        <v/>
      </c>
      <c r="J596" s="6" t="str">
        <f t="shared" si="211"/>
        <v/>
      </c>
      <c r="K596" s="29" t="str">
        <f>IF(LEN(Requerimiento_Det!J596)&gt;0,Requerimiento_Det!J596,"")</f>
        <v/>
      </c>
      <c r="L596" s="6" t="str">
        <f t="shared" si="212"/>
        <v/>
      </c>
      <c r="M596" s="6" t="str">
        <f t="shared" si="213"/>
        <v/>
      </c>
      <c r="N596" s="30" t="str">
        <f t="shared" si="214"/>
        <v/>
      </c>
      <c r="O596" s="30" t="str">
        <f t="shared" si="215"/>
        <v/>
      </c>
      <c r="P596" s="6" t="str">
        <f t="shared" si="216"/>
        <v/>
      </c>
      <c r="Q596" s="6" t="str">
        <f t="shared" si="217"/>
        <v/>
      </c>
      <c r="R596" s="6" t="str">
        <f t="shared" si="218"/>
        <v/>
      </c>
      <c r="S596" s="6" t="str">
        <f t="shared" si="219"/>
        <v/>
      </c>
      <c r="T596" s="6" t="str">
        <f t="shared" si="220"/>
        <v/>
      </c>
      <c r="U596" s="6" t="str">
        <f t="shared" si="221"/>
        <v/>
      </c>
      <c r="V596" s="6" t="str">
        <f t="shared" si="222"/>
        <v/>
      </c>
      <c r="W596" s="6" t="str">
        <f>IF(LEN(Requerimiento_Det!L596)&gt;0,Requerimiento_Det!L596,"")</f>
        <v/>
      </c>
      <c r="X596" s="6" t="str">
        <f>IF(ISBLANK(Requerimiento_Det!M596),"",VLOOKUP(Requerimiento_Det!M596,Tabla8[#All],2,FALSE))</f>
        <v/>
      </c>
      <c r="Y596" s="6" t="str">
        <f t="shared" si="223"/>
        <v/>
      </c>
      <c r="Z596" s="6" t="str">
        <f t="shared" si="224"/>
        <v/>
      </c>
      <c r="AA596" s="6" t="str">
        <f t="shared" si="225"/>
        <v/>
      </c>
      <c r="AB596" s="6" t="str">
        <f t="shared" si="226"/>
        <v/>
      </c>
      <c r="AC596" s="6" t="str">
        <f t="shared" si="227"/>
        <v/>
      </c>
      <c r="AD596" s="6" t="str">
        <f>IF(ISBLANK(Requerimiento_Det!N596),"",VLOOKUP(Requerimiento_Det!N596,Tabla1[#All],2,FALSE))</f>
        <v/>
      </c>
      <c r="AE596" s="6" t="str">
        <f>IF(ISBLANK(Requerimiento_Det!P596),"",VLOOKUP(Requerimiento_Det!P596,Tabla18[#All],2,FALSE))</f>
        <v/>
      </c>
    </row>
    <row r="597" spans="1:31" x14ac:dyDescent="0.25">
      <c r="A597" s="6" t="str">
        <f>IF(LEN(Requerimiento_Det!A597)&gt;0,Requerimiento_Det!A597,"")</f>
        <v/>
      </c>
      <c r="B597" s="6" t="str">
        <f>IF(LEN(Requerimiento_Det!B597)&gt;0,Requerimiento_Det!B597,"")</f>
        <v/>
      </c>
      <c r="C597" s="6" t="str">
        <f>IF(ISBLANK(Requerimiento_Det!C597),"",VLOOKUP(Requerimiento_Det!C597,Tabla3[#All],2,FALSE))</f>
        <v/>
      </c>
      <c r="D597" s="6" t="str">
        <f>IF(LEN(Requerimiento_Det!D597)&gt;0,Requerimiento_Det!D597,"")</f>
        <v/>
      </c>
      <c r="E597" s="6" t="str">
        <f>IF(ISBLANK(Requerimiento_Det!E597),"",VLOOKUP(Requerimiento_Det!E597,Tabla13[#All],2,FALSE))</f>
        <v/>
      </c>
      <c r="F597" s="6" t="str">
        <f>IF(ISBLANK(Requerimiento_Det!F597),"",VLOOKUP(Requerimiento_Det!F597,Tabla12[#All],2,FALSE))</f>
        <v/>
      </c>
      <c r="G597" s="6" t="str">
        <f>IF(ISBLANK(Requerimiento_Det!G597),"",VLOOKUP(Requerimiento_Det!G597,Tabla14[#All],2,FALSE))</f>
        <v/>
      </c>
      <c r="H597" s="6" t="str">
        <f>IF(LEN(Requerimiento_Det!H597)&gt;0,Requerimiento_Det!H597,"")</f>
        <v/>
      </c>
      <c r="I597" s="6" t="str">
        <f>IF(ISBLANK(Requerimiento_Det!I597),"",VLOOKUP(Requerimiento_Det!I597,Tabla5[#All],2,FALSE))</f>
        <v/>
      </c>
      <c r="J597" s="6" t="str">
        <f t="shared" si="211"/>
        <v/>
      </c>
      <c r="K597" s="29" t="str">
        <f>IF(LEN(Requerimiento_Det!J597)&gt;0,Requerimiento_Det!J597,"")</f>
        <v/>
      </c>
      <c r="L597" s="6" t="str">
        <f t="shared" si="212"/>
        <v/>
      </c>
      <c r="M597" s="6" t="str">
        <f t="shared" si="213"/>
        <v/>
      </c>
      <c r="N597" s="30" t="str">
        <f t="shared" si="214"/>
        <v/>
      </c>
      <c r="O597" s="30" t="str">
        <f t="shared" si="215"/>
        <v/>
      </c>
      <c r="P597" s="6" t="str">
        <f t="shared" si="216"/>
        <v/>
      </c>
      <c r="Q597" s="6" t="str">
        <f t="shared" si="217"/>
        <v/>
      </c>
      <c r="R597" s="6" t="str">
        <f t="shared" si="218"/>
        <v/>
      </c>
      <c r="S597" s="6" t="str">
        <f t="shared" si="219"/>
        <v/>
      </c>
      <c r="T597" s="6" t="str">
        <f t="shared" si="220"/>
        <v/>
      </c>
      <c r="U597" s="6" t="str">
        <f t="shared" si="221"/>
        <v/>
      </c>
      <c r="V597" s="6" t="str">
        <f t="shared" si="222"/>
        <v/>
      </c>
      <c r="W597" s="6" t="str">
        <f>IF(LEN(Requerimiento_Det!L597)&gt;0,Requerimiento_Det!L597,"")</f>
        <v/>
      </c>
      <c r="X597" s="6" t="str">
        <f>IF(ISBLANK(Requerimiento_Det!M597),"",VLOOKUP(Requerimiento_Det!M597,Tabla8[#All],2,FALSE))</f>
        <v/>
      </c>
      <c r="Y597" s="6" t="str">
        <f t="shared" si="223"/>
        <v/>
      </c>
      <c r="Z597" s="6" t="str">
        <f t="shared" si="224"/>
        <v/>
      </c>
      <c r="AA597" s="6" t="str">
        <f t="shared" si="225"/>
        <v/>
      </c>
      <c r="AB597" s="6" t="str">
        <f t="shared" si="226"/>
        <v/>
      </c>
      <c r="AC597" s="6" t="str">
        <f t="shared" si="227"/>
        <v/>
      </c>
      <c r="AD597" s="6" t="str">
        <f>IF(ISBLANK(Requerimiento_Det!N597),"",VLOOKUP(Requerimiento_Det!N597,Tabla1[#All],2,FALSE))</f>
        <v/>
      </c>
      <c r="AE597" s="6" t="str">
        <f>IF(ISBLANK(Requerimiento_Det!P597),"",VLOOKUP(Requerimiento_Det!P597,Tabla18[#All],2,FALSE))</f>
        <v/>
      </c>
    </row>
    <row r="598" spans="1:31" x14ac:dyDescent="0.25">
      <c r="A598" s="6" t="str">
        <f>IF(LEN(Requerimiento_Det!A598)&gt;0,Requerimiento_Det!A598,"")</f>
        <v/>
      </c>
      <c r="B598" s="6" t="str">
        <f>IF(LEN(Requerimiento_Det!B598)&gt;0,Requerimiento_Det!B598,"")</f>
        <v/>
      </c>
      <c r="C598" s="6" t="str">
        <f>IF(ISBLANK(Requerimiento_Det!C598),"",VLOOKUP(Requerimiento_Det!C598,Tabla3[#All],2,FALSE))</f>
        <v/>
      </c>
      <c r="D598" s="6" t="str">
        <f>IF(LEN(Requerimiento_Det!D598)&gt;0,Requerimiento_Det!D598,"")</f>
        <v/>
      </c>
      <c r="E598" s="6" t="str">
        <f>IF(ISBLANK(Requerimiento_Det!E598),"",VLOOKUP(Requerimiento_Det!E598,Tabla13[#All],2,FALSE))</f>
        <v/>
      </c>
      <c r="F598" s="6" t="str">
        <f>IF(ISBLANK(Requerimiento_Det!F598),"",VLOOKUP(Requerimiento_Det!F598,Tabla12[#All],2,FALSE))</f>
        <v/>
      </c>
      <c r="G598" s="6" t="str">
        <f>IF(ISBLANK(Requerimiento_Det!G598),"",VLOOKUP(Requerimiento_Det!G598,Tabla14[#All],2,FALSE))</f>
        <v/>
      </c>
      <c r="H598" s="6" t="str">
        <f>IF(LEN(Requerimiento_Det!H598)&gt;0,Requerimiento_Det!H598,"")</f>
        <v/>
      </c>
      <c r="I598" s="6" t="str">
        <f>IF(ISBLANK(Requerimiento_Det!I598),"",VLOOKUP(Requerimiento_Det!I598,Tabla5[#All],2,FALSE))</f>
        <v/>
      </c>
      <c r="J598" s="6" t="str">
        <f t="shared" si="211"/>
        <v/>
      </c>
      <c r="K598" s="29" t="str">
        <f>IF(LEN(Requerimiento_Det!J598)&gt;0,Requerimiento_Det!J598,"")</f>
        <v/>
      </c>
      <c r="L598" s="6" t="str">
        <f t="shared" si="212"/>
        <v/>
      </c>
      <c r="M598" s="6" t="str">
        <f t="shared" si="213"/>
        <v/>
      </c>
      <c r="N598" s="30" t="str">
        <f t="shared" si="214"/>
        <v/>
      </c>
      <c r="O598" s="30" t="str">
        <f t="shared" si="215"/>
        <v/>
      </c>
      <c r="P598" s="6" t="str">
        <f t="shared" si="216"/>
        <v/>
      </c>
      <c r="Q598" s="6" t="str">
        <f t="shared" si="217"/>
        <v/>
      </c>
      <c r="R598" s="6" t="str">
        <f t="shared" si="218"/>
        <v/>
      </c>
      <c r="S598" s="6" t="str">
        <f t="shared" si="219"/>
        <v/>
      </c>
      <c r="T598" s="6" t="str">
        <f t="shared" si="220"/>
        <v/>
      </c>
      <c r="U598" s="6" t="str">
        <f t="shared" si="221"/>
        <v/>
      </c>
      <c r="V598" s="6" t="str">
        <f t="shared" si="222"/>
        <v/>
      </c>
      <c r="W598" s="6" t="str">
        <f>IF(LEN(Requerimiento_Det!L598)&gt;0,Requerimiento_Det!L598,"")</f>
        <v/>
      </c>
      <c r="X598" s="6" t="str">
        <f>IF(ISBLANK(Requerimiento_Det!M598),"",VLOOKUP(Requerimiento_Det!M598,Tabla8[#All],2,FALSE))</f>
        <v/>
      </c>
      <c r="Y598" s="6" t="str">
        <f t="shared" si="223"/>
        <v/>
      </c>
      <c r="Z598" s="6" t="str">
        <f t="shared" si="224"/>
        <v/>
      </c>
      <c r="AA598" s="6" t="str">
        <f t="shared" si="225"/>
        <v/>
      </c>
      <c r="AB598" s="6" t="str">
        <f t="shared" si="226"/>
        <v/>
      </c>
      <c r="AC598" s="6" t="str">
        <f t="shared" si="227"/>
        <v/>
      </c>
      <c r="AD598" s="6" t="str">
        <f>IF(ISBLANK(Requerimiento_Det!N598),"",VLOOKUP(Requerimiento_Det!N598,Tabla1[#All],2,FALSE))</f>
        <v/>
      </c>
      <c r="AE598" s="6" t="str">
        <f>IF(ISBLANK(Requerimiento_Det!P598),"",VLOOKUP(Requerimiento_Det!P598,Tabla18[#All],2,FALSE))</f>
        <v/>
      </c>
    </row>
    <row r="599" spans="1:31" x14ac:dyDescent="0.25">
      <c r="A599" s="6" t="str">
        <f>IF(LEN(Requerimiento_Det!A599)&gt;0,Requerimiento_Det!A599,"")</f>
        <v/>
      </c>
      <c r="B599" s="6" t="str">
        <f>IF(LEN(Requerimiento_Det!B599)&gt;0,Requerimiento_Det!B599,"")</f>
        <v/>
      </c>
      <c r="C599" s="6" t="str">
        <f>IF(ISBLANK(Requerimiento_Det!C599),"",VLOOKUP(Requerimiento_Det!C599,Tabla3[#All],2,FALSE))</f>
        <v/>
      </c>
      <c r="D599" s="6" t="str">
        <f>IF(LEN(Requerimiento_Det!D599)&gt;0,Requerimiento_Det!D599,"")</f>
        <v/>
      </c>
      <c r="E599" s="6" t="str">
        <f>IF(ISBLANK(Requerimiento_Det!E599),"",VLOOKUP(Requerimiento_Det!E599,Tabla13[#All],2,FALSE))</f>
        <v/>
      </c>
      <c r="F599" s="6" t="str">
        <f>IF(ISBLANK(Requerimiento_Det!F599),"",VLOOKUP(Requerimiento_Det!F599,Tabla12[#All],2,FALSE))</f>
        <v/>
      </c>
      <c r="G599" s="6" t="str">
        <f>IF(ISBLANK(Requerimiento_Det!G599),"",VLOOKUP(Requerimiento_Det!G599,Tabla14[#All],2,FALSE))</f>
        <v/>
      </c>
      <c r="H599" s="6" t="str">
        <f>IF(LEN(Requerimiento_Det!H599)&gt;0,Requerimiento_Det!H599,"")</f>
        <v/>
      </c>
      <c r="I599" s="6" t="str">
        <f>IF(ISBLANK(Requerimiento_Det!I599),"",VLOOKUP(Requerimiento_Det!I599,Tabla5[#All],2,FALSE))</f>
        <v/>
      </c>
      <c r="J599" s="6" t="str">
        <f t="shared" si="211"/>
        <v/>
      </c>
      <c r="K599" s="29" t="str">
        <f>IF(LEN(Requerimiento_Det!J599)&gt;0,Requerimiento_Det!J599,"")</f>
        <v/>
      </c>
      <c r="L599" s="6" t="str">
        <f t="shared" si="212"/>
        <v/>
      </c>
      <c r="M599" s="6" t="str">
        <f t="shared" si="213"/>
        <v/>
      </c>
      <c r="N599" s="30" t="str">
        <f t="shared" si="214"/>
        <v/>
      </c>
      <c r="O599" s="30" t="str">
        <f t="shared" si="215"/>
        <v/>
      </c>
      <c r="P599" s="6" t="str">
        <f t="shared" si="216"/>
        <v/>
      </c>
      <c r="Q599" s="6" t="str">
        <f t="shared" si="217"/>
        <v/>
      </c>
      <c r="R599" s="6" t="str">
        <f t="shared" si="218"/>
        <v/>
      </c>
      <c r="S599" s="6" t="str">
        <f t="shared" si="219"/>
        <v/>
      </c>
      <c r="T599" s="6" t="str">
        <f t="shared" si="220"/>
        <v/>
      </c>
      <c r="U599" s="6" t="str">
        <f t="shared" si="221"/>
        <v/>
      </c>
      <c r="V599" s="6" t="str">
        <f t="shared" si="222"/>
        <v/>
      </c>
      <c r="W599" s="6" t="str">
        <f>IF(LEN(Requerimiento_Det!L599)&gt;0,Requerimiento_Det!L599,"")</f>
        <v/>
      </c>
      <c r="X599" s="6" t="str">
        <f>IF(ISBLANK(Requerimiento_Det!M599),"",VLOOKUP(Requerimiento_Det!M599,Tabla8[#All],2,FALSE))</f>
        <v/>
      </c>
      <c r="Y599" s="6" t="str">
        <f t="shared" si="223"/>
        <v/>
      </c>
      <c r="Z599" s="6" t="str">
        <f t="shared" si="224"/>
        <v/>
      </c>
      <c r="AA599" s="6" t="str">
        <f t="shared" si="225"/>
        <v/>
      </c>
      <c r="AB599" s="6" t="str">
        <f t="shared" si="226"/>
        <v/>
      </c>
      <c r="AC599" s="6" t="str">
        <f t="shared" si="227"/>
        <v/>
      </c>
      <c r="AD599" s="6" t="str">
        <f>IF(ISBLANK(Requerimiento_Det!N599),"",VLOOKUP(Requerimiento_Det!N599,Tabla1[#All],2,FALSE))</f>
        <v/>
      </c>
      <c r="AE599" s="6" t="str">
        <f>IF(ISBLANK(Requerimiento_Det!P599),"",VLOOKUP(Requerimiento_Det!P599,Tabla18[#All],2,FALSE))</f>
        <v/>
      </c>
    </row>
    <row r="600" spans="1:31" x14ac:dyDescent="0.25">
      <c r="A600" s="6" t="str">
        <f>IF(LEN(Requerimiento_Det!A600)&gt;0,Requerimiento_Det!A600,"")</f>
        <v/>
      </c>
      <c r="B600" s="6" t="str">
        <f>IF(LEN(Requerimiento_Det!B600)&gt;0,Requerimiento_Det!B600,"")</f>
        <v/>
      </c>
      <c r="C600" s="6" t="str">
        <f>IF(ISBLANK(Requerimiento_Det!C600),"",VLOOKUP(Requerimiento_Det!C600,Tabla3[#All],2,FALSE))</f>
        <v/>
      </c>
      <c r="D600" s="6" t="str">
        <f>IF(LEN(Requerimiento_Det!D600)&gt;0,Requerimiento_Det!D600,"")</f>
        <v/>
      </c>
      <c r="E600" s="6" t="str">
        <f>IF(ISBLANK(Requerimiento_Det!E600),"",VLOOKUP(Requerimiento_Det!E600,Tabla13[#All],2,FALSE))</f>
        <v/>
      </c>
      <c r="F600" s="6" t="str">
        <f>IF(ISBLANK(Requerimiento_Det!F600),"",VLOOKUP(Requerimiento_Det!F600,Tabla12[#All],2,FALSE))</f>
        <v/>
      </c>
      <c r="G600" s="6" t="str">
        <f>IF(ISBLANK(Requerimiento_Det!G600),"",VLOOKUP(Requerimiento_Det!G600,Tabla14[#All],2,FALSE))</f>
        <v/>
      </c>
      <c r="H600" s="6" t="str">
        <f>IF(LEN(Requerimiento_Det!H600)&gt;0,Requerimiento_Det!H600,"")</f>
        <v/>
      </c>
      <c r="I600" s="6" t="str">
        <f>IF(ISBLANK(Requerimiento_Det!I600),"",VLOOKUP(Requerimiento_Det!I600,Tabla5[#All],2,FALSE))</f>
        <v/>
      </c>
      <c r="J600" s="6" t="str">
        <f t="shared" si="211"/>
        <v/>
      </c>
      <c r="K600" s="29" t="str">
        <f>IF(LEN(Requerimiento_Det!J600)&gt;0,Requerimiento_Det!J600,"")</f>
        <v/>
      </c>
      <c r="L600" s="6" t="str">
        <f t="shared" si="212"/>
        <v/>
      </c>
      <c r="M600" s="6" t="str">
        <f t="shared" si="213"/>
        <v/>
      </c>
      <c r="N600" s="30" t="str">
        <f t="shared" si="214"/>
        <v/>
      </c>
      <c r="O600" s="30" t="str">
        <f t="shared" si="215"/>
        <v/>
      </c>
      <c r="P600" s="6" t="str">
        <f t="shared" si="216"/>
        <v/>
      </c>
      <c r="Q600" s="6" t="str">
        <f t="shared" si="217"/>
        <v/>
      </c>
      <c r="R600" s="6" t="str">
        <f t="shared" si="218"/>
        <v/>
      </c>
      <c r="S600" s="6" t="str">
        <f t="shared" si="219"/>
        <v/>
      </c>
      <c r="T600" s="6" t="str">
        <f t="shared" si="220"/>
        <v/>
      </c>
      <c r="U600" s="6" t="str">
        <f t="shared" si="221"/>
        <v/>
      </c>
      <c r="V600" s="6" t="str">
        <f t="shared" si="222"/>
        <v/>
      </c>
      <c r="W600" s="6" t="str">
        <f>IF(LEN(Requerimiento_Det!L600)&gt;0,Requerimiento_Det!L600,"")</f>
        <v/>
      </c>
      <c r="X600" s="6" t="str">
        <f>IF(ISBLANK(Requerimiento_Det!M600),"",VLOOKUP(Requerimiento_Det!M600,Tabla8[#All],2,FALSE))</f>
        <v/>
      </c>
      <c r="Y600" s="6" t="str">
        <f t="shared" si="223"/>
        <v/>
      </c>
      <c r="Z600" s="6" t="str">
        <f t="shared" si="224"/>
        <v/>
      </c>
      <c r="AA600" s="6" t="str">
        <f t="shared" si="225"/>
        <v/>
      </c>
      <c r="AB600" s="6" t="str">
        <f t="shared" si="226"/>
        <v/>
      </c>
      <c r="AC600" s="6" t="str">
        <f t="shared" si="227"/>
        <v/>
      </c>
      <c r="AD600" s="6" t="str">
        <f>IF(ISBLANK(Requerimiento_Det!N600),"",VLOOKUP(Requerimiento_Det!N600,Tabla1[#All],2,FALSE))</f>
        <v/>
      </c>
      <c r="AE600" s="6" t="str">
        <f>IF(ISBLANK(Requerimiento_Det!P600),"",VLOOKUP(Requerimiento_Det!P600,Tabla18[#All],2,FALSE))</f>
        <v/>
      </c>
    </row>
    <row r="601" spans="1:31" x14ac:dyDescent="0.25">
      <c r="A601" s="6" t="str">
        <f>IF(LEN(Requerimiento_Det!A601)&gt;0,Requerimiento_Det!A601,"")</f>
        <v/>
      </c>
      <c r="B601" s="6" t="str">
        <f>IF(LEN(Requerimiento_Det!B601)&gt;0,Requerimiento_Det!B601,"")</f>
        <v/>
      </c>
      <c r="C601" s="6" t="str">
        <f>IF(ISBLANK(Requerimiento_Det!C601),"",VLOOKUP(Requerimiento_Det!C601,Tabla3[#All],2,FALSE))</f>
        <v/>
      </c>
      <c r="D601" s="6" t="str">
        <f>IF(LEN(Requerimiento_Det!D601)&gt;0,Requerimiento_Det!D601,"")</f>
        <v/>
      </c>
      <c r="E601" s="6" t="str">
        <f>IF(ISBLANK(Requerimiento_Det!E601),"",VLOOKUP(Requerimiento_Det!E601,Tabla13[#All],2,FALSE))</f>
        <v/>
      </c>
      <c r="F601" s="6" t="str">
        <f>IF(ISBLANK(Requerimiento_Det!F601),"",VLOOKUP(Requerimiento_Det!F601,Tabla12[#All],2,FALSE))</f>
        <v/>
      </c>
      <c r="G601" s="6" t="str">
        <f>IF(ISBLANK(Requerimiento_Det!G601),"",VLOOKUP(Requerimiento_Det!G601,Tabla14[#All],2,FALSE))</f>
        <v/>
      </c>
      <c r="H601" s="6" t="str">
        <f>IF(LEN(Requerimiento_Det!H601)&gt;0,Requerimiento_Det!H601,"")</f>
        <v/>
      </c>
      <c r="I601" s="6" t="str">
        <f>IF(ISBLANK(Requerimiento_Det!I601),"",VLOOKUP(Requerimiento_Det!I601,Tabla5[#All],2,FALSE))</f>
        <v/>
      </c>
      <c r="J601" s="6" t="str">
        <f t="shared" si="211"/>
        <v/>
      </c>
      <c r="K601" s="29" t="str">
        <f>IF(LEN(Requerimiento_Det!J601)&gt;0,Requerimiento_Det!J601,"")</f>
        <v/>
      </c>
      <c r="L601" s="6" t="str">
        <f t="shared" si="212"/>
        <v/>
      </c>
      <c r="M601" s="6" t="str">
        <f t="shared" si="213"/>
        <v/>
      </c>
      <c r="N601" s="30" t="str">
        <f t="shared" si="214"/>
        <v/>
      </c>
      <c r="O601" s="30" t="str">
        <f t="shared" si="215"/>
        <v/>
      </c>
      <c r="P601" s="6" t="str">
        <f t="shared" si="216"/>
        <v/>
      </c>
      <c r="Q601" s="6" t="str">
        <f t="shared" si="217"/>
        <v/>
      </c>
      <c r="R601" s="6" t="str">
        <f t="shared" si="218"/>
        <v/>
      </c>
      <c r="S601" s="6" t="str">
        <f t="shared" si="219"/>
        <v/>
      </c>
      <c r="T601" s="6" t="str">
        <f t="shared" si="220"/>
        <v/>
      </c>
      <c r="U601" s="6" t="str">
        <f t="shared" si="221"/>
        <v/>
      </c>
      <c r="V601" s="6" t="str">
        <f t="shared" si="222"/>
        <v/>
      </c>
      <c r="W601" s="6" t="str">
        <f>IF(LEN(Requerimiento_Det!L601)&gt;0,Requerimiento_Det!L601,"")</f>
        <v/>
      </c>
      <c r="X601" s="6" t="str">
        <f>IF(ISBLANK(Requerimiento_Det!M601),"",VLOOKUP(Requerimiento_Det!M601,Tabla8[#All],2,FALSE))</f>
        <v/>
      </c>
      <c r="Y601" s="6" t="str">
        <f t="shared" si="223"/>
        <v/>
      </c>
      <c r="Z601" s="6" t="str">
        <f t="shared" si="224"/>
        <v/>
      </c>
      <c r="AA601" s="6" t="str">
        <f t="shared" si="225"/>
        <v/>
      </c>
      <c r="AB601" s="6" t="str">
        <f t="shared" si="226"/>
        <v/>
      </c>
      <c r="AC601" s="6" t="str">
        <f t="shared" si="227"/>
        <v/>
      </c>
      <c r="AD601" s="6" t="str">
        <f>IF(ISBLANK(Requerimiento_Det!N601),"",VLOOKUP(Requerimiento_Det!N601,Tabla1[#All],2,FALSE))</f>
        <v/>
      </c>
      <c r="AE601" s="6" t="str">
        <f>IF(ISBLANK(Requerimiento_Det!P601),"",VLOOKUP(Requerimiento_Det!P601,Tabla18[#All],2,FALSE))</f>
        <v/>
      </c>
    </row>
    <row r="602" spans="1:31" x14ac:dyDescent="0.25">
      <c r="A602" s="6" t="str">
        <f>IF(LEN(Requerimiento_Det!A602)&gt;0,Requerimiento_Det!A602,"")</f>
        <v/>
      </c>
      <c r="B602" s="6" t="str">
        <f>IF(LEN(Requerimiento_Det!B602)&gt;0,Requerimiento_Det!B602,"")</f>
        <v/>
      </c>
      <c r="C602" s="6" t="str">
        <f>IF(ISBLANK(Requerimiento_Det!C602),"",VLOOKUP(Requerimiento_Det!C602,Tabla3[#All],2,FALSE))</f>
        <v/>
      </c>
      <c r="D602" s="6" t="str">
        <f>IF(LEN(Requerimiento_Det!D602)&gt;0,Requerimiento_Det!D602,"")</f>
        <v/>
      </c>
      <c r="E602" s="6" t="str">
        <f>IF(ISBLANK(Requerimiento_Det!E602),"",VLOOKUP(Requerimiento_Det!E602,Tabla13[#All],2,FALSE))</f>
        <v/>
      </c>
      <c r="F602" s="6" t="str">
        <f>IF(ISBLANK(Requerimiento_Det!F602),"",VLOOKUP(Requerimiento_Det!F602,Tabla12[#All],2,FALSE))</f>
        <v/>
      </c>
      <c r="G602" s="6" t="str">
        <f>IF(ISBLANK(Requerimiento_Det!G602),"",VLOOKUP(Requerimiento_Det!G602,Tabla14[#All],2,FALSE))</f>
        <v/>
      </c>
      <c r="H602" s="6" t="str">
        <f>IF(LEN(Requerimiento_Det!H602)&gt;0,Requerimiento_Det!H602,"")</f>
        <v/>
      </c>
      <c r="I602" s="6" t="str">
        <f>IF(ISBLANK(Requerimiento_Det!I602),"",VLOOKUP(Requerimiento_Det!I602,Tabla5[#All],2,FALSE))</f>
        <v/>
      </c>
      <c r="J602" s="6" t="str">
        <f t="shared" si="211"/>
        <v/>
      </c>
      <c r="K602" s="29" t="str">
        <f>IF(LEN(Requerimiento_Det!J602)&gt;0,Requerimiento_Det!J602,"")</f>
        <v/>
      </c>
      <c r="L602" s="6" t="str">
        <f t="shared" si="212"/>
        <v/>
      </c>
      <c r="M602" s="6" t="str">
        <f t="shared" si="213"/>
        <v/>
      </c>
      <c r="N602" s="30" t="str">
        <f t="shared" si="214"/>
        <v/>
      </c>
      <c r="O602" s="30" t="str">
        <f t="shared" si="215"/>
        <v/>
      </c>
      <c r="P602" s="6" t="str">
        <f t="shared" si="216"/>
        <v/>
      </c>
      <c r="Q602" s="6" t="str">
        <f t="shared" si="217"/>
        <v/>
      </c>
      <c r="R602" s="6" t="str">
        <f t="shared" si="218"/>
        <v/>
      </c>
      <c r="S602" s="6" t="str">
        <f t="shared" si="219"/>
        <v/>
      </c>
      <c r="T602" s="6" t="str">
        <f t="shared" si="220"/>
        <v/>
      </c>
      <c r="U602" s="6" t="str">
        <f t="shared" si="221"/>
        <v/>
      </c>
      <c r="V602" s="6" t="str">
        <f t="shared" si="222"/>
        <v/>
      </c>
      <c r="W602" s="6" t="str">
        <f>IF(LEN(Requerimiento_Det!L602)&gt;0,Requerimiento_Det!L602,"")</f>
        <v/>
      </c>
      <c r="X602" s="6" t="str">
        <f>IF(ISBLANK(Requerimiento_Det!M602),"",VLOOKUP(Requerimiento_Det!M602,Tabla8[#All],2,FALSE))</f>
        <v/>
      </c>
      <c r="Y602" s="6" t="str">
        <f t="shared" si="223"/>
        <v/>
      </c>
      <c r="Z602" s="6" t="str">
        <f t="shared" si="224"/>
        <v/>
      </c>
      <c r="AA602" s="6" t="str">
        <f t="shared" si="225"/>
        <v/>
      </c>
      <c r="AB602" s="6" t="str">
        <f t="shared" si="226"/>
        <v/>
      </c>
      <c r="AC602" s="6" t="str">
        <f t="shared" si="227"/>
        <v/>
      </c>
      <c r="AD602" s="6" t="str">
        <f>IF(ISBLANK(Requerimiento_Det!N602),"",VLOOKUP(Requerimiento_Det!N602,Tabla1[#All],2,FALSE))</f>
        <v/>
      </c>
      <c r="AE602" s="6" t="str">
        <f>IF(ISBLANK(Requerimiento_Det!P602),"",VLOOKUP(Requerimiento_Det!P602,Tabla18[#All],2,FALSE))</f>
        <v/>
      </c>
    </row>
    <row r="603" spans="1:31" x14ac:dyDescent="0.25">
      <c r="A603" s="6" t="str">
        <f>IF(LEN(Requerimiento_Det!A603)&gt;0,Requerimiento_Det!A603,"")</f>
        <v/>
      </c>
      <c r="B603" s="6" t="str">
        <f>IF(LEN(Requerimiento_Det!B603)&gt;0,Requerimiento_Det!B603,"")</f>
        <v/>
      </c>
      <c r="C603" s="6" t="str">
        <f>IF(ISBLANK(Requerimiento_Det!C603),"",VLOOKUP(Requerimiento_Det!C603,Tabla3[#All],2,FALSE))</f>
        <v/>
      </c>
      <c r="D603" s="6" t="str">
        <f>IF(LEN(Requerimiento_Det!D603)&gt;0,Requerimiento_Det!D603,"")</f>
        <v/>
      </c>
      <c r="E603" s="6" t="str">
        <f>IF(ISBLANK(Requerimiento_Det!E603),"",VLOOKUP(Requerimiento_Det!E603,Tabla13[#All],2,FALSE))</f>
        <v/>
      </c>
      <c r="F603" s="6" t="str">
        <f>IF(ISBLANK(Requerimiento_Det!F603),"",VLOOKUP(Requerimiento_Det!F603,Tabla12[#All],2,FALSE))</f>
        <v/>
      </c>
      <c r="G603" s="6" t="str">
        <f>IF(ISBLANK(Requerimiento_Det!G603),"",VLOOKUP(Requerimiento_Det!G603,Tabla14[#All],2,FALSE))</f>
        <v/>
      </c>
      <c r="H603" s="6" t="str">
        <f>IF(LEN(Requerimiento_Det!H603)&gt;0,Requerimiento_Det!H603,"")</f>
        <v/>
      </c>
      <c r="I603" s="6" t="str">
        <f>IF(ISBLANK(Requerimiento_Det!I603),"",VLOOKUP(Requerimiento_Det!I603,Tabla5[#All],2,FALSE))</f>
        <v/>
      </c>
      <c r="J603" s="6" t="str">
        <f t="shared" si="211"/>
        <v/>
      </c>
      <c r="K603" s="29" t="str">
        <f>IF(LEN(Requerimiento_Det!J603)&gt;0,Requerimiento_Det!J603,"")</f>
        <v/>
      </c>
      <c r="L603" s="6" t="str">
        <f t="shared" si="212"/>
        <v/>
      </c>
      <c r="M603" s="6" t="str">
        <f t="shared" si="213"/>
        <v/>
      </c>
      <c r="N603" s="30" t="str">
        <f t="shared" si="214"/>
        <v/>
      </c>
      <c r="O603" s="30" t="str">
        <f t="shared" si="215"/>
        <v/>
      </c>
      <c r="P603" s="6" t="str">
        <f t="shared" si="216"/>
        <v/>
      </c>
      <c r="Q603" s="6" t="str">
        <f t="shared" si="217"/>
        <v/>
      </c>
      <c r="R603" s="6" t="str">
        <f t="shared" si="218"/>
        <v/>
      </c>
      <c r="S603" s="6" t="str">
        <f t="shared" si="219"/>
        <v/>
      </c>
      <c r="T603" s="6" t="str">
        <f t="shared" si="220"/>
        <v/>
      </c>
      <c r="U603" s="6" t="str">
        <f t="shared" si="221"/>
        <v/>
      </c>
      <c r="V603" s="6" t="str">
        <f t="shared" si="222"/>
        <v/>
      </c>
      <c r="W603" s="6" t="str">
        <f>IF(LEN(Requerimiento_Det!L603)&gt;0,Requerimiento_Det!L603,"")</f>
        <v/>
      </c>
      <c r="X603" s="6" t="str">
        <f>IF(ISBLANK(Requerimiento_Det!M603),"",VLOOKUP(Requerimiento_Det!M603,Tabla8[#All],2,FALSE))</f>
        <v/>
      </c>
      <c r="Y603" s="6" t="str">
        <f t="shared" si="223"/>
        <v/>
      </c>
      <c r="Z603" s="6" t="str">
        <f t="shared" si="224"/>
        <v/>
      </c>
      <c r="AA603" s="6" t="str">
        <f t="shared" si="225"/>
        <v/>
      </c>
      <c r="AB603" s="6" t="str">
        <f t="shared" si="226"/>
        <v/>
      </c>
      <c r="AC603" s="6" t="str">
        <f t="shared" si="227"/>
        <v/>
      </c>
      <c r="AD603" s="6" t="str">
        <f>IF(ISBLANK(Requerimiento_Det!N603),"",VLOOKUP(Requerimiento_Det!N603,Tabla1[#All],2,FALSE))</f>
        <v/>
      </c>
      <c r="AE603" s="6" t="str">
        <f>IF(ISBLANK(Requerimiento_Det!P603),"",VLOOKUP(Requerimiento_Det!P603,Tabla18[#All],2,FALSE))</f>
        <v/>
      </c>
    </row>
    <row r="604" spans="1:31" x14ac:dyDescent="0.25">
      <c r="A604" s="6" t="str">
        <f>IF(LEN(Requerimiento_Det!A604)&gt;0,Requerimiento_Det!A604,"")</f>
        <v/>
      </c>
      <c r="B604" s="6" t="str">
        <f>IF(LEN(Requerimiento_Det!B604)&gt;0,Requerimiento_Det!B604,"")</f>
        <v/>
      </c>
      <c r="C604" s="6" t="str">
        <f>IF(ISBLANK(Requerimiento_Det!C604),"",VLOOKUP(Requerimiento_Det!C604,Tabla3[#All],2,FALSE))</f>
        <v/>
      </c>
      <c r="D604" s="6" t="str">
        <f>IF(LEN(Requerimiento_Det!D604)&gt;0,Requerimiento_Det!D604,"")</f>
        <v/>
      </c>
      <c r="E604" s="6" t="str">
        <f>IF(ISBLANK(Requerimiento_Det!E604),"",VLOOKUP(Requerimiento_Det!E604,Tabla13[#All],2,FALSE))</f>
        <v/>
      </c>
      <c r="F604" s="6" t="str">
        <f>IF(ISBLANK(Requerimiento_Det!F604),"",VLOOKUP(Requerimiento_Det!F604,Tabla12[#All],2,FALSE))</f>
        <v/>
      </c>
      <c r="G604" s="6" t="str">
        <f>IF(ISBLANK(Requerimiento_Det!G604),"",VLOOKUP(Requerimiento_Det!G604,Tabla14[#All],2,FALSE))</f>
        <v/>
      </c>
      <c r="H604" s="6" t="str">
        <f>IF(LEN(Requerimiento_Det!H604)&gt;0,Requerimiento_Det!H604,"")</f>
        <v/>
      </c>
      <c r="I604" s="6" t="str">
        <f>IF(ISBLANK(Requerimiento_Det!I604),"",VLOOKUP(Requerimiento_Det!I604,Tabla5[#All],2,FALSE))</f>
        <v/>
      </c>
      <c r="J604" s="6" t="str">
        <f t="shared" si="211"/>
        <v/>
      </c>
      <c r="K604" s="29" t="str">
        <f>IF(LEN(Requerimiento_Det!J604)&gt;0,Requerimiento_Det!J604,"")</f>
        <v/>
      </c>
      <c r="L604" s="6" t="str">
        <f t="shared" si="212"/>
        <v/>
      </c>
      <c r="M604" s="6" t="str">
        <f t="shared" si="213"/>
        <v/>
      </c>
      <c r="N604" s="30" t="str">
        <f t="shared" si="214"/>
        <v/>
      </c>
      <c r="O604" s="30" t="str">
        <f t="shared" si="215"/>
        <v/>
      </c>
      <c r="P604" s="6" t="str">
        <f t="shared" si="216"/>
        <v/>
      </c>
      <c r="Q604" s="6" t="str">
        <f t="shared" si="217"/>
        <v/>
      </c>
      <c r="R604" s="6" t="str">
        <f t="shared" si="218"/>
        <v/>
      </c>
      <c r="S604" s="6" t="str">
        <f t="shared" si="219"/>
        <v/>
      </c>
      <c r="T604" s="6" t="str">
        <f t="shared" si="220"/>
        <v/>
      </c>
      <c r="U604" s="6" t="str">
        <f t="shared" si="221"/>
        <v/>
      </c>
      <c r="V604" s="6" t="str">
        <f t="shared" si="222"/>
        <v/>
      </c>
      <c r="W604" s="6" t="str">
        <f>IF(LEN(Requerimiento_Det!L604)&gt;0,Requerimiento_Det!L604,"")</f>
        <v/>
      </c>
      <c r="X604" s="6" t="str">
        <f>IF(ISBLANK(Requerimiento_Det!M604),"",VLOOKUP(Requerimiento_Det!M604,Tabla8[#All],2,FALSE))</f>
        <v/>
      </c>
      <c r="Y604" s="6" t="str">
        <f t="shared" si="223"/>
        <v/>
      </c>
      <c r="Z604" s="6" t="str">
        <f t="shared" si="224"/>
        <v/>
      </c>
      <c r="AA604" s="6" t="str">
        <f t="shared" si="225"/>
        <v/>
      </c>
      <c r="AB604" s="6" t="str">
        <f t="shared" si="226"/>
        <v/>
      </c>
      <c r="AC604" s="6" t="str">
        <f t="shared" si="227"/>
        <v/>
      </c>
      <c r="AD604" s="6" t="str">
        <f>IF(ISBLANK(Requerimiento_Det!N604),"",VLOOKUP(Requerimiento_Det!N604,Tabla1[#All],2,FALSE))</f>
        <v/>
      </c>
      <c r="AE604" s="6" t="str">
        <f>IF(ISBLANK(Requerimiento_Det!P604),"",VLOOKUP(Requerimiento_Det!P604,Tabla18[#All],2,FALSE))</f>
        <v/>
      </c>
    </row>
    <row r="605" spans="1:31" x14ac:dyDescent="0.25">
      <c r="A605" s="6" t="str">
        <f>IF(LEN(Requerimiento_Det!A605)&gt;0,Requerimiento_Det!A605,"")</f>
        <v/>
      </c>
      <c r="B605" s="6" t="str">
        <f>IF(LEN(Requerimiento_Det!B605)&gt;0,Requerimiento_Det!B605,"")</f>
        <v/>
      </c>
      <c r="C605" s="6" t="str">
        <f>IF(ISBLANK(Requerimiento_Det!C605),"",VLOOKUP(Requerimiento_Det!C605,Tabla3[#All],2,FALSE))</f>
        <v/>
      </c>
      <c r="D605" s="6" t="str">
        <f>IF(LEN(Requerimiento_Det!D605)&gt;0,Requerimiento_Det!D605,"")</f>
        <v/>
      </c>
      <c r="E605" s="6" t="str">
        <f>IF(ISBLANK(Requerimiento_Det!E605),"",VLOOKUP(Requerimiento_Det!E605,Tabla13[#All],2,FALSE))</f>
        <v/>
      </c>
      <c r="F605" s="6" t="str">
        <f>IF(ISBLANK(Requerimiento_Det!F605),"",VLOOKUP(Requerimiento_Det!F605,Tabla12[#All],2,FALSE))</f>
        <v/>
      </c>
      <c r="G605" s="6" t="str">
        <f>IF(ISBLANK(Requerimiento_Det!G605),"",VLOOKUP(Requerimiento_Det!G605,Tabla14[#All],2,FALSE))</f>
        <v/>
      </c>
      <c r="H605" s="6" t="str">
        <f>IF(LEN(Requerimiento_Det!H605)&gt;0,Requerimiento_Det!H605,"")</f>
        <v/>
      </c>
      <c r="I605" s="6" t="str">
        <f>IF(ISBLANK(Requerimiento_Det!I605),"",VLOOKUP(Requerimiento_Det!I605,Tabla5[#All],2,FALSE))</f>
        <v/>
      </c>
      <c r="J605" s="6" t="str">
        <f t="shared" si="211"/>
        <v/>
      </c>
      <c r="K605" s="29" t="str">
        <f>IF(LEN(Requerimiento_Det!J605)&gt;0,Requerimiento_Det!J605,"")</f>
        <v/>
      </c>
      <c r="L605" s="6" t="str">
        <f t="shared" si="212"/>
        <v/>
      </c>
      <c r="M605" s="6" t="str">
        <f t="shared" si="213"/>
        <v/>
      </c>
      <c r="N605" s="30" t="str">
        <f t="shared" si="214"/>
        <v/>
      </c>
      <c r="O605" s="30" t="str">
        <f t="shared" si="215"/>
        <v/>
      </c>
      <c r="P605" s="6" t="str">
        <f t="shared" si="216"/>
        <v/>
      </c>
      <c r="Q605" s="6" t="str">
        <f t="shared" si="217"/>
        <v/>
      </c>
      <c r="R605" s="6" t="str">
        <f t="shared" si="218"/>
        <v/>
      </c>
      <c r="S605" s="6" t="str">
        <f t="shared" si="219"/>
        <v/>
      </c>
      <c r="T605" s="6" t="str">
        <f t="shared" si="220"/>
        <v/>
      </c>
      <c r="U605" s="6" t="str">
        <f t="shared" si="221"/>
        <v/>
      </c>
      <c r="V605" s="6" t="str">
        <f t="shared" si="222"/>
        <v/>
      </c>
      <c r="W605" s="6" t="str">
        <f>IF(LEN(Requerimiento_Det!L605)&gt;0,Requerimiento_Det!L605,"")</f>
        <v/>
      </c>
      <c r="X605" s="6" t="str">
        <f>IF(ISBLANK(Requerimiento_Det!M605),"",VLOOKUP(Requerimiento_Det!M605,Tabla8[#All],2,FALSE))</f>
        <v/>
      </c>
      <c r="Y605" s="6" t="str">
        <f t="shared" si="223"/>
        <v/>
      </c>
      <c r="Z605" s="6" t="str">
        <f t="shared" si="224"/>
        <v/>
      </c>
      <c r="AA605" s="6" t="str">
        <f t="shared" si="225"/>
        <v/>
      </c>
      <c r="AB605" s="6" t="str">
        <f t="shared" si="226"/>
        <v/>
      </c>
      <c r="AC605" s="6" t="str">
        <f t="shared" si="227"/>
        <v/>
      </c>
      <c r="AD605" s="6" t="str">
        <f>IF(ISBLANK(Requerimiento_Det!N605),"",VLOOKUP(Requerimiento_Det!N605,Tabla1[#All],2,FALSE))</f>
        <v/>
      </c>
      <c r="AE605" s="6" t="str">
        <f>IF(ISBLANK(Requerimiento_Det!P605),"",VLOOKUP(Requerimiento_Det!P605,Tabla18[#All],2,FALSE))</f>
        <v/>
      </c>
    </row>
    <row r="606" spans="1:31" x14ac:dyDescent="0.25">
      <c r="A606" s="6" t="str">
        <f>IF(LEN(Requerimiento_Det!A606)&gt;0,Requerimiento_Det!A606,"")</f>
        <v/>
      </c>
      <c r="B606" s="6" t="str">
        <f>IF(LEN(Requerimiento_Det!B606)&gt;0,Requerimiento_Det!B606,"")</f>
        <v/>
      </c>
      <c r="C606" s="6" t="str">
        <f>IF(ISBLANK(Requerimiento_Det!C606),"",VLOOKUP(Requerimiento_Det!C606,Tabla3[#All],2,FALSE))</f>
        <v/>
      </c>
      <c r="D606" s="6" t="str">
        <f>IF(LEN(Requerimiento_Det!D606)&gt;0,Requerimiento_Det!D606,"")</f>
        <v/>
      </c>
      <c r="E606" s="6" t="str">
        <f>IF(ISBLANK(Requerimiento_Det!E606),"",VLOOKUP(Requerimiento_Det!E606,Tabla13[#All],2,FALSE))</f>
        <v/>
      </c>
      <c r="F606" s="6" t="str">
        <f>IF(ISBLANK(Requerimiento_Det!F606),"",VLOOKUP(Requerimiento_Det!F606,Tabla12[#All],2,FALSE))</f>
        <v/>
      </c>
      <c r="G606" s="6" t="str">
        <f>IF(ISBLANK(Requerimiento_Det!G606),"",VLOOKUP(Requerimiento_Det!G606,Tabla14[#All],2,FALSE))</f>
        <v/>
      </c>
      <c r="H606" s="6" t="str">
        <f>IF(LEN(Requerimiento_Det!H606)&gt;0,Requerimiento_Det!H606,"")</f>
        <v/>
      </c>
      <c r="I606" s="6" t="str">
        <f>IF(ISBLANK(Requerimiento_Det!I606),"",VLOOKUP(Requerimiento_Det!I606,Tabla5[#All],2,FALSE))</f>
        <v/>
      </c>
      <c r="J606" s="6" t="str">
        <f t="shared" si="211"/>
        <v/>
      </c>
      <c r="K606" s="29" t="str">
        <f>IF(LEN(Requerimiento_Det!J606)&gt;0,Requerimiento_Det!J606,"")</f>
        <v/>
      </c>
      <c r="L606" s="6" t="str">
        <f t="shared" si="212"/>
        <v/>
      </c>
      <c r="M606" s="6" t="str">
        <f t="shared" si="213"/>
        <v/>
      </c>
      <c r="N606" s="30" t="str">
        <f t="shared" si="214"/>
        <v/>
      </c>
      <c r="O606" s="30" t="str">
        <f t="shared" si="215"/>
        <v/>
      </c>
      <c r="P606" s="6" t="str">
        <f t="shared" si="216"/>
        <v/>
      </c>
      <c r="Q606" s="6" t="str">
        <f t="shared" si="217"/>
        <v/>
      </c>
      <c r="R606" s="6" t="str">
        <f t="shared" si="218"/>
        <v/>
      </c>
      <c r="S606" s="6" t="str">
        <f t="shared" si="219"/>
        <v/>
      </c>
      <c r="T606" s="6" t="str">
        <f t="shared" si="220"/>
        <v/>
      </c>
      <c r="U606" s="6" t="str">
        <f t="shared" si="221"/>
        <v/>
      </c>
      <c r="V606" s="6" t="str">
        <f t="shared" si="222"/>
        <v/>
      </c>
      <c r="W606" s="6" t="str">
        <f>IF(LEN(Requerimiento_Det!L606)&gt;0,Requerimiento_Det!L606,"")</f>
        <v/>
      </c>
      <c r="X606" s="6" t="str">
        <f>IF(ISBLANK(Requerimiento_Det!M606),"",VLOOKUP(Requerimiento_Det!M606,Tabla8[#All],2,FALSE))</f>
        <v/>
      </c>
      <c r="Y606" s="6" t="str">
        <f t="shared" si="223"/>
        <v/>
      </c>
      <c r="Z606" s="6" t="str">
        <f t="shared" si="224"/>
        <v/>
      </c>
      <c r="AA606" s="6" t="str">
        <f t="shared" si="225"/>
        <v/>
      </c>
      <c r="AB606" s="6" t="str">
        <f t="shared" si="226"/>
        <v/>
      </c>
      <c r="AC606" s="6" t="str">
        <f t="shared" si="227"/>
        <v/>
      </c>
      <c r="AD606" s="6" t="str">
        <f>IF(ISBLANK(Requerimiento_Det!N606),"",VLOOKUP(Requerimiento_Det!N606,Tabla1[#All],2,FALSE))</f>
        <v/>
      </c>
      <c r="AE606" s="6" t="str">
        <f>IF(ISBLANK(Requerimiento_Det!P606),"",VLOOKUP(Requerimiento_Det!P606,Tabla18[#All],2,FALSE))</f>
        <v/>
      </c>
    </row>
    <row r="607" spans="1:31" x14ac:dyDescent="0.25">
      <c r="A607" s="6" t="str">
        <f>IF(LEN(Requerimiento_Det!A607)&gt;0,Requerimiento_Det!A607,"")</f>
        <v/>
      </c>
      <c r="B607" s="6" t="str">
        <f>IF(LEN(Requerimiento_Det!B607)&gt;0,Requerimiento_Det!B607,"")</f>
        <v/>
      </c>
      <c r="C607" s="6" t="str">
        <f>IF(ISBLANK(Requerimiento_Det!C607),"",VLOOKUP(Requerimiento_Det!C607,Tabla3[#All],2,FALSE))</f>
        <v/>
      </c>
      <c r="D607" s="6" t="str">
        <f>IF(LEN(Requerimiento_Det!D607)&gt;0,Requerimiento_Det!D607,"")</f>
        <v/>
      </c>
      <c r="E607" s="6" t="str">
        <f>IF(ISBLANK(Requerimiento_Det!E607),"",VLOOKUP(Requerimiento_Det!E607,Tabla13[#All],2,FALSE))</f>
        <v/>
      </c>
      <c r="F607" s="6" t="str">
        <f>IF(ISBLANK(Requerimiento_Det!F607),"",VLOOKUP(Requerimiento_Det!F607,Tabla12[#All],2,FALSE))</f>
        <v/>
      </c>
      <c r="G607" s="6" t="str">
        <f>IF(ISBLANK(Requerimiento_Det!G607),"",VLOOKUP(Requerimiento_Det!G607,Tabla14[#All],2,FALSE))</f>
        <v/>
      </c>
      <c r="H607" s="6" t="str">
        <f>IF(LEN(Requerimiento_Det!H607)&gt;0,Requerimiento_Det!H607,"")</f>
        <v/>
      </c>
      <c r="I607" s="6" t="str">
        <f>IF(ISBLANK(Requerimiento_Det!I607),"",VLOOKUP(Requerimiento_Det!I607,Tabla5[#All],2,FALSE))</f>
        <v/>
      </c>
      <c r="J607" s="6" t="str">
        <f t="shared" si="211"/>
        <v/>
      </c>
      <c r="K607" s="29" t="str">
        <f>IF(LEN(Requerimiento_Det!J607)&gt;0,Requerimiento_Det!J607,"")</f>
        <v/>
      </c>
      <c r="L607" s="6" t="str">
        <f t="shared" si="212"/>
        <v/>
      </c>
      <c r="M607" s="6" t="str">
        <f t="shared" si="213"/>
        <v/>
      </c>
      <c r="N607" s="30" t="str">
        <f t="shared" si="214"/>
        <v/>
      </c>
      <c r="O607" s="30" t="str">
        <f t="shared" si="215"/>
        <v/>
      </c>
      <c r="P607" s="6" t="str">
        <f t="shared" si="216"/>
        <v/>
      </c>
      <c r="Q607" s="6" t="str">
        <f t="shared" si="217"/>
        <v/>
      </c>
      <c r="R607" s="6" t="str">
        <f t="shared" si="218"/>
        <v/>
      </c>
      <c r="S607" s="6" t="str">
        <f t="shared" si="219"/>
        <v/>
      </c>
      <c r="T607" s="6" t="str">
        <f t="shared" si="220"/>
        <v/>
      </c>
      <c r="U607" s="6" t="str">
        <f t="shared" si="221"/>
        <v/>
      </c>
      <c r="V607" s="6" t="str">
        <f t="shared" si="222"/>
        <v/>
      </c>
      <c r="W607" s="6" t="str">
        <f>IF(LEN(Requerimiento_Det!L607)&gt;0,Requerimiento_Det!L607,"")</f>
        <v/>
      </c>
      <c r="X607" s="6" t="str">
        <f>IF(ISBLANK(Requerimiento_Det!M607),"",VLOOKUP(Requerimiento_Det!M607,Tabla8[#All],2,FALSE))</f>
        <v/>
      </c>
      <c r="Y607" s="6" t="str">
        <f t="shared" si="223"/>
        <v/>
      </c>
      <c r="Z607" s="6" t="str">
        <f t="shared" si="224"/>
        <v/>
      </c>
      <c r="AA607" s="6" t="str">
        <f t="shared" si="225"/>
        <v/>
      </c>
      <c r="AB607" s="6" t="str">
        <f t="shared" si="226"/>
        <v/>
      </c>
      <c r="AC607" s="6" t="str">
        <f t="shared" si="227"/>
        <v/>
      </c>
      <c r="AD607" s="6" t="str">
        <f>IF(ISBLANK(Requerimiento_Det!N607),"",VLOOKUP(Requerimiento_Det!N607,Tabla1[#All],2,FALSE))</f>
        <v/>
      </c>
      <c r="AE607" s="6" t="str">
        <f>IF(ISBLANK(Requerimiento_Det!P607),"",VLOOKUP(Requerimiento_Det!P607,Tabla18[#All],2,FALSE))</f>
        <v/>
      </c>
    </row>
    <row r="608" spans="1:31" x14ac:dyDescent="0.25">
      <c r="A608" s="6" t="str">
        <f>IF(LEN(Requerimiento_Det!A608)&gt;0,Requerimiento_Det!A608,"")</f>
        <v/>
      </c>
      <c r="B608" s="6" t="str">
        <f>IF(LEN(Requerimiento_Det!B608)&gt;0,Requerimiento_Det!B608,"")</f>
        <v/>
      </c>
      <c r="C608" s="6" t="str">
        <f>IF(ISBLANK(Requerimiento_Det!C608),"",VLOOKUP(Requerimiento_Det!C608,Tabla3[#All],2,FALSE))</f>
        <v/>
      </c>
      <c r="D608" s="6" t="str">
        <f>IF(LEN(Requerimiento_Det!D608)&gt;0,Requerimiento_Det!D608,"")</f>
        <v/>
      </c>
      <c r="E608" s="6" t="str">
        <f>IF(ISBLANK(Requerimiento_Det!E608),"",VLOOKUP(Requerimiento_Det!E608,Tabla13[#All],2,FALSE))</f>
        <v/>
      </c>
      <c r="F608" s="6" t="str">
        <f>IF(ISBLANK(Requerimiento_Det!F608),"",VLOOKUP(Requerimiento_Det!F608,Tabla12[#All],2,FALSE))</f>
        <v/>
      </c>
      <c r="G608" s="6" t="str">
        <f>IF(ISBLANK(Requerimiento_Det!G608),"",VLOOKUP(Requerimiento_Det!G608,Tabla14[#All],2,FALSE))</f>
        <v/>
      </c>
      <c r="H608" s="6" t="str">
        <f>IF(LEN(Requerimiento_Det!H608)&gt;0,Requerimiento_Det!H608,"")</f>
        <v/>
      </c>
      <c r="I608" s="6" t="str">
        <f>IF(ISBLANK(Requerimiento_Det!I608),"",VLOOKUP(Requerimiento_Det!I608,Tabla5[#All],2,FALSE))</f>
        <v/>
      </c>
      <c r="J608" s="6" t="str">
        <f t="shared" si="211"/>
        <v/>
      </c>
      <c r="K608" s="29" t="str">
        <f>IF(LEN(Requerimiento_Det!J608)&gt;0,Requerimiento_Det!J608,"")</f>
        <v/>
      </c>
      <c r="L608" s="6" t="str">
        <f t="shared" si="212"/>
        <v/>
      </c>
      <c r="M608" s="6" t="str">
        <f t="shared" si="213"/>
        <v/>
      </c>
      <c r="N608" s="30" t="str">
        <f t="shared" si="214"/>
        <v/>
      </c>
      <c r="O608" s="30" t="str">
        <f t="shared" si="215"/>
        <v/>
      </c>
      <c r="P608" s="6" t="str">
        <f t="shared" si="216"/>
        <v/>
      </c>
      <c r="Q608" s="6" t="str">
        <f t="shared" si="217"/>
        <v/>
      </c>
      <c r="R608" s="6" t="str">
        <f t="shared" si="218"/>
        <v/>
      </c>
      <c r="S608" s="6" t="str">
        <f t="shared" si="219"/>
        <v/>
      </c>
      <c r="T608" s="6" t="str">
        <f t="shared" si="220"/>
        <v/>
      </c>
      <c r="U608" s="6" t="str">
        <f t="shared" si="221"/>
        <v/>
      </c>
      <c r="V608" s="6" t="str">
        <f t="shared" si="222"/>
        <v/>
      </c>
      <c r="W608" s="6" t="str">
        <f>IF(LEN(Requerimiento_Det!L608)&gt;0,Requerimiento_Det!L608,"")</f>
        <v/>
      </c>
      <c r="X608" s="6" t="str">
        <f>IF(ISBLANK(Requerimiento_Det!M608),"",VLOOKUP(Requerimiento_Det!M608,Tabla8[#All],2,FALSE))</f>
        <v/>
      </c>
      <c r="Y608" s="6" t="str">
        <f t="shared" si="223"/>
        <v/>
      </c>
      <c r="Z608" s="6" t="str">
        <f t="shared" si="224"/>
        <v/>
      </c>
      <c r="AA608" s="6" t="str">
        <f t="shared" si="225"/>
        <v/>
      </c>
      <c r="AB608" s="6" t="str">
        <f t="shared" si="226"/>
        <v/>
      </c>
      <c r="AC608" s="6" t="str">
        <f t="shared" si="227"/>
        <v/>
      </c>
      <c r="AD608" s="6" t="str">
        <f>IF(ISBLANK(Requerimiento_Det!N608),"",VLOOKUP(Requerimiento_Det!N608,Tabla1[#All],2,FALSE))</f>
        <v/>
      </c>
      <c r="AE608" s="6" t="str">
        <f>IF(ISBLANK(Requerimiento_Det!P608),"",VLOOKUP(Requerimiento_Det!P608,Tabla18[#All],2,FALSE))</f>
        <v/>
      </c>
    </row>
    <row r="609" spans="1:31" x14ac:dyDescent="0.25">
      <c r="A609" s="6" t="str">
        <f>IF(LEN(Requerimiento_Det!A609)&gt;0,Requerimiento_Det!A609,"")</f>
        <v/>
      </c>
      <c r="B609" s="6" t="str">
        <f>IF(LEN(Requerimiento_Det!B609)&gt;0,Requerimiento_Det!B609,"")</f>
        <v/>
      </c>
      <c r="C609" s="6" t="str">
        <f>IF(ISBLANK(Requerimiento_Det!C609),"",VLOOKUP(Requerimiento_Det!C609,Tabla3[#All],2,FALSE))</f>
        <v/>
      </c>
      <c r="D609" s="6" t="str">
        <f>IF(LEN(Requerimiento_Det!D609)&gt;0,Requerimiento_Det!D609,"")</f>
        <v/>
      </c>
      <c r="E609" s="6" t="str">
        <f>IF(ISBLANK(Requerimiento_Det!E609),"",VLOOKUP(Requerimiento_Det!E609,Tabla13[#All],2,FALSE))</f>
        <v/>
      </c>
      <c r="F609" s="6" t="str">
        <f>IF(ISBLANK(Requerimiento_Det!F609),"",VLOOKUP(Requerimiento_Det!F609,Tabla12[#All],2,FALSE))</f>
        <v/>
      </c>
      <c r="G609" s="6" t="str">
        <f>IF(ISBLANK(Requerimiento_Det!G609),"",VLOOKUP(Requerimiento_Det!G609,Tabla14[#All],2,FALSE))</f>
        <v/>
      </c>
      <c r="H609" s="6" t="str">
        <f>IF(LEN(Requerimiento_Det!H609)&gt;0,Requerimiento_Det!H609,"")</f>
        <v/>
      </c>
      <c r="I609" s="6" t="str">
        <f>IF(ISBLANK(Requerimiento_Det!I609),"",VLOOKUP(Requerimiento_Det!I609,Tabla5[#All],2,FALSE))</f>
        <v/>
      </c>
      <c r="J609" s="6" t="str">
        <f t="shared" si="211"/>
        <v/>
      </c>
      <c r="K609" s="29" t="str">
        <f>IF(LEN(Requerimiento_Det!J609)&gt;0,Requerimiento_Det!J609,"")</f>
        <v/>
      </c>
      <c r="L609" s="6" t="str">
        <f t="shared" si="212"/>
        <v/>
      </c>
      <c r="M609" s="6" t="str">
        <f t="shared" si="213"/>
        <v/>
      </c>
      <c r="N609" s="30" t="str">
        <f t="shared" si="214"/>
        <v/>
      </c>
      <c r="O609" s="30" t="str">
        <f t="shared" si="215"/>
        <v/>
      </c>
      <c r="P609" s="6" t="str">
        <f t="shared" si="216"/>
        <v/>
      </c>
      <c r="Q609" s="6" t="str">
        <f t="shared" si="217"/>
        <v/>
      </c>
      <c r="R609" s="6" t="str">
        <f t="shared" si="218"/>
        <v/>
      </c>
      <c r="S609" s="6" t="str">
        <f t="shared" si="219"/>
        <v/>
      </c>
      <c r="T609" s="6" t="str">
        <f t="shared" si="220"/>
        <v/>
      </c>
      <c r="U609" s="6" t="str">
        <f t="shared" si="221"/>
        <v/>
      </c>
      <c r="V609" s="6" t="str">
        <f t="shared" si="222"/>
        <v/>
      </c>
      <c r="W609" s="6" t="str">
        <f>IF(LEN(Requerimiento_Det!L609)&gt;0,Requerimiento_Det!L609,"")</f>
        <v/>
      </c>
      <c r="X609" s="6" t="str">
        <f>IF(ISBLANK(Requerimiento_Det!M609),"",VLOOKUP(Requerimiento_Det!M609,Tabla8[#All],2,FALSE))</f>
        <v/>
      </c>
      <c r="Y609" s="6" t="str">
        <f t="shared" si="223"/>
        <v/>
      </c>
      <c r="Z609" s="6" t="str">
        <f t="shared" si="224"/>
        <v/>
      </c>
      <c r="AA609" s="6" t="str">
        <f t="shared" si="225"/>
        <v/>
      </c>
      <c r="AB609" s="6" t="str">
        <f t="shared" si="226"/>
        <v/>
      </c>
      <c r="AC609" s="6" t="str">
        <f t="shared" si="227"/>
        <v/>
      </c>
      <c r="AD609" s="6" t="str">
        <f>IF(ISBLANK(Requerimiento_Det!N609),"",VLOOKUP(Requerimiento_Det!N609,Tabla1[#All],2,FALSE))</f>
        <v/>
      </c>
      <c r="AE609" s="6" t="str">
        <f>IF(ISBLANK(Requerimiento_Det!P609),"",VLOOKUP(Requerimiento_Det!P609,Tabla18[#All],2,FALSE))</f>
        <v/>
      </c>
    </row>
    <row r="610" spans="1:31" x14ac:dyDescent="0.25">
      <c r="A610" s="6" t="str">
        <f>IF(LEN(Requerimiento_Det!A610)&gt;0,Requerimiento_Det!A610,"")</f>
        <v/>
      </c>
      <c r="B610" s="6" t="str">
        <f>IF(LEN(Requerimiento_Det!B610)&gt;0,Requerimiento_Det!B610,"")</f>
        <v/>
      </c>
      <c r="C610" s="6" t="str">
        <f>IF(ISBLANK(Requerimiento_Det!C610),"",VLOOKUP(Requerimiento_Det!C610,Tabla3[#All],2,FALSE))</f>
        <v/>
      </c>
      <c r="D610" s="6" t="str">
        <f>IF(LEN(Requerimiento_Det!D610)&gt;0,Requerimiento_Det!D610,"")</f>
        <v/>
      </c>
      <c r="E610" s="6" t="str">
        <f>IF(ISBLANK(Requerimiento_Det!E610),"",VLOOKUP(Requerimiento_Det!E610,Tabla13[#All],2,FALSE))</f>
        <v/>
      </c>
      <c r="F610" s="6" t="str">
        <f>IF(ISBLANK(Requerimiento_Det!F610),"",VLOOKUP(Requerimiento_Det!F610,Tabla12[#All],2,FALSE))</f>
        <v/>
      </c>
      <c r="G610" s="6" t="str">
        <f>IF(ISBLANK(Requerimiento_Det!G610),"",VLOOKUP(Requerimiento_Det!G610,Tabla14[#All],2,FALSE))</f>
        <v/>
      </c>
      <c r="H610" s="6" t="str">
        <f>IF(LEN(Requerimiento_Det!H610)&gt;0,Requerimiento_Det!H610,"")</f>
        <v/>
      </c>
      <c r="I610" s="6" t="str">
        <f>IF(ISBLANK(Requerimiento_Det!I610),"",VLOOKUP(Requerimiento_Det!I610,Tabla5[#All],2,FALSE))</f>
        <v/>
      </c>
      <c r="J610" s="6" t="str">
        <f t="shared" si="211"/>
        <v/>
      </c>
      <c r="K610" s="29" t="str">
        <f>IF(LEN(Requerimiento_Det!J610)&gt;0,Requerimiento_Det!J610,"")</f>
        <v/>
      </c>
      <c r="L610" s="6" t="str">
        <f t="shared" si="212"/>
        <v/>
      </c>
      <c r="M610" s="6" t="str">
        <f t="shared" si="213"/>
        <v/>
      </c>
      <c r="N610" s="30" t="str">
        <f t="shared" si="214"/>
        <v/>
      </c>
      <c r="O610" s="30" t="str">
        <f t="shared" si="215"/>
        <v/>
      </c>
      <c r="P610" s="6" t="str">
        <f t="shared" si="216"/>
        <v/>
      </c>
      <c r="Q610" s="6" t="str">
        <f t="shared" si="217"/>
        <v/>
      </c>
      <c r="R610" s="6" t="str">
        <f t="shared" si="218"/>
        <v/>
      </c>
      <c r="S610" s="6" t="str">
        <f t="shared" si="219"/>
        <v/>
      </c>
      <c r="T610" s="6" t="str">
        <f t="shared" si="220"/>
        <v/>
      </c>
      <c r="U610" s="6" t="str">
        <f t="shared" si="221"/>
        <v/>
      </c>
      <c r="V610" s="6" t="str">
        <f t="shared" si="222"/>
        <v/>
      </c>
      <c r="W610" s="6" t="str">
        <f>IF(LEN(Requerimiento_Det!L610)&gt;0,Requerimiento_Det!L610,"")</f>
        <v/>
      </c>
      <c r="X610" s="6" t="str">
        <f>IF(ISBLANK(Requerimiento_Det!M610),"",VLOOKUP(Requerimiento_Det!M610,Tabla8[#All],2,FALSE))</f>
        <v/>
      </c>
      <c r="Y610" s="6" t="str">
        <f t="shared" si="223"/>
        <v/>
      </c>
      <c r="Z610" s="6" t="str">
        <f t="shared" si="224"/>
        <v/>
      </c>
      <c r="AA610" s="6" t="str">
        <f t="shared" si="225"/>
        <v/>
      </c>
      <c r="AB610" s="6" t="str">
        <f t="shared" si="226"/>
        <v/>
      </c>
      <c r="AC610" s="6" t="str">
        <f t="shared" si="227"/>
        <v/>
      </c>
      <c r="AD610" s="6" t="str">
        <f>IF(ISBLANK(Requerimiento_Det!N610),"",VLOOKUP(Requerimiento_Det!N610,Tabla1[#All],2,FALSE))</f>
        <v/>
      </c>
      <c r="AE610" s="6" t="str">
        <f>IF(ISBLANK(Requerimiento_Det!P610),"",VLOOKUP(Requerimiento_Det!P610,Tabla18[#All],2,FALSE))</f>
        <v/>
      </c>
    </row>
    <row r="611" spans="1:31" x14ac:dyDescent="0.25">
      <c r="A611" s="6" t="str">
        <f>IF(LEN(Requerimiento_Det!A611)&gt;0,Requerimiento_Det!A611,"")</f>
        <v/>
      </c>
      <c r="B611" s="6" t="str">
        <f>IF(LEN(Requerimiento_Det!B611)&gt;0,Requerimiento_Det!B611,"")</f>
        <v/>
      </c>
      <c r="C611" s="6" t="str">
        <f>IF(ISBLANK(Requerimiento_Det!C611),"",VLOOKUP(Requerimiento_Det!C611,Tabla3[#All],2,FALSE))</f>
        <v/>
      </c>
      <c r="D611" s="6" t="str">
        <f>IF(LEN(Requerimiento_Det!D611)&gt;0,Requerimiento_Det!D611,"")</f>
        <v/>
      </c>
      <c r="E611" s="6" t="str">
        <f>IF(ISBLANK(Requerimiento_Det!E611),"",VLOOKUP(Requerimiento_Det!E611,Tabla13[#All],2,FALSE))</f>
        <v/>
      </c>
      <c r="F611" s="6" t="str">
        <f>IF(ISBLANK(Requerimiento_Det!F611),"",VLOOKUP(Requerimiento_Det!F611,Tabla12[#All],2,FALSE))</f>
        <v/>
      </c>
      <c r="G611" s="6" t="str">
        <f>IF(ISBLANK(Requerimiento_Det!G611),"",VLOOKUP(Requerimiento_Det!G611,Tabla14[#All],2,FALSE))</f>
        <v/>
      </c>
      <c r="H611" s="6" t="str">
        <f>IF(LEN(Requerimiento_Det!H611)&gt;0,Requerimiento_Det!H611,"")</f>
        <v/>
      </c>
      <c r="I611" s="6" t="str">
        <f>IF(ISBLANK(Requerimiento_Det!I611),"",VLOOKUP(Requerimiento_Det!I611,Tabla5[#All],2,FALSE))</f>
        <v/>
      </c>
      <c r="J611" s="6" t="str">
        <f t="shared" ref="J611:J674" si="228">IF(LEN(C611)&gt;0,"N","")</f>
        <v/>
      </c>
      <c r="K611" s="29" t="str">
        <f>IF(LEN(Requerimiento_Det!J611)&gt;0,Requerimiento_Det!J611,"")</f>
        <v/>
      </c>
      <c r="L611" s="6" t="str">
        <f t="shared" ref="L611:L674" si="229">IF(LEN(C611)&gt;0,"0.00","")</f>
        <v/>
      </c>
      <c r="M611" s="6" t="str">
        <f t="shared" ref="M611:M674" si="230">IF(LEN(C611)&gt;0,"0.00","")</f>
        <v/>
      </c>
      <c r="N611" s="30" t="str">
        <f t="shared" ref="N611:N674" si="231">IF(LEN(C611)&gt;0,"0.00","")</f>
        <v/>
      </c>
      <c r="O611" s="30" t="str">
        <f t="shared" ref="O611:O674" si="232">IF(LEN(N611)&gt;0,K611*N611,"")</f>
        <v/>
      </c>
      <c r="P611" s="6" t="str">
        <f t="shared" ref="P611:P674" si="233">IF(LEN(C611)&gt;0,"0","")</f>
        <v/>
      </c>
      <c r="Q611" s="6" t="str">
        <f t="shared" ref="Q611:Q674" si="234">IF(LEN(C611)&gt;0,"0","")</f>
        <v/>
      </c>
      <c r="R611" s="6" t="str">
        <f t="shared" ref="R611:R674" si="235">IF(LEN(C611)&gt;0,"0.000000","")</f>
        <v/>
      </c>
      <c r="S611" s="6" t="str">
        <f t="shared" ref="S611:S674" si="236">IF(LEN(C611)&gt;0,"0.000000","")</f>
        <v/>
      </c>
      <c r="T611" s="6" t="str">
        <f t="shared" ref="T611:T674" si="237">IF(LEN(C611)&gt;0,"0","")</f>
        <v/>
      </c>
      <c r="U611" s="6" t="str">
        <f t="shared" ref="U611:U674" si="238">IF(LEN(C611)&gt;0,"0","")</f>
        <v/>
      </c>
      <c r="V611" s="6" t="str">
        <f t="shared" ref="V611:V674" si="239">IF(LEN(C611)&gt;0,"S","")</f>
        <v/>
      </c>
      <c r="W611" s="6" t="str">
        <f>IF(LEN(Requerimiento_Det!L611)&gt;0,Requerimiento_Det!L611,"")</f>
        <v/>
      </c>
      <c r="X611" s="6" t="str">
        <f>IF(ISBLANK(Requerimiento_Det!M611),"",VLOOKUP(Requerimiento_Det!M611,Tabla8[#All],2,FALSE))</f>
        <v/>
      </c>
      <c r="Y611" s="6" t="str">
        <f t="shared" ref="Y611:Y674" si="240">IF(LEN(C611)&gt;0,"PR","")</f>
        <v/>
      </c>
      <c r="Z611" s="6" t="str">
        <f t="shared" ref="Z611:Z674" si="241">IF(LEN(C611)&gt;0,"DEMO","")</f>
        <v/>
      </c>
      <c r="AA611" s="6" t="str">
        <f t="shared" ref="AA611:AA674" si="242">IF(LEN(C611)&gt;0,"N","")</f>
        <v/>
      </c>
      <c r="AB611" s="6" t="str">
        <f t="shared" ref="AB611:AB674" si="243">IF(LEN(C611)&gt;0,"N","")</f>
        <v/>
      </c>
      <c r="AC611" s="6" t="str">
        <f t="shared" ref="AC611:AC674" si="244">IF(LEN(C611)&gt;0,"9031501","")</f>
        <v/>
      </c>
      <c r="AD611" s="6" t="str">
        <f>IF(ISBLANK(Requerimiento_Det!N611),"",VLOOKUP(Requerimiento_Det!N611,Tabla1[#All],2,FALSE))</f>
        <v/>
      </c>
      <c r="AE611" s="6" t="str">
        <f>IF(ISBLANK(Requerimiento_Det!P611),"",VLOOKUP(Requerimiento_Det!P611,Tabla18[#All],2,FALSE))</f>
        <v/>
      </c>
    </row>
    <row r="612" spans="1:31" x14ac:dyDescent="0.25">
      <c r="A612" s="6" t="str">
        <f>IF(LEN(Requerimiento_Det!A612)&gt;0,Requerimiento_Det!A612,"")</f>
        <v/>
      </c>
      <c r="B612" s="6" t="str">
        <f>IF(LEN(Requerimiento_Det!B612)&gt;0,Requerimiento_Det!B612,"")</f>
        <v/>
      </c>
      <c r="C612" s="6" t="str">
        <f>IF(ISBLANK(Requerimiento_Det!C612),"",VLOOKUP(Requerimiento_Det!C612,Tabla3[#All],2,FALSE))</f>
        <v/>
      </c>
      <c r="D612" s="6" t="str">
        <f>IF(LEN(Requerimiento_Det!D612)&gt;0,Requerimiento_Det!D612,"")</f>
        <v/>
      </c>
      <c r="E612" s="6" t="str">
        <f>IF(ISBLANK(Requerimiento_Det!E612),"",VLOOKUP(Requerimiento_Det!E612,Tabla13[#All],2,FALSE))</f>
        <v/>
      </c>
      <c r="F612" s="6" t="str">
        <f>IF(ISBLANK(Requerimiento_Det!F612),"",VLOOKUP(Requerimiento_Det!F612,Tabla12[#All],2,FALSE))</f>
        <v/>
      </c>
      <c r="G612" s="6" t="str">
        <f>IF(ISBLANK(Requerimiento_Det!G612),"",VLOOKUP(Requerimiento_Det!G612,Tabla14[#All],2,FALSE))</f>
        <v/>
      </c>
      <c r="H612" s="6" t="str">
        <f>IF(LEN(Requerimiento_Det!H612)&gt;0,Requerimiento_Det!H612,"")</f>
        <v/>
      </c>
      <c r="I612" s="6" t="str">
        <f>IF(ISBLANK(Requerimiento_Det!I612),"",VLOOKUP(Requerimiento_Det!I612,Tabla5[#All],2,FALSE))</f>
        <v/>
      </c>
      <c r="J612" s="6" t="str">
        <f t="shared" si="228"/>
        <v/>
      </c>
      <c r="K612" s="29" t="str">
        <f>IF(LEN(Requerimiento_Det!J612)&gt;0,Requerimiento_Det!J612,"")</f>
        <v/>
      </c>
      <c r="L612" s="6" t="str">
        <f t="shared" si="229"/>
        <v/>
      </c>
      <c r="M612" s="6" t="str">
        <f t="shared" si="230"/>
        <v/>
      </c>
      <c r="N612" s="30" t="str">
        <f t="shared" si="231"/>
        <v/>
      </c>
      <c r="O612" s="30" t="str">
        <f t="shared" si="232"/>
        <v/>
      </c>
      <c r="P612" s="6" t="str">
        <f t="shared" si="233"/>
        <v/>
      </c>
      <c r="Q612" s="6" t="str">
        <f t="shared" si="234"/>
        <v/>
      </c>
      <c r="R612" s="6" t="str">
        <f t="shared" si="235"/>
        <v/>
      </c>
      <c r="S612" s="6" t="str">
        <f t="shared" si="236"/>
        <v/>
      </c>
      <c r="T612" s="6" t="str">
        <f t="shared" si="237"/>
        <v/>
      </c>
      <c r="U612" s="6" t="str">
        <f t="shared" si="238"/>
        <v/>
      </c>
      <c r="V612" s="6" t="str">
        <f t="shared" si="239"/>
        <v/>
      </c>
      <c r="W612" s="6" t="str">
        <f>IF(LEN(Requerimiento_Det!L612)&gt;0,Requerimiento_Det!L612,"")</f>
        <v/>
      </c>
      <c r="X612" s="6" t="str">
        <f>IF(ISBLANK(Requerimiento_Det!M612),"",VLOOKUP(Requerimiento_Det!M612,Tabla8[#All],2,FALSE))</f>
        <v/>
      </c>
      <c r="Y612" s="6" t="str">
        <f t="shared" si="240"/>
        <v/>
      </c>
      <c r="Z612" s="6" t="str">
        <f t="shared" si="241"/>
        <v/>
      </c>
      <c r="AA612" s="6" t="str">
        <f t="shared" si="242"/>
        <v/>
      </c>
      <c r="AB612" s="6" t="str">
        <f t="shared" si="243"/>
        <v/>
      </c>
      <c r="AC612" s="6" t="str">
        <f t="shared" si="244"/>
        <v/>
      </c>
      <c r="AD612" s="6" t="str">
        <f>IF(ISBLANK(Requerimiento_Det!N612),"",VLOOKUP(Requerimiento_Det!N612,Tabla1[#All],2,FALSE))</f>
        <v/>
      </c>
      <c r="AE612" s="6" t="str">
        <f>IF(ISBLANK(Requerimiento_Det!P612),"",VLOOKUP(Requerimiento_Det!P612,Tabla18[#All],2,FALSE))</f>
        <v/>
      </c>
    </row>
    <row r="613" spans="1:31" x14ac:dyDescent="0.25">
      <c r="A613" s="6" t="str">
        <f>IF(LEN(Requerimiento_Det!A613)&gt;0,Requerimiento_Det!A613,"")</f>
        <v/>
      </c>
      <c r="B613" s="6" t="str">
        <f>IF(LEN(Requerimiento_Det!B613)&gt;0,Requerimiento_Det!B613,"")</f>
        <v/>
      </c>
      <c r="C613" s="6" t="str">
        <f>IF(ISBLANK(Requerimiento_Det!C613),"",VLOOKUP(Requerimiento_Det!C613,Tabla3[#All],2,FALSE))</f>
        <v/>
      </c>
      <c r="D613" s="6" t="str">
        <f>IF(LEN(Requerimiento_Det!D613)&gt;0,Requerimiento_Det!D613,"")</f>
        <v/>
      </c>
      <c r="E613" s="6" t="str">
        <f>IF(ISBLANK(Requerimiento_Det!E613),"",VLOOKUP(Requerimiento_Det!E613,Tabla13[#All],2,FALSE))</f>
        <v/>
      </c>
      <c r="F613" s="6" t="str">
        <f>IF(ISBLANK(Requerimiento_Det!F613),"",VLOOKUP(Requerimiento_Det!F613,Tabla12[#All],2,FALSE))</f>
        <v/>
      </c>
      <c r="G613" s="6" t="str">
        <f>IF(ISBLANK(Requerimiento_Det!G613),"",VLOOKUP(Requerimiento_Det!G613,Tabla14[#All],2,FALSE))</f>
        <v/>
      </c>
      <c r="H613" s="6" t="str">
        <f>IF(LEN(Requerimiento_Det!H613)&gt;0,Requerimiento_Det!H613,"")</f>
        <v/>
      </c>
      <c r="I613" s="6" t="str">
        <f>IF(ISBLANK(Requerimiento_Det!I613),"",VLOOKUP(Requerimiento_Det!I613,Tabla5[#All],2,FALSE))</f>
        <v/>
      </c>
      <c r="J613" s="6" t="str">
        <f t="shared" si="228"/>
        <v/>
      </c>
      <c r="K613" s="29" t="str">
        <f>IF(LEN(Requerimiento_Det!J613)&gt;0,Requerimiento_Det!J613,"")</f>
        <v/>
      </c>
      <c r="L613" s="6" t="str">
        <f t="shared" si="229"/>
        <v/>
      </c>
      <c r="M613" s="6" t="str">
        <f t="shared" si="230"/>
        <v/>
      </c>
      <c r="N613" s="30" t="str">
        <f t="shared" si="231"/>
        <v/>
      </c>
      <c r="O613" s="30" t="str">
        <f t="shared" si="232"/>
        <v/>
      </c>
      <c r="P613" s="6" t="str">
        <f t="shared" si="233"/>
        <v/>
      </c>
      <c r="Q613" s="6" t="str">
        <f t="shared" si="234"/>
        <v/>
      </c>
      <c r="R613" s="6" t="str">
        <f t="shared" si="235"/>
        <v/>
      </c>
      <c r="S613" s="6" t="str">
        <f t="shared" si="236"/>
        <v/>
      </c>
      <c r="T613" s="6" t="str">
        <f t="shared" si="237"/>
        <v/>
      </c>
      <c r="U613" s="6" t="str">
        <f t="shared" si="238"/>
        <v/>
      </c>
      <c r="V613" s="6" t="str">
        <f t="shared" si="239"/>
        <v/>
      </c>
      <c r="W613" s="6" t="str">
        <f>IF(LEN(Requerimiento_Det!L613)&gt;0,Requerimiento_Det!L613,"")</f>
        <v/>
      </c>
      <c r="X613" s="6" t="str">
        <f>IF(ISBLANK(Requerimiento_Det!M613),"",VLOOKUP(Requerimiento_Det!M613,Tabla8[#All],2,FALSE))</f>
        <v/>
      </c>
      <c r="Y613" s="6" t="str">
        <f t="shared" si="240"/>
        <v/>
      </c>
      <c r="Z613" s="6" t="str">
        <f t="shared" si="241"/>
        <v/>
      </c>
      <c r="AA613" s="6" t="str">
        <f t="shared" si="242"/>
        <v/>
      </c>
      <c r="AB613" s="6" t="str">
        <f t="shared" si="243"/>
        <v/>
      </c>
      <c r="AC613" s="6" t="str">
        <f t="shared" si="244"/>
        <v/>
      </c>
      <c r="AD613" s="6" t="str">
        <f>IF(ISBLANK(Requerimiento_Det!N613),"",VLOOKUP(Requerimiento_Det!N613,Tabla1[#All],2,FALSE))</f>
        <v/>
      </c>
      <c r="AE613" s="6" t="str">
        <f>IF(ISBLANK(Requerimiento_Det!P613),"",VLOOKUP(Requerimiento_Det!P613,Tabla18[#All],2,FALSE))</f>
        <v/>
      </c>
    </row>
    <row r="614" spans="1:31" x14ac:dyDescent="0.25">
      <c r="A614" s="6" t="str">
        <f>IF(LEN(Requerimiento_Det!A614)&gt;0,Requerimiento_Det!A614,"")</f>
        <v/>
      </c>
      <c r="B614" s="6" t="str">
        <f>IF(LEN(Requerimiento_Det!B614)&gt;0,Requerimiento_Det!B614,"")</f>
        <v/>
      </c>
      <c r="C614" s="6" t="str">
        <f>IF(ISBLANK(Requerimiento_Det!C614),"",VLOOKUP(Requerimiento_Det!C614,Tabla3[#All],2,FALSE))</f>
        <v/>
      </c>
      <c r="D614" s="6" t="str">
        <f>IF(LEN(Requerimiento_Det!D614)&gt;0,Requerimiento_Det!D614,"")</f>
        <v/>
      </c>
      <c r="E614" s="6" t="str">
        <f>IF(ISBLANK(Requerimiento_Det!E614),"",VLOOKUP(Requerimiento_Det!E614,Tabla13[#All],2,FALSE))</f>
        <v/>
      </c>
      <c r="F614" s="6" t="str">
        <f>IF(ISBLANK(Requerimiento_Det!F614),"",VLOOKUP(Requerimiento_Det!F614,Tabla12[#All],2,FALSE))</f>
        <v/>
      </c>
      <c r="G614" s="6" t="str">
        <f>IF(ISBLANK(Requerimiento_Det!G614),"",VLOOKUP(Requerimiento_Det!G614,Tabla14[#All],2,FALSE))</f>
        <v/>
      </c>
      <c r="H614" s="6" t="str">
        <f>IF(LEN(Requerimiento_Det!H614)&gt;0,Requerimiento_Det!H614,"")</f>
        <v/>
      </c>
      <c r="I614" s="6" t="str">
        <f>IF(ISBLANK(Requerimiento_Det!I614),"",VLOOKUP(Requerimiento_Det!I614,Tabla5[#All],2,FALSE))</f>
        <v/>
      </c>
      <c r="J614" s="6" t="str">
        <f t="shared" si="228"/>
        <v/>
      </c>
      <c r="K614" s="29" t="str">
        <f>IF(LEN(Requerimiento_Det!J614)&gt;0,Requerimiento_Det!J614,"")</f>
        <v/>
      </c>
      <c r="L614" s="6" t="str">
        <f t="shared" si="229"/>
        <v/>
      </c>
      <c r="M614" s="6" t="str">
        <f t="shared" si="230"/>
        <v/>
      </c>
      <c r="N614" s="30" t="str">
        <f t="shared" si="231"/>
        <v/>
      </c>
      <c r="O614" s="30" t="str">
        <f t="shared" si="232"/>
        <v/>
      </c>
      <c r="P614" s="6" t="str">
        <f t="shared" si="233"/>
        <v/>
      </c>
      <c r="Q614" s="6" t="str">
        <f t="shared" si="234"/>
        <v/>
      </c>
      <c r="R614" s="6" t="str">
        <f t="shared" si="235"/>
        <v/>
      </c>
      <c r="S614" s="6" t="str">
        <f t="shared" si="236"/>
        <v/>
      </c>
      <c r="T614" s="6" t="str">
        <f t="shared" si="237"/>
        <v/>
      </c>
      <c r="U614" s="6" t="str">
        <f t="shared" si="238"/>
        <v/>
      </c>
      <c r="V614" s="6" t="str">
        <f t="shared" si="239"/>
        <v/>
      </c>
      <c r="W614" s="6" t="str">
        <f>IF(LEN(Requerimiento_Det!L614)&gt;0,Requerimiento_Det!L614,"")</f>
        <v/>
      </c>
      <c r="X614" s="6" t="str">
        <f>IF(ISBLANK(Requerimiento_Det!M614),"",VLOOKUP(Requerimiento_Det!M614,Tabla8[#All],2,FALSE))</f>
        <v/>
      </c>
      <c r="Y614" s="6" t="str">
        <f t="shared" si="240"/>
        <v/>
      </c>
      <c r="Z614" s="6" t="str">
        <f t="shared" si="241"/>
        <v/>
      </c>
      <c r="AA614" s="6" t="str">
        <f t="shared" si="242"/>
        <v/>
      </c>
      <c r="AB614" s="6" t="str">
        <f t="shared" si="243"/>
        <v/>
      </c>
      <c r="AC614" s="6" t="str">
        <f t="shared" si="244"/>
        <v/>
      </c>
      <c r="AD614" s="6" t="str">
        <f>IF(ISBLANK(Requerimiento_Det!N614),"",VLOOKUP(Requerimiento_Det!N614,Tabla1[#All],2,FALSE))</f>
        <v/>
      </c>
      <c r="AE614" s="6" t="str">
        <f>IF(ISBLANK(Requerimiento_Det!P614),"",VLOOKUP(Requerimiento_Det!P614,Tabla18[#All],2,FALSE))</f>
        <v/>
      </c>
    </row>
    <row r="615" spans="1:31" x14ac:dyDescent="0.25">
      <c r="A615" s="6" t="str">
        <f>IF(LEN(Requerimiento_Det!A615)&gt;0,Requerimiento_Det!A615,"")</f>
        <v/>
      </c>
      <c r="B615" s="6" t="str">
        <f>IF(LEN(Requerimiento_Det!B615)&gt;0,Requerimiento_Det!B615,"")</f>
        <v/>
      </c>
      <c r="C615" s="6" t="str">
        <f>IF(ISBLANK(Requerimiento_Det!C615),"",VLOOKUP(Requerimiento_Det!C615,Tabla3[#All],2,FALSE))</f>
        <v/>
      </c>
      <c r="D615" s="6" t="str">
        <f>IF(LEN(Requerimiento_Det!D615)&gt;0,Requerimiento_Det!D615,"")</f>
        <v/>
      </c>
      <c r="E615" s="6" t="str">
        <f>IF(ISBLANK(Requerimiento_Det!E615),"",VLOOKUP(Requerimiento_Det!E615,Tabla13[#All],2,FALSE))</f>
        <v/>
      </c>
      <c r="F615" s="6" t="str">
        <f>IF(ISBLANK(Requerimiento_Det!F615),"",VLOOKUP(Requerimiento_Det!F615,Tabla12[#All],2,FALSE))</f>
        <v/>
      </c>
      <c r="G615" s="6" t="str">
        <f>IF(ISBLANK(Requerimiento_Det!G615),"",VLOOKUP(Requerimiento_Det!G615,Tabla14[#All],2,FALSE))</f>
        <v/>
      </c>
      <c r="H615" s="6" t="str">
        <f>IF(LEN(Requerimiento_Det!H615)&gt;0,Requerimiento_Det!H615,"")</f>
        <v/>
      </c>
      <c r="I615" s="6" t="str">
        <f>IF(ISBLANK(Requerimiento_Det!I615),"",VLOOKUP(Requerimiento_Det!I615,Tabla5[#All],2,FALSE))</f>
        <v/>
      </c>
      <c r="J615" s="6" t="str">
        <f t="shared" si="228"/>
        <v/>
      </c>
      <c r="K615" s="29" t="str">
        <f>IF(LEN(Requerimiento_Det!J615)&gt;0,Requerimiento_Det!J615,"")</f>
        <v/>
      </c>
      <c r="L615" s="6" t="str">
        <f t="shared" si="229"/>
        <v/>
      </c>
      <c r="M615" s="6" t="str">
        <f t="shared" si="230"/>
        <v/>
      </c>
      <c r="N615" s="30" t="str">
        <f t="shared" si="231"/>
        <v/>
      </c>
      <c r="O615" s="30" t="str">
        <f t="shared" si="232"/>
        <v/>
      </c>
      <c r="P615" s="6" t="str">
        <f t="shared" si="233"/>
        <v/>
      </c>
      <c r="Q615" s="6" t="str">
        <f t="shared" si="234"/>
        <v/>
      </c>
      <c r="R615" s="6" t="str">
        <f t="shared" si="235"/>
        <v/>
      </c>
      <c r="S615" s="6" t="str">
        <f t="shared" si="236"/>
        <v/>
      </c>
      <c r="T615" s="6" t="str">
        <f t="shared" si="237"/>
        <v/>
      </c>
      <c r="U615" s="6" t="str">
        <f t="shared" si="238"/>
        <v/>
      </c>
      <c r="V615" s="6" t="str">
        <f t="shared" si="239"/>
        <v/>
      </c>
      <c r="W615" s="6" t="str">
        <f>IF(LEN(Requerimiento_Det!L615)&gt;0,Requerimiento_Det!L615,"")</f>
        <v/>
      </c>
      <c r="X615" s="6" t="str">
        <f>IF(ISBLANK(Requerimiento_Det!M615),"",VLOOKUP(Requerimiento_Det!M615,Tabla8[#All],2,FALSE))</f>
        <v/>
      </c>
      <c r="Y615" s="6" t="str">
        <f t="shared" si="240"/>
        <v/>
      </c>
      <c r="Z615" s="6" t="str">
        <f t="shared" si="241"/>
        <v/>
      </c>
      <c r="AA615" s="6" t="str">
        <f t="shared" si="242"/>
        <v/>
      </c>
      <c r="AB615" s="6" t="str">
        <f t="shared" si="243"/>
        <v/>
      </c>
      <c r="AC615" s="6" t="str">
        <f t="shared" si="244"/>
        <v/>
      </c>
      <c r="AD615" s="6" t="str">
        <f>IF(ISBLANK(Requerimiento_Det!N615),"",VLOOKUP(Requerimiento_Det!N615,Tabla1[#All],2,FALSE))</f>
        <v/>
      </c>
      <c r="AE615" s="6" t="str">
        <f>IF(ISBLANK(Requerimiento_Det!P615),"",VLOOKUP(Requerimiento_Det!P615,Tabla18[#All],2,FALSE))</f>
        <v/>
      </c>
    </row>
    <row r="616" spans="1:31" x14ac:dyDescent="0.25">
      <c r="A616" s="6" t="str">
        <f>IF(LEN(Requerimiento_Det!A616)&gt;0,Requerimiento_Det!A616,"")</f>
        <v/>
      </c>
      <c r="B616" s="6" t="str">
        <f>IF(LEN(Requerimiento_Det!B616)&gt;0,Requerimiento_Det!B616,"")</f>
        <v/>
      </c>
      <c r="C616" s="6" t="str">
        <f>IF(ISBLANK(Requerimiento_Det!C616),"",VLOOKUP(Requerimiento_Det!C616,Tabla3[#All],2,FALSE))</f>
        <v/>
      </c>
      <c r="D616" s="6" t="str">
        <f>IF(LEN(Requerimiento_Det!D616)&gt;0,Requerimiento_Det!D616,"")</f>
        <v/>
      </c>
      <c r="E616" s="6" t="str">
        <f>IF(ISBLANK(Requerimiento_Det!E616),"",VLOOKUP(Requerimiento_Det!E616,Tabla13[#All],2,FALSE))</f>
        <v/>
      </c>
      <c r="F616" s="6" t="str">
        <f>IF(ISBLANK(Requerimiento_Det!F616),"",VLOOKUP(Requerimiento_Det!F616,Tabla12[#All],2,FALSE))</f>
        <v/>
      </c>
      <c r="G616" s="6" t="str">
        <f>IF(ISBLANK(Requerimiento_Det!G616),"",VLOOKUP(Requerimiento_Det!G616,Tabla14[#All],2,FALSE))</f>
        <v/>
      </c>
      <c r="H616" s="6" t="str">
        <f>IF(LEN(Requerimiento_Det!H616)&gt;0,Requerimiento_Det!H616,"")</f>
        <v/>
      </c>
      <c r="I616" s="6" t="str">
        <f>IF(ISBLANK(Requerimiento_Det!I616),"",VLOOKUP(Requerimiento_Det!I616,Tabla5[#All],2,FALSE))</f>
        <v/>
      </c>
      <c r="J616" s="6" t="str">
        <f t="shared" si="228"/>
        <v/>
      </c>
      <c r="K616" s="29" t="str">
        <f>IF(LEN(Requerimiento_Det!J616)&gt;0,Requerimiento_Det!J616,"")</f>
        <v/>
      </c>
      <c r="L616" s="6" t="str">
        <f t="shared" si="229"/>
        <v/>
      </c>
      <c r="M616" s="6" t="str">
        <f t="shared" si="230"/>
        <v/>
      </c>
      <c r="N616" s="30" t="str">
        <f t="shared" si="231"/>
        <v/>
      </c>
      <c r="O616" s="30" t="str">
        <f t="shared" si="232"/>
        <v/>
      </c>
      <c r="P616" s="6" t="str">
        <f t="shared" si="233"/>
        <v/>
      </c>
      <c r="Q616" s="6" t="str">
        <f t="shared" si="234"/>
        <v/>
      </c>
      <c r="R616" s="6" t="str">
        <f t="shared" si="235"/>
        <v/>
      </c>
      <c r="S616" s="6" t="str">
        <f t="shared" si="236"/>
        <v/>
      </c>
      <c r="T616" s="6" t="str">
        <f t="shared" si="237"/>
        <v/>
      </c>
      <c r="U616" s="6" t="str">
        <f t="shared" si="238"/>
        <v/>
      </c>
      <c r="V616" s="6" t="str">
        <f t="shared" si="239"/>
        <v/>
      </c>
      <c r="W616" s="6" t="str">
        <f>IF(LEN(Requerimiento_Det!L616)&gt;0,Requerimiento_Det!L616,"")</f>
        <v/>
      </c>
      <c r="X616" s="6" t="str">
        <f>IF(ISBLANK(Requerimiento_Det!M616),"",VLOOKUP(Requerimiento_Det!M616,Tabla8[#All],2,FALSE))</f>
        <v/>
      </c>
      <c r="Y616" s="6" t="str">
        <f t="shared" si="240"/>
        <v/>
      </c>
      <c r="Z616" s="6" t="str">
        <f t="shared" si="241"/>
        <v/>
      </c>
      <c r="AA616" s="6" t="str">
        <f t="shared" si="242"/>
        <v/>
      </c>
      <c r="AB616" s="6" t="str">
        <f t="shared" si="243"/>
        <v/>
      </c>
      <c r="AC616" s="6" t="str">
        <f t="shared" si="244"/>
        <v/>
      </c>
      <c r="AD616" s="6" t="str">
        <f>IF(ISBLANK(Requerimiento_Det!N616),"",VLOOKUP(Requerimiento_Det!N616,Tabla1[#All],2,FALSE))</f>
        <v/>
      </c>
      <c r="AE616" s="6" t="str">
        <f>IF(ISBLANK(Requerimiento_Det!P616),"",VLOOKUP(Requerimiento_Det!P616,Tabla18[#All],2,FALSE))</f>
        <v/>
      </c>
    </row>
    <row r="617" spans="1:31" x14ac:dyDescent="0.25">
      <c r="A617" s="6" t="str">
        <f>IF(LEN(Requerimiento_Det!A617)&gt;0,Requerimiento_Det!A617,"")</f>
        <v/>
      </c>
      <c r="B617" s="6" t="str">
        <f>IF(LEN(Requerimiento_Det!B617)&gt;0,Requerimiento_Det!B617,"")</f>
        <v/>
      </c>
      <c r="C617" s="6" t="str">
        <f>IF(ISBLANK(Requerimiento_Det!C617),"",VLOOKUP(Requerimiento_Det!C617,Tabla3[#All],2,FALSE))</f>
        <v/>
      </c>
      <c r="D617" s="6" t="str">
        <f>IF(LEN(Requerimiento_Det!D617)&gt;0,Requerimiento_Det!D617,"")</f>
        <v/>
      </c>
      <c r="E617" s="6" t="str">
        <f>IF(ISBLANK(Requerimiento_Det!E617),"",VLOOKUP(Requerimiento_Det!E617,Tabla13[#All],2,FALSE))</f>
        <v/>
      </c>
      <c r="F617" s="6" t="str">
        <f>IF(ISBLANK(Requerimiento_Det!F617),"",VLOOKUP(Requerimiento_Det!F617,Tabla12[#All],2,FALSE))</f>
        <v/>
      </c>
      <c r="G617" s="6" t="str">
        <f>IF(ISBLANK(Requerimiento_Det!G617),"",VLOOKUP(Requerimiento_Det!G617,Tabla14[#All],2,FALSE))</f>
        <v/>
      </c>
      <c r="H617" s="6" t="str">
        <f>IF(LEN(Requerimiento_Det!H617)&gt;0,Requerimiento_Det!H617,"")</f>
        <v/>
      </c>
      <c r="I617" s="6" t="str">
        <f>IF(ISBLANK(Requerimiento_Det!I617),"",VLOOKUP(Requerimiento_Det!I617,Tabla5[#All],2,FALSE))</f>
        <v/>
      </c>
      <c r="J617" s="6" t="str">
        <f t="shared" si="228"/>
        <v/>
      </c>
      <c r="K617" s="29" t="str">
        <f>IF(LEN(Requerimiento_Det!J617)&gt;0,Requerimiento_Det!J617,"")</f>
        <v/>
      </c>
      <c r="L617" s="6" t="str">
        <f t="shared" si="229"/>
        <v/>
      </c>
      <c r="M617" s="6" t="str">
        <f t="shared" si="230"/>
        <v/>
      </c>
      <c r="N617" s="30" t="str">
        <f t="shared" si="231"/>
        <v/>
      </c>
      <c r="O617" s="30" t="str">
        <f t="shared" si="232"/>
        <v/>
      </c>
      <c r="P617" s="6" t="str">
        <f t="shared" si="233"/>
        <v/>
      </c>
      <c r="Q617" s="6" t="str">
        <f t="shared" si="234"/>
        <v/>
      </c>
      <c r="R617" s="6" t="str">
        <f t="shared" si="235"/>
        <v/>
      </c>
      <c r="S617" s="6" t="str">
        <f t="shared" si="236"/>
        <v/>
      </c>
      <c r="T617" s="6" t="str">
        <f t="shared" si="237"/>
        <v/>
      </c>
      <c r="U617" s="6" t="str">
        <f t="shared" si="238"/>
        <v/>
      </c>
      <c r="V617" s="6" t="str">
        <f t="shared" si="239"/>
        <v/>
      </c>
      <c r="W617" s="6" t="str">
        <f>IF(LEN(Requerimiento_Det!L617)&gt;0,Requerimiento_Det!L617,"")</f>
        <v/>
      </c>
      <c r="X617" s="6" t="str">
        <f>IF(ISBLANK(Requerimiento_Det!M617),"",VLOOKUP(Requerimiento_Det!M617,Tabla8[#All],2,FALSE))</f>
        <v/>
      </c>
      <c r="Y617" s="6" t="str">
        <f t="shared" si="240"/>
        <v/>
      </c>
      <c r="Z617" s="6" t="str">
        <f t="shared" si="241"/>
        <v/>
      </c>
      <c r="AA617" s="6" t="str">
        <f t="shared" si="242"/>
        <v/>
      </c>
      <c r="AB617" s="6" t="str">
        <f t="shared" si="243"/>
        <v/>
      </c>
      <c r="AC617" s="6" t="str">
        <f t="shared" si="244"/>
        <v/>
      </c>
      <c r="AD617" s="6" t="str">
        <f>IF(ISBLANK(Requerimiento_Det!N617),"",VLOOKUP(Requerimiento_Det!N617,Tabla1[#All],2,FALSE))</f>
        <v/>
      </c>
      <c r="AE617" s="6" t="str">
        <f>IF(ISBLANK(Requerimiento_Det!P617),"",VLOOKUP(Requerimiento_Det!P617,Tabla18[#All],2,FALSE))</f>
        <v/>
      </c>
    </row>
    <row r="618" spans="1:31" x14ac:dyDescent="0.25">
      <c r="A618" s="6" t="str">
        <f>IF(LEN(Requerimiento_Det!A618)&gt;0,Requerimiento_Det!A618,"")</f>
        <v/>
      </c>
      <c r="B618" s="6" t="str">
        <f>IF(LEN(Requerimiento_Det!B618)&gt;0,Requerimiento_Det!B618,"")</f>
        <v/>
      </c>
      <c r="C618" s="6" t="str">
        <f>IF(ISBLANK(Requerimiento_Det!C618),"",VLOOKUP(Requerimiento_Det!C618,Tabla3[#All],2,FALSE))</f>
        <v/>
      </c>
      <c r="D618" s="6" t="str">
        <f>IF(LEN(Requerimiento_Det!D618)&gt;0,Requerimiento_Det!D618,"")</f>
        <v/>
      </c>
      <c r="E618" s="6" t="str">
        <f>IF(ISBLANK(Requerimiento_Det!E618),"",VLOOKUP(Requerimiento_Det!E618,Tabla13[#All],2,FALSE))</f>
        <v/>
      </c>
      <c r="F618" s="6" t="str">
        <f>IF(ISBLANK(Requerimiento_Det!F618),"",VLOOKUP(Requerimiento_Det!F618,Tabla12[#All],2,FALSE))</f>
        <v/>
      </c>
      <c r="G618" s="6" t="str">
        <f>IF(ISBLANK(Requerimiento_Det!G618),"",VLOOKUP(Requerimiento_Det!G618,Tabla14[#All],2,FALSE))</f>
        <v/>
      </c>
      <c r="H618" s="6" t="str">
        <f>IF(LEN(Requerimiento_Det!H618)&gt;0,Requerimiento_Det!H618,"")</f>
        <v/>
      </c>
      <c r="I618" s="6" t="str">
        <f>IF(ISBLANK(Requerimiento_Det!I618),"",VLOOKUP(Requerimiento_Det!I618,Tabla5[#All],2,FALSE))</f>
        <v/>
      </c>
      <c r="J618" s="6" t="str">
        <f t="shared" si="228"/>
        <v/>
      </c>
      <c r="K618" s="29" t="str">
        <f>IF(LEN(Requerimiento_Det!J618)&gt;0,Requerimiento_Det!J618,"")</f>
        <v/>
      </c>
      <c r="L618" s="6" t="str">
        <f t="shared" si="229"/>
        <v/>
      </c>
      <c r="M618" s="6" t="str">
        <f t="shared" si="230"/>
        <v/>
      </c>
      <c r="N618" s="30" t="str">
        <f t="shared" si="231"/>
        <v/>
      </c>
      <c r="O618" s="30" t="str">
        <f t="shared" si="232"/>
        <v/>
      </c>
      <c r="P618" s="6" t="str">
        <f t="shared" si="233"/>
        <v/>
      </c>
      <c r="Q618" s="6" t="str">
        <f t="shared" si="234"/>
        <v/>
      </c>
      <c r="R618" s="6" t="str">
        <f t="shared" si="235"/>
        <v/>
      </c>
      <c r="S618" s="6" t="str">
        <f t="shared" si="236"/>
        <v/>
      </c>
      <c r="T618" s="6" t="str">
        <f t="shared" si="237"/>
        <v/>
      </c>
      <c r="U618" s="6" t="str">
        <f t="shared" si="238"/>
        <v/>
      </c>
      <c r="V618" s="6" t="str">
        <f t="shared" si="239"/>
        <v/>
      </c>
      <c r="W618" s="6" t="str">
        <f>IF(LEN(Requerimiento_Det!L618)&gt;0,Requerimiento_Det!L618,"")</f>
        <v/>
      </c>
      <c r="X618" s="6" t="str">
        <f>IF(ISBLANK(Requerimiento_Det!M618),"",VLOOKUP(Requerimiento_Det!M618,Tabla8[#All],2,FALSE))</f>
        <v/>
      </c>
      <c r="Y618" s="6" t="str">
        <f t="shared" si="240"/>
        <v/>
      </c>
      <c r="Z618" s="6" t="str">
        <f t="shared" si="241"/>
        <v/>
      </c>
      <c r="AA618" s="6" t="str">
        <f t="shared" si="242"/>
        <v/>
      </c>
      <c r="AB618" s="6" t="str">
        <f t="shared" si="243"/>
        <v/>
      </c>
      <c r="AC618" s="6" t="str">
        <f t="shared" si="244"/>
        <v/>
      </c>
      <c r="AD618" s="6" t="str">
        <f>IF(ISBLANK(Requerimiento_Det!N618),"",VLOOKUP(Requerimiento_Det!N618,Tabla1[#All],2,FALSE))</f>
        <v/>
      </c>
      <c r="AE618" s="6" t="str">
        <f>IF(ISBLANK(Requerimiento_Det!P618),"",VLOOKUP(Requerimiento_Det!P618,Tabla18[#All],2,FALSE))</f>
        <v/>
      </c>
    </row>
    <row r="619" spans="1:31" x14ac:dyDescent="0.25">
      <c r="A619" s="6" t="str">
        <f>IF(LEN(Requerimiento_Det!A619)&gt;0,Requerimiento_Det!A619,"")</f>
        <v/>
      </c>
      <c r="B619" s="6" t="str">
        <f>IF(LEN(Requerimiento_Det!B619)&gt;0,Requerimiento_Det!B619,"")</f>
        <v/>
      </c>
      <c r="C619" s="6" t="str">
        <f>IF(ISBLANK(Requerimiento_Det!C619),"",VLOOKUP(Requerimiento_Det!C619,Tabla3[#All],2,FALSE))</f>
        <v/>
      </c>
      <c r="D619" s="6" t="str">
        <f>IF(LEN(Requerimiento_Det!D619)&gt;0,Requerimiento_Det!D619,"")</f>
        <v/>
      </c>
      <c r="E619" s="6" t="str">
        <f>IF(ISBLANK(Requerimiento_Det!E619),"",VLOOKUP(Requerimiento_Det!E619,Tabla13[#All],2,FALSE))</f>
        <v/>
      </c>
      <c r="F619" s="6" t="str">
        <f>IF(ISBLANK(Requerimiento_Det!F619),"",VLOOKUP(Requerimiento_Det!F619,Tabla12[#All],2,FALSE))</f>
        <v/>
      </c>
      <c r="G619" s="6" t="str">
        <f>IF(ISBLANK(Requerimiento_Det!G619),"",VLOOKUP(Requerimiento_Det!G619,Tabla14[#All],2,FALSE))</f>
        <v/>
      </c>
      <c r="H619" s="6" t="str">
        <f>IF(LEN(Requerimiento_Det!H619)&gt;0,Requerimiento_Det!H619,"")</f>
        <v/>
      </c>
      <c r="I619" s="6" t="str">
        <f>IF(ISBLANK(Requerimiento_Det!I619),"",VLOOKUP(Requerimiento_Det!I619,Tabla5[#All],2,FALSE))</f>
        <v/>
      </c>
      <c r="J619" s="6" t="str">
        <f t="shared" si="228"/>
        <v/>
      </c>
      <c r="K619" s="29" t="str">
        <f>IF(LEN(Requerimiento_Det!J619)&gt;0,Requerimiento_Det!J619,"")</f>
        <v/>
      </c>
      <c r="L619" s="6" t="str">
        <f t="shared" si="229"/>
        <v/>
      </c>
      <c r="M619" s="6" t="str">
        <f t="shared" si="230"/>
        <v/>
      </c>
      <c r="N619" s="30" t="str">
        <f t="shared" si="231"/>
        <v/>
      </c>
      <c r="O619" s="30" t="str">
        <f t="shared" si="232"/>
        <v/>
      </c>
      <c r="P619" s="6" t="str">
        <f t="shared" si="233"/>
        <v/>
      </c>
      <c r="Q619" s="6" t="str">
        <f t="shared" si="234"/>
        <v/>
      </c>
      <c r="R619" s="6" t="str">
        <f t="shared" si="235"/>
        <v/>
      </c>
      <c r="S619" s="6" t="str">
        <f t="shared" si="236"/>
        <v/>
      </c>
      <c r="T619" s="6" t="str">
        <f t="shared" si="237"/>
        <v/>
      </c>
      <c r="U619" s="6" t="str">
        <f t="shared" si="238"/>
        <v/>
      </c>
      <c r="V619" s="6" t="str">
        <f t="shared" si="239"/>
        <v/>
      </c>
      <c r="W619" s="6" t="str">
        <f>IF(LEN(Requerimiento_Det!L619)&gt;0,Requerimiento_Det!L619,"")</f>
        <v/>
      </c>
      <c r="X619" s="6" t="str">
        <f>IF(ISBLANK(Requerimiento_Det!M619),"",VLOOKUP(Requerimiento_Det!M619,Tabla8[#All],2,FALSE))</f>
        <v/>
      </c>
      <c r="Y619" s="6" t="str">
        <f t="shared" si="240"/>
        <v/>
      </c>
      <c r="Z619" s="6" t="str">
        <f t="shared" si="241"/>
        <v/>
      </c>
      <c r="AA619" s="6" t="str">
        <f t="shared" si="242"/>
        <v/>
      </c>
      <c r="AB619" s="6" t="str">
        <f t="shared" si="243"/>
        <v/>
      </c>
      <c r="AC619" s="6" t="str">
        <f t="shared" si="244"/>
        <v/>
      </c>
      <c r="AD619" s="6" t="str">
        <f>IF(ISBLANK(Requerimiento_Det!N619),"",VLOOKUP(Requerimiento_Det!N619,Tabla1[#All],2,FALSE))</f>
        <v/>
      </c>
      <c r="AE619" s="6" t="str">
        <f>IF(ISBLANK(Requerimiento_Det!P619),"",VLOOKUP(Requerimiento_Det!P619,Tabla18[#All],2,FALSE))</f>
        <v/>
      </c>
    </row>
    <row r="620" spans="1:31" x14ac:dyDescent="0.25">
      <c r="A620" s="6" t="str">
        <f>IF(LEN(Requerimiento_Det!A620)&gt;0,Requerimiento_Det!A620,"")</f>
        <v/>
      </c>
      <c r="B620" s="6" t="str">
        <f>IF(LEN(Requerimiento_Det!B620)&gt;0,Requerimiento_Det!B620,"")</f>
        <v/>
      </c>
      <c r="C620" s="6" t="str">
        <f>IF(ISBLANK(Requerimiento_Det!C620),"",VLOOKUP(Requerimiento_Det!C620,Tabla3[#All],2,FALSE))</f>
        <v/>
      </c>
      <c r="D620" s="6" t="str">
        <f>IF(LEN(Requerimiento_Det!D620)&gt;0,Requerimiento_Det!D620,"")</f>
        <v/>
      </c>
      <c r="E620" s="6" t="str">
        <f>IF(ISBLANK(Requerimiento_Det!E620),"",VLOOKUP(Requerimiento_Det!E620,Tabla13[#All],2,FALSE))</f>
        <v/>
      </c>
      <c r="F620" s="6" t="str">
        <f>IF(ISBLANK(Requerimiento_Det!F620),"",VLOOKUP(Requerimiento_Det!F620,Tabla12[#All],2,FALSE))</f>
        <v/>
      </c>
      <c r="G620" s="6" t="str">
        <f>IF(ISBLANK(Requerimiento_Det!G620),"",VLOOKUP(Requerimiento_Det!G620,Tabla14[#All],2,FALSE))</f>
        <v/>
      </c>
      <c r="H620" s="6" t="str">
        <f>IF(LEN(Requerimiento_Det!H620)&gt;0,Requerimiento_Det!H620,"")</f>
        <v/>
      </c>
      <c r="I620" s="6" t="str">
        <f>IF(ISBLANK(Requerimiento_Det!I620),"",VLOOKUP(Requerimiento_Det!I620,Tabla5[#All],2,FALSE))</f>
        <v/>
      </c>
      <c r="J620" s="6" t="str">
        <f t="shared" si="228"/>
        <v/>
      </c>
      <c r="K620" s="29" t="str">
        <f>IF(LEN(Requerimiento_Det!J620)&gt;0,Requerimiento_Det!J620,"")</f>
        <v/>
      </c>
      <c r="L620" s="6" t="str">
        <f t="shared" si="229"/>
        <v/>
      </c>
      <c r="M620" s="6" t="str">
        <f t="shared" si="230"/>
        <v/>
      </c>
      <c r="N620" s="30" t="str">
        <f t="shared" si="231"/>
        <v/>
      </c>
      <c r="O620" s="30" t="str">
        <f t="shared" si="232"/>
        <v/>
      </c>
      <c r="P620" s="6" t="str">
        <f t="shared" si="233"/>
        <v/>
      </c>
      <c r="Q620" s="6" t="str">
        <f t="shared" si="234"/>
        <v/>
      </c>
      <c r="R620" s="6" t="str">
        <f t="shared" si="235"/>
        <v/>
      </c>
      <c r="S620" s="6" t="str">
        <f t="shared" si="236"/>
        <v/>
      </c>
      <c r="T620" s="6" t="str">
        <f t="shared" si="237"/>
        <v/>
      </c>
      <c r="U620" s="6" t="str">
        <f t="shared" si="238"/>
        <v/>
      </c>
      <c r="V620" s="6" t="str">
        <f t="shared" si="239"/>
        <v/>
      </c>
      <c r="W620" s="6" t="str">
        <f>IF(LEN(Requerimiento_Det!L620)&gt;0,Requerimiento_Det!L620,"")</f>
        <v/>
      </c>
      <c r="X620" s="6" t="str">
        <f>IF(ISBLANK(Requerimiento_Det!M620),"",VLOOKUP(Requerimiento_Det!M620,Tabla8[#All],2,FALSE))</f>
        <v/>
      </c>
      <c r="Y620" s="6" t="str">
        <f t="shared" si="240"/>
        <v/>
      </c>
      <c r="Z620" s="6" t="str">
        <f t="shared" si="241"/>
        <v/>
      </c>
      <c r="AA620" s="6" t="str">
        <f t="shared" si="242"/>
        <v/>
      </c>
      <c r="AB620" s="6" t="str">
        <f t="shared" si="243"/>
        <v/>
      </c>
      <c r="AC620" s="6" t="str">
        <f t="shared" si="244"/>
        <v/>
      </c>
      <c r="AD620" s="6" t="str">
        <f>IF(ISBLANK(Requerimiento_Det!N620),"",VLOOKUP(Requerimiento_Det!N620,Tabla1[#All],2,FALSE))</f>
        <v/>
      </c>
      <c r="AE620" s="6" t="str">
        <f>IF(ISBLANK(Requerimiento_Det!P620),"",VLOOKUP(Requerimiento_Det!P620,Tabla18[#All],2,FALSE))</f>
        <v/>
      </c>
    </row>
    <row r="621" spans="1:31" x14ac:dyDescent="0.25">
      <c r="A621" s="6" t="str">
        <f>IF(LEN(Requerimiento_Det!A621)&gt;0,Requerimiento_Det!A621,"")</f>
        <v/>
      </c>
      <c r="B621" s="6" t="str">
        <f>IF(LEN(Requerimiento_Det!B621)&gt;0,Requerimiento_Det!B621,"")</f>
        <v/>
      </c>
      <c r="C621" s="6" t="str">
        <f>IF(ISBLANK(Requerimiento_Det!C621),"",VLOOKUP(Requerimiento_Det!C621,Tabla3[#All],2,FALSE))</f>
        <v/>
      </c>
      <c r="D621" s="6" t="str">
        <f>IF(LEN(Requerimiento_Det!D621)&gt;0,Requerimiento_Det!D621,"")</f>
        <v/>
      </c>
      <c r="E621" s="6" t="str">
        <f>IF(ISBLANK(Requerimiento_Det!E621),"",VLOOKUP(Requerimiento_Det!E621,Tabla13[#All],2,FALSE))</f>
        <v/>
      </c>
      <c r="F621" s="6" t="str">
        <f>IF(ISBLANK(Requerimiento_Det!F621),"",VLOOKUP(Requerimiento_Det!F621,Tabla12[#All],2,FALSE))</f>
        <v/>
      </c>
      <c r="G621" s="6" t="str">
        <f>IF(ISBLANK(Requerimiento_Det!G621),"",VLOOKUP(Requerimiento_Det!G621,Tabla14[#All],2,FALSE))</f>
        <v/>
      </c>
      <c r="H621" s="6" t="str">
        <f>IF(LEN(Requerimiento_Det!H621)&gt;0,Requerimiento_Det!H621,"")</f>
        <v/>
      </c>
      <c r="I621" s="6" t="str">
        <f>IF(ISBLANK(Requerimiento_Det!I621),"",VLOOKUP(Requerimiento_Det!I621,Tabla5[#All],2,FALSE))</f>
        <v/>
      </c>
      <c r="J621" s="6" t="str">
        <f t="shared" si="228"/>
        <v/>
      </c>
      <c r="K621" s="29" t="str">
        <f>IF(LEN(Requerimiento_Det!J621)&gt;0,Requerimiento_Det!J621,"")</f>
        <v/>
      </c>
      <c r="L621" s="6" t="str">
        <f t="shared" si="229"/>
        <v/>
      </c>
      <c r="M621" s="6" t="str">
        <f t="shared" si="230"/>
        <v/>
      </c>
      <c r="N621" s="30" t="str">
        <f t="shared" si="231"/>
        <v/>
      </c>
      <c r="O621" s="30" t="str">
        <f t="shared" si="232"/>
        <v/>
      </c>
      <c r="P621" s="6" t="str">
        <f t="shared" si="233"/>
        <v/>
      </c>
      <c r="Q621" s="6" t="str">
        <f t="shared" si="234"/>
        <v/>
      </c>
      <c r="R621" s="6" t="str">
        <f t="shared" si="235"/>
        <v/>
      </c>
      <c r="S621" s="6" t="str">
        <f t="shared" si="236"/>
        <v/>
      </c>
      <c r="T621" s="6" t="str">
        <f t="shared" si="237"/>
        <v/>
      </c>
      <c r="U621" s="6" t="str">
        <f t="shared" si="238"/>
        <v/>
      </c>
      <c r="V621" s="6" t="str">
        <f t="shared" si="239"/>
        <v/>
      </c>
      <c r="W621" s="6" t="str">
        <f>IF(LEN(Requerimiento_Det!L621)&gt;0,Requerimiento_Det!L621,"")</f>
        <v/>
      </c>
      <c r="X621" s="6" t="str">
        <f>IF(ISBLANK(Requerimiento_Det!M621),"",VLOOKUP(Requerimiento_Det!M621,Tabla8[#All],2,FALSE))</f>
        <v/>
      </c>
      <c r="Y621" s="6" t="str">
        <f t="shared" si="240"/>
        <v/>
      </c>
      <c r="Z621" s="6" t="str">
        <f t="shared" si="241"/>
        <v/>
      </c>
      <c r="AA621" s="6" t="str">
        <f t="shared" si="242"/>
        <v/>
      </c>
      <c r="AB621" s="6" t="str">
        <f t="shared" si="243"/>
        <v/>
      </c>
      <c r="AC621" s="6" t="str">
        <f t="shared" si="244"/>
        <v/>
      </c>
      <c r="AD621" s="6" t="str">
        <f>IF(ISBLANK(Requerimiento_Det!N621),"",VLOOKUP(Requerimiento_Det!N621,Tabla1[#All],2,FALSE))</f>
        <v/>
      </c>
      <c r="AE621" s="6" t="str">
        <f>IF(ISBLANK(Requerimiento_Det!P621),"",VLOOKUP(Requerimiento_Det!P621,Tabla18[#All],2,FALSE))</f>
        <v/>
      </c>
    </row>
    <row r="622" spans="1:31" x14ac:dyDescent="0.25">
      <c r="A622" s="6" t="str">
        <f>IF(LEN(Requerimiento_Det!A622)&gt;0,Requerimiento_Det!A622,"")</f>
        <v/>
      </c>
      <c r="B622" s="6" t="str">
        <f>IF(LEN(Requerimiento_Det!B622)&gt;0,Requerimiento_Det!B622,"")</f>
        <v/>
      </c>
      <c r="C622" s="6" t="str">
        <f>IF(ISBLANK(Requerimiento_Det!C622),"",VLOOKUP(Requerimiento_Det!C622,Tabla3[#All],2,FALSE))</f>
        <v/>
      </c>
      <c r="D622" s="6" t="str">
        <f>IF(LEN(Requerimiento_Det!D622)&gt;0,Requerimiento_Det!D622,"")</f>
        <v/>
      </c>
      <c r="E622" s="6" t="str">
        <f>IF(ISBLANK(Requerimiento_Det!E622),"",VLOOKUP(Requerimiento_Det!E622,Tabla13[#All],2,FALSE))</f>
        <v/>
      </c>
      <c r="F622" s="6" t="str">
        <f>IF(ISBLANK(Requerimiento_Det!F622),"",VLOOKUP(Requerimiento_Det!F622,Tabla12[#All],2,FALSE))</f>
        <v/>
      </c>
      <c r="G622" s="6" t="str">
        <f>IF(ISBLANK(Requerimiento_Det!G622),"",VLOOKUP(Requerimiento_Det!G622,Tabla14[#All],2,FALSE))</f>
        <v/>
      </c>
      <c r="H622" s="6" t="str">
        <f>IF(LEN(Requerimiento_Det!H622)&gt;0,Requerimiento_Det!H622,"")</f>
        <v/>
      </c>
      <c r="I622" s="6" t="str">
        <f>IF(ISBLANK(Requerimiento_Det!I622),"",VLOOKUP(Requerimiento_Det!I622,Tabla5[#All],2,FALSE))</f>
        <v/>
      </c>
      <c r="J622" s="6" t="str">
        <f t="shared" si="228"/>
        <v/>
      </c>
      <c r="K622" s="29" t="str">
        <f>IF(LEN(Requerimiento_Det!J622)&gt;0,Requerimiento_Det!J622,"")</f>
        <v/>
      </c>
      <c r="L622" s="6" t="str">
        <f t="shared" si="229"/>
        <v/>
      </c>
      <c r="M622" s="6" t="str">
        <f t="shared" si="230"/>
        <v/>
      </c>
      <c r="N622" s="30" t="str">
        <f t="shared" si="231"/>
        <v/>
      </c>
      <c r="O622" s="30" t="str">
        <f t="shared" si="232"/>
        <v/>
      </c>
      <c r="P622" s="6" t="str">
        <f t="shared" si="233"/>
        <v/>
      </c>
      <c r="Q622" s="6" t="str">
        <f t="shared" si="234"/>
        <v/>
      </c>
      <c r="R622" s="6" t="str">
        <f t="shared" si="235"/>
        <v/>
      </c>
      <c r="S622" s="6" t="str">
        <f t="shared" si="236"/>
        <v/>
      </c>
      <c r="T622" s="6" t="str">
        <f t="shared" si="237"/>
        <v/>
      </c>
      <c r="U622" s="6" t="str">
        <f t="shared" si="238"/>
        <v/>
      </c>
      <c r="V622" s="6" t="str">
        <f t="shared" si="239"/>
        <v/>
      </c>
      <c r="W622" s="6" t="str">
        <f>IF(LEN(Requerimiento_Det!L622)&gt;0,Requerimiento_Det!L622,"")</f>
        <v/>
      </c>
      <c r="X622" s="6" t="str">
        <f>IF(ISBLANK(Requerimiento_Det!M622),"",VLOOKUP(Requerimiento_Det!M622,Tabla8[#All],2,FALSE))</f>
        <v/>
      </c>
      <c r="Y622" s="6" t="str">
        <f t="shared" si="240"/>
        <v/>
      </c>
      <c r="Z622" s="6" t="str">
        <f t="shared" si="241"/>
        <v/>
      </c>
      <c r="AA622" s="6" t="str">
        <f t="shared" si="242"/>
        <v/>
      </c>
      <c r="AB622" s="6" t="str">
        <f t="shared" si="243"/>
        <v/>
      </c>
      <c r="AC622" s="6" t="str">
        <f t="shared" si="244"/>
        <v/>
      </c>
      <c r="AD622" s="6" t="str">
        <f>IF(ISBLANK(Requerimiento_Det!N622),"",VLOOKUP(Requerimiento_Det!N622,Tabla1[#All],2,FALSE))</f>
        <v/>
      </c>
      <c r="AE622" s="6" t="str">
        <f>IF(ISBLANK(Requerimiento_Det!P622),"",VLOOKUP(Requerimiento_Det!P622,Tabla18[#All],2,FALSE))</f>
        <v/>
      </c>
    </row>
    <row r="623" spans="1:31" x14ac:dyDescent="0.25">
      <c r="A623" s="6" t="str">
        <f>IF(LEN(Requerimiento_Det!A623)&gt;0,Requerimiento_Det!A623,"")</f>
        <v/>
      </c>
      <c r="B623" s="6" t="str">
        <f>IF(LEN(Requerimiento_Det!B623)&gt;0,Requerimiento_Det!B623,"")</f>
        <v/>
      </c>
      <c r="C623" s="6" t="str">
        <f>IF(ISBLANK(Requerimiento_Det!C623),"",VLOOKUP(Requerimiento_Det!C623,Tabla3[#All],2,FALSE))</f>
        <v/>
      </c>
      <c r="D623" s="6" t="str">
        <f>IF(LEN(Requerimiento_Det!D623)&gt;0,Requerimiento_Det!D623,"")</f>
        <v/>
      </c>
      <c r="E623" s="6" t="str">
        <f>IF(ISBLANK(Requerimiento_Det!E623),"",VLOOKUP(Requerimiento_Det!E623,Tabla13[#All],2,FALSE))</f>
        <v/>
      </c>
      <c r="F623" s="6" t="str">
        <f>IF(ISBLANK(Requerimiento_Det!F623),"",VLOOKUP(Requerimiento_Det!F623,Tabla12[#All],2,FALSE))</f>
        <v/>
      </c>
      <c r="G623" s="6" t="str">
        <f>IF(ISBLANK(Requerimiento_Det!G623),"",VLOOKUP(Requerimiento_Det!G623,Tabla14[#All],2,FALSE))</f>
        <v/>
      </c>
      <c r="H623" s="6" t="str">
        <f>IF(LEN(Requerimiento_Det!H623)&gt;0,Requerimiento_Det!H623,"")</f>
        <v/>
      </c>
      <c r="I623" s="6" t="str">
        <f>IF(ISBLANK(Requerimiento_Det!I623),"",VLOOKUP(Requerimiento_Det!I623,Tabla5[#All],2,FALSE))</f>
        <v/>
      </c>
      <c r="J623" s="6" t="str">
        <f t="shared" si="228"/>
        <v/>
      </c>
      <c r="K623" s="29" t="str">
        <f>IF(LEN(Requerimiento_Det!J623)&gt;0,Requerimiento_Det!J623,"")</f>
        <v/>
      </c>
      <c r="L623" s="6" t="str">
        <f t="shared" si="229"/>
        <v/>
      </c>
      <c r="M623" s="6" t="str">
        <f t="shared" si="230"/>
        <v/>
      </c>
      <c r="N623" s="30" t="str">
        <f t="shared" si="231"/>
        <v/>
      </c>
      <c r="O623" s="30" t="str">
        <f t="shared" si="232"/>
        <v/>
      </c>
      <c r="P623" s="6" t="str">
        <f t="shared" si="233"/>
        <v/>
      </c>
      <c r="Q623" s="6" t="str">
        <f t="shared" si="234"/>
        <v/>
      </c>
      <c r="R623" s="6" t="str">
        <f t="shared" si="235"/>
        <v/>
      </c>
      <c r="S623" s="6" t="str">
        <f t="shared" si="236"/>
        <v/>
      </c>
      <c r="T623" s="6" t="str">
        <f t="shared" si="237"/>
        <v/>
      </c>
      <c r="U623" s="6" t="str">
        <f t="shared" si="238"/>
        <v/>
      </c>
      <c r="V623" s="6" t="str">
        <f t="shared" si="239"/>
        <v/>
      </c>
      <c r="W623" s="6" t="str">
        <f>IF(LEN(Requerimiento_Det!L623)&gt;0,Requerimiento_Det!L623,"")</f>
        <v/>
      </c>
      <c r="X623" s="6" t="str">
        <f>IF(ISBLANK(Requerimiento_Det!M623),"",VLOOKUP(Requerimiento_Det!M623,Tabla8[#All],2,FALSE))</f>
        <v/>
      </c>
      <c r="Y623" s="6" t="str">
        <f t="shared" si="240"/>
        <v/>
      </c>
      <c r="Z623" s="6" t="str">
        <f t="shared" si="241"/>
        <v/>
      </c>
      <c r="AA623" s="6" t="str">
        <f t="shared" si="242"/>
        <v/>
      </c>
      <c r="AB623" s="6" t="str">
        <f t="shared" si="243"/>
        <v/>
      </c>
      <c r="AC623" s="6" t="str">
        <f t="shared" si="244"/>
        <v/>
      </c>
      <c r="AD623" s="6" t="str">
        <f>IF(ISBLANK(Requerimiento_Det!N623),"",VLOOKUP(Requerimiento_Det!N623,Tabla1[#All],2,FALSE))</f>
        <v/>
      </c>
      <c r="AE623" s="6" t="str">
        <f>IF(ISBLANK(Requerimiento_Det!P623),"",VLOOKUP(Requerimiento_Det!P623,Tabla18[#All],2,FALSE))</f>
        <v/>
      </c>
    </row>
    <row r="624" spans="1:31" x14ac:dyDescent="0.25">
      <c r="A624" s="6" t="str">
        <f>IF(LEN(Requerimiento_Det!A624)&gt;0,Requerimiento_Det!A624,"")</f>
        <v/>
      </c>
      <c r="B624" s="6" t="str">
        <f>IF(LEN(Requerimiento_Det!B624)&gt;0,Requerimiento_Det!B624,"")</f>
        <v/>
      </c>
      <c r="C624" s="6" t="str">
        <f>IF(ISBLANK(Requerimiento_Det!C624),"",VLOOKUP(Requerimiento_Det!C624,Tabla3[#All],2,FALSE))</f>
        <v/>
      </c>
      <c r="D624" s="6" t="str">
        <f>IF(LEN(Requerimiento_Det!D624)&gt;0,Requerimiento_Det!D624,"")</f>
        <v/>
      </c>
      <c r="E624" s="6" t="str">
        <f>IF(ISBLANK(Requerimiento_Det!E624),"",VLOOKUP(Requerimiento_Det!E624,Tabla13[#All],2,FALSE))</f>
        <v/>
      </c>
      <c r="F624" s="6" t="str">
        <f>IF(ISBLANK(Requerimiento_Det!F624),"",VLOOKUP(Requerimiento_Det!F624,Tabla12[#All],2,FALSE))</f>
        <v/>
      </c>
      <c r="G624" s="6" t="str">
        <f>IF(ISBLANK(Requerimiento_Det!G624),"",VLOOKUP(Requerimiento_Det!G624,Tabla14[#All],2,FALSE))</f>
        <v/>
      </c>
      <c r="H624" s="6" t="str">
        <f>IF(LEN(Requerimiento_Det!H624)&gt;0,Requerimiento_Det!H624,"")</f>
        <v/>
      </c>
      <c r="I624" s="6" t="str">
        <f>IF(ISBLANK(Requerimiento_Det!I624),"",VLOOKUP(Requerimiento_Det!I624,Tabla5[#All],2,FALSE))</f>
        <v/>
      </c>
      <c r="J624" s="6" t="str">
        <f t="shared" si="228"/>
        <v/>
      </c>
      <c r="K624" s="29" t="str">
        <f>IF(LEN(Requerimiento_Det!J624)&gt;0,Requerimiento_Det!J624,"")</f>
        <v/>
      </c>
      <c r="L624" s="6" t="str">
        <f t="shared" si="229"/>
        <v/>
      </c>
      <c r="M624" s="6" t="str">
        <f t="shared" si="230"/>
        <v/>
      </c>
      <c r="N624" s="30" t="str">
        <f t="shared" si="231"/>
        <v/>
      </c>
      <c r="O624" s="30" t="str">
        <f t="shared" si="232"/>
        <v/>
      </c>
      <c r="P624" s="6" t="str">
        <f t="shared" si="233"/>
        <v/>
      </c>
      <c r="Q624" s="6" t="str">
        <f t="shared" si="234"/>
        <v/>
      </c>
      <c r="R624" s="6" t="str">
        <f t="shared" si="235"/>
        <v/>
      </c>
      <c r="S624" s="6" t="str">
        <f t="shared" si="236"/>
        <v/>
      </c>
      <c r="T624" s="6" t="str">
        <f t="shared" si="237"/>
        <v/>
      </c>
      <c r="U624" s="6" t="str">
        <f t="shared" si="238"/>
        <v/>
      </c>
      <c r="V624" s="6" t="str">
        <f t="shared" si="239"/>
        <v/>
      </c>
      <c r="W624" s="6" t="str">
        <f>IF(LEN(Requerimiento_Det!L624)&gt;0,Requerimiento_Det!L624,"")</f>
        <v/>
      </c>
      <c r="X624" s="6" t="str">
        <f>IF(ISBLANK(Requerimiento_Det!M624),"",VLOOKUP(Requerimiento_Det!M624,Tabla8[#All],2,FALSE))</f>
        <v/>
      </c>
      <c r="Y624" s="6" t="str">
        <f t="shared" si="240"/>
        <v/>
      </c>
      <c r="Z624" s="6" t="str">
        <f t="shared" si="241"/>
        <v/>
      </c>
      <c r="AA624" s="6" t="str">
        <f t="shared" si="242"/>
        <v/>
      </c>
      <c r="AB624" s="6" t="str">
        <f t="shared" si="243"/>
        <v/>
      </c>
      <c r="AC624" s="6" t="str">
        <f t="shared" si="244"/>
        <v/>
      </c>
      <c r="AD624" s="6" t="str">
        <f>IF(ISBLANK(Requerimiento_Det!N624),"",VLOOKUP(Requerimiento_Det!N624,Tabla1[#All],2,FALSE))</f>
        <v/>
      </c>
      <c r="AE624" s="6" t="str">
        <f>IF(ISBLANK(Requerimiento_Det!P624),"",VLOOKUP(Requerimiento_Det!P624,Tabla18[#All],2,FALSE))</f>
        <v/>
      </c>
    </row>
    <row r="625" spans="1:31" x14ac:dyDescent="0.25">
      <c r="A625" s="6" t="str">
        <f>IF(LEN(Requerimiento_Det!A625)&gt;0,Requerimiento_Det!A625,"")</f>
        <v/>
      </c>
      <c r="B625" s="6" t="str">
        <f>IF(LEN(Requerimiento_Det!B625)&gt;0,Requerimiento_Det!B625,"")</f>
        <v/>
      </c>
      <c r="C625" s="6" t="str">
        <f>IF(ISBLANK(Requerimiento_Det!C625),"",VLOOKUP(Requerimiento_Det!C625,Tabla3[#All],2,FALSE))</f>
        <v/>
      </c>
      <c r="D625" s="6" t="str">
        <f>IF(LEN(Requerimiento_Det!D625)&gt;0,Requerimiento_Det!D625,"")</f>
        <v/>
      </c>
      <c r="E625" s="6" t="str">
        <f>IF(ISBLANK(Requerimiento_Det!E625),"",VLOOKUP(Requerimiento_Det!E625,Tabla13[#All],2,FALSE))</f>
        <v/>
      </c>
      <c r="F625" s="6" t="str">
        <f>IF(ISBLANK(Requerimiento_Det!F625),"",VLOOKUP(Requerimiento_Det!F625,Tabla12[#All],2,FALSE))</f>
        <v/>
      </c>
      <c r="G625" s="6" t="str">
        <f>IF(ISBLANK(Requerimiento_Det!G625),"",VLOOKUP(Requerimiento_Det!G625,Tabla14[#All],2,FALSE))</f>
        <v/>
      </c>
      <c r="H625" s="6" t="str">
        <f>IF(LEN(Requerimiento_Det!H625)&gt;0,Requerimiento_Det!H625,"")</f>
        <v/>
      </c>
      <c r="I625" s="6" t="str">
        <f>IF(ISBLANK(Requerimiento_Det!I625),"",VLOOKUP(Requerimiento_Det!I625,Tabla5[#All],2,FALSE))</f>
        <v/>
      </c>
      <c r="J625" s="6" t="str">
        <f t="shared" si="228"/>
        <v/>
      </c>
      <c r="K625" s="29" t="str">
        <f>IF(LEN(Requerimiento_Det!J625)&gt;0,Requerimiento_Det!J625,"")</f>
        <v/>
      </c>
      <c r="L625" s="6" t="str">
        <f t="shared" si="229"/>
        <v/>
      </c>
      <c r="M625" s="6" t="str">
        <f t="shared" si="230"/>
        <v/>
      </c>
      <c r="N625" s="30" t="str">
        <f t="shared" si="231"/>
        <v/>
      </c>
      <c r="O625" s="30" t="str">
        <f t="shared" si="232"/>
        <v/>
      </c>
      <c r="P625" s="6" t="str">
        <f t="shared" si="233"/>
        <v/>
      </c>
      <c r="Q625" s="6" t="str">
        <f t="shared" si="234"/>
        <v/>
      </c>
      <c r="R625" s="6" t="str">
        <f t="shared" si="235"/>
        <v/>
      </c>
      <c r="S625" s="6" t="str">
        <f t="shared" si="236"/>
        <v/>
      </c>
      <c r="T625" s="6" t="str">
        <f t="shared" si="237"/>
        <v/>
      </c>
      <c r="U625" s="6" t="str">
        <f t="shared" si="238"/>
        <v/>
      </c>
      <c r="V625" s="6" t="str">
        <f t="shared" si="239"/>
        <v/>
      </c>
      <c r="W625" s="6" t="str">
        <f>IF(LEN(Requerimiento_Det!L625)&gt;0,Requerimiento_Det!L625,"")</f>
        <v/>
      </c>
      <c r="X625" s="6" t="str">
        <f>IF(ISBLANK(Requerimiento_Det!M625),"",VLOOKUP(Requerimiento_Det!M625,Tabla8[#All],2,FALSE))</f>
        <v/>
      </c>
      <c r="Y625" s="6" t="str">
        <f t="shared" si="240"/>
        <v/>
      </c>
      <c r="Z625" s="6" t="str">
        <f t="shared" si="241"/>
        <v/>
      </c>
      <c r="AA625" s="6" t="str">
        <f t="shared" si="242"/>
        <v/>
      </c>
      <c r="AB625" s="6" t="str">
        <f t="shared" si="243"/>
        <v/>
      </c>
      <c r="AC625" s="6" t="str">
        <f t="shared" si="244"/>
        <v/>
      </c>
      <c r="AD625" s="6" t="str">
        <f>IF(ISBLANK(Requerimiento_Det!N625),"",VLOOKUP(Requerimiento_Det!N625,Tabla1[#All],2,FALSE))</f>
        <v/>
      </c>
      <c r="AE625" s="6" t="str">
        <f>IF(ISBLANK(Requerimiento_Det!P625),"",VLOOKUP(Requerimiento_Det!P625,Tabla18[#All],2,FALSE))</f>
        <v/>
      </c>
    </row>
    <row r="626" spans="1:31" x14ac:dyDescent="0.25">
      <c r="A626" s="6" t="str">
        <f>IF(LEN(Requerimiento_Det!A626)&gt;0,Requerimiento_Det!A626,"")</f>
        <v/>
      </c>
      <c r="B626" s="6" t="str">
        <f>IF(LEN(Requerimiento_Det!B626)&gt;0,Requerimiento_Det!B626,"")</f>
        <v/>
      </c>
      <c r="C626" s="6" t="str">
        <f>IF(ISBLANK(Requerimiento_Det!C626),"",VLOOKUP(Requerimiento_Det!C626,Tabla3[#All],2,FALSE))</f>
        <v/>
      </c>
      <c r="D626" s="6" t="str">
        <f>IF(LEN(Requerimiento_Det!D626)&gt;0,Requerimiento_Det!D626,"")</f>
        <v/>
      </c>
      <c r="E626" s="6" t="str">
        <f>IF(ISBLANK(Requerimiento_Det!E626),"",VLOOKUP(Requerimiento_Det!E626,Tabla13[#All],2,FALSE))</f>
        <v/>
      </c>
      <c r="F626" s="6" t="str">
        <f>IF(ISBLANK(Requerimiento_Det!F626),"",VLOOKUP(Requerimiento_Det!F626,Tabla12[#All],2,FALSE))</f>
        <v/>
      </c>
      <c r="G626" s="6" t="str">
        <f>IF(ISBLANK(Requerimiento_Det!G626),"",VLOOKUP(Requerimiento_Det!G626,Tabla14[#All],2,FALSE))</f>
        <v/>
      </c>
      <c r="H626" s="6" t="str">
        <f>IF(LEN(Requerimiento_Det!H626)&gt;0,Requerimiento_Det!H626,"")</f>
        <v/>
      </c>
      <c r="I626" s="6" t="str">
        <f>IF(ISBLANK(Requerimiento_Det!I626),"",VLOOKUP(Requerimiento_Det!I626,Tabla5[#All],2,FALSE))</f>
        <v/>
      </c>
      <c r="J626" s="6" t="str">
        <f t="shared" si="228"/>
        <v/>
      </c>
      <c r="K626" s="29" t="str">
        <f>IF(LEN(Requerimiento_Det!J626)&gt;0,Requerimiento_Det!J626,"")</f>
        <v/>
      </c>
      <c r="L626" s="6" t="str">
        <f t="shared" si="229"/>
        <v/>
      </c>
      <c r="M626" s="6" t="str">
        <f t="shared" si="230"/>
        <v/>
      </c>
      <c r="N626" s="30" t="str">
        <f t="shared" si="231"/>
        <v/>
      </c>
      <c r="O626" s="30" t="str">
        <f t="shared" si="232"/>
        <v/>
      </c>
      <c r="P626" s="6" t="str">
        <f t="shared" si="233"/>
        <v/>
      </c>
      <c r="Q626" s="6" t="str">
        <f t="shared" si="234"/>
        <v/>
      </c>
      <c r="R626" s="6" t="str">
        <f t="shared" si="235"/>
        <v/>
      </c>
      <c r="S626" s="6" t="str">
        <f t="shared" si="236"/>
        <v/>
      </c>
      <c r="T626" s="6" t="str">
        <f t="shared" si="237"/>
        <v/>
      </c>
      <c r="U626" s="6" t="str">
        <f t="shared" si="238"/>
        <v/>
      </c>
      <c r="V626" s="6" t="str">
        <f t="shared" si="239"/>
        <v/>
      </c>
      <c r="W626" s="6" t="str">
        <f>IF(LEN(Requerimiento_Det!L626)&gt;0,Requerimiento_Det!L626,"")</f>
        <v/>
      </c>
      <c r="X626" s="6" t="str">
        <f>IF(ISBLANK(Requerimiento_Det!M626),"",VLOOKUP(Requerimiento_Det!M626,Tabla8[#All],2,FALSE))</f>
        <v/>
      </c>
      <c r="Y626" s="6" t="str">
        <f t="shared" si="240"/>
        <v/>
      </c>
      <c r="Z626" s="6" t="str">
        <f t="shared" si="241"/>
        <v/>
      </c>
      <c r="AA626" s="6" t="str">
        <f t="shared" si="242"/>
        <v/>
      </c>
      <c r="AB626" s="6" t="str">
        <f t="shared" si="243"/>
        <v/>
      </c>
      <c r="AC626" s="6" t="str">
        <f t="shared" si="244"/>
        <v/>
      </c>
      <c r="AD626" s="6" t="str">
        <f>IF(ISBLANK(Requerimiento_Det!N626),"",VLOOKUP(Requerimiento_Det!N626,Tabla1[#All],2,FALSE))</f>
        <v/>
      </c>
      <c r="AE626" s="6" t="str">
        <f>IF(ISBLANK(Requerimiento_Det!P626),"",VLOOKUP(Requerimiento_Det!P626,Tabla18[#All],2,FALSE))</f>
        <v/>
      </c>
    </row>
    <row r="627" spans="1:31" x14ac:dyDescent="0.25">
      <c r="A627" s="6" t="str">
        <f>IF(LEN(Requerimiento_Det!A627)&gt;0,Requerimiento_Det!A627,"")</f>
        <v/>
      </c>
      <c r="B627" s="6" t="str">
        <f>IF(LEN(Requerimiento_Det!B627)&gt;0,Requerimiento_Det!B627,"")</f>
        <v/>
      </c>
      <c r="C627" s="6" t="str">
        <f>IF(ISBLANK(Requerimiento_Det!C627),"",VLOOKUP(Requerimiento_Det!C627,Tabla3[#All],2,FALSE))</f>
        <v/>
      </c>
      <c r="D627" s="6" t="str">
        <f>IF(LEN(Requerimiento_Det!D627)&gt;0,Requerimiento_Det!D627,"")</f>
        <v/>
      </c>
      <c r="E627" s="6" t="str">
        <f>IF(ISBLANK(Requerimiento_Det!E627),"",VLOOKUP(Requerimiento_Det!E627,Tabla13[#All],2,FALSE))</f>
        <v/>
      </c>
      <c r="F627" s="6" t="str">
        <f>IF(ISBLANK(Requerimiento_Det!F627),"",VLOOKUP(Requerimiento_Det!F627,Tabla12[#All],2,FALSE))</f>
        <v/>
      </c>
      <c r="G627" s="6" t="str">
        <f>IF(ISBLANK(Requerimiento_Det!G627),"",VLOOKUP(Requerimiento_Det!G627,Tabla14[#All],2,FALSE))</f>
        <v/>
      </c>
      <c r="H627" s="6" t="str">
        <f>IF(LEN(Requerimiento_Det!H627)&gt;0,Requerimiento_Det!H627,"")</f>
        <v/>
      </c>
      <c r="I627" s="6" t="str">
        <f>IF(ISBLANK(Requerimiento_Det!I627),"",VLOOKUP(Requerimiento_Det!I627,Tabla5[#All],2,FALSE))</f>
        <v/>
      </c>
      <c r="J627" s="6" t="str">
        <f t="shared" si="228"/>
        <v/>
      </c>
      <c r="K627" s="29" t="str">
        <f>IF(LEN(Requerimiento_Det!J627)&gt;0,Requerimiento_Det!J627,"")</f>
        <v/>
      </c>
      <c r="L627" s="6" t="str">
        <f t="shared" si="229"/>
        <v/>
      </c>
      <c r="M627" s="6" t="str">
        <f t="shared" si="230"/>
        <v/>
      </c>
      <c r="N627" s="30" t="str">
        <f t="shared" si="231"/>
        <v/>
      </c>
      <c r="O627" s="30" t="str">
        <f t="shared" si="232"/>
        <v/>
      </c>
      <c r="P627" s="6" t="str">
        <f t="shared" si="233"/>
        <v/>
      </c>
      <c r="Q627" s="6" t="str">
        <f t="shared" si="234"/>
        <v/>
      </c>
      <c r="R627" s="6" t="str">
        <f t="shared" si="235"/>
        <v/>
      </c>
      <c r="S627" s="6" t="str">
        <f t="shared" si="236"/>
        <v/>
      </c>
      <c r="T627" s="6" t="str">
        <f t="shared" si="237"/>
        <v/>
      </c>
      <c r="U627" s="6" t="str">
        <f t="shared" si="238"/>
        <v/>
      </c>
      <c r="V627" s="6" t="str">
        <f t="shared" si="239"/>
        <v/>
      </c>
      <c r="W627" s="6" t="str">
        <f>IF(LEN(Requerimiento_Det!L627)&gt;0,Requerimiento_Det!L627,"")</f>
        <v/>
      </c>
      <c r="X627" s="6" t="str">
        <f>IF(ISBLANK(Requerimiento_Det!M627),"",VLOOKUP(Requerimiento_Det!M627,Tabla8[#All],2,FALSE))</f>
        <v/>
      </c>
      <c r="Y627" s="6" t="str">
        <f t="shared" si="240"/>
        <v/>
      </c>
      <c r="Z627" s="6" t="str">
        <f t="shared" si="241"/>
        <v/>
      </c>
      <c r="AA627" s="6" t="str">
        <f t="shared" si="242"/>
        <v/>
      </c>
      <c r="AB627" s="6" t="str">
        <f t="shared" si="243"/>
        <v/>
      </c>
      <c r="AC627" s="6" t="str">
        <f t="shared" si="244"/>
        <v/>
      </c>
      <c r="AD627" s="6" t="str">
        <f>IF(ISBLANK(Requerimiento_Det!N627),"",VLOOKUP(Requerimiento_Det!N627,Tabla1[#All],2,FALSE))</f>
        <v/>
      </c>
      <c r="AE627" s="6" t="str">
        <f>IF(ISBLANK(Requerimiento_Det!P627),"",VLOOKUP(Requerimiento_Det!P627,Tabla18[#All],2,FALSE))</f>
        <v/>
      </c>
    </row>
    <row r="628" spans="1:31" x14ac:dyDescent="0.25">
      <c r="A628" s="6" t="str">
        <f>IF(LEN(Requerimiento_Det!A628)&gt;0,Requerimiento_Det!A628,"")</f>
        <v/>
      </c>
      <c r="B628" s="6" t="str">
        <f>IF(LEN(Requerimiento_Det!B628)&gt;0,Requerimiento_Det!B628,"")</f>
        <v/>
      </c>
      <c r="C628" s="6" t="str">
        <f>IF(ISBLANK(Requerimiento_Det!C628),"",VLOOKUP(Requerimiento_Det!C628,Tabla3[#All],2,FALSE))</f>
        <v/>
      </c>
      <c r="D628" s="6" t="str">
        <f>IF(LEN(Requerimiento_Det!D628)&gt;0,Requerimiento_Det!D628,"")</f>
        <v/>
      </c>
      <c r="E628" s="6" t="str">
        <f>IF(ISBLANK(Requerimiento_Det!E628),"",VLOOKUP(Requerimiento_Det!E628,Tabla13[#All],2,FALSE))</f>
        <v/>
      </c>
      <c r="F628" s="6" t="str">
        <f>IF(ISBLANK(Requerimiento_Det!F628),"",VLOOKUP(Requerimiento_Det!F628,Tabla12[#All],2,FALSE))</f>
        <v/>
      </c>
      <c r="G628" s="6" t="str">
        <f>IF(ISBLANK(Requerimiento_Det!G628),"",VLOOKUP(Requerimiento_Det!G628,Tabla14[#All],2,FALSE))</f>
        <v/>
      </c>
      <c r="H628" s="6" t="str">
        <f>IF(LEN(Requerimiento_Det!H628)&gt;0,Requerimiento_Det!H628,"")</f>
        <v/>
      </c>
      <c r="I628" s="6" t="str">
        <f>IF(ISBLANK(Requerimiento_Det!I628),"",VLOOKUP(Requerimiento_Det!I628,Tabla5[#All],2,FALSE))</f>
        <v/>
      </c>
      <c r="J628" s="6" t="str">
        <f t="shared" si="228"/>
        <v/>
      </c>
      <c r="K628" s="29" t="str">
        <f>IF(LEN(Requerimiento_Det!J628)&gt;0,Requerimiento_Det!J628,"")</f>
        <v/>
      </c>
      <c r="L628" s="6" t="str">
        <f t="shared" si="229"/>
        <v/>
      </c>
      <c r="M628" s="6" t="str">
        <f t="shared" si="230"/>
        <v/>
      </c>
      <c r="N628" s="30" t="str">
        <f t="shared" si="231"/>
        <v/>
      </c>
      <c r="O628" s="30" t="str">
        <f t="shared" si="232"/>
        <v/>
      </c>
      <c r="P628" s="6" t="str">
        <f t="shared" si="233"/>
        <v/>
      </c>
      <c r="Q628" s="6" t="str">
        <f t="shared" si="234"/>
        <v/>
      </c>
      <c r="R628" s="6" t="str">
        <f t="shared" si="235"/>
        <v/>
      </c>
      <c r="S628" s="6" t="str">
        <f t="shared" si="236"/>
        <v/>
      </c>
      <c r="T628" s="6" t="str">
        <f t="shared" si="237"/>
        <v/>
      </c>
      <c r="U628" s="6" t="str">
        <f t="shared" si="238"/>
        <v/>
      </c>
      <c r="V628" s="6" t="str">
        <f t="shared" si="239"/>
        <v/>
      </c>
      <c r="W628" s="6" t="str">
        <f>IF(LEN(Requerimiento_Det!L628)&gt;0,Requerimiento_Det!L628,"")</f>
        <v/>
      </c>
      <c r="X628" s="6" t="str">
        <f>IF(ISBLANK(Requerimiento_Det!M628),"",VLOOKUP(Requerimiento_Det!M628,Tabla8[#All],2,FALSE))</f>
        <v/>
      </c>
      <c r="Y628" s="6" t="str">
        <f t="shared" si="240"/>
        <v/>
      </c>
      <c r="Z628" s="6" t="str">
        <f t="shared" si="241"/>
        <v/>
      </c>
      <c r="AA628" s="6" t="str">
        <f t="shared" si="242"/>
        <v/>
      </c>
      <c r="AB628" s="6" t="str">
        <f t="shared" si="243"/>
        <v/>
      </c>
      <c r="AC628" s="6" t="str">
        <f t="shared" si="244"/>
        <v/>
      </c>
      <c r="AD628" s="6" t="str">
        <f>IF(ISBLANK(Requerimiento_Det!N628),"",VLOOKUP(Requerimiento_Det!N628,Tabla1[#All],2,FALSE))</f>
        <v/>
      </c>
      <c r="AE628" s="6" t="str">
        <f>IF(ISBLANK(Requerimiento_Det!P628),"",VLOOKUP(Requerimiento_Det!P628,Tabla18[#All],2,FALSE))</f>
        <v/>
      </c>
    </row>
    <row r="629" spans="1:31" x14ac:dyDescent="0.25">
      <c r="A629" s="6" t="str">
        <f>IF(LEN(Requerimiento_Det!A629)&gt;0,Requerimiento_Det!A629,"")</f>
        <v/>
      </c>
      <c r="B629" s="6" t="str">
        <f>IF(LEN(Requerimiento_Det!B629)&gt;0,Requerimiento_Det!B629,"")</f>
        <v/>
      </c>
      <c r="C629" s="6" t="str">
        <f>IF(ISBLANK(Requerimiento_Det!C629),"",VLOOKUP(Requerimiento_Det!C629,Tabla3[#All],2,FALSE))</f>
        <v/>
      </c>
      <c r="D629" s="6" t="str">
        <f>IF(LEN(Requerimiento_Det!D629)&gt;0,Requerimiento_Det!D629,"")</f>
        <v/>
      </c>
      <c r="E629" s="6" t="str">
        <f>IF(ISBLANK(Requerimiento_Det!E629),"",VLOOKUP(Requerimiento_Det!E629,Tabla13[#All],2,FALSE))</f>
        <v/>
      </c>
      <c r="F629" s="6" t="str">
        <f>IF(ISBLANK(Requerimiento_Det!F629),"",VLOOKUP(Requerimiento_Det!F629,Tabla12[#All],2,FALSE))</f>
        <v/>
      </c>
      <c r="G629" s="6" t="str">
        <f>IF(ISBLANK(Requerimiento_Det!G629),"",VLOOKUP(Requerimiento_Det!G629,Tabla14[#All],2,FALSE))</f>
        <v/>
      </c>
      <c r="H629" s="6" t="str">
        <f>IF(LEN(Requerimiento_Det!H629)&gt;0,Requerimiento_Det!H629,"")</f>
        <v/>
      </c>
      <c r="I629" s="6" t="str">
        <f>IF(ISBLANK(Requerimiento_Det!I629),"",VLOOKUP(Requerimiento_Det!I629,Tabla5[#All],2,FALSE))</f>
        <v/>
      </c>
      <c r="J629" s="6" t="str">
        <f t="shared" si="228"/>
        <v/>
      </c>
      <c r="K629" s="29" t="str">
        <f>IF(LEN(Requerimiento_Det!J629)&gt;0,Requerimiento_Det!J629,"")</f>
        <v/>
      </c>
      <c r="L629" s="6" t="str">
        <f t="shared" si="229"/>
        <v/>
      </c>
      <c r="M629" s="6" t="str">
        <f t="shared" si="230"/>
        <v/>
      </c>
      <c r="N629" s="30" t="str">
        <f t="shared" si="231"/>
        <v/>
      </c>
      <c r="O629" s="30" t="str">
        <f t="shared" si="232"/>
        <v/>
      </c>
      <c r="P629" s="6" t="str">
        <f t="shared" si="233"/>
        <v/>
      </c>
      <c r="Q629" s="6" t="str">
        <f t="shared" si="234"/>
        <v/>
      </c>
      <c r="R629" s="6" t="str">
        <f t="shared" si="235"/>
        <v/>
      </c>
      <c r="S629" s="6" t="str">
        <f t="shared" si="236"/>
        <v/>
      </c>
      <c r="T629" s="6" t="str">
        <f t="shared" si="237"/>
        <v/>
      </c>
      <c r="U629" s="6" t="str">
        <f t="shared" si="238"/>
        <v/>
      </c>
      <c r="V629" s="6" t="str">
        <f t="shared" si="239"/>
        <v/>
      </c>
      <c r="W629" s="6" t="str">
        <f>IF(LEN(Requerimiento_Det!L629)&gt;0,Requerimiento_Det!L629,"")</f>
        <v/>
      </c>
      <c r="X629" s="6" t="str">
        <f>IF(ISBLANK(Requerimiento_Det!M629),"",VLOOKUP(Requerimiento_Det!M629,Tabla8[#All],2,FALSE))</f>
        <v/>
      </c>
      <c r="Y629" s="6" t="str">
        <f t="shared" si="240"/>
        <v/>
      </c>
      <c r="Z629" s="6" t="str">
        <f t="shared" si="241"/>
        <v/>
      </c>
      <c r="AA629" s="6" t="str">
        <f t="shared" si="242"/>
        <v/>
      </c>
      <c r="AB629" s="6" t="str">
        <f t="shared" si="243"/>
        <v/>
      </c>
      <c r="AC629" s="6" t="str">
        <f t="shared" si="244"/>
        <v/>
      </c>
      <c r="AD629" s="6" t="str">
        <f>IF(ISBLANK(Requerimiento_Det!N629),"",VLOOKUP(Requerimiento_Det!N629,Tabla1[#All],2,FALSE))</f>
        <v/>
      </c>
      <c r="AE629" s="6" t="str">
        <f>IF(ISBLANK(Requerimiento_Det!P629),"",VLOOKUP(Requerimiento_Det!P629,Tabla18[#All],2,FALSE))</f>
        <v/>
      </c>
    </row>
    <row r="630" spans="1:31" x14ac:dyDescent="0.25">
      <c r="A630" s="6" t="str">
        <f>IF(LEN(Requerimiento_Det!A630)&gt;0,Requerimiento_Det!A630,"")</f>
        <v/>
      </c>
      <c r="B630" s="6" t="str">
        <f>IF(LEN(Requerimiento_Det!B630)&gt;0,Requerimiento_Det!B630,"")</f>
        <v/>
      </c>
      <c r="C630" s="6" t="str">
        <f>IF(ISBLANK(Requerimiento_Det!C630),"",VLOOKUP(Requerimiento_Det!C630,Tabla3[#All],2,FALSE))</f>
        <v/>
      </c>
      <c r="D630" s="6" t="str">
        <f>IF(LEN(Requerimiento_Det!D630)&gt;0,Requerimiento_Det!D630,"")</f>
        <v/>
      </c>
      <c r="E630" s="6" t="str">
        <f>IF(ISBLANK(Requerimiento_Det!E630),"",VLOOKUP(Requerimiento_Det!E630,Tabla13[#All],2,FALSE))</f>
        <v/>
      </c>
      <c r="F630" s="6" t="str">
        <f>IF(ISBLANK(Requerimiento_Det!F630),"",VLOOKUP(Requerimiento_Det!F630,Tabla12[#All],2,FALSE))</f>
        <v/>
      </c>
      <c r="G630" s="6" t="str">
        <f>IF(ISBLANK(Requerimiento_Det!G630),"",VLOOKUP(Requerimiento_Det!G630,Tabla14[#All],2,FALSE))</f>
        <v/>
      </c>
      <c r="H630" s="6" t="str">
        <f>IF(LEN(Requerimiento_Det!H630)&gt;0,Requerimiento_Det!H630,"")</f>
        <v/>
      </c>
      <c r="I630" s="6" t="str">
        <f>IF(ISBLANK(Requerimiento_Det!I630),"",VLOOKUP(Requerimiento_Det!I630,Tabla5[#All],2,FALSE))</f>
        <v/>
      </c>
      <c r="J630" s="6" t="str">
        <f t="shared" si="228"/>
        <v/>
      </c>
      <c r="K630" s="29" t="str">
        <f>IF(LEN(Requerimiento_Det!J630)&gt;0,Requerimiento_Det!J630,"")</f>
        <v/>
      </c>
      <c r="L630" s="6" t="str">
        <f t="shared" si="229"/>
        <v/>
      </c>
      <c r="M630" s="6" t="str">
        <f t="shared" si="230"/>
        <v/>
      </c>
      <c r="N630" s="30" t="str">
        <f t="shared" si="231"/>
        <v/>
      </c>
      <c r="O630" s="30" t="str">
        <f t="shared" si="232"/>
        <v/>
      </c>
      <c r="P630" s="6" t="str">
        <f t="shared" si="233"/>
        <v/>
      </c>
      <c r="Q630" s="6" t="str">
        <f t="shared" si="234"/>
        <v/>
      </c>
      <c r="R630" s="6" t="str">
        <f t="shared" si="235"/>
        <v/>
      </c>
      <c r="S630" s="6" t="str">
        <f t="shared" si="236"/>
        <v/>
      </c>
      <c r="T630" s="6" t="str">
        <f t="shared" si="237"/>
        <v/>
      </c>
      <c r="U630" s="6" t="str">
        <f t="shared" si="238"/>
        <v/>
      </c>
      <c r="V630" s="6" t="str">
        <f t="shared" si="239"/>
        <v/>
      </c>
      <c r="W630" s="6" t="str">
        <f>IF(LEN(Requerimiento_Det!L630)&gt;0,Requerimiento_Det!L630,"")</f>
        <v/>
      </c>
      <c r="X630" s="6" t="str">
        <f>IF(ISBLANK(Requerimiento_Det!M630),"",VLOOKUP(Requerimiento_Det!M630,Tabla8[#All],2,FALSE))</f>
        <v/>
      </c>
      <c r="Y630" s="6" t="str">
        <f t="shared" si="240"/>
        <v/>
      </c>
      <c r="Z630" s="6" t="str">
        <f t="shared" si="241"/>
        <v/>
      </c>
      <c r="AA630" s="6" t="str">
        <f t="shared" si="242"/>
        <v/>
      </c>
      <c r="AB630" s="6" t="str">
        <f t="shared" si="243"/>
        <v/>
      </c>
      <c r="AC630" s="6" t="str">
        <f t="shared" si="244"/>
        <v/>
      </c>
      <c r="AD630" s="6" t="str">
        <f>IF(ISBLANK(Requerimiento_Det!N630),"",VLOOKUP(Requerimiento_Det!N630,Tabla1[#All],2,FALSE))</f>
        <v/>
      </c>
      <c r="AE630" s="6" t="str">
        <f>IF(ISBLANK(Requerimiento_Det!P630),"",VLOOKUP(Requerimiento_Det!P630,Tabla18[#All],2,FALSE))</f>
        <v/>
      </c>
    </row>
    <row r="631" spans="1:31" x14ac:dyDescent="0.25">
      <c r="A631" s="6" t="str">
        <f>IF(LEN(Requerimiento_Det!A631)&gt;0,Requerimiento_Det!A631,"")</f>
        <v/>
      </c>
      <c r="B631" s="6" t="str">
        <f>IF(LEN(Requerimiento_Det!B631)&gt;0,Requerimiento_Det!B631,"")</f>
        <v/>
      </c>
      <c r="C631" s="6" t="str">
        <f>IF(ISBLANK(Requerimiento_Det!C631),"",VLOOKUP(Requerimiento_Det!C631,Tabla3[#All],2,FALSE))</f>
        <v/>
      </c>
      <c r="D631" s="6" t="str">
        <f>IF(LEN(Requerimiento_Det!D631)&gt;0,Requerimiento_Det!D631,"")</f>
        <v/>
      </c>
      <c r="E631" s="6" t="str">
        <f>IF(ISBLANK(Requerimiento_Det!E631),"",VLOOKUP(Requerimiento_Det!E631,Tabla13[#All],2,FALSE))</f>
        <v/>
      </c>
      <c r="F631" s="6" t="str">
        <f>IF(ISBLANK(Requerimiento_Det!F631),"",VLOOKUP(Requerimiento_Det!F631,Tabla12[#All],2,FALSE))</f>
        <v/>
      </c>
      <c r="G631" s="6" t="str">
        <f>IF(ISBLANK(Requerimiento_Det!G631),"",VLOOKUP(Requerimiento_Det!G631,Tabla14[#All],2,FALSE))</f>
        <v/>
      </c>
      <c r="H631" s="6" t="str">
        <f>IF(LEN(Requerimiento_Det!H631)&gt;0,Requerimiento_Det!H631,"")</f>
        <v/>
      </c>
      <c r="I631" s="6" t="str">
        <f>IF(ISBLANK(Requerimiento_Det!I631),"",VLOOKUP(Requerimiento_Det!I631,Tabla5[#All],2,FALSE))</f>
        <v/>
      </c>
      <c r="J631" s="6" t="str">
        <f t="shared" si="228"/>
        <v/>
      </c>
      <c r="K631" s="29" t="str">
        <f>IF(LEN(Requerimiento_Det!J631)&gt;0,Requerimiento_Det!J631,"")</f>
        <v/>
      </c>
      <c r="L631" s="6" t="str">
        <f t="shared" si="229"/>
        <v/>
      </c>
      <c r="M631" s="6" t="str">
        <f t="shared" si="230"/>
        <v/>
      </c>
      <c r="N631" s="30" t="str">
        <f t="shared" si="231"/>
        <v/>
      </c>
      <c r="O631" s="30" t="str">
        <f t="shared" si="232"/>
        <v/>
      </c>
      <c r="P631" s="6" t="str">
        <f t="shared" si="233"/>
        <v/>
      </c>
      <c r="Q631" s="6" t="str">
        <f t="shared" si="234"/>
        <v/>
      </c>
      <c r="R631" s="6" t="str">
        <f t="shared" si="235"/>
        <v/>
      </c>
      <c r="S631" s="6" t="str">
        <f t="shared" si="236"/>
        <v/>
      </c>
      <c r="T631" s="6" t="str">
        <f t="shared" si="237"/>
        <v/>
      </c>
      <c r="U631" s="6" t="str">
        <f t="shared" si="238"/>
        <v/>
      </c>
      <c r="V631" s="6" t="str">
        <f t="shared" si="239"/>
        <v/>
      </c>
      <c r="W631" s="6" t="str">
        <f>IF(LEN(Requerimiento_Det!L631)&gt;0,Requerimiento_Det!L631,"")</f>
        <v/>
      </c>
      <c r="X631" s="6" t="str">
        <f>IF(ISBLANK(Requerimiento_Det!M631),"",VLOOKUP(Requerimiento_Det!M631,Tabla8[#All],2,FALSE))</f>
        <v/>
      </c>
      <c r="Y631" s="6" t="str">
        <f t="shared" si="240"/>
        <v/>
      </c>
      <c r="Z631" s="6" t="str">
        <f t="shared" si="241"/>
        <v/>
      </c>
      <c r="AA631" s="6" t="str">
        <f t="shared" si="242"/>
        <v/>
      </c>
      <c r="AB631" s="6" t="str">
        <f t="shared" si="243"/>
        <v/>
      </c>
      <c r="AC631" s="6" t="str">
        <f t="shared" si="244"/>
        <v/>
      </c>
      <c r="AD631" s="6" t="str">
        <f>IF(ISBLANK(Requerimiento_Det!N631),"",VLOOKUP(Requerimiento_Det!N631,Tabla1[#All],2,FALSE))</f>
        <v/>
      </c>
      <c r="AE631" s="6" t="str">
        <f>IF(ISBLANK(Requerimiento_Det!P631),"",VLOOKUP(Requerimiento_Det!P631,Tabla18[#All],2,FALSE))</f>
        <v/>
      </c>
    </row>
    <row r="632" spans="1:31" x14ac:dyDescent="0.25">
      <c r="A632" s="6" t="str">
        <f>IF(LEN(Requerimiento_Det!A632)&gt;0,Requerimiento_Det!A632,"")</f>
        <v/>
      </c>
      <c r="B632" s="6" t="str">
        <f>IF(LEN(Requerimiento_Det!B632)&gt;0,Requerimiento_Det!B632,"")</f>
        <v/>
      </c>
      <c r="C632" s="6" t="str">
        <f>IF(ISBLANK(Requerimiento_Det!C632),"",VLOOKUP(Requerimiento_Det!C632,Tabla3[#All],2,FALSE))</f>
        <v/>
      </c>
      <c r="D632" s="6" t="str">
        <f>IF(LEN(Requerimiento_Det!D632)&gt;0,Requerimiento_Det!D632,"")</f>
        <v/>
      </c>
      <c r="E632" s="6" t="str">
        <f>IF(ISBLANK(Requerimiento_Det!E632),"",VLOOKUP(Requerimiento_Det!E632,Tabla13[#All],2,FALSE))</f>
        <v/>
      </c>
      <c r="F632" s="6" t="str">
        <f>IF(ISBLANK(Requerimiento_Det!F632),"",VLOOKUP(Requerimiento_Det!F632,Tabla12[#All],2,FALSE))</f>
        <v/>
      </c>
      <c r="G632" s="6" t="str">
        <f>IF(ISBLANK(Requerimiento_Det!G632),"",VLOOKUP(Requerimiento_Det!G632,Tabla14[#All],2,FALSE))</f>
        <v/>
      </c>
      <c r="H632" s="6" t="str">
        <f>IF(LEN(Requerimiento_Det!H632)&gt;0,Requerimiento_Det!H632,"")</f>
        <v/>
      </c>
      <c r="I632" s="6" t="str">
        <f>IF(ISBLANK(Requerimiento_Det!I632),"",VLOOKUP(Requerimiento_Det!I632,Tabla5[#All],2,FALSE))</f>
        <v/>
      </c>
      <c r="J632" s="6" t="str">
        <f t="shared" si="228"/>
        <v/>
      </c>
      <c r="K632" s="29" t="str">
        <f>IF(LEN(Requerimiento_Det!J632)&gt;0,Requerimiento_Det!J632,"")</f>
        <v/>
      </c>
      <c r="L632" s="6" t="str">
        <f t="shared" si="229"/>
        <v/>
      </c>
      <c r="M632" s="6" t="str">
        <f t="shared" si="230"/>
        <v/>
      </c>
      <c r="N632" s="30" t="str">
        <f t="shared" si="231"/>
        <v/>
      </c>
      <c r="O632" s="30" t="str">
        <f t="shared" si="232"/>
        <v/>
      </c>
      <c r="P632" s="6" t="str">
        <f t="shared" si="233"/>
        <v/>
      </c>
      <c r="Q632" s="6" t="str">
        <f t="shared" si="234"/>
        <v/>
      </c>
      <c r="R632" s="6" t="str">
        <f t="shared" si="235"/>
        <v/>
      </c>
      <c r="S632" s="6" t="str">
        <f t="shared" si="236"/>
        <v/>
      </c>
      <c r="T632" s="6" t="str">
        <f t="shared" si="237"/>
        <v/>
      </c>
      <c r="U632" s="6" t="str">
        <f t="shared" si="238"/>
        <v/>
      </c>
      <c r="V632" s="6" t="str">
        <f t="shared" si="239"/>
        <v/>
      </c>
      <c r="W632" s="6" t="str">
        <f>IF(LEN(Requerimiento_Det!L632)&gt;0,Requerimiento_Det!L632,"")</f>
        <v/>
      </c>
      <c r="X632" s="6" t="str">
        <f>IF(ISBLANK(Requerimiento_Det!M632),"",VLOOKUP(Requerimiento_Det!M632,Tabla8[#All],2,FALSE))</f>
        <v/>
      </c>
      <c r="Y632" s="6" t="str">
        <f t="shared" si="240"/>
        <v/>
      </c>
      <c r="Z632" s="6" t="str">
        <f t="shared" si="241"/>
        <v/>
      </c>
      <c r="AA632" s="6" t="str">
        <f t="shared" si="242"/>
        <v/>
      </c>
      <c r="AB632" s="6" t="str">
        <f t="shared" si="243"/>
        <v/>
      </c>
      <c r="AC632" s="6" t="str">
        <f t="shared" si="244"/>
        <v/>
      </c>
      <c r="AD632" s="6" t="str">
        <f>IF(ISBLANK(Requerimiento_Det!N632),"",VLOOKUP(Requerimiento_Det!N632,Tabla1[#All],2,FALSE))</f>
        <v/>
      </c>
      <c r="AE632" s="6" t="str">
        <f>IF(ISBLANK(Requerimiento_Det!P632),"",VLOOKUP(Requerimiento_Det!P632,Tabla18[#All],2,FALSE))</f>
        <v/>
      </c>
    </row>
    <row r="633" spans="1:31" x14ac:dyDescent="0.25">
      <c r="A633" s="6" t="str">
        <f>IF(LEN(Requerimiento_Det!A633)&gt;0,Requerimiento_Det!A633,"")</f>
        <v/>
      </c>
      <c r="B633" s="6" t="str">
        <f>IF(LEN(Requerimiento_Det!B633)&gt;0,Requerimiento_Det!B633,"")</f>
        <v/>
      </c>
      <c r="C633" s="6" t="str">
        <f>IF(ISBLANK(Requerimiento_Det!C633),"",VLOOKUP(Requerimiento_Det!C633,Tabla3[#All],2,FALSE))</f>
        <v/>
      </c>
      <c r="D633" s="6" t="str">
        <f>IF(LEN(Requerimiento_Det!D633)&gt;0,Requerimiento_Det!D633,"")</f>
        <v/>
      </c>
      <c r="E633" s="6" t="str">
        <f>IF(ISBLANK(Requerimiento_Det!E633),"",VLOOKUP(Requerimiento_Det!E633,Tabla13[#All],2,FALSE))</f>
        <v/>
      </c>
      <c r="F633" s="6" t="str">
        <f>IF(ISBLANK(Requerimiento_Det!F633),"",VLOOKUP(Requerimiento_Det!F633,Tabla12[#All],2,FALSE))</f>
        <v/>
      </c>
      <c r="G633" s="6" t="str">
        <f>IF(ISBLANK(Requerimiento_Det!G633),"",VLOOKUP(Requerimiento_Det!G633,Tabla14[#All],2,FALSE))</f>
        <v/>
      </c>
      <c r="H633" s="6" t="str">
        <f>IF(LEN(Requerimiento_Det!H633)&gt;0,Requerimiento_Det!H633,"")</f>
        <v/>
      </c>
      <c r="I633" s="6" t="str">
        <f>IF(ISBLANK(Requerimiento_Det!I633),"",VLOOKUP(Requerimiento_Det!I633,Tabla5[#All],2,FALSE))</f>
        <v/>
      </c>
      <c r="J633" s="6" t="str">
        <f t="shared" si="228"/>
        <v/>
      </c>
      <c r="K633" s="29" t="str">
        <f>IF(LEN(Requerimiento_Det!J633)&gt;0,Requerimiento_Det!J633,"")</f>
        <v/>
      </c>
      <c r="L633" s="6" t="str">
        <f t="shared" si="229"/>
        <v/>
      </c>
      <c r="M633" s="6" t="str">
        <f t="shared" si="230"/>
        <v/>
      </c>
      <c r="N633" s="30" t="str">
        <f t="shared" si="231"/>
        <v/>
      </c>
      <c r="O633" s="30" t="str">
        <f t="shared" si="232"/>
        <v/>
      </c>
      <c r="P633" s="6" t="str">
        <f t="shared" si="233"/>
        <v/>
      </c>
      <c r="Q633" s="6" t="str">
        <f t="shared" si="234"/>
        <v/>
      </c>
      <c r="R633" s="6" t="str">
        <f t="shared" si="235"/>
        <v/>
      </c>
      <c r="S633" s="6" t="str">
        <f t="shared" si="236"/>
        <v/>
      </c>
      <c r="T633" s="6" t="str">
        <f t="shared" si="237"/>
        <v/>
      </c>
      <c r="U633" s="6" t="str">
        <f t="shared" si="238"/>
        <v/>
      </c>
      <c r="V633" s="6" t="str">
        <f t="shared" si="239"/>
        <v/>
      </c>
      <c r="W633" s="6" t="str">
        <f>IF(LEN(Requerimiento_Det!L633)&gt;0,Requerimiento_Det!L633,"")</f>
        <v/>
      </c>
      <c r="X633" s="6" t="str">
        <f>IF(ISBLANK(Requerimiento_Det!M633),"",VLOOKUP(Requerimiento_Det!M633,Tabla8[#All],2,FALSE))</f>
        <v/>
      </c>
      <c r="Y633" s="6" t="str">
        <f t="shared" si="240"/>
        <v/>
      </c>
      <c r="Z633" s="6" t="str">
        <f t="shared" si="241"/>
        <v/>
      </c>
      <c r="AA633" s="6" t="str">
        <f t="shared" si="242"/>
        <v/>
      </c>
      <c r="AB633" s="6" t="str">
        <f t="shared" si="243"/>
        <v/>
      </c>
      <c r="AC633" s="6" t="str">
        <f t="shared" si="244"/>
        <v/>
      </c>
      <c r="AD633" s="6" t="str">
        <f>IF(ISBLANK(Requerimiento_Det!N633),"",VLOOKUP(Requerimiento_Det!N633,Tabla1[#All],2,FALSE))</f>
        <v/>
      </c>
      <c r="AE633" s="6" t="str">
        <f>IF(ISBLANK(Requerimiento_Det!P633),"",VLOOKUP(Requerimiento_Det!P633,Tabla18[#All],2,FALSE))</f>
        <v/>
      </c>
    </row>
    <row r="634" spans="1:31" x14ac:dyDescent="0.25">
      <c r="A634" s="6" t="str">
        <f>IF(LEN(Requerimiento_Det!A634)&gt;0,Requerimiento_Det!A634,"")</f>
        <v/>
      </c>
      <c r="B634" s="6" t="str">
        <f>IF(LEN(Requerimiento_Det!B634)&gt;0,Requerimiento_Det!B634,"")</f>
        <v/>
      </c>
      <c r="C634" s="6" t="str">
        <f>IF(ISBLANK(Requerimiento_Det!C634),"",VLOOKUP(Requerimiento_Det!C634,Tabla3[#All],2,FALSE))</f>
        <v/>
      </c>
      <c r="D634" s="6" t="str">
        <f>IF(LEN(Requerimiento_Det!D634)&gt;0,Requerimiento_Det!D634,"")</f>
        <v/>
      </c>
      <c r="E634" s="6" t="str">
        <f>IF(ISBLANK(Requerimiento_Det!E634),"",VLOOKUP(Requerimiento_Det!E634,Tabla13[#All],2,FALSE))</f>
        <v/>
      </c>
      <c r="F634" s="6" t="str">
        <f>IF(ISBLANK(Requerimiento_Det!F634),"",VLOOKUP(Requerimiento_Det!F634,Tabla12[#All],2,FALSE))</f>
        <v/>
      </c>
      <c r="G634" s="6" t="str">
        <f>IF(ISBLANK(Requerimiento_Det!G634),"",VLOOKUP(Requerimiento_Det!G634,Tabla14[#All],2,FALSE))</f>
        <v/>
      </c>
      <c r="H634" s="6" t="str">
        <f>IF(LEN(Requerimiento_Det!H634)&gt;0,Requerimiento_Det!H634,"")</f>
        <v/>
      </c>
      <c r="I634" s="6" t="str">
        <f>IF(ISBLANK(Requerimiento_Det!I634),"",VLOOKUP(Requerimiento_Det!I634,Tabla5[#All],2,FALSE))</f>
        <v/>
      </c>
      <c r="J634" s="6" t="str">
        <f t="shared" si="228"/>
        <v/>
      </c>
      <c r="K634" s="29" t="str">
        <f>IF(LEN(Requerimiento_Det!J634)&gt;0,Requerimiento_Det!J634,"")</f>
        <v/>
      </c>
      <c r="L634" s="6" t="str">
        <f t="shared" si="229"/>
        <v/>
      </c>
      <c r="M634" s="6" t="str">
        <f t="shared" si="230"/>
        <v/>
      </c>
      <c r="N634" s="30" t="str">
        <f t="shared" si="231"/>
        <v/>
      </c>
      <c r="O634" s="30" t="str">
        <f t="shared" si="232"/>
        <v/>
      </c>
      <c r="P634" s="6" t="str">
        <f t="shared" si="233"/>
        <v/>
      </c>
      <c r="Q634" s="6" t="str">
        <f t="shared" si="234"/>
        <v/>
      </c>
      <c r="R634" s="6" t="str">
        <f t="shared" si="235"/>
        <v/>
      </c>
      <c r="S634" s="6" t="str">
        <f t="shared" si="236"/>
        <v/>
      </c>
      <c r="T634" s="6" t="str">
        <f t="shared" si="237"/>
        <v/>
      </c>
      <c r="U634" s="6" t="str">
        <f t="shared" si="238"/>
        <v/>
      </c>
      <c r="V634" s="6" t="str">
        <f t="shared" si="239"/>
        <v/>
      </c>
      <c r="W634" s="6" t="str">
        <f>IF(LEN(Requerimiento_Det!L634)&gt;0,Requerimiento_Det!L634,"")</f>
        <v/>
      </c>
      <c r="X634" s="6" t="str">
        <f>IF(ISBLANK(Requerimiento_Det!M634),"",VLOOKUP(Requerimiento_Det!M634,Tabla8[#All],2,FALSE))</f>
        <v/>
      </c>
      <c r="Y634" s="6" t="str">
        <f t="shared" si="240"/>
        <v/>
      </c>
      <c r="Z634" s="6" t="str">
        <f t="shared" si="241"/>
        <v/>
      </c>
      <c r="AA634" s="6" t="str">
        <f t="shared" si="242"/>
        <v/>
      </c>
      <c r="AB634" s="6" t="str">
        <f t="shared" si="243"/>
        <v/>
      </c>
      <c r="AC634" s="6" t="str">
        <f t="shared" si="244"/>
        <v/>
      </c>
      <c r="AD634" s="6" t="str">
        <f>IF(ISBLANK(Requerimiento_Det!N634),"",VLOOKUP(Requerimiento_Det!N634,Tabla1[#All],2,FALSE))</f>
        <v/>
      </c>
      <c r="AE634" s="6" t="str">
        <f>IF(ISBLANK(Requerimiento_Det!P634),"",VLOOKUP(Requerimiento_Det!P634,Tabla18[#All],2,FALSE))</f>
        <v/>
      </c>
    </row>
    <row r="635" spans="1:31" x14ac:dyDescent="0.25">
      <c r="A635" s="6" t="str">
        <f>IF(LEN(Requerimiento_Det!A635)&gt;0,Requerimiento_Det!A635,"")</f>
        <v/>
      </c>
      <c r="B635" s="6" t="str">
        <f>IF(LEN(Requerimiento_Det!B635)&gt;0,Requerimiento_Det!B635,"")</f>
        <v/>
      </c>
      <c r="C635" s="6" t="str">
        <f>IF(ISBLANK(Requerimiento_Det!C635),"",VLOOKUP(Requerimiento_Det!C635,Tabla3[#All],2,FALSE))</f>
        <v/>
      </c>
      <c r="D635" s="6" t="str">
        <f>IF(LEN(Requerimiento_Det!D635)&gt;0,Requerimiento_Det!D635,"")</f>
        <v/>
      </c>
      <c r="E635" s="6" t="str">
        <f>IF(ISBLANK(Requerimiento_Det!E635),"",VLOOKUP(Requerimiento_Det!E635,Tabla13[#All],2,FALSE))</f>
        <v/>
      </c>
      <c r="F635" s="6" t="str">
        <f>IF(ISBLANK(Requerimiento_Det!F635),"",VLOOKUP(Requerimiento_Det!F635,Tabla12[#All],2,FALSE))</f>
        <v/>
      </c>
      <c r="G635" s="6" t="str">
        <f>IF(ISBLANK(Requerimiento_Det!G635),"",VLOOKUP(Requerimiento_Det!G635,Tabla14[#All],2,FALSE))</f>
        <v/>
      </c>
      <c r="H635" s="6" t="str">
        <f>IF(LEN(Requerimiento_Det!H635)&gt;0,Requerimiento_Det!H635,"")</f>
        <v/>
      </c>
      <c r="I635" s="6" t="str">
        <f>IF(ISBLANK(Requerimiento_Det!I635),"",VLOOKUP(Requerimiento_Det!I635,Tabla5[#All],2,FALSE))</f>
        <v/>
      </c>
      <c r="J635" s="6" t="str">
        <f t="shared" si="228"/>
        <v/>
      </c>
      <c r="K635" s="29" t="str">
        <f>IF(LEN(Requerimiento_Det!J635)&gt;0,Requerimiento_Det!J635,"")</f>
        <v/>
      </c>
      <c r="L635" s="6" t="str">
        <f t="shared" si="229"/>
        <v/>
      </c>
      <c r="M635" s="6" t="str">
        <f t="shared" si="230"/>
        <v/>
      </c>
      <c r="N635" s="30" t="str">
        <f t="shared" si="231"/>
        <v/>
      </c>
      <c r="O635" s="30" t="str">
        <f t="shared" si="232"/>
        <v/>
      </c>
      <c r="P635" s="6" t="str">
        <f t="shared" si="233"/>
        <v/>
      </c>
      <c r="Q635" s="6" t="str">
        <f t="shared" si="234"/>
        <v/>
      </c>
      <c r="R635" s="6" t="str">
        <f t="shared" si="235"/>
        <v/>
      </c>
      <c r="S635" s="6" t="str">
        <f t="shared" si="236"/>
        <v/>
      </c>
      <c r="T635" s="6" t="str">
        <f t="shared" si="237"/>
        <v/>
      </c>
      <c r="U635" s="6" t="str">
        <f t="shared" si="238"/>
        <v/>
      </c>
      <c r="V635" s="6" t="str">
        <f t="shared" si="239"/>
        <v/>
      </c>
      <c r="W635" s="6" t="str">
        <f>IF(LEN(Requerimiento_Det!L635)&gt;0,Requerimiento_Det!L635,"")</f>
        <v/>
      </c>
      <c r="X635" s="6" t="str">
        <f>IF(ISBLANK(Requerimiento_Det!M635),"",VLOOKUP(Requerimiento_Det!M635,Tabla8[#All],2,FALSE))</f>
        <v/>
      </c>
      <c r="Y635" s="6" t="str">
        <f t="shared" si="240"/>
        <v/>
      </c>
      <c r="Z635" s="6" t="str">
        <f t="shared" si="241"/>
        <v/>
      </c>
      <c r="AA635" s="6" t="str">
        <f t="shared" si="242"/>
        <v/>
      </c>
      <c r="AB635" s="6" t="str">
        <f t="shared" si="243"/>
        <v/>
      </c>
      <c r="AC635" s="6" t="str">
        <f t="shared" si="244"/>
        <v/>
      </c>
      <c r="AD635" s="6" t="str">
        <f>IF(ISBLANK(Requerimiento_Det!N635),"",VLOOKUP(Requerimiento_Det!N635,Tabla1[#All],2,FALSE))</f>
        <v/>
      </c>
      <c r="AE635" s="6" t="str">
        <f>IF(ISBLANK(Requerimiento_Det!P635),"",VLOOKUP(Requerimiento_Det!P635,Tabla18[#All],2,FALSE))</f>
        <v/>
      </c>
    </row>
    <row r="636" spans="1:31" x14ac:dyDescent="0.25">
      <c r="A636" s="6" t="str">
        <f>IF(LEN(Requerimiento_Det!A636)&gt;0,Requerimiento_Det!A636,"")</f>
        <v/>
      </c>
      <c r="B636" s="6" t="str">
        <f>IF(LEN(Requerimiento_Det!B636)&gt;0,Requerimiento_Det!B636,"")</f>
        <v/>
      </c>
      <c r="C636" s="6" t="str">
        <f>IF(ISBLANK(Requerimiento_Det!C636),"",VLOOKUP(Requerimiento_Det!C636,Tabla3[#All],2,FALSE))</f>
        <v/>
      </c>
      <c r="D636" s="6" t="str">
        <f>IF(LEN(Requerimiento_Det!D636)&gt;0,Requerimiento_Det!D636,"")</f>
        <v/>
      </c>
      <c r="E636" s="6" t="str">
        <f>IF(ISBLANK(Requerimiento_Det!E636),"",VLOOKUP(Requerimiento_Det!E636,Tabla13[#All],2,FALSE))</f>
        <v/>
      </c>
      <c r="F636" s="6" t="str">
        <f>IF(ISBLANK(Requerimiento_Det!F636),"",VLOOKUP(Requerimiento_Det!F636,Tabla12[#All],2,FALSE))</f>
        <v/>
      </c>
      <c r="G636" s="6" t="str">
        <f>IF(ISBLANK(Requerimiento_Det!G636),"",VLOOKUP(Requerimiento_Det!G636,Tabla14[#All],2,FALSE))</f>
        <v/>
      </c>
      <c r="H636" s="6" t="str">
        <f>IF(LEN(Requerimiento_Det!H636)&gt;0,Requerimiento_Det!H636,"")</f>
        <v/>
      </c>
      <c r="I636" s="6" t="str">
        <f>IF(ISBLANK(Requerimiento_Det!I636),"",VLOOKUP(Requerimiento_Det!I636,Tabla5[#All],2,FALSE))</f>
        <v/>
      </c>
      <c r="J636" s="6" t="str">
        <f t="shared" si="228"/>
        <v/>
      </c>
      <c r="K636" s="29" t="str">
        <f>IF(LEN(Requerimiento_Det!J636)&gt;0,Requerimiento_Det!J636,"")</f>
        <v/>
      </c>
      <c r="L636" s="6" t="str">
        <f t="shared" si="229"/>
        <v/>
      </c>
      <c r="M636" s="6" t="str">
        <f t="shared" si="230"/>
        <v/>
      </c>
      <c r="N636" s="30" t="str">
        <f t="shared" si="231"/>
        <v/>
      </c>
      <c r="O636" s="30" t="str">
        <f t="shared" si="232"/>
        <v/>
      </c>
      <c r="P636" s="6" t="str">
        <f t="shared" si="233"/>
        <v/>
      </c>
      <c r="Q636" s="6" t="str">
        <f t="shared" si="234"/>
        <v/>
      </c>
      <c r="R636" s="6" t="str">
        <f t="shared" si="235"/>
        <v/>
      </c>
      <c r="S636" s="6" t="str">
        <f t="shared" si="236"/>
        <v/>
      </c>
      <c r="T636" s="6" t="str">
        <f t="shared" si="237"/>
        <v/>
      </c>
      <c r="U636" s="6" t="str">
        <f t="shared" si="238"/>
        <v/>
      </c>
      <c r="V636" s="6" t="str">
        <f t="shared" si="239"/>
        <v/>
      </c>
      <c r="W636" s="6" t="str">
        <f>IF(LEN(Requerimiento_Det!L636)&gt;0,Requerimiento_Det!L636,"")</f>
        <v/>
      </c>
      <c r="X636" s="6" t="str">
        <f>IF(ISBLANK(Requerimiento_Det!M636),"",VLOOKUP(Requerimiento_Det!M636,Tabla8[#All],2,FALSE))</f>
        <v/>
      </c>
      <c r="Y636" s="6" t="str">
        <f t="shared" si="240"/>
        <v/>
      </c>
      <c r="Z636" s="6" t="str">
        <f t="shared" si="241"/>
        <v/>
      </c>
      <c r="AA636" s="6" t="str">
        <f t="shared" si="242"/>
        <v/>
      </c>
      <c r="AB636" s="6" t="str">
        <f t="shared" si="243"/>
        <v/>
      </c>
      <c r="AC636" s="6" t="str">
        <f t="shared" si="244"/>
        <v/>
      </c>
      <c r="AD636" s="6" t="str">
        <f>IF(ISBLANK(Requerimiento_Det!N636),"",VLOOKUP(Requerimiento_Det!N636,Tabla1[#All],2,FALSE))</f>
        <v/>
      </c>
      <c r="AE636" s="6" t="str">
        <f>IF(ISBLANK(Requerimiento_Det!P636),"",VLOOKUP(Requerimiento_Det!P636,Tabla18[#All],2,FALSE))</f>
        <v/>
      </c>
    </row>
    <row r="637" spans="1:31" x14ac:dyDescent="0.25">
      <c r="A637" s="6" t="str">
        <f>IF(LEN(Requerimiento_Det!A637)&gt;0,Requerimiento_Det!A637,"")</f>
        <v/>
      </c>
      <c r="B637" s="6" t="str">
        <f>IF(LEN(Requerimiento_Det!B637)&gt;0,Requerimiento_Det!B637,"")</f>
        <v/>
      </c>
      <c r="C637" s="6" t="str">
        <f>IF(ISBLANK(Requerimiento_Det!C637),"",VLOOKUP(Requerimiento_Det!C637,Tabla3[#All],2,FALSE))</f>
        <v/>
      </c>
      <c r="D637" s="6" t="str">
        <f>IF(LEN(Requerimiento_Det!D637)&gt;0,Requerimiento_Det!D637,"")</f>
        <v/>
      </c>
      <c r="E637" s="6" t="str">
        <f>IF(ISBLANK(Requerimiento_Det!E637),"",VLOOKUP(Requerimiento_Det!E637,Tabla13[#All],2,FALSE))</f>
        <v/>
      </c>
      <c r="F637" s="6" t="str">
        <f>IF(ISBLANK(Requerimiento_Det!F637),"",VLOOKUP(Requerimiento_Det!F637,Tabla12[#All],2,FALSE))</f>
        <v/>
      </c>
      <c r="G637" s="6" t="str">
        <f>IF(ISBLANK(Requerimiento_Det!G637),"",VLOOKUP(Requerimiento_Det!G637,Tabla14[#All],2,FALSE))</f>
        <v/>
      </c>
      <c r="H637" s="6" t="str">
        <f>IF(LEN(Requerimiento_Det!H637)&gt;0,Requerimiento_Det!H637,"")</f>
        <v/>
      </c>
      <c r="I637" s="6" t="str">
        <f>IF(ISBLANK(Requerimiento_Det!I637),"",VLOOKUP(Requerimiento_Det!I637,Tabla5[#All],2,FALSE))</f>
        <v/>
      </c>
      <c r="J637" s="6" t="str">
        <f t="shared" si="228"/>
        <v/>
      </c>
      <c r="K637" s="29" t="str">
        <f>IF(LEN(Requerimiento_Det!J637)&gt;0,Requerimiento_Det!J637,"")</f>
        <v/>
      </c>
      <c r="L637" s="6" t="str">
        <f t="shared" si="229"/>
        <v/>
      </c>
      <c r="M637" s="6" t="str">
        <f t="shared" si="230"/>
        <v/>
      </c>
      <c r="N637" s="30" t="str">
        <f t="shared" si="231"/>
        <v/>
      </c>
      <c r="O637" s="30" t="str">
        <f t="shared" si="232"/>
        <v/>
      </c>
      <c r="P637" s="6" t="str">
        <f t="shared" si="233"/>
        <v/>
      </c>
      <c r="Q637" s="6" t="str">
        <f t="shared" si="234"/>
        <v/>
      </c>
      <c r="R637" s="6" t="str">
        <f t="shared" si="235"/>
        <v/>
      </c>
      <c r="S637" s="6" t="str">
        <f t="shared" si="236"/>
        <v/>
      </c>
      <c r="T637" s="6" t="str">
        <f t="shared" si="237"/>
        <v/>
      </c>
      <c r="U637" s="6" t="str">
        <f t="shared" si="238"/>
        <v/>
      </c>
      <c r="V637" s="6" t="str">
        <f t="shared" si="239"/>
        <v/>
      </c>
      <c r="W637" s="6" t="str">
        <f>IF(LEN(Requerimiento_Det!L637)&gt;0,Requerimiento_Det!L637,"")</f>
        <v/>
      </c>
      <c r="X637" s="6" t="str">
        <f>IF(ISBLANK(Requerimiento_Det!M637),"",VLOOKUP(Requerimiento_Det!M637,Tabla8[#All],2,FALSE))</f>
        <v/>
      </c>
      <c r="Y637" s="6" t="str">
        <f t="shared" si="240"/>
        <v/>
      </c>
      <c r="Z637" s="6" t="str">
        <f t="shared" si="241"/>
        <v/>
      </c>
      <c r="AA637" s="6" t="str">
        <f t="shared" si="242"/>
        <v/>
      </c>
      <c r="AB637" s="6" t="str">
        <f t="shared" si="243"/>
        <v/>
      </c>
      <c r="AC637" s="6" t="str">
        <f t="shared" si="244"/>
        <v/>
      </c>
      <c r="AD637" s="6" t="str">
        <f>IF(ISBLANK(Requerimiento_Det!N637),"",VLOOKUP(Requerimiento_Det!N637,Tabla1[#All],2,FALSE))</f>
        <v/>
      </c>
      <c r="AE637" s="6" t="str">
        <f>IF(ISBLANK(Requerimiento_Det!P637),"",VLOOKUP(Requerimiento_Det!P637,Tabla18[#All],2,FALSE))</f>
        <v/>
      </c>
    </row>
    <row r="638" spans="1:31" x14ac:dyDescent="0.25">
      <c r="A638" s="6" t="str">
        <f>IF(LEN(Requerimiento_Det!A638)&gt;0,Requerimiento_Det!A638,"")</f>
        <v/>
      </c>
      <c r="B638" s="6" t="str">
        <f>IF(LEN(Requerimiento_Det!B638)&gt;0,Requerimiento_Det!B638,"")</f>
        <v/>
      </c>
      <c r="C638" s="6" t="str">
        <f>IF(ISBLANK(Requerimiento_Det!C638),"",VLOOKUP(Requerimiento_Det!C638,Tabla3[#All],2,FALSE))</f>
        <v/>
      </c>
      <c r="D638" s="6" t="str">
        <f>IF(LEN(Requerimiento_Det!D638)&gt;0,Requerimiento_Det!D638,"")</f>
        <v/>
      </c>
      <c r="E638" s="6" t="str">
        <f>IF(ISBLANK(Requerimiento_Det!E638),"",VLOOKUP(Requerimiento_Det!E638,Tabla13[#All],2,FALSE))</f>
        <v/>
      </c>
      <c r="F638" s="6" t="str">
        <f>IF(ISBLANK(Requerimiento_Det!F638),"",VLOOKUP(Requerimiento_Det!F638,Tabla12[#All],2,FALSE))</f>
        <v/>
      </c>
      <c r="G638" s="6" t="str">
        <f>IF(ISBLANK(Requerimiento_Det!G638),"",VLOOKUP(Requerimiento_Det!G638,Tabla14[#All],2,FALSE))</f>
        <v/>
      </c>
      <c r="H638" s="6" t="str">
        <f>IF(LEN(Requerimiento_Det!H638)&gt;0,Requerimiento_Det!H638,"")</f>
        <v/>
      </c>
      <c r="I638" s="6" t="str">
        <f>IF(ISBLANK(Requerimiento_Det!I638),"",VLOOKUP(Requerimiento_Det!I638,Tabla5[#All],2,FALSE))</f>
        <v/>
      </c>
      <c r="J638" s="6" t="str">
        <f t="shared" si="228"/>
        <v/>
      </c>
      <c r="K638" s="29" t="str">
        <f>IF(LEN(Requerimiento_Det!J638)&gt;0,Requerimiento_Det!J638,"")</f>
        <v/>
      </c>
      <c r="L638" s="6" t="str">
        <f t="shared" si="229"/>
        <v/>
      </c>
      <c r="M638" s="6" t="str">
        <f t="shared" si="230"/>
        <v/>
      </c>
      <c r="N638" s="30" t="str">
        <f t="shared" si="231"/>
        <v/>
      </c>
      <c r="O638" s="30" t="str">
        <f t="shared" si="232"/>
        <v/>
      </c>
      <c r="P638" s="6" t="str">
        <f t="shared" si="233"/>
        <v/>
      </c>
      <c r="Q638" s="6" t="str">
        <f t="shared" si="234"/>
        <v/>
      </c>
      <c r="R638" s="6" t="str">
        <f t="shared" si="235"/>
        <v/>
      </c>
      <c r="S638" s="6" t="str">
        <f t="shared" si="236"/>
        <v/>
      </c>
      <c r="T638" s="6" t="str">
        <f t="shared" si="237"/>
        <v/>
      </c>
      <c r="U638" s="6" t="str">
        <f t="shared" si="238"/>
        <v/>
      </c>
      <c r="V638" s="6" t="str">
        <f t="shared" si="239"/>
        <v/>
      </c>
      <c r="W638" s="6" t="str">
        <f>IF(LEN(Requerimiento_Det!L638)&gt;0,Requerimiento_Det!L638,"")</f>
        <v/>
      </c>
      <c r="X638" s="6" t="str">
        <f>IF(ISBLANK(Requerimiento_Det!M638),"",VLOOKUP(Requerimiento_Det!M638,Tabla8[#All],2,FALSE))</f>
        <v/>
      </c>
      <c r="Y638" s="6" t="str">
        <f t="shared" si="240"/>
        <v/>
      </c>
      <c r="Z638" s="6" t="str">
        <f t="shared" si="241"/>
        <v/>
      </c>
      <c r="AA638" s="6" t="str">
        <f t="shared" si="242"/>
        <v/>
      </c>
      <c r="AB638" s="6" t="str">
        <f t="shared" si="243"/>
        <v/>
      </c>
      <c r="AC638" s="6" t="str">
        <f t="shared" si="244"/>
        <v/>
      </c>
      <c r="AD638" s="6" t="str">
        <f>IF(ISBLANK(Requerimiento_Det!N638),"",VLOOKUP(Requerimiento_Det!N638,Tabla1[#All],2,FALSE))</f>
        <v/>
      </c>
      <c r="AE638" s="6" t="str">
        <f>IF(ISBLANK(Requerimiento_Det!P638),"",VLOOKUP(Requerimiento_Det!P638,Tabla18[#All],2,FALSE))</f>
        <v/>
      </c>
    </row>
    <row r="639" spans="1:31" x14ac:dyDescent="0.25">
      <c r="A639" s="6" t="str">
        <f>IF(LEN(Requerimiento_Det!A639)&gt;0,Requerimiento_Det!A639,"")</f>
        <v/>
      </c>
      <c r="B639" s="6" t="str">
        <f>IF(LEN(Requerimiento_Det!B639)&gt;0,Requerimiento_Det!B639,"")</f>
        <v/>
      </c>
      <c r="C639" s="6" t="str">
        <f>IF(ISBLANK(Requerimiento_Det!C639),"",VLOOKUP(Requerimiento_Det!C639,Tabla3[#All],2,FALSE))</f>
        <v/>
      </c>
      <c r="D639" s="6" t="str">
        <f>IF(LEN(Requerimiento_Det!D639)&gt;0,Requerimiento_Det!D639,"")</f>
        <v/>
      </c>
      <c r="E639" s="6" t="str">
        <f>IF(ISBLANK(Requerimiento_Det!E639),"",VLOOKUP(Requerimiento_Det!E639,Tabla13[#All],2,FALSE))</f>
        <v/>
      </c>
      <c r="F639" s="6" t="str">
        <f>IF(ISBLANK(Requerimiento_Det!F639),"",VLOOKUP(Requerimiento_Det!F639,Tabla12[#All],2,FALSE))</f>
        <v/>
      </c>
      <c r="G639" s="6" t="str">
        <f>IF(ISBLANK(Requerimiento_Det!G639),"",VLOOKUP(Requerimiento_Det!G639,Tabla14[#All],2,FALSE))</f>
        <v/>
      </c>
      <c r="H639" s="6" t="str">
        <f>IF(LEN(Requerimiento_Det!H639)&gt;0,Requerimiento_Det!H639,"")</f>
        <v/>
      </c>
      <c r="I639" s="6" t="str">
        <f>IF(ISBLANK(Requerimiento_Det!I639),"",VLOOKUP(Requerimiento_Det!I639,Tabla5[#All],2,FALSE))</f>
        <v/>
      </c>
      <c r="J639" s="6" t="str">
        <f t="shared" si="228"/>
        <v/>
      </c>
      <c r="K639" s="29" t="str">
        <f>IF(LEN(Requerimiento_Det!J639)&gt;0,Requerimiento_Det!J639,"")</f>
        <v/>
      </c>
      <c r="L639" s="6" t="str">
        <f t="shared" si="229"/>
        <v/>
      </c>
      <c r="M639" s="6" t="str">
        <f t="shared" si="230"/>
        <v/>
      </c>
      <c r="N639" s="30" t="str">
        <f t="shared" si="231"/>
        <v/>
      </c>
      <c r="O639" s="30" t="str">
        <f t="shared" si="232"/>
        <v/>
      </c>
      <c r="P639" s="6" t="str">
        <f t="shared" si="233"/>
        <v/>
      </c>
      <c r="Q639" s="6" t="str">
        <f t="shared" si="234"/>
        <v/>
      </c>
      <c r="R639" s="6" t="str">
        <f t="shared" si="235"/>
        <v/>
      </c>
      <c r="S639" s="6" t="str">
        <f t="shared" si="236"/>
        <v/>
      </c>
      <c r="T639" s="6" t="str">
        <f t="shared" si="237"/>
        <v/>
      </c>
      <c r="U639" s="6" t="str">
        <f t="shared" si="238"/>
        <v/>
      </c>
      <c r="V639" s="6" t="str">
        <f t="shared" si="239"/>
        <v/>
      </c>
      <c r="W639" s="6" t="str">
        <f>IF(LEN(Requerimiento_Det!L639)&gt;0,Requerimiento_Det!L639,"")</f>
        <v/>
      </c>
      <c r="X639" s="6" t="str">
        <f>IF(ISBLANK(Requerimiento_Det!M639),"",VLOOKUP(Requerimiento_Det!M639,Tabla8[#All],2,FALSE))</f>
        <v/>
      </c>
      <c r="Y639" s="6" t="str">
        <f t="shared" si="240"/>
        <v/>
      </c>
      <c r="Z639" s="6" t="str">
        <f t="shared" si="241"/>
        <v/>
      </c>
      <c r="AA639" s="6" t="str">
        <f t="shared" si="242"/>
        <v/>
      </c>
      <c r="AB639" s="6" t="str">
        <f t="shared" si="243"/>
        <v/>
      </c>
      <c r="AC639" s="6" t="str">
        <f t="shared" si="244"/>
        <v/>
      </c>
      <c r="AD639" s="6" t="str">
        <f>IF(ISBLANK(Requerimiento_Det!N639),"",VLOOKUP(Requerimiento_Det!N639,Tabla1[#All],2,FALSE))</f>
        <v/>
      </c>
      <c r="AE639" s="6" t="str">
        <f>IF(ISBLANK(Requerimiento_Det!P639),"",VLOOKUP(Requerimiento_Det!P639,Tabla18[#All],2,FALSE))</f>
        <v/>
      </c>
    </row>
    <row r="640" spans="1:31" x14ac:dyDescent="0.25">
      <c r="A640" s="6" t="str">
        <f>IF(LEN(Requerimiento_Det!A640)&gt;0,Requerimiento_Det!A640,"")</f>
        <v/>
      </c>
      <c r="B640" s="6" t="str">
        <f>IF(LEN(Requerimiento_Det!B640)&gt;0,Requerimiento_Det!B640,"")</f>
        <v/>
      </c>
      <c r="C640" s="6" t="str">
        <f>IF(ISBLANK(Requerimiento_Det!C640),"",VLOOKUP(Requerimiento_Det!C640,Tabla3[#All],2,FALSE))</f>
        <v/>
      </c>
      <c r="D640" s="6" t="str">
        <f>IF(LEN(Requerimiento_Det!D640)&gt;0,Requerimiento_Det!D640,"")</f>
        <v/>
      </c>
      <c r="E640" s="6" t="str">
        <f>IF(ISBLANK(Requerimiento_Det!E640),"",VLOOKUP(Requerimiento_Det!E640,Tabla13[#All],2,FALSE))</f>
        <v/>
      </c>
      <c r="F640" s="6" t="str">
        <f>IF(ISBLANK(Requerimiento_Det!F640),"",VLOOKUP(Requerimiento_Det!F640,Tabla12[#All],2,FALSE))</f>
        <v/>
      </c>
      <c r="G640" s="6" t="str">
        <f>IF(ISBLANK(Requerimiento_Det!G640),"",VLOOKUP(Requerimiento_Det!G640,Tabla14[#All],2,FALSE))</f>
        <v/>
      </c>
      <c r="H640" s="6" t="str">
        <f>IF(LEN(Requerimiento_Det!H640)&gt;0,Requerimiento_Det!H640,"")</f>
        <v/>
      </c>
      <c r="I640" s="6" t="str">
        <f>IF(ISBLANK(Requerimiento_Det!I640),"",VLOOKUP(Requerimiento_Det!I640,Tabla5[#All],2,FALSE))</f>
        <v/>
      </c>
      <c r="J640" s="6" t="str">
        <f t="shared" si="228"/>
        <v/>
      </c>
      <c r="K640" s="29" t="str">
        <f>IF(LEN(Requerimiento_Det!J640)&gt;0,Requerimiento_Det!J640,"")</f>
        <v/>
      </c>
      <c r="L640" s="6" t="str">
        <f t="shared" si="229"/>
        <v/>
      </c>
      <c r="M640" s="6" t="str">
        <f t="shared" si="230"/>
        <v/>
      </c>
      <c r="N640" s="30" t="str">
        <f t="shared" si="231"/>
        <v/>
      </c>
      <c r="O640" s="30" t="str">
        <f t="shared" si="232"/>
        <v/>
      </c>
      <c r="P640" s="6" t="str">
        <f t="shared" si="233"/>
        <v/>
      </c>
      <c r="Q640" s="6" t="str">
        <f t="shared" si="234"/>
        <v/>
      </c>
      <c r="R640" s="6" t="str">
        <f t="shared" si="235"/>
        <v/>
      </c>
      <c r="S640" s="6" t="str">
        <f t="shared" si="236"/>
        <v/>
      </c>
      <c r="T640" s="6" t="str">
        <f t="shared" si="237"/>
        <v/>
      </c>
      <c r="U640" s="6" t="str">
        <f t="shared" si="238"/>
        <v/>
      </c>
      <c r="V640" s="6" t="str">
        <f t="shared" si="239"/>
        <v/>
      </c>
      <c r="W640" s="6" t="str">
        <f>IF(LEN(Requerimiento_Det!L640)&gt;0,Requerimiento_Det!L640,"")</f>
        <v/>
      </c>
      <c r="X640" s="6" t="str">
        <f>IF(ISBLANK(Requerimiento_Det!M640),"",VLOOKUP(Requerimiento_Det!M640,Tabla8[#All],2,FALSE))</f>
        <v/>
      </c>
      <c r="Y640" s="6" t="str">
        <f t="shared" si="240"/>
        <v/>
      </c>
      <c r="Z640" s="6" t="str">
        <f t="shared" si="241"/>
        <v/>
      </c>
      <c r="AA640" s="6" t="str">
        <f t="shared" si="242"/>
        <v/>
      </c>
      <c r="AB640" s="6" t="str">
        <f t="shared" si="243"/>
        <v/>
      </c>
      <c r="AC640" s="6" t="str">
        <f t="shared" si="244"/>
        <v/>
      </c>
      <c r="AD640" s="6" t="str">
        <f>IF(ISBLANK(Requerimiento_Det!N640),"",VLOOKUP(Requerimiento_Det!N640,Tabla1[#All],2,FALSE))</f>
        <v/>
      </c>
      <c r="AE640" s="6" t="str">
        <f>IF(ISBLANK(Requerimiento_Det!P640),"",VLOOKUP(Requerimiento_Det!P640,Tabla18[#All],2,FALSE))</f>
        <v/>
      </c>
    </row>
    <row r="641" spans="1:31" x14ac:dyDescent="0.25">
      <c r="A641" s="6" t="str">
        <f>IF(LEN(Requerimiento_Det!A641)&gt;0,Requerimiento_Det!A641,"")</f>
        <v/>
      </c>
      <c r="B641" s="6" t="str">
        <f>IF(LEN(Requerimiento_Det!B641)&gt;0,Requerimiento_Det!B641,"")</f>
        <v/>
      </c>
      <c r="C641" s="6" t="str">
        <f>IF(ISBLANK(Requerimiento_Det!C641),"",VLOOKUP(Requerimiento_Det!C641,Tabla3[#All],2,FALSE))</f>
        <v/>
      </c>
      <c r="D641" s="6" t="str">
        <f>IF(LEN(Requerimiento_Det!D641)&gt;0,Requerimiento_Det!D641,"")</f>
        <v/>
      </c>
      <c r="E641" s="6" t="str">
        <f>IF(ISBLANK(Requerimiento_Det!E641),"",VLOOKUP(Requerimiento_Det!E641,Tabla13[#All],2,FALSE))</f>
        <v/>
      </c>
      <c r="F641" s="6" t="str">
        <f>IF(ISBLANK(Requerimiento_Det!F641),"",VLOOKUP(Requerimiento_Det!F641,Tabla12[#All],2,FALSE))</f>
        <v/>
      </c>
      <c r="G641" s="6" t="str">
        <f>IF(ISBLANK(Requerimiento_Det!G641),"",VLOOKUP(Requerimiento_Det!G641,Tabla14[#All],2,FALSE))</f>
        <v/>
      </c>
      <c r="H641" s="6" t="str">
        <f>IF(LEN(Requerimiento_Det!H641)&gt;0,Requerimiento_Det!H641,"")</f>
        <v/>
      </c>
      <c r="I641" s="6" t="str">
        <f>IF(ISBLANK(Requerimiento_Det!I641),"",VLOOKUP(Requerimiento_Det!I641,Tabla5[#All],2,FALSE))</f>
        <v/>
      </c>
      <c r="J641" s="6" t="str">
        <f t="shared" si="228"/>
        <v/>
      </c>
      <c r="K641" s="29" t="str">
        <f>IF(LEN(Requerimiento_Det!J641)&gt;0,Requerimiento_Det!J641,"")</f>
        <v/>
      </c>
      <c r="L641" s="6" t="str">
        <f t="shared" si="229"/>
        <v/>
      </c>
      <c r="M641" s="6" t="str">
        <f t="shared" si="230"/>
        <v/>
      </c>
      <c r="N641" s="30" t="str">
        <f t="shared" si="231"/>
        <v/>
      </c>
      <c r="O641" s="30" t="str">
        <f t="shared" si="232"/>
        <v/>
      </c>
      <c r="P641" s="6" t="str">
        <f t="shared" si="233"/>
        <v/>
      </c>
      <c r="Q641" s="6" t="str">
        <f t="shared" si="234"/>
        <v/>
      </c>
      <c r="R641" s="6" t="str">
        <f t="shared" si="235"/>
        <v/>
      </c>
      <c r="S641" s="6" t="str">
        <f t="shared" si="236"/>
        <v/>
      </c>
      <c r="T641" s="6" t="str">
        <f t="shared" si="237"/>
        <v/>
      </c>
      <c r="U641" s="6" t="str">
        <f t="shared" si="238"/>
        <v/>
      </c>
      <c r="V641" s="6" t="str">
        <f t="shared" si="239"/>
        <v/>
      </c>
      <c r="W641" s="6" t="str">
        <f>IF(LEN(Requerimiento_Det!L641)&gt;0,Requerimiento_Det!L641,"")</f>
        <v/>
      </c>
      <c r="X641" s="6" t="str">
        <f>IF(ISBLANK(Requerimiento_Det!M641),"",VLOOKUP(Requerimiento_Det!M641,Tabla8[#All],2,FALSE))</f>
        <v/>
      </c>
      <c r="Y641" s="6" t="str">
        <f t="shared" si="240"/>
        <v/>
      </c>
      <c r="Z641" s="6" t="str">
        <f t="shared" si="241"/>
        <v/>
      </c>
      <c r="AA641" s="6" t="str">
        <f t="shared" si="242"/>
        <v/>
      </c>
      <c r="AB641" s="6" t="str">
        <f t="shared" si="243"/>
        <v/>
      </c>
      <c r="AC641" s="6" t="str">
        <f t="shared" si="244"/>
        <v/>
      </c>
      <c r="AD641" s="6" t="str">
        <f>IF(ISBLANK(Requerimiento_Det!N641),"",VLOOKUP(Requerimiento_Det!N641,Tabla1[#All],2,FALSE))</f>
        <v/>
      </c>
      <c r="AE641" s="6" t="str">
        <f>IF(ISBLANK(Requerimiento_Det!P641),"",VLOOKUP(Requerimiento_Det!P641,Tabla18[#All],2,FALSE))</f>
        <v/>
      </c>
    </row>
    <row r="642" spans="1:31" x14ac:dyDescent="0.25">
      <c r="A642" s="6" t="str">
        <f>IF(LEN(Requerimiento_Det!A642)&gt;0,Requerimiento_Det!A642,"")</f>
        <v/>
      </c>
      <c r="B642" s="6" t="str">
        <f>IF(LEN(Requerimiento_Det!B642)&gt;0,Requerimiento_Det!B642,"")</f>
        <v/>
      </c>
      <c r="C642" s="6" t="str">
        <f>IF(ISBLANK(Requerimiento_Det!C642),"",VLOOKUP(Requerimiento_Det!C642,Tabla3[#All],2,FALSE))</f>
        <v/>
      </c>
      <c r="D642" s="6" t="str">
        <f>IF(LEN(Requerimiento_Det!D642)&gt;0,Requerimiento_Det!D642,"")</f>
        <v/>
      </c>
      <c r="E642" s="6" t="str">
        <f>IF(ISBLANK(Requerimiento_Det!E642),"",VLOOKUP(Requerimiento_Det!E642,Tabla13[#All],2,FALSE))</f>
        <v/>
      </c>
      <c r="F642" s="6" t="str">
        <f>IF(ISBLANK(Requerimiento_Det!F642),"",VLOOKUP(Requerimiento_Det!F642,Tabla12[#All],2,FALSE))</f>
        <v/>
      </c>
      <c r="G642" s="6" t="str">
        <f>IF(ISBLANK(Requerimiento_Det!G642),"",VLOOKUP(Requerimiento_Det!G642,Tabla14[#All],2,FALSE))</f>
        <v/>
      </c>
      <c r="H642" s="6" t="str">
        <f>IF(LEN(Requerimiento_Det!H642)&gt;0,Requerimiento_Det!H642,"")</f>
        <v/>
      </c>
      <c r="I642" s="6" t="str">
        <f>IF(ISBLANK(Requerimiento_Det!I642),"",VLOOKUP(Requerimiento_Det!I642,Tabla5[#All],2,FALSE))</f>
        <v/>
      </c>
      <c r="J642" s="6" t="str">
        <f t="shared" si="228"/>
        <v/>
      </c>
      <c r="K642" s="29" t="str">
        <f>IF(LEN(Requerimiento_Det!J642)&gt;0,Requerimiento_Det!J642,"")</f>
        <v/>
      </c>
      <c r="L642" s="6" t="str">
        <f t="shared" si="229"/>
        <v/>
      </c>
      <c r="M642" s="6" t="str">
        <f t="shared" si="230"/>
        <v/>
      </c>
      <c r="N642" s="30" t="str">
        <f t="shared" si="231"/>
        <v/>
      </c>
      <c r="O642" s="30" t="str">
        <f t="shared" si="232"/>
        <v/>
      </c>
      <c r="P642" s="6" t="str">
        <f t="shared" si="233"/>
        <v/>
      </c>
      <c r="Q642" s="6" t="str">
        <f t="shared" si="234"/>
        <v/>
      </c>
      <c r="R642" s="6" t="str">
        <f t="shared" si="235"/>
        <v/>
      </c>
      <c r="S642" s="6" t="str">
        <f t="shared" si="236"/>
        <v/>
      </c>
      <c r="T642" s="6" t="str">
        <f t="shared" si="237"/>
        <v/>
      </c>
      <c r="U642" s="6" t="str">
        <f t="shared" si="238"/>
        <v/>
      </c>
      <c r="V642" s="6" t="str">
        <f t="shared" si="239"/>
        <v/>
      </c>
      <c r="W642" s="6" t="str">
        <f>IF(LEN(Requerimiento_Det!L642)&gt;0,Requerimiento_Det!L642,"")</f>
        <v/>
      </c>
      <c r="X642" s="6" t="str">
        <f>IF(ISBLANK(Requerimiento_Det!M642),"",VLOOKUP(Requerimiento_Det!M642,Tabla8[#All],2,FALSE))</f>
        <v/>
      </c>
      <c r="Y642" s="6" t="str">
        <f t="shared" si="240"/>
        <v/>
      </c>
      <c r="Z642" s="6" t="str">
        <f t="shared" si="241"/>
        <v/>
      </c>
      <c r="AA642" s="6" t="str">
        <f t="shared" si="242"/>
        <v/>
      </c>
      <c r="AB642" s="6" t="str">
        <f t="shared" si="243"/>
        <v/>
      </c>
      <c r="AC642" s="6" t="str">
        <f t="shared" si="244"/>
        <v/>
      </c>
      <c r="AD642" s="6" t="str">
        <f>IF(ISBLANK(Requerimiento_Det!N642),"",VLOOKUP(Requerimiento_Det!N642,Tabla1[#All],2,FALSE))</f>
        <v/>
      </c>
      <c r="AE642" s="6" t="str">
        <f>IF(ISBLANK(Requerimiento_Det!P642),"",VLOOKUP(Requerimiento_Det!P642,Tabla18[#All],2,FALSE))</f>
        <v/>
      </c>
    </row>
    <row r="643" spans="1:31" x14ac:dyDescent="0.25">
      <c r="A643" s="6" t="str">
        <f>IF(LEN(Requerimiento_Det!A643)&gt;0,Requerimiento_Det!A643,"")</f>
        <v/>
      </c>
      <c r="B643" s="6" t="str">
        <f>IF(LEN(Requerimiento_Det!B643)&gt;0,Requerimiento_Det!B643,"")</f>
        <v/>
      </c>
      <c r="C643" s="6" t="str">
        <f>IF(ISBLANK(Requerimiento_Det!C643),"",VLOOKUP(Requerimiento_Det!C643,Tabla3[#All],2,FALSE))</f>
        <v/>
      </c>
      <c r="D643" s="6" t="str">
        <f>IF(LEN(Requerimiento_Det!D643)&gt;0,Requerimiento_Det!D643,"")</f>
        <v/>
      </c>
      <c r="E643" s="6" t="str">
        <f>IF(ISBLANK(Requerimiento_Det!E643),"",VLOOKUP(Requerimiento_Det!E643,Tabla13[#All],2,FALSE))</f>
        <v/>
      </c>
      <c r="F643" s="6" t="str">
        <f>IF(ISBLANK(Requerimiento_Det!F643),"",VLOOKUP(Requerimiento_Det!F643,Tabla12[#All],2,FALSE))</f>
        <v/>
      </c>
      <c r="G643" s="6" t="str">
        <f>IF(ISBLANK(Requerimiento_Det!G643),"",VLOOKUP(Requerimiento_Det!G643,Tabla14[#All],2,FALSE))</f>
        <v/>
      </c>
      <c r="H643" s="6" t="str">
        <f>IF(LEN(Requerimiento_Det!H643)&gt;0,Requerimiento_Det!H643,"")</f>
        <v/>
      </c>
      <c r="I643" s="6" t="str">
        <f>IF(ISBLANK(Requerimiento_Det!I643),"",VLOOKUP(Requerimiento_Det!I643,Tabla5[#All],2,FALSE))</f>
        <v/>
      </c>
      <c r="J643" s="6" t="str">
        <f t="shared" si="228"/>
        <v/>
      </c>
      <c r="K643" s="29" t="str">
        <f>IF(LEN(Requerimiento_Det!J643)&gt;0,Requerimiento_Det!J643,"")</f>
        <v/>
      </c>
      <c r="L643" s="6" t="str">
        <f t="shared" si="229"/>
        <v/>
      </c>
      <c r="M643" s="6" t="str">
        <f t="shared" si="230"/>
        <v/>
      </c>
      <c r="N643" s="30" t="str">
        <f t="shared" si="231"/>
        <v/>
      </c>
      <c r="O643" s="30" t="str">
        <f t="shared" si="232"/>
        <v/>
      </c>
      <c r="P643" s="6" t="str">
        <f t="shared" si="233"/>
        <v/>
      </c>
      <c r="Q643" s="6" t="str">
        <f t="shared" si="234"/>
        <v/>
      </c>
      <c r="R643" s="6" t="str">
        <f t="shared" si="235"/>
        <v/>
      </c>
      <c r="S643" s="6" t="str">
        <f t="shared" si="236"/>
        <v/>
      </c>
      <c r="T643" s="6" t="str">
        <f t="shared" si="237"/>
        <v/>
      </c>
      <c r="U643" s="6" t="str">
        <f t="shared" si="238"/>
        <v/>
      </c>
      <c r="V643" s="6" t="str">
        <f t="shared" si="239"/>
        <v/>
      </c>
      <c r="W643" s="6" t="str">
        <f>IF(LEN(Requerimiento_Det!L643)&gt;0,Requerimiento_Det!L643,"")</f>
        <v/>
      </c>
      <c r="X643" s="6" t="str">
        <f>IF(ISBLANK(Requerimiento_Det!M643),"",VLOOKUP(Requerimiento_Det!M643,Tabla8[#All],2,FALSE))</f>
        <v/>
      </c>
      <c r="Y643" s="6" t="str">
        <f t="shared" si="240"/>
        <v/>
      </c>
      <c r="Z643" s="6" t="str">
        <f t="shared" si="241"/>
        <v/>
      </c>
      <c r="AA643" s="6" t="str">
        <f t="shared" si="242"/>
        <v/>
      </c>
      <c r="AB643" s="6" t="str">
        <f t="shared" si="243"/>
        <v/>
      </c>
      <c r="AC643" s="6" t="str">
        <f t="shared" si="244"/>
        <v/>
      </c>
      <c r="AD643" s="6" t="str">
        <f>IF(ISBLANK(Requerimiento_Det!N643),"",VLOOKUP(Requerimiento_Det!N643,Tabla1[#All],2,FALSE))</f>
        <v/>
      </c>
      <c r="AE643" s="6" t="str">
        <f>IF(ISBLANK(Requerimiento_Det!P643),"",VLOOKUP(Requerimiento_Det!P643,Tabla18[#All],2,FALSE))</f>
        <v/>
      </c>
    </row>
    <row r="644" spans="1:31" x14ac:dyDescent="0.25">
      <c r="A644" s="6" t="str">
        <f>IF(LEN(Requerimiento_Det!A644)&gt;0,Requerimiento_Det!A644,"")</f>
        <v/>
      </c>
      <c r="B644" s="6" t="str">
        <f>IF(LEN(Requerimiento_Det!B644)&gt;0,Requerimiento_Det!B644,"")</f>
        <v/>
      </c>
      <c r="C644" s="6" t="str">
        <f>IF(ISBLANK(Requerimiento_Det!C644),"",VLOOKUP(Requerimiento_Det!C644,Tabla3[#All],2,FALSE))</f>
        <v/>
      </c>
      <c r="D644" s="6" t="str">
        <f>IF(LEN(Requerimiento_Det!D644)&gt;0,Requerimiento_Det!D644,"")</f>
        <v/>
      </c>
      <c r="E644" s="6" t="str">
        <f>IF(ISBLANK(Requerimiento_Det!E644),"",VLOOKUP(Requerimiento_Det!E644,Tabla13[#All],2,FALSE))</f>
        <v/>
      </c>
      <c r="F644" s="6" t="str">
        <f>IF(ISBLANK(Requerimiento_Det!F644),"",VLOOKUP(Requerimiento_Det!F644,Tabla12[#All],2,FALSE))</f>
        <v/>
      </c>
      <c r="G644" s="6" t="str">
        <f>IF(ISBLANK(Requerimiento_Det!G644),"",VLOOKUP(Requerimiento_Det!G644,Tabla14[#All],2,FALSE))</f>
        <v/>
      </c>
      <c r="H644" s="6" t="str">
        <f>IF(LEN(Requerimiento_Det!H644)&gt;0,Requerimiento_Det!H644,"")</f>
        <v/>
      </c>
      <c r="I644" s="6" t="str">
        <f>IF(ISBLANK(Requerimiento_Det!I644),"",VLOOKUP(Requerimiento_Det!I644,Tabla5[#All],2,FALSE))</f>
        <v/>
      </c>
      <c r="J644" s="6" t="str">
        <f t="shared" si="228"/>
        <v/>
      </c>
      <c r="K644" s="29" t="str">
        <f>IF(LEN(Requerimiento_Det!J644)&gt;0,Requerimiento_Det!J644,"")</f>
        <v/>
      </c>
      <c r="L644" s="6" t="str">
        <f t="shared" si="229"/>
        <v/>
      </c>
      <c r="M644" s="6" t="str">
        <f t="shared" si="230"/>
        <v/>
      </c>
      <c r="N644" s="30" t="str">
        <f t="shared" si="231"/>
        <v/>
      </c>
      <c r="O644" s="30" t="str">
        <f t="shared" si="232"/>
        <v/>
      </c>
      <c r="P644" s="6" t="str">
        <f t="shared" si="233"/>
        <v/>
      </c>
      <c r="Q644" s="6" t="str">
        <f t="shared" si="234"/>
        <v/>
      </c>
      <c r="R644" s="6" t="str">
        <f t="shared" si="235"/>
        <v/>
      </c>
      <c r="S644" s="6" t="str">
        <f t="shared" si="236"/>
        <v/>
      </c>
      <c r="T644" s="6" t="str">
        <f t="shared" si="237"/>
        <v/>
      </c>
      <c r="U644" s="6" t="str">
        <f t="shared" si="238"/>
        <v/>
      </c>
      <c r="V644" s="6" t="str">
        <f t="shared" si="239"/>
        <v/>
      </c>
      <c r="W644" s="6" t="str">
        <f>IF(LEN(Requerimiento_Det!L644)&gt;0,Requerimiento_Det!L644,"")</f>
        <v/>
      </c>
      <c r="X644" s="6" t="str">
        <f>IF(ISBLANK(Requerimiento_Det!M644),"",VLOOKUP(Requerimiento_Det!M644,Tabla8[#All],2,FALSE))</f>
        <v/>
      </c>
      <c r="Y644" s="6" t="str">
        <f t="shared" si="240"/>
        <v/>
      </c>
      <c r="Z644" s="6" t="str">
        <f t="shared" si="241"/>
        <v/>
      </c>
      <c r="AA644" s="6" t="str">
        <f t="shared" si="242"/>
        <v/>
      </c>
      <c r="AB644" s="6" t="str">
        <f t="shared" si="243"/>
        <v/>
      </c>
      <c r="AC644" s="6" t="str">
        <f t="shared" si="244"/>
        <v/>
      </c>
      <c r="AD644" s="6" t="str">
        <f>IF(ISBLANK(Requerimiento_Det!N644),"",VLOOKUP(Requerimiento_Det!N644,Tabla1[#All],2,FALSE))</f>
        <v/>
      </c>
      <c r="AE644" s="6" t="str">
        <f>IF(ISBLANK(Requerimiento_Det!P644),"",VLOOKUP(Requerimiento_Det!P644,Tabla18[#All],2,FALSE))</f>
        <v/>
      </c>
    </row>
    <row r="645" spans="1:31" x14ac:dyDescent="0.25">
      <c r="A645" s="6" t="str">
        <f>IF(LEN(Requerimiento_Det!A645)&gt;0,Requerimiento_Det!A645,"")</f>
        <v/>
      </c>
      <c r="B645" s="6" t="str">
        <f>IF(LEN(Requerimiento_Det!B645)&gt;0,Requerimiento_Det!B645,"")</f>
        <v/>
      </c>
      <c r="C645" s="6" t="str">
        <f>IF(ISBLANK(Requerimiento_Det!C645),"",VLOOKUP(Requerimiento_Det!C645,Tabla3[#All],2,FALSE))</f>
        <v/>
      </c>
      <c r="D645" s="6" t="str">
        <f>IF(LEN(Requerimiento_Det!D645)&gt;0,Requerimiento_Det!D645,"")</f>
        <v/>
      </c>
      <c r="E645" s="6" t="str">
        <f>IF(ISBLANK(Requerimiento_Det!E645),"",VLOOKUP(Requerimiento_Det!E645,Tabla13[#All],2,FALSE))</f>
        <v/>
      </c>
      <c r="F645" s="6" t="str">
        <f>IF(ISBLANK(Requerimiento_Det!F645),"",VLOOKUP(Requerimiento_Det!F645,Tabla12[#All],2,FALSE))</f>
        <v/>
      </c>
      <c r="G645" s="6" t="str">
        <f>IF(ISBLANK(Requerimiento_Det!G645),"",VLOOKUP(Requerimiento_Det!G645,Tabla14[#All],2,FALSE))</f>
        <v/>
      </c>
      <c r="H645" s="6" t="str">
        <f>IF(LEN(Requerimiento_Det!H645)&gt;0,Requerimiento_Det!H645,"")</f>
        <v/>
      </c>
      <c r="I645" s="6" t="str">
        <f>IF(ISBLANK(Requerimiento_Det!I645),"",VLOOKUP(Requerimiento_Det!I645,Tabla5[#All],2,FALSE))</f>
        <v/>
      </c>
      <c r="J645" s="6" t="str">
        <f t="shared" si="228"/>
        <v/>
      </c>
      <c r="K645" s="29" t="str">
        <f>IF(LEN(Requerimiento_Det!J645)&gt;0,Requerimiento_Det!J645,"")</f>
        <v/>
      </c>
      <c r="L645" s="6" t="str">
        <f t="shared" si="229"/>
        <v/>
      </c>
      <c r="M645" s="6" t="str">
        <f t="shared" si="230"/>
        <v/>
      </c>
      <c r="N645" s="30" t="str">
        <f t="shared" si="231"/>
        <v/>
      </c>
      <c r="O645" s="30" t="str">
        <f t="shared" si="232"/>
        <v/>
      </c>
      <c r="P645" s="6" t="str">
        <f t="shared" si="233"/>
        <v/>
      </c>
      <c r="Q645" s="6" t="str">
        <f t="shared" si="234"/>
        <v/>
      </c>
      <c r="R645" s="6" t="str">
        <f t="shared" si="235"/>
        <v/>
      </c>
      <c r="S645" s="6" t="str">
        <f t="shared" si="236"/>
        <v/>
      </c>
      <c r="T645" s="6" t="str">
        <f t="shared" si="237"/>
        <v/>
      </c>
      <c r="U645" s="6" t="str">
        <f t="shared" si="238"/>
        <v/>
      </c>
      <c r="V645" s="6" t="str">
        <f t="shared" si="239"/>
        <v/>
      </c>
      <c r="W645" s="6" t="str">
        <f>IF(LEN(Requerimiento_Det!L645)&gt;0,Requerimiento_Det!L645,"")</f>
        <v/>
      </c>
      <c r="X645" s="6" t="str">
        <f>IF(ISBLANK(Requerimiento_Det!M645),"",VLOOKUP(Requerimiento_Det!M645,Tabla8[#All],2,FALSE))</f>
        <v/>
      </c>
      <c r="Y645" s="6" t="str">
        <f t="shared" si="240"/>
        <v/>
      </c>
      <c r="Z645" s="6" t="str">
        <f t="shared" si="241"/>
        <v/>
      </c>
      <c r="AA645" s="6" t="str">
        <f t="shared" si="242"/>
        <v/>
      </c>
      <c r="AB645" s="6" t="str">
        <f t="shared" si="243"/>
        <v/>
      </c>
      <c r="AC645" s="6" t="str">
        <f t="shared" si="244"/>
        <v/>
      </c>
      <c r="AD645" s="6" t="str">
        <f>IF(ISBLANK(Requerimiento_Det!N645),"",VLOOKUP(Requerimiento_Det!N645,Tabla1[#All],2,FALSE))</f>
        <v/>
      </c>
      <c r="AE645" s="6" t="str">
        <f>IF(ISBLANK(Requerimiento_Det!P645),"",VLOOKUP(Requerimiento_Det!P645,Tabla18[#All],2,FALSE))</f>
        <v/>
      </c>
    </row>
    <row r="646" spans="1:31" x14ac:dyDescent="0.25">
      <c r="A646" s="6" t="str">
        <f>IF(LEN(Requerimiento_Det!A646)&gt;0,Requerimiento_Det!A646,"")</f>
        <v/>
      </c>
      <c r="B646" s="6" t="str">
        <f>IF(LEN(Requerimiento_Det!B646)&gt;0,Requerimiento_Det!B646,"")</f>
        <v/>
      </c>
      <c r="C646" s="6" t="str">
        <f>IF(ISBLANK(Requerimiento_Det!C646),"",VLOOKUP(Requerimiento_Det!C646,Tabla3[#All],2,FALSE))</f>
        <v/>
      </c>
      <c r="D646" s="6" t="str">
        <f>IF(LEN(Requerimiento_Det!D646)&gt;0,Requerimiento_Det!D646,"")</f>
        <v/>
      </c>
      <c r="E646" s="6" t="str">
        <f>IF(ISBLANK(Requerimiento_Det!E646),"",VLOOKUP(Requerimiento_Det!E646,Tabla13[#All],2,FALSE))</f>
        <v/>
      </c>
      <c r="F646" s="6" t="str">
        <f>IF(ISBLANK(Requerimiento_Det!F646),"",VLOOKUP(Requerimiento_Det!F646,Tabla12[#All],2,FALSE))</f>
        <v/>
      </c>
      <c r="G646" s="6" t="str">
        <f>IF(ISBLANK(Requerimiento_Det!G646),"",VLOOKUP(Requerimiento_Det!G646,Tabla14[#All],2,FALSE))</f>
        <v/>
      </c>
      <c r="H646" s="6" t="str">
        <f>IF(LEN(Requerimiento_Det!H646)&gt;0,Requerimiento_Det!H646,"")</f>
        <v/>
      </c>
      <c r="I646" s="6" t="str">
        <f>IF(ISBLANK(Requerimiento_Det!I646),"",VLOOKUP(Requerimiento_Det!I646,Tabla5[#All],2,FALSE))</f>
        <v/>
      </c>
      <c r="J646" s="6" t="str">
        <f t="shared" si="228"/>
        <v/>
      </c>
      <c r="K646" s="29" t="str">
        <f>IF(LEN(Requerimiento_Det!J646)&gt;0,Requerimiento_Det!J646,"")</f>
        <v/>
      </c>
      <c r="L646" s="6" t="str">
        <f t="shared" si="229"/>
        <v/>
      </c>
      <c r="M646" s="6" t="str">
        <f t="shared" si="230"/>
        <v/>
      </c>
      <c r="N646" s="30" t="str">
        <f t="shared" si="231"/>
        <v/>
      </c>
      <c r="O646" s="30" t="str">
        <f t="shared" si="232"/>
        <v/>
      </c>
      <c r="P646" s="6" t="str">
        <f t="shared" si="233"/>
        <v/>
      </c>
      <c r="Q646" s="6" t="str">
        <f t="shared" si="234"/>
        <v/>
      </c>
      <c r="R646" s="6" t="str">
        <f t="shared" si="235"/>
        <v/>
      </c>
      <c r="S646" s="6" t="str">
        <f t="shared" si="236"/>
        <v/>
      </c>
      <c r="T646" s="6" t="str">
        <f t="shared" si="237"/>
        <v/>
      </c>
      <c r="U646" s="6" t="str">
        <f t="shared" si="238"/>
        <v/>
      </c>
      <c r="V646" s="6" t="str">
        <f t="shared" si="239"/>
        <v/>
      </c>
      <c r="W646" s="6" t="str">
        <f>IF(LEN(Requerimiento_Det!L646)&gt;0,Requerimiento_Det!L646,"")</f>
        <v/>
      </c>
      <c r="X646" s="6" t="str">
        <f>IF(ISBLANK(Requerimiento_Det!M646),"",VLOOKUP(Requerimiento_Det!M646,Tabla8[#All],2,FALSE))</f>
        <v/>
      </c>
      <c r="Y646" s="6" t="str">
        <f t="shared" si="240"/>
        <v/>
      </c>
      <c r="Z646" s="6" t="str">
        <f t="shared" si="241"/>
        <v/>
      </c>
      <c r="AA646" s="6" t="str">
        <f t="shared" si="242"/>
        <v/>
      </c>
      <c r="AB646" s="6" t="str">
        <f t="shared" si="243"/>
        <v/>
      </c>
      <c r="AC646" s="6" t="str">
        <f t="shared" si="244"/>
        <v/>
      </c>
      <c r="AD646" s="6" t="str">
        <f>IF(ISBLANK(Requerimiento_Det!N646),"",VLOOKUP(Requerimiento_Det!N646,Tabla1[#All],2,FALSE))</f>
        <v/>
      </c>
      <c r="AE646" s="6" t="str">
        <f>IF(ISBLANK(Requerimiento_Det!P646),"",VLOOKUP(Requerimiento_Det!P646,Tabla18[#All],2,FALSE))</f>
        <v/>
      </c>
    </row>
    <row r="647" spans="1:31" x14ac:dyDescent="0.25">
      <c r="A647" s="6" t="str">
        <f>IF(LEN(Requerimiento_Det!A647)&gt;0,Requerimiento_Det!A647,"")</f>
        <v/>
      </c>
      <c r="B647" s="6" t="str">
        <f>IF(LEN(Requerimiento_Det!B647)&gt;0,Requerimiento_Det!B647,"")</f>
        <v/>
      </c>
      <c r="C647" s="6" t="str">
        <f>IF(ISBLANK(Requerimiento_Det!C647),"",VLOOKUP(Requerimiento_Det!C647,Tabla3[#All],2,FALSE))</f>
        <v/>
      </c>
      <c r="D647" s="6" t="str">
        <f>IF(LEN(Requerimiento_Det!D647)&gt;0,Requerimiento_Det!D647,"")</f>
        <v/>
      </c>
      <c r="E647" s="6" t="str">
        <f>IF(ISBLANK(Requerimiento_Det!E647),"",VLOOKUP(Requerimiento_Det!E647,Tabla13[#All],2,FALSE))</f>
        <v/>
      </c>
      <c r="F647" s="6" t="str">
        <f>IF(ISBLANK(Requerimiento_Det!F647),"",VLOOKUP(Requerimiento_Det!F647,Tabla12[#All],2,FALSE))</f>
        <v/>
      </c>
      <c r="G647" s="6" t="str">
        <f>IF(ISBLANK(Requerimiento_Det!G647),"",VLOOKUP(Requerimiento_Det!G647,Tabla14[#All],2,FALSE))</f>
        <v/>
      </c>
      <c r="H647" s="6" t="str">
        <f>IF(LEN(Requerimiento_Det!H647)&gt;0,Requerimiento_Det!H647,"")</f>
        <v/>
      </c>
      <c r="I647" s="6" t="str">
        <f>IF(ISBLANK(Requerimiento_Det!I647),"",VLOOKUP(Requerimiento_Det!I647,Tabla5[#All],2,FALSE))</f>
        <v/>
      </c>
      <c r="J647" s="6" t="str">
        <f t="shared" si="228"/>
        <v/>
      </c>
      <c r="K647" s="29" t="str">
        <f>IF(LEN(Requerimiento_Det!J647)&gt;0,Requerimiento_Det!J647,"")</f>
        <v/>
      </c>
      <c r="L647" s="6" t="str">
        <f t="shared" si="229"/>
        <v/>
      </c>
      <c r="M647" s="6" t="str">
        <f t="shared" si="230"/>
        <v/>
      </c>
      <c r="N647" s="30" t="str">
        <f t="shared" si="231"/>
        <v/>
      </c>
      <c r="O647" s="30" t="str">
        <f t="shared" si="232"/>
        <v/>
      </c>
      <c r="P647" s="6" t="str">
        <f t="shared" si="233"/>
        <v/>
      </c>
      <c r="Q647" s="6" t="str">
        <f t="shared" si="234"/>
        <v/>
      </c>
      <c r="R647" s="6" t="str">
        <f t="shared" si="235"/>
        <v/>
      </c>
      <c r="S647" s="6" t="str">
        <f t="shared" si="236"/>
        <v/>
      </c>
      <c r="T647" s="6" t="str">
        <f t="shared" si="237"/>
        <v/>
      </c>
      <c r="U647" s="6" t="str">
        <f t="shared" si="238"/>
        <v/>
      </c>
      <c r="V647" s="6" t="str">
        <f t="shared" si="239"/>
        <v/>
      </c>
      <c r="W647" s="6" t="str">
        <f>IF(LEN(Requerimiento_Det!L647)&gt;0,Requerimiento_Det!L647,"")</f>
        <v/>
      </c>
      <c r="X647" s="6" t="str">
        <f>IF(ISBLANK(Requerimiento_Det!M647),"",VLOOKUP(Requerimiento_Det!M647,Tabla8[#All],2,FALSE))</f>
        <v/>
      </c>
      <c r="Y647" s="6" t="str">
        <f t="shared" si="240"/>
        <v/>
      </c>
      <c r="Z647" s="6" t="str">
        <f t="shared" si="241"/>
        <v/>
      </c>
      <c r="AA647" s="6" t="str">
        <f t="shared" si="242"/>
        <v/>
      </c>
      <c r="AB647" s="6" t="str">
        <f t="shared" si="243"/>
        <v/>
      </c>
      <c r="AC647" s="6" t="str">
        <f t="shared" si="244"/>
        <v/>
      </c>
      <c r="AD647" s="6" t="str">
        <f>IF(ISBLANK(Requerimiento_Det!N647),"",VLOOKUP(Requerimiento_Det!N647,Tabla1[#All],2,FALSE))</f>
        <v/>
      </c>
      <c r="AE647" s="6" t="str">
        <f>IF(ISBLANK(Requerimiento_Det!P647),"",VLOOKUP(Requerimiento_Det!P647,Tabla18[#All],2,FALSE))</f>
        <v/>
      </c>
    </row>
    <row r="648" spans="1:31" x14ac:dyDescent="0.25">
      <c r="A648" s="6" t="str">
        <f>IF(LEN(Requerimiento_Det!A648)&gt;0,Requerimiento_Det!A648,"")</f>
        <v/>
      </c>
      <c r="B648" s="6" t="str">
        <f>IF(LEN(Requerimiento_Det!B648)&gt;0,Requerimiento_Det!B648,"")</f>
        <v/>
      </c>
      <c r="C648" s="6" t="str">
        <f>IF(ISBLANK(Requerimiento_Det!C648),"",VLOOKUP(Requerimiento_Det!C648,Tabla3[#All],2,FALSE))</f>
        <v/>
      </c>
      <c r="D648" s="6" t="str">
        <f>IF(LEN(Requerimiento_Det!D648)&gt;0,Requerimiento_Det!D648,"")</f>
        <v/>
      </c>
      <c r="E648" s="6" t="str">
        <f>IF(ISBLANK(Requerimiento_Det!E648),"",VLOOKUP(Requerimiento_Det!E648,Tabla13[#All],2,FALSE))</f>
        <v/>
      </c>
      <c r="F648" s="6" t="str">
        <f>IF(ISBLANK(Requerimiento_Det!F648),"",VLOOKUP(Requerimiento_Det!F648,Tabla12[#All],2,FALSE))</f>
        <v/>
      </c>
      <c r="G648" s="6" t="str">
        <f>IF(ISBLANK(Requerimiento_Det!G648),"",VLOOKUP(Requerimiento_Det!G648,Tabla14[#All],2,FALSE))</f>
        <v/>
      </c>
      <c r="H648" s="6" t="str">
        <f>IF(LEN(Requerimiento_Det!H648)&gt;0,Requerimiento_Det!H648,"")</f>
        <v/>
      </c>
      <c r="I648" s="6" t="str">
        <f>IF(ISBLANK(Requerimiento_Det!I648),"",VLOOKUP(Requerimiento_Det!I648,Tabla5[#All],2,FALSE))</f>
        <v/>
      </c>
      <c r="J648" s="6" t="str">
        <f t="shared" si="228"/>
        <v/>
      </c>
      <c r="K648" s="29" t="str">
        <f>IF(LEN(Requerimiento_Det!J648)&gt;0,Requerimiento_Det!J648,"")</f>
        <v/>
      </c>
      <c r="L648" s="6" t="str">
        <f t="shared" si="229"/>
        <v/>
      </c>
      <c r="M648" s="6" t="str">
        <f t="shared" si="230"/>
        <v/>
      </c>
      <c r="N648" s="30" t="str">
        <f t="shared" si="231"/>
        <v/>
      </c>
      <c r="O648" s="30" t="str">
        <f t="shared" si="232"/>
        <v/>
      </c>
      <c r="P648" s="6" t="str">
        <f t="shared" si="233"/>
        <v/>
      </c>
      <c r="Q648" s="6" t="str">
        <f t="shared" si="234"/>
        <v/>
      </c>
      <c r="R648" s="6" t="str">
        <f t="shared" si="235"/>
        <v/>
      </c>
      <c r="S648" s="6" t="str">
        <f t="shared" si="236"/>
        <v/>
      </c>
      <c r="T648" s="6" t="str">
        <f t="shared" si="237"/>
        <v/>
      </c>
      <c r="U648" s="6" t="str">
        <f t="shared" si="238"/>
        <v/>
      </c>
      <c r="V648" s="6" t="str">
        <f t="shared" si="239"/>
        <v/>
      </c>
      <c r="W648" s="6" t="str">
        <f>IF(LEN(Requerimiento_Det!L648)&gt;0,Requerimiento_Det!L648,"")</f>
        <v/>
      </c>
      <c r="X648" s="6" t="str">
        <f>IF(ISBLANK(Requerimiento_Det!M648),"",VLOOKUP(Requerimiento_Det!M648,Tabla8[#All],2,FALSE))</f>
        <v/>
      </c>
      <c r="Y648" s="6" t="str">
        <f t="shared" si="240"/>
        <v/>
      </c>
      <c r="Z648" s="6" t="str">
        <f t="shared" si="241"/>
        <v/>
      </c>
      <c r="AA648" s="6" t="str">
        <f t="shared" si="242"/>
        <v/>
      </c>
      <c r="AB648" s="6" t="str">
        <f t="shared" si="243"/>
        <v/>
      </c>
      <c r="AC648" s="6" t="str">
        <f t="shared" si="244"/>
        <v/>
      </c>
      <c r="AD648" s="6" t="str">
        <f>IF(ISBLANK(Requerimiento_Det!N648),"",VLOOKUP(Requerimiento_Det!N648,Tabla1[#All],2,FALSE))</f>
        <v/>
      </c>
      <c r="AE648" s="6" t="str">
        <f>IF(ISBLANK(Requerimiento_Det!P648),"",VLOOKUP(Requerimiento_Det!P648,Tabla18[#All],2,FALSE))</f>
        <v/>
      </c>
    </row>
    <row r="649" spans="1:31" x14ac:dyDescent="0.25">
      <c r="A649" s="6" t="str">
        <f>IF(LEN(Requerimiento_Det!A649)&gt;0,Requerimiento_Det!A649,"")</f>
        <v/>
      </c>
      <c r="B649" s="6" t="str">
        <f>IF(LEN(Requerimiento_Det!B649)&gt;0,Requerimiento_Det!B649,"")</f>
        <v/>
      </c>
      <c r="C649" s="6" t="str">
        <f>IF(ISBLANK(Requerimiento_Det!C649),"",VLOOKUP(Requerimiento_Det!C649,Tabla3[#All],2,FALSE))</f>
        <v/>
      </c>
      <c r="D649" s="6" t="str">
        <f>IF(LEN(Requerimiento_Det!D649)&gt;0,Requerimiento_Det!D649,"")</f>
        <v/>
      </c>
      <c r="E649" s="6" t="str">
        <f>IF(ISBLANK(Requerimiento_Det!E649),"",VLOOKUP(Requerimiento_Det!E649,Tabla13[#All],2,FALSE))</f>
        <v/>
      </c>
      <c r="F649" s="6" t="str">
        <f>IF(ISBLANK(Requerimiento_Det!F649),"",VLOOKUP(Requerimiento_Det!F649,Tabla12[#All],2,FALSE))</f>
        <v/>
      </c>
      <c r="G649" s="6" t="str">
        <f>IF(ISBLANK(Requerimiento_Det!G649),"",VLOOKUP(Requerimiento_Det!G649,Tabla14[#All],2,FALSE))</f>
        <v/>
      </c>
      <c r="H649" s="6" t="str">
        <f>IF(LEN(Requerimiento_Det!H649)&gt;0,Requerimiento_Det!H649,"")</f>
        <v/>
      </c>
      <c r="I649" s="6" t="str">
        <f>IF(ISBLANK(Requerimiento_Det!I649),"",VLOOKUP(Requerimiento_Det!I649,Tabla5[#All],2,FALSE))</f>
        <v/>
      </c>
      <c r="J649" s="6" t="str">
        <f t="shared" si="228"/>
        <v/>
      </c>
      <c r="K649" s="29" t="str">
        <f>IF(LEN(Requerimiento_Det!J649)&gt;0,Requerimiento_Det!J649,"")</f>
        <v/>
      </c>
      <c r="L649" s="6" t="str">
        <f t="shared" si="229"/>
        <v/>
      </c>
      <c r="M649" s="6" t="str">
        <f t="shared" si="230"/>
        <v/>
      </c>
      <c r="N649" s="30" t="str">
        <f t="shared" si="231"/>
        <v/>
      </c>
      <c r="O649" s="30" t="str">
        <f t="shared" si="232"/>
        <v/>
      </c>
      <c r="P649" s="6" t="str">
        <f t="shared" si="233"/>
        <v/>
      </c>
      <c r="Q649" s="6" t="str">
        <f t="shared" si="234"/>
        <v/>
      </c>
      <c r="R649" s="6" t="str">
        <f t="shared" si="235"/>
        <v/>
      </c>
      <c r="S649" s="6" t="str">
        <f t="shared" si="236"/>
        <v/>
      </c>
      <c r="T649" s="6" t="str">
        <f t="shared" si="237"/>
        <v/>
      </c>
      <c r="U649" s="6" t="str">
        <f t="shared" si="238"/>
        <v/>
      </c>
      <c r="V649" s="6" t="str">
        <f t="shared" si="239"/>
        <v/>
      </c>
      <c r="W649" s="6" t="str">
        <f>IF(LEN(Requerimiento_Det!L649)&gt;0,Requerimiento_Det!L649,"")</f>
        <v/>
      </c>
      <c r="X649" s="6" t="str">
        <f>IF(ISBLANK(Requerimiento_Det!M649),"",VLOOKUP(Requerimiento_Det!M649,Tabla8[#All],2,FALSE))</f>
        <v/>
      </c>
      <c r="Y649" s="6" t="str">
        <f t="shared" si="240"/>
        <v/>
      </c>
      <c r="Z649" s="6" t="str">
        <f t="shared" si="241"/>
        <v/>
      </c>
      <c r="AA649" s="6" t="str">
        <f t="shared" si="242"/>
        <v/>
      </c>
      <c r="AB649" s="6" t="str">
        <f t="shared" si="243"/>
        <v/>
      </c>
      <c r="AC649" s="6" t="str">
        <f t="shared" si="244"/>
        <v/>
      </c>
      <c r="AD649" s="6" t="str">
        <f>IF(ISBLANK(Requerimiento_Det!N649),"",VLOOKUP(Requerimiento_Det!N649,Tabla1[#All],2,FALSE))</f>
        <v/>
      </c>
      <c r="AE649" s="6" t="str">
        <f>IF(ISBLANK(Requerimiento_Det!P649),"",VLOOKUP(Requerimiento_Det!P649,Tabla18[#All],2,FALSE))</f>
        <v/>
      </c>
    </row>
    <row r="650" spans="1:31" x14ac:dyDescent="0.25">
      <c r="A650" s="6" t="str">
        <f>IF(LEN(Requerimiento_Det!A650)&gt;0,Requerimiento_Det!A650,"")</f>
        <v/>
      </c>
      <c r="B650" s="6" t="str">
        <f>IF(LEN(Requerimiento_Det!B650)&gt;0,Requerimiento_Det!B650,"")</f>
        <v/>
      </c>
      <c r="C650" s="6" t="str">
        <f>IF(ISBLANK(Requerimiento_Det!C650),"",VLOOKUP(Requerimiento_Det!C650,Tabla3[#All],2,FALSE))</f>
        <v/>
      </c>
      <c r="D650" s="6" t="str">
        <f>IF(LEN(Requerimiento_Det!D650)&gt;0,Requerimiento_Det!D650,"")</f>
        <v/>
      </c>
      <c r="E650" s="6" t="str">
        <f>IF(ISBLANK(Requerimiento_Det!E650),"",VLOOKUP(Requerimiento_Det!E650,Tabla13[#All],2,FALSE))</f>
        <v/>
      </c>
      <c r="F650" s="6" t="str">
        <f>IF(ISBLANK(Requerimiento_Det!F650),"",VLOOKUP(Requerimiento_Det!F650,Tabla12[#All],2,FALSE))</f>
        <v/>
      </c>
      <c r="G650" s="6" t="str">
        <f>IF(ISBLANK(Requerimiento_Det!G650),"",VLOOKUP(Requerimiento_Det!G650,Tabla14[#All],2,FALSE))</f>
        <v/>
      </c>
      <c r="H650" s="6" t="str">
        <f>IF(LEN(Requerimiento_Det!H650)&gt;0,Requerimiento_Det!H650,"")</f>
        <v/>
      </c>
      <c r="I650" s="6" t="str">
        <f>IF(ISBLANK(Requerimiento_Det!I650),"",VLOOKUP(Requerimiento_Det!I650,Tabla5[#All],2,FALSE))</f>
        <v/>
      </c>
      <c r="J650" s="6" t="str">
        <f t="shared" si="228"/>
        <v/>
      </c>
      <c r="K650" s="29" t="str">
        <f>IF(LEN(Requerimiento_Det!J650)&gt;0,Requerimiento_Det!J650,"")</f>
        <v/>
      </c>
      <c r="L650" s="6" t="str">
        <f t="shared" si="229"/>
        <v/>
      </c>
      <c r="M650" s="6" t="str">
        <f t="shared" si="230"/>
        <v/>
      </c>
      <c r="N650" s="30" t="str">
        <f t="shared" si="231"/>
        <v/>
      </c>
      <c r="O650" s="30" t="str">
        <f t="shared" si="232"/>
        <v/>
      </c>
      <c r="P650" s="6" t="str">
        <f t="shared" si="233"/>
        <v/>
      </c>
      <c r="Q650" s="6" t="str">
        <f t="shared" si="234"/>
        <v/>
      </c>
      <c r="R650" s="6" t="str">
        <f t="shared" si="235"/>
        <v/>
      </c>
      <c r="S650" s="6" t="str">
        <f t="shared" si="236"/>
        <v/>
      </c>
      <c r="T650" s="6" t="str">
        <f t="shared" si="237"/>
        <v/>
      </c>
      <c r="U650" s="6" t="str">
        <f t="shared" si="238"/>
        <v/>
      </c>
      <c r="V650" s="6" t="str">
        <f t="shared" si="239"/>
        <v/>
      </c>
      <c r="W650" s="6" t="str">
        <f>IF(LEN(Requerimiento_Det!L650)&gt;0,Requerimiento_Det!L650,"")</f>
        <v/>
      </c>
      <c r="X650" s="6" t="str">
        <f>IF(ISBLANK(Requerimiento_Det!M650),"",VLOOKUP(Requerimiento_Det!M650,Tabla8[#All],2,FALSE))</f>
        <v/>
      </c>
      <c r="Y650" s="6" t="str">
        <f t="shared" si="240"/>
        <v/>
      </c>
      <c r="Z650" s="6" t="str">
        <f t="shared" si="241"/>
        <v/>
      </c>
      <c r="AA650" s="6" t="str">
        <f t="shared" si="242"/>
        <v/>
      </c>
      <c r="AB650" s="6" t="str">
        <f t="shared" si="243"/>
        <v/>
      </c>
      <c r="AC650" s="6" t="str">
        <f t="shared" si="244"/>
        <v/>
      </c>
      <c r="AD650" s="6" t="str">
        <f>IF(ISBLANK(Requerimiento_Det!N650),"",VLOOKUP(Requerimiento_Det!N650,Tabla1[#All],2,FALSE))</f>
        <v/>
      </c>
      <c r="AE650" s="6" t="str">
        <f>IF(ISBLANK(Requerimiento_Det!P650),"",VLOOKUP(Requerimiento_Det!P650,Tabla18[#All],2,FALSE))</f>
        <v/>
      </c>
    </row>
    <row r="651" spans="1:31" x14ac:dyDescent="0.25">
      <c r="A651" s="6" t="str">
        <f>IF(LEN(Requerimiento_Det!A651)&gt;0,Requerimiento_Det!A651,"")</f>
        <v/>
      </c>
      <c r="B651" s="6" t="str">
        <f>IF(LEN(Requerimiento_Det!B651)&gt;0,Requerimiento_Det!B651,"")</f>
        <v/>
      </c>
      <c r="C651" s="6" t="str">
        <f>IF(ISBLANK(Requerimiento_Det!C651),"",VLOOKUP(Requerimiento_Det!C651,Tabla3[#All],2,FALSE))</f>
        <v/>
      </c>
      <c r="D651" s="6" t="str">
        <f>IF(LEN(Requerimiento_Det!D651)&gt;0,Requerimiento_Det!D651,"")</f>
        <v/>
      </c>
      <c r="E651" s="6" t="str">
        <f>IF(ISBLANK(Requerimiento_Det!E651),"",VLOOKUP(Requerimiento_Det!E651,Tabla13[#All],2,FALSE))</f>
        <v/>
      </c>
      <c r="F651" s="6" t="str">
        <f>IF(ISBLANK(Requerimiento_Det!F651),"",VLOOKUP(Requerimiento_Det!F651,Tabla12[#All],2,FALSE))</f>
        <v/>
      </c>
      <c r="G651" s="6" t="str">
        <f>IF(ISBLANK(Requerimiento_Det!G651),"",VLOOKUP(Requerimiento_Det!G651,Tabla14[#All],2,FALSE))</f>
        <v/>
      </c>
      <c r="H651" s="6" t="str">
        <f>IF(LEN(Requerimiento_Det!H651)&gt;0,Requerimiento_Det!H651,"")</f>
        <v/>
      </c>
      <c r="I651" s="6" t="str">
        <f>IF(ISBLANK(Requerimiento_Det!I651),"",VLOOKUP(Requerimiento_Det!I651,Tabla5[#All],2,FALSE))</f>
        <v/>
      </c>
      <c r="J651" s="6" t="str">
        <f t="shared" si="228"/>
        <v/>
      </c>
      <c r="K651" s="29" t="str">
        <f>IF(LEN(Requerimiento_Det!J651)&gt;0,Requerimiento_Det!J651,"")</f>
        <v/>
      </c>
      <c r="L651" s="6" t="str">
        <f t="shared" si="229"/>
        <v/>
      </c>
      <c r="M651" s="6" t="str">
        <f t="shared" si="230"/>
        <v/>
      </c>
      <c r="N651" s="30" t="str">
        <f t="shared" si="231"/>
        <v/>
      </c>
      <c r="O651" s="30" t="str">
        <f t="shared" si="232"/>
        <v/>
      </c>
      <c r="P651" s="6" t="str">
        <f t="shared" si="233"/>
        <v/>
      </c>
      <c r="Q651" s="6" t="str">
        <f t="shared" si="234"/>
        <v/>
      </c>
      <c r="R651" s="6" t="str">
        <f t="shared" si="235"/>
        <v/>
      </c>
      <c r="S651" s="6" t="str">
        <f t="shared" si="236"/>
        <v/>
      </c>
      <c r="T651" s="6" t="str">
        <f t="shared" si="237"/>
        <v/>
      </c>
      <c r="U651" s="6" t="str">
        <f t="shared" si="238"/>
        <v/>
      </c>
      <c r="V651" s="6" t="str">
        <f t="shared" si="239"/>
        <v/>
      </c>
      <c r="W651" s="6" t="str">
        <f>IF(LEN(Requerimiento_Det!L651)&gt;0,Requerimiento_Det!L651,"")</f>
        <v/>
      </c>
      <c r="X651" s="6" t="str">
        <f>IF(ISBLANK(Requerimiento_Det!M651),"",VLOOKUP(Requerimiento_Det!M651,Tabla8[#All],2,FALSE))</f>
        <v/>
      </c>
      <c r="Y651" s="6" t="str">
        <f t="shared" si="240"/>
        <v/>
      </c>
      <c r="Z651" s="6" t="str">
        <f t="shared" si="241"/>
        <v/>
      </c>
      <c r="AA651" s="6" t="str">
        <f t="shared" si="242"/>
        <v/>
      </c>
      <c r="AB651" s="6" t="str">
        <f t="shared" si="243"/>
        <v/>
      </c>
      <c r="AC651" s="6" t="str">
        <f t="shared" si="244"/>
        <v/>
      </c>
      <c r="AD651" s="6" t="str">
        <f>IF(ISBLANK(Requerimiento_Det!N651),"",VLOOKUP(Requerimiento_Det!N651,Tabla1[#All],2,FALSE))</f>
        <v/>
      </c>
      <c r="AE651" s="6" t="str">
        <f>IF(ISBLANK(Requerimiento_Det!P651),"",VLOOKUP(Requerimiento_Det!P651,Tabla18[#All],2,FALSE))</f>
        <v/>
      </c>
    </row>
    <row r="652" spans="1:31" x14ac:dyDescent="0.25">
      <c r="A652" s="6" t="str">
        <f>IF(LEN(Requerimiento_Det!A652)&gt;0,Requerimiento_Det!A652,"")</f>
        <v/>
      </c>
      <c r="B652" s="6" t="str">
        <f>IF(LEN(Requerimiento_Det!B652)&gt;0,Requerimiento_Det!B652,"")</f>
        <v/>
      </c>
      <c r="C652" s="6" t="str">
        <f>IF(ISBLANK(Requerimiento_Det!C652),"",VLOOKUP(Requerimiento_Det!C652,Tabla3[#All],2,FALSE))</f>
        <v/>
      </c>
      <c r="D652" s="6" t="str">
        <f>IF(LEN(Requerimiento_Det!D652)&gt;0,Requerimiento_Det!D652,"")</f>
        <v/>
      </c>
      <c r="E652" s="6" t="str">
        <f>IF(ISBLANK(Requerimiento_Det!E652),"",VLOOKUP(Requerimiento_Det!E652,Tabla13[#All],2,FALSE))</f>
        <v/>
      </c>
      <c r="F652" s="6" t="str">
        <f>IF(ISBLANK(Requerimiento_Det!F652),"",VLOOKUP(Requerimiento_Det!F652,Tabla12[#All],2,FALSE))</f>
        <v/>
      </c>
      <c r="G652" s="6" t="str">
        <f>IF(ISBLANK(Requerimiento_Det!G652),"",VLOOKUP(Requerimiento_Det!G652,Tabla14[#All],2,FALSE))</f>
        <v/>
      </c>
      <c r="H652" s="6" t="str">
        <f>IF(LEN(Requerimiento_Det!H652)&gt;0,Requerimiento_Det!H652,"")</f>
        <v/>
      </c>
      <c r="I652" s="6" t="str">
        <f>IF(ISBLANK(Requerimiento_Det!I652),"",VLOOKUP(Requerimiento_Det!I652,Tabla5[#All],2,FALSE))</f>
        <v/>
      </c>
      <c r="J652" s="6" t="str">
        <f t="shared" si="228"/>
        <v/>
      </c>
      <c r="K652" s="29" t="str">
        <f>IF(LEN(Requerimiento_Det!J652)&gt;0,Requerimiento_Det!J652,"")</f>
        <v/>
      </c>
      <c r="L652" s="6" t="str">
        <f t="shared" si="229"/>
        <v/>
      </c>
      <c r="M652" s="6" t="str">
        <f t="shared" si="230"/>
        <v/>
      </c>
      <c r="N652" s="30" t="str">
        <f t="shared" si="231"/>
        <v/>
      </c>
      <c r="O652" s="30" t="str">
        <f t="shared" si="232"/>
        <v/>
      </c>
      <c r="P652" s="6" t="str">
        <f t="shared" si="233"/>
        <v/>
      </c>
      <c r="Q652" s="6" t="str">
        <f t="shared" si="234"/>
        <v/>
      </c>
      <c r="R652" s="6" t="str">
        <f t="shared" si="235"/>
        <v/>
      </c>
      <c r="S652" s="6" t="str">
        <f t="shared" si="236"/>
        <v/>
      </c>
      <c r="T652" s="6" t="str">
        <f t="shared" si="237"/>
        <v/>
      </c>
      <c r="U652" s="6" t="str">
        <f t="shared" si="238"/>
        <v/>
      </c>
      <c r="V652" s="6" t="str">
        <f t="shared" si="239"/>
        <v/>
      </c>
      <c r="W652" s="6" t="str">
        <f>IF(LEN(Requerimiento_Det!L652)&gt;0,Requerimiento_Det!L652,"")</f>
        <v/>
      </c>
      <c r="X652" s="6" t="str">
        <f>IF(ISBLANK(Requerimiento_Det!M652),"",VLOOKUP(Requerimiento_Det!M652,Tabla8[#All],2,FALSE))</f>
        <v/>
      </c>
      <c r="Y652" s="6" t="str">
        <f t="shared" si="240"/>
        <v/>
      </c>
      <c r="Z652" s="6" t="str">
        <f t="shared" si="241"/>
        <v/>
      </c>
      <c r="AA652" s="6" t="str">
        <f t="shared" si="242"/>
        <v/>
      </c>
      <c r="AB652" s="6" t="str">
        <f t="shared" si="243"/>
        <v/>
      </c>
      <c r="AC652" s="6" t="str">
        <f t="shared" si="244"/>
        <v/>
      </c>
      <c r="AD652" s="6" t="str">
        <f>IF(ISBLANK(Requerimiento_Det!N652),"",VLOOKUP(Requerimiento_Det!N652,Tabla1[#All],2,FALSE))</f>
        <v/>
      </c>
      <c r="AE652" s="6" t="str">
        <f>IF(ISBLANK(Requerimiento_Det!P652),"",VLOOKUP(Requerimiento_Det!P652,Tabla18[#All],2,FALSE))</f>
        <v/>
      </c>
    </row>
    <row r="653" spans="1:31" x14ac:dyDescent="0.25">
      <c r="A653" s="6" t="str">
        <f>IF(LEN(Requerimiento_Det!A653)&gt;0,Requerimiento_Det!A653,"")</f>
        <v/>
      </c>
      <c r="B653" s="6" t="str">
        <f>IF(LEN(Requerimiento_Det!B653)&gt;0,Requerimiento_Det!B653,"")</f>
        <v/>
      </c>
      <c r="C653" s="6" t="str">
        <f>IF(ISBLANK(Requerimiento_Det!C653),"",VLOOKUP(Requerimiento_Det!C653,Tabla3[#All],2,FALSE))</f>
        <v/>
      </c>
      <c r="D653" s="6" t="str">
        <f>IF(LEN(Requerimiento_Det!D653)&gt;0,Requerimiento_Det!D653,"")</f>
        <v/>
      </c>
      <c r="E653" s="6" t="str">
        <f>IF(ISBLANK(Requerimiento_Det!E653),"",VLOOKUP(Requerimiento_Det!E653,Tabla13[#All],2,FALSE))</f>
        <v/>
      </c>
      <c r="F653" s="6" t="str">
        <f>IF(ISBLANK(Requerimiento_Det!F653),"",VLOOKUP(Requerimiento_Det!F653,Tabla12[#All],2,FALSE))</f>
        <v/>
      </c>
      <c r="G653" s="6" t="str">
        <f>IF(ISBLANK(Requerimiento_Det!G653),"",VLOOKUP(Requerimiento_Det!G653,Tabla14[#All],2,FALSE))</f>
        <v/>
      </c>
      <c r="H653" s="6" t="str">
        <f>IF(LEN(Requerimiento_Det!H653)&gt;0,Requerimiento_Det!H653,"")</f>
        <v/>
      </c>
      <c r="I653" s="6" t="str">
        <f>IF(ISBLANK(Requerimiento_Det!I653),"",VLOOKUP(Requerimiento_Det!I653,Tabla5[#All],2,FALSE))</f>
        <v/>
      </c>
      <c r="J653" s="6" t="str">
        <f t="shared" si="228"/>
        <v/>
      </c>
      <c r="K653" s="29" t="str">
        <f>IF(LEN(Requerimiento_Det!J653)&gt;0,Requerimiento_Det!J653,"")</f>
        <v/>
      </c>
      <c r="L653" s="6" t="str">
        <f t="shared" si="229"/>
        <v/>
      </c>
      <c r="M653" s="6" t="str">
        <f t="shared" si="230"/>
        <v/>
      </c>
      <c r="N653" s="30" t="str">
        <f t="shared" si="231"/>
        <v/>
      </c>
      <c r="O653" s="30" t="str">
        <f t="shared" si="232"/>
        <v/>
      </c>
      <c r="P653" s="6" t="str">
        <f t="shared" si="233"/>
        <v/>
      </c>
      <c r="Q653" s="6" t="str">
        <f t="shared" si="234"/>
        <v/>
      </c>
      <c r="R653" s="6" t="str">
        <f t="shared" si="235"/>
        <v/>
      </c>
      <c r="S653" s="6" t="str">
        <f t="shared" si="236"/>
        <v/>
      </c>
      <c r="T653" s="6" t="str">
        <f t="shared" si="237"/>
        <v/>
      </c>
      <c r="U653" s="6" t="str">
        <f t="shared" si="238"/>
        <v/>
      </c>
      <c r="V653" s="6" t="str">
        <f t="shared" si="239"/>
        <v/>
      </c>
      <c r="W653" s="6" t="str">
        <f>IF(LEN(Requerimiento_Det!L653)&gt;0,Requerimiento_Det!L653,"")</f>
        <v/>
      </c>
      <c r="X653" s="6" t="str">
        <f>IF(ISBLANK(Requerimiento_Det!M653),"",VLOOKUP(Requerimiento_Det!M653,Tabla8[#All],2,FALSE))</f>
        <v/>
      </c>
      <c r="Y653" s="6" t="str">
        <f t="shared" si="240"/>
        <v/>
      </c>
      <c r="Z653" s="6" t="str">
        <f t="shared" si="241"/>
        <v/>
      </c>
      <c r="AA653" s="6" t="str">
        <f t="shared" si="242"/>
        <v/>
      </c>
      <c r="AB653" s="6" t="str">
        <f t="shared" si="243"/>
        <v/>
      </c>
      <c r="AC653" s="6" t="str">
        <f t="shared" si="244"/>
        <v/>
      </c>
      <c r="AD653" s="6" t="str">
        <f>IF(ISBLANK(Requerimiento_Det!N653),"",VLOOKUP(Requerimiento_Det!N653,Tabla1[#All],2,FALSE))</f>
        <v/>
      </c>
      <c r="AE653" s="6" t="str">
        <f>IF(ISBLANK(Requerimiento_Det!P653),"",VLOOKUP(Requerimiento_Det!P653,Tabla18[#All],2,FALSE))</f>
        <v/>
      </c>
    </row>
    <row r="654" spans="1:31" x14ac:dyDescent="0.25">
      <c r="A654" s="6" t="str">
        <f>IF(LEN(Requerimiento_Det!A654)&gt;0,Requerimiento_Det!A654,"")</f>
        <v/>
      </c>
      <c r="B654" s="6" t="str">
        <f>IF(LEN(Requerimiento_Det!B654)&gt;0,Requerimiento_Det!B654,"")</f>
        <v/>
      </c>
      <c r="C654" s="6" t="str">
        <f>IF(ISBLANK(Requerimiento_Det!C654),"",VLOOKUP(Requerimiento_Det!C654,Tabla3[#All],2,FALSE))</f>
        <v/>
      </c>
      <c r="D654" s="6" t="str">
        <f>IF(LEN(Requerimiento_Det!D654)&gt;0,Requerimiento_Det!D654,"")</f>
        <v/>
      </c>
      <c r="E654" s="6" t="str">
        <f>IF(ISBLANK(Requerimiento_Det!E654),"",VLOOKUP(Requerimiento_Det!E654,Tabla13[#All],2,FALSE))</f>
        <v/>
      </c>
      <c r="F654" s="6" t="str">
        <f>IF(ISBLANK(Requerimiento_Det!F654),"",VLOOKUP(Requerimiento_Det!F654,Tabla12[#All],2,FALSE))</f>
        <v/>
      </c>
      <c r="G654" s="6" t="str">
        <f>IF(ISBLANK(Requerimiento_Det!G654),"",VLOOKUP(Requerimiento_Det!G654,Tabla14[#All],2,FALSE))</f>
        <v/>
      </c>
      <c r="H654" s="6" t="str">
        <f>IF(LEN(Requerimiento_Det!H654)&gt;0,Requerimiento_Det!H654,"")</f>
        <v/>
      </c>
      <c r="I654" s="6" t="str">
        <f>IF(ISBLANK(Requerimiento_Det!I654),"",VLOOKUP(Requerimiento_Det!I654,Tabla5[#All],2,FALSE))</f>
        <v/>
      </c>
      <c r="J654" s="6" t="str">
        <f t="shared" si="228"/>
        <v/>
      </c>
      <c r="K654" s="29" t="str">
        <f>IF(LEN(Requerimiento_Det!J654)&gt;0,Requerimiento_Det!J654,"")</f>
        <v/>
      </c>
      <c r="L654" s="6" t="str">
        <f t="shared" si="229"/>
        <v/>
      </c>
      <c r="M654" s="6" t="str">
        <f t="shared" si="230"/>
        <v/>
      </c>
      <c r="N654" s="30" t="str">
        <f t="shared" si="231"/>
        <v/>
      </c>
      <c r="O654" s="30" t="str">
        <f t="shared" si="232"/>
        <v/>
      </c>
      <c r="P654" s="6" t="str">
        <f t="shared" si="233"/>
        <v/>
      </c>
      <c r="Q654" s="6" t="str">
        <f t="shared" si="234"/>
        <v/>
      </c>
      <c r="R654" s="6" t="str">
        <f t="shared" si="235"/>
        <v/>
      </c>
      <c r="S654" s="6" t="str">
        <f t="shared" si="236"/>
        <v/>
      </c>
      <c r="T654" s="6" t="str">
        <f t="shared" si="237"/>
        <v/>
      </c>
      <c r="U654" s="6" t="str">
        <f t="shared" si="238"/>
        <v/>
      </c>
      <c r="V654" s="6" t="str">
        <f t="shared" si="239"/>
        <v/>
      </c>
      <c r="W654" s="6" t="str">
        <f>IF(LEN(Requerimiento_Det!L654)&gt;0,Requerimiento_Det!L654,"")</f>
        <v/>
      </c>
      <c r="X654" s="6" t="str">
        <f>IF(ISBLANK(Requerimiento_Det!M654),"",VLOOKUP(Requerimiento_Det!M654,Tabla8[#All],2,FALSE))</f>
        <v/>
      </c>
      <c r="Y654" s="6" t="str">
        <f t="shared" si="240"/>
        <v/>
      </c>
      <c r="Z654" s="6" t="str">
        <f t="shared" si="241"/>
        <v/>
      </c>
      <c r="AA654" s="6" t="str">
        <f t="shared" si="242"/>
        <v/>
      </c>
      <c r="AB654" s="6" t="str">
        <f t="shared" si="243"/>
        <v/>
      </c>
      <c r="AC654" s="6" t="str">
        <f t="shared" si="244"/>
        <v/>
      </c>
      <c r="AD654" s="6" t="str">
        <f>IF(ISBLANK(Requerimiento_Det!N654),"",VLOOKUP(Requerimiento_Det!N654,Tabla1[#All],2,FALSE))</f>
        <v/>
      </c>
      <c r="AE654" s="6" t="str">
        <f>IF(ISBLANK(Requerimiento_Det!P654),"",VLOOKUP(Requerimiento_Det!P654,Tabla18[#All],2,FALSE))</f>
        <v/>
      </c>
    </row>
    <row r="655" spans="1:31" x14ac:dyDescent="0.25">
      <c r="A655" s="6" t="str">
        <f>IF(LEN(Requerimiento_Det!A655)&gt;0,Requerimiento_Det!A655,"")</f>
        <v/>
      </c>
      <c r="B655" s="6" t="str">
        <f>IF(LEN(Requerimiento_Det!B655)&gt;0,Requerimiento_Det!B655,"")</f>
        <v/>
      </c>
      <c r="C655" s="6" t="str">
        <f>IF(ISBLANK(Requerimiento_Det!C655),"",VLOOKUP(Requerimiento_Det!C655,Tabla3[#All],2,FALSE))</f>
        <v/>
      </c>
      <c r="D655" s="6" t="str">
        <f>IF(LEN(Requerimiento_Det!D655)&gt;0,Requerimiento_Det!D655,"")</f>
        <v/>
      </c>
      <c r="E655" s="6" t="str">
        <f>IF(ISBLANK(Requerimiento_Det!E655),"",VLOOKUP(Requerimiento_Det!E655,Tabla13[#All],2,FALSE))</f>
        <v/>
      </c>
      <c r="F655" s="6" t="str">
        <f>IF(ISBLANK(Requerimiento_Det!F655),"",VLOOKUP(Requerimiento_Det!F655,Tabla12[#All],2,FALSE))</f>
        <v/>
      </c>
      <c r="G655" s="6" t="str">
        <f>IF(ISBLANK(Requerimiento_Det!G655),"",VLOOKUP(Requerimiento_Det!G655,Tabla14[#All],2,FALSE))</f>
        <v/>
      </c>
      <c r="H655" s="6" t="str">
        <f>IF(LEN(Requerimiento_Det!H655)&gt;0,Requerimiento_Det!H655,"")</f>
        <v/>
      </c>
      <c r="I655" s="6" t="str">
        <f>IF(ISBLANK(Requerimiento_Det!I655),"",VLOOKUP(Requerimiento_Det!I655,Tabla5[#All],2,FALSE))</f>
        <v/>
      </c>
      <c r="J655" s="6" t="str">
        <f t="shared" si="228"/>
        <v/>
      </c>
      <c r="K655" s="29" t="str">
        <f>IF(LEN(Requerimiento_Det!J655)&gt;0,Requerimiento_Det!J655,"")</f>
        <v/>
      </c>
      <c r="L655" s="6" t="str">
        <f t="shared" si="229"/>
        <v/>
      </c>
      <c r="M655" s="6" t="str">
        <f t="shared" si="230"/>
        <v/>
      </c>
      <c r="N655" s="30" t="str">
        <f t="shared" si="231"/>
        <v/>
      </c>
      <c r="O655" s="30" t="str">
        <f t="shared" si="232"/>
        <v/>
      </c>
      <c r="P655" s="6" t="str">
        <f t="shared" si="233"/>
        <v/>
      </c>
      <c r="Q655" s="6" t="str">
        <f t="shared" si="234"/>
        <v/>
      </c>
      <c r="R655" s="6" t="str">
        <f t="shared" si="235"/>
        <v/>
      </c>
      <c r="S655" s="6" t="str">
        <f t="shared" si="236"/>
        <v/>
      </c>
      <c r="T655" s="6" t="str">
        <f t="shared" si="237"/>
        <v/>
      </c>
      <c r="U655" s="6" t="str">
        <f t="shared" si="238"/>
        <v/>
      </c>
      <c r="V655" s="6" t="str">
        <f t="shared" si="239"/>
        <v/>
      </c>
      <c r="W655" s="6" t="str">
        <f>IF(LEN(Requerimiento_Det!L655)&gt;0,Requerimiento_Det!L655,"")</f>
        <v/>
      </c>
      <c r="X655" s="6" t="str">
        <f>IF(ISBLANK(Requerimiento_Det!M655),"",VLOOKUP(Requerimiento_Det!M655,Tabla8[#All],2,FALSE))</f>
        <v/>
      </c>
      <c r="Y655" s="6" t="str">
        <f t="shared" si="240"/>
        <v/>
      </c>
      <c r="Z655" s="6" t="str">
        <f t="shared" si="241"/>
        <v/>
      </c>
      <c r="AA655" s="6" t="str">
        <f t="shared" si="242"/>
        <v/>
      </c>
      <c r="AB655" s="6" t="str">
        <f t="shared" si="243"/>
        <v/>
      </c>
      <c r="AC655" s="6" t="str">
        <f t="shared" si="244"/>
        <v/>
      </c>
      <c r="AD655" s="6" t="str">
        <f>IF(ISBLANK(Requerimiento_Det!N655),"",VLOOKUP(Requerimiento_Det!N655,Tabla1[#All],2,FALSE))</f>
        <v/>
      </c>
      <c r="AE655" s="6" t="str">
        <f>IF(ISBLANK(Requerimiento_Det!P655),"",VLOOKUP(Requerimiento_Det!P655,Tabla18[#All],2,FALSE))</f>
        <v/>
      </c>
    </row>
    <row r="656" spans="1:31" x14ac:dyDescent="0.25">
      <c r="A656" s="6" t="str">
        <f>IF(LEN(Requerimiento_Det!A656)&gt;0,Requerimiento_Det!A656,"")</f>
        <v/>
      </c>
      <c r="B656" s="6" t="str">
        <f>IF(LEN(Requerimiento_Det!B656)&gt;0,Requerimiento_Det!B656,"")</f>
        <v/>
      </c>
      <c r="C656" s="6" t="str">
        <f>IF(ISBLANK(Requerimiento_Det!C656),"",VLOOKUP(Requerimiento_Det!C656,Tabla3[#All],2,FALSE))</f>
        <v/>
      </c>
      <c r="D656" s="6" t="str">
        <f>IF(LEN(Requerimiento_Det!D656)&gt;0,Requerimiento_Det!D656,"")</f>
        <v/>
      </c>
      <c r="E656" s="6" t="str">
        <f>IF(ISBLANK(Requerimiento_Det!E656),"",VLOOKUP(Requerimiento_Det!E656,Tabla13[#All],2,FALSE))</f>
        <v/>
      </c>
      <c r="F656" s="6" t="str">
        <f>IF(ISBLANK(Requerimiento_Det!F656),"",VLOOKUP(Requerimiento_Det!F656,Tabla12[#All],2,FALSE))</f>
        <v/>
      </c>
      <c r="G656" s="6" t="str">
        <f>IF(ISBLANK(Requerimiento_Det!G656),"",VLOOKUP(Requerimiento_Det!G656,Tabla14[#All],2,FALSE))</f>
        <v/>
      </c>
      <c r="H656" s="6" t="str">
        <f>IF(LEN(Requerimiento_Det!H656)&gt;0,Requerimiento_Det!H656,"")</f>
        <v/>
      </c>
      <c r="I656" s="6" t="str">
        <f>IF(ISBLANK(Requerimiento_Det!I656),"",VLOOKUP(Requerimiento_Det!I656,Tabla5[#All],2,FALSE))</f>
        <v/>
      </c>
      <c r="J656" s="6" t="str">
        <f t="shared" si="228"/>
        <v/>
      </c>
      <c r="K656" s="29" t="str">
        <f>IF(LEN(Requerimiento_Det!J656)&gt;0,Requerimiento_Det!J656,"")</f>
        <v/>
      </c>
      <c r="L656" s="6" t="str">
        <f t="shared" si="229"/>
        <v/>
      </c>
      <c r="M656" s="6" t="str">
        <f t="shared" si="230"/>
        <v/>
      </c>
      <c r="N656" s="30" t="str">
        <f t="shared" si="231"/>
        <v/>
      </c>
      <c r="O656" s="30" t="str">
        <f t="shared" si="232"/>
        <v/>
      </c>
      <c r="P656" s="6" t="str">
        <f t="shared" si="233"/>
        <v/>
      </c>
      <c r="Q656" s="6" t="str">
        <f t="shared" si="234"/>
        <v/>
      </c>
      <c r="R656" s="6" t="str">
        <f t="shared" si="235"/>
        <v/>
      </c>
      <c r="S656" s="6" t="str">
        <f t="shared" si="236"/>
        <v/>
      </c>
      <c r="T656" s="6" t="str">
        <f t="shared" si="237"/>
        <v/>
      </c>
      <c r="U656" s="6" t="str">
        <f t="shared" si="238"/>
        <v/>
      </c>
      <c r="V656" s="6" t="str">
        <f t="shared" si="239"/>
        <v/>
      </c>
      <c r="W656" s="6" t="str">
        <f>IF(LEN(Requerimiento_Det!L656)&gt;0,Requerimiento_Det!L656,"")</f>
        <v/>
      </c>
      <c r="X656" s="6" t="str">
        <f>IF(ISBLANK(Requerimiento_Det!M656),"",VLOOKUP(Requerimiento_Det!M656,Tabla8[#All],2,FALSE))</f>
        <v/>
      </c>
      <c r="Y656" s="6" t="str">
        <f t="shared" si="240"/>
        <v/>
      </c>
      <c r="Z656" s="6" t="str">
        <f t="shared" si="241"/>
        <v/>
      </c>
      <c r="AA656" s="6" t="str">
        <f t="shared" si="242"/>
        <v/>
      </c>
      <c r="AB656" s="6" t="str">
        <f t="shared" si="243"/>
        <v/>
      </c>
      <c r="AC656" s="6" t="str">
        <f t="shared" si="244"/>
        <v/>
      </c>
      <c r="AD656" s="6" t="str">
        <f>IF(ISBLANK(Requerimiento_Det!N656),"",VLOOKUP(Requerimiento_Det!N656,Tabla1[#All],2,FALSE))</f>
        <v/>
      </c>
      <c r="AE656" s="6" t="str">
        <f>IF(ISBLANK(Requerimiento_Det!P656),"",VLOOKUP(Requerimiento_Det!P656,Tabla18[#All],2,FALSE))</f>
        <v/>
      </c>
    </row>
    <row r="657" spans="1:31" x14ac:dyDescent="0.25">
      <c r="A657" s="6" t="str">
        <f>IF(LEN(Requerimiento_Det!A657)&gt;0,Requerimiento_Det!A657,"")</f>
        <v/>
      </c>
      <c r="B657" s="6" t="str">
        <f>IF(LEN(Requerimiento_Det!B657)&gt;0,Requerimiento_Det!B657,"")</f>
        <v/>
      </c>
      <c r="C657" s="6" t="str">
        <f>IF(ISBLANK(Requerimiento_Det!C657),"",VLOOKUP(Requerimiento_Det!C657,Tabla3[#All],2,FALSE))</f>
        <v/>
      </c>
      <c r="D657" s="6" t="str">
        <f>IF(LEN(Requerimiento_Det!D657)&gt;0,Requerimiento_Det!D657,"")</f>
        <v/>
      </c>
      <c r="E657" s="6" t="str">
        <f>IF(ISBLANK(Requerimiento_Det!E657),"",VLOOKUP(Requerimiento_Det!E657,Tabla13[#All],2,FALSE))</f>
        <v/>
      </c>
      <c r="F657" s="6" t="str">
        <f>IF(ISBLANK(Requerimiento_Det!F657),"",VLOOKUP(Requerimiento_Det!F657,Tabla12[#All],2,FALSE))</f>
        <v/>
      </c>
      <c r="G657" s="6" t="str">
        <f>IF(ISBLANK(Requerimiento_Det!G657),"",VLOOKUP(Requerimiento_Det!G657,Tabla14[#All],2,FALSE))</f>
        <v/>
      </c>
      <c r="H657" s="6" t="str">
        <f>IF(LEN(Requerimiento_Det!H657)&gt;0,Requerimiento_Det!H657,"")</f>
        <v/>
      </c>
      <c r="I657" s="6" t="str">
        <f>IF(ISBLANK(Requerimiento_Det!I657),"",VLOOKUP(Requerimiento_Det!I657,Tabla5[#All],2,FALSE))</f>
        <v/>
      </c>
      <c r="J657" s="6" t="str">
        <f t="shared" si="228"/>
        <v/>
      </c>
      <c r="K657" s="29" t="str">
        <f>IF(LEN(Requerimiento_Det!J657)&gt;0,Requerimiento_Det!J657,"")</f>
        <v/>
      </c>
      <c r="L657" s="6" t="str">
        <f t="shared" si="229"/>
        <v/>
      </c>
      <c r="M657" s="6" t="str">
        <f t="shared" si="230"/>
        <v/>
      </c>
      <c r="N657" s="30" t="str">
        <f t="shared" si="231"/>
        <v/>
      </c>
      <c r="O657" s="30" t="str">
        <f t="shared" si="232"/>
        <v/>
      </c>
      <c r="P657" s="6" t="str">
        <f t="shared" si="233"/>
        <v/>
      </c>
      <c r="Q657" s="6" t="str">
        <f t="shared" si="234"/>
        <v/>
      </c>
      <c r="R657" s="6" t="str">
        <f t="shared" si="235"/>
        <v/>
      </c>
      <c r="S657" s="6" t="str">
        <f t="shared" si="236"/>
        <v/>
      </c>
      <c r="T657" s="6" t="str">
        <f t="shared" si="237"/>
        <v/>
      </c>
      <c r="U657" s="6" t="str">
        <f t="shared" si="238"/>
        <v/>
      </c>
      <c r="V657" s="6" t="str">
        <f t="shared" si="239"/>
        <v/>
      </c>
      <c r="W657" s="6" t="str">
        <f>IF(LEN(Requerimiento_Det!L657)&gt;0,Requerimiento_Det!L657,"")</f>
        <v/>
      </c>
      <c r="X657" s="6" t="str">
        <f>IF(ISBLANK(Requerimiento_Det!M657),"",VLOOKUP(Requerimiento_Det!M657,Tabla8[#All],2,FALSE))</f>
        <v/>
      </c>
      <c r="Y657" s="6" t="str">
        <f t="shared" si="240"/>
        <v/>
      </c>
      <c r="Z657" s="6" t="str">
        <f t="shared" si="241"/>
        <v/>
      </c>
      <c r="AA657" s="6" t="str">
        <f t="shared" si="242"/>
        <v/>
      </c>
      <c r="AB657" s="6" t="str">
        <f t="shared" si="243"/>
        <v/>
      </c>
      <c r="AC657" s="6" t="str">
        <f t="shared" si="244"/>
        <v/>
      </c>
      <c r="AD657" s="6" t="str">
        <f>IF(ISBLANK(Requerimiento_Det!N657),"",VLOOKUP(Requerimiento_Det!N657,Tabla1[#All],2,FALSE))</f>
        <v/>
      </c>
      <c r="AE657" s="6" t="str">
        <f>IF(ISBLANK(Requerimiento_Det!P657),"",VLOOKUP(Requerimiento_Det!P657,Tabla18[#All],2,FALSE))</f>
        <v/>
      </c>
    </row>
    <row r="658" spans="1:31" x14ac:dyDescent="0.25">
      <c r="A658" s="6" t="str">
        <f>IF(LEN(Requerimiento_Det!A658)&gt;0,Requerimiento_Det!A658,"")</f>
        <v/>
      </c>
      <c r="B658" s="6" t="str">
        <f>IF(LEN(Requerimiento_Det!B658)&gt;0,Requerimiento_Det!B658,"")</f>
        <v/>
      </c>
      <c r="C658" s="6" t="str">
        <f>IF(ISBLANK(Requerimiento_Det!C658),"",VLOOKUP(Requerimiento_Det!C658,Tabla3[#All],2,FALSE))</f>
        <v/>
      </c>
      <c r="D658" s="6" t="str">
        <f>IF(LEN(Requerimiento_Det!D658)&gt;0,Requerimiento_Det!D658,"")</f>
        <v/>
      </c>
      <c r="E658" s="6" t="str">
        <f>IF(ISBLANK(Requerimiento_Det!E658),"",VLOOKUP(Requerimiento_Det!E658,Tabla13[#All],2,FALSE))</f>
        <v/>
      </c>
      <c r="F658" s="6" t="str">
        <f>IF(ISBLANK(Requerimiento_Det!F658),"",VLOOKUP(Requerimiento_Det!F658,Tabla12[#All],2,FALSE))</f>
        <v/>
      </c>
      <c r="G658" s="6" t="str">
        <f>IF(ISBLANK(Requerimiento_Det!G658),"",VLOOKUP(Requerimiento_Det!G658,Tabla14[#All],2,FALSE))</f>
        <v/>
      </c>
      <c r="H658" s="6" t="str">
        <f>IF(LEN(Requerimiento_Det!H658)&gt;0,Requerimiento_Det!H658,"")</f>
        <v/>
      </c>
      <c r="I658" s="6" t="str">
        <f>IF(ISBLANK(Requerimiento_Det!I658),"",VLOOKUP(Requerimiento_Det!I658,Tabla5[#All],2,FALSE))</f>
        <v/>
      </c>
      <c r="J658" s="6" t="str">
        <f t="shared" si="228"/>
        <v/>
      </c>
      <c r="K658" s="29" t="str">
        <f>IF(LEN(Requerimiento_Det!J658)&gt;0,Requerimiento_Det!J658,"")</f>
        <v/>
      </c>
      <c r="L658" s="6" t="str">
        <f t="shared" si="229"/>
        <v/>
      </c>
      <c r="M658" s="6" t="str">
        <f t="shared" si="230"/>
        <v/>
      </c>
      <c r="N658" s="30" t="str">
        <f t="shared" si="231"/>
        <v/>
      </c>
      <c r="O658" s="30" t="str">
        <f t="shared" si="232"/>
        <v/>
      </c>
      <c r="P658" s="6" t="str">
        <f t="shared" si="233"/>
        <v/>
      </c>
      <c r="Q658" s="6" t="str">
        <f t="shared" si="234"/>
        <v/>
      </c>
      <c r="R658" s="6" t="str">
        <f t="shared" si="235"/>
        <v/>
      </c>
      <c r="S658" s="6" t="str">
        <f t="shared" si="236"/>
        <v/>
      </c>
      <c r="T658" s="6" t="str">
        <f t="shared" si="237"/>
        <v/>
      </c>
      <c r="U658" s="6" t="str">
        <f t="shared" si="238"/>
        <v/>
      </c>
      <c r="V658" s="6" t="str">
        <f t="shared" si="239"/>
        <v/>
      </c>
      <c r="W658" s="6" t="str">
        <f>IF(LEN(Requerimiento_Det!L658)&gt;0,Requerimiento_Det!L658,"")</f>
        <v/>
      </c>
      <c r="X658" s="6" t="str">
        <f>IF(ISBLANK(Requerimiento_Det!M658),"",VLOOKUP(Requerimiento_Det!M658,Tabla8[#All],2,FALSE))</f>
        <v/>
      </c>
      <c r="Y658" s="6" t="str">
        <f t="shared" si="240"/>
        <v/>
      </c>
      <c r="Z658" s="6" t="str">
        <f t="shared" si="241"/>
        <v/>
      </c>
      <c r="AA658" s="6" t="str">
        <f t="shared" si="242"/>
        <v/>
      </c>
      <c r="AB658" s="6" t="str">
        <f t="shared" si="243"/>
        <v/>
      </c>
      <c r="AC658" s="6" t="str">
        <f t="shared" si="244"/>
        <v/>
      </c>
      <c r="AD658" s="6" t="str">
        <f>IF(ISBLANK(Requerimiento_Det!N658),"",VLOOKUP(Requerimiento_Det!N658,Tabla1[#All],2,FALSE))</f>
        <v/>
      </c>
      <c r="AE658" s="6" t="str">
        <f>IF(ISBLANK(Requerimiento_Det!P658),"",VLOOKUP(Requerimiento_Det!P658,Tabla18[#All],2,FALSE))</f>
        <v/>
      </c>
    </row>
    <row r="659" spans="1:31" x14ac:dyDescent="0.25">
      <c r="A659" s="6" t="str">
        <f>IF(LEN(Requerimiento_Det!A659)&gt;0,Requerimiento_Det!A659,"")</f>
        <v/>
      </c>
      <c r="B659" s="6" t="str">
        <f>IF(LEN(Requerimiento_Det!B659)&gt;0,Requerimiento_Det!B659,"")</f>
        <v/>
      </c>
      <c r="C659" s="6" t="str">
        <f>IF(ISBLANK(Requerimiento_Det!C659),"",VLOOKUP(Requerimiento_Det!C659,Tabla3[#All],2,FALSE))</f>
        <v/>
      </c>
      <c r="D659" s="6" t="str">
        <f>IF(LEN(Requerimiento_Det!D659)&gt;0,Requerimiento_Det!D659,"")</f>
        <v/>
      </c>
      <c r="E659" s="6" t="str">
        <f>IF(ISBLANK(Requerimiento_Det!E659),"",VLOOKUP(Requerimiento_Det!E659,Tabla13[#All],2,FALSE))</f>
        <v/>
      </c>
      <c r="F659" s="6" t="str">
        <f>IF(ISBLANK(Requerimiento_Det!F659),"",VLOOKUP(Requerimiento_Det!F659,Tabla12[#All],2,FALSE))</f>
        <v/>
      </c>
      <c r="G659" s="6" t="str">
        <f>IF(ISBLANK(Requerimiento_Det!G659),"",VLOOKUP(Requerimiento_Det!G659,Tabla14[#All],2,FALSE))</f>
        <v/>
      </c>
      <c r="H659" s="6" t="str">
        <f>IF(LEN(Requerimiento_Det!H659)&gt;0,Requerimiento_Det!H659,"")</f>
        <v/>
      </c>
      <c r="I659" s="6" t="str">
        <f>IF(ISBLANK(Requerimiento_Det!I659),"",VLOOKUP(Requerimiento_Det!I659,Tabla5[#All],2,FALSE))</f>
        <v/>
      </c>
      <c r="J659" s="6" t="str">
        <f t="shared" si="228"/>
        <v/>
      </c>
      <c r="K659" s="29" t="str">
        <f>IF(LEN(Requerimiento_Det!J659)&gt;0,Requerimiento_Det!J659,"")</f>
        <v/>
      </c>
      <c r="L659" s="6" t="str">
        <f t="shared" si="229"/>
        <v/>
      </c>
      <c r="M659" s="6" t="str">
        <f t="shared" si="230"/>
        <v/>
      </c>
      <c r="N659" s="30" t="str">
        <f t="shared" si="231"/>
        <v/>
      </c>
      <c r="O659" s="30" t="str">
        <f t="shared" si="232"/>
        <v/>
      </c>
      <c r="P659" s="6" t="str">
        <f t="shared" si="233"/>
        <v/>
      </c>
      <c r="Q659" s="6" t="str">
        <f t="shared" si="234"/>
        <v/>
      </c>
      <c r="R659" s="6" t="str">
        <f t="shared" si="235"/>
        <v/>
      </c>
      <c r="S659" s="6" t="str">
        <f t="shared" si="236"/>
        <v/>
      </c>
      <c r="T659" s="6" t="str">
        <f t="shared" si="237"/>
        <v/>
      </c>
      <c r="U659" s="6" t="str">
        <f t="shared" si="238"/>
        <v/>
      </c>
      <c r="V659" s="6" t="str">
        <f t="shared" si="239"/>
        <v/>
      </c>
      <c r="W659" s="6" t="str">
        <f>IF(LEN(Requerimiento_Det!L659)&gt;0,Requerimiento_Det!L659,"")</f>
        <v/>
      </c>
      <c r="X659" s="6" t="str">
        <f>IF(ISBLANK(Requerimiento_Det!M659),"",VLOOKUP(Requerimiento_Det!M659,Tabla8[#All],2,FALSE))</f>
        <v/>
      </c>
      <c r="Y659" s="6" t="str">
        <f t="shared" si="240"/>
        <v/>
      </c>
      <c r="Z659" s="6" t="str">
        <f t="shared" si="241"/>
        <v/>
      </c>
      <c r="AA659" s="6" t="str">
        <f t="shared" si="242"/>
        <v/>
      </c>
      <c r="AB659" s="6" t="str">
        <f t="shared" si="243"/>
        <v/>
      </c>
      <c r="AC659" s="6" t="str">
        <f t="shared" si="244"/>
        <v/>
      </c>
      <c r="AD659" s="6" t="str">
        <f>IF(ISBLANK(Requerimiento_Det!N659),"",VLOOKUP(Requerimiento_Det!N659,Tabla1[#All],2,FALSE))</f>
        <v/>
      </c>
      <c r="AE659" s="6" t="str">
        <f>IF(ISBLANK(Requerimiento_Det!P659),"",VLOOKUP(Requerimiento_Det!P659,Tabla18[#All],2,FALSE))</f>
        <v/>
      </c>
    </row>
    <row r="660" spans="1:31" x14ac:dyDescent="0.25">
      <c r="A660" s="6" t="str">
        <f>IF(LEN(Requerimiento_Det!A660)&gt;0,Requerimiento_Det!A660,"")</f>
        <v/>
      </c>
      <c r="B660" s="6" t="str">
        <f>IF(LEN(Requerimiento_Det!B660)&gt;0,Requerimiento_Det!B660,"")</f>
        <v/>
      </c>
      <c r="C660" s="6" t="str">
        <f>IF(ISBLANK(Requerimiento_Det!C660),"",VLOOKUP(Requerimiento_Det!C660,Tabla3[#All],2,FALSE))</f>
        <v/>
      </c>
      <c r="D660" s="6" t="str">
        <f>IF(LEN(Requerimiento_Det!D660)&gt;0,Requerimiento_Det!D660,"")</f>
        <v/>
      </c>
      <c r="E660" s="6" t="str">
        <f>IF(ISBLANK(Requerimiento_Det!E660),"",VLOOKUP(Requerimiento_Det!E660,Tabla13[#All],2,FALSE))</f>
        <v/>
      </c>
      <c r="F660" s="6" t="str">
        <f>IF(ISBLANK(Requerimiento_Det!F660),"",VLOOKUP(Requerimiento_Det!F660,Tabla12[#All],2,FALSE))</f>
        <v/>
      </c>
      <c r="G660" s="6" t="str">
        <f>IF(ISBLANK(Requerimiento_Det!G660),"",VLOOKUP(Requerimiento_Det!G660,Tabla14[#All],2,FALSE))</f>
        <v/>
      </c>
      <c r="H660" s="6" t="str">
        <f>IF(LEN(Requerimiento_Det!H660)&gt;0,Requerimiento_Det!H660,"")</f>
        <v/>
      </c>
      <c r="I660" s="6" t="str">
        <f>IF(ISBLANK(Requerimiento_Det!I660),"",VLOOKUP(Requerimiento_Det!I660,Tabla5[#All],2,FALSE))</f>
        <v/>
      </c>
      <c r="J660" s="6" t="str">
        <f t="shared" si="228"/>
        <v/>
      </c>
      <c r="K660" s="29" t="str">
        <f>IF(LEN(Requerimiento_Det!J660)&gt;0,Requerimiento_Det!J660,"")</f>
        <v/>
      </c>
      <c r="L660" s="6" t="str">
        <f t="shared" si="229"/>
        <v/>
      </c>
      <c r="M660" s="6" t="str">
        <f t="shared" si="230"/>
        <v/>
      </c>
      <c r="N660" s="30" t="str">
        <f t="shared" si="231"/>
        <v/>
      </c>
      <c r="O660" s="30" t="str">
        <f t="shared" si="232"/>
        <v/>
      </c>
      <c r="P660" s="6" t="str">
        <f t="shared" si="233"/>
        <v/>
      </c>
      <c r="Q660" s="6" t="str">
        <f t="shared" si="234"/>
        <v/>
      </c>
      <c r="R660" s="6" t="str">
        <f t="shared" si="235"/>
        <v/>
      </c>
      <c r="S660" s="6" t="str">
        <f t="shared" si="236"/>
        <v/>
      </c>
      <c r="T660" s="6" t="str">
        <f t="shared" si="237"/>
        <v/>
      </c>
      <c r="U660" s="6" t="str">
        <f t="shared" si="238"/>
        <v/>
      </c>
      <c r="V660" s="6" t="str">
        <f t="shared" si="239"/>
        <v/>
      </c>
      <c r="W660" s="6" t="str">
        <f>IF(LEN(Requerimiento_Det!L660)&gt;0,Requerimiento_Det!L660,"")</f>
        <v/>
      </c>
      <c r="X660" s="6" t="str">
        <f>IF(ISBLANK(Requerimiento_Det!M660),"",VLOOKUP(Requerimiento_Det!M660,Tabla8[#All],2,FALSE))</f>
        <v/>
      </c>
      <c r="Y660" s="6" t="str">
        <f t="shared" si="240"/>
        <v/>
      </c>
      <c r="Z660" s="6" t="str">
        <f t="shared" si="241"/>
        <v/>
      </c>
      <c r="AA660" s="6" t="str">
        <f t="shared" si="242"/>
        <v/>
      </c>
      <c r="AB660" s="6" t="str">
        <f t="shared" si="243"/>
        <v/>
      </c>
      <c r="AC660" s="6" t="str">
        <f t="shared" si="244"/>
        <v/>
      </c>
      <c r="AD660" s="6" t="str">
        <f>IF(ISBLANK(Requerimiento_Det!N660),"",VLOOKUP(Requerimiento_Det!N660,Tabla1[#All],2,FALSE))</f>
        <v/>
      </c>
      <c r="AE660" s="6" t="str">
        <f>IF(ISBLANK(Requerimiento_Det!P660),"",VLOOKUP(Requerimiento_Det!P660,Tabla18[#All],2,FALSE))</f>
        <v/>
      </c>
    </row>
    <row r="661" spans="1:31" x14ac:dyDescent="0.25">
      <c r="A661" s="6" t="str">
        <f>IF(LEN(Requerimiento_Det!A661)&gt;0,Requerimiento_Det!A661,"")</f>
        <v/>
      </c>
      <c r="B661" s="6" t="str">
        <f>IF(LEN(Requerimiento_Det!B661)&gt;0,Requerimiento_Det!B661,"")</f>
        <v/>
      </c>
      <c r="C661" s="6" t="str">
        <f>IF(ISBLANK(Requerimiento_Det!C661),"",VLOOKUP(Requerimiento_Det!C661,Tabla3[#All],2,FALSE))</f>
        <v/>
      </c>
      <c r="D661" s="6" t="str">
        <f>IF(LEN(Requerimiento_Det!D661)&gt;0,Requerimiento_Det!D661,"")</f>
        <v/>
      </c>
      <c r="E661" s="6" t="str">
        <f>IF(ISBLANK(Requerimiento_Det!E661),"",VLOOKUP(Requerimiento_Det!E661,Tabla13[#All],2,FALSE))</f>
        <v/>
      </c>
      <c r="F661" s="6" t="str">
        <f>IF(ISBLANK(Requerimiento_Det!F661),"",VLOOKUP(Requerimiento_Det!F661,Tabla12[#All],2,FALSE))</f>
        <v/>
      </c>
      <c r="G661" s="6" t="str">
        <f>IF(ISBLANK(Requerimiento_Det!G661),"",VLOOKUP(Requerimiento_Det!G661,Tabla14[#All],2,FALSE))</f>
        <v/>
      </c>
      <c r="H661" s="6" t="str">
        <f>IF(LEN(Requerimiento_Det!H661)&gt;0,Requerimiento_Det!H661,"")</f>
        <v/>
      </c>
      <c r="I661" s="6" t="str">
        <f>IF(ISBLANK(Requerimiento_Det!I661),"",VLOOKUP(Requerimiento_Det!I661,Tabla5[#All],2,FALSE))</f>
        <v/>
      </c>
      <c r="J661" s="6" t="str">
        <f t="shared" si="228"/>
        <v/>
      </c>
      <c r="K661" s="29" t="str">
        <f>IF(LEN(Requerimiento_Det!J661)&gt;0,Requerimiento_Det!J661,"")</f>
        <v/>
      </c>
      <c r="L661" s="6" t="str">
        <f t="shared" si="229"/>
        <v/>
      </c>
      <c r="M661" s="6" t="str">
        <f t="shared" si="230"/>
        <v/>
      </c>
      <c r="N661" s="30" t="str">
        <f t="shared" si="231"/>
        <v/>
      </c>
      <c r="O661" s="30" t="str">
        <f t="shared" si="232"/>
        <v/>
      </c>
      <c r="P661" s="6" t="str">
        <f t="shared" si="233"/>
        <v/>
      </c>
      <c r="Q661" s="6" t="str">
        <f t="shared" si="234"/>
        <v/>
      </c>
      <c r="R661" s="6" t="str">
        <f t="shared" si="235"/>
        <v/>
      </c>
      <c r="S661" s="6" t="str">
        <f t="shared" si="236"/>
        <v/>
      </c>
      <c r="T661" s="6" t="str">
        <f t="shared" si="237"/>
        <v/>
      </c>
      <c r="U661" s="6" t="str">
        <f t="shared" si="238"/>
        <v/>
      </c>
      <c r="V661" s="6" t="str">
        <f t="shared" si="239"/>
        <v/>
      </c>
      <c r="W661" s="6" t="str">
        <f>IF(LEN(Requerimiento_Det!L661)&gt;0,Requerimiento_Det!L661,"")</f>
        <v/>
      </c>
      <c r="X661" s="6" t="str">
        <f>IF(ISBLANK(Requerimiento_Det!M661),"",VLOOKUP(Requerimiento_Det!M661,Tabla8[#All],2,FALSE))</f>
        <v/>
      </c>
      <c r="Y661" s="6" t="str">
        <f t="shared" si="240"/>
        <v/>
      </c>
      <c r="Z661" s="6" t="str">
        <f t="shared" si="241"/>
        <v/>
      </c>
      <c r="AA661" s="6" t="str">
        <f t="shared" si="242"/>
        <v/>
      </c>
      <c r="AB661" s="6" t="str">
        <f t="shared" si="243"/>
        <v/>
      </c>
      <c r="AC661" s="6" t="str">
        <f t="shared" si="244"/>
        <v/>
      </c>
      <c r="AD661" s="6" t="str">
        <f>IF(ISBLANK(Requerimiento_Det!N661),"",VLOOKUP(Requerimiento_Det!N661,Tabla1[#All],2,FALSE))</f>
        <v/>
      </c>
      <c r="AE661" s="6" t="str">
        <f>IF(ISBLANK(Requerimiento_Det!P661),"",VLOOKUP(Requerimiento_Det!P661,Tabla18[#All],2,FALSE))</f>
        <v/>
      </c>
    </row>
    <row r="662" spans="1:31" x14ac:dyDescent="0.25">
      <c r="A662" s="6" t="str">
        <f>IF(LEN(Requerimiento_Det!A662)&gt;0,Requerimiento_Det!A662,"")</f>
        <v/>
      </c>
      <c r="B662" s="6" t="str">
        <f>IF(LEN(Requerimiento_Det!B662)&gt;0,Requerimiento_Det!B662,"")</f>
        <v/>
      </c>
      <c r="C662" s="6" t="str">
        <f>IF(ISBLANK(Requerimiento_Det!C662),"",VLOOKUP(Requerimiento_Det!C662,Tabla3[#All],2,FALSE))</f>
        <v/>
      </c>
      <c r="D662" s="6" t="str">
        <f>IF(LEN(Requerimiento_Det!D662)&gt;0,Requerimiento_Det!D662,"")</f>
        <v/>
      </c>
      <c r="E662" s="6" t="str">
        <f>IF(ISBLANK(Requerimiento_Det!E662),"",VLOOKUP(Requerimiento_Det!E662,Tabla13[#All],2,FALSE))</f>
        <v/>
      </c>
      <c r="F662" s="6" t="str">
        <f>IF(ISBLANK(Requerimiento_Det!F662),"",VLOOKUP(Requerimiento_Det!F662,Tabla12[#All],2,FALSE))</f>
        <v/>
      </c>
      <c r="G662" s="6" t="str">
        <f>IF(ISBLANK(Requerimiento_Det!G662),"",VLOOKUP(Requerimiento_Det!G662,Tabla14[#All],2,FALSE))</f>
        <v/>
      </c>
      <c r="H662" s="6" t="str">
        <f>IF(LEN(Requerimiento_Det!H662)&gt;0,Requerimiento_Det!H662,"")</f>
        <v/>
      </c>
      <c r="I662" s="6" t="str">
        <f>IF(ISBLANK(Requerimiento_Det!I662),"",VLOOKUP(Requerimiento_Det!I662,Tabla5[#All],2,FALSE))</f>
        <v/>
      </c>
      <c r="J662" s="6" t="str">
        <f t="shared" si="228"/>
        <v/>
      </c>
      <c r="K662" s="29" t="str">
        <f>IF(LEN(Requerimiento_Det!J662)&gt;0,Requerimiento_Det!J662,"")</f>
        <v/>
      </c>
      <c r="L662" s="6" t="str">
        <f t="shared" si="229"/>
        <v/>
      </c>
      <c r="M662" s="6" t="str">
        <f t="shared" si="230"/>
        <v/>
      </c>
      <c r="N662" s="30" t="str">
        <f t="shared" si="231"/>
        <v/>
      </c>
      <c r="O662" s="30" t="str">
        <f t="shared" si="232"/>
        <v/>
      </c>
      <c r="P662" s="6" t="str">
        <f t="shared" si="233"/>
        <v/>
      </c>
      <c r="Q662" s="6" t="str">
        <f t="shared" si="234"/>
        <v/>
      </c>
      <c r="R662" s="6" t="str">
        <f t="shared" si="235"/>
        <v/>
      </c>
      <c r="S662" s="6" t="str">
        <f t="shared" si="236"/>
        <v/>
      </c>
      <c r="T662" s="6" t="str">
        <f t="shared" si="237"/>
        <v/>
      </c>
      <c r="U662" s="6" t="str">
        <f t="shared" si="238"/>
        <v/>
      </c>
      <c r="V662" s="6" t="str">
        <f t="shared" si="239"/>
        <v/>
      </c>
      <c r="W662" s="6" t="str">
        <f>IF(LEN(Requerimiento_Det!L662)&gt;0,Requerimiento_Det!L662,"")</f>
        <v/>
      </c>
      <c r="X662" s="6" t="str">
        <f>IF(ISBLANK(Requerimiento_Det!M662),"",VLOOKUP(Requerimiento_Det!M662,Tabla8[#All],2,FALSE))</f>
        <v/>
      </c>
      <c r="Y662" s="6" t="str">
        <f t="shared" si="240"/>
        <v/>
      </c>
      <c r="Z662" s="6" t="str">
        <f t="shared" si="241"/>
        <v/>
      </c>
      <c r="AA662" s="6" t="str">
        <f t="shared" si="242"/>
        <v/>
      </c>
      <c r="AB662" s="6" t="str">
        <f t="shared" si="243"/>
        <v/>
      </c>
      <c r="AC662" s="6" t="str">
        <f t="shared" si="244"/>
        <v/>
      </c>
      <c r="AD662" s="6" t="str">
        <f>IF(ISBLANK(Requerimiento_Det!N662),"",VLOOKUP(Requerimiento_Det!N662,Tabla1[#All],2,FALSE))</f>
        <v/>
      </c>
      <c r="AE662" s="6" t="str">
        <f>IF(ISBLANK(Requerimiento_Det!P662),"",VLOOKUP(Requerimiento_Det!P662,Tabla18[#All],2,FALSE))</f>
        <v/>
      </c>
    </row>
    <row r="663" spans="1:31" x14ac:dyDescent="0.25">
      <c r="A663" s="6" t="str">
        <f>IF(LEN(Requerimiento_Det!A663)&gt;0,Requerimiento_Det!A663,"")</f>
        <v/>
      </c>
      <c r="B663" s="6" t="str">
        <f>IF(LEN(Requerimiento_Det!B663)&gt;0,Requerimiento_Det!B663,"")</f>
        <v/>
      </c>
      <c r="C663" s="6" t="str">
        <f>IF(ISBLANK(Requerimiento_Det!C663),"",VLOOKUP(Requerimiento_Det!C663,Tabla3[#All],2,FALSE))</f>
        <v/>
      </c>
      <c r="D663" s="6" t="str">
        <f>IF(LEN(Requerimiento_Det!D663)&gt;0,Requerimiento_Det!D663,"")</f>
        <v/>
      </c>
      <c r="E663" s="6" t="str">
        <f>IF(ISBLANK(Requerimiento_Det!E663),"",VLOOKUP(Requerimiento_Det!E663,Tabla13[#All],2,FALSE))</f>
        <v/>
      </c>
      <c r="F663" s="6" t="str">
        <f>IF(ISBLANK(Requerimiento_Det!F663),"",VLOOKUP(Requerimiento_Det!F663,Tabla12[#All],2,FALSE))</f>
        <v/>
      </c>
      <c r="G663" s="6" t="str">
        <f>IF(ISBLANK(Requerimiento_Det!G663),"",VLOOKUP(Requerimiento_Det!G663,Tabla14[#All],2,FALSE))</f>
        <v/>
      </c>
      <c r="H663" s="6" t="str">
        <f>IF(LEN(Requerimiento_Det!H663)&gt;0,Requerimiento_Det!H663,"")</f>
        <v/>
      </c>
      <c r="I663" s="6" t="str">
        <f>IF(ISBLANK(Requerimiento_Det!I663),"",VLOOKUP(Requerimiento_Det!I663,Tabla5[#All],2,FALSE))</f>
        <v/>
      </c>
      <c r="J663" s="6" t="str">
        <f t="shared" si="228"/>
        <v/>
      </c>
      <c r="K663" s="29" t="str">
        <f>IF(LEN(Requerimiento_Det!J663)&gt;0,Requerimiento_Det!J663,"")</f>
        <v/>
      </c>
      <c r="L663" s="6" t="str">
        <f t="shared" si="229"/>
        <v/>
      </c>
      <c r="M663" s="6" t="str">
        <f t="shared" si="230"/>
        <v/>
      </c>
      <c r="N663" s="30" t="str">
        <f t="shared" si="231"/>
        <v/>
      </c>
      <c r="O663" s="30" t="str">
        <f t="shared" si="232"/>
        <v/>
      </c>
      <c r="P663" s="6" t="str">
        <f t="shared" si="233"/>
        <v/>
      </c>
      <c r="Q663" s="6" t="str">
        <f t="shared" si="234"/>
        <v/>
      </c>
      <c r="R663" s="6" t="str">
        <f t="shared" si="235"/>
        <v/>
      </c>
      <c r="S663" s="6" t="str">
        <f t="shared" si="236"/>
        <v/>
      </c>
      <c r="T663" s="6" t="str">
        <f t="shared" si="237"/>
        <v/>
      </c>
      <c r="U663" s="6" t="str">
        <f t="shared" si="238"/>
        <v/>
      </c>
      <c r="V663" s="6" t="str">
        <f t="shared" si="239"/>
        <v/>
      </c>
      <c r="W663" s="6" t="str">
        <f>IF(LEN(Requerimiento_Det!L663)&gt;0,Requerimiento_Det!L663,"")</f>
        <v/>
      </c>
      <c r="X663" s="6" t="str">
        <f>IF(ISBLANK(Requerimiento_Det!M663),"",VLOOKUP(Requerimiento_Det!M663,Tabla8[#All],2,FALSE))</f>
        <v/>
      </c>
      <c r="Y663" s="6" t="str">
        <f t="shared" si="240"/>
        <v/>
      </c>
      <c r="Z663" s="6" t="str">
        <f t="shared" si="241"/>
        <v/>
      </c>
      <c r="AA663" s="6" t="str">
        <f t="shared" si="242"/>
        <v/>
      </c>
      <c r="AB663" s="6" t="str">
        <f t="shared" si="243"/>
        <v/>
      </c>
      <c r="AC663" s="6" t="str">
        <f t="shared" si="244"/>
        <v/>
      </c>
      <c r="AD663" s="6" t="str">
        <f>IF(ISBLANK(Requerimiento_Det!N663),"",VLOOKUP(Requerimiento_Det!N663,Tabla1[#All],2,FALSE))</f>
        <v/>
      </c>
      <c r="AE663" s="6" t="str">
        <f>IF(ISBLANK(Requerimiento_Det!P663),"",VLOOKUP(Requerimiento_Det!P663,Tabla18[#All],2,FALSE))</f>
        <v/>
      </c>
    </row>
    <row r="664" spans="1:31" x14ac:dyDescent="0.25">
      <c r="A664" s="6" t="str">
        <f>IF(LEN(Requerimiento_Det!A664)&gt;0,Requerimiento_Det!A664,"")</f>
        <v/>
      </c>
      <c r="B664" s="6" t="str">
        <f>IF(LEN(Requerimiento_Det!B664)&gt;0,Requerimiento_Det!B664,"")</f>
        <v/>
      </c>
      <c r="C664" s="6" t="str">
        <f>IF(ISBLANK(Requerimiento_Det!C664),"",VLOOKUP(Requerimiento_Det!C664,Tabla3[#All],2,FALSE))</f>
        <v/>
      </c>
      <c r="D664" s="6" t="str">
        <f>IF(LEN(Requerimiento_Det!D664)&gt;0,Requerimiento_Det!D664,"")</f>
        <v/>
      </c>
      <c r="E664" s="6" t="str">
        <f>IF(ISBLANK(Requerimiento_Det!E664),"",VLOOKUP(Requerimiento_Det!E664,Tabla13[#All],2,FALSE))</f>
        <v/>
      </c>
      <c r="F664" s="6" t="str">
        <f>IF(ISBLANK(Requerimiento_Det!F664),"",VLOOKUP(Requerimiento_Det!F664,Tabla12[#All],2,FALSE))</f>
        <v/>
      </c>
      <c r="G664" s="6" t="str">
        <f>IF(ISBLANK(Requerimiento_Det!G664),"",VLOOKUP(Requerimiento_Det!G664,Tabla14[#All],2,FALSE))</f>
        <v/>
      </c>
      <c r="H664" s="6" t="str">
        <f>IF(LEN(Requerimiento_Det!H664)&gt;0,Requerimiento_Det!H664,"")</f>
        <v/>
      </c>
      <c r="I664" s="6" t="str">
        <f>IF(ISBLANK(Requerimiento_Det!I664),"",VLOOKUP(Requerimiento_Det!I664,Tabla5[#All],2,FALSE))</f>
        <v/>
      </c>
      <c r="J664" s="6" t="str">
        <f t="shared" si="228"/>
        <v/>
      </c>
      <c r="K664" s="29" t="str">
        <f>IF(LEN(Requerimiento_Det!J664)&gt;0,Requerimiento_Det!J664,"")</f>
        <v/>
      </c>
      <c r="L664" s="6" t="str">
        <f t="shared" si="229"/>
        <v/>
      </c>
      <c r="M664" s="6" t="str">
        <f t="shared" si="230"/>
        <v/>
      </c>
      <c r="N664" s="30" t="str">
        <f t="shared" si="231"/>
        <v/>
      </c>
      <c r="O664" s="30" t="str">
        <f t="shared" si="232"/>
        <v/>
      </c>
      <c r="P664" s="6" t="str">
        <f t="shared" si="233"/>
        <v/>
      </c>
      <c r="Q664" s="6" t="str">
        <f t="shared" si="234"/>
        <v/>
      </c>
      <c r="R664" s="6" t="str">
        <f t="shared" si="235"/>
        <v/>
      </c>
      <c r="S664" s="6" t="str">
        <f t="shared" si="236"/>
        <v/>
      </c>
      <c r="T664" s="6" t="str">
        <f t="shared" si="237"/>
        <v/>
      </c>
      <c r="U664" s="6" t="str">
        <f t="shared" si="238"/>
        <v/>
      </c>
      <c r="V664" s="6" t="str">
        <f t="shared" si="239"/>
        <v/>
      </c>
      <c r="W664" s="6" t="str">
        <f>IF(LEN(Requerimiento_Det!L664)&gt;0,Requerimiento_Det!L664,"")</f>
        <v/>
      </c>
      <c r="X664" s="6" t="str">
        <f>IF(ISBLANK(Requerimiento_Det!M664),"",VLOOKUP(Requerimiento_Det!M664,Tabla8[#All],2,FALSE))</f>
        <v/>
      </c>
      <c r="Y664" s="6" t="str">
        <f t="shared" si="240"/>
        <v/>
      </c>
      <c r="Z664" s="6" t="str">
        <f t="shared" si="241"/>
        <v/>
      </c>
      <c r="AA664" s="6" t="str">
        <f t="shared" si="242"/>
        <v/>
      </c>
      <c r="AB664" s="6" t="str">
        <f t="shared" si="243"/>
        <v/>
      </c>
      <c r="AC664" s="6" t="str">
        <f t="shared" si="244"/>
        <v/>
      </c>
      <c r="AD664" s="6" t="str">
        <f>IF(ISBLANK(Requerimiento_Det!N664),"",VLOOKUP(Requerimiento_Det!N664,Tabla1[#All],2,FALSE))</f>
        <v/>
      </c>
      <c r="AE664" s="6" t="str">
        <f>IF(ISBLANK(Requerimiento_Det!P664),"",VLOOKUP(Requerimiento_Det!P664,Tabla18[#All],2,FALSE))</f>
        <v/>
      </c>
    </row>
    <row r="665" spans="1:31" x14ac:dyDescent="0.25">
      <c r="A665" s="6" t="str">
        <f>IF(LEN(Requerimiento_Det!A665)&gt;0,Requerimiento_Det!A665,"")</f>
        <v/>
      </c>
      <c r="B665" s="6" t="str">
        <f>IF(LEN(Requerimiento_Det!B665)&gt;0,Requerimiento_Det!B665,"")</f>
        <v/>
      </c>
      <c r="C665" s="6" t="str">
        <f>IF(ISBLANK(Requerimiento_Det!C665),"",VLOOKUP(Requerimiento_Det!C665,Tabla3[#All],2,FALSE))</f>
        <v/>
      </c>
      <c r="D665" s="6" t="str">
        <f>IF(LEN(Requerimiento_Det!D665)&gt;0,Requerimiento_Det!D665,"")</f>
        <v/>
      </c>
      <c r="E665" s="6" t="str">
        <f>IF(ISBLANK(Requerimiento_Det!E665),"",VLOOKUP(Requerimiento_Det!E665,Tabla13[#All],2,FALSE))</f>
        <v/>
      </c>
      <c r="F665" s="6" t="str">
        <f>IF(ISBLANK(Requerimiento_Det!F665),"",VLOOKUP(Requerimiento_Det!F665,Tabla12[#All],2,FALSE))</f>
        <v/>
      </c>
      <c r="G665" s="6" t="str">
        <f>IF(ISBLANK(Requerimiento_Det!G665),"",VLOOKUP(Requerimiento_Det!G665,Tabla14[#All],2,FALSE))</f>
        <v/>
      </c>
      <c r="H665" s="6" t="str">
        <f>IF(LEN(Requerimiento_Det!H665)&gt;0,Requerimiento_Det!H665,"")</f>
        <v/>
      </c>
      <c r="I665" s="6" t="str">
        <f>IF(ISBLANK(Requerimiento_Det!I665),"",VLOOKUP(Requerimiento_Det!I665,Tabla5[#All],2,FALSE))</f>
        <v/>
      </c>
      <c r="J665" s="6" t="str">
        <f t="shared" si="228"/>
        <v/>
      </c>
      <c r="K665" s="29" t="str">
        <f>IF(LEN(Requerimiento_Det!J665)&gt;0,Requerimiento_Det!J665,"")</f>
        <v/>
      </c>
      <c r="L665" s="6" t="str">
        <f t="shared" si="229"/>
        <v/>
      </c>
      <c r="M665" s="6" t="str">
        <f t="shared" si="230"/>
        <v/>
      </c>
      <c r="N665" s="30" t="str">
        <f t="shared" si="231"/>
        <v/>
      </c>
      <c r="O665" s="30" t="str">
        <f t="shared" si="232"/>
        <v/>
      </c>
      <c r="P665" s="6" t="str">
        <f t="shared" si="233"/>
        <v/>
      </c>
      <c r="Q665" s="6" t="str">
        <f t="shared" si="234"/>
        <v/>
      </c>
      <c r="R665" s="6" t="str">
        <f t="shared" si="235"/>
        <v/>
      </c>
      <c r="S665" s="6" t="str">
        <f t="shared" si="236"/>
        <v/>
      </c>
      <c r="T665" s="6" t="str">
        <f t="shared" si="237"/>
        <v/>
      </c>
      <c r="U665" s="6" t="str">
        <f t="shared" si="238"/>
        <v/>
      </c>
      <c r="V665" s="6" t="str">
        <f t="shared" si="239"/>
        <v/>
      </c>
      <c r="W665" s="6" t="str">
        <f>IF(LEN(Requerimiento_Det!L665)&gt;0,Requerimiento_Det!L665,"")</f>
        <v/>
      </c>
      <c r="X665" s="6" t="str">
        <f>IF(ISBLANK(Requerimiento_Det!M665),"",VLOOKUP(Requerimiento_Det!M665,Tabla8[#All],2,FALSE))</f>
        <v/>
      </c>
      <c r="Y665" s="6" t="str">
        <f t="shared" si="240"/>
        <v/>
      </c>
      <c r="Z665" s="6" t="str">
        <f t="shared" si="241"/>
        <v/>
      </c>
      <c r="AA665" s="6" t="str">
        <f t="shared" si="242"/>
        <v/>
      </c>
      <c r="AB665" s="6" t="str">
        <f t="shared" si="243"/>
        <v/>
      </c>
      <c r="AC665" s="6" t="str">
        <f t="shared" si="244"/>
        <v/>
      </c>
      <c r="AD665" s="6" t="str">
        <f>IF(ISBLANK(Requerimiento_Det!N665),"",VLOOKUP(Requerimiento_Det!N665,Tabla1[#All],2,FALSE))</f>
        <v/>
      </c>
      <c r="AE665" s="6" t="str">
        <f>IF(ISBLANK(Requerimiento_Det!P665),"",VLOOKUP(Requerimiento_Det!P665,Tabla18[#All],2,FALSE))</f>
        <v/>
      </c>
    </row>
    <row r="666" spans="1:31" x14ac:dyDescent="0.25">
      <c r="A666" s="6" t="str">
        <f>IF(LEN(Requerimiento_Det!A666)&gt;0,Requerimiento_Det!A666,"")</f>
        <v/>
      </c>
      <c r="B666" s="6" t="str">
        <f>IF(LEN(Requerimiento_Det!B666)&gt;0,Requerimiento_Det!B666,"")</f>
        <v/>
      </c>
      <c r="C666" s="6" t="str">
        <f>IF(ISBLANK(Requerimiento_Det!C666),"",VLOOKUP(Requerimiento_Det!C666,Tabla3[#All],2,FALSE))</f>
        <v/>
      </c>
      <c r="D666" s="6" t="str">
        <f>IF(LEN(Requerimiento_Det!D666)&gt;0,Requerimiento_Det!D666,"")</f>
        <v/>
      </c>
      <c r="E666" s="6" t="str">
        <f>IF(ISBLANK(Requerimiento_Det!E666),"",VLOOKUP(Requerimiento_Det!E666,Tabla13[#All],2,FALSE))</f>
        <v/>
      </c>
      <c r="F666" s="6" t="str">
        <f>IF(ISBLANK(Requerimiento_Det!F666),"",VLOOKUP(Requerimiento_Det!F666,Tabla12[#All],2,FALSE))</f>
        <v/>
      </c>
      <c r="G666" s="6" t="str">
        <f>IF(ISBLANK(Requerimiento_Det!G666),"",VLOOKUP(Requerimiento_Det!G666,Tabla14[#All],2,FALSE))</f>
        <v/>
      </c>
      <c r="H666" s="6" t="str">
        <f>IF(LEN(Requerimiento_Det!H666)&gt;0,Requerimiento_Det!H666,"")</f>
        <v/>
      </c>
      <c r="I666" s="6" t="str">
        <f>IF(ISBLANK(Requerimiento_Det!I666),"",VLOOKUP(Requerimiento_Det!I666,Tabla5[#All],2,FALSE))</f>
        <v/>
      </c>
      <c r="J666" s="6" t="str">
        <f t="shared" si="228"/>
        <v/>
      </c>
      <c r="K666" s="29" t="str">
        <f>IF(LEN(Requerimiento_Det!J666)&gt;0,Requerimiento_Det!J666,"")</f>
        <v/>
      </c>
      <c r="L666" s="6" t="str">
        <f t="shared" si="229"/>
        <v/>
      </c>
      <c r="M666" s="6" t="str">
        <f t="shared" si="230"/>
        <v/>
      </c>
      <c r="N666" s="30" t="str">
        <f t="shared" si="231"/>
        <v/>
      </c>
      <c r="O666" s="30" t="str">
        <f t="shared" si="232"/>
        <v/>
      </c>
      <c r="P666" s="6" t="str">
        <f t="shared" si="233"/>
        <v/>
      </c>
      <c r="Q666" s="6" t="str">
        <f t="shared" si="234"/>
        <v/>
      </c>
      <c r="R666" s="6" t="str">
        <f t="shared" si="235"/>
        <v/>
      </c>
      <c r="S666" s="6" t="str">
        <f t="shared" si="236"/>
        <v/>
      </c>
      <c r="T666" s="6" t="str">
        <f t="shared" si="237"/>
        <v/>
      </c>
      <c r="U666" s="6" t="str">
        <f t="shared" si="238"/>
        <v/>
      </c>
      <c r="V666" s="6" t="str">
        <f t="shared" si="239"/>
        <v/>
      </c>
      <c r="W666" s="6" t="str">
        <f>IF(LEN(Requerimiento_Det!L666)&gt;0,Requerimiento_Det!L666,"")</f>
        <v/>
      </c>
      <c r="X666" s="6" t="str">
        <f>IF(ISBLANK(Requerimiento_Det!M666),"",VLOOKUP(Requerimiento_Det!M666,Tabla8[#All],2,FALSE))</f>
        <v/>
      </c>
      <c r="Y666" s="6" t="str">
        <f t="shared" si="240"/>
        <v/>
      </c>
      <c r="Z666" s="6" t="str">
        <f t="shared" si="241"/>
        <v/>
      </c>
      <c r="AA666" s="6" t="str">
        <f t="shared" si="242"/>
        <v/>
      </c>
      <c r="AB666" s="6" t="str">
        <f t="shared" si="243"/>
        <v/>
      </c>
      <c r="AC666" s="6" t="str">
        <f t="shared" si="244"/>
        <v/>
      </c>
      <c r="AD666" s="6" t="str">
        <f>IF(ISBLANK(Requerimiento_Det!N666),"",VLOOKUP(Requerimiento_Det!N666,Tabla1[#All],2,FALSE))</f>
        <v/>
      </c>
      <c r="AE666" s="6" t="str">
        <f>IF(ISBLANK(Requerimiento_Det!P666),"",VLOOKUP(Requerimiento_Det!P666,Tabla18[#All],2,FALSE))</f>
        <v/>
      </c>
    </row>
    <row r="667" spans="1:31" x14ac:dyDescent="0.25">
      <c r="A667" s="6" t="str">
        <f>IF(LEN(Requerimiento_Det!A667)&gt;0,Requerimiento_Det!A667,"")</f>
        <v/>
      </c>
      <c r="B667" s="6" t="str">
        <f>IF(LEN(Requerimiento_Det!B667)&gt;0,Requerimiento_Det!B667,"")</f>
        <v/>
      </c>
      <c r="C667" s="6" t="str">
        <f>IF(ISBLANK(Requerimiento_Det!C667),"",VLOOKUP(Requerimiento_Det!C667,Tabla3[#All],2,FALSE))</f>
        <v/>
      </c>
      <c r="D667" s="6" t="str">
        <f>IF(LEN(Requerimiento_Det!D667)&gt;0,Requerimiento_Det!D667,"")</f>
        <v/>
      </c>
      <c r="E667" s="6" t="str">
        <f>IF(ISBLANK(Requerimiento_Det!E667),"",VLOOKUP(Requerimiento_Det!E667,Tabla13[#All],2,FALSE))</f>
        <v/>
      </c>
      <c r="F667" s="6" t="str">
        <f>IF(ISBLANK(Requerimiento_Det!F667),"",VLOOKUP(Requerimiento_Det!F667,Tabla12[#All],2,FALSE))</f>
        <v/>
      </c>
      <c r="G667" s="6" t="str">
        <f>IF(ISBLANK(Requerimiento_Det!G667),"",VLOOKUP(Requerimiento_Det!G667,Tabla14[#All],2,FALSE))</f>
        <v/>
      </c>
      <c r="H667" s="6" t="str">
        <f>IF(LEN(Requerimiento_Det!H667)&gt;0,Requerimiento_Det!H667,"")</f>
        <v/>
      </c>
      <c r="I667" s="6" t="str">
        <f>IF(ISBLANK(Requerimiento_Det!I667),"",VLOOKUP(Requerimiento_Det!I667,Tabla5[#All],2,FALSE))</f>
        <v/>
      </c>
      <c r="J667" s="6" t="str">
        <f t="shared" si="228"/>
        <v/>
      </c>
      <c r="K667" s="29" t="str">
        <f>IF(LEN(Requerimiento_Det!J667)&gt;0,Requerimiento_Det!J667,"")</f>
        <v/>
      </c>
      <c r="L667" s="6" t="str">
        <f t="shared" si="229"/>
        <v/>
      </c>
      <c r="M667" s="6" t="str">
        <f t="shared" si="230"/>
        <v/>
      </c>
      <c r="N667" s="30" t="str">
        <f t="shared" si="231"/>
        <v/>
      </c>
      <c r="O667" s="30" t="str">
        <f t="shared" si="232"/>
        <v/>
      </c>
      <c r="P667" s="6" t="str">
        <f t="shared" si="233"/>
        <v/>
      </c>
      <c r="Q667" s="6" t="str">
        <f t="shared" si="234"/>
        <v/>
      </c>
      <c r="R667" s="6" t="str">
        <f t="shared" si="235"/>
        <v/>
      </c>
      <c r="S667" s="6" t="str">
        <f t="shared" si="236"/>
        <v/>
      </c>
      <c r="T667" s="6" t="str">
        <f t="shared" si="237"/>
        <v/>
      </c>
      <c r="U667" s="6" t="str">
        <f t="shared" si="238"/>
        <v/>
      </c>
      <c r="V667" s="6" t="str">
        <f t="shared" si="239"/>
        <v/>
      </c>
      <c r="W667" s="6" t="str">
        <f>IF(LEN(Requerimiento_Det!L667)&gt;0,Requerimiento_Det!L667,"")</f>
        <v/>
      </c>
      <c r="X667" s="6" t="str">
        <f>IF(ISBLANK(Requerimiento_Det!M667),"",VLOOKUP(Requerimiento_Det!M667,Tabla8[#All],2,FALSE))</f>
        <v/>
      </c>
      <c r="Y667" s="6" t="str">
        <f t="shared" si="240"/>
        <v/>
      </c>
      <c r="Z667" s="6" t="str">
        <f t="shared" si="241"/>
        <v/>
      </c>
      <c r="AA667" s="6" t="str">
        <f t="shared" si="242"/>
        <v/>
      </c>
      <c r="AB667" s="6" t="str">
        <f t="shared" si="243"/>
        <v/>
      </c>
      <c r="AC667" s="6" t="str">
        <f t="shared" si="244"/>
        <v/>
      </c>
      <c r="AD667" s="6" t="str">
        <f>IF(ISBLANK(Requerimiento_Det!N667),"",VLOOKUP(Requerimiento_Det!N667,Tabla1[#All],2,FALSE))</f>
        <v/>
      </c>
      <c r="AE667" s="6" t="str">
        <f>IF(ISBLANK(Requerimiento_Det!P667),"",VLOOKUP(Requerimiento_Det!P667,Tabla18[#All],2,FALSE))</f>
        <v/>
      </c>
    </row>
    <row r="668" spans="1:31" x14ac:dyDescent="0.25">
      <c r="A668" s="6" t="str">
        <f>IF(LEN(Requerimiento_Det!A668)&gt;0,Requerimiento_Det!A668,"")</f>
        <v/>
      </c>
      <c r="B668" s="6" t="str">
        <f>IF(LEN(Requerimiento_Det!B668)&gt;0,Requerimiento_Det!B668,"")</f>
        <v/>
      </c>
      <c r="C668" s="6" t="str">
        <f>IF(ISBLANK(Requerimiento_Det!C668),"",VLOOKUP(Requerimiento_Det!C668,Tabla3[#All],2,FALSE))</f>
        <v/>
      </c>
      <c r="D668" s="6" t="str">
        <f>IF(LEN(Requerimiento_Det!D668)&gt;0,Requerimiento_Det!D668,"")</f>
        <v/>
      </c>
      <c r="E668" s="6" t="str">
        <f>IF(ISBLANK(Requerimiento_Det!E668),"",VLOOKUP(Requerimiento_Det!E668,Tabla13[#All],2,FALSE))</f>
        <v/>
      </c>
      <c r="F668" s="6" t="str">
        <f>IF(ISBLANK(Requerimiento_Det!F668),"",VLOOKUP(Requerimiento_Det!F668,Tabla12[#All],2,FALSE))</f>
        <v/>
      </c>
      <c r="G668" s="6" t="str">
        <f>IF(ISBLANK(Requerimiento_Det!G668),"",VLOOKUP(Requerimiento_Det!G668,Tabla14[#All],2,FALSE))</f>
        <v/>
      </c>
      <c r="H668" s="6" t="str">
        <f>IF(LEN(Requerimiento_Det!H668)&gt;0,Requerimiento_Det!H668,"")</f>
        <v/>
      </c>
      <c r="I668" s="6" t="str">
        <f>IF(ISBLANK(Requerimiento_Det!I668),"",VLOOKUP(Requerimiento_Det!I668,Tabla5[#All],2,FALSE))</f>
        <v/>
      </c>
      <c r="J668" s="6" t="str">
        <f t="shared" si="228"/>
        <v/>
      </c>
      <c r="K668" s="29" t="str">
        <f>IF(LEN(Requerimiento_Det!J668)&gt;0,Requerimiento_Det!J668,"")</f>
        <v/>
      </c>
      <c r="L668" s="6" t="str">
        <f t="shared" si="229"/>
        <v/>
      </c>
      <c r="M668" s="6" t="str">
        <f t="shared" si="230"/>
        <v/>
      </c>
      <c r="N668" s="30" t="str">
        <f t="shared" si="231"/>
        <v/>
      </c>
      <c r="O668" s="30" t="str">
        <f t="shared" si="232"/>
        <v/>
      </c>
      <c r="P668" s="6" t="str">
        <f t="shared" si="233"/>
        <v/>
      </c>
      <c r="Q668" s="6" t="str">
        <f t="shared" si="234"/>
        <v/>
      </c>
      <c r="R668" s="6" t="str">
        <f t="shared" si="235"/>
        <v/>
      </c>
      <c r="S668" s="6" t="str">
        <f t="shared" si="236"/>
        <v/>
      </c>
      <c r="T668" s="6" t="str">
        <f t="shared" si="237"/>
        <v/>
      </c>
      <c r="U668" s="6" t="str">
        <f t="shared" si="238"/>
        <v/>
      </c>
      <c r="V668" s="6" t="str">
        <f t="shared" si="239"/>
        <v/>
      </c>
      <c r="W668" s="6" t="str">
        <f>IF(LEN(Requerimiento_Det!L668)&gt;0,Requerimiento_Det!L668,"")</f>
        <v/>
      </c>
      <c r="X668" s="6" t="str">
        <f>IF(ISBLANK(Requerimiento_Det!M668),"",VLOOKUP(Requerimiento_Det!M668,Tabla8[#All],2,FALSE))</f>
        <v/>
      </c>
      <c r="Y668" s="6" t="str">
        <f t="shared" si="240"/>
        <v/>
      </c>
      <c r="Z668" s="6" t="str">
        <f t="shared" si="241"/>
        <v/>
      </c>
      <c r="AA668" s="6" t="str">
        <f t="shared" si="242"/>
        <v/>
      </c>
      <c r="AB668" s="6" t="str">
        <f t="shared" si="243"/>
        <v/>
      </c>
      <c r="AC668" s="6" t="str">
        <f t="shared" si="244"/>
        <v/>
      </c>
      <c r="AD668" s="6" t="str">
        <f>IF(ISBLANK(Requerimiento_Det!N668),"",VLOOKUP(Requerimiento_Det!N668,Tabla1[#All],2,FALSE))</f>
        <v/>
      </c>
      <c r="AE668" s="6" t="str">
        <f>IF(ISBLANK(Requerimiento_Det!P668),"",VLOOKUP(Requerimiento_Det!P668,Tabla18[#All],2,FALSE))</f>
        <v/>
      </c>
    </row>
    <row r="669" spans="1:31" x14ac:dyDescent="0.25">
      <c r="A669" s="6" t="str">
        <f>IF(LEN(Requerimiento_Det!A669)&gt;0,Requerimiento_Det!A669,"")</f>
        <v/>
      </c>
      <c r="B669" s="6" t="str">
        <f>IF(LEN(Requerimiento_Det!B669)&gt;0,Requerimiento_Det!B669,"")</f>
        <v/>
      </c>
      <c r="C669" s="6" t="str">
        <f>IF(ISBLANK(Requerimiento_Det!C669),"",VLOOKUP(Requerimiento_Det!C669,Tabla3[#All],2,FALSE))</f>
        <v/>
      </c>
      <c r="D669" s="6" t="str">
        <f>IF(LEN(Requerimiento_Det!D669)&gt;0,Requerimiento_Det!D669,"")</f>
        <v/>
      </c>
      <c r="E669" s="6" t="str">
        <f>IF(ISBLANK(Requerimiento_Det!E669),"",VLOOKUP(Requerimiento_Det!E669,Tabla13[#All],2,FALSE))</f>
        <v/>
      </c>
      <c r="F669" s="6" t="str">
        <f>IF(ISBLANK(Requerimiento_Det!F669),"",VLOOKUP(Requerimiento_Det!F669,Tabla12[#All],2,FALSE))</f>
        <v/>
      </c>
      <c r="G669" s="6" t="str">
        <f>IF(ISBLANK(Requerimiento_Det!G669),"",VLOOKUP(Requerimiento_Det!G669,Tabla14[#All],2,FALSE))</f>
        <v/>
      </c>
      <c r="H669" s="6" t="str">
        <f>IF(LEN(Requerimiento_Det!H669)&gt;0,Requerimiento_Det!H669,"")</f>
        <v/>
      </c>
      <c r="I669" s="6" t="str">
        <f>IF(ISBLANK(Requerimiento_Det!I669),"",VLOOKUP(Requerimiento_Det!I669,Tabla5[#All],2,FALSE))</f>
        <v/>
      </c>
      <c r="J669" s="6" t="str">
        <f t="shared" si="228"/>
        <v/>
      </c>
      <c r="K669" s="29" t="str">
        <f>IF(LEN(Requerimiento_Det!J669)&gt;0,Requerimiento_Det!J669,"")</f>
        <v/>
      </c>
      <c r="L669" s="6" t="str">
        <f t="shared" si="229"/>
        <v/>
      </c>
      <c r="M669" s="6" t="str">
        <f t="shared" si="230"/>
        <v/>
      </c>
      <c r="N669" s="30" t="str">
        <f t="shared" si="231"/>
        <v/>
      </c>
      <c r="O669" s="30" t="str">
        <f t="shared" si="232"/>
        <v/>
      </c>
      <c r="P669" s="6" t="str">
        <f t="shared" si="233"/>
        <v/>
      </c>
      <c r="Q669" s="6" t="str">
        <f t="shared" si="234"/>
        <v/>
      </c>
      <c r="R669" s="6" t="str">
        <f t="shared" si="235"/>
        <v/>
      </c>
      <c r="S669" s="6" t="str">
        <f t="shared" si="236"/>
        <v/>
      </c>
      <c r="T669" s="6" t="str">
        <f t="shared" si="237"/>
        <v/>
      </c>
      <c r="U669" s="6" t="str">
        <f t="shared" si="238"/>
        <v/>
      </c>
      <c r="V669" s="6" t="str">
        <f t="shared" si="239"/>
        <v/>
      </c>
      <c r="W669" s="6" t="str">
        <f>IF(LEN(Requerimiento_Det!L669)&gt;0,Requerimiento_Det!L669,"")</f>
        <v/>
      </c>
      <c r="X669" s="6" t="str">
        <f>IF(ISBLANK(Requerimiento_Det!M669),"",VLOOKUP(Requerimiento_Det!M669,Tabla8[#All],2,FALSE))</f>
        <v/>
      </c>
      <c r="Y669" s="6" t="str">
        <f t="shared" si="240"/>
        <v/>
      </c>
      <c r="Z669" s="6" t="str">
        <f t="shared" si="241"/>
        <v/>
      </c>
      <c r="AA669" s="6" t="str">
        <f t="shared" si="242"/>
        <v/>
      </c>
      <c r="AB669" s="6" t="str">
        <f t="shared" si="243"/>
        <v/>
      </c>
      <c r="AC669" s="6" t="str">
        <f t="shared" si="244"/>
        <v/>
      </c>
      <c r="AD669" s="6" t="str">
        <f>IF(ISBLANK(Requerimiento_Det!N669),"",VLOOKUP(Requerimiento_Det!N669,Tabla1[#All],2,FALSE))</f>
        <v/>
      </c>
      <c r="AE669" s="6" t="str">
        <f>IF(ISBLANK(Requerimiento_Det!P669),"",VLOOKUP(Requerimiento_Det!P669,Tabla18[#All],2,FALSE))</f>
        <v/>
      </c>
    </row>
    <row r="670" spans="1:31" x14ac:dyDescent="0.25">
      <c r="A670" s="6" t="str">
        <f>IF(LEN(Requerimiento_Det!A670)&gt;0,Requerimiento_Det!A670,"")</f>
        <v/>
      </c>
      <c r="B670" s="6" t="str">
        <f>IF(LEN(Requerimiento_Det!B670)&gt;0,Requerimiento_Det!B670,"")</f>
        <v/>
      </c>
      <c r="C670" s="6" t="str">
        <f>IF(ISBLANK(Requerimiento_Det!C670),"",VLOOKUP(Requerimiento_Det!C670,Tabla3[#All],2,FALSE))</f>
        <v/>
      </c>
      <c r="D670" s="6" t="str">
        <f>IF(LEN(Requerimiento_Det!D670)&gt;0,Requerimiento_Det!D670,"")</f>
        <v/>
      </c>
      <c r="E670" s="6" t="str">
        <f>IF(ISBLANK(Requerimiento_Det!E670),"",VLOOKUP(Requerimiento_Det!E670,Tabla13[#All],2,FALSE))</f>
        <v/>
      </c>
      <c r="F670" s="6" t="str">
        <f>IF(ISBLANK(Requerimiento_Det!F670),"",VLOOKUP(Requerimiento_Det!F670,Tabla12[#All],2,FALSE))</f>
        <v/>
      </c>
      <c r="G670" s="6" t="str">
        <f>IF(ISBLANK(Requerimiento_Det!G670),"",VLOOKUP(Requerimiento_Det!G670,Tabla14[#All],2,FALSE))</f>
        <v/>
      </c>
      <c r="H670" s="6" t="str">
        <f>IF(LEN(Requerimiento_Det!H670)&gt;0,Requerimiento_Det!H670,"")</f>
        <v/>
      </c>
      <c r="I670" s="6" t="str">
        <f>IF(ISBLANK(Requerimiento_Det!I670),"",VLOOKUP(Requerimiento_Det!I670,Tabla5[#All],2,FALSE))</f>
        <v/>
      </c>
      <c r="J670" s="6" t="str">
        <f t="shared" si="228"/>
        <v/>
      </c>
      <c r="K670" s="29" t="str">
        <f>IF(LEN(Requerimiento_Det!J670)&gt;0,Requerimiento_Det!J670,"")</f>
        <v/>
      </c>
      <c r="L670" s="6" t="str">
        <f t="shared" si="229"/>
        <v/>
      </c>
      <c r="M670" s="6" t="str">
        <f t="shared" si="230"/>
        <v/>
      </c>
      <c r="N670" s="30" t="str">
        <f t="shared" si="231"/>
        <v/>
      </c>
      <c r="O670" s="30" t="str">
        <f t="shared" si="232"/>
        <v/>
      </c>
      <c r="P670" s="6" t="str">
        <f t="shared" si="233"/>
        <v/>
      </c>
      <c r="Q670" s="6" t="str">
        <f t="shared" si="234"/>
        <v/>
      </c>
      <c r="R670" s="6" t="str">
        <f t="shared" si="235"/>
        <v/>
      </c>
      <c r="S670" s="6" t="str">
        <f t="shared" si="236"/>
        <v/>
      </c>
      <c r="T670" s="6" t="str">
        <f t="shared" si="237"/>
        <v/>
      </c>
      <c r="U670" s="6" t="str">
        <f t="shared" si="238"/>
        <v/>
      </c>
      <c r="V670" s="6" t="str">
        <f t="shared" si="239"/>
        <v/>
      </c>
      <c r="W670" s="6" t="str">
        <f>IF(LEN(Requerimiento_Det!L670)&gt;0,Requerimiento_Det!L670,"")</f>
        <v/>
      </c>
      <c r="X670" s="6" t="str">
        <f>IF(ISBLANK(Requerimiento_Det!M670),"",VLOOKUP(Requerimiento_Det!M670,Tabla8[#All],2,FALSE))</f>
        <v/>
      </c>
      <c r="Y670" s="6" t="str">
        <f t="shared" si="240"/>
        <v/>
      </c>
      <c r="Z670" s="6" t="str">
        <f t="shared" si="241"/>
        <v/>
      </c>
      <c r="AA670" s="6" t="str">
        <f t="shared" si="242"/>
        <v/>
      </c>
      <c r="AB670" s="6" t="str">
        <f t="shared" si="243"/>
        <v/>
      </c>
      <c r="AC670" s="6" t="str">
        <f t="shared" si="244"/>
        <v/>
      </c>
      <c r="AD670" s="6" t="str">
        <f>IF(ISBLANK(Requerimiento_Det!N670),"",VLOOKUP(Requerimiento_Det!N670,Tabla1[#All],2,FALSE))</f>
        <v/>
      </c>
      <c r="AE670" s="6" t="str">
        <f>IF(ISBLANK(Requerimiento_Det!P670),"",VLOOKUP(Requerimiento_Det!P670,Tabla18[#All],2,FALSE))</f>
        <v/>
      </c>
    </row>
    <row r="671" spans="1:31" x14ac:dyDescent="0.25">
      <c r="A671" s="6" t="str">
        <f>IF(LEN(Requerimiento_Det!A671)&gt;0,Requerimiento_Det!A671,"")</f>
        <v/>
      </c>
      <c r="B671" s="6" t="str">
        <f>IF(LEN(Requerimiento_Det!B671)&gt;0,Requerimiento_Det!B671,"")</f>
        <v/>
      </c>
      <c r="C671" s="6" t="str">
        <f>IF(ISBLANK(Requerimiento_Det!C671),"",VLOOKUP(Requerimiento_Det!C671,Tabla3[#All],2,FALSE))</f>
        <v/>
      </c>
      <c r="D671" s="6" t="str">
        <f>IF(LEN(Requerimiento_Det!D671)&gt;0,Requerimiento_Det!D671,"")</f>
        <v/>
      </c>
      <c r="E671" s="6" t="str">
        <f>IF(ISBLANK(Requerimiento_Det!E671),"",VLOOKUP(Requerimiento_Det!E671,Tabla13[#All],2,FALSE))</f>
        <v/>
      </c>
      <c r="F671" s="6" t="str">
        <f>IF(ISBLANK(Requerimiento_Det!F671),"",VLOOKUP(Requerimiento_Det!F671,Tabla12[#All],2,FALSE))</f>
        <v/>
      </c>
      <c r="G671" s="6" t="str">
        <f>IF(ISBLANK(Requerimiento_Det!G671),"",VLOOKUP(Requerimiento_Det!G671,Tabla14[#All],2,FALSE))</f>
        <v/>
      </c>
      <c r="H671" s="6" t="str">
        <f>IF(LEN(Requerimiento_Det!H671)&gt;0,Requerimiento_Det!H671,"")</f>
        <v/>
      </c>
      <c r="I671" s="6" t="str">
        <f>IF(ISBLANK(Requerimiento_Det!I671),"",VLOOKUP(Requerimiento_Det!I671,Tabla5[#All],2,FALSE))</f>
        <v/>
      </c>
      <c r="J671" s="6" t="str">
        <f t="shared" si="228"/>
        <v/>
      </c>
      <c r="K671" s="29" t="str">
        <f>IF(LEN(Requerimiento_Det!J671)&gt;0,Requerimiento_Det!J671,"")</f>
        <v/>
      </c>
      <c r="L671" s="6" t="str">
        <f t="shared" si="229"/>
        <v/>
      </c>
      <c r="M671" s="6" t="str">
        <f t="shared" si="230"/>
        <v/>
      </c>
      <c r="N671" s="30" t="str">
        <f t="shared" si="231"/>
        <v/>
      </c>
      <c r="O671" s="30" t="str">
        <f t="shared" si="232"/>
        <v/>
      </c>
      <c r="P671" s="6" t="str">
        <f t="shared" si="233"/>
        <v/>
      </c>
      <c r="Q671" s="6" t="str">
        <f t="shared" si="234"/>
        <v/>
      </c>
      <c r="R671" s="6" t="str">
        <f t="shared" si="235"/>
        <v/>
      </c>
      <c r="S671" s="6" t="str">
        <f t="shared" si="236"/>
        <v/>
      </c>
      <c r="T671" s="6" t="str">
        <f t="shared" si="237"/>
        <v/>
      </c>
      <c r="U671" s="6" t="str">
        <f t="shared" si="238"/>
        <v/>
      </c>
      <c r="V671" s="6" t="str">
        <f t="shared" si="239"/>
        <v/>
      </c>
      <c r="W671" s="6" t="str">
        <f>IF(LEN(Requerimiento_Det!L671)&gt;0,Requerimiento_Det!L671,"")</f>
        <v/>
      </c>
      <c r="X671" s="6" t="str">
        <f>IF(ISBLANK(Requerimiento_Det!M671),"",VLOOKUP(Requerimiento_Det!M671,Tabla8[#All],2,FALSE))</f>
        <v/>
      </c>
      <c r="Y671" s="6" t="str">
        <f t="shared" si="240"/>
        <v/>
      </c>
      <c r="Z671" s="6" t="str">
        <f t="shared" si="241"/>
        <v/>
      </c>
      <c r="AA671" s="6" t="str">
        <f t="shared" si="242"/>
        <v/>
      </c>
      <c r="AB671" s="6" t="str">
        <f t="shared" si="243"/>
        <v/>
      </c>
      <c r="AC671" s="6" t="str">
        <f t="shared" si="244"/>
        <v/>
      </c>
      <c r="AD671" s="6" t="str">
        <f>IF(ISBLANK(Requerimiento_Det!N671),"",VLOOKUP(Requerimiento_Det!N671,Tabla1[#All],2,FALSE))</f>
        <v/>
      </c>
      <c r="AE671" s="6" t="str">
        <f>IF(ISBLANK(Requerimiento_Det!P671),"",VLOOKUP(Requerimiento_Det!P671,Tabla18[#All],2,FALSE))</f>
        <v/>
      </c>
    </row>
    <row r="672" spans="1:31" x14ac:dyDescent="0.25">
      <c r="A672" s="6" t="str">
        <f>IF(LEN(Requerimiento_Det!A672)&gt;0,Requerimiento_Det!A672,"")</f>
        <v/>
      </c>
      <c r="B672" s="6" t="str">
        <f>IF(LEN(Requerimiento_Det!B672)&gt;0,Requerimiento_Det!B672,"")</f>
        <v/>
      </c>
      <c r="C672" s="6" t="str">
        <f>IF(ISBLANK(Requerimiento_Det!C672),"",VLOOKUP(Requerimiento_Det!C672,Tabla3[#All],2,FALSE))</f>
        <v/>
      </c>
      <c r="D672" s="6" t="str">
        <f>IF(LEN(Requerimiento_Det!D672)&gt;0,Requerimiento_Det!D672,"")</f>
        <v/>
      </c>
      <c r="E672" s="6" t="str">
        <f>IF(ISBLANK(Requerimiento_Det!E672),"",VLOOKUP(Requerimiento_Det!E672,Tabla13[#All],2,FALSE))</f>
        <v/>
      </c>
      <c r="F672" s="6" t="str">
        <f>IF(ISBLANK(Requerimiento_Det!F672),"",VLOOKUP(Requerimiento_Det!F672,Tabla12[#All],2,FALSE))</f>
        <v/>
      </c>
      <c r="G672" s="6" t="str">
        <f>IF(ISBLANK(Requerimiento_Det!G672),"",VLOOKUP(Requerimiento_Det!G672,Tabla14[#All],2,FALSE))</f>
        <v/>
      </c>
      <c r="H672" s="6" t="str">
        <f>IF(LEN(Requerimiento_Det!H672)&gt;0,Requerimiento_Det!H672,"")</f>
        <v/>
      </c>
      <c r="I672" s="6" t="str">
        <f>IF(ISBLANK(Requerimiento_Det!I672),"",VLOOKUP(Requerimiento_Det!I672,Tabla5[#All],2,FALSE))</f>
        <v/>
      </c>
      <c r="J672" s="6" t="str">
        <f t="shared" si="228"/>
        <v/>
      </c>
      <c r="K672" s="29" t="str">
        <f>IF(LEN(Requerimiento_Det!J672)&gt;0,Requerimiento_Det!J672,"")</f>
        <v/>
      </c>
      <c r="L672" s="6" t="str">
        <f t="shared" si="229"/>
        <v/>
      </c>
      <c r="M672" s="6" t="str">
        <f t="shared" si="230"/>
        <v/>
      </c>
      <c r="N672" s="30" t="str">
        <f t="shared" si="231"/>
        <v/>
      </c>
      <c r="O672" s="30" t="str">
        <f t="shared" si="232"/>
        <v/>
      </c>
      <c r="P672" s="6" t="str">
        <f t="shared" si="233"/>
        <v/>
      </c>
      <c r="Q672" s="6" t="str">
        <f t="shared" si="234"/>
        <v/>
      </c>
      <c r="R672" s="6" t="str">
        <f t="shared" si="235"/>
        <v/>
      </c>
      <c r="S672" s="6" t="str">
        <f t="shared" si="236"/>
        <v/>
      </c>
      <c r="T672" s="6" t="str">
        <f t="shared" si="237"/>
        <v/>
      </c>
      <c r="U672" s="6" t="str">
        <f t="shared" si="238"/>
        <v/>
      </c>
      <c r="V672" s="6" t="str">
        <f t="shared" si="239"/>
        <v/>
      </c>
      <c r="W672" s="6" t="str">
        <f>IF(LEN(Requerimiento_Det!L672)&gt;0,Requerimiento_Det!L672,"")</f>
        <v/>
      </c>
      <c r="X672" s="6" t="str">
        <f>IF(ISBLANK(Requerimiento_Det!M672),"",VLOOKUP(Requerimiento_Det!M672,Tabla8[#All],2,FALSE))</f>
        <v/>
      </c>
      <c r="Y672" s="6" t="str">
        <f t="shared" si="240"/>
        <v/>
      </c>
      <c r="Z672" s="6" t="str">
        <f t="shared" si="241"/>
        <v/>
      </c>
      <c r="AA672" s="6" t="str">
        <f t="shared" si="242"/>
        <v/>
      </c>
      <c r="AB672" s="6" t="str">
        <f t="shared" si="243"/>
        <v/>
      </c>
      <c r="AC672" s="6" t="str">
        <f t="shared" si="244"/>
        <v/>
      </c>
      <c r="AD672" s="6" t="str">
        <f>IF(ISBLANK(Requerimiento_Det!N672),"",VLOOKUP(Requerimiento_Det!N672,Tabla1[#All],2,FALSE))</f>
        <v/>
      </c>
      <c r="AE672" s="6" t="str">
        <f>IF(ISBLANK(Requerimiento_Det!P672),"",VLOOKUP(Requerimiento_Det!P672,Tabla18[#All],2,FALSE))</f>
        <v/>
      </c>
    </row>
    <row r="673" spans="1:31" x14ac:dyDescent="0.25">
      <c r="A673" s="6" t="str">
        <f>IF(LEN(Requerimiento_Det!A673)&gt;0,Requerimiento_Det!A673,"")</f>
        <v/>
      </c>
      <c r="B673" s="6" t="str">
        <f>IF(LEN(Requerimiento_Det!B673)&gt;0,Requerimiento_Det!B673,"")</f>
        <v/>
      </c>
      <c r="C673" s="6" t="str">
        <f>IF(ISBLANK(Requerimiento_Det!C673),"",VLOOKUP(Requerimiento_Det!C673,Tabla3[#All],2,FALSE))</f>
        <v/>
      </c>
      <c r="D673" s="6" t="str">
        <f>IF(LEN(Requerimiento_Det!D673)&gt;0,Requerimiento_Det!D673,"")</f>
        <v/>
      </c>
      <c r="E673" s="6" t="str">
        <f>IF(ISBLANK(Requerimiento_Det!E673),"",VLOOKUP(Requerimiento_Det!E673,Tabla13[#All],2,FALSE))</f>
        <v/>
      </c>
      <c r="F673" s="6" t="str">
        <f>IF(ISBLANK(Requerimiento_Det!F673),"",VLOOKUP(Requerimiento_Det!F673,Tabla12[#All],2,FALSE))</f>
        <v/>
      </c>
      <c r="G673" s="6" t="str">
        <f>IF(ISBLANK(Requerimiento_Det!G673),"",VLOOKUP(Requerimiento_Det!G673,Tabla14[#All],2,FALSE))</f>
        <v/>
      </c>
      <c r="H673" s="6" t="str">
        <f>IF(LEN(Requerimiento_Det!H673)&gt;0,Requerimiento_Det!H673,"")</f>
        <v/>
      </c>
      <c r="I673" s="6" t="str">
        <f>IF(ISBLANK(Requerimiento_Det!I673),"",VLOOKUP(Requerimiento_Det!I673,Tabla5[#All],2,FALSE))</f>
        <v/>
      </c>
      <c r="J673" s="6" t="str">
        <f t="shared" si="228"/>
        <v/>
      </c>
      <c r="K673" s="29" t="str">
        <f>IF(LEN(Requerimiento_Det!J673)&gt;0,Requerimiento_Det!J673,"")</f>
        <v/>
      </c>
      <c r="L673" s="6" t="str">
        <f t="shared" si="229"/>
        <v/>
      </c>
      <c r="M673" s="6" t="str">
        <f t="shared" si="230"/>
        <v/>
      </c>
      <c r="N673" s="30" t="str">
        <f t="shared" si="231"/>
        <v/>
      </c>
      <c r="O673" s="30" t="str">
        <f t="shared" si="232"/>
        <v/>
      </c>
      <c r="P673" s="6" t="str">
        <f t="shared" si="233"/>
        <v/>
      </c>
      <c r="Q673" s="6" t="str">
        <f t="shared" si="234"/>
        <v/>
      </c>
      <c r="R673" s="6" t="str">
        <f t="shared" si="235"/>
        <v/>
      </c>
      <c r="S673" s="6" t="str">
        <f t="shared" si="236"/>
        <v/>
      </c>
      <c r="T673" s="6" t="str">
        <f t="shared" si="237"/>
        <v/>
      </c>
      <c r="U673" s="6" t="str">
        <f t="shared" si="238"/>
        <v/>
      </c>
      <c r="V673" s="6" t="str">
        <f t="shared" si="239"/>
        <v/>
      </c>
      <c r="W673" s="6" t="str">
        <f>IF(LEN(Requerimiento_Det!L673)&gt;0,Requerimiento_Det!L673,"")</f>
        <v/>
      </c>
      <c r="X673" s="6" t="str">
        <f>IF(ISBLANK(Requerimiento_Det!M673),"",VLOOKUP(Requerimiento_Det!M673,Tabla8[#All],2,FALSE))</f>
        <v/>
      </c>
      <c r="Y673" s="6" t="str">
        <f t="shared" si="240"/>
        <v/>
      </c>
      <c r="Z673" s="6" t="str">
        <f t="shared" si="241"/>
        <v/>
      </c>
      <c r="AA673" s="6" t="str">
        <f t="shared" si="242"/>
        <v/>
      </c>
      <c r="AB673" s="6" t="str">
        <f t="shared" si="243"/>
        <v/>
      </c>
      <c r="AC673" s="6" t="str">
        <f t="shared" si="244"/>
        <v/>
      </c>
      <c r="AD673" s="6" t="str">
        <f>IF(ISBLANK(Requerimiento_Det!N673),"",VLOOKUP(Requerimiento_Det!N673,Tabla1[#All],2,FALSE))</f>
        <v/>
      </c>
      <c r="AE673" s="6" t="str">
        <f>IF(ISBLANK(Requerimiento_Det!P673),"",VLOOKUP(Requerimiento_Det!P673,Tabla18[#All],2,FALSE))</f>
        <v/>
      </c>
    </row>
    <row r="674" spans="1:31" x14ac:dyDescent="0.25">
      <c r="A674" s="6" t="str">
        <f>IF(LEN(Requerimiento_Det!A674)&gt;0,Requerimiento_Det!A674,"")</f>
        <v/>
      </c>
      <c r="B674" s="6" t="str">
        <f>IF(LEN(Requerimiento_Det!B674)&gt;0,Requerimiento_Det!B674,"")</f>
        <v/>
      </c>
      <c r="C674" s="6" t="str">
        <f>IF(ISBLANK(Requerimiento_Det!C674),"",VLOOKUP(Requerimiento_Det!C674,Tabla3[#All],2,FALSE))</f>
        <v/>
      </c>
      <c r="D674" s="6" t="str">
        <f>IF(LEN(Requerimiento_Det!D674)&gt;0,Requerimiento_Det!D674,"")</f>
        <v/>
      </c>
      <c r="E674" s="6" t="str">
        <f>IF(ISBLANK(Requerimiento_Det!E674),"",VLOOKUP(Requerimiento_Det!E674,Tabla13[#All],2,FALSE))</f>
        <v/>
      </c>
      <c r="F674" s="6" t="str">
        <f>IF(ISBLANK(Requerimiento_Det!F674),"",VLOOKUP(Requerimiento_Det!F674,Tabla12[#All],2,FALSE))</f>
        <v/>
      </c>
      <c r="G674" s="6" t="str">
        <f>IF(ISBLANK(Requerimiento_Det!G674),"",VLOOKUP(Requerimiento_Det!G674,Tabla14[#All],2,FALSE))</f>
        <v/>
      </c>
      <c r="H674" s="6" t="str">
        <f>IF(LEN(Requerimiento_Det!H674)&gt;0,Requerimiento_Det!H674,"")</f>
        <v/>
      </c>
      <c r="I674" s="6" t="str">
        <f>IF(ISBLANK(Requerimiento_Det!I674),"",VLOOKUP(Requerimiento_Det!I674,Tabla5[#All],2,FALSE))</f>
        <v/>
      </c>
      <c r="J674" s="6" t="str">
        <f t="shared" si="228"/>
        <v/>
      </c>
      <c r="K674" s="29" t="str">
        <f>IF(LEN(Requerimiento_Det!J674)&gt;0,Requerimiento_Det!J674,"")</f>
        <v/>
      </c>
      <c r="L674" s="6" t="str">
        <f t="shared" si="229"/>
        <v/>
      </c>
      <c r="M674" s="6" t="str">
        <f t="shared" si="230"/>
        <v/>
      </c>
      <c r="N674" s="30" t="str">
        <f t="shared" si="231"/>
        <v/>
      </c>
      <c r="O674" s="30" t="str">
        <f t="shared" si="232"/>
        <v/>
      </c>
      <c r="P674" s="6" t="str">
        <f t="shared" si="233"/>
        <v/>
      </c>
      <c r="Q674" s="6" t="str">
        <f t="shared" si="234"/>
        <v/>
      </c>
      <c r="R674" s="6" t="str">
        <f t="shared" si="235"/>
        <v/>
      </c>
      <c r="S674" s="6" t="str">
        <f t="shared" si="236"/>
        <v/>
      </c>
      <c r="T674" s="6" t="str">
        <f t="shared" si="237"/>
        <v/>
      </c>
      <c r="U674" s="6" t="str">
        <f t="shared" si="238"/>
        <v/>
      </c>
      <c r="V674" s="6" t="str">
        <f t="shared" si="239"/>
        <v/>
      </c>
      <c r="W674" s="6" t="str">
        <f>IF(LEN(Requerimiento_Det!L674)&gt;0,Requerimiento_Det!L674,"")</f>
        <v/>
      </c>
      <c r="X674" s="6" t="str">
        <f>IF(ISBLANK(Requerimiento_Det!M674),"",VLOOKUP(Requerimiento_Det!M674,Tabla8[#All],2,FALSE))</f>
        <v/>
      </c>
      <c r="Y674" s="6" t="str">
        <f t="shared" si="240"/>
        <v/>
      </c>
      <c r="Z674" s="6" t="str">
        <f t="shared" si="241"/>
        <v/>
      </c>
      <c r="AA674" s="6" t="str">
        <f t="shared" si="242"/>
        <v/>
      </c>
      <c r="AB674" s="6" t="str">
        <f t="shared" si="243"/>
        <v/>
      </c>
      <c r="AC674" s="6" t="str">
        <f t="shared" si="244"/>
        <v/>
      </c>
      <c r="AD674" s="6" t="str">
        <f>IF(ISBLANK(Requerimiento_Det!N674),"",VLOOKUP(Requerimiento_Det!N674,Tabla1[#All],2,FALSE))</f>
        <v/>
      </c>
      <c r="AE674" s="6" t="str">
        <f>IF(ISBLANK(Requerimiento_Det!P674),"",VLOOKUP(Requerimiento_Det!P674,Tabla18[#All],2,FALSE))</f>
        <v/>
      </c>
    </row>
    <row r="675" spans="1:31" x14ac:dyDescent="0.25">
      <c r="A675" s="6" t="str">
        <f>IF(LEN(Requerimiento_Det!A675)&gt;0,Requerimiento_Det!A675,"")</f>
        <v/>
      </c>
      <c r="B675" s="6" t="str">
        <f>IF(LEN(Requerimiento_Det!B675)&gt;0,Requerimiento_Det!B675,"")</f>
        <v/>
      </c>
      <c r="C675" s="6" t="str">
        <f>IF(ISBLANK(Requerimiento_Det!C675),"",VLOOKUP(Requerimiento_Det!C675,Tabla3[#All],2,FALSE))</f>
        <v/>
      </c>
      <c r="D675" s="6" t="str">
        <f>IF(LEN(Requerimiento_Det!D675)&gt;0,Requerimiento_Det!D675,"")</f>
        <v/>
      </c>
      <c r="E675" s="6" t="str">
        <f>IF(ISBLANK(Requerimiento_Det!E675),"",VLOOKUP(Requerimiento_Det!E675,Tabla13[#All],2,FALSE))</f>
        <v/>
      </c>
      <c r="F675" s="6" t="str">
        <f>IF(ISBLANK(Requerimiento_Det!F675),"",VLOOKUP(Requerimiento_Det!F675,Tabla12[#All],2,FALSE))</f>
        <v/>
      </c>
      <c r="G675" s="6" t="str">
        <f>IF(ISBLANK(Requerimiento_Det!G675),"",VLOOKUP(Requerimiento_Det!G675,Tabla14[#All],2,FALSE))</f>
        <v/>
      </c>
      <c r="H675" s="6" t="str">
        <f>IF(LEN(Requerimiento_Det!H675)&gt;0,Requerimiento_Det!H675,"")</f>
        <v/>
      </c>
      <c r="I675" s="6" t="str">
        <f>IF(ISBLANK(Requerimiento_Det!I675),"",VLOOKUP(Requerimiento_Det!I675,Tabla5[#All],2,FALSE))</f>
        <v/>
      </c>
      <c r="J675" s="6" t="str">
        <f t="shared" ref="J675:J738" si="245">IF(LEN(C675)&gt;0,"N","")</f>
        <v/>
      </c>
      <c r="K675" s="29" t="str">
        <f>IF(LEN(Requerimiento_Det!J675)&gt;0,Requerimiento_Det!J675,"")</f>
        <v/>
      </c>
      <c r="L675" s="6" t="str">
        <f t="shared" ref="L675:L738" si="246">IF(LEN(C675)&gt;0,"0.00","")</f>
        <v/>
      </c>
      <c r="M675" s="6" t="str">
        <f t="shared" ref="M675:M738" si="247">IF(LEN(C675)&gt;0,"0.00","")</f>
        <v/>
      </c>
      <c r="N675" s="30" t="str">
        <f t="shared" ref="N675:N738" si="248">IF(LEN(C675)&gt;0,"0.00","")</f>
        <v/>
      </c>
      <c r="O675" s="30" t="str">
        <f t="shared" ref="O675:O738" si="249">IF(LEN(N675)&gt;0,K675*N675,"")</f>
        <v/>
      </c>
      <c r="P675" s="6" t="str">
        <f t="shared" ref="P675:P738" si="250">IF(LEN(C675)&gt;0,"0","")</f>
        <v/>
      </c>
      <c r="Q675" s="6" t="str">
        <f t="shared" ref="Q675:Q738" si="251">IF(LEN(C675)&gt;0,"0","")</f>
        <v/>
      </c>
      <c r="R675" s="6" t="str">
        <f t="shared" ref="R675:R738" si="252">IF(LEN(C675)&gt;0,"0.000000","")</f>
        <v/>
      </c>
      <c r="S675" s="6" t="str">
        <f t="shared" ref="S675:S738" si="253">IF(LEN(C675)&gt;0,"0.000000","")</f>
        <v/>
      </c>
      <c r="T675" s="6" t="str">
        <f t="shared" ref="T675:T738" si="254">IF(LEN(C675)&gt;0,"0","")</f>
        <v/>
      </c>
      <c r="U675" s="6" t="str">
        <f t="shared" ref="U675:U738" si="255">IF(LEN(C675)&gt;0,"0","")</f>
        <v/>
      </c>
      <c r="V675" s="6" t="str">
        <f t="shared" ref="V675:V738" si="256">IF(LEN(C675)&gt;0,"S","")</f>
        <v/>
      </c>
      <c r="W675" s="6" t="str">
        <f>IF(LEN(Requerimiento_Det!L675)&gt;0,Requerimiento_Det!L675,"")</f>
        <v/>
      </c>
      <c r="X675" s="6" t="str">
        <f>IF(ISBLANK(Requerimiento_Det!M675),"",VLOOKUP(Requerimiento_Det!M675,Tabla8[#All],2,FALSE))</f>
        <v/>
      </c>
      <c r="Y675" s="6" t="str">
        <f t="shared" ref="Y675:Y738" si="257">IF(LEN(C675)&gt;0,"PR","")</f>
        <v/>
      </c>
      <c r="Z675" s="6" t="str">
        <f t="shared" ref="Z675:Z738" si="258">IF(LEN(C675)&gt;0,"DEMO","")</f>
        <v/>
      </c>
      <c r="AA675" s="6" t="str">
        <f t="shared" ref="AA675:AA738" si="259">IF(LEN(C675)&gt;0,"N","")</f>
        <v/>
      </c>
      <c r="AB675" s="6" t="str">
        <f t="shared" ref="AB675:AB738" si="260">IF(LEN(C675)&gt;0,"N","")</f>
        <v/>
      </c>
      <c r="AC675" s="6" t="str">
        <f t="shared" ref="AC675:AC738" si="261">IF(LEN(C675)&gt;0,"9031501","")</f>
        <v/>
      </c>
      <c r="AD675" s="6" t="str">
        <f>IF(ISBLANK(Requerimiento_Det!N675),"",VLOOKUP(Requerimiento_Det!N675,Tabla1[#All],2,FALSE))</f>
        <v/>
      </c>
      <c r="AE675" s="6" t="str">
        <f>IF(ISBLANK(Requerimiento_Det!P675),"",VLOOKUP(Requerimiento_Det!P675,Tabla18[#All],2,FALSE))</f>
        <v/>
      </c>
    </row>
    <row r="676" spans="1:31" x14ac:dyDescent="0.25">
      <c r="A676" s="6" t="str">
        <f>IF(LEN(Requerimiento_Det!A676)&gt;0,Requerimiento_Det!A676,"")</f>
        <v/>
      </c>
      <c r="B676" s="6" t="str">
        <f>IF(LEN(Requerimiento_Det!B676)&gt;0,Requerimiento_Det!B676,"")</f>
        <v/>
      </c>
      <c r="C676" s="6" t="str">
        <f>IF(ISBLANK(Requerimiento_Det!C676),"",VLOOKUP(Requerimiento_Det!C676,Tabla3[#All],2,FALSE))</f>
        <v/>
      </c>
      <c r="D676" s="6" t="str">
        <f>IF(LEN(Requerimiento_Det!D676)&gt;0,Requerimiento_Det!D676,"")</f>
        <v/>
      </c>
      <c r="E676" s="6" t="str">
        <f>IF(ISBLANK(Requerimiento_Det!E676),"",VLOOKUP(Requerimiento_Det!E676,Tabla13[#All],2,FALSE))</f>
        <v/>
      </c>
      <c r="F676" s="6" t="str">
        <f>IF(ISBLANK(Requerimiento_Det!F676),"",VLOOKUP(Requerimiento_Det!F676,Tabla12[#All],2,FALSE))</f>
        <v/>
      </c>
      <c r="G676" s="6" t="str">
        <f>IF(ISBLANK(Requerimiento_Det!G676),"",VLOOKUP(Requerimiento_Det!G676,Tabla14[#All],2,FALSE))</f>
        <v/>
      </c>
      <c r="H676" s="6" t="str">
        <f>IF(LEN(Requerimiento_Det!H676)&gt;0,Requerimiento_Det!H676,"")</f>
        <v/>
      </c>
      <c r="I676" s="6" t="str">
        <f>IF(ISBLANK(Requerimiento_Det!I676),"",VLOOKUP(Requerimiento_Det!I676,Tabla5[#All],2,FALSE))</f>
        <v/>
      </c>
      <c r="J676" s="6" t="str">
        <f t="shared" si="245"/>
        <v/>
      </c>
      <c r="K676" s="29" t="str">
        <f>IF(LEN(Requerimiento_Det!J676)&gt;0,Requerimiento_Det!J676,"")</f>
        <v/>
      </c>
      <c r="L676" s="6" t="str">
        <f t="shared" si="246"/>
        <v/>
      </c>
      <c r="M676" s="6" t="str">
        <f t="shared" si="247"/>
        <v/>
      </c>
      <c r="N676" s="30" t="str">
        <f t="shared" si="248"/>
        <v/>
      </c>
      <c r="O676" s="30" t="str">
        <f t="shared" si="249"/>
        <v/>
      </c>
      <c r="P676" s="6" t="str">
        <f t="shared" si="250"/>
        <v/>
      </c>
      <c r="Q676" s="6" t="str">
        <f t="shared" si="251"/>
        <v/>
      </c>
      <c r="R676" s="6" t="str">
        <f t="shared" si="252"/>
        <v/>
      </c>
      <c r="S676" s="6" t="str">
        <f t="shared" si="253"/>
        <v/>
      </c>
      <c r="T676" s="6" t="str">
        <f t="shared" si="254"/>
        <v/>
      </c>
      <c r="U676" s="6" t="str">
        <f t="shared" si="255"/>
        <v/>
      </c>
      <c r="V676" s="6" t="str">
        <f t="shared" si="256"/>
        <v/>
      </c>
      <c r="W676" s="6" t="str">
        <f>IF(LEN(Requerimiento_Det!L676)&gt;0,Requerimiento_Det!L676,"")</f>
        <v/>
      </c>
      <c r="X676" s="6" t="str">
        <f>IF(ISBLANK(Requerimiento_Det!M676),"",VLOOKUP(Requerimiento_Det!M676,Tabla8[#All],2,FALSE))</f>
        <v/>
      </c>
      <c r="Y676" s="6" t="str">
        <f t="shared" si="257"/>
        <v/>
      </c>
      <c r="Z676" s="6" t="str">
        <f t="shared" si="258"/>
        <v/>
      </c>
      <c r="AA676" s="6" t="str">
        <f t="shared" si="259"/>
        <v/>
      </c>
      <c r="AB676" s="6" t="str">
        <f t="shared" si="260"/>
        <v/>
      </c>
      <c r="AC676" s="6" t="str">
        <f t="shared" si="261"/>
        <v/>
      </c>
      <c r="AD676" s="6" t="str">
        <f>IF(ISBLANK(Requerimiento_Det!N676),"",VLOOKUP(Requerimiento_Det!N676,Tabla1[#All],2,FALSE))</f>
        <v/>
      </c>
      <c r="AE676" s="6" t="str">
        <f>IF(ISBLANK(Requerimiento_Det!P676),"",VLOOKUP(Requerimiento_Det!P676,Tabla18[#All],2,FALSE))</f>
        <v/>
      </c>
    </row>
    <row r="677" spans="1:31" x14ac:dyDescent="0.25">
      <c r="A677" s="6" t="str">
        <f>IF(LEN(Requerimiento_Det!A677)&gt;0,Requerimiento_Det!A677,"")</f>
        <v/>
      </c>
      <c r="B677" s="6" t="str">
        <f>IF(LEN(Requerimiento_Det!B677)&gt;0,Requerimiento_Det!B677,"")</f>
        <v/>
      </c>
      <c r="C677" s="6" t="str">
        <f>IF(ISBLANK(Requerimiento_Det!C677),"",VLOOKUP(Requerimiento_Det!C677,Tabla3[#All],2,FALSE))</f>
        <v/>
      </c>
      <c r="D677" s="6" t="str">
        <f>IF(LEN(Requerimiento_Det!D677)&gt;0,Requerimiento_Det!D677,"")</f>
        <v/>
      </c>
      <c r="E677" s="6" t="str">
        <f>IF(ISBLANK(Requerimiento_Det!E677),"",VLOOKUP(Requerimiento_Det!E677,Tabla13[#All],2,FALSE))</f>
        <v/>
      </c>
      <c r="F677" s="6" t="str">
        <f>IF(ISBLANK(Requerimiento_Det!F677),"",VLOOKUP(Requerimiento_Det!F677,Tabla12[#All],2,FALSE))</f>
        <v/>
      </c>
      <c r="G677" s="6" t="str">
        <f>IF(ISBLANK(Requerimiento_Det!G677),"",VLOOKUP(Requerimiento_Det!G677,Tabla14[#All],2,FALSE))</f>
        <v/>
      </c>
      <c r="H677" s="6" t="str">
        <f>IF(LEN(Requerimiento_Det!H677)&gt;0,Requerimiento_Det!H677,"")</f>
        <v/>
      </c>
      <c r="I677" s="6" t="str">
        <f>IF(ISBLANK(Requerimiento_Det!I677),"",VLOOKUP(Requerimiento_Det!I677,Tabla5[#All],2,FALSE))</f>
        <v/>
      </c>
      <c r="J677" s="6" t="str">
        <f t="shared" si="245"/>
        <v/>
      </c>
      <c r="K677" s="29" t="str">
        <f>IF(LEN(Requerimiento_Det!J677)&gt;0,Requerimiento_Det!J677,"")</f>
        <v/>
      </c>
      <c r="L677" s="6" t="str">
        <f t="shared" si="246"/>
        <v/>
      </c>
      <c r="M677" s="6" t="str">
        <f t="shared" si="247"/>
        <v/>
      </c>
      <c r="N677" s="30" t="str">
        <f t="shared" si="248"/>
        <v/>
      </c>
      <c r="O677" s="30" t="str">
        <f t="shared" si="249"/>
        <v/>
      </c>
      <c r="P677" s="6" t="str">
        <f t="shared" si="250"/>
        <v/>
      </c>
      <c r="Q677" s="6" t="str">
        <f t="shared" si="251"/>
        <v/>
      </c>
      <c r="R677" s="6" t="str">
        <f t="shared" si="252"/>
        <v/>
      </c>
      <c r="S677" s="6" t="str">
        <f t="shared" si="253"/>
        <v/>
      </c>
      <c r="T677" s="6" t="str">
        <f t="shared" si="254"/>
        <v/>
      </c>
      <c r="U677" s="6" t="str">
        <f t="shared" si="255"/>
        <v/>
      </c>
      <c r="V677" s="6" t="str">
        <f t="shared" si="256"/>
        <v/>
      </c>
      <c r="W677" s="6" t="str">
        <f>IF(LEN(Requerimiento_Det!L677)&gt;0,Requerimiento_Det!L677,"")</f>
        <v/>
      </c>
      <c r="X677" s="6" t="str">
        <f>IF(ISBLANK(Requerimiento_Det!M677),"",VLOOKUP(Requerimiento_Det!M677,Tabla8[#All],2,FALSE))</f>
        <v/>
      </c>
      <c r="Y677" s="6" t="str">
        <f t="shared" si="257"/>
        <v/>
      </c>
      <c r="Z677" s="6" t="str">
        <f t="shared" si="258"/>
        <v/>
      </c>
      <c r="AA677" s="6" t="str">
        <f t="shared" si="259"/>
        <v/>
      </c>
      <c r="AB677" s="6" t="str">
        <f t="shared" si="260"/>
        <v/>
      </c>
      <c r="AC677" s="6" t="str">
        <f t="shared" si="261"/>
        <v/>
      </c>
      <c r="AD677" s="6" t="str">
        <f>IF(ISBLANK(Requerimiento_Det!N677),"",VLOOKUP(Requerimiento_Det!N677,Tabla1[#All],2,FALSE))</f>
        <v/>
      </c>
      <c r="AE677" s="6" t="str">
        <f>IF(ISBLANK(Requerimiento_Det!P677),"",VLOOKUP(Requerimiento_Det!P677,Tabla18[#All],2,FALSE))</f>
        <v/>
      </c>
    </row>
    <row r="678" spans="1:31" x14ac:dyDescent="0.25">
      <c r="A678" s="6" t="str">
        <f>IF(LEN(Requerimiento_Det!A678)&gt;0,Requerimiento_Det!A678,"")</f>
        <v/>
      </c>
      <c r="B678" s="6" t="str">
        <f>IF(LEN(Requerimiento_Det!B678)&gt;0,Requerimiento_Det!B678,"")</f>
        <v/>
      </c>
      <c r="C678" s="6" t="str">
        <f>IF(ISBLANK(Requerimiento_Det!C678),"",VLOOKUP(Requerimiento_Det!C678,Tabla3[#All],2,FALSE))</f>
        <v/>
      </c>
      <c r="D678" s="6" t="str">
        <f>IF(LEN(Requerimiento_Det!D678)&gt;0,Requerimiento_Det!D678,"")</f>
        <v/>
      </c>
      <c r="E678" s="6" t="str">
        <f>IF(ISBLANK(Requerimiento_Det!E678),"",VLOOKUP(Requerimiento_Det!E678,Tabla13[#All],2,FALSE))</f>
        <v/>
      </c>
      <c r="F678" s="6" t="str">
        <f>IF(ISBLANK(Requerimiento_Det!F678),"",VLOOKUP(Requerimiento_Det!F678,Tabla12[#All],2,FALSE))</f>
        <v/>
      </c>
      <c r="G678" s="6" t="str">
        <f>IF(ISBLANK(Requerimiento_Det!G678),"",VLOOKUP(Requerimiento_Det!G678,Tabla14[#All],2,FALSE))</f>
        <v/>
      </c>
      <c r="H678" s="6" t="str">
        <f>IF(LEN(Requerimiento_Det!H678)&gt;0,Requerimiento_Det!H678,"")</f>
        <v/>
      </c>
      <c r="I678" s="6" t="str">
        <f>IF(ISBLANK(Requerimiento_Det!I678),"",VLOOKUP(Requerimiento_Det!I678,Tabla5[#All],2,FALSE))</f>
        <v/>
      </c>
      <c r="J678" s="6" t="str">
        <f t="shared" si="245"/>
        <v/>
      </c>
      <c r="K678" s="29" t="str">
        <f>IF(LEN(Requerimiento_Det!J678)&gt;0,Requerimiento_Det!J678,"")</f>
        <v/>
      </c>
      <c r="L678" s="6" t="str">
        <f t="shared" si="246"/>
        <v/>
      </c>
      <c r="M678" s="6" t="str">
        <f t="shared" si="247"/>
        <v/>
      </c>
      <c r="N678" s="30" t="str">
        <f t="shared" si="248"/>
        <v/>
      </c>
      <c r="O678" s="30" t="str">
        <f t="shared" si="249"/>
        <v/>
      </c>
      <c r="P678" s="6" t="str">
        <f t="shared" si="250"/>
        <v/>
      </c>
      <c r="Q678" s="6" t="str">
        <f t="shared" si="251"/>
        <v/>
      </c>
      <c r="R678" s="6" t="str">
        <f t="shared" si="252"/>
        <v/>
      </c>
      <c r="S678" s="6" t="str">
        <f t="shared" si="253"/>
        <v/>
      </c>
      <c r="T678" s="6" t="str">
        <f t="shared" si="254"/>
        <v/>
      </c>
      <c r="U678" s="6" t="str">
        <f t="shared" si="255"/>
        <v/>
      </c>
      <c r="V678" s="6" t="str">
        <f t="shared" si="256"/>
        <v/>
      </c>
      <c r="W678" s="6" t="str">
        <f>IF(LEN(Requerimiento_Det!L678)&gt;0,Requerimiento_Det!L678,"")</f>
        <v/>
      </c>
      <c r="X678" s="6" t="str">
        <f>IF(ISBLANK(Requerimiento_Det!M678),"",VLOOKUP(Requerimiento_Det!M678,Tabla8[#All],2,FALSE))</f>
        <v/>
      </c>
      <c r="Y678" s="6" t="str">
        <f t="shared" si="257"/>
        <v/>
      </c>
      <c r="Z678" s="6" t="str">
        <f t="shared" si="258"/>
        <v/>
      </c>
      <c r="AA678" s="6" t="str">
        <f t="shared" si="259"/>
        <v/>
      </c>
      <c r="AB678" s="6" t="str">
        <f t="shared" si="260"/>
        <v/>
      </c>
      <c r="AC678" s="6" t="str">
        <f t="shared" si="261"/>
        <v/>
      </c>
      <c r="AD678" s="6" t="str">
        <f>IF(ISBLANK(Requerimiento_Det!N678),"",VLOOKUP(Requerimiento_Det!N678,Tabla1[#All],2,FALSE))</f>
        <v/>
      </c>
      <c r="AE678" s="6" t="str">
        <f>IF(ISBLANK(Requerimiento_Det!P678),"",VLOOKUP(Requerimiento_Det!P678,Tabla18[#All],2,FALSE))</f>
        <v/>
      </c>
    </row>
    <row r="679" spans="1:31" x14ac:dyDescent="0.25">
      <c r="A679" s="6" t="str">
        <f>IF(LEN(Requerimiento_Det!A679)&gt;0,Requerimiento_Det!A679,"")</f>
        <v/>
      </c>
      <c r="B679" s="6" t="str">
        <f>IF(LEN(Requerimiento_Det!B679)&gt;0,Requerimiento_Det!B679,"")</f>
        <v/>
      </c>
      <c r="C679" s="6" t="str">
        <f>IF(ISBLANK(Requerimiento_Det!C679),"",VLOOKUP(Requerimiento_Det!C679,Tabla3[#All],2,FALSE))</f>
        <v/>
      </c>
      <c r="D679" s="6" t="str">
        <f>IF(LEN(Requerimiento_Det!D679)&gt;0,Requerimiento_Det!D679,"")</f>
        <v/>
      </c>
      <c r="E679" s="6" t="str">
        <f>IF(ISBLANK(Requerimiento_Det!E679),"",VLOOKUP(Requerimiento_Det!E679,Tabla13[#All],2,FALSE))</f>
        <v/>
      </c>
      <c r="F679" s="6" t="str">
        <f>IF(ISBLANK(Requerimiento_Det!F679),"",VLOOKUP(Requerimiento_Det!F679,Tabla12[#All],2,FALSE))</f>
        <v/>
      </c>
      <c r="G679" s="6" t="str">
        <f>IF(ISBLANK(Requerimiento_Det!G679),"",VLOOKUP(Requerimiento_Det!G679,Tabla14[#All],2,FALSE))</f>
        <v/>
      </c>
      <c r="H679" s="6" t="str">
        <f>IF(LEN(Requerimiento_Det!H679)&gt;0,Requerimiento_Det!H679,"")</f>
        <v/>
      </c>
      <c r="I679" s="6" t="str">
        <f>IF(ISBLANK(Requerimiento_Det!I679),"",VLOOKUP(Requerimiento_Det!I679,Tabla5[#All],2,FALSE))</f>
        <v/>
      </c>
      <c r="J679" s="6" t="str">
        <f t="shared" si="245"/>
        <v/>
      </c>
      <c r="K679" s="29" t="str">
        <f>IF(LEN(Requerimiento_Det!J679)&gt;0,Requerimiento_Det!J679,"")</f>
        <v/>
      </c>
      <c r="L679" s="6" t="str">
        <f t="shared" si="246"/>
        <v/>
      </c>
      <c r="M679" s="6" t="str">
        <f t="shared" si="247"/>
        <v/>
      </c>
      <c r="N679" s="30" t="str">
        <f t="shared" si="248"/>
        <v/>
      </c>
      <c r="O679" s="30" t="str">
        <f t="shared" si="249"/>
        <v/>
      </c>
      <c r="P679" s="6" t="str">
        <f t="shared" si="250"/>
        <v/>
      </c>
      <c r="Q679" s="6" t="str">
        <f t="shared" si="251"/>
        <v/>
      </c>
      <c r="R679" s="6" t="str">
        <f t="shared" si="252"/>
        <v/>
      </c>
      <c r="S679" s="6" t="str">
        <f t="shared" si="253"/>
        <v/>
      </c>
      <c r="T679" s="6" t="str">
        <f t="shared" si="254"/>
        <v/>
      </c>
      <c r="U679" s="6" t="str">
        <f t="shared" si="255"/>
        <v/>
      </c>
      <c r="V679" s="6" t="str">
        <f t="shared" si="256"/>
        <v/>
      </c>
      <c r="W679" s="6" t="str">
        <f>IF(LEN(Requerimiento_Det!L679)&gt;0,Requerimiento_Det!L679,"")</f>
        <v/>
      </c>
      <c r="X679" s="6" t="str">
        <f>IF(ISBLANK(Requerimiento_Det!M679),"",VLOOKUP(Requerimiento_Det!M679,Tabla8[#All],2,FALSE))</f>
        <v/>
      </c>
      <c r="Y679" s="6" t="str">
        <f t="shared" si="257"/>
        <v/>
      </c>
      <c r="Z679" s="6" t="str">
        <f t="shared" si="258"/>
        <v/>
      </c>
      <c r="AA679" s="6" t="str">
        <f t="shared" si="259"/>
        <v/>
      </c>
      <c r="AB679" s="6" t="str">
        <f t="shared" si="260"/>
        <v/>
      </c>
      <c r="AC679" s="6" t="str">
        <f t="shared" si="261"/>
        <v/>
      </c>
      <c r="AD679" s="6" t="str">
        <f>IF(ISBLANK(Requerimiento_Det!N679),"",VLOOKUP(Requerimiento_Det!N679,Tabla1[#All],2,FALSE))</f>
        <v/>
      </c>
      <c r="AE679" s="6" t="str">
        <f>IF(ISBLANK(Requerimiento_Det!P679),"",VLOOKUP(Requerimiento_Det!P679,Tabla18[#All],2,FALSE))</f>
        <v/>
      </c>
    </row>
    <row r="680" spans="1:31" x14ac:dyDescent="0.25">
      <c r="A680" s="6" t="str">
        <f>IF(LEN(Requerimiento_Det!A680)&gt;0,Requerimiento_Det!A680,"")</f>
        <v/>
      </c>
      <c r="B680" s="6" t="str">
        <f>IF(LEN(Requerimiento_Det!B680)&gt;0,Requerimiento_Det!B680,"")</f>
        <v/>
      </c>
      <c r="C680" s="6" t="str">
        <f>IF(ISBLANK(Requerimiento_Det!C680),"",VLOOKUP(Requerimiento_Det!C680,Tabla3[#All],2,FALSE))</f>
        <v/>
      </c>
      <c r="D680" s="6" t="str">
        <f>IF(LEN(Requerimiento_Det!D680)&gt;0,Requerimiento_Det!D680,"")</f>
        <v/>
      </c>
      <c r="E680" s="6" t="str">
        <f>IF(ISBLANK(Requerimiento_Det!E680),"",VLOOKUP(Requerimiento_Det!E680,Tabla13[#All],2,FALSE))</f>
        <v/>
      </c>
      <c r="F680" s="6" t="str">
        <f>IF(ISBLANK(Requerimiento_Det!F680),"",VLOOKUP(Requerimiento_Det!F680,Tabla12[#All],2,FALSE))</f>
        <v/>
      </c>
      <c r="G680" s="6" t="str">
        <f>IF(ISBLANK(Requerimiento_Det!G680),"",VLOOKUP(Requerimiento_Det!G680,Tabla14[#All],2,FALSE))</f>
        <v/>
      </c>
      <c r="H680" s="6" t="str">
        <f>IF(LEN(Requerimiento_Det!H680)&gt;0,Requerimiento_Det!H680,"")</f>
        <v/>
      </c>
      <c r="I680" s="6" t="str">
        <f>IF(ISBLANK(Requerimiento_Det!I680),"",VLOOKUP(Requerimiento_Det!I680,Tabla5[#All],2,FALSE))</f>
        <v/>
      </c>
      <c r="J680" s="6" t="str">
        <f t="shared" si="245"/>
        <v/>
      </c>
      <c r="K680" s="29" t="str">
        <f>IF(LEN(Requerimiento_Det!J680)&gt;0,Requerimiento_Det!J680,"")</f>
        <v/>
      </c>
      <c r="L680" s="6" t="str">
        <f t="shared" si="246"/>
        <v/>
      </c>
      <c r="M680" s="6" t="str">
        <f t="shared" si="247"/>
        <v/>
      </c>
      <c r="N680" s="30" t="str">
        <f t="shared" si="248"/>
        <v/>
      </c>
      <c r="O680" s="30" t="str">
        <f t="shared" si="249"/>
        <v/>
      </c>
      <c r="P680" s="6" t="str">
        <f t="shared" si="250"/>
        <v/>
      </c>
      <c r="Q680" s="6" t="str">
        <f t="shared" si="251"/>
        <v/>
      </c>
      <c r="R680" s="6" t="str">
        <f t="shared" si="252"/>
        <v/>
      </c>
      <c r="S680" s="6" t="str">
        <f t="shared" si="253"/>
        <v/>
      </c>
      <c r="T680" s="6" t="str">
        <f t="shared" si="254"/>
        <v/>
      </c>
      <c r="U680" s="6" t="str">
        <f t="shared" si="255"/>
        <v/>
      </c>
      <c r="V680" s="6" t="str">
        <f t="shared" si="256"/>
        <v/>
      </c>
      <c r="W680" s="6" t="str">
        <f>IF(LEN(Requerimiento_Det!L680)&gt;0,Requerimiento_Det!L680,"")</f>
        <v/>
      </c>
      <c r="X680" s="6" t="str">
        <f>IF(ISBLANK(Requerimiento_Det!M680),"",VLOOKUP(Requerimiento_Det!M680,Tabla8[#All],2,FALSE))</f>
        <v/>
      </c>
      <c r="Y680" s="6" t="str">
        <f t="shared" si="257"/>
        <v/>
      </c>
      <c r="Z680" s="6" t="str">
        <f t="shared" si="258"/>
        <v/>
      </c>
      <c r="AA680" s="6" t="str">
        <f t="shared" si="259"/>
        <v/>
      </c>
      <c r="AB680" s="6" t="str">
        <f t="shared" si="260"/>
        <v/>
      </c>
      <c r="AC680" s="6" t="str">
        <f t="shared" si="261"/>
        <v/>
      </c>
      <c r="AD680" s="6" t="str">
        <f>IF(ISBLANK(Requerimiento_Det!N680),"",VLOOKUP(Requerimiento_Det!N680,Tabla1[#All],2,FALSE))</f>
        <v/>
      </c>
      <c r="AE680" s="6" t="str">
        <f>IF(ISBLANK(Requerimiento_Det!P680),"",VLOOKUP(Requerimiento_Det!P680,Tabla18[#All],2,FALSE))</f>
        <v/>
      </c>
    </row>
    <row r="681" spans="1:31" x14ac:dyDescent="0.25">
      <c r="A681" s="6" t="str">
        <f>IF(LEN(Requerimiento_Det!A681)&gt;0,Requerimiento_Det!A681,"")</f>
        <v/>
      </c>
      <c r="B681" s="6" t="str">
        <f>IF(LEN(Requerimiento_Det!B681)&gt;0,Requerimiento_Det!B681,"")</f>
        <v/>
      </c>
      <c r="C681" s="6" t="str">
        <f>IF(ISBLANK(Requerimiento_Det!C681),"",VLOOKUP(Requerimiento_Det!C681,Tabla3[#All],2,FALSE))</f>
        <v/>
      </c>
      <c r="D681" s="6" t="str">
        <f>IF(LEN(Requerimiento_Det!D681)&gt;0,Requerimiento_Det!D681,"")</f>
        <v/>
      </c>
      <c r="E681" s="6" t="str">
        <f>IF(ISBLANK(Requerimiento_Det!E681),"",VLOOKUP(Requerimiento_Det!E681,Tabla13[#All],2,FALSE))</f>
        <v/>
      </c>
      <c r="F681" s="6" t="str">
        <f>IF(ISBLANK(Requerimiento_Det!F681),"",VLOOKUP(Requerimiento_Det!F681,Tabla12[#All],2,FALSE))</f>
        <v/>
      </c>
      <c r="G681" s="6" t="str">
        <f>IF(ISBLANK(Requerimiento_Det!G681),"",VLOOKUP(Requerimiento_Det!G681,Tabla14[#All],2,FALSE))</f>
        <v/>
      </c>
      <c r="H681" s="6" t="str">
        <f>IF(LEN(Requerimiento_Det!H681)&gt;0,Requerimiento_Det!H681,"")</f>
        <v/>
      </c>
      <c r="I681" s="6" t="str">
        <f>IF(ISBLANK(Requerimiento_Det!I681),"",VLOOKUP(Requerimiento_Det!I681,Tabla5[#All],2,FALSE))</f>
        <v/>
      </c>
      <c r="J681" s="6" t="str">
        <f t="shared" si="245"/>
        <v/>
      </c>
      <c r="K681" s="29" t="str">
        <f>IF(LEN(Requerimiento_Det!J681)&gt;0,Requerimiento_Det!J681,"")</f>
        <v/>
      </c>
      <c r="L681" s="6" t="str">
        <f t="shared" si="246"/>
        <v/>
      </c>
      <c r="M681" s="6" t="str">
        <f t="shared" si="247"/>
        <v/>
      </c>
      <c r="N681" s="30" t="str">
        <f t="shared" si="248"/>
        <v/>
      </c>
      <c r="O681" s="30" t="str">
        <f t="shared" si="249"/>
        <v/>
      </c>
      <c r="P681" s="6" t="str">
        <f t="shared" si="250"/>
        <v/>
      </c>
      <c r="Q681" s="6" t="str">
        <f t="shared" si="251"/>
        <v/>
      </c>
      <c r="R681" s="6" t="str">
        <f t="shared" si="252"/>
        <v/>
      </c>
      <c r="S681" s="6" t="str">
        <f t="shared" si="253"/>
        <v/>
      </c>
      <c r="T681" s="6" t="str">
        <f t="shared" si="254"/>
        <v/>
      </c>
      <c r="U681" s="6" t="str">
        <f t="shared" si="255"/>
        <v/>
      </c>
      <c r="V681" s="6" t="str">
        <f t="shared" si="256"/>
        <v/>
      </c>
      <c r="W681" s="6" t="str">
        <f>IF(LEN(Requerimiento_Det!L681)&gt;0,Requerimiento_Det!L681,"")</f>
        <v/>
      </c>
      <c r="X681" s="6" t="str">
        <f>IF(ISBLANK(Requerimiento_Det!M681),"",VLOOKUP(Requerimiento_Det!M681,Tabla8[#All],2,FALSE))</f>
        <v/>
      </c>
      <c r="Y681" s="6" t="str">
        <f t="shared" si="257"/>
        <v/>
      </c>
      <c r="Z681" s="6" t="str">
        <f t="shared" si="258"/>
        <v/>
      </c>
      <c r="AA681" s="6" t="str">
        <f t="shared" si="259"/>
        <v/>
      </c>
      <c r="AB681" s="6" t="str">
        <f t="shared" si="260"/>
        <v/>
      </c>
      <c r="AC681" s="6" t="str">
        <f t="shared" si="261"/>
        <v/>
      </c>
      <c r="AD681" s="6" t="str">
        <f>IF(ISBLANK(Requerimiento_Det!N681),"",VLOOKUP(Requerimiento_Det!N681,Tabla1[#All],2,FALSE))</f>
        <v/>
      </c>
      <c r="AE681" s="6" t="str">
        <f>IF(ISBLANK(Requerimiento_Det!P681),"",VLOOKUP(Requerimiento_Det!P681,Tabla18[#All],2,FALSE))</f>
        <v/>
      </c>
    </row>
    <row r="682" spans="1:31" x14ac:dyDescent="0.25">
      <c r="A682" s="6" t="str">
        <f>IF(LEN(Requerimiento_Det!A682)&gt;0,Requerimiento_Det!A682,"")</f>
        <v/>
      </c>
      <c r="B682" s="6" t="str">
        <f>IF(LEN(Requerimiento_Det!B682)&gt;0,Requerimiento_Det!B682,"")</f>
        <v/>
      </c>
      <c r="C682" s="6" t="str">
        <f>IF(ISBLANK(Requerimiento_Det!C682),"",VLOOKUP(Requerimiento_Det!C682,Tabla3[#All],2,FALSE))</f>
        <v/>
      </c>
      <c r="D682" s="6" t="str">
        <f>IF(LEN(Requerimiento_Det!D682)&gt;0,Requerimiento_Det!D682,"")</f>
        <v/>
      </c>
      <c r="E682" s="6" t="str">
        <f>IF(ISBLANK(Requerimiento_Det!E682),"",VLOOKUP(Requerimiento_Det!E682,Tabla13[#All],2,FALSE))</f>
        <v/>
      </c>
      <c r="F682" s="6" t="str">
        <f>IF(ISBLANK(Requerimiento_Det!F682),"",VLOOKUP(Requerimiento_Det!F682,Tabla12[#All],2,FALSE))</f>
        <v/>
      </c>
      <c r="G682" s="6" t="str">
        <f>IF(ISBLANK(Requerimiento_Det!G682),"",VLOOKUP(Requerimiento_Det!G682,Tabla14[#All],2,FALSE))</f>
        <v/>
      </c>
      <c r="H682" s="6" t="str">
        <f>IF(LEN(Requerimiento_Det!H682)&gt;0,Requerimiento_Det!H682,"")</f>
        <v/>
      </c>
      <c r="I682" s="6" t="str">
        <f>IF(ISBLANK(Requerimiento_Det!I682),"",VLOOKUP(Requerimiento_Det!I682,Tabla5[#All],2,FALSE))</f>
        <v/>
      </c>
      <c r="J682" s="6" t="str">
        <f t="shared" si="245"/>
        <v/>
      </c>
      <c r="K682" s="29" t="str">
        <f>IF(LEN(Requerimiento_Det!J682)&gt;0,Requerimiento_Det!J682,"")</f>
        <v/>
      </c>
      <c r="L682" s="6" t="str">
        <f t="shared" si="246"/>
        <v/>
      </c>
      <c r="M682" s="6" t="str">
        <f t="shared" si="247"/>
        <v/>
      </c>
      <c r="N682" s="30" t="str">
        <f t="shared" si="248"/>
        <v/>
      </c>
      <c r="O682" s="30" t="str">
        <f t="shared" si="249"/>
        <v/>
      </c>
      <c r="P682" s="6" t="str">
        <f t="shared" si="250"/>
        <v/>
      </c>
      <c r="Q682" s="6" t="str">
        <f t="shared" si="251"/>
        <v/>
      </c>
      <c r="R682" s="6" t="str">
        <f t="shared" si="252"/>
        <v/>
      </c>
      <c r="S682" s="6" t="str">
        <f t="shared" si="253"/>
        <v/>
      </c>
      <c r="T682" s="6" t="str">
        <f t="shared" si="254"/>
        <v/>
      </c>
      <c r="U682" s="6" t="str">
        <f t="shared" si="255"/>
        <v/>
      </c>
      <c r="V682" s="6" t="str">
        <f t="shared" si="256"/>
        <v/>
      </c>
      <c r="W682" s="6" t="str">
        <f>IF(LEN(Requerimiento_Det!L682)&gt;0,Requerimiento_Det!L682,"")</f>
        <v/>
      </c>
      <c r="X682" s="6" t="str">
        <f>IF(ISBLANK(Requerimiento_Det!M682),"",VLOOKUP(Requerimiento_Det!M682,Tabla8[#All],2,FALSE))</f>
        <v/>
      </c>
      <c r="Y682" s="6" t="str">
        <f t="shared" si="257"/>
        <v/>
      </c>
      <c r="Z682" s="6" t="str">
        <f t="shared" si="258"/>
        <v/>
      </c>
      <c r="AA682" s="6" t="str">
        <f t="shared" si="259"/>
        <v/>
      </c>
      <c r="AB682" s="6" t="str">
        <f t="shared" si="260"/>
        <v/>
      </c>
      <c r="AC682" s="6" t="str">
        <f t="shared" si="261"/>
        <v/>
      </c>
      <c r="AD682" s="6" t="str">
        <f>IF(ISBLANK(Requerimiento_Det!N682),"",VLOOKUP(Requerimiento_Det!N682,Tabla1[#All],2,FALSE))</f>
        <v/>
      </c>
      <c r="AE682" s="6" t="str">
        <f>IF(ISBLANK(Requerimiento_Det!P682),"",VLOOKUP(Requerimiento_Det!P682,Tabla18[#All],2,FALSE))</f>
        <v/>
      </c>
    </row>
    <row r="683" spans="1:31" x14ac:dyDescent="0.25">
      <c r="A683" s="6" t="str">
        <f>IF(LEN(Requerimiento_Det!A683)&gt;0,Requerimiento_Det!A683,"")</f>
        <v/>
      </c>
      <c r="B683" s="6" t="str">
        <f>IF(LEN(Requerimiento_Det!B683)&gt;0,Requerimiento_Det!B683,"")</f>
        <v/>
      </c>
      <c r="C683" s="6" t="str">
        <f>IF(ISBLANK(Requerimiento_Det!C683),"",VLOOKUP(Requerimiento_Det!C683,Tabla3[#All],2,FALSE))</f>
        <v/>
      </c>
      <c r="D683" s="6" t="str">
        <f>IF(LEN(Requerimiento_Det!D683)&gt;0,Requerimiento_Det!D683,"")</f>
        <v/>
      </c>
      <c r="E683" s="6" t="str">
        <f>IF(ISBLANK(Requerimiento_Det!E683),"",VLOOKUP(Requerimiento_Det!E683,Tabla13[#All],2,FALSE))</f>
        <v/>
      </c>
      <c r="F683" s="6" t="str">
        <f>IF(ISBLANK(Requerimiento_Det!F683),"",VLOOKUP(Requerimiento_Det!F683,Tabla12[#All],2,FALSE))</f>
        <v/>
      </c>
      <c r="G683" s="6" t="str">
        <f>IF(ISBLANK(Requerimiento_Det!G683),"",VLOOKUP(Requerimiento_Det!G683,Tabla14[#All],2,FALSE))</f>
        <v/>
      </c>
      <c r="H683" s="6" t="str">
        <f>IF(LEN(Requerimiento_Det!H683)&gt;0,Requerimiento_Det!H683,"")</f>
        <v/>
      </c>
      <c r="I683" s="6" t="str">
        <f>IF(ISBLANK(Requerimiento_Det!I683),"",VLOOKUP(Requerimiento_Det!I683,Tabla5[#All],2,FALSE))</f>
        <v/>
      </c>
      <c r="J683" s="6" t="str">
        <f t="shared" si="245"/>
        <v/>
      </c>
      <c r="K683" s="29" t="str">
        <f>IF(LEN(Requerimiento_Det!J683)&gt;0,Requerimiento_Det!J683,"")</f>
        <v/>
      </c>
      <c r="L683" s="6" t="str">
        <f t="shared" si="246"/>
        <v/>
      </c>
      <c r="M683" s="6" t="str">
        <f t="shared" si="247"/>
        <v/>
      </c>
      <c r="N683" s="30" t="str">
        <f t="shared" si="248"/>
        <v/>
      </c>
      <c r="O683" s="30" t="str">
        <f t="shared" si="249"/>
        <v/>
      </c>
      <c r="P683" s="6" t="str">
        <f t="shared" si="250"/>
        <v/>
      </c>
      <c r="Q683" s="6" t="str">
        <f t="shared" si="251"/>
        <v/>
      </c>
      <c r="R683" s="6" t="str">
        <f t="shared" si="252"/>
        <v/>
      </c>
      <c r="S683" s="6" t="str">
        <f t="shared" si="253"/>
        <v/>
      </c>
      <c r="T683" s="6" t="str">
        <f t="shared" si="254"/>
        <v/>
      </c>
      <c r="U683" s="6" t="str">
        <f t="shared" si="255"/>
        <v/>
      </c>
      <c r="V683" s="6" t="str">
        <f t="shared" si="256"/>
        <v/>
      </c>
      <c r="W683" s="6" t="str">
        <f>IF(LEN(Requerimiento_Det!L683)&gt;0,Requerimiento_Det!L683,"")</f>
        <v/>
      </c>
      <c r="X683" s="6" t="str">
        <f>IF(ISBLANK(Requerimiento_Det!M683),"",VLOOKUP(Requerimiento_Det!M683,Tabla8[#All],2,FALSE))</f>
        <v/>
      </c>
      <c r="Y683" s="6" t="str">
        <f t="shared" si="257"/>
        <v/>
      </c>
      <c r="Z683" s="6" t="str">
        <f t="shared" si="258"/>
        <v/>
      </c>
      <c r="AA683" s="6" t="str">
        <f t="shared" si="259"/>
        <v/>
      </c>
      <c r="AB683" s="6" t="str">
        <f t="shared" si="260"/>
        <v/>
      </c>
      <c r="AC683" s="6" t="str">
        <f t="shared" si="261"/>
        <v/>
      </c>
      <c r="AD683" s="6" t="str">
        <f>IF(ISBLANK(Requerimiento_Det!N683),"",VLOOKUP(Requerimiento_Det!N683,Tabla1[#All],2,FALSE))</f>
        <v/>
      </c>
      <c r="AE683" s="6" t="str">
        <f>IF(ISBLANK(Requerimiento_Det!P683),"",VLOOKUP(Requerimiento_Det!P683,Tabla18[#All],2,FALSE))</f>
        <v/>
      </c>
    </row>
    <row r="684" spans="1:31" x14ac:dyDescent="0.25">
      <c r="A684" s="6" t="str">
        <f>IF(LEN(Requerimiento_Det!A684)&gt;0,Requerimiento_Det!A684,"")</f>
        <v/>
      </c>
      <c r="B684" s="6" t="str">
        <f>IF(LEN(Requerimiento_Det!B684)&gt;0,Requerimiento_Det!B684,"")</f>
        <v/>
      </c>
      <c r="C684" s="6" t="str">
        <f>IF(ISBLANK(Requerimiento_Det!C684),"",VLOOKUP(Requerimiento_Det!C684,Tabla3[#All],2,FALSE))</f>
        <v/>
      </c>
      <c r="D684" s="6" t="str">
        <f>IF(LEN(Requerimiento_Det!D684)&gt;0,Requerimiento_Det!D684,"")</f>
        <v/>
      </c>
      <c r="E684" s="6" t="str">
        <f>IF(ISBLANK(Requerimiento_Det!E684),"",VLOOKUP(Requerimiento_Det!E684,Tabla13[#All],2,FALSE))</f>
        <v/>
      </c>
      <c r="F684" s="6" t="str">
        <f>IF(ISBLANK(Requerimiento_Det!F684),"",VLOOKUP(Requerimiento_Det!F684,Tabla12[#All],2,FALSE))</f>
        <v/>
      </c>
      <c r="G684" s="6" t="str">
        <f>IF(ISBLANK(Requerimiento_Det!G684),"",VLOOKUP(Requerimiento_Det!G684,Tabla14[#All],2,FALSE))</f>
        <v/>
      </c>
      <c r="H684" s="6" t="str">
        <f>IF(LEN(Requerimiento_Det!H684)&gt;0,Requerimiento_Det!H684,"")</f>
        <v/>
      </c>
      <c r="I684" s="6" t="str">
        <f>IF(ISBLANK(Requerimiento_Det!I684),"",VLOOKUP(Requerimiento_Det!I684,Tabla5[#All],2,FALSE))</f>
        <v/>
      </c>
      <c r="J684" s="6" t="str">
        <f t="shared" si="245"/>
        <v/>
      </c>
      <c r="K684" s="29" t="str">
        <f>IF(LEN(Requerimiento_Det!J684)&gt;0,Requerimiento_Det!J684,"")</f>
        <v/>
      </c>
      <c r="L684" s="6" t="str">
        <f t="shared" si="246"/>
        <v/>
      </c>
      <c r="M684" s="6" t="str">
        <f t="shared" si="247"/>
        <v/>
      </c>
      <c r="N684" s="30" t="str">
        <f t="shared" si="248"/>
        <v/>
      </c>
      <c r="O684" s="30" t="str">
        <f t="shared" si="249"/>
        <v/>
      </c>
      <c r="P684" s="6" t="str">
        <f t="shared" si="250"/>
        <v/>
      </c>
      <c r="Q684" s="6" t="str">
        <f t="shared" si="251"/>
        <v/>
      </c>
      <c r="R684" s="6" t="str">
        <f t="shared" si="252"/>
        <v/>
      </c>
      <c r="S684" s="6" t="str">
        <f t="shared" si="253"/>
        <v/>
      </c>
      <c r="T684" s="6" t="str">
        <f t="shared" si="254"/>
        <v/>
      </c>
      <c r="U684" s="6" t="str">
        <f t="shared" si="255"/>
        <v/>
      </c>
      <c r="V684" s="6" t="str">
        <f t="shared" si="256"/>
        <v/>
      </c>
      <c r="W684" s="6" t="str">
        <f>IF(LEN(Requerimiento_Det!L684)&gt;0,Requerimiento_Det!L684,"")</f>
        <v/>
      </c>
      <c r="X684" s="6" t="str">
        <f>IF(ISBLANK(Requerimiento_Det!M684),"",VLOOKUP(Requerimiento_Det!M684,Tabla8[#All],2,FALSE))</f>
        <v/>
      </c>
      <c r="Y684" s="6" t="str">
        <f t="shared" si="257"/>
        <v/>
      </c>
      <c r="Z684" s="6" t="str">
        <f t="shared" si="258"/>
        <v/>
      </c>
      <c r="AA684" s="6" t="str">
        <f t="shared" si="259"/>
        <v/>
      </c>
      <c r="AB684" s="6" t="str">
        <f t="shared" si="260"/>
        <v/>
      </c>
      <c r="AC684" s="6" t="str">
        <f t="shared" si="261"/>
        <v/>
      </c>
      <c r="AD684" s="6" t="str">
        <f>IF(ISBLANK(Requerimiento_Det!N684),"",VLOOKUP(Requerimiento_Det!N684,Tabla1[#All],2,FALSE))</f>
        <v/>
      </c>
      <c r="AE684" s="6" t="str">
        <f>IF(ISBLANK(Requerimiento_Det!P684),"",VLOOKUP(Requerimiento_Det!P684,Tabla18[#All],2,FALSE))</f>
        <v/>
      </c>
    </row>
    <row r="685" spans="1:31" x14ac:dyDescent="0.25">
      <c r="A685" s="6" t="str">
        <f>IF(LEN(Requerimiento_Det!A685)&gt;0,Requerimiento_Det!A685,"")</f>
        <v/>
      </c>
      <c r="B685" s="6" t="str">
        <f>IF(LEN(Requerimiento_Det!B685)&gt;0,Requerimiento_Det!B685,"")</f>
        <v/>
      </c>
      <c r="C685" s="6" t="str">
        <f>IF(ISBLANK(Requerimiento_Det!C685),"",VLOOKUP(Requerimiento_Det!C685,Tabla3[#All],2,FALSE))</f>
        <v/>
      </c>
      <c r="D685" s="6" t="str">
        <f>IF(LEN(Requerimiento_Det!D685)&gt;0,Requerimiento_Det!D685,"")</f>
        <v/>
      </c>
      <c r="E685" s="6" t="str">
        <f>IF(ISBLANK(Requerimiento_Det!E685),"",VLOOKUP(Requerimiento_Det!E685,Tabla13[#All],2,FALSE))</f>
        <v/>
      </c>
      <c r="F685" s="6" t="str">
        <f>IF(ISBLANK(Requerimiento_Det!F685),"",VLOOKUP(Requerimiento_Det!F685,Tabla12[#All],2,FALSE))</f>
        <v/>
      </c>
      <c r="G685" s="6" t="str">
        <f>IF(ISBLANK(Requerimiento_Det!G685),"",VLOOKUP(Requerimiento_Det!G685,Tabla14[#All],2,FALSE))</f>
        <v/>
      </c>
      <c r="H685" s="6" t="str">
        <f>IF(LEN(Requerimiento_Det!H685)&gt;0,Requerimiento_Det!H685,"")</f>
        <v/>
      </c>
      <c r="I685" s="6" t="str">
        <f>IF(ISBLANK(Requerimiento_Det!I685),"",VLOOKUP(Requerimiento_Det!I685,Tabla5[#All],2,FALSE))</f>
        <v/>
      </c>
      <c r="J685" s="6" t="str">
        <f t="shared" si="245"/>
        <v/>
      </c>
      <c r="K685" s="29" t="str">
        <f>IF(LEN(Requerimiento_Det!J685)&gt;0,Requerimiento_Det!J685,"")</f>
        <v/>
      </c>
      <c r="L685" s="6" t="str">
        <f t="shared" si="246"/>
        <v/>
      </c>
      <c r="M685" s="6" t="str">
        <f t="shared" si="247"/>
        <v/>
      </c>
      <c r="N685" s="30" t="str">
        <f t="shared" si="248"/>
        <v/>
      </c>
      <c r="O685" s="30" t="str">
        <f t="shared" si="249"/>
        <v/>
      </c>
      <c r="P685" s="6" t="str">
        <f t="shared" si="250"/>
        <v/>
      </c>
      <c r="Q685" s="6" t="str">
        <f t="shared" si="251"/>
        <v/>
      </c>
      <c r="R685" s="6" t="str">
        <f t="shared" si="252"/>
        <v/>
      </c>
      <c r="S685" s="6" t="str">
        <f t="shared" si="253"/>
        <v/>
      </c>
      <c r="T685" s="6" t="str">
        <f t="shared" si="254"/>
        <v/>
      </c>
      <c r="U685" s="6" t="str">
        <f t="shared" si="255"/>
        <v/>
      </c>
      <c r="V685" s="6" t="str">
        <f t="shared" si="256"/>
        <v/>
      </c>
      <c r="W685" s="6" t="str">
        <f>IF(LEN(Requerimiento_Det!L685)&gt;0,Requerimiento_Det!L685,"")</f>
        <v/>
      </c>
      <c r="X685" s="6" t="str">
        <f>IF(ISBLANK(Requerimiento_Det!M685),"",VLOOKUP(Requerimiento_Det!M685,Tabla8[#All],2,FALSE))</f>
        <v/>
      </c>
      <c r="Y685" s="6" t="str">
        <f t="shared" si="257"/>
        <v/>
      </c>
      <c r="Z685" s="6" t="str">
        <f t="shared" si="258"/>
        <v/>
      </c>
      <c r="AA685" s="6" t="str">
        <f t="shared" si="259"/>
        <v/>
      </c>
      <c r="AB685" s="6" t="str">
        <f t="shared" si="260"/>
        <v/>
      </c>
      <c r="AC685" s="6" t="str">
        <f t="shared" si="261"/>
        <v/>
      </c>
      <c r="AD685" s="6" t="str">
        <f>IF(ISBLANK(Requerimiento_Det!N685),"",VLOOKUP(Requerimiento_Det!N685,Tabla1[#All],2,FALSE))</f>
        <v/>
      </c>
      <c r="AE685" s="6" t="str">
        <f>IF(ISBLANK(Requerimiento_Det!P685),"",VLOOKUP(Requerimiento_Det!P685,Tabla18[#All],2,FALSE))</f>
        <v/>
      </c>
    </row>
    <row r="686" spans="1:31" x14ac:dyDescent="0.25">
      <c r="A686" s="6" t="str">
        <f>IF(LEN(Requerimiento_Det!A686)&gt;0,Requerimiento_Det!A686,"")</f>
        <v/>
      </c>
      <c r="B686" s="6" t="str">
        <f>IF(LEN(Requerimiento_Det!B686)&gt;0,Requerimiento_Det!B686,"")</f>
        <v/>
      </c>
      <c r="C686" s="6" t="str">
        <f>IF(ISBLANK(Requerimiento_Det!C686),"",VLOOKUP(Requerimiento_Det!C686,Tabla3[#All],2,FALSE))</f>
        <v/>
      </c>
      <c r="D686" s="6" t="str">
        <f>IF(LEN(Requerimiento_Det!D686)&gt;0,Requerimiento_Det!D686,"")</f>
        <v/>
      </c>
      <c r="E686" s="6" t="str">
        <f>IF(ISBLANK(Requerimiento_Det!E686),"",VLOOKUP(Requerimiento_Det!E686,Tabla13[#All],2,FALSE))</f>
        <v/>
      </c>
      <c r="F686" s="6" t="str">
        <f>IF(ISBLANK(Requerimiento_Det!F686),"",VLOOKUP(Requerimiento_Det!F686,Tabla12[#All],2,FALSE))</f>
        <v/>
      </c>
      <c r="G686" s="6" t="str">
        <f>IF(ISBLANK(Requerimiento_Det!G686),"",VLOOKUP(Requerimiento_Det!G686,Tabla14[#All],2,FALSE))</f>
        <v/>
      </c>
      <c r="H686" s="6" t="str">
        <f>IF(LEN(Requerimiento_Det!H686)&gt;0,Requerimiento_Det!H686,"")</f>
        <v/>
      </c>
      <c r="I686" s="6" t="str">
        <f>IF(ISBLANK(Requerimiento_Det!I686),"",VLOOKUP(Requerimiento_Det!I686,Tabla5[#All],2,FALSE))</f>
        <v/>
      </c>
      <c r="J686" s="6" t="str">
        <f t="shared" si="245"/>
        <v/>
      </c>
      <c r="K686" s="29" t="str">
        <f>IF(LEN(Requerimiento_Det!J686)&gt;0,Requerimiento_Det!J686,"")</f>
        <v/>
      </c>
      <c r="L686" s="6" t="str">
        <f t="shared" si="246"/>
        <v/>
      </c>
      <c r="M686" s="6" t="str">
        <f t="shared" si="247"/>
        <v/>
      </c>
      <c r="N686" s="30" t="str">
        <f t="shared" si="248"/>
        <v/>
      </c>
      <c r="O686" s="30" t="str">
        <f t="shared" si="249"/>
        <v/>
      </c>
      <c r="P686" s="6" t="str">
        <f t="shared" si="250"/>
        <v/>
      </c>
      <c r="Q686" s="6" t="str">
        <f t="shared" si="251"/>
        <v/>
      </c>
      <c r="R686" s="6" t="str">
        <f t="shared" si="252"/>
        <v/>
      </c>
      <c r="S686" s="6" t="str">
        <f t="shared" si="253"/>
        <v/>
      </c>
      <c r="T686" s="6" t="str">
        <f t="shared" si="254"/>
        <v/>
      </c>
      <c r="U686" s="6" t="str">
        <f t="shared" si="255"/>
        <v/>
      </c>
      <c r="V686" s="6" t="str">
        <f t="shared" si="256"/>
        <v/>
      </c>
      <c r="W686" s="6" t="str">
        <f>IF(LEN(Requerimiento_Det!L686)&gt;0,Requerimiento_Det!L686,"")</f>
        <v/>
      </c>
      <c r="X686" s="6" t="str">
        <f>IF(ISBLANK(Requerimiento_Det!M686),"",VLOOKUP(Requerimiento_Det!M686,Tabla8[#All],2,FALSE))</f>
        <v/>
      </c>
      <c r="Y686" s="6" t="str">
        <f t="shared" si="257"/>
        <v/>
      </c>
      <c r="Z686" s="6" t="str">
        <f t="shared" si="258"/>
        <v/>
      </c>
      <c r="AA686" s="6" t="str">
        <f t="shared" si="259"/>
        <v/>
      </c>
      <c r="AB686" s="6" t="str">
        <f t="shared" si="260"/>
        <v/>
      </c>
      <c r="AC686" s="6" t="str">
        <f t="shared" si="261"/>
        <v/>
      </c>
      <c r="AD686" s="6" t="str">
        <f>IF(ISBLANK(Requerimiento_Det!N686),"",VLOOKUP(Requerimiento_Det!N686,Tabla1[#All],2,FALSE))</f>
        <v/>
      </c>
      <c r="AE686" s="6" t="str">
        <f>IF(ISBLANK(Requerimiento_Det!P686),"",VLOOKUP(Requerimiento_Det!P686,Tabla18[#All],2,FALSE))</f>
        <v/>
      </c>
    </row>
    <row r="687" spans="1:31" x14ac:dyDescent="0.25">
      <c r="A687" s="6" t="str">
        <f>IF(LEN(Requerimiento_Det!A687)&gt;0,Requerimiento_Det!A687,"")</f>
        <v/>
      </c>
      <c r="B687" s="6" t="str">
        <f>IF(LEN(Requerimiento_Det!B687)&gt;0,Requerimiento_Det!B687,"")</f>
        <v/>
      </c>
      <c r="C687" s="6" t="str">
        <f>IF(ISBLANK(Requerimiento_Det!C687),"",VLOOKUP(Requerimiento_Det!C687,Tabla3[#All],2,FALSE))</f>
        <v/>
      </c>
      <c r="D687" s="6" t="str">
        <f>IF(LEN(Requerimiento_Det!D687)&gt;0,Requerimiento_Det!D687,"")</f>
        <v/>
      </c>
      <c r="E687" s="6" t="str">
        <f>IF(ISBLANK(Requerimiento_Det!E687),"",VLOOKUP(Requerimiento_Det!E687,Tabla13[#All],2,FALSE))</f>
        <v/>
      </c>
      <c r="F687" s="6" t="str">
        <f>IF(ISBLANK(Requerimiento_Det!F687),"",VLOOKUP(Requerimiento_Det!F687,Tabla12[#All],2,FALSE))</f>
        <v/>
      </c>
      <c r="G687" s="6" t="str">
        <f>IF(ISBLANK(Requerimiento_Det!G687),"",VLOOKUP(Requerimiento_Det!G687,Tabla14[#All],2,FALSE))</f>
        <v/>
      </c>
      <c r="H687" s="6" t="str">
        <f>IF(LEN(Requerimiento_Det!H687)&gt;0,Requerimiento_Det!H687,"")</f>
        <v/>
      </c>
      <c r="I687" s="6" t="str">
        <f>IF(ISBLANK(Requerimiento_Det!I687),"",VLOOKUP(Requerimiento_Det!I687,Tabla5[#All],2,FALSE))</f>
        <v/>
      </c>
      <c r="J687" s="6" t="str">
        <f t="shared" si="245"/>
        <v/>
      </c>
      <c r="K687" s="29" t="str">
        <f>IF(LEN(Requerimiento_Det!J687)&gt;0,Requerimiento_Det!J687,"")</f>
        <v/>
      </c>
      <c r="L687" s="6" t="str">
        <f t="shared" si="246"/>
        <v/>
      </c>
      <c r="M687" s="6" t="str">
        <f t="shared" si="247"/>
        <v/>
      </c>
      <c r="N687" s="30" t="str">
        <f t="shared" si="248"/>
        <v/>
      </c>
      <c r="O687" s="30" t="str">
        <f t="shared" si="249"/>
        <v/>
      </c>
      <c r="P687" s="6" t="str">
        <f t="shared" si="250"/>
        <v/>
      </c>
      <c r="Q687" s="6" t="str">
        <f t="shared" si="251"/>
        <v/>
      </c>
      <c r="R687" s="6" t="str">
        <f t="shared" si="252"/>
        <v/>
      </c>
      <c r="S687" s="6" t="str">
        <f t="shared" si="253"/>
        <v/>
      </c>
      <c r="T687" s="6" t="str">
        <f t="shared" si="254"/>
        <v/>
      </c>
      <c r="U687" s="6" t="str">
        <f t="shared" si="255"/>
        <v/>
      </c>
      <c r="V687" s="6" t="str">
        <f t="shared" si="256"/>
        <v/>
      </c>
      <c r="W687" s="6" t="str">
        <f>IF(LEN(Requerimiento_Det!L687)&gt;0,Requerimiento_Det!L687,"")</f>
        <v/>
      </c>
      <c r="X687" s="6" t="str">
        <f>IF(ISBLANK(Requerimiento_Det!M687),"",VLOOKUP(Requerimiento_Det!M687,Tabla8[#All],2,FALSE))</f>
        <v/>
      </c>
      <c r="Y687" s="6" t="str">
        <f t="shared" si="257"/>
        <v/>
      </c>
      <c r="Z687" s="6" t="str">
        <f t="shared" si="258"/>
        <v/>
      </c>
      <c r="AA687" s="6" t="str">
        <f t="shared" si="259"/>
        <v/>
      </c>
      <c r="AB687" s="6" t="str">
        <f t="shared" si="260"/>
        <v/>
      </c>
      <c r="AC687" s="6" t="str">
        <f t="shared" si="261"/>
        <v/>
      </c>
      <c r="AD687" s="6" t="str">
        <f>IF(ISBLANK(Requerimiento_Det!N687),"",VLOOKUP(Requerimiento_Det!N687,Tabla1[#All],2,FALSE))</f>
        <v/>
      </c>
      <c r="AE687" s="6" t="str">
        <f>IF(ISBLANK(Requerimiento_Det!P687),"",VLOOKUP(Requerimiento_Det!P687,Tabla18[#All],2,FALSE))</f>
        <v/>
      </c>
    </row>
    <row r="688" spans="1:31" x14ac:dyDescent="0.25">
      <c r="A688" s="6" t="str">
        <f>IF(LEN(Requerimiento_Det!A688)&gt;0,Requerimiento_Det!A688,"")</f>
        <v/>
      </c>
      <c r="B688" s="6" t="str">
        <f>IF(LEN(Requerimiento_Det!B688)&gt;0,Requerimiento_Det!B688,"")</f>
        <v/>
      </c>
      <c r="C688" s="6" t="str">
        <f>IF(ISBLANK(Requerimiento_Det!C688),"",VLOOKUP(Requerimiento_Det!C688,Tabla3[#All],2,FALSE))</f>
        <v/>
      </c>
      <c r="D688" s="6" t="str">
        <f>IF(LEN(Requerimiento_Det!D688)&gt;0,Requerimiento_Det!D688,"")</f>
        <v/>
      </c>
      <c r="E688" s="6" t="str">
        <f>IF(ISBLANK(Requerimiento_Det!E688),"",VLOOKUP(Requerimiento_Det!E688,Tabla13[#All],2,FALSE))</f>
        <v/>
      </c>
      <c r="F688" s="6" t="str">
        <f>IF(ISBLANK(Requerimiento_Det!F688),"",VLOOKUP(Requerimiento_Det!F688,Tabla12[#All],2,FALSE))</f>
        <v/>
      </c>
      <c r="G688" s="6" t="str">
        <f>IF(ISBLANK(Requerimiento_Det!G688),"",VLOOKUP(Requerimiento_Det!G688,Tabla14[#All],2,FALSE))</f>
        <v/>
      </c>
      <c r="H688" s="6" t="str">
        <f>IF(LEN(Requerimiento_Det!H688)&gt;0,Requerimiento_Det!H688,"")</f>
        <v/>
      </c>
      <c r="I688" s="6" t="str">
        <f>IF(ISBLANK(Requerimiento_Det!I688),"",VLOOKUP(Requerimiento_Det!I688,Tabla5[#All],2,FALSE))</f>
        <v/>
      </c>
      <c r="J688" s="6" t="str">
        <f t="shared" si="245"/>
        <v/>
      </c>
      <c r="K688" s="29" t="str">
        <f>IF(LEN(Requerimiento_Det!J688)&gt;0,Requerimiento_Det!J688,"")</f>
        <v/>
      </c>
      <c r="L688" s="6" t="str">
        <f t="shared" si="246"/>
        <v/>
      </c>
      <c r="M688" s="6" t="str">
        <f t="shared" si="247"/>
        <v/>
      </c>
      <c r="N688" s="30" t="str">
        <f t="shared" si="248"/>
        <v/>
      </c>
      <c r="O688" s="30" t="str">
        <f t="shared" si="249"/>
        <v/>
      </c>
      <c r="P688" s="6" t="str">
        <f t="shared" si="250"/>
        <v/>
      </c>
      <c r="Q688" s="6" t="str">
        <f t="shared" si="251"/>
        <v/>
      </c>
      <c r="R688" s="6" t="str">
        <f t="shared" si="252"/>
        <v/>
      </c>
      <c r="S688" s="6" t="str">
        <f t="shared" si="253"/>
        <v/>
      </c>
      <c r="T688" s="6" t="str">
        <f t="shared" si="254"/>
        <v/>
      </c>
      <c r="U688" s="6" t="str">
        <f t="shared" si="255"/>
        <v/>
      </c>
      <c r="V688" s="6" t="str">
        <f t="shared" si="256"/>
        <v/>
      </c>
      <c r="W688" s="6" t="str">
        <f>IF(LEN(Requerimiento_Det!L688)&gt;0,Requerimiento_Det!L688,"")</f>
        <v/>
      </c>
      <c r="X688" s="6" t="str">
        <f>IF(ISBLANK(Requerimiento_Det!M688),"",VLOOKUP(Requerimiento_Det!M688,Tabla8[#All],2,FALSE))</f>
        <v/>
      </c>
      <c r="Y688" s="6" t="str">
        <f t="shared" si="257"/>
        <v/>
      </c>
      <c r="Z688" s="6" t="str">
        <f t="shared" si="258"/>
        <v/>
      </c>
      <c r="AA688" s="6" t="str">
        <f t="shared" si="259"/>
        <v/>
      </c>
      <c r="AB688" s="6" t="str">
        <f t="shared" si="260"/>
        <v/>
      </c>
      <c r="AC688" s="6" t="str">
        <f t="shared" si="261"/>
        <v/>
      </c>
      <c r="AD688" s="6" t="str">
        <f>IF(ISBLANK(Requerimiento_Det!N688),"",VLOOKUP(Requerimiento_Det!N688,Tabla1[#All],2,FALSE))</f>
        <v/>
      </c>
      <c r="AE688" s="6" t="str">
        <f>IF(ISBLANK(Requerimiento_Det!P688),"",VLOOKUP(Requerimiento_Det!P688,Tabla18[#All],2,FALSE))</f>
        <v/>
      </c>
    </row>
    <row r="689" spans="1:31" x14ac:dyDescent="0.25">
      <c r="A689" s="6" t="str">
        <f>IF(LEN(Requerimiento_Det!A689)&gt;0,Requerimiento_Det!A689,"")</f>
        <v/>
      </c>
      <c r="B689" s="6" t="str">
        <f>IF(LEN(Requerimiento_Det!B689)&gt;0,Requerimiento_Det!B689,"")</f>
        <v/>
      </c>
      <c r="C689" s="6" t="str">
        <f>IF(ISBLANK(Requerimiento_Det!C689),"",VLOOKUP(Requerimiento_Det!C689,Tabla3[#All],2,FALSE))</f>
        <v/>
      </c>
      <c r="D689" s="6" t="str">
        <f>IF(LEN(Requerimiento_Det!D689)&gt;0,Requerimiento_Det!D689,"")</f>
        <v/>
      </c>
      <c r="E689" s="6" t="str">
        <f>IF(ISBLANK(Requerimiento_Det!E689),"",VLOOKUP(Requerimiento_Det!E689,Tabla13[#All],2,FALSE))</f>
        <v/>
      </c>
      <c r="F689" s="6" t="str">
        <f>IF(ISBLANK(Requerimiento_Det!F689),"",VLOOKUP(Requerimiento_Det!F689,Tabla12[#All],2,FALSE))</f>
        <v/>
      </c>
      <c r="G689" s="6" t="str">
        <f>IF(ISBLANK(Requerimiento_Det!G689),"",VLOOKUP(Requerimiento_Det!G689,Tabla14[#All],2,FALSE))</f>
        <v/>
      </c>
      <c r="H689" s="6" t="str">
        <f>IF(LEN(Requerimiento_Det!H689)&gt;0,Requerimiento_Det!H689,"")</f>
        <v/>
      </c>
      <c r="I689" s="6" t="str">
        <f>IF(ISBLANK(Requerimiento_Det!I689),"",VLOOKUP(Requerimiento_Det!I689,Tabla5[#All],2,FALSE))</f>
        <v/>
      </c>
      <c r="J689" s="6" t="str">
        <f t="shared" si="245"/>
        <v/>
      </c>
      <c r="K689" s="29" t="str">
        <f>IF(LEN(Requerimiento_Det!J689)&gt;0,Requerimiento_Det!J689,"")</f>
        <v/>
      </c>
      <c r="L689" s="6" t="str">
        <f t="shared" si="246"/>
        <v/>
      </c>
      <c r="M689" s="6" t="str">
        <f t="shared" si="247"/>
        <v/>
      </c>
      <c r="N689" s="30" t="str">
        <f t="shared" si="248"/>
        <v/>
      </c>
      <c r="O689" s="30" t="str">
        <f t="shared" si="249"/>
        <v/>
      </c>
      <c r="P689" s="6" t="str">
        <f t="shared" si="250"/>
        <v/>
      </c>
      <c r="Q689" s="6" t="str">
        <f t="shared" si="251"/>
        <v/>
      </c>
      <c r="R689" s="6" t="str">
        <f t="shared" si="252"/>
        <v/>
      </c>
      <c r="S689" s="6" t="str">
        <f t="shared" si="253"/>
        <v/>
      </c>
      <c r="T689" s="6" t="str">
        <f t="shared" si="254"/>
        <v/>
      </c>
      <c r="U689" s="6" t="str">
        <f t="shared" si="255"/>
        <v/>
      </c>
      <c r="V689" s="6" t="str">
        <f t="shared" si="256"/>
        <v/>
      </c>
      <c r="W689" s="6" t="str">
        <f>IF(LEN(Requerimiento_Det!L689)&gt;0,Requerimiento_Det!L689,"")</f>
        <v/>
      </c>
      <c r="X689" s="6" t="str">
        <f>IF(ISBLANK(Requerimiento_Det!M689),"",VLOOKUP(Requerimiento_Det!M689,Tabla8[#All],2,FALSE))</f>
        <v/>
      </c>
      <c r="Y689" s="6" t="str">
        <f t="shared" si="257"/>
        <v/>
      </c>
      <c r="Z689" s="6" t="str">
        <f t="shared" si="258"/>
        <v/>
      </c>
      <c r="AA689" s="6" t="str">
        <f t="shared" si="259"/>
        <v/>
      </c>
      <c r="AB689" s="6" t="str">
        <f t="shared" si="260"/>
        <v/>
      </c>
      <c r="AC689" s="6" t="str">
        <f t="shared" si="261"/>
        <v/>
      </c>
      <c r="AD689" s="6" t="str">
        <f>IF(ISBLANK(Requerimiento_Det!N689),"",VLOOKUP(Requerimiento_Det!N689,Tabla1[#All],2,FALSE))</f>
        <v/>
      </c>
      <c r="AE689" s="6" t="str">
        <f>IF(ISBLANK(Requerimiento_Det!P689),"",VLOOKUP(Requerimiento_Det!P689,Tabla18[#All],2,FALSE))</f>
        <v/>
      </c>
    </row>
    <row r="690" spans="1:31" x14ac:dyDescent="0.25">
      <c r="A690" s="6" t="str">
        <f>IF(LEN(Requerimiento_Det!A690)&gt;0,Requerimiento_Det!A690,"")</f>
        <v/>
      </c>
      <c r="B690" s="6" t="str">
        <f>IF(LEN(Requerimiento_Det!B690)&gt;0,Requerimiento_Det!B690,"")</f>
        <v/>
      </c>
      <c r="C690" s="6" t="str">
        <f>IF(ISBLANK(Requerimiento_Det!C690),"",VLOOKUP(Requerimiento_Det!C690,Tabla3[#All],2,FALSE))</f>
        <v/>
      </c>
      <c r="D690" s="6" t="str">
        <f>IF(LEN(Requerimiento_Det!D690)&gt;0,Requerimiento_Det!D690,"")</f>
        <v/>
      </c>
      <c r="E690" s="6" t="str">
        <f>IF(ISBLANK(Requerimiento_Det!E690),"",VLOOKUP(Requerimiento_Det!E690,Tabla13[#All],2,FALSE))</f>
        <v/>
      </c>
      <c r="F690" s="6" t="str">
        <f>IF(ISBLANK(Requerimiento_Det!F690),"",VLOOKUP(Requerimiento_Det!F690,Tabla12[#All],2,FALSE))</f>
        <v/>
      </c>
      <c r="G690" s="6" t="str">
        <f>IF(ISBLANK(Requerimiento_Det!G690),"",VLOOKUP(Requerimiento_Det!G690,Tabla14[#All],2,FALSE))</f>
        <v/>
      </c>
      <c r="H690" s="6" t="str">
        <f>IF(LEN(Requerimiento_Det!H690)&gt;0,Requerimiento_Det!H690,"")</f>
        <v/>
      </c>
      <c r="I690" s="6" t="str">
        <f>IF(ISBLANK(Requerimiento_Det!I690),"",VLOOKUP(Requerimiento_Det!I690,Tabla5[#All],2,FALSE))</f>
        <v/>
      </c>
      <c r="J690" s="6" t="str">
        <f t="shared" si="245"/>
        <v/>
      </c>
      <c r="K690" s="29" t="str">
        <f>IF(LEN(Requerimiento_Det!J690)&gt;0,Requerimiento_Det!J690,"")</f>
        <v/>
      </c>
      <c r="L690" s="6" t="str">
        <f t="shared" si="246"/>
        <v/>
      </c>
      <c r="M690" s="6" t="str">
        <f t="shared" si="247"/>
        <v/>
      </c>
      <c r="N690" s="30" t="str">
        <f t="shared" si="248"/>
        <v/>
      </c>
      <c r="O690" s="30" t="str">
        <f t="shared" si="249"/>
        <v/>
      </c>
      <c r="P690" s="6" t="str">
        <f t="shared" si="250"/>
        <v/>
      </c>
      <c r="Q690" s="6" t="str">
        <f t="shared" si="251"/>
        <v/>
      </c>
      <c r="R690" s="6" t="str">
        <f t="shared" si="252"/>
        <v/>
      </c>
      <c r="S690" s="6" t="str">
        <f t="shared" si="253"/>
        <v/>
      </c>
      <c r="T690" s="6" t="str">
        <f t="shared" si="254"/>
        <v/>
      </c>
      <c r="U690" s="6" t="str">
        <f t="shared" si="255"/>
        <v/>
      </c>
      <c r="V690" s="6" t="str">
        <f t="shared" si="256"/>
        <v/>
      </c>
      <c r="W690" s="6" t="str">
        <f>IF(LEN(Requerimiento_Det!L690)&gt;0,Requerimiento_Det!L690,"")</f>
        <v/>
      </c>
      <c r="X690" s="6" t="str">
        <f>IF(ISBLANK(Requerimiento_Det!M690),"",VLOOKUP(Requerimiento_Det!M690,Tabla8[#All],2,FALSE))</f>
        <v/>
      </c>
      <c r="Y690" s="6" t="str">
        <f t="shared" si="257"/>
        <v/>
      </c>
      <c r="Z690" s="6" t="str">
        <f t="shared" si="258"/>
        <v/>
      </c>
      <c r="AA690" s="6" t="str">
        <f t="shared" si="259"/>
        <v/>
      </c>
      <c r="AB690" s="6" t="str">
        <f t="shared" si="260"/>
        <v/>
      </c>
      <c r="AC690" s="6" t="str">
        <f t="shared" si="261"/>
        <v/>
      </c>
      <c r="AD690" s="6" t="str">
        <f>IF(ISBLANK(Requerimiento_Det!N690),"",VLOOKUP(Requerimiento_Det!N690,Tabla1[#All],2,FALSE))</f>
        <v/>
      </c>
      <c r="AE690" s="6" t="str">
        <f>IF(ISBLANK(Requerimiento_Det!P690),"",VLOOKUP(Requerimiento_Det!P690,Tabla18[#All],2,FALSE))</f>
        <v/>
      </c>
    </row>
    <row r="691" spans="1:31" x14ac:dyDescent="0.25">
      <c r="A691" s="6" t="str">
        <f>IF(LEN(Requerimiento_Det!A691)&gt;0,Requerimiento_Det!A691,"")</f>
        <v/>
      </c>
      <c r="B691" s="6" t="str">
        <f>IF(LEN(Requerimiento_Det!B691)&gt;0,Requerimiento_Det!B691,"")</f>
        <v/>
      </c>
      <c r="C691" s="6" t="str">
        <f>IF(ISBLANK(Requerimiento_Det!C691),"",VLOOKUP(Requerimiento_Det!C691,Tabla3[#All],2,FALSE))</f>
        <v/>
      </c>
      <c r="D691" s="6" t="str">
        <f>IF(LEN(Requerimiento_Det!D691)&gt;0,Requerimiento_Det!D691,"")</f>
        <v/>
      </c>
      <c r="E691" s="6" t="str">
        <f>IF(ISBLANK(Requerimiento_Det!E691),"",VLOOKUP(Requerimiento_Det!E691,Tabla13[#All],2,FALSE))</f>
        <v/>
      </c>
      <c r="F691" s="6" t="str">
        <f>IF(ISBLANK(Requerimiento_Det!F691),"",VLOOKUP(Requerimiento_Det!F691,Tabla12[#All],2,FALSE))</f>
        <v/>
      </c>
      <c r="G691" s="6" t="str">
        <f>IF(ISBLANK(Requerimiento_Det!G691),"",VLOOKUP(Requerimiento_Det!G691,Tabla14[#All],2,FALSE))</f>
        <v/>
      </c>
      <c r="H691" s="6" t="str">
        <f>IF(LEN(Requerimiento_Det!H691)&gt;0,Requerimiento_Det!H691,"")</f>
        <v/>
      </c>
      <c r="I691" s="6" t="str">
        <f>IF(ISBLANK(Requerimiento_Det!I691),"",VLOOKUP(Requerimiento_Det!I691,Tabla5[#All],2,FALSE))</f>
        <v/>
      </c>
      <c r="J691" s="6" t="str">
        <f t="shared" si="245"/>
        <v/>
      </c>
      <c r="K691" s="29" t="str">
        <f>IF(LEN(Requerimiento_Det!J691)&gt;0,Requerimiento_Det!J691,"")</f>
        <v/>
      </c>
      <c r="L691" s="6" t="str">
        <f t="shared" si="246"/>
        <v/>
      </c>
      <c r="M691" s="6" t="str">
        <f t="shared" si="247"/>
        <v/>
      </c>
      <c r="N691" s="30" t="str">
        <f t="shared" si="248"/>
        <v/>
      </c>
      <c r="O691" s="30" t="str">
        <f t="shared" si="249"/>
        <v/>
      </c>
      <c r="P691" s="6" t="str">
        <f t="shared" si="250"/>
        <v/>
      </c>
      <c r="Q691" s="6" t="str">
        <f t="shared" si="251"/>
        <v/>
      </c>
      <c r="R691" s="6" t="str">
        <f t="shared" si="252"/>
        <v/>
      </c>
      <c r="S691" s="6" t="str">
        <f t="shared" si="253"/>
        <v/>
      </c>
      <c r="T691" s="6" t="str">
        <f t="shared" si="254"/>
        <v/>
      </c>
      <c r="U691" s="6" t="str">
        <f t="shared" si="255"/>
        <v/>
      </c>
      <c r="V691" s="6" t="str">
        <f t="shared" si="256"/>
        <v/>
      </c>
      <c r="W691" s="6" t="str">
        <f>IF(LEN(Requerimiento_Det!L691)&gt;0,Requerimiento_Det!L691,"")</f>
        <v/>
      </c>
      <c r="X691" s="6" t="str">
        <f>IF(ISBLANK(Requerimiento_Det!M691),"",VLOOKUP(Requerimiento_Det!M691,Tabla8[#All],2,FALSE))</f>
        <v/>
      </c>
      <c r="Y691" s="6" t="str">
        <f t="shared" si="257"/>
        <v/>
      </c>
      <c r="Z691" s="6" t="str">
        <f t="shared" si="258"/>
        <v/>
      </c>
      <c r="AA691" s="6" t="str">
        <f t="shared" si="259"/>
        <v/>
      </c>
      <c r="AB691" s="6" t="str">
        <f t="shared" si="260"/>
        <v/>
      </c>
      <c r="AC691" s="6" t="str">
        <f t="shared" si="261"/>
        <v/>
      </c>
      <c r="AD691" s="6" t="str">
        <f>IF(ISBLANK(Requerimiento_Det!N691),"",VLOOKUP(Requerimiento_Det!N691,Tabla1[#All],2,FALSE))</f>
        <v/>
      </c>
      <c r="AE691" s="6" t="str">
        <f>IF(ISBLANK(Requerimiento_Det!P691),"",VLOOKUP(Requerimiento_Det!P691,Tabla18[#All],2,FALSE))</f>
        <v/>
      </c>
    </row>
    <row r="692" spans="1:31" x14ac:dyDescent="0.25">
      <c r="A692" s="6" t="str">
        <f>IF(LEN(Requerimiento_Det!A692)&gt;0,Requerimiento_Det!A692,"")</f>
        <v/>
      </c>
      <c r="B692" s="6" t="str">
        <f>IF(LEN(Requerimiento_Det!B692)&gt;0,Requerimiento_Det!B692,"")</f>
        <v/>
      </c>
      <c r="C692" s="6" t="str">
        <f>IF(ISBLANK(Requerimiento_Det!C692),"",VLOOKUP(Requerimiento_Det!C692,Tabla3[#All],2,FALSE))</f>
        <v/>
      </c>
      <c r="D692" s="6" t="str">
        <f>IF(LEN(Requerimiento_Det!D692)&gt;0,Requerimiento_Det!D692,"")</f>
        <v/>
      </c>
      <c r="E692" s="6" t="str">
        <f>IF(ISBLANK(Requerimiento_Det!E692),"",VLOOKUP(Requerimiento_Det!E692,Tabla13[#All],2,FALSE))</f>
        <v/>
      </c>
      <c r="F692" s="6" t="str">
        <f>IF(ISBLANK(Requerimiento_Det!F692),"",VLOOKUP(Requerimiento_Det!F692,Tabla12[#All],2,FALSE))</f>
        <v/>
      </c>
      <c r="G692" s="6" t="str">
        <f>IF(ISBLANK(Requerimiento_Det!G692),"",VLOOKUP(Requerimiento_Det!G692,Tabla14[#All],2,FALSE))</f>
        <v/>
      </c>
      <c r="H692" s="6" t="str">
        <f>IF(LEN(Requerimiento_Det!H692)&gt;0,Requerimiento_Det!H692,"")</f>
        <v/>
      </c>
      <c r="I692" s="6" t="str">
        <f>IF(ISBLANK(Requerimiento_Det!I692),"",VLOOKUP(Requerimiento_Det!I692,Tabla5[#All],2,FALSE))</f>
        <v/>
      </c>
      <c r="J692" s="6" t="str">
        <f t="shared" si="245"/>
        <v/>
      </c>
      <c r="K692" s="29" t="str">
        <f>IF(LEN(Requerimiento_Det!J692)&gt;0,Requerimiento_Det!J692,"")</f>
        <v/>
      </c>
      <c r="L692" s="6" t="str">
        <f t="shared" si="246"/>
        <v/>
      </c>
      <c r="M692" s="6" t="str">
        <f t="shared" si="247"/>
        <v/>
      </c>
      <c r="N692" s="30" t="str">
        <f t="shared" si="248"/>
        <v/>
      </c>
      <c r="O692" s="30" t="str">
        <f t="shared" si="249"/>
        <v/>
      </c>
      <c r="P692" s="6" t="str">
        <f t="shared" si="250"/>
        <v/>
      </c>
      <c r="Q692" s="6" t="str">
        <f t="shared" si="251"/>
        <v/>
      </c>
      <c r="R692" s="6" t="str">
        <f t="shared" si="252"/>
        <v/>
      </c>
      <c r="S692" s="6" t="str">
        <f t="shared" si="253"/>
        <v/>
      </c>
      <c r="T692" s="6" t="str">
        <f t="shared" si="254"/>
        <v/>
      </c>
      <c r="U692" s="6" t="str">
        <f t="shared" si="255"/>
        <v/>
      </c>
      <c r="V692" s="6" t="str">
        <f t="shared" si="256"/>
        <v/>
      </c>
      <c r="W692" s="6" t="str">
        <f>IF(LEN(Requerimiento_Det!L692)&gt;0,Requerimiento_Det!L692,"")</f>
        <v/>
      </c>
      <c r="X692" s="6" t="str">
        <f>IF(ISBLANK(Requerimiento_Det!M692),"",VLOOKUP(Requerimiento_Det!M692,Tabla8[#All],2,FALSE))</f>
        <v/>
      </c>
      <c r="Y692" s="6" t="str">
        <f t="shared" si="257"/>
        <v/>
      </c>
      <c r="Z692" s="6" t="str">
        <f t="shared" si="258"/>
        <v/>
      </c>
      <c r="AA692" s="6" t="str">
        <f t="shared" si="259"/>
        <v/>
      </c>
      <c r="AB692" s="6" t="str">
        <f t="shared" si="260"/>
        <v/>
      </c>
      <c r="AC692" s="6" t="str">
        <f t="shared" si="261"/>
        <v/>
      </c>
      <c r="AD692" s="6" t="str">
        <f>IF(ISBLANK(Requerimiento_Det!N692),"",VLOOKUP(Requerimiento_Det!N692,Tabla1[#All],2,FALSE))</f>
        <v/>
      </c>
      <c r="AE692" s="6" t="str">
        <f>IF(ISBLANK(Requerimiento_Det!P692),"",VLOOKUP(Requerimiento_Det!P692,Tabla18[#All],2,FALSE))</f>
        <v/>
      </c>
    </row>
    <row r="693" spans="1:31" x14ac:dyDescent="0.25">
      <c r="A693" s="6" t="str">
        <f>IF(LEN(Requerimiento_Det!A693)&gt;0,Requerimiento_Det!A693,"")</f>
        <v/>
      </c>
      <c r="B693" s="6" t="str">
        <f>IF(LEN(Requerimiento_Det!B693)&gt;0,Requerimiento_Det!B693,"")</f>
        <v/>
      </c>
      <c r="C693" s="6" t="str">
        <f>IF(ISBLANK(Requerimiento_Det!C693),"",VLOOKUP(Requerimiento_Det!C693,Tabla3[#All],2,FALSE))</f>
        <v/>
      </c>
      <c r="D693" s="6" t="str">
        <f>IF(LEN(Requerimiento_Det!D693)&gt;0,Requerimiento_Det!D693,"")</f>
        <v/>
      </c>
      <c r="E693" s="6" t="str">
        <f>IF(ISBLANK(Requerimiento_Det!E693),"",VLOOKUP(Requerimiento_Det!E693,Tabla13[#All],2,FALSE))</f>
        <v/>
      </c>
      <c r="F693" s="6" t="str">
        <f>IF(ISBLANK(Requerimiento_Det!F693),"",VLOOKUP(Requerimiento_Det!F693,Tabla12[#All],2,FALSE))</f>
        <v/>
      </c>
      <c r="G693" s="6" t="str">
        <f>IF(ISBLANK(Requerimiento_Det!G693),"",VLOOKUP(Requerimiento_Det!G693,Tabla14[#All],2,FALSE))</f>
        <v/>
      </c>
      <c r="H693" s="6" t="str">
        <f>IF(LEN(Requerimiento_Det!H693)&gt;0,Requerimiento_Det!H693,"")</f>
        <v/>
      </c>
      <c r="I693" s="6" t="str">
        <f>IF(ISBLANK(Requerimiento_Det!I693),"",VLOOKUP(Requerimiento_Det!I693,Tabla5[#All],2,FALSE))</f>
        <v/>
      </c>
      <c r="J693" s="6" t="str">
        <f t="shared" si="245"/>
        <v/>
      </c>
      <c r="K693" s="29" t="str">
        <f>IF(LEN(Requerimiento_Det!J693)&gt;0,Requerimiento_Det!J693,"")</f>
        <v/>
      </c>
      <c r="L693" s="6" t="str">
        <f t="shared" si="246"/>
        <v/>
      </c>
      <c r="M693" s="6" t="str">
        <f t="shared" si="247"/>
        <v/>
      </c>
      <c r="N693" s="30" t="str">
        <f t="shared" si="248"/>
        <v/>
      </c>
      <c r="O693" s="30" t="str">
        <f t="shared" si="249"/>
        <v/>
      </c>
      <c r="P693" s="6" t="str">
        <f t="shared" si="250"/>
        <v/>
      </c>
      <c r="Q693" s="6" t="str">
        <f t="shared" si="251"/>
        <v/>
      </c>
      <c r="R693" s="6" t="str">
        <f t="shared" si="252"/>
        <v/>
      </c>
      <c r="S693" s="6" t="str">
        <f t="shared" si="253"/>
        <v/>
      </c>
      <c r="T693" s="6" t="str">
        <f t="shared" si="254"/>
        <v/>
      </c>
      <c r="U693" s="6" t="str">
        <f t="shared" si="255"/>
        <v/>
      </c>
      <c r="V693" s="6" t="str">
        <f t="shared" si="256"/>
        <v/>
      </c>
      <c r="W693" s="6" t="str">
        <f>IF(LEN(Requerimiento_Det!L693)&gt;0,Requerimiento_Det!L693,"")</f>
        <v/>
      </c>
      <c r="X693" s="6" t="str">
        <f>IF(ISBLANK(Requerimiento_Det!M693),"",VLOOKUP(Requerimiento_Det!M693,Tabla8[#All],2,FALSE))</f>
        <v/>
      </c>
      <c r="Y693" s="6" t="str">
        <f t="shared" si="257"/>
        <v/>
      </c>
      <c r="Z693" s="6" t="str">
        <f t="shared" si="258"/>
        <v/>
      </c>
      <c r="AA693" s="6" t="str">
        <f t="shared" si="259"/>
        <v/>
      </c>
      <c r="AB693" s="6" t="str">
        <f t="shared" si="260"/>
        <v/>
      </c>
      <c r="AC693" s="6" t="str">
        <f t="shared" si="261"/>
        <v/>
      </c>
      <c r="AD693" s="6" t="str">
        <f>IF(ISBLANK(Requerimiento_Det!N693),"",VLOOKUP(Requerimiento_Det!N693,Tabla1[#All],2,FALSE))</f>
        <v/>
      </c>
      <c r="AE693" s="6" t="str">
        <f>IF(ISBLANK(Requerimiento_Det!P693),"",VLOOKUP(Requerimiento_Det!P693,Tabla18[#All],2,FALSE))</f>
        <v/>
      </c>
    </row>
    <row r="694" spans="1:31" x14ac:dyDescent="0.25">
      <c r="A694" s="6" t="str">
        <f>IF(LEN(Requerimiento_Det!A694)&gt;0,Requerimiento_Det!A694,"")</f>
        <v/>
      </c>
      <c r="B694" s="6" t="str">
        <f>IF(LEN(Requerimiento_Det!B694)&gt;0,Requerimiento_Det!B694,"")</f>
        <v/>
      </c>
      <c r="C694" s="6" t="str">
        <f>IF(ISBLANK(Requerimiento_Det!C694),"",VLOOKUP(Requerimiento_Det!C694,Tabla3[#All],2,FALSE))</f>
        <v/>
      </c>
      <c r="D694" s="6" t="str">
        <f>IF(LEN(Requerimiento_Det!D694)&gt;0,Requerimiento_Det!D694,"")</f>
        <v/>
      </c>
      <c r="E694" s="6" t="str">
        <f>IF(ISBLANK(Requerimiento_Det!E694),"",VLOOKUP(Requerimiento_Det!E694,Tabla13[#All],2,FALSE))</f>
        <v/>
      </c>
      <c r="F694" s="6" t="str">
        <f>IF(ISBLANK(Requerimiento_Det!F694),"",VLOOKUP(Requerimiento_Det!F694,Tabla12[#All],2,FALSE))</f>
        <v/>
      </c>
      <c r="G694" s="6" t="str">
        <f>IF(ISBLANK(Requerimiento_Det!G694),"",VLOOKUP(Requerimiento_Det!G694,Tabla14[#All],2,FALSE))</f>
        <v/>
      </c>
      <c r="H694" s="6" t="str">
        <f>IF(LEN(Requerimiento_Det!H694)&gt;0,Requerimiento_Det!H694,"")</f>
        <v/>
      </c>
      <c r="I694" s="6" t="str">
        <f>IF(ISBLANK(Requerimiento_Det!I694),"",VLOOKUP(Requerimiento_Det!I694,Tabla5[#All],2,FALSE))</f>
        <v/>
      </c>
      <c r="J694" s="6" t="str">
        <f t="shared" si="245"/>
        <v/>
      </c>
      <c r="K694" s="29" t="str">
        <f>IF(LEN(Requerimiento_Det!J694)&gt;0,Requerimiento_Det!J694,"")</f>
        <v/>
      </c>
      <c r="L694" s="6" t="str">
        <f t="shared" si="246"/>
        <v/>
      </c>
      <c r="M694" s="6" t="str">
        <f t="shared" si="247"/>
        <v/>
      </c>
      <c r="N694" s="30" t="str">
        <f t="shared" si="248"/>
        <v/>
      </c>
      <c r="O694" s="30" t="str">
        <f t="shared" si="249"/>
        <v/>
      </c>
      <c r="P694" s="6" t="str">
        <f t="shared" si="250"/>
        <v/>
      </c>
      <c r="Q694" s="6" t="str">
        <f t="shared" si="251"/>
        <v/>
      </c>
      <c r="R694" s="6" t="str">
        <f t="shared" si="252"/>
        <v/>
      </c>
      <c r="S694" s="6" t="str">
        <f t="shared" si="253"/>
        <v/>
      </c>
      <c r="T694" s="6" t="str">
        <f t="shared" si="254"/>
        <v/>
      </c>
      <c r="U694" s="6" t="str">
        <f t="shared" si="255"/>
        <v/>
      </c>
      <c r="V694" s="6" t="str">
        <f t="shared" si="256"/>
        <v/>
      </c>
      <c r="W694" s="6" t="str">
        <f>IF(LEN(Requerimiento_Det!L694)&gt;0,Requerimiento_Det!L694,"")</f>
        <v/>
      </c>
      <c r="X694" s="6" t="str">
        <f>IF(ISBLANK(Requerimiento_Det!M694),"",VLOOKUP(Requerimiento_Det!M694,Tabla8[#All],2,FALSE))</f>
        <v/>
      </c>
      <c r="Y694" s="6" t="str">
        <f t="shared" si="257"/>
        <v/>
      </c>
      <c r="Z694" s="6" t="str">
        <f t="shared" si="258"/>
        <v/>
      </c>
      <c r="AA694" s="6" t="str">
        <f t="shared" si="259"/>
        <v/>
      </c>
      <c r="AB694" s="6" t="str">
        <f t="shared" si="260"/>
        <v/>
      </c>
      <c r="AC694" s="6" t="str">
        <f t="shared" si="261"/>
        <v/>
      </c>
      <c r="AD694" s="6" t="str">
        <f>IF(ISBLANK(Requerimiento_Det!N694),"",VLOOKUP(Requerimiento_Det!N694,Tabla1[#All],2,FALSE))</f>
        <v/>
      </c>
      <c r="AE694" s="6" t="str">
        <f>IF(ISBLANK(Requerimiento_Det!P694),"",VLOOKUP(Requerimiento_Det!P694,Tabla18[#All],2,FALSE))</f>
        <v/>
      </c>
    </row>
    <row r="695" spans="1:31" x14ac:dyDescent="0.25">
      <c r="A695" s="6" t="str">
        <f>IF(LEN(Requerimiento_Det!A695)&gt;0,Requerimiento_Det!A695,"")</f>
        <v/>
      </c>
      <c r="B695" s="6" t="str">
        <f>IF(LEN(Requerimiento_Det!B695)&gt;0,Requerimiento_Det!B695,"")</f>
        <v/>
      </c>
      <c r="C695" s="6" t="str">
        <f>IF(ISBLANK(Requerimiento_Det!C695),"",VLOOKUP(Requerimiento_Det!C695,Tabla3[#All],2,FALSE))</f>
        <v/>
      </c>
      <c r="D695" s="6" t="str">
        <f>IF(LEN(Requerimiento_Det!D695)&gt;0,Requerimiento_Det!D695,"")</f>
        <v/>
      </c>
      <c r="E695" s="6" t="str">
        <f>IF(ISBLANK(Requerimiento_Det!E695),"",VLOOKUP(Requerimiento_Det!E695,Tabla13[#All],2,FALSE))</f>
        <v/>
      </c>
      <c r="F695" s="6" t="str">
        <f>IF(ISBLANK(Requerimiento_Det!F695),"",VLOOKUP(Requerimiento_Det!F695,Tabla12[#All],2,FALSE))</f>
        <v/>
      </c>
      <c r="G695" s="6" t="str">
        <f>IF(ISBLANK(Requerimiento_Det!G695),"",VLOOKUP(Requerimiento_Det!G695,Tabla14[#All],2,FALSE))</f>
        <v/>
      </c>
      <c r="H695" s="6" t="str">
        <f>IF(LEN(Requerimiento_Det!H695)&gt;0,Requerimiento_Det!H695,"")</f>
        <v/>
      </c>
      <c r="I695" s="6" t="str">
        <f>IF(ISBLANK(Requerimiento_Det!I695),"",VLOOKUP(Requerimiento_Det!I695,Tabla5[#All],2,FALSE))</f>
        <v/>
      </c>
      <c r="J695" s="6" t="str">
        <f t="shared" si="245"/>
        <v/>
      </c>
      <c r="K695" s="29" t="str">
        <f>IF(LEN(Requerimiento_Det!J695)&gt;0,Requerimiento_Det!J695,"")</f>
        <v/>
      </c>
      <c r="L695" s="6" t="str">
        <f t="shared" si="246"/>
        <v/>
      </c>
      <c r="M695" s="6" t="str">
        <f t="shared" si="247"/>
        <v/>
      </c>
      <c r="N695" s="30" t="str">
        <f t="shared" si="248"/>
        <v/>
      </c>
      <c r="O695" s="30" t="str">
        <f t="shared" si="249"/>
        <v/>
      </c>
      <c r="P695" s="6" t="str">
        <f t="shared" si="250"/>
        <v/>
      </c>
      <c r="Q695" s="6" t="str">
        <f t="shared" si="251"/>
        <v/>
      </c>
      <c r="R695" s="6" t="str">
        <f t="shared" si="252"/>
        <v/>
      </c>
      <c r="S695" s="6" t="str">
        <f t="shared" si="253"/>
        <v/>
      </c>
      <c r="T695" s="6" t="str">
        <f t="shared" si="254"/>
        <v/>
      </c>
      <c r="U695" s="6" t="str">
        <f t="shared" si="255"/>
        <v/>
      </c>
      <c r="V695" s="6" t="str">
        <f t="shared" si="256"/>
        <v/>
      </c>
      <c r="W695" s="6" t="str">
        <f>IF(LEN(Requerimiento_Det!L695)&gt;0,Requerimiento_Det!L695,"")</f>
        <v/>
      </c>
      <c r="X695" s="6" t="str">
        <f>IF(ISBLANK(Requerimiento_Det!M695),"",VLOOKUP(Requerimiento_Det!M695,Tabla8[#All],2,FALSE))</f>
        <v/>
      </c>
      <c r="Y695" s="6" t="str">
        <f t="shared" si="257"/>
        <v/>
      </c>
      <c r="Z695" s="6" t="str">
        <f t="shared" si="258"/>
        <v/>
      </c>
      <c r="AA695" s="6" t="str">
        <f t="shared" si="259"/>
        <v/>
      </c>
      <c r="AB695" s="6" t="str">
        <f t="shared" si="260"/>
        <v/>
      </c>
      <c r="AC695" s="6" t="str">
        <f t="shared" si="261"/>
        <v/>
      </c>
      <c r="AD695" s="6" t="str">
        <f>IF(ISBLANK(Requerimiento_Det!N695),"",VLOOKUP(Requerimiento_Det!N695,Tabla1[#All],2,FALSE))</f>
        <v/>
      </c>
      <c r="AE695" s="6" t="str">
        <f>IF(ISBLANK(Requerimiento_Det!P695),"",VLOOKUP(Requerimiento_Det!P695,Tabla18[#All],2,FALSE))</f>
        <v/>
      </c>
    </row>
    <row r="696" spans="1:31" x14ac:dyDescent="0.25">
      <c r="A696" s="6" t="str">
        <f>IF(LEN(Requerimiento_Det!A696)&gt;0,Requerimiento_Det!A696,"")</f>
        <v/>
      </c>
      <c r="B696" s="6" t="str">
        <f>IF(LEN(Requerimiento_Det!B696)&gt;0,Requerimiento_Det!B696,"")</f>
        <v/>
      </c>
      <c r="C696" s="6" t="str">
        <f>IF(ISBLANK(Requerimiento_Det!C696),"",VLOOKUP(Requerimiento_Det!C696,Tabla3[#All],2,FALSE))</f>
        <v/>
      </c>
      <c r="D696" s="6" t="str">
        <f>IF(LEN(Requerimiento_Det!D696)&gt;0,Requerimiento_Det!D696,"")</f>
        <v/>
      </c>
      <c r="E696" s="6" t="str">
        <f>IF(ISBLANK(Requerimiento_Det!E696),"",VLOOKUP(Requerimiento_Det!E696,Tabla13[#All],2,FALSE))</f>
        <v/>
      </c>
      <c r="F696" s="6" t="str">
        <f>IF(ISBLANK(Requerimiento_Det!F696),"",VLOOKUP(Requerimiento_Det!F696,Tabla12[#All],2,FALSE))</f>
        <v/>
      </c>
      <c r="G696" s="6" t="str">
        <f>IF(ISBLANK(Requerimiento_Det!G696),"",VLOOKUP(Requerimiento_Det!G696,Tabla14[#All],2,FALSE))</f>
        <v/>
      </c>
      <c r="H696" s="6" t="str">
        <f>IF(LEN(Requerimiento_Det!H696)&gt;0,Requerimiento_Det!H696,"")</f>
        <v/>
      </c>
      <c r="I696" s="6" t="str">
        <f>IF(ISBLANK(Requerimiento_Det!I696),"",VLOOKUP(Requerimiento_Det!I696,Tabla5[#All],2,FALSE))</f>
        <v/>
      </c>
      <c r="J696" s="6" t="str">
        <f t="shared" si="245"/>
        <v/>
      </c>
      <c r="K696" s="29" t="str">
        <f>IF(LEN(Requerimiento_Det!J696)&gt;0,Requerimiento_Det!J696,"")</f>
        <v/>
      </c>
      <c r="L696" s="6" t="str">
        <f t="shared" si="246"/>
        <v/>
      </c>
      <c r="M696" s="6" t="str">
        <f t="shared" si="247"/>
        <v/>
      </c>
      <c r="N696" s="30" t="str">
        <f t="shared" si="248"/>
        <v/>
      </c>
      <c r="O696" s="30" t="str">
        <f t="shared" si="249"/>
        <v/>
      </c>
      <c r="P696" s="6" t="str">
        <f t="shared" si="250"/>
        <v/>
      </c>
      <c r="Q696" s="6" t="str">
        <f t="shared" si="251"/>
        <v/>
      </c>
      <c r="R696" s="6" t="str">
        <f t="shared" si="252"/>
        <v/>
      </c>
      <c r="S696" s="6" t="str">
        <f t="shared" si="253"/>
        <v/>
      </c>
      <c r="T696" s="6" t="str">
        <f t="shared" si="254"/>
        <v/>
      </c>
      <c r="U696" s="6" t="str">
        <f t="shared" si="255"/>
        <v/>
      </c>
      <c r="V696" s="6" t="str">
        <f t="shared" si="256"/>
        <v/>
      </c>
      <c r="W696" s="6" t="str">
        <f>IF(LEN(Requerimiento_Det!L696)&gt;0,Requerimiento_Det!L696,"")</f>
        <v/>
      </c>
      <c r="X696" s="6" t="str">
        <f>IF(ISBLANK(Requerimiento_Det!M696),"",VLOOKUP(Requerimiento_Det!M696,Tabla8[#All],2,FALSE))</f>
        <v/>
      </c>
      <c r="Y696" s="6" t="str">
        <f t="shared" si="257"/>
        <v/>
      </c>
      <c r="Z696" s="6" t="str">
        <f t="shared" si="258"/>
        <v/>
      </c>
      <c r="AA696" s="6" t="str">
        <f t="shared" si="259"/>
        <v/>
      </c>
      <c r="AB696" s="6" t="str">
        <f t="shared" si="260"/>
        <v/>
      </c>
      <c r="AC696" s="6" t="str">
        <f t="shared" si="261"/>
        <v/>
      </c>
      <c r="AD696" s="6" t="str">
        <f>IF(ISBLANK(Requerimiento_Det!N696),"",VLOOKUP(Requerimiento_Det!N696,Tabla1[#All],2,FALSE))</f>
        <v/>
      </c>
      <c r="AE696" s="6" t="str">
        <f>IF(ISBLANK(Requerimiento_Det!P696),"",VLOOKUP(Requerimiento_Det!P696,Tabla18[#All],2,FALSE))</f>
        <v/>
      </c>
    </row>
    <row r="697" spans="1:31" x14ac:dyDescent="0.25">
      <c r="A697" s="6" t="str">
        <f>IF(LEN(Requerimiento_Det!A697)&gt;0,Requerimiento_Det!A697,"")</f>
        <v/>
      </c>
      <c r="B697" s="6" t="str">
        <f>IF(LEN(Requerimiento_Det!B697)&gt;0,Requerimiento_Det!B697,"")</f>
        <v/>
      </c>
      <c r="C697" s="6" t="str">
        <f>IF(ISBLANK(Requerimiento_Det!C697),"",VLOOKUP(Requerimiento_Det!C697,Tabla3[#All],2,FALSE))</f>
        <v/>
      </c>
      <c r="D697" s="6" t="str">
        <f>IF(LEN(Requerimiento_Det!D697)&gt;0,Requerimiento_Det!D697,"")</f>
        <v/>
      </c>
      <c r="E697" s="6" t="str">
        <f>IF(ISBLANK(Requerimiento_Det!E697),"",VLOOKUP(Requerimiento_Det!E697,Tabla13[#All],2,FALSE))</f>
        <v/>
      </c>
      <c r="F697" s="6" t="str">
        <f>IF(ISBLANK(Requerimiento_Det!F697),"",VLOOKUP(Requerimiento_Det!F697,Tabla12[#All],2,FALSE))</f>
        <v/>
      </c>
      <c r="G697" s="6" t="str">
        <f>IF(ISBLANK(Requerimiento_Det!G697),"",VLOOKUP(Requerimiento_Det!G697,Tabla14[#All],2,FALSE))</f>
        <v/>
      </c>
      <c r="H697" s="6" t="str">
        <f>IF(LEN(Requerimiento_Det!H697)&gt;0,Requerimiento_Det!H697,"")</f>
        <v/>
      </c>
      <c r="I697" s="6" t="str">
        <f>IF(ISBLANK(Requerimiento_Det!I697),"",VLOOKUP(Requerimiento_Det!I697,Tabla5[#All],2,FALSE))</f>
        <v/>
      </c>
      <c r="J697" s="6" t="str">
        <f t="shared" si="245"/>
        <v/>
      </c>
      <c r="K697" s="29" t="str">
        <f>IF(LEN(Requerimiento_Det!J697)&gt;0,Requerimiento_Det!J697,"")</f>
        <v/>
      </c>
      <c r="L697" s="6" t="str">
        <f t="shared" si="246"/>
        <v/>
      </c>
      <c r="M697" s="6" t="str">
        <f t="shared" si="247"/>
        <v/>
      </c>
      <c r="N697" s="30" t="str">
        <f t="shared" si="248"/>
        <v/>
      </c>
      <c r="O697" s="30" t="str">
        <f t="shared" si="249"/>
        <v/>
      </c>
      <c r="P697" s="6" t="str">
        <f t="shared" si="250"/>
        <v/>
      </c>
      <c r="Q697" s="6" t="str">
        <f t="shared" si="251"/>
        <v/>
      </c>
      <c r="R697" s="6" t="str">
        <f t="shared" si="252"/>
        <v/>
      </c>
      <c r="S697" s="6" t="str">
        <f t="shared" si="253"/>
        <v/>
      </c>
      <c r="T697" s="6" t="str">
        <f t="shared" si="254"/>
        <v/>
      </c>
      <c r="U697" s="6" t="str">
        <f t="shared" si="255"/>
        <v/>
      </c>
      <c r="V697" s="6" t="str">
        <f t="shared" si="256"/>
        <v/>
      </c>
      <c r="W697" s="6" t="str">
        <f>IF(LEN(Requerimiento_Det!L697)&gt;0,Requerimiento_Det!L697,"")</f>
        <v/>
      </c>
      <c r="X697" s="6" t="str">
        <f>IF(ISBLANK(Requerimiento_Det!M697),"",VLOOKUP(Requerimiento_Det!M697,Tabla8[#All],2,FALSE))</f>
        <v/>
      </c>
      <c r="Y697" s="6" t="str">
        <f t="shared" si="257"/>
        <v/>
      </c>
      <c r="Z697" s="6" t="str">
        <f t="shared" si="258"/>
        <v/>
      </c>
      <c r="AA697" s="6" t="str">
        <f t="shared" si="259"/>
        <v/>
      </c>
      <c r="AB697" s="6" t="str">
        <f t="shared" si="260"/>
        <v/>
      </c>
      <c r="AC697" s="6" t="str">
        <f t="shared" si="261"/>
        <v/>
      </c>
      <c r="AD697" s="6" t="str">
        <f>IF(ISBLANK(Requerimiento_Det!N697),"",VLOOKUP(Requerimiento_Det!N697,Tabla1[#All],2,FALSE))</f>
        <v/>
      </c>
      <c r="AE697" s="6" t="str">
        <f>IF(ISBLANK(Requerimiento_Det!P697),"",VLOOKUP(Requerimiento_Det!P697,Tabla18[#All],2,FALSE))</f>
        <v/>
      </c>
    </row>
    <row r="698" spans="1:31" x14ac:dyDescent="0.25">
      <c r="A698" s="6" t="str">
        <f>IF(LEN(Requerimiento_Det!A698)&gt;0,Requerimiento_Det!A698,"")</f>
        <v/>
      </c>
      <c r="B698" s="6" t="str">
        <f>IF(LEN(Requerimiento_Det!B698)&gt;0,Requerimiento_Det!B698,"")</f>
        <v/>
      </c>
      <c r="C698" s="6" t="str">
        <f>IF(ISBLANK(Requerimiento_Det!C698),"",VLOOKUP(Requerimiento_Det!C698,Tabla3[#All],2,FALSE))</f>
        <v/>
      </c>
      <c r="D698" s="6" t="str">
        <f>IF(LEN(Requerimiento_Det!D698)&gt;0,Requerimiento_Det!D698,"")</f>
        <v/>
      </c>
      <c r="E698" s="6" t="str">
        <f>IF(ISBLANK(Requerimiento_Det!E698),"",VLOOKUP(Requerimiento_Det!E698,Tabla13[#All],2,FALSE))</f>
        <v/>
      </c>
      <c r="F698" s="6" t="str">
        <f>IF(ISBLANK(Requerimiento_Det!F698),"",VLOOKUP(Requerimiento_Det!F698,Tabla12[#All],2,FALSE))</f>
        <v/>
      </c>
      <c r="G698" s="6" t="str">
        <f>IF(ISBLANK(Requerimiento_Det!G698),"",VLOOKUP(Requerimiento_Det!G698,Tabla14[#All],2,FALSE))</f>
        <v/>
      </c>
      <c r="H698" s="6" t="str">
        <f>IF(LEN(Requerimiento_Det!H698)&gt;0,Requerimiento_Det!H698,"")</f>
        <v/>
      </c>
      <c r="I698" s="6" t="str">
        <f>IF(ISBLANK(Requerimiento_Det!I698),"",VLOOKUP(Requerimiento_Det!I698,Tabla5[#All],2,FALSE))</f>
        <v/>
      </c>
      <c r="J698" s="6" t="str">
        <f t="shared" si="245"/>
        <v/>
      </c>
      <c r="K698" s="29" t="str">
        <f>IF(LEN(Requerimiento_Det!J698)&gt;0,Requerimiento_Det!J698,"")</f>
        <v/>
      </c>
      <c r="L698" s="6" t="str">
        <f t="shared" si="246"/>
        <v/>
      </c>
      <c r="M698" s="6" t="str">
        <f t="shared" si="247"/>
        <v/>
      </c>
      <c r="N698" s="30" t="str">
        <f t="shared" si="248"/>
        <v/>
      </c>
      <c r="O698" s="30" t="str">
        <f t="shared" si="249"/>
        <v/>
      </c>
      <c r="P698" s="6" t="str">
        <f t="shared" si="250"/>
        <v/>
      </c>
      <c r="Q698" s="6" t="str">
        <f t="shared" si="251"/>
        <v/>
      </c>
      <c r="R698" s="6" t="str">
        <f t="shared" si="252"/>
        <v/>
      </c>
      <c r="S698" s="6" t="str">
        <f t="shared" si="253"/>
        <v/>
      </c>
      <c r="T698" s="6" t="str">
        <f t="shared" si="254"/>
        <v/>
      </c>
      <c r="U698" s="6" t="str">
        <f t="shared" si="255"/>
        <v/>
      </c>
      <c r="V698" s="6" t="str">
        <f t="shared" si="256"/>
        <v/>
      </c>
      <c r="W698" s="6" t="str">
        <f>IF(LEN(Requerimiento_Det!L698)&gt;0,Requerimiento_Det!L698,"")</f>
        <v/>
      </c>
      <c r="X698" s="6" t="str">
        <f>IF(ISBLANK(Requerimiento_Det!M698),"",VLOOKUP(Requerimiento_Det!M698,Tabla8[#All],2,FALSE))</f>
        <v/>
      </c>
      <c r="Y698" s="6" t="str">
        <f t="shared" si="257"/>
        <v/>
      </c>
      <c r="Z698" s="6" t="str">
        <f t="shared" si="258"/>
        <v/>
      </c>
      <c r="AA698" s="6" t="str">
        <f t="shared" si="259"/>
        <v/>
      </c>
      <c r="AB698" s="6" t="str">
        <f t="shared" si="260"/>
        <v/>
      </c>
      <c r="AC698" s="6" t="str">
        <f t="shared" si="261"/>
        <v/>
      </c>
      <c r="AD698" s="6" t="str">
        <f>IF(ISBLANK(Requerimiento_Det!N698),"",VLOOKUP(Requerimiento_Det!N698,Tabla1[#All],2,FALSE))</f>
        <v/>
      </c>
      <c r="AE698" s="6" t="str">
        <f>IF(ISBLANK(Requerimiento_Det!P698),"",VLOOKUP(Requerimiento_Det!P698,Tabla18[#All],2,FALSE))</f>
        <v/>
      </c>
    </row>
    <row r="699" spans="1:31" x14ac:dyDescent="0.25">
      <c r="A699" s="6" t="str">
        <f>IF(LEN(Requerimiento_Det!A699)&gt;0,Requerimiento_Det!A699,"")</f>
        <v/>
      </c>
      <c r="B699" s="6" t="str">
        <f>IF(LEN(Requerimiento_Det!B699)&gt;0,Requerimiento_Det!B699,"")</f>
        <v/>
      </c>
      <c r="C699" s="6" t="str">
        <f>IF(ISBLANK(Requerimiento_Det!C699),"",VLOOKUP(Requerimiento_Det!C699,Tabla3[#All],2,FALSE))</f>
        <v/>
      </c>
      <c r="D699" s="6" t="str">
        <f>IF(LEN(Requerimiento_Det!D699)&gt;0,Requerimiento_Det!D699,"")</f>
        <v/>
      </c>
      <c r="E699" s="6" t="str">
        <f>IF(ISBLANK(Requerimiento_Det!E699),"",VLOOKUP(Requerimiento_Det!E699,Tabla13[#All],2,FALSE))</f>
        <v/>
      </c>
      <c r="F699" s="6" t="str">
        <f>IF(ISBLANK(Requerimiento_Det!F699),"",VLOOKUP(Requerimiento_Det!F699,Tabla12[#All],2,FALSE))</f>
        <v/>
      </c>
      <c r="G699" s="6" t="str">
        <f>IF(ISBLANK(Requerimiento_Det!G699),"",VLOOKUP(Requerimiento_Det!G699,Tabla14[#All],2,FALSE))</f>
        <v/>
      </c>
      <c r="H699" s="6" t="str">
        <f>IF(LEN(Requerimiento_Det!H699)&gt;0,Requerimiento_Det!H699,"")</f>
        <v/>
      </c>
      <c r="I699" s="6" t="str">
        <f>IF(ISBLANK(Requerimiento_Det!I699),"",VLOOKUP(Requerimiento_Det!I699,Tabla5[#All],2,FALSE))</f>
        <v/>
      </c>
      <c r="J699" s="6" t="str">
        <f t="shared" si="245"/>
        <v/>
      </c>
      <c r="K699" s="29" t="str">
        <f>IF(LEN(Requerimiento_Det!J699)&gt;0,Requerimiento_Det!J699,"")</f>
        <v/>
      </c>
      <c r="L699" s="6" t="str">
        <f t="shared" si="246"/>
        <v/>
      </c>
      <c r="M699" s="6" t="str">
        <f t="shared" si="247"/>
        <v/>
      </c>
      <c r="N699" s="30" t="str">
        <f t="shared" si="248"/>
        <v/>
      </c>
      <c r="O699" s="30" t="str">
        <f t="shared" si="249"/>
        <v/>
      </c>
      <c r="P699" s="6" t="str">
        <f t="shared" si="250"/>
        <v/>
      </c>
      <c r="Q699" s="6" t="str">
        <f t="shared" si="251"/>
        <v/>
      </c>
      <c r="R699" s="6" t="str">
        <f t="shared" si="252"/>
        <v/>
      </c>
      <c r="S699" s="6" t="str">
        <f t="shared" si="253"/>
        <v/>
      </c>
      <c r="T699" s="6" t="str">
        <f t="shared" si="254"/>
        <v/>
      </c>
      <c r="U699" s="6" t="str">
        <f t="shared" si="255"/>
        <v/>
      </c>
      <c r="V699" s="6" t="str">
        <f t="shared" si="256"/>
        <v/>
      </c>
      <c r="W699" s="6" t="str">
        <f>IF(LEN(Requerimiento_Det!L699)&gt;0,Requerimiento_Det!L699,"")</f>
        <v/>
      </c>
      <c r="X699" s="6" t="str">
        <f>IF(ISBLANK(Requerimiento_Det!M699),"",VLOOKUP(Requerimiento_Det!M699,Tabla8[#All],2,FALSE))</f>
        <v/>
      </c>
      <c r="Y699" s="6" t="str">
        <f t="shared" si="257"/>
        <v/>
      </c>
      <c r="Z699" s="6" t="str">
        <f t="shared" si="258"/>
        <v/>
      </c>
      <c r="AA699" s="6" t="str">
        <f t="shared" si="259"/>
        <v/>
      </c>
      <c r="AB699" s="6" t="str">
        <f t="shared" si="260"/>
        <v/>
      </c>
      <c r="AC699" s="6" t="str">
        <f t="shared" si="261"/>
        <v/>
      </c>
      <c r="AD699" s="6" t="str">
        <f>IF(ISBLANK(Requerimiento_Det!N699),"",VLOOKUP(Requerimiento_Det!N699,Tabla1[#All],2,FALSE))</f>
        <v/>
      </c>
      <c r="AE699" s="6" t="str">
        <f>IF(ISBLANK(Requerimiento_Det!P699),"",VLOOKUP(Requerimiento_Det!P699,Tabla18[#All],2,FALSE))</f>
        <v/>
      </c>
    </row>
    <row r="700" spans="1:31" x14ac:dyDescent="0.25">
      <c r="A700" s="6" t="str">
        <f>IF(LEN(Requerimiento_Det!A700)&gt;0,Requerimiento_Det!A700,"")</f>
        <v/>
      </c>
      <c r="B700" s="6" t="str">
        <f>IF(LEN(Requerimiento_Det!B700)&gt;0,Requerimiento_Det!B700,"")</f>
        <v/>
      </c>
      <c r="C700" s="6" t="str">
        <f>IF(ISBLANK(Requerimiento_Det!C700),"",VLOOKUP(Requerimiento_Det!C700,Tabla3[#All],2,FALSE))</f>
        <v/>
      </c>
      <c r="D700" s="6" t="str">
        <f>IF(LEN(Requerimiento_Det!D700)&gt;0,Requerimiento_Det!D700,"")</f>
        <v/>
      </c>
      <c r="E700" s="6" t="str">
        <f>IF(ISBLANK(Requerimiento_Det!E700),"",VLOOKUP(Requerimiento_Det!E700,Tabla13[#All],2,FALSE))</f>
        <v/>
      </c>
      <c r="F700" s="6" t="str">
        <f>IF(ISBLANK(Requerimiento_Det!F700),"",VLOOKUP(Requerimiento_Det!F700,Tabla12[#All],2,FALSE))</f>
        <v/>
      </c>
      <c r="G700" s="6" t="str">
        <f>IF(ISBLANK(Requerimiento_Det!G700),"",VLOOKUP(Requerimiento_Det!G700,Tabla14[#All],2,FALSE))</f>
        <v/>
      </c>
      <c r="H700" s="6" t="str">
        <f>IF(LEN(Requerimiento_Det!H700)&gt;0,Requerimiento_Det!H700,"")</f>
        <v/>
      </c>
      <c r="I700" s="6" t="str">
        <f>IF(ISBLANK(Requerimiento_Det!I700),"",VLOOKUP(Requerimiento_Det!I700,Tabla5[#All],2,FALSE))</f>
        <v/>
      </c>
      <c r="J700" s="6" t="str">
        <f t="shared" si="245"/>
        <v/>
      </c>
      <c r="K700" s="29" t="str">
        <f>IF(LEN(Requerimiento_Det!J700)&gt;0,Requerimiento_Det!J700,"")</f>
        <v/>
      </c>
      <c r="L700" s="6" t="str">
        <f t="shared" si="246"/>
        <v/>
      </c>
      <c r="M700" s="6" t="str">
        <f t="shared" si="247"/>
        <v/>
      </c>
      <c r="N700" s="30" t="str">
        <f t="shared" si="248"/>
        <v/>
      </c>
      <c r="O700" s="30" t="str">
        <f t="shared" si="249"/>
        <v/>
      </c>
      <c r="P700" s="6" t="str">
        <f t="shared" si="250"/>
        <v/>
      </c>
      <c r="Q700" s="6" t="str">
        <f t="shared" si="251"/>
        <v/>
      </c>
      <c r="R700" s="6" t="str">
        <f t="shared" si="252"/>
        <v/>
      </c>
      <c r="S700" s="6" t="str">
        <f t="shared" si="253"/>
        <v/>
      </c>
      <c r="T700" s="6" t="str">
        <f t="shared" si="254"/>
        <v/>
      </c>
      <c r="U700" s="6" t="str">
        <f t="shared" si="255"/>
        <v/>
      </c>
      <c r="V700" s="6" t="str">
        <f t="shared" si="256"/>
        <v/>
      </c>
      <c r="W700" s="6" t="str">
        <f>IF(LEN(Requerimiento_Det!L700)&gt;0,Requerimiento_Det!L700,"")</f>
        <v/>
      </c>
      <c r="X700" s="6" t="str">
        <f>IF(ISBLANK(Requerimiento_Det!M700),"",VLOOKUP(Requerimiento_Det!M700,Tabla8[#All],2,FALSE))</f>
        <v/>
      </c>
      <c r="Y700" s="6" t="str">
        <f t="shared" si="257"/>
        <v/>
      </c>
      <c r="Z700" s="6" t="str">
        <f t="shared" si="258"/>
        <v/>
      </c>
      <c r="AA700" s="6" t="str">
        <f t="shared" si="259"/>
        <v/>
      </c>
      <c r="AB700" s="6" t="str">
        <f t="shared" si="260"/>
        <v/>
      </c>
      <c r="AC700" s="6" t="str">
        <f t="shared" si="261"/>
        <v/>
      </c>
      <c r="AD700" s="6" t="str">
        <f>IF(ISBLANK(Requerimiento_Det!N700),"",VLOOKUP(Requerimiento_Det!N700,Tabla1[#All],2,FALSE))</f>
        <v/>
      </c>
      <c r="AE700" s="6" t="str">
        <f>IF(ISBLANK(Requerimiento_Det!P700),"",VLOOKUP(Requerimiento_Det!P700,Tabla18[#All],2,FALSE))</f>
        <v/>
      </c>
    </row>
    <row r="701" spans="1:31" x14ac:dyDescent="0.25">
      <c r="A701" s="6" t="str">
        <f>IF(LEN(Requerimiento_Det!A701)&gt;0,Requerimiento_Det!A701,"")</f>
        <v/>
      </c>
      <c r="B701" s="6" t="str">
        <f>IF(LEN(Requerimiento_Det!B701)&gt;0,Requerimiento_Det!B701,"")</f>
        <v/>
      </c>
      <c r="C701" s="6" t="str">
        <f>IF(ISBLANK(Requerimiento_Det!C701),"",VLOOKUP(Requerimiento_Det!C701,Tabla3[#All],2,FALSE))</f>
        <v/>
      </c>
      <c r="D701" s="6" t="str">
        <f>IF(LEN(Requerimiento_Det!D701)&gt;0,Requerimiento_Det!D701,"")</f>
        <v/>
      </c>
      <c r="E701" s="6" t="str">
        <f>IF(ISBLANK(Requerimiento_Det!E701),"",VLOOKUP(Requerimiento_Det!E701,Tabla13[#All],2,FALSE))</f>
        <v/>
      </c>
      <c r="F701" s="6" t="str">
        <f>IF(ISBLANK(Requerimiento_Det!F701),"",VLOOKUP(Requerimiento_Det!F701,Tabla12[#All],2,FALSE))</f>
        <v/>
      </c>
      <c r="G701" s="6" t="str">
        <f>IF(ISBLANK(Requerimiento_Det!G701),"",VLOOKUP(Requerimiento_Det!G701,Tabla14[#All],2,FALSE))</f>
        <v/>
      </c>
      <c r="H701" s="6" t="str">
        <f>IF(LEN(Requerimiento_Det!H701)&gt;0,Requerimiento_Det!H701,"")</f>
        <v/>
      </c>
      <c r="I701" s="6" t="str">
        <f>IF(ISBLANK(Requerimiento_Det!I701),"",VLOOKUP(Requerimiento_Det!I701,Tabla5[#All],2,FALSE))</f>
        <v/>
      </c>
      <c r="J701" s="6" t="str">
        <f t="shared" si="245"/>
        <v/>
      </c>
      <c r="K701" s="29" t="str">
        <f>IF(LEN(Requerimiento_Det!J701)&gt;0,Requerimiento_Det!J701,"")</f>
        <v/>
      </c>
      <c r="L701" s="6" t="str">
        <f t="shared" si="246"/>
        <v/>
      </c>
      <c r="M701" s="6" t="str">
        <f t="shared" si="247"/>
        <v/>
      </c>
      <c r="N701" s="30" t="str">
        <f t="shared" si="248"/>
        <v/>
      </c>
      <c r="O701" s="30" t="str">
        <f t="shared" si="249"/>
        <v/>
      </c>
      <c r="P701" s="6" t="str">
        <f t="shared" si="250"/>
        <v/>
      </c>
      <c r="Q701" s="6" t="str">
        <f t="shared" si="251"/>
        <v/>
      </c>
      <c r="R701" s="6" t="str">
        <f t="shared" si="252"/>
        <v/>
      </c>
      <c r="S701" s="6" t="str">
        <f t="shared" si="253"/>
        <v/>
      </c>
      <c r="T701" s="6" t="str">
        <f t="shared" si="254"/>
        <v/>
      </c>
      <c r="U701" s="6" t="str">
        <f t="shared" si="255"/>
        <v/>
      </c>
      <c r="V701" s="6" t="str">
        <f t="shared" si="256"/>
        <v/>
      </c>
      <c r="W701" s="6" t="str">
        <f>IF(LEN(Requerimiento_Det!L701)&gt;0,Requerimiento_Det!L701,"")</f>
        <v/>
      </c>
      <c r="X701" s="6" t="str">
        <f>IF(ISBLANK(Requerimiento_Det!M701),"",VLOOKUP(Requerimiento_Det!M701,Tabla8[#All],2,FALSE))</f>
        <v/>
      </c>
      <c r="Y701" s="6" t="str">
        <f t="shared" si="257"/>
        <v/>
      </c>
      <c r="Z701" s="6" t="str">
        <f t="shared" si="258"/>
        <v/>
      </c>
      <c r="AA701" s="6" t="str">
        <f t="shared" si="259"/>
        <v/>
      </c>
      <c r="AB701" s="6" t="str">
        <f t="shared" si="260"/>
        <v/>
      </c>
      <c r="AC701" s="6" t="str">
        <f t="shared" si="261"/>
        <v/>
      </c>
      <c r="AD701" s="6" t="str">
        <f>IF(ISBLANK(Requerimiento_Det!N701),"",VLOOKUP(Requerimiento_Det!N701,Tabla1[#All],2,FALSE))</f>
        <v/>
      </c>
      <c r="AE701" s="6" t="str">
        <f>IF(ISBLANK(Requerimiento_Det!P701),"",VLOOKUP(Requerimiento_Det!P701,Tabla18[#All],2,FALSE))</f>
        <v/>
      </c>
    </row>
    <row r="702" spans="1:31" x14ac:dyDescent="0.25">
      <c r="A702" s="6" t="str">
        <f>IF(LEN(Requerimiento_Det!A702)&gt;0,Requerimiento_Det!A702,"")</f>
        <v/>
      </c>
      <c r="B702" s="6" t="str">
        <f>IF(LEN(Requerimiento_Det!B702)&gt;0,Requerimiento_Det!B702,"")</f>
        <v/>
      </c>
      <c r="C702" s="6" t="str">
        <f>IF(ISBLANK(Requerimiento_Det!C702),"",VLOOKUP(Requerimiento_Det!C702,Tabla3[#All],2,FALSE))</f>
        <v/>
      </c>
      <c r="D702" s="6" t="str">
        <f>IF(LEN(Requerimiento_Det!D702)&gt;0,Requerimiento_Det!D702,"")</f>
        <v/>
      </c>
      <c r="E702" s="6" t="str">
        <f>IF(ISBLANK(Requerimiento_Det!E702),"",VLOOKUP(Requerimiento_Det!E702,Tabla13[#All],2,FALSE))</f>
        <v/>
      </c>
      <c r="F702" s="6" t="str">
        <f>IF(ISBLANK(Requerimiento_Det!F702),"",VLOOKUP(Requerimiento_Det!F702,Tabla12[#All],2,FALSE))</f>
        <v/>
      </c>
      <c r="G702" s="6" t="str">
        <f>IF(ISBLANK(Requerimiento_Det!G702),"",VLOOKUP(Requerimiento_Det!G702,Tabla14[#All],2,FALSE))</f>
        <v/>
      </c>
      <c r="H702" s="6" t="str">
        <f>IF(LEN(Requerimiento_Det!H702)&gt;0,Requerimiento_Det!H702,"")</f>
        <v/>
      </c>
      <c r="I702" s="6" t="str">
        <f>IF(ISBLANK(Requerimiento_Det!I702),"",VLOOKUP(Requerimiento_Det!I702,Tabla5[#All],2,FALSE))</f>
        <v/>
      </c>
      <c r="J702" s="6" t="str">
        <f t="shared" si="245"/>
        <v/>
      </c>
      <c r="K702" s="29" t="str">
        <f>IF(LEN(Requerimiento_Det!J702)&gt;0,Requerimiento_Det!J702,"")</f>
        <v/>
      </c>
      <c r="L702" s="6" t="str">
        <f t="shared" si="246"/>
        <v/>
      </c>
      <c r="M702" s="6" t="str">
        <f t="shared" si="247"/>
        <v/>
      </c>
      <c r="N702" s="30" t="str">
        <f t="shared" si="248"/>
        <v/>
      </c>
      <c r="O702" s="30" t="str">
        <f t="shared" si="249"/>
        <v/>
      </c>
      <c r="P702" s="6" t="str">
        <f t="shared" si="250"/>
        <v/>
      </c>
      <c r="Q702" s="6" t="str">
        <f t="shared" si="251"/>
        <v/>
      </c>
      <c r="R702" s="6" t="str">
        <f t="shared" si="252"/>
        <v/>
      </c>
      <c r="S702" s="6" t="str">
        <f t="shared" si="253"/>
        <v/>
      </c>
      <c r="T702" s="6" t="str">
        <f t="shared" si="254"/>
        <v/>
      </c>
      <c r="U702" s="6" t="str">
        <f t="shared" si="255"/>
        <v/>
      </c>
      <c r="V702" s="6" t="str">
        <f t="shared" si="256"/>
        <v/>
      </c>
      <c r="W702" s="6" t="str">
        <f>IF(LEN(Requerimiento_Det!L702)&gt;0,Requerimiento_Det!L702,"")</f>
        <v/>
      </c>
      <c r="X702" s="6" t="str">
        <f>IF(ISBLANK(Requerimiento_Det!M702),"",VLOOKUP(Requerimiento_Det!M702,Tabla8[#All],2,FALSE))</f>
        <v/>
      </c>
      <c r="Y702" s="6" t="str">
        <f t="shared" si="257"/>
        <v/>
      </c>
      <c r="Z702" s="6" t="str">
        <f t="shared" si="258"/>
        <v/>
      </c>
      <c r="AA702" s="6" t="str">
        <f t="shared" si="259"/>
        <v/>
      </c>
      <c r="AB702" s="6" t="str">
        <f t="shared" si="260"/>
        <v/>
      </c>
      <c r="AC702" s="6" t="str">
        <f t="shared" si="261"/>
        <v/>
      </c>
      <c r="AD702" s="6" t="str">
        <f>IF(ISBLANK(Requerimiento_Det!N702),"",VLOOKUP(Requerimiento_Det!N702,Tabla1[#All],2,FALSE))</f>
        <v/>
      </c>
      <c r="AE702" s="6" t="str">
        <f>IF(ISBLANK(Requerimiento_Det!P702),"",VLOOKUP(Requerimiento_Det!P702,Tabla18[#All],2,FALSE))</f>
        <v/>
      </c>
    </row>
    <row r="703" spans="1:31" x14ac:dyDescent="0.25">
      <c r="A703" s="6" t="str">
        <f>IF(LEN(Requerimiento_Det!A703)&gt;0,Requerimiento_Det!A703,"")</f>
        <v/>
      </c>
      <c r="B703" s="6" t="str">
        <f>IF(LEN(Requerimiento_Det!B703)&gt;0,Requerimiento_Det!B703,"")</f>
        <v/>
      </c>
      <c r="C703" s="6" t="str">
        <f>IF(ISBLANK(Requerimiento_Det!C703),"",VLOOKUP(Requerimiento_Det!C703,Tabla3[#All],2,FALSE))</f>
        <v/>
      </c>
      <c r="D703" s="6" t="str">
        <f>IF(LEN(Requerimiento_Det!D703)&gt;0,Requerimiento_Det!D703,"")</f>
        <v/>
      </c>
      <c r="E703" s="6" t="str">
        <f>IF(ISBLANK(Requerimiento_Det!E703),"",VLOOKUP(Requerimiento_Det!E703,Tabla13[#All],2,FALSE))</f>
        <v/>
      </c>
      <c r="F703" s="6" t="str">
        <f>IF(ISBLANK(Requerimiento_Det!F703),"",VLOOKUP(Requerimiento_Det!F703,Tabla12[#All],2,FALSE))</f>
        <v/>
      </c>
      <c r="G703" s="6" t="str">
        <f>IF(ISBLANK(Requerimiento_Det!G703),"",VLOOKUP(Requerimiento_Det!G703,Tabla14[#All],2,FALSE))</f>
        <v/>
      </c>
      <c r="H703" s="6" t="str">
        <f>IF(LEN(Requerimiento_Det!H703)&gt;0,Requerimiento_Det!H703,"")</f>
        <v/>
      </c>
      <c r="I703" s="6" t="str">
        <f>IF(ISBLANK(Requerimiento_Det!I703),"",VLOOKUP(Requerimiento_Det!I703,Tabla5[#All],2,FALSE))</f>
        <v/>
      </c>
      <c r="J703" s="6" t="str">
        <f t="shared" si="245"/>
        <v/>
      </c>
      <c r="K703" s="29" t="str">
        <f>IF(LEN(Requerimiento_Det!J703)&gt;0,Requerimiento_Det!J703,"")</f>
        <v/>
      </c>
      <c r="L703" s="6" t="str">
        <f t="shared" si="246"/>
        <v/>
      </c>
      <c r="M703" s="6" t="str">
        <f t="shared" si="247"/>
        <v/>
      </c>
      <c r="N703" s="30" t="str">
        <f t="shared" si="248"/>
        <v/>
      </c>
      <c r="O703" s="30" t="str">
        <f t="shared" si="249"/>
        <v/>
      </c>
      <c r="P703" s="6" t="str">
        <f t="shared" si="250"/>
        <v/>
      </c>
      <c r="Q703" s="6" t="str">
        <f t="shared" si="251"/>
        <v/>
      </c>
      <c r="R703" s="6" t="str">
        <f t="shared" si="252"/>
        <v/>
      </c>
      <c r="S703" s="6" t="str">
        <f t="shared" si="253"/>
        <v/>
      </c>
      <c r="T703" s="6" t="str">
        <f t="shared" si="254"/>
        <v/>
      </c>
      <c r="U703" s="6" t="str">
        <f t="shared" si="255"/>
        <v/>
      </c>
      <c r="V703" s="6" t="str">
        <f t="shared" si="256"/>
        <v/>
      </c>
      <c r="W703" s="6" t="str">
        <f>IF(LEN(Requerimiento_Det!L703)&gt;0,Requerimiento_Det!L703,"")</f>
        <v/>
      </c>
      <c r="X703" s="6" t="str">
        <f>IF(ISBLANK(Requerimiento_Det!M703),"",VLOOKUP(Requerimiento_Det!M703,Tabla8[#All],2,FALSE))</f>
        <v/>
      </c>
      <c r="Y703" s="6" t="str">
        <f t="shared" si="257"/>
        <v/>
      </c>
      <c r="Z703" s="6" t="str">
        <f t="shared" si="258"/>
        <v/>
      </c>
      <c r="AA703" s="6" t="str">
        <f t="shared" si="259"/>
        <v/>
      </c>
      <c r="AB703" s="6" t="str">
        <f t="shared" si="260"/>
        <v/>
      </c>
      <c r="AC703" s="6" t="str">
        <f t="shared" si="261"/>
        <v/>
      </c>
      <c r="AD703" s="6" t="str">
        <f>IF(ISBLANK(Requerimiento_Det!N703),"",VLOOKUP(Requerimiento_Det!N703,Tabla1[#All],2,FALSE))</f>
        <v/>
      </c>
      <c r="AE703" s="6" t="str">
        <f>IF(ISBLANK(Requerimiento_Det!P703),"",VLOOKUP(Requerimiento_Det!P703,Tabla18[#All],2,FALSE))</f>
        <v/>
      </c>
    </row>
    <row r="704" spans="1:31" x14ac:dyDescent="0.25">
      <c r="A704" s="6" t="str">
        <f>IF(LEN(Requerimiento_Det!A704)&gt;0,Requerimiento_Det!A704,"")</f>
        <v/>
      </c>
      <c r="B704" s="6" t="str">
        <f>IF(LEN(Requerimiento_Det!B704)&gt;0,Requerimiento_Det!B704,"")</f>
        <v/>
      </c>
      <c r="C704" s="6" t="str">
        <f>IF(ISBLANK(Requerimiento_Det!C704),"",VLOOKUP(Requerimiento_Det!C704,Tabla3[#All],2,FALSE))</f>
        <v/>
      </c>
      <c r="D704" s="6" t="str">
        <f>IF(LEN(Requerimiento_Det!D704)&gt;0,Requerimiento_Det!D704,"")</f>
        <v/>
      </c>
      <c r="E704" s="6" t="str">
        <f>IF(ISBLANK(Requerimiento_Det!E704),"",VLOOKUP(Requerimiento_Det!E704,Tabla13[#All],2,FALSE))</f>
        <v/>
      </c>
      <c r="F704" s="6" t="str">
        <f>IF(ISBLANK(Requerimiento_Det!F704),"",VLOOKUP(Requerimiento_Det!F704,Tabla12[#All],2,FALSE))</f>
        <v/>
      </c>
      <c r="G704" s="6" t="str">
        <f>IF(ISBLANK(Requerimiento_Det!G704),"",VLOOKUP(Requerimiento_Det!G704,Tabla14[#All],2,FALSE))</f>
        <v/>
      </c>
      <c r="H704" s="6" t="str">
        <f>IF(LEN(Requerimiento_Det!H704)&gt;0,Requerimiento_Det!H704,"")</f>
        <v/>
      </c>
      <c r="I704" s="6" t="str">
        <f>IF(ISBLANK(Requerimiento_Det!I704),"",VLOOKUP(Requerimiento_Det!I704,Tabla5[#All],2,FALSE))</f>
        <v/>
      </c>
      <c r="J704" s="6" t="str">
        <f t="shared" si="245"/>
        <v/>
      </c>
      <c r="K704" s="29" t="str">
        <f>IF(LEN(Requerimiento_Det!J704)&gt;0,Requerimiento_Det!J704,"")</f>
        <v/>
      </c>
      <c r="L704" s="6" t="str">
        <f t="shared" si="246"/>
        <v/>
      </c>
      <c r="M704" s="6" t="str">
        <f t="shared" si="247"/>
        <v/>
      </c>
      <c r="N704" s="30" t="str">
        <f t="shared" si="248"/>
        <v/>
      </c>
      <c r="O704" s="30" t="str">
        <f t="shared" si="249"/>
        <v/>
      </c>
      <c r="P704" s="6" t="str">
        <f t="shared" si="250"/>
        <v/>
      </c>
      <c r="Q704" s="6" t="str">
        <f t="shared" si="251"/>
        <v/>
      </c>
      <c r="R704" s="6" t="str">
        <f t="shared" si="252"/>
        <v/>
      </c>
      <c r="S704" s="6" t="str">
        <f t="shared" si="253"/>
        <v/>
      </c>
      <c r="T704" s="6" t="str">
        <f t="shared" si="254"/>
        <v/>
      </c>
      <c r="U704" s="6" t="str">
        <f t="shared" si="255"/>
        <v/>
      </c>
      <c r="V704" s="6" t="str">
        <f t="shared" si="256"/>
        <v/>
      </c>
      <c r="W704" s="6" t="str">
        <f>IF(LEN(Requerimiento_Det!L704)&gt;0,Requerimiento_Det!L704,"")</f>
        <v/>
      </c>
      <c r="X704" s="6" t="str">
        <f>IF(ISBLANK(Requerimiento_Det!M704),"",VLOOKUP(Requerimiento_Det!M704,Tabla8[#All],2,FALSE))</f>
        <v/>
      </c>
      <c r="Y704" s="6" t="str">
        <f t="shared" si="257"/>
        <v/>
      </c>
      <c r="Z704" s="6" t="str">
        <f t="shared" si="258"/>
        <v/>
      </c>
      <c r="AA704" s="6" t="str">
        <f t="shared" si="259"/>
        <v/>
      </c>
      <c r="AB704" s="6" t="str">
        <f t="shared" si="260"/>
        <v/>
      </c>
      <c r="AC704" s="6" t="str">
        <f t="shared" si="261"/>
        <v/>
      </c>
      <c r="AD704" s="6" t="str">
        <f>IF(ISBLANK(Requerimiento_Det!N704),"",VLOOKUP(Requerimiento_Det!N704,Tabla1[#All],2,FALSE))</f>
        <v/>
      </c>
      <c r="AE704" s="6" t="str">
        <f>IF(ISBLANK(Requerimiento_Det!P704),"",VLOOKUP(Requerimiento_Det!P704,Tabla18[#All],2,FALSE))</f>
        <v/>
      </c>
    </row>
    <row r="705" spans="1:31" x14ac:dyDescent="0.25">
      <c r="A705" s="6" t="str">
        <f>IF(LEN(Requerimiento_Det!A705)&gt;0,Requerimiento_Det!A705,"")</f>
        <v/>
      </c>
      <c r="B705" s="6" t="str">
        <f>IF(LEN(Requerimiento_Det!B705)&gt;0,Requerimiento_Det!B705,"")</f>
        <v/>
      </c>
      <c r="C705" s="6" t="str">
        <f>IF(ISBLANK(Requerimiento_Det!C705),"",VLOOKUP(Requerimiento_Det!C705,Tabla3[#All],2,FALSE))</f>
        <v/>
      </c>
      <c r="D705" s="6" t="str">
        <f>IF(LEN(Requerimiento_Det!D705)&gt;0,Requerimiento_Det!D705,"")</f>
        <v/>
      </c>
      <c r="E705" s="6" t="str">
        <f>IF(ISBLANK(Requerimiento_Det!E705),"",VLOOKUP(Requerimiento_Det!E705,Tabla13[#All],2,FALSE))</f>
        <v/>
      </c>
      <c r="F705" s="6" t="str">
        <f>IF(ISBLANK(Requerimiento_Det!F705),"",VLOOKUP(Requerimiento_Det!F705,Tabla12[#All],2,FALSE))</f>
        <v/>
      </c>
      <c r="G705" s="6" t="str">
        <f>IF(ISBLANK(Requerimiento_Det!G705),"",VLOOKUP(Requerimiento_Det!G705,Tabla14[#All],2,FALSE))</f>
        <v/>
      </c>
      <c r="H705" s="6" t="str">
        <f>IF(LEN(Requerimiento_Det!H705)&gt;0,Requerimiento_Det!H705,"")</f>
        <v/>
      </c>
      <c r="I705" s="6" t="str">
        <f>IF(ISBLANK(Requerimiento_Det!I705),"",VLOOKUP(Requerimiento_Det!I705,Tabla5[#All],2,FALSE))</f>
        <v/>
      </c>
      <c r="J705" s="6" t="str">
        <f t="shared" si="245"/>
        <v/>
      </c>
      <c r="K705" s="29" t="str">
        <f>IF(LEN(Requerimiento_Det!J705)&gt;0,Requerimiento_Det!J705,"")</f>
        <v/>
      </c>
      <c r="L705" s="6" t="str">
        <f t="shared" si="246"/>
        <v/>
      </c>
      <c r="M705" s="6" t="str">
        <f t="shared" si="247"/>
        <v/>
      </c>
      <c r="N705" s="30" t="str">
        <f t="shared" si="248"/>
        <v/>
      </c>
      <c r="O705" s="30" t="str">
        <f t="shared" si="249"/>
        <v/>
      </c>
      <c r="P705" s="6" t="str">
        <f t="shared" si="250"/>
        <v/>
      </c>
      <c r="Q705" s="6" t="str">
        <f t="shared" si="251"/>
        <v/>
      </c>
      <c r="R705" s="6" t="str">
        <f t="shared" si="252"/>
        <v/>
      </c>
      <c r="S705" s="6" t="str">
        <f t="shared" si="253"/>
        <v/>
      </c>
      <c r="T705" s="6" t="str">
        <f t="shared" si="254"/>
        <v/>
      </c>
      <c r="U705" s="6" t="str">
        <f t="shared" si="255"/>
        <v/>
      </c>
      <c r="V705" s="6" t="str">
        <f t="shared" si="256"/>
        <v/>
      </c>
      <c r="W705" s="6" t="str">
        <f>IF(LEN(Requerimiento_Det!L705)&gt;0,Requerimiento_Det!L705,"")</f>
        <v/>
      </c>
      <c r="X705" s="6" t="str">
        <f>IF(ISBLANK(Requerimiento_Det!M705),"",VLOOKUP(Requerimiento_Det!M705,Tabla8[#All],2,FALSE))</f>
        <v/>
      </c>
      <c r="Y705" s="6" t="str">
        <f t="shared" si="257"/>
        <v/>
      </c>
      <c r="Z705" s="6" t="str">
        <f t="shared" si="258"/>
        <v/>
      </c>
      <c r="AA705" s="6" t="str">
        <f t="shared" si="259"/>
        <v/>
      </c>
      <c r="AB705" s="6" t="str">
        <f t="shared" si="260"/>
        <v/>
      </c>
      <c r="AC705" s="6" t="str">
        <f t="shared" si="261"/>
        <v/>
      </c>
      <c r="AD705" s="6" t="str">
        <f>IF(ISBLANK(Requerimiento_Det!N705),"",VLOOKUP(Requerimiento_Det!N705,Tabla1[#All],2,FALSE))</f>
        <v/>
      </c>
      <c r="AE705" s="6" t="str">
        <f>IF(ISBLANK(Requerimiento_Det!P705),"",VLOOKUP(Requerimiento_Det!P705,Tabla18[#All],2,FALSE))</f>
        <v/>
      </c>
    </row>
    <row r="706" spans="1:31" x14ac:dyDescent="0.25">
      <c r="A706" s="6" t="str">
        <f>IF(LEN(Requerimiento_Det!A706)&gt;0,Requerimiento_Det!A706,"")</f>
        <v/>
      </c>
      <c r="B706" s="6" t="str">
        <f>IF(LEN(Requerimiento_Det!B706)&gt;0,Requerimiento_Det!B706,"")</f>
        <v/>
      </c>
      <c r="C706" s="6" t="str">
        <f>IF(ISBLANK(Requerimiento_Det!C706),"",VLOOKUP(Requerimiento_Det!C706,Tabla3[#All],2,FALSE))</f>
        <v/>
      </c>
      <c r="D706" s="6" t="str">
        <f>IF(LEN(Requerimiento_Det!D706)&gt;0,Requerimiento_Det!D706,"")</f>
        <v/>
      </c>
      <c r="E706" s="6" t="str">
        <f>IF(ISBLANK(Requerimiento_Det!E706),"",VLOOKUP(Requerimiento_Det!E706,Tabla13[#All],2,FALSE))</f>
        <v/>
      </c>
      <c r="F706" s="6" t="str">
        <f>IF(ISBLANK(Requerimiento_Det!F706),"",VLOOKUP(Requerimiento_Det!F706,Tabla12[#All],2,FALSE))</f>
        <v/>
      </c>
      <c r="G706" s="6" t="str">
        <f>IF(ISBLANK(Requerimiento_Det!G706),"",VLOOKUP(Requerimiento_Det!G706,Tabla14[#All],2,FALSE))</f>
        <v/>
      </c>
      <c r="H706" s="6" t="str">
        <f>IF(LEN(Requerimiento_Det!H706)&gt;0,Requerimiento_Det!H706,"")</f>
        <v/>
      </c>
      <c r="I706" s="6" t="str">
        <f>IF(ISBLANK(Requerimiento_Det!I706),"",VLOOKUP(Requerimiento_Det!I706,Tabla5[#All],2,FALSE))</f>
        <v/>
      </c>
      <c r="J706" s="6" t="str">
        <f t="shared" si="245"/>
        <v/>
      </c>
      <c r="K706" s="29" t="str">
        <f>IF(LEN(Requerimiento_Det!J706)&gt;0,Requerimiento_Det!J706,"")</f>
        <v/>
      </c>
      <c r="L706" s="6" t="str">
        <f t="shared" si="246"/>
        <v/>
      </c>
      <c r="M706" s="6" t="str">
        <f t="shared" si="247"/>
        <v/>
      </c>
      <c r="N706" s="30" t="str">
        <f t="shared" si="248"/>
        <v/>
      </c>
      <c r="O706" s="30" t="str">
        <f t="shared" si="249"/>
        <v/>
      </c>
      <c r="P706" s="6" t="str">
        <f t="shared" si="250"/>
        <v/>
      </c>
      <c r="Q706" s="6" t="str">
        <f t="shared" si="251"/>
        <v/>
      </c>
      <c r="R706" s="6" t="str">
        <f t="shared" si="252"/>
        <v/>
      </c>
      <c r="S706" s="6" t="str">
        <f t="shared" si="253"/>
        <v/>
      </c>
      <c r="T706" s="6" t="str">
        <f t="shared" si="254"/>
        <v/>
      </c>
      <c r="U706" s="6" t="str">
        <f t="shared" si="255"/>
        <v/>
      </c>
      <c r="V706" s="6" t="str">
        <f t="shared" si="256"/>
        <v/>
      </c>
      <c r="W706" s="6" t="str">
        <f>IF(LEN(Requerimiento_Det!L706)&gt;0,Requerimiento_Det!L706,"")</f>
        <v/>
      </c>
      <c r="X706" s="6" t="str">
        <f>IF(ISBLANK(Requerimiento_Det!M706),"",VLOOKUP(Requerimiento_Det!M706,Tabla8[#All],2,FALSE))</f>
        <v/>
      </c>
      <c r="Y706" s="6" t="str">
        <f t="shared" si="257"/>
        <v/>
      </c>
      <c r="Z706" s="6" t="str">
        <f t="shared" si="258"/>
        <v/>
      </c>
      <c r="AA706" s="6" t="str">
        <f t="shared" si="259"/>
        <v/>
      </c>
      <c r="AB706" s="6" t="str">
        <f t="shared" si="260"/>
        <v/>
      </c>
      <c r="AC706" s="6" t="str">
        <f t="shared" si="261"/>
        <v/>
      </c>
      <c r="AD706" s="6" t="str">
        <f>IF(ISBLANK(Requerimiento_Det!N706),"",VLOOKUP(Requerimiento_Det!N706,Tabla1[#All],2,FALSE))</f>
        <v/>
      </c>
      <c r="AE706" s="6" t="str">
        <f>IF(ISBLANK(Requerimiento_Det!P706),"",VLOOKUP(Requerimiento_Det!P706,Tabla18[#All],2,FALSE))</f>
        <v/>
      </c>
    </row>
    <row r="707" spans="1:31" x14ac:dyDescent="0.25">
      <c r="A707" s="6" t="str">
        <f>IF(LEN(Requerimiento_Det!A707)&gt;0,Requerimiento_Det!A707,"")</f>
        <v/>
      </c>
      <c r="B707" s="6" t="str">
        <f>IF(LEN(Requerimiento_Det!B707)&gt;0,Requerimiento_Det!B707,"")</f>
        <v/>
      </c>
      <c r="C707" s="6" t="str">
        <f>IF(ISBLANK(Requerimiento_Det!C707),"",VLOOKUP(Requerimiento_Det!C707,Tabla3[#All],2,FALSE))</f>
        <v/>
      </c>
      <c r="D707" s="6" t="str">
        <f>IF(LEN(Requerimiento_Det!D707)&gt;0,Requerimiento_Det!D707,"")</f>
        <v/>
      </c>
      <c r="E707" s="6" t="str">
        <f>IF(ISBLANK(Requerimiento_Det!E707),"",VLOOKUP(Requerimiento_Det!E707,Tabla13[#All],2,FALSE))</f>
        <v/>
      </c>
      <c r="F707" s="6" t="str">
        <f>IF(ISBLANK(Requerimiento_Det!F707),"",VLOOKUP(Requerimiento_Det!F707,Tabla12[#All],2,FALSE))</f>
        <v/>
      </c>
      <c r="G707" s="6" t="str">
        <f>IF(ISBLANK(Requerimiento_Det!G707),"",VLOOKUP(Requerimiento_Det!G707,Tabla14[#All],2,FALSE))</f>
        <v/>
      </c>
      <c r="H707" s="6" t="str">
        <f>IF(LEN(Requerimiento_Det!H707)&gt;0,Requerimiento_Det!H707,"")</f>
        <v/>
      </c>
      <c r="I707" s="6" t="str">
        <f>IF(ISBLANK(Requerimiento_Det!I707),"",VLOOKUP(Requerimiento_Det!I707,Tabla5[#All],2,FALSE))</f>
        <v/>
      </c>
      <c r="J707" s="6" t="str">
        <f t="shared" si="245"/>
        <v/>
      </c>
      <c r="K707" s="29" t="str">
        <f>IF(LEN(Requerimiento_Det!J707)&gt;0,Requerimiento_Det!J707,"")</f>
        <v/>
      </c>
      <c r="L707" s="6" t="str">
        <f t="shared" si="246"/>
        <v/>
      </c>
      <c r="M707" s="6" t="str">
        <f t="shared" si="247"/>
        <v/>
      </c>
      <c r="N707" s="30" t="str">
        <f t="shared" si="248"/>
        <v/>
      </c>
      <c r="O707" s="30" t="str">
        <f t="shared" si="249"/>
        <v/>
      </c>
      <c r="P707" s="6" t="str">
        <f t="shared" si="250"/>
        <v/>
      </c>
      <c r="Q707" s="6" t="str">
        <f t="shared" si="251"/>
        <v/>
      </c>
      <c r="R707" s="6" t="str">
        <f t="shared" si="252"/>
        <v/>
      </c>
      <c r="S707" s="6" t="str">
        <f t="shared" si="253"/>
        <v/>
      </c>
      <c r="T707" s="6" t="str">
        <f t="shared" si="254"/>
        <v/>
      </c>
      <c r="U707" s="6" t="str">
        <f t="shared" si="255"/>
        <v/>
      </c>
      <c r="V707" s="6" t="str">
        <f t="shared" si="256"/>
        <v/>
      </c>
      <c r="W707" s="6" t="str">
        <f>IF(LEN(Requerimiento_Det!L707)&gt;0,Requerimiento_Det!L707,"")</f>
        <v/>
      </c>
      <c r="X707" s="6" t="str">
        <f>IF(ISBLANK(Requerimiento_Det!M707),"",VLOOKUP(Requerimiento_Det!M707,Tabla8[#All],2,FALSE))</f>
        <v/>
      </c>
      <c r="Y707" s="6" t="str">
        <f t="shared" si="257"/>
        <v/>
      </c>
      <c r="Z707" s="6" t="str">
        <f t="shared" si="258"/>
        <v/>
      </c>
      <c r="AA707" s="6" t="str">
        <f t="shared" si="259"/>
        <v/>
      </c>
      <c r="AB707" s="6" t="str">
        <f t="shared" si="260"/>
        <v/>
      </c>
      <c r="AC707" s="6" t="str">
        <f t="shared" si="261"/>
        <v/>
      </c>
      <c r="AD707" s="6" t="str">
        <f>IF(ISBLANK(Requerimiento_Det!N707),"",VLOOKUP(Requerimiento_Det!N707,Tabla1[#All],2,FALSE))</f>
        <v/>
      </c>
      <c r="AE707" s="6" t="str">
        <f>IF(ISBLANK(Requerimiento_Det!P707),"",VLOOKUP(Requerimiento_Det!P707,Tabla18[#All],2,FALSE))</f>
        <v/>
      </c>
    </row>
    <row r="708" spans="1:31" x14ac:dyDescent="0.25">
      <c r="A708" s="6" t="str">
        <f>IF(LEN(Requerimiento_Det!A708)&gt;0,Requerimiento_Det!A708,"")</f>
        <v/>
      </c>
      <c r="B708" s="6" t="str">
        <f>IF(LEN(Requerimiento_Det!B708)&gt;0,Requerimiento_Det!B708,"")</f>
        <v/>
      </c>
      <c r="C708" s="6" t="str">
        <f>IF(ISBLANK(Requerimiento_Det!C708),"",VLOOKUP(Requerimiento_Det!C708,Tabla3[#All],2,FALSE))</f>
        <v/>
      </c>
      <c r="D708" s="6" t="str">
        <f>IF(LEN(Requerimiento_Det!D708)&gt;0,Requerimiento_Det!D708,"")</f>
        <v/>
      </c>
      <c r="E708" s="6" t="str">
        <f>IF(ISBLANK(Requerimiento_Det!E708),"",VLOOKUP(Requerimiento_Det!E708,Tabla13[#All],2,FALSE))</f>
        <v/>
      </c>
      <c r="F708" s="6" t="str">
        <f>IF(ISBLANK(Requerimiento_Det!F708),"",VLOOKUP(Requerimiento_Det!F708,Tabla12[#All],2,FALSE))</f>
        <v/>
      </c>
      <c r="G708" s="6" t="str">
        <f>IF(ISBLANK(Requerimiento_Det!G708),"",VLOOKUP(Requerimiento_Det!G708,Tabla14[#All],2,FALSE))</f>
        <v/>
      </c>
      <c r="H708" s="6" t="str">
        <f>IF(LEN(Requerimiento_Det!H708)&gt;0,Requerimiento_Det!H708,"")</f>
        <v/>
      </c>
      <c r="I708" s="6" t="str">
        <f>IF(ISBLANK(Requerimiento_Det!I708),"",VLOOKUP(Requerimiento_Det!I708,Tabla5[#All],2,FALSE))</f>
        <v/>
      </c>
      <c r="J708" s="6" t="str">
        <f t="shared" si="245"/>
        <v/>
      </c>
      <c r="K708" s="29" t="str">
        <f>IF(LEN(Requerimiento_Det!J708)&gt;0,Requerimiento_Det!J708,"")</f>
        <v/>
      </c>
      <c r="L708" s="6" t="str">
        <f t="shared" si="246"/>
        <v/>
      </c>
      <c r="M708" s="6" t="str">
        <f t="shared" si="247"/>
        <v/>
      </c>
      <c r="N708" s="30" t="str">
        <f t="shared" si="248"/>
        <v/>
      </c>
      <c r="O708" s="30" t="str">
        <f t="shared" si="249"/>
        <v/>
      </c>
      <c r="P708" s="6" t="str">
        <f t="shared" si="250"/>
        <v/>
      </c>
      <c r="Q708" s="6" t="str">
        <f t="shared" si="251"/>
        <v/>
      </c>
      <c r="R708" s="6" t="str">
        <f t="shared" si="252"/>
        <v/>
      </c>
      <c r="S708" s="6" t="str">
        <f t="shared" si="253"/>
        <v/>
      </c>
      <c r="T708" s="6" t="str">
        <f t="shared" si="254"/>
        <v/>
      </c>
      <c r="U708" s="6" t="str">
        <f t="shared" si="255"/>
        <v/>
      </c>
      <c r="V708" s="6" t="str">
        <f t="shared" si="256"/>
        <v/>
      </c>
      <c r="W708" s="6" t="str">
        <f>IF(LEN(Requerimiento_Det!L708)&gt;0,Requerimiento_Det!L708,"")</f>
        <v/>
      </c>
      <c r="X708" s="6" t="str">
        <f>IF(ISBLANK(Requerimiento_Det!M708),"",VLOOKUP(Requerimiento_Det!M708,Tabla8[#All],2,FALSE))</f>
        <v/>
      </c>
      <c r="Y708" s="6" t="str">
        <f t="shared" si="257"/>
        <v/>
      </c>
      <c r="Z708" s="6" t="str">
        <f t="shared" si="258"/>
        <v/>
      </c>
      <c r="AA708" s="6" t="str">
        <f t="shared" si="259"/>
        <v/>
      </c>
      <c r="AB708" s="6" t="str">
        <f t="shared" si="260"/>
        <v/>
      </c>
      <c r="AC708" s="6" t="str">
        <f t="shared" si="261"/>
        <v/>
      </c>
      <c r="AD708" s="6" t="str">
        <f>IF(ISBLANK(Requerimiento_Det!N708),"",VLOOKUP(Requerimiento_Det!N708,Tabla1[#All],2,FALSE))</f>
        <v/>
      </c>
      <c r="AE708" s="6" t="str">
        <f>IF(ISBLANK(Requerimiento_Det!P708),"",VLOOKUP(Requerimiento_Det!P708,Tabla18[#All],2,FALSE))</f>
        <v/>
      </c>
    </row>
    <row r="709" spans="1:31" x14ac:dyDescent="0.25">
      <c r="A709" s="6" t="str">
        <f>IF(LEN(Requerimiento_Det!A709)&gt;0,Requerimiento_Det!A709,"")</f>
        <v/>
      </c>
      <c r="B709" s="6" t="str">
        <f>IF(LEN(Requerimiento_Det!B709)&gt;0,Requerimiento_Det!B709,"")</f>
        <v/>
      </c>
      <c r="C709" s="6" t="str">
        <f>IF(ISBLANK(Requerimiento_Det!C709),"",VLOOKUP(Requerimiento_Det!C709,Tabla3[#All],2,FALSE))</f>
        <v/>
      </c>
      <c r="D709" s="6" t="str">
        <f>IF(LEN(Requerimiento_Det!D709)&gt;0,Requerimiento_Det!D709,"")</f>
        <v/>
      </c>
      <c r="E709" s="6" t="str">
        <f>IF(ISBLANK(Requerimiento_Det!E709),"",VLOOKUP(Requerimiento_Det!E709,Tabla13[#All],2,FALSE))</f>
        <v/>
      </c>
      <c r="F709" s="6" t="str">
        <f>IF(ISBLANK(Requerimiento_Det!F709),"",VLOOKUP(Requerimiento_Det!F709,Tabla12[#All],2,FALSE))</f>
        <v/>
      </c>
      <c r="G709" s="6" t="str">
        <f>IF(ISBLANK(Requerimiento_Det!G709),"",VLOOKUP(Requerimiento_Det!G709,Tabla14[#All],2,FALSE))</f>
        <v/>
      </c>
      <c r="H709" s="6" t="str">
        <f>IF(LEN(Requerimiento_Det!H709)&gt;0,Requerimiento_Det!H709,"")</f>
        <v/>
      </c>
      <c r="I709" s="6" t="str">
        <f>IF(ISBLANK(Requerimiento_Det!I709),"",VLOOKUP(Requerimiento_Det!I709,Tabla5[#All],2,FALSE))</f>
        <v/>
      </c>
      <c r="J709" s="6" t="str">
        <f t="shared" si="245"/>
        <v/>
      </c>
      <c r="K709" s="29" t="str">
        <f>IF(LEN(Requerimiento_Det!J709)&gt;0,Requerimiento_Det!J709,"")</f>
        <v/>
      </c>
      <c r="L709" s="6" t="str">
        <f t="shared" si="246"/>
        <v/>
      </c>
      <c r="M709" s="6" t="str">
        <f t="shared" si="247"/>
        <v/>
      </c>
      <c r="N709" s="30" t="str">
        <f t="shared" si="248"/>
        <v/>
      </c>
      <c r="O709" s="30" t="str">
        <f t="shared" si="249"/>
        <v/>
      </c>
      <c r="P709" s="6" t="str">
        <f t="shared" si="250"/>
        <v/>
      </c>
      <c r="Q709" s="6" t="str">
        <f t="shared" si="251"/>
        <v/>
      </c>
      <c r="R709" s="6" t="str">
        <f t="shared" si="252"/>
        <v/>
      </c>
      <c r="S709" s="6" t="str">
        <f t="shared" si="253"/>
        <v/>
      </c>
      <c r="T709" s="6" t="str">
        <f t="shared" si="254"/>
        <v/>
      </c>
      <c r="U709" s="6" t="str">
        <f t="shared" si="255"/>
        <v/>
      </c>
      <c r="V709" s="6" t="str">
        <f t="shared" si="256"/>
        <v/>
      </c>
      <c r="W709" s="6" t="str">
        <f>IF(LEN(Requerimiento_Det!L709)&gt;0,Requerimiento_Det!L709,"")</f>
        <v/>
      </c>
      <c r="X709" s="6" t="str">
        <f>IF(ISBLANK(Requerimiento_Det!M709),"",VLOOKUP(Requerimiento_Det!M709,Tabla8[#All],2,FALSE))</f>
        <v/>
      </c>
      <c r="Y709" s="6" t="str">
        <f t="shared" si="257"/>
        <v/>
      </c>
      <c r="Z709" s="6" t="str">
        <f t="shared" si="258"/>
        <v/>
      </c>
      <c r="AA709" s="6" t="str">
        <f t="shared" si="259"/>
        <v/>
      </c>
      <c r="AB709" s="6" t="str">
        <f t="shared" si="260"/>
        <v/>
      </c>
      <c r="AC709" s="6" t="str">
        <f t="shared" si="261"/>
        <v/>
      </c>
      <c r="AD709" s="6" t="str">
        <f>IF(ISBLANK(Requerimiento_Det!N709),"",VLOOKUP(Requerimiento_Det!N709,Tabla1[#All],2,FALSE))</f>
        <v/>
      </c>
      <c r="AE709" s="6" t="str">
        <f>IF(ISBLANK(Requerimiento_Det!P709),"",VLOOKUP(Requerimiento_Det!P709,Tabla18[#All],2,FALSE))</f>
        <v/>
      </c>
    </row>
    <row r="710" spans="1:31" x14ac:dyDescent="0.25">
      <c r="A710" s="6" t="str">
        <f>IF(LEN(Requerimiento_Det!A710)&gt;0,Requerimiento_Det!A710,"")</f>
        <v/>
      </c>
      <c r="B710" s="6" t="str">
        <f>IF(LEN(Requerimiento_Det!B710)&gt;0,Requerimiento_Det!B710,"")</f>
        <v/>
      </c>
      <c r="C710" s="6" t="str">
        <f>IF(ISBLANK(Requerimiento_Det!C710),"",VLOOKUP(Requerimiento_Det!C710,Tabla3[#All],2,FALSE))</f>
        <v/>
      </c>
      <c r="D710" s="6" t="str">
        <f>IF(LEN(Requerimiento_Det!D710)&gt;0,Requerimiento_Det!D710,"")</f>
        <v/>
      </c>
      <c r="E710" s="6" t="str">
        <f>IF(ISBLANK(Requerimiento_Det!E710),"",VLOOKUP(Requerimiento_Det!E710,Tabla13[#All],2,FALSE))</f>
        <v/>
      </c>
      <c r="F710" s="6" t="str">
        <f>IF(ISBLANK(Requerimiento_Det!F710),"",VLOOKUP(Requerimiento_Det!F710,Tabla12[#All],2,FALSE))</f>
        <v/>
      </c>
      <c r="G710" s="6" t="str">
        <f>IF(ISBLANK(Requerimiento_Det!G710),"",VLOOKUP(Requerimiento_Det!G710,Tabla14[#All],2,FALSE))</f>
        <v/>
      </c>
      <c r="H710" s="6" t="str">
        <f>IF(LEN(Requerimiento_Det!H710)&gt;0,Requerimiento_Det!H710,"")</f>
        <v/>
      </c>
      <c r="I710" s="6" t="str">
        <f>IF(ISBLANK(Requerimiento_Det!I710),"",VLOOKUP(Requerimiento_Det!I710,Tabla5[#All],2,FALSE))</f>
        <v/>
      </c>
      <c r="J710" s="6" t="str">
        <f t="shared" si="245"/>
        <v/>
      </c>
      <c r="K710" s="29" t="str">
        <f>IF(LEN(Requerimiento_Det!J710)&gt;0,Requerimiento_Det!J710,"")</f>
        <v/>
      </c>
      <c r="L710" s="6" t="str">
        <f t="shared" si="246"/>
        <v/>
      </c>
      <c r="M710" s="6" t="str">
        <f t="shared" si="247"/>
        <v/>
      </c>
      <c r="N710" s="30" t="str">
        <f t="shared" si="248"/>
        <v/>
      </c>
      <c r="O710" s="30" t="str">
        <f t="shared" si="249"/>
        <v/>
      </c>
      <c r="P710" s="6" t="str">
        <f t="shared" si="250"/>
        <v/>
      </c>
      <c r="Q710" s="6" t="str">
        <f t="shared" si="251"/>
        <v/>
      </c>
      <c r="R710" s="6" t="str">
        <f t="shared" si="252"/>
        <v/>
      </c>
      <c r="S710" s="6" t="str">
        <f t="shared" si="253"/>
        <v/>
      </c>
      <c r="T710" s="6" t="str">
        <f t="shared" si="254"/>
        <v/>
      </c>
      <c r="U710" s="6" t="str">
        <f t="shared" si="255"/>
        <v/>
      </c>
      <c r="V710" s="6" t="str">
        <f t="shared" si="256"/>
        <v/>
      </c>
      <c r="W710" s="6" t="str">
        <f>IF(LEN(Requerimiento_Det!L710)&gt;0,Requerimiento_Det!L710,"")</f>
        <v/>
      </c>
      <c r="X710" s="6" t="str">
        <f>IF(ISBLANK(Requerimiento_Det!M710),"",VLOOKUP(Requerimiento_Det!M710,Tabla8[#All],2,FALSE))</f>
        <v/>
      </c>
      <c r="Y710" s="6" t="str">
        <f t="shared" si="257"/>
        <v/>
      </c>
      <c r="Z710" s="6" t="str">
        <f t="shared" si="258"/>
        <v/>
      </c>
      <c r="AA710" s="6" t="str">
        <f t="shared" si="259"/>
        <v/>
      </c>
      <c r="AB710" s="6" t="str">
        <f t="shared" si="260"/>
        <v/>
      </c>
      <c r="AC710" s="6" t="str">
        <f t="shared" si="261"/>
        <v/>
      </c>
      <c r="AD710" s="6" t="str">
        <f>IF(ISBLANK(Requerimiento_Det!N710),"",VLOOKUP(Requerimiento_Det!N710,Tabla1[#All],2,FALSE))</f>
        <v/>
      </c>
      <c r="AE710" s="6" t="str">
        <f>IF(ISBLANK(Requerimiento_Det!P710),"",VLOOKUP(Requerimiento_Det!P710,Tabla18[#All],2,FALSE))</f>
        <v/>
      </c>
    </row>
    <row r="711" spans="1:31" x14ac:dyDescent="0.25">
      <c r="A711" s="6" t="str">
        <f>IF(LEN(Requerimiento_Det!A711)&gt;0,Requerimiento_Det!A711,"")</f>
        <v/>
      </c>
      <c r="B711" s="6" t="str">
        <f>IF(LEN(Requerimiento_Det!B711)&gt;0,Requerimiento_Det!B711,"")</f>
        <v/>
      </c>
      <c r="C711" s="6" t="str">
        <f>IF(ISBLANK(Requerimiento_Det!C711),"",VLOOKUP(Requerimiento_Det!C711,Tabla3[#All],2,FALSE))</f>
        <v/>
      </c>
      <c r="D711" s="6" t="str">
        <f>IF(LEN(Requerimiento_Det!D711)&gt;0,Requerimiento_Det!D711,"")</f>
        <v/>
      </c>
      <c r="E711" s="6" t="str">
        <f>IF(ISBLANK(Requerimiento_Det!E711),"",VLOOKUP(Requerimiento_Det!E711,Tabla13[#All],2,FALSE))</f>
        <v/>
      </c>
      <c r="F711" s="6" t="str">
        <f>IF(ISBLANK(Requerimiento_Det!F711),"",VLOOKUP(Requerimiento_Det!F711,Tabla12[#All],2,FALSE))</f>
        <v/>
      </c>
      <c r="G711" s="6" t="str">
        <f>IF(ISBLANK(Requerimiento_Det!G711),"",VLOOKUP(Requerimiento_Det!G711,Tabla14[#All],2,FALSE))</f>
        <v/>
      </c>
      <c r="H711" s="6" t="str">
        <f>IF(LEN(Requerimiento_Det!H711)&gt;0,Requerimiento_Det!H711,"")</f>
        <v/>
      </c>
      <c r="I711" s="6" t="str">
        <f>IF(ISBLANK(Requerimiento_Det!I711),"",VLOOKUP(Requerimiento_Det!I711,Tabla5[#All],2,FALSE))</f>
        <v/>
      </c>
      <c r="J711" s="6" t="str">
        <f t="shared" si="245"/>
        <v/>
      </c>
      <c r="K711" s="29" t="str">
        <f>IF(LEN(Requerimiento_Det!J711)&gt;0,Requerimiento_Det!J711,"")</f>
        <v/>
      </c>
      <c r="L711" s="6" t="str">
        <f t="shared" si="246"/>
        <v/>
      </c>
      <c r="M711" s="6" t="str">
        <f t="shared" si="247"/>
        <v/>
      </c>
      <c r="N711" s="30" t="str">
        <f t="shared" si="248"/>
        <v/>
      </c>
      <c r="O711" s="30" t="str">
        <f t="shared" si="249"/>
        <v/>
      </c>
      <c r="P711" s="6" t="str">
        <f t="shared" si="250"/>
        <v/>
      </c>
      <c r="Q711" s="6" t="str">
        <f t="shared" si="251"/>
        <v/>
      </c>
      <c r="R711" s="6" t="str">
        <f t="shared" si="252"/>
        <v/>
      </c>
      <c r="S711" s="6" t="str">
        <f t="shared" si="253"/>
        <v/>
      </c>
      <c r="T711" s="6" t="str">
        <f t="shared" si="254"/>
        <v/>
      </c>
      <c r="U711" s="6" t="str">
        <f t="shared" si="255"/>
        <v/>
      </c>
      <c r="V711" s="6" t="str">
        <f t="shared" si="256"/>
        <v/>
      </c>
      <c r="W711" s="6" t="str">
        <f>IF(LEN(Requerimiento_Det!L711)&gt;0,Requerimiento_Det!L711,"")</f>
        <v/>
      </c>
      <c r="X711" s="6" t="str">
        <f>IF(ISBLANK(Requerimiento_Det!M711),"",VLOOKUP(Requerimiento_Det!M711,Tabla8[#All],2,FALSE))</f>
        <v/>
      </c>
      <c r="Y711" s="6" t="str">
        <f t="shared" si="257"/>
        <v/>
      </c>
      <c r="Z711" s="6" t="str">
        <f t="shared" si="258"/>
        <v/>
      </c>
      <c r="AA711" s="6" t="str">
        <f t="shared" si="259"/>
        <v/>
      </c>
      <c r="AB711" s="6" t="str">
        <f t="shared" si="260"/>
        <v/>
      </c>
      <c r="AC711" s="6" t="str">
        <f t="shared" si="261"/>
        <v/>
      </c>
      <c r="AD711" s="6" t="str">
        <f>IF(ISBLANK(Requerimiento_Det!N711),"",VLOOKUP(Requerimiento_Det!N711,Tabla1[#All],2,FALSE))</f>
        <v/>
      </c>
      <c r="AE711" s="6" t="str">
        <f>IF(ISBLANK(Requerimiento_Det!P711),"",VLOOKUP(Requerimiento_Det!P711,Tabla18[#All],2,FALSE))</f>
        <v/>
      </c>
    </row>
    <row r="712" spans="1:31" x14ac:dyDescent="0.25">
      <c r="A712" s="6" t="str">
        <f>IF(LEN(Requerimiento_Det!A712)&gt;0,Requerimiento_Det!A712,"")</f>
        <v/>
      </c>
      <c r="B712" s="6" t="str">
        <f>IF(LEN(Requerimiento_Det!B712)&gt;0,Requerimiento_Det!B712,"")</f>
        <v/>
      </c>
      <c r="C712" s="6" t="str">
        <f>IF(ISBLANK(Requerimiento_Det!C712),"",VLOOKUP(Requerimiento_Det!C712,Tabla3[#All],2,FALSE))</f>
        <v/>
      </c>
      <c r="D712" s="6" t="str">
        <f>IF(LEN(Requerimiento_Det!D712)&gt;0,Requerimiento_Det!D712,"")</f>
        <v/>
      </c>
      <c r="E712" s="6" t="str">
        <f>IF(ISBLANK(Requerimiento_Det!E712),"",VLOOKUP(Requerimiento_Det!E712,Tabla13[#All],2,FALSE))</f>
        <v/>
      </c>
      <c r="F712" s="6" t="str">
        <f>IF(ISBLANK(Requerimiento_Det!F712),"",VLOOKUP(Requerimiento_Det!F712,Tabla12[#All],2,FALSE))</f>
        <v/>
      </c>
      <c r="G712" s="6" t="str">
        <f>IF(ISBLANK(Requerimiento_Det!G712),"",VLOOKUP(Requerimiento_Det!G712,Tabla14[#All],2,FALSE))</f>
        <v/>
      </c>
      <c r="H712" s="6" t="str">
        <f>IF(LEN(Requerimiento_Det!H712)&gt;0,Requerimiento_Det!H712,"")</f>
        <v/>
      </c>
      <c r="I712" s="6" t="str">
        <f>IF(ISBLANK(Requerimiento_Det!I712),"",VLOOKUP(Requerimiento_Det!I712,Tabla5[#All],2,FALSE))</f>
        <v/>
      </c>
      <c r="J712" s="6" t="str">
        <f t="shared" si="245"/>
        <v/>
      </c>
      <c r="K712" s="29" t="str">
        <f>IF(LEN(Requerimiento_Det!J712)&gt;0,Requerimiento_Det!J712,"")</f>
        <v/>
      </c>
      <c r="L712" s="6" t="str">
        <f t="shared" si="246"/>
        <v/>
      </c>
      <c r="M712" s="6" t="str">
        <f t="shared" si="247"/>
        <v/>
      </c>
      <c r="N712" s="30" t="str">
        <f t="shared" si="248"/>
        <v/>
      </c>
      <c r="O712" s="30" t="str">
        <f t="shared" si="249"/>
        <v/>
      </c>
      <c r="P712" s="6" t="str">
        <f t="shared" si="250"/>
        <v/>
      </c>
      <c r="Q712" s="6" t="str">
        <f t="shared" si="251"/>
        <v/>
      </c>
      <c r="R712" s="6" t="str">
        <f t="shared" si="252"/>
        <v/>
      </c>
      <c r="S712" s="6" t="str">
        <f t="shared" si="253"/>
        <v/>
      </c>
      <c r="T712" s="6" t="str">
        <f t="shared" si="254"/>
        <v/>
      </c>
      <c r="U712" s="6" t="str">
        <f t="shared" si="255"/>
        <v/>
      </c>
      <c r="V712" s="6" t="str">
        <f t="shared" si="256"/>
        <v/>
      </c>
      <c r="W712" s="6" t="str">
        <f>IF(LEN(Requerimiento_Det!L712)&gt;0,Requerimiento_Det!L712,"")</f>
        <v/>
      </c>
      <c r="X712" s="6" t="str">
        <f>IF(ISBLANK(Requerimiento_Det!M712),"",VLOOKUP(Requerimiento_Det!M712,Tabla8[#All],2,FALSE))</f>
        <v/>
      </c>
      <c r="Y712" s="6" t="str">
        <f t="shared" si="257"/>
        <v/>
      </c>
      <c r="Z712" s="6" t="str">
        <f t="shared" si="258"/>
        <v/>
      </c>
      <c r="AA712" s="6" t="str">
        <f t="shared" si="259"/>
        <v/>
      </c>
      <c r="AB712" s="6" t="str">
        <f t="shared" si="260"/>
        <v/>
      </c>
      <c r="AC712" s="6" t="str">
        <f t="shared" si="261"/>
        <v/>
      </c>
      <c r="AD712" s="6" t="str">
        <f>IF(ISBLANK(Requerimiento_Det!N712),"",VLOOKUP(Requerimiento_Det!N712,Tabla1[#All],2,FALSE))</f>
        <v/>
      </c>
      <c r="AE712" s="6" t="str">
        <f>IF(ISBLANK(Requerimiento_Det!P712),"",VLOOKUP(Requerimiento_Det!P712,Tabla18[#All],2,FALSE))</f>
        <v/>
      </c>
    </row>
    <row r="713" spans="1:31" x14ac:dyDescent="0.25">
      <c r="A713" s="6" t="str">
        <f>IF(LEN(Requerimiento_Det!A713)&gt;0,Requerimiento_Det!A713,"")</f>
        <v/>
      </c>
      <c r="B713" s="6" t="str">
        <f>IF(LEN(Requerimiento_Det!B713)&gt;0,Requerimiento_Det!B713,"")</f>
        <v/>
      </c>
      <c r="C713" s="6" t="str">
        <f>IF(ISBLANK(Requerimiento_Det!C713),"",VLOOKUP(Requerimiento_Det!C713,Tabla3[#All],2,FALSE))</f>
        <v/>
      </c>
      <c r="D713" s="6" t="str">
        <f>IF(LEN(Requerimiento_Det!D713)&gt;0,Requerimiento_Det!D713,"")</f>
        <v/>
      </c>
      <c r="E713" s="6" t="str">
        <f>IF(ISBLANK(Requerimiento_Det!E713),"",VLOOKUP(Requerimiento_Det!E713,Tabla13[#All],2,FALSE))</f>
        <v/>
      </c>
      <c r="F713" s="6" t="str">
        <f>IF(ISBLANK(Requerimiento_Det!F713),"",VLOOKUP(Requerimiento_Det!F713,Tabla12[#All],2,FALSE))</f>
        <v/>
      </c>
      <c r="G713" s="6" t="str">
        <f>IF(ISBLANK(Requerimiento_Det!G713),"",VLOOKUP(Requerimiento_Det!G713,Tabla14[#All],2,FALSE))</f>
        <v/>
      </c>
      <c r="H713" s="6" t="str">
        <f>IF(LEN(Requerimiento_Det!H713)&gt;0,Requerimiento_Det!H713,"")</f>
        <v/>
      </c>
      <c r="I713" s="6" t="str">
        <f>IF(ISBLANK(Requerimiento_Det!I713),"",VLOOKUP(Requerimiento_Det!I713,Tabla5[#All],2,FALSE))</f>
        <v/>
      </c>
      <c r="J713" s="6" t="str">
        <f t="shared" si="245"/>
        <v/>
      </c>
      <c r="K713" s="29" t="str">
        <f>IF(LEN(Requerimiento_Det!J713)&gt;0,Requerimiento_Det!J713,"")</f>
        <v/>
      </c>
      <c r="L713" s="6" t="str">
        <f t="shared" si="246"/>
        <v/>
      </c>
      <c r="M713" s="6" t="str">
        <f t="shared" si="247"/>
        <v/>
      </c>
      <c r="N713" s="30" t="str">
        <f t="shared" si="248"/>
        <v/>
      </c>
      <c r="O713" s="30" t="str">
        <f t="shared" si="249"/>
        <v/>
      </c>
      <c r="P713" s="6" t="str">
        <f t="shared" si="250"/>
        <v/>
      </c>
      <c r="Q713" s="6" t="str">
        <f t="shared" si="251"/>
        <v/>
      </c>
      <c r="R713" s="6" t="str">
        <f t="shared" si="252"/>
        <v/>
      </c>
      <c r="S713" s="6" t="str">
        <f t="shared" si="253"/>
        <v/>
      </c>
      <c r="T713" s="6" t="str">
        <f t="shared" si="254"/>
        <v/>
      </c>
      <c r="U713" s="6" t="str">
        <f t="shared" si="255"/>
        <v/>
      </c>
      <c r="V713" s="6" t="str">
        <f t="shared" si="256"/>
        <v/>
      </c>
      <c r="W713" s="6" t="str">
        <f>IF(LEN(Requerimiento_Det!L713)&gt;0,Requerimiento_Det!L713,"")</f>
        <v/>
      </c>
      <c r="X713" s="6" t="str">
        <f>IF(ISBLANK(Requerimiento_Det!M713),"",VLOOKUP(Requerimiento_Det!M713,Tabla8[#All],2,FALSE))</f>
        <v/>
      </c>
      <c r="Y713" s="6" t="str">
        <f t="shared" si="257"/>
        <v/>
      </c>
      <c r="Z713" s="6" t="str">
        <f t="shared" si="258"/>
        <v/>
      </c>
      <c r="AA713" s="6" t="str">
        <f t="shared" si="259"/>
        <v/>
      </c>
      <c r="AB713" s="6" t="str">
        <f t="shared" si="260"/>
        <v/>
      </c>
      <c r="AC713" s="6" t="str">
        <f t="shared" si="261"/>
        <v/>
      </c>
      <c r="AD713" s="6" t="str">
        <f>IF(ISBLANK(Requerimiento_Det!N713),"",VLOOKUP(Requerimiento_Det!N713,Tabla1[#All],2,FALSE))</f>
        <v/>
      </c>
      <c r="AE713" s="6" t="str">
        <f>IF(ISBLANK(Requerimiento_Det!P713),"",VLOOKUP(Requerimiento_Det!P713,Tabla18[#All],2,FALSE))</f>
        <v/>
      </c>
    </row>
    <row r="714" spans="1:31" x14ac:dyDescent="0.25">
      <c r="A714" s="6" t="str">
        <f>IF(LEN(Requerimiento_Det!A714)&gt;0,Requerimiento_Det!A714,"")</f>
        <v/>
      </c>
      <c r="B714" s="6" t="str">
        <f>IF(LEN(Requerimiento_Det!B714)&gt;0,Requerimiento_Det!B714,"")</f>
        <v/>
      </c>
      <c r="C714" s="6" t="str">
        <f>IF(ISBLANK(Requerimiento_Det!C714),"",VLOOKUP(Requerimiento_Det!C714,Tabla3[#All],2,FALSE))</f>
        <v/>
      </c>
      <c r="D714" s="6" t="str">
        <f>IF(LEN(Requerimiento_Det!D714)&gt;0,Requerimiento_Det!D714,"")</f>
        <v/>
      </c>
      <c r="E714" s="6" t="str">
        <f>IF(ISBLANK(Requerimiento_Det!E714),"",VLOOKUP(Requerimiento_Det!E714,Tabla13[#All],2,FALSE))</f>
        <v/>
      </c>
      <c r="F714" s="6" t="str">
        <f>IF(ISBLANK(Requerimiento_Det!F714),"",VLOOKUP(Requerimiento_Det!F714,Tabla12[#All],2,FALSE))</f>
        <v/>
      </c>
      <c r="G714" s="6" t="str">
        <f>IF(ISBLANK(Requerimiento_Det!G714),"",VLOOKUP(Requerimiento_Det!G714,Tabla14[#All],2,FALSE))</f>
        <v/>
      </c>
      <c r="H714" s="6" t="str">
        <f>IF(LEN(Requerimiento_Det!H714)&gt;0,Requerimiento_Det!H714,"")</f>
        <v/>
      </c>
      <c r="I714" s="6" t="str">
        <f>IF(ISBLANK(Requerimiento_Det!I714),"",VLOOKUP(Requerimiento_Det!I714,Tabla5[#All],2,FALSE))</f>
        <v/>
      </c>
      <c r="J714" s="6" t="str">
        <f t="shared" si="245"/>
        <v/>
      </c>
      <c r="K714" s="29" t="str">
        <f>IF(LEN(Requerimiento_Det!J714)&gt;0,Requerimiento_Det!J714,"")</f>
        <v/>
      </c>
      <c r="L714" s="6" t="str">
        <f t="shared" si="246"/>
        <v/>
      </c>
      <c r="M714" s="6" t="str">
        <f t="shared" si="247"/>
        <v/>
      </c>
      <c r="N714" s="30" t="str">
        <f t="shared" si="248"/>
        <v/>
      </c>
      <c r="O714" s="30" t="str">
        <f t="shared" si="249"/>
        <v/>
      </c>
      <c r="P714" s="6" t="str">
        <f t="shared" si="250"/>
        <v/>
      </c>
      <c r="Q714" s="6" t="str">
        <f t="shared" si="251"/>
        <v/>
      </c>
      <c r="R714" s="6" t="str">
        <f t="shared" si="252"/>
        <v/>
      </c>
      <c r="S714" s="6" t="str">
        <f t="shared" si="253"/>
        <v/>
      </c>
      <c r="T714" s="6" t="str">
        <f t="shared" si="254"/>
        <v/>
      </c>
      <c r="U714" s="6" t="str">
        <f t="shared" si="255"/>
        <v/>
      </c>
      <c r="V714" s="6" t="str">
        <f t="shared" si="256"/>
        <v/>
      </c>
      <c r="W714" s="6" t="str">
        <f>IF(LEN(Requerimiento_Det!L714)&gt;0,Requerimiento_Det!L714,"")</f>
        <v/>
      </c>
      <c r="X714" s="6" t="str">
        <f>IF(ISBLANK(Requerimiento_Det!M714),"",VLOOKUP(Requerimiento_Det!M714,Tabla8[#All],2,FALSE))</f>
        <v/>
      </c>
      <c r="Y714" s="6" t="str">
        <f t="shared" si="257"/>
        <v/>
      </c>
      <c r="Z714" s="6" t="str">
        <f t="shared" si="258"/>
        <v/>
      </c>
      <c r="AA714" s="6" t="str">
        <f t="shared" si="259"/>
        <v/>
      </c>
      <c r="AB714" s="6" t="str">
        <f t="shared" si="260"/>
        <v/>
      </c>
      <c r="AC714" s="6" t="str">
        <f t="shared" si="261"/>
        <v/>
      </c>
      <c r="AD714" s="6" t="str">
        <f>IF(ISBLANK(Requerimiento_Det!N714),"",VLOOKUP(Requerimiento_Det!N714,Tabla1[#All],2,FALSE))</f>
        <v/>
      </c>
      <c r="AE714" s="6" t="str">
        <f>IF(ISBLANK(Requerimiento_Det!P714),"",VLOOKUP(Requerimiento_Det!P714,Tabla18[#All],2,FALSE))</f>
        <v/>
      </c>
    </row>
    <row r="715" spans="1:31" x14ac:dyDescent="0.25">
      <c r="A715" s="6" t="str">
        <f>IF(LEN(Requerimiento_Det!A715)&gt;0,Requerimiento_Det!A715,"")</f>
        <v/>
      </c>
      <c r="B715" s="6" t="str">
        <f>IF(LEN(Requerimiento_Det!B715)&gt;0,Requerimiento_Det!B715,"")</f>
        <v/>
      </c>
      <c r="C715" s="6" t="str">
        <f>IF(ISBLANK(Requerimiento_Det!C715),"",VLOOKUP(Requerimiento_Det!C715,Tabla3[#All],2,FALSE))</f>
        <v/>
      </c>
      <c r="D715" s="6" t="str">
        <f>IF(LEN(Requerimiento_Det!D715)&gt;0,Requerimiento_Det!D715,"")</f>
        <v/>
      </c>
      <c r="E715" s="6" t="str">
        <f>IF(ISBLANK(Requerimiento_Det!E715),"",VLOOKUP(Requerimiento_Det!E715,Tabla13[#All],2,FALSE))</f>
        <v/>
      </c>
      <c r="F715" s="6" t="str">
        <f>IF(ISBLANK(Requerimiento_Det!F715),"",VLOOKUP(Requerimiento_Det!F715,Tabla12[#All],2,FALSE))</f>
        <v/>
      </c>
      <c r="G715" s="6" t="str">
        <f>IF(ISBLANK(Requerimiento_Det!G715),"",VLOOKUP(Requerimiento_Det!G715,Tabla14[#All],2,FALSE))</f>
        <v/>
      </c>
      <c r="H715" s="6" t="str">
        <f>IF(LEN(Requerimiento_Det!H715)&gt;0,Requerimiento_Det!H715,"")</f>
        <v/>
      </c>
      <c r="I715" s="6" t="str">
        <f>IF(ISBLANK(Requerimiento_Det!I715),"",VLOOKUP(Requerimiento_Det!I715,Tabla5[#All],2,FALSE))</f>
        <v/>
      </c>
      <c r="J715" s="6" t="str">
        <f t="shared" si="245"/>
        <v/>
      </c>
      <c r="K715" s="29" t="str">
        <f>IF(LEN(Requerimiento_Det!J715)&gt;0,Requerimiento_Det!J715,"")</f>
        <v/>
      </c>
      <c r="L715" s="6" t="str">
        <f t="shared" si="246"/>
        <v/>
      </c>
      <c r="M715" s="6" t="str">
        <f t="shared" si="247"/>
        <v/>
      </c>
      <c r="N715" s="30" t="str">
        <f t="shared" si="248"/>
        <v/>
      </c>
      <c r="O715" s="30" t="str">
        <f t="shared" si="249"/>
        <v/>
      </c>
      <c r="P715" s="6" t="str">
        <f t="shared" si="250"/>
        <v/>
      </c>
      <c r="Q715" s="6" t="str">
        <f t="shared" si="251"/>
        <v/>
      </c>
      <c r="R715" s="6" t="str">
        <f t="shared" si="252"/>
        <v/>
      </c>
      <c r="S715" s="6" t="str">
        <f t="shared" si="253"/>
        <v/>
      </c>
      <c r="T715" s="6" t="str">
        <f t="shared" si="254"/>
        <v/>
      </c>
      <c r="U715" s="6" t="str">
        <f t="shared" si="255"/>
        <v/>
      </c>
      <c r="V715" s="6" t="str">
        <f t="shared" si="256"/>
        <v/>
      </c>
      <c r="W715" s="6" t="str">
        <f>IF(LEN(Requerimiento_Det!L715)&gt;0,Requerimiento_Det!L715,"")</f>
        <v/>
      </c>
      <c r="X715" s="6" t="str">
        <f>IF(ISBLANK(Requerimiento_Det!M715),"",VLOOKUP(Requerimiento_Det!M715,Tabla8[#All],2,FALSE))</f>
        <v/>
      </c>
      <c r="Y715" s="6" t="str">
        <f t="shared" si="257"/>
        <v/>
      </c>
      <c r="Z715" s="6" t="str">
        <f t="shared" si="258"/>
        <v/>
      </c>
      <c r="AA715" s="6" t="str">
        <f t="shared" si="259"/>
        <v/>
      </c>
      <c r="AB715" s="6" t="str">
        <f t="shared" si="260"/>
        <v/>
      </c>
      <c r="AC715" s="6" t="str">
        <f t="shared" si="261"/>
        <v/>
      </c>
      <c r="AD715" s="6" t="str">
        <f>IF(ISBLANK(Requerimiento_Det!N715),"",VLOOKUP(Requerimiento_Det!N715,Tabla1[#All],2,FALSE))</f>
        <v/>
      </c>
      <c r="AE715" s="6" t="str">
        <f>IF(ISBLANK(Requerimiento_Det!P715),"",VLOOKUP(Requerimiento_Det!P715,Tabla18[#All],2,FALSE))</f>
        <v/>
      </c>
    </row>
    <row r="716" spans="1:31" x14ac:dyDescent="0.25">
      <c r="A716" s="6" t="str">
        <f>IF(LEN(Requerimiento_Det!A716)&gt;0,Requerimiento_Det!A716,"")</f>
        <v/>
      </c>
      <c r="B716" s="6" t="str">
        <f>IF(LEN(Requerimiento_Det!B716)&gt;0,Requerimiento_Det!B716,"")</f>
        <v/>
      </c>
      <c r="C716" s="6" t="str">
        <f>IF(ISBLANK(Requerimiento_Det!C716),"",VLOOKUP(Requerimiento_Det!C716,Tabla3[#All],2,FALSE))</f>
        <v/>
      </c>
      <c r="D716" s="6" t="str">
        <f>IF(LEN(Requerimiento_Det!D716)&gt;0,Requerimiento_Det!D716,"")</f>
        <v/>
      </c>
      <c r="E716" s="6" t="str">
        <f>IF(ISBLANK(Requerimiento_Det!E716),"",VLOOKUP(Requerimiento_Det!E716,Tabla13[#All],2,FALSE))</f>
        <v/>
      </c>
      <c r="F716" s="6" t="str">
        <f>IF(ISBLANK(Requerimiento_Det!F716),"",VLOOKUP(Requerimiento_Det!F716,Tabla12[#All],2,FALSE))</f>
        <v/>
      </c>
      <c r="G716" s="6" t="str">
        <f>IF(ISBLANK(Requerimiento_Det!G716),"",VLOOKUP(Requerimiento_Det!G716,Tabla14[#All],2,FALSE))</f>
        <v/>
      </c>
      <c r="H716" s="6" t="str">
        <f>IF(LEN(Requerimiento_Det!H716)&gt;0,Requerimiento_Det!H716,"")</f>
        <v/>
      </c>
      <c r="I716" s="6" t="str">
        <f>IF(ISBLANK(Requerimiento_Det!I716),"",VLOOKUP(Requerimiento_Det!I716,Tabla5[#All],2,FALSE))</f>
        <v/>
      </c>
      <c r="J716" s="6" t="str">
        <f t="shared" si="245"/>
        <v/>
      </c>
      <c r="K716" s="29" t="str">
        <f>IF(LEN(Requerimiento_Det!J716)&gt;0,Requerimiento_Det!J716,"")</f>
        <v/>
      </c>
      <c r="L716" s="6" t="str">
        <f t="shared" si="246"/>
        <v/>
      </c>
      <c r="M716" s="6" t="str">
        <f t="shared" si="247"/>
        <v/>
      </c>
      <c r="N716" s="30" t="str">
        <f t="shared" si="248"/>
        <v/>
      </c>
      <c r="O716" s="30" t="str">
        <f t="shared" si="249"/>
        <v/>
      </c>
      <c r="P716" s="6" t="str">
        <f t="shared" si="250"/>
        <v/>
      </c>
      <c r="Q716" s="6" t="str">
        <f t="shared" si="251"/>
        <v/>
      </c>
      <c r="R716" s="6" t="str">
        <f t="shared" si="252"/>
        <v/>
      </c>
      <c r="S716" s="6" t="str">
        <f t="shared" si="253"/>
        <v/>
      </c>
      <c r="T716" s="6" t="str">
        <f t="shared" si="254"/>
        <v/>
      </c>
      <c r="U716" s="6" t="str">
        <f t="shared" si="255"/>
        <v/>
      </c>
      <c r="V716" s="6" t="str">
        <f t="shared" si="256"/>
        <v/>
      </c>
      <c r="W716" s="6" t="str">
        <f>IF(LEN(Requerimiento_Det!L716)&gt;0,Requerimiento_Det!L716,"")</f>
        <v/>
      </c>
      <c r="X716" s="6" t="str">
        <f>IF(ISBLANK(Requerimiento_Det!M716),"",VLOOKUP(Requerimiento_Det!M716,Tabla8[#All],2,FALSE))</f>
        <v/>
      </c>
      <c r="Y716" s="6" t="str">
        <f t="shared" si="257"/>
        <v/>
      </c>
      <c r="Z716" s="6" t="str">
        <f t="shared" si="258"/>
        <v/>
      </c>
      <c r="AA716" s="6" t="str">
        <f t="shared" si="259"/>
        <v/>
      </c>
      <c r="AB716" s="6" t="str">
        <f t="shared" si="260"/>
        <v/>
      </c>
      <c r="AC716" s="6" t="str">
        <f t="shared" si="261"/>
        <v/>
      </c>
      <c r="AD716" s="6" t="str">
        <f>IF(ISBLANK(Requerimiento_Det!N716),"",VLOOKUP(Requerimiento_Det!N716,Tabla1[#All],2,FALSE))</f>
        <v/>
      </c>
      <c r="AE716" s="6" t="str">
        <f>IF(ISBLANK(Requerimiento_Det!P716),"",VLOOKUP(Requerimiento_Det!P716,Tabla18[#All],2,FALSE))</f>
        <v/>
      </c>
    </row>
    <row r="717" spans="1:31" x14ac:dyDescent="0.25">
      <c r="A717" s="6" t="str">
        <f>IF(LEN(Requerimiento_Det!A717)&gt;0,Requerimiento_Det!A717,"")</f>
        <v/>
      </c>
      <c r="B717" s="6" t="str">
        <f>IF(LEN(Requerimiento_Det!B717)&gt;0,Requerimiento_Det!B717,"")</f>
        <v/>
      </c>
      <c r="C717" s="6" t="str">
        <f>IF(ISBLANK(Requerimiento_Det!C717),"",VLOOKUP(Requerimiento_Det!C717,Tabla3[#All],2,FALSE))</f>
        <v/>
      </c>
      <c r="D717" s="6" t="str">
        <f>IF(LEN(Requerimiento_Det!D717)&gt;0,Requerimiento_Det!D717,"")</f>
        <v/>
      </c>
      <c r="E717" s="6" t="str">
        <f>IF(ISBLANK(Requerimiento_Det!E717),"",VLOOKUP(Requerimiento_Det!E717,Tabla13[#All],2,FALSE))</f>
        <v/>
      </c>
      <c r="F717" s="6" t="str">
        <f>IF(ISBLANK(Requerimiento_Det!F717),"",VLOOKUP(Requerimiento_Det!F717,Tabla12[#All],2,FALSE))</f>
        <v/>
      </c>
      <c r="G717" s="6" t="str">
        <f>IF(ISBLANK(Requerimiento_Det!G717),"",VLOOKUP(Requerimiento_Det!G717,Tabla14[#All],2,FALSE))</f>
        <v/>
      </c>
      <c r="H717" s="6" t="str">
        <f>IF(LEN(Requerimiento_Det!H717)&gt;0,Requerimiento_Det!H717,"")</f>
        <v/>
      </c>
      <c r="I717" s="6" t="str">
        <f>IF(ISBLANK(Requerimiento_Det!I717),"",VLOOKUP(Requerimiento_Det!I717,Tabla5[#All],2,FALSE))</f>
        <v/>
      </c>
      <c r="J717" s="6" t="str">
        <f t="shared" si="245"/>
        <v/>
      </c>
      <c r="K717" s="29" t="str">
        <f>IF(LEN(Requerimiento_Det!J717)&gt;0,Requerimiento_Det!J717,"")</f>
        <v/>
      </c>
      <c r="L717" s="6" t="str">
        <f t="shared" si="246"/>
        <v/>
      </c>
      <c r="M717" s="6" t="str">
        <f t="shared" si="247"/>
        <v/>
      </c>
      <c r="N717" s="30" t="str">
        <f t="shared" si="248"/>
        <v/>
      </c>
      <c r="O717" s="30" t="str">
        <f t="shared" si="249"/>
        <v/>
      </c>
      <c r="P717" s="6" t="str">
        <f t="shared" si="250"/>
        <v/>
      </c>
      <c r="Q717" s="6" t="str">
        <f t="shared" si="251"/>
        <v/>
      </c>
      <c r="R717" s="6" t="str">
        <f t="shared" si="252"/>
        <v/>
      </c>
      <c r="S717" s="6" t="str">
        <f t="shared" si="253"/>
        <v/>
      </c>
      <c r="T717" s="6" t="str">
        <f t="shared" si="254"/>
        <v/>
      </c>
      <c r="U717" s="6" t="str">
        <f t="shared" si="255"/>
        <v/>
      </c>
      <c r="V717" s="6" t="str">
        <f t="shared" si="256"/>
        <v/>
      </c>
      <c r="W717" s="6" t="str">
        <f>IF(LEN(Requerimiento_Det!L717)&gt;0,Requerimiento_Det!L717,"")</f>
        <v/>
      </c>
      <c r="X717" s="6" t="str">
        <f>IF(ISBLANK(Requerimiento_Det!M717),"",VLOOKUP(Requerimiento_Det!M717,Tabla8[#All],2,FALSE))</f>
        <v/>
      </c>
      <c r="Y717" s="6" t="str">
        <f t="shared" si="257"/>
        <v/>
      </c>
      <c r="Z717" s="6" t="str">
        <f t="shared" si="258"/>
        <v/>
      </c>
      <c r="AA717" s="6" t="str">
        <f t="shared" si="259"/>
        <v/>
      </c>
      <c r="AB717" s="6" t="str">
        <f t="shared" si="260"/>
        <v/>
      </c>
      <c r="AC717" s="6" t="str">
        <f t="shared" si="261"/>
        <v/>
      </c>
      <c r="AD717" s="6" t="str">
        <f>IF(ISBLANK(Requerimiento_Det!N717),"",VLOOKUP(Requerimiento_Det!N717,Tabla1[#All],2,FALSE))</f>
        <v/>
      </c>
      <c r="AE717" s="6" t="str">
        <f>IF(ISBLANK(Requerimiento_Det!P717),"",VLOOKUP(Requerimiento_Det!P717,Tabla18[#All],2,FALSE))</f>
        <v/>
      </c>
    </row>
    <row r="718" spans="1:31" x14ac:dyDescent="0.25">
      <c r="A718" s="6" t="str">
        <f>IF(LEN(Requerimiento_Det!A718)&gt;0,Requerimiento_Det!A718,"")</f>
        <v/>
      </c>
      <c r="B718" s="6" t="str">
        <f>IF(LEN(Requerimiento_Det!B718)&gt;0,Requerimiento_Det!B718,"")</f>
        <v/>
      </c>
      <c r="C718" s="6" t="str">
        <f>IF(ISBLANK(Requerimiento_Det!C718),"",VLOOKUP(Requerimiento_Det!C718,Tabla3[#All],2,FALSE))</f>
        <v/>
      </c>
      <c r="D718" s="6" t="str">
        <f>IF(LEN(Requerimiento_Det!D718)&gt;0,Requerimiento_Det!D718,"")</f>
        <v/>
      </c>
      <c r="E718" s="6" t="str">
        <f>IF(ISBLANK(Requerimiento_Det!E718),"",VLOOKUP(Requerimiento_Det!E718,Tabla13[#All],2,FALSE))</f>
        <v/>
      </c>
      <c r="F718" s="6" t="str">
        <f>IF(ISBLANK(Requerimiento_Det!F718),"",VLOOKUP(Requerimiento_Det!F718,Tabla12[#All],2,FALSE))</f>
        <v/>
      </c>
      <c r="G718" s="6" t="str">
        <f>IF(ISBLANK(Requerimiento_Det!G718),"",VLOOKUP(Requerimiento_Det!G718,Tabla14[#All],2,FALSE))</f>
        <v/>
      </c>
      <c r="H718" s="6" t="str">
        <f>IF(LEN(Requerimiento_Det!H718)&gt;0,Requerimiento_Det!H718,"")</f>
        <v/>
      </c>
      <c r="I718" s="6" t="str">
        <f>IF(ISBLANK(Requerimiento_Det!I718),"",VLOOKUP(Requerimiento_Det!I718,Tabla5[#All],2,FALSE))</f>
        <v/>
      </c>
      <c r="J718" s="6" t="str">
        <f t="shared" si="245"/>
        <v/>
      </c>
      <c r="K718" s="29" t="str">
        <f>IF(LEN(Requerimiento_Det!J718)&gt;0,Requerimiento_Det!J718,"")</f>
        <v/>
      </c>
      <c r="L718" s="6" t="str">
        <f t="shared" si="246"/>
        <v/>
      </c>
      <c r="M718" s="6" t="str">
        <f t="shared" si="247"/>
        <v/>
      </c>
      <c r="N718" s="30" t="str">
        <f t="shared" si="248"/>
        <v/>
      </c>
      <c r="O718" s="30" t="str">
        <f t="shared" si="249"/>
        <v/>
      </c>
      <c r="P718" s="6" t="str">
        <f t="shared" si="250"/>
        <v/>
      </c>
      <c r="Q718" s="6" t="str">
        <f t="shared" si="251"/>
        <v/>
      </c>
      <c r="R718" s="6" t="str">
        <f t="shared" si="252"/>
        <v/>
      </c>
      <c r="S718" s="6" t="str">
        <f t="shared" si="253"/>
        <v/>
      </c>
      <c r="T718" s="6" t="str">
        <f t="shared" si="254"/>
        <v/>
      </c>
      <c r="U718" s="6" t="str">
        <f t="shared" si="255"/>
        <v/>
      </c>
      <c r="V718" s="6" t="str">
        <f t="shared" si="256"/>
        <v/>
      </c>
      <c r="W718" s="6" t="str">
        <f>IF(LEN(Requerimiento_Det!L718)&gt;0,Requerimiento_Det!L718,"")</f>
        <v/>
      </c>
      <c r="X718" s="6" t="str">
        <f>IF(ISBLANK(Requerimiento_Det!M718),"",VLOOKUP(Requerimiento_Det!M718,Tabla8[#All],2,FALSE))</f>
        <v/>
      </c>
      <c r="Y718" s="6" t="str">
        <f t="shared" si="257"/>
        <v/>
      </c>
      <c r="Z718" s="6" t="str">
        <f t="shared" si="258"/>
        <v/>
      </c>
      <c r="AA718" s="6" t="str">
        <f t="shared" si="259"/>
        <v/>
      </c>
      <c r="AB718" s="6" t="str">
        <f t="shared" si="260"/>
        <v/>
      </c>
      <c r="AC718" s="6" t="str">
        <f t="shared" si="261"/>
        <v/>
      </c>
      <c r="AD718" s="6" t="str">
        <f>IF(ISBLANK(Requerimiento_Det!N718),"",VLOOKUP(Requerimiento_Det!N718,Tabla1[#All],2,FALSE))</f>
        <v/>
      </c>
      <c r="AE718" s="6" t="str">
        <f>IF(ISBLANK(Requerimiento_Det!P718),"",VLOOKUP(Requerimiento_Det!P718,Tabla18[#All],2,FALSE))</f>
        <v/>
      </c>
    </row>
    <row r="719" spans="1:31" x14ac:dyDescent="0.25">
      <c r="A719" s="6" t="str">
        <f>IF(LEN(Requerimiento_Det!A719)&gt;0,Requerimiento_Det!A719,"")</f>
        <v/>
      </c>
      <c r="B719" s="6" t="str">
        <f>IF(LEN(Requerimiento_Det!B719)&gt;0,Requerimiento_Det!B719,"")</f>
        <v/>
      </c>
      <c r="C719" s="6" t="str">
        <f>IF(ISBLANK(Requerimiento_Det!C719),"",VLOOKUP(Requerimiento_Det!C719,Tabla3[#All],2,FALSE))</f>
        <v/>
      </c>
      <c r="D719" s="6" t="str">
        <f>IF(LEN(Requerimiento_Det!D719)&gt;0,Requerimiento_Det!D719,"")</f>
        <v/>
      </c>
      <c r="E719" s="6" t="str">
        <f>IF(ISBLANK(Requerimiento_Det!E719),"",VLOOKUP(Requerimiento_Det!E719,Tabla13[#All],2,FALSE))</f>
        <v/>
      </c>
      <c r="F719" s="6" t="str">
        <f>IF(ISBLANK(Requerimiento_Det!F719),"",VLOOKUP(Requerimiento_Det!F719,Tabla12[#All],2,FALSE))</f>
        <v/>
      </c>
      <c r="G719" s="6" t="str">
        <f>IF(ISBLANK(Requerimiento_Det!G719),"",VLOOKUP(Requerimiento_Det!G719,Tabla14[#All],2,FALSE))</f>
        <v/>
      </c>
      <c r="H719" s="6" t="str">
        <f>IF(LEN(Requerimiento_Det!H719)&gt;0,Requerimiento_Det!H719,"")</f>
        <v/>
      </c>
      <c r="I719" s="6" t="str">
        <f>IF(ISBLANK(Requerimiento_Det!I719),"",VLOOKUP(Requerimiento_Det!I719,Tabla5[#All],2,FALSE))</f>
        <v/>
      </c>
      <c r="J719" s="6" t="str">
        <f t="shared" si="245"/>
        <v/>
      </c>
      <c r="K719" s="29" t="str">
        <f>IF(LEN(Requerimiento_Det!J719)&gt;0,Requerimiento_Det!J719,"")</f>
        <v/>
      </c>
      <c r="L719" s="6" t="str">
        <f t="shared" si="246"/>
        <v/>
      </c>
      <c r="M719" s="6" t="str">
        <f t="shared" si="247"/>
        <v/>
      </c>
      <c r="N719" s="30" t="str">
        <f t="shared" si="248"/>
        <v/>
      </c>
      <c r="O719" s="30" t="str">
        <f t="shared" si="249"/>
        <v/>
      </c>
      <c r="P719" s="6" t="str">
        <f t="shared" si="250"/>
        <v/>
      </c>
      <c r="Q719" s="6" t="str">
        <f t="shared" si="251"/>
        <v/>
      </c>
      <c r="R719" s="6" t="str">
        <f t="shared" si="252"/>
        <v/>
      </c>
      <c r="S719" s="6" t="str">
        <f t="shared" si="253"/>
        <v/>
      </c>
      <c r="T719" s="6" t="str">
        <f t="shared" si="254"/>
        <v/>
      </c>
      <c r="U719" s="6" t="str">
        <f t="shared" si="255"/>
        <v/>
      </c>
      <c r="V719" s="6" t="str">
        <f t="shared" si="256"/>
        <v/>
      </c>
      <c r="W719" s="6" t="str">
        <f>IF(LEN(Requerimiento_Det!L719)&gt;0,Requerimiento_Det!L719,"")</f>
        <v/>
      </c>
      <c r="X719" s="6" t="str">
        <f>IF(ISBLANK(Requerimiento_Det!M719),"",VLOOKUP(Requerimiento_Det!M719,Tabla8[#All],2,FALSE))</f>
        <v/>
      </c>
      <c r="Y719" s="6" t="str">
        <f t="shared" si="257"/>
        <v/>
      </c>
      <c r="Z719" s="6" t="str">
        <f t="shared" si="258"/>
        <v/>
      </c>
      <c r="AA719" s="6" t="str">
        <f t="shared" si="259"/>
        <v/>
      </c>
      <c r="AB719" s="6" t="str">
        <f t="shared" si="260"/>
        <v/>
      </c>
      <c r="AC719" s="6" t="str">
        <f t="shared" si="261"/>
        <v/>
      </c>
      <c r="AD719" s="6" t="str">
        <f>IF(ISBLANK(Requerimiento_Det!N719),"",VLOOKUP(Requerimiento_Det!N719,Tabla1[#All],2,FALSE))</f>
        <v/>
      </c>
      <c r="AE719" s="6" t="str">
        <f>IF(ISBLANK(Requerimiento_Det!P719),"",VLOOKUP(Requerimiento_Det!P719,Tabla18[#All],2,FALSE))</f>
        <v/>
      </c>
    </row>
    <row r="720" spans="1:31" x14ac:dyDescent="0.25">
      <c r="A720" s="6" t="str">
        <f>IF(LEN(Requerimiento_Det!A720)&gt;0,Requerimiento_Det!A720,"")</f>
        <v/>
      </c>
      <c r="B720" s="6" t="str">
        <f>IF(LEN(Requerimiento_Det!B720)&gt;0,Requerimiento_Det!B720,"")</f>
        <v/>
      </c>
      <c r="C720" s="6" t="str">
        <f>IF(ISBLANK(Requerimiento_Det!C720),"",VLOOKUP(Requerimiento_Det!C720,Tabla3[#All],2,FALSE))</f>
        <v/>
      </c>
      <c r="D720" s="6" t="str">
        <f>IF(LEN(Requerimiento_Det!D720)&gt;0,Requerimiento_Det!D720,"")</f>
        <v/>
      </c>
      <c r="E720" s="6" t="str">
        <f>IF(ISBLANK(Requerimiento_Det!E720),"",VLOOKUP(Requerimiento_Det!E720,Tabla13[#All],2,FALSE))</f>
        <v/>
      </c>
      <c r="F720" s="6" t="str">
        <f>IF(ISBLANK(Requerimiento_Det!F720),"",VLOOKUP(Requerimiento_Det!F720,Tabla12[#All],2,FALSE))</f>
        <v/>
      </c>
      <c r="G720" s="6" t="str">
        <f>IF(ISBLANK(Requerimiento_Det!G720),"",VLOOKUP(Requerimiento_Det!G720,Tabla14[#All],2,FALSE))</f>
        <v/>
      </c>
      <c r="H720" s="6" t="str">
        <f>IF(LEN(Requerimiento_Det!H720)&gt;0,Requerimiento_Det!H720,"")</f>
        <v/>
      </c>
      <c r="I720" s="6" t="str">
        <f>IF(ISBLANK(Requerimiento_Det!I720),"",VLOOKUP(Requerimiento_Det!I720,Tabla5[#All],2,FALSE))</f>
        <v/>
      </c>
      <c r="J720" s="6" t="str">
        <f t="shared" si="245"/>
        <v/>
      </c>
      <c r="K720" s="29" t="str">
        <f>IF(LEN(Requerimiento_Det!J720)&gt;0,Requerimiento_Det!J720,"")</f>
        <v/>
      </c>
      <c r="L720" s="6" t="str">
        <f t="shared" si="246"/>
        <v/>
      </c>
      <c r="M720" s="6" t="str">
        <f t="shared" si="247"/>
        <v/>
      </c>
      <c r="N720" s="30" t="str">
        <f t="shared" si="248"/>
        <v/>
      </c>
      <c r="O720" s="30" t="str">
        <f t="shared" si="249"/>
        <v/>
      </c>
      <c r="P720" s="6" t="str">
        <f t="shared" si="250"/>
        <v/>
      </c>
      <c r="Q720" s="6" t="str">
        <f t="shared" si="251"/>
        <v/>
      </c>
      <c r="R720" s="6" t="str">
        <f t="shared" si="252"/>
        <v/>
      </c>
      <c r="S720" s="6" t="str">
        <f t="shared" si="253"/>
        <v/>
      </c>
      <c r="T720" s="6" t="str">
        <f t="shared" si="254"/>
        <v/>
      </c>
      <c r="U720" s="6" t="str">
        <f t="shared" si="255"/>
        <v/>
      </c>
      <c r="V720" s="6" t="str">
        <f t="shared" si="256"/>
        <v/>
      </c>
      <c r="W720" s="6" t="str">
        <f>IF(LEN(Requerimiento_Det!L720)&gt;0,Requerimiento_Det!L720,"")</f>
        <v/>
      </c>
      <c r="X720" s="6" t="str">
        <f>IF(ISBLANK(Requerimiento_Det!M720),"",VLOOKUP(Requerimiento_Det!M720,Tabla8[#All],2,FALSE))</f>
        <v/>
      </c>
      <c r="Y720" s="6" t="str">
        <f t="shared" si="257"/>
        <v/>
      </c>
      <c r="Z720" s="6" t="str">
        <f t="shared" si="258"/>
        <v/>
      </c>
      <c r="AA720" s="6" t="str">
        <f t="shared" si="259"/>
        <v/>
      </c>
      <c r="AB720" s="6" t="str">
        <f t="shared" si="260"/>
        <v/>
      </c>
      <c r="AC720" s="6" t="str">
        <f t="shared" si="261"/>
        <v/>
      </c>
      <c r="AD720" s="6" t="str">
        <f>IF(ISBLANK(Requerimiento_Det!N720),"",VLOOKUP(Requerimiento_Det!N720,Tabla1[#All],2,FALSE))</f>
        <v/>
      </c>
      <c r="AE720" s="6" t="str">
        <f>IF(ISBLANK(Requerimiento_Det!P720),"",VLOOKUP(Requerimiento_Det!P720,Tabla18[#All],2,FALSE))</f>
        <v/>
      </c>
    </row>
    <row r="721" spans="1:31" x14ac:dyDescent="0.25">
      <c r="A721" s="6" t="str">
        <f>IF(LEN(Requerimiento_Det!A721)&gt;0,Requerimiento_Det!A721,"")</f>
        <v/>
      </c>
      <c r="B721" s="6" t="str">
        <f>IF(LEN(Requerimiento_Det!B721)&gt;0,Requerimiento_Det!B721,"")</f>
        <v/>
      </c>
      <c r="C721" s="6" t="str">
        <f>IF(ISBLANK(Requerimiento_Det!C721),"",VLOOKUP(Requerimiento_Det!C721,Tabla3[#All],2,FALSE))</f>
        <v/>
      </c>
      <c r="D721" s="6" t="str">
        <f>IF(LEN(Requerimiento_Det!D721)&gt;0,Requerimiento_Det!D721,"")</f>
        <v/>
      </c>
      <c r="E721" s="6" t="str">
        <f>IF(ISBLANK(Requerimiento_Det!E721),"",VLOOKUP(Requerimiento_Det!E721,Tabla13[#All],2,FALSE))</f>
        <v/>
      </c>
      <c r="F721" s="6" t="str">
        <f>IF(ISBLANK(Requerimiento_Det!F721),"",VLOOKUP(Requerimiento_Det!F721,Tabla12[#All],2,FALSE))</f>
        <v/>
      </c>
      <c r="G721" s="6" t="str">
        <f>IF(ISBLANK(Requerimiento_Det!G721),"",VLOOKUP(Requerimiento_Det!G721,Tabla14[#All],2,FALSE))</f>
        <v/>
      </c>
      <c r="H721" s="6" t="str">
        <f>IF(LEN(Requerimiento_Det!H721)&gt;0,Requerimiento_Det!H721,"")</f>
        <v/>
      </c>
      <c r="I721" s="6" t="str">
        <f>IF(ISBLANK(Requerimiento_Det!I721),"",VLOOKUP(Requerimiento_Det!I721,Tabla5[#All],2,FALSE))</f>
        <v/>
      </c>
      <c r="J721" s="6" t="str">
        <f t="shared" si="245"/>
        <v/>
      </c>
      <c r="K721" s="29" t="str">
        <f>IF(LEN(Requerimiento_Det!J721)&gt;0,Requerimiento_Det!J721,"")</f>
        <v/>
      </c>
      <c r="L721" s="6" t="str">
        <f t="shared" si="246"/>
        <v/>
      </c>
      <c r="M721" s="6" t="str">
        <f t="shared" si="247"/>
        <v/>
      </c>
      <c r="N721" s="30" t="str">
        <f t="shared" si="248"/>
        <v/>
      </c>
      <c r="O721" s="30" t="str">
        <f t="shared" si="249"/>
        <v/>
      </c>
      <c r="P721" s="6" t="str">
        <f t="shared" si="250"/>
        <v/>
      </c>
      <c r="Q721" s="6" t="str">
        <f t="shared" si="251"/>
        <v/>
      </c>
      <c r="R721" s="6" t="str">
        <f t="shared" si="252"/>
        <v/>
      </c>
      <c r="S721" s="6" t="str">
        <f t="shared" si="253"/>
        <v/>
      </c>
      <c r="T721" s="6" t="str">
        <f t="shared" si="254"/>
        <v/>
      </c>
      <c r="U721" s="6" t="str">
        <f t="shared" si="255"/>
        <v/>
      </c>
      <c r="V721" s="6" t="str">
        <f t="shared" si="256"/>
        <v/>
      </c>
      <c r="W721" s="6" t="str">
        <f>IF(LEN(Requerimiento_Det!L721)&gt;0,Requerimiento_Det!L721,"")</f>
        <v/>
      </c>
      <c r="X721" s="6" t="str">
        <f>IF(ISBLANK(Requerimiento_Det!M721),"",VLOOKUP(Requerimiento_Det!M721,Tabla8[#All],2,FALSE))</f>
        <v/>
      </c>
      <c r="Y721" s="6" t="str">
        <f t="shared" si="257"/>
        <v/>
      </c>
      <c r="Z721" s="6" t="str">
        <f t="shared" si="258"/>
        <v/>
      </c>
      <c r="AA721" s="6" t="str">
        <f t="shared" si="259"/>
        <v/>
      </c>
      <c r="AB721" s="6" t="str">
        <f t="shared" si="260"/>
        <v/>
      </c>
      <c r="AC721" s="6" t="str">
        <f t="shared" si="261"/>
        <v/>
      </c>
      <c r="AD721" s="6" t="str">
        <f>IF(ISBLANK(Requerimiento_Det!N721),"",VLOOKUP(Requerimiento_Det!N721,Tabla1[#All],2,FALSE))</f>
        <v/>
      </c>
      <c r="AE721" s="6" t="str">
        <f>IF(ISBLANK(Requerimiento_Det!P721),"",VLOOKUP(Requerimiento_Det!P721,Tabla18[#All],2,FALSE))</f>
        <v/>
      </c>
    </row>
    <row r="722" spans="1:31" x14ac:dyDescent="0.25">
      <c r="A722" s="6" t="str">
        <f>IF(LEN(Requerimiento_Det!A722)&gt;0,Requerimiento_Det!A722,"")</f>
        <v/>
      </c>
      <c r="B722" s="6" t="str">
        <f>IF(LEN(Requerimiento_Det!B722)&gt;0,Requerimiento_Det!B722,"")</f>
        <v/>
      </c>
      <c r="C722" s="6" t="str">
        <f>IF(ISBLANK(Requerimiento_Det!C722),"",VLOOKUP(Requerimiento_Det!C722,Tabla3[#All],2,FALSE))</f>
        <v/>
      </c>
      <c r="D722" s="6" t="str">
        <f>IF(LEN(Requerimiento_Det!D722)&gt;0,Requerimiento_Det!D722,"")</f>
        <v/>
      </c>
      <c r="E722" s="6" t="str">
        <f>IF(ISBLANK(Requerimiento_Det!E722),"",VLOOKUP(Requerimiento_Det!E722,Tabla13[#All],2,FALSE))</f>
        <v/>
      </c>
      <c r="F722" s="6" t="str">
        <f>IF(ISBLANK(Requerimiento_Det!F722),"",VLOOKUP(Requerimiento_Det!F722,Tabla12[#All],2,FALSE))</f>
        <v/>
      </c>
      <c r="G722" s="6" t="str">
        <f>IF(ISBLANK(Requerimiento_Det!G722),"",VLOOKUP(Requerimiento_Det!G722,Tabla14[#All],2,FALSE))</f>
        <v/>
      </c>
      <c r="H722" s="6" t="str">
        <f>IF(LEN(Requerimiento_Det!H722)&gt;0,Requerimiento_Det!H722,"")</f>
        <v/>
      </c>
      <c r="I722" s="6" t="str">
        <f>IF(ISBLANK(Requerimiento_Det!I722),"",VLOOKUP(Requerimiento_Det!I722,Tabla5[#All],2,FALSE))</f>
        <v/>
      </c>
      <c r="J722" s="6" t="str">
        <f t="shared" si="245"/>
        <v/>
      </c>
      <c r="K722" s="29" t="str">
        <f>IF(LEN(Requerimiento_Det!J722)&gt;0,Requerimiento_Det!J722,"")</f>
        <v/>
      </c>
      <c r="L722" s="6" t="str">
        <f t="shared" si="246"/>
        <v/>
      </c>
      <c r="M722" s="6" t="str">
        <f t="shared" si="247"/>
        <v/>
      </c>
      <c r="N722" s="30" t="str">
        <f t="shared" si="248"/>
        <v/>
      </c>
      <c r="O722" s="30" t="str">
        <f t="shared" si="249"/>
        <v/>
      </c>
      <c r="P722" s="6" t="str">
        <f t="shared" si="250"/>
        <v/>
      </c>
      <c r="Q722" s="6" t="str">
        <f t="shared" si="251"/>
        <v/>
      </c>
      <c r="R722" s="6" t="str">
        <f t="shared" si="252"/>
        <v/>
      </c>
      <c r="S722" s="6" t="str">
        <f t="shared" si="253"/>
        <v/>
      </c>
      <c r="T722" s="6" t="str">
        <f t="shared" si="254"/>
        <v/>
      </c>
      <c r="U722" s="6" t="str">
        <f t="shared" si="255"/>
        <v/>
      </c>
      <c r="V722" s="6" t="str">
        <f t="shared" si="256"/>
        <v/>
      </c>
      <c r="W722" s="6" t="str">
        <f>IF(LEN(Requerimiento_Det!L722)&gt;0,Requerimiento_Det!L722,"")</f>
        <v/>
      </c>
      <c r="X722" s="6" t="str">
        <f>IF(ISBLANK(Requerimiento_Det!M722),"",VLOOKUP(Requerimiento_Det!M722,Tabla8[#All],2,FALSE))</f>
        <v/>
      </c>
      <c r="Y722" s="6" t="str">
        <f t="shared" si="257"/>
        <v/>
      </c>
      <c r="Z722" s="6" t="str">
        <f t="shared" si="258"/>
        <v/>
      </c>
      <c r="AA722" s="6" t="str">
        <f t="shared" si="259"/>
        <v/>
      </c>
      <c r="AB722" s="6" t="str">
        <f t="shared" si="260"/>
        <v/>
      </c>
      <c r="AC722" s="6" t="str">
        <f t="shared" si="261"/>
        <v/>
      </c>
      <c r="AD722" s="6" t="str">
        <f>IF(ISBLANK(Requerimiento_Det!N722),"",VLOOKUP(Requerimiento_Det!N722,Tabla1[#All],2,FALSE))</f>
        <v/>
      </c>
      <c r="AE722" s="6" t="str">
        <f>IF(ISBLANK(Requerimiento_Det!P722),"",VLOOKUP(Requerimiento_Det!P722,Tabla18[#All],2,FALSE))</f>
        <v/>
      </c>
    </row>
    <row r="723" spans="1:31" x14ac:dyDescent="0.25">
      <c r="A723" s="6" t="str">
        <f>IF(LEN(Requerimiento_Det!A723)&gt;0,Requerimiento_Det!A723,"")</f>
        <v/>
      </c>
      <c r="B723" s="6" t="str">
        <f>IF(LEN(Requerimiento_Det!B723)&gt;0,Requerimiento_Det!B723,"")</f>
        <v/>
      </c>
      <c r="C723" s="6" t="str">
        <f>IF(ISBLANK(Requerimiento_Det!C723),"",VLOOKUP(Requerimiento_Det!C723,Tabla3[#All],2,FALSE))</f>
        <v/>
      </c>
      <c r="D723" s="6" t="str">
        <f>IF(LEN(Requerimiento_Det!D723)&gt;0,Requerimiento_Det!D723,"")</f>
        <v/>
      </c>
      <c r="E723" s="6" t="str">
        <f>IF(ISBLANK(Requerimiento_Det!E723),"",VLOOKUP(Requerimiento_Det!E723,Tabla13[#All],2,FALSE))</f>
        <v/>
      </c>
      <c r="F723" s="6" t="str">
        <f>IF(ISBLANK(Requerimiento_Det!F723),"",VLOOKUP(Requerimiento_Det!F723,Tabla12[#All],2,FALSE))</f>
        <v/>
      </c>
      <c r="G723" s="6" t="str">
        <f>IF(ISBLANK(Requerimiento_Det!G723),"",VLOOKUP(Requerimiento_Det!G723,Tabla14[#All],2,FALSE))</f>
        <v/>
      </c>
      <c r="H723" s="6" t="str">
        <f>IF(LEN(Requerimiento_Det!H723)&gt;0,Requerimiento_Det!H723,"")</f>
        <v/>
      </c>
      <c r="I723" s="6" t="str">
        <f>IF(ISBLANK(Requerimiento_Det!I723),"",VLOOKUP(Requerimiento_Det!I723,Tabla5[#All],2,FALSE))</f>
        <v/>
      </c>
      <c r="J723" s="6" t="str">
        <f t="shared" si="245"/>
        <v/>
      </c>
      <c r="K723" s="29" t="str">
        <f>IF(LEN(Requerimiento_Det!J723)&gt;0,Requerimiento_Det!J723,"")</f>
        <v/>
      </c>
      <c r="L723" s="6" t="str">
        <f t="shared" si="246"/>
        <v/>
      </c>
      <c r="M723" s="6" t="str">
        <f t="shared" si="247"/>
        <v/>
      </c>
      <c r="N723" s="30" t="str">
        <f t="shared" si="248"/>
        <v/>
      </c>
      <c r="O723" s="30" t="str">
        <f t="shared" si="249"/>
        <v/>
      </c>
      <c r="P723" s="6" t="str">
        <f t="shared" si="250"/>
        <v/>
      </c>
      <c r="Q723" s="6" t="str">
        <f t="shared" si="251"/>
        <v/>
      </c>
      <c r="R723" s="6" t="str">
        <f t="shared" si="252"/>
        <v/>
      </c>
      <c r="S723" s="6" t="str">
        <f t="shared" si="253"/>
        <v/>
      </c>
      <c r="T723" s="6" t="str">
        <f t="shared" si="254"/>
        <v/>
      </c>
      <c r="U723" s="6" t="str">
        <f t="shared" si="255"/>
        <v/>
      </c>
      <c r="V723" s="6" t="str">
        <f t="shared" si="256"/>
        <v/>
      </c>
      <c r="W723" s="6" t="str">
        <f>IF(LEN(Requerimiento_Det!L723)&gt;0,Requerimiento_Det!L723,"")</f>
        <v/>
      </c>
      <c r="X723" s="6" t="str">
        <f>IF(ISBLANK(Requerimiento_Det!M723),"",VLOOKUP(Requerimiento_Det!M723,Tabla8[#All],2,FALSE))</f>
        <v/>
      </c>
      <c r="Y723" s="6" t="str">
        <f t="shared" si="257"/>
        <v/>
      </c>
      <c r="Z723" s="6" t="str">
        <f t="shared" si="258"/>
        <v/>
      </c>
      <c r="AA723" s="6" t="str">
        <f t="shared" si="259"/>
        <v/>
      </c>
      <c r="AB723" s="6" t="str">
        <f t="shared" si="260"/>
        <v/>
      </c>
      <c r="AC723" s="6" t="str">
        <f t="shared" si="261"/>
        <v/>
      </c>
      <c r="AD723" s="6" t="str">
        <f>IF(ISBLANK(Requerimiento_Det!N723),"",VLOOKUP(Requerimiento_Det!N723,Tabla1[#All],2,FALSE))</f>
        <v/>
      </c>
      <c r="AE723" s="6" t="str">
        <f>IF(ISBLANK(Requerimiento_Det!P723),"",VLOOKUP(Requerimiento_Det!P723,Tabla18[#All],2,FALSE))</f>
        <v/>
      </c>
    </row>
    <row r="724" spans="1:31" x14ac:dyDescent="0.25">
      <c r="A724" s="6" t="str">
        <f>IF(LEN(Requerimiento_Det!A724)&gt;0,Requerimiento_Det!A724,"")</f>
        <v/>
      </c>
      <c r="B724" s="6" t="str">
        <f>IF(LEN(Requerimiento_Det!B724)&gt;0,Requerimiento_Det!B724,"")</f>
        <v/>
      </c>
      <c r="C724" s="6" t="str">
        <f>IF(ISBLANK(Requerimiento_Det!C724),"",VLOOKUP(Requerimiento_Det!C724,Tabla3[#All],2,FALSE))</f>
        <v/>
      </c>
      <c r="D724" s="6" t="str">
        <f>IF(LEN(Requerimiento_Det!D724)&gt;0,Requerimiento_Det!D724,"")</f>
        <v/>
      </c>
      <c r="E724" s="6" t="str">
        <f>IF(ISBLANK(Requerimiento_Det!E724),"",VLOOKUP(Requerimiento_Det!E724,Tabla13[#All],2,FALSE))</f>
        <v/>
      </c>
      <c r="F724" s="6" t="str">
        <f>IF(ISBLANK(Requerimiento_Det!F724),"",VLOOKUP(Requerimiento_Det!F724,Tabla12[#All],2,FALSE))</f>
        <v/>
      </c>
      <c r="G724" s="6" t="str">
        <f>IF(ISBLANK(Requerimiento_Det!G724),"",VLOOKUP(Requerimiento_Det!G724,Tabla14[#All],2,FALSE))</f>
        <v/>
      </c>
      <c r="H724" s="6" t="str">
        <f>IF(LEN(Requerimiento_Det!H724)&gt;0,Requerimiento_Det!H724,"")</f>
        <v/>
      </c>
      <c r="I724" s="6" t="str">
        <f>IF(ISBLANK(Requerimiento_Det!I724),"",VLOOKUP(Requerimiento_Det!I724,Tabla5[#All],2,FALSE))</f>
        <v/>
      </c>
      <c r="J724" s="6" t="str">
        <f t="shared" si="245"/>
        <v/>
      </c>
      <c r="K724" s="29" t="str">
        <f>IF(LEN(Requerimiento_Det!J724)&gt;0,Requerimiento_Det!J724,"")</f>
        <v/>
      </c>
      <c r="L724" s="6" t="str">
        <f t="shared" si="246"/>
        <v/>
      </c>
      <c r="M724" s="6" t="str">
        <f t="shared" si="247"/>
        <v/>
      </c>
      <c r="N724" s="30" t="str">
        <f t="shared" si="248"/>
        <v/>
      </c>
      <c r="O724" s="30" t="str">
        <f t="shared" si="249"/>
        <v/>
      </c>
      <c r="P724" s="6" t="str">
        <f t="shared" si="250"/>
        <v/>
      </c>
      <c r="Q724" s="6" t="str">
        <f t="shared" si="251"/>
        <v/>
      </c>
      <c r="R724" s="6" t="str">
        <f t="shared" si="252"/>
        <v/>
      </c>
      <c r="S724" s="6" t="str">
        <f t="shared" si="253"/>
        <v/>
      </c>
      <c r="T724" s="6" t="str">
        <f t="shared" si="254"/>
        <v/>
      </c>
      <c r="U724" s="6" t="str">
        <f t="shared" si="255"/>
        <v/>
      </c>
      <c r="V724" s="6" t="str">
        <f t="shared" si="256"/>
        <v/>
      </c>
      <c r="W724" s="6" t="str">
        <f>IF(LEN(Requerimiento_Det!L724)&gt;0,Requerimiento_Det!L724,"")</f>
        <v/>
      </c>
      <c r="X724" s="6" t="str">
        <f>IF(ISBLANK(Requerimiento_Det!M724),"",VLOOKUP(Requerimiento_Det!M724,Tabla8[#All],2,FALSE))</f>
        <v/>
      </c>
      <c r="Y724" s="6" t="str">
        <f t="shared" si="257"/>
        <v/>
      </c>
      <c r="Z724" s="6" t="str">
        <f t="shared" si="258"/>
        <v/>
      </c>
      <c r="AA724" s="6" t="str">
        <f t="shared" si="259"/>
        <v/>
      </c>
      <c r="AB724" s="6" t="str">
        <f t="shared" si="260"/>
        <v/>
      </c>
      <c r="AC724" s="6" t="str">
        <f t="shared" si="261"/>
        <v/>
      </c>
      <c r="AD724" s="6" t="str">
        <f>IF(ISBLANK(Requerimiento_Det!N724),"",VLOOKUP(Requerimiento_Det!N724,Tabla1[#All],2,FALSE))</f>
        <v/>
      </c>
      <c r="AE724" s="6" t="str">
        <f>IF(ISBLANK(Requerimiento_Det!P724),"",VLOOKUP(Requerimiento_Det!P724,Tabla18[#All],2,FALSE))</f>
        <v/>
      </c>
    </row>
    <row r="725" spans="1:31" x14ac:dyDescent="0.25">
      <c r="A725" s="6" t="str">
        <f>IF(LEN(Requerimiento_Det!A725)&gt;0,Requerimiento_Det!A725,"")</f>
        <v/>
      </c>
      <c r="B725" s="6" t="str">
        <f>IF(LEN(Requerimiento_Det!B725)&gt;0,Requerimiento_Det!B725,"")</f>
        <v/>
      </c>
      <c r="C725" s="6" t="str">
        <f>IF(ISBLANK(Requerimiento_Det!C725),"",VLOOKUP(Requerimiento_Det!C725,Tabla3[#All],2,FALSE))</f>
        <v/>
      </c>
      <c r="D725" s="6" t="str">
        <f>IF(LEN(Requerimiento_Det!D725)&gt;0,Requerimiento_Det!D725,"")</f>
        <v/>
      </c>
      <c r="E725" s="6" t="str">
        <f>IF(ISBLANK(Requerimiento_Det!E725),"",VLOOKUP(Requerimiento_Det!E725,Tabla13[#All],2,FALSE))</f>
        <v/>
      </c>
      <c r="F725" s="6" t="str">
        <f>IF(ISBLANK(Requerimiento_Det!F725),"",VLOOKUP(Requerimiento_Det!F725,Tabla12[#All],2,FALSE))</f>
        <v/>
      </c>
      <c r="G725" s="6" t="str">
        <f>IF(ISBLANK(Requerimiento_Det!G725),"",VLOOKUP(Requerimiento_Det!G725,Tabla14[#All],2,FALSE))</f>
        <v/>
      </c>
      <c r="H725" s="6" t="str">
        <f>IF(LEN(Requerimiento_Det!H725)&gt;0,Requerimiento_Det!H725,"")</f>
        <v/>
      </c>
      <c r="I725" s="6" t="str">
        <f>IF(ISBLANK(Requerimiento_Det!I725),"",VLOOKUP(Requerimiento_Det!I725,Tabla5[#All],2,FALSE))</f>
        <v/>
      </c>
      <c r="J725" s="6" t="str">
        <f t="shared" si="245"/>
        <v/>
      </c>
      <c r="K725" s="29" t="str">
        <f>IF(LEN(Requerimiento_Det!J725)&gt;0,Requerimiento_Det!J725,"")</f>
        <v/>
      </c>
      <c r="L725" s="6" t="str">
        <f t="shared" si="246"/>
        <v/>
      </c>
      <c r="M725" s="6" t="str">
        <f t="shared" si="247"/>
        <v/>
      </c>
      <c r="N725" s="30" t="str">
        <f t="shared" si="248"/>
        <v/>
      </c>
      <c r="O725" s="30" t="str">
        <f t="shared" si="249"/>
        <v/>
      </c>
      <c r="P725" s="6" t="str">
        <f t="shared" si="250"/>
        <v/>
      </c>
      <c r="Q725" s="6" t="str">
        <f t="shared" si="251"/>
        <v/>
      </c>
      <c r="R725" s="6" t="str">
        <f t="shared" si="252"/>
        <v/>
      </c>
      <c r="S725" s="6" t="str">
        <f t="shared" si="253"/>
        <v/>
      </c>
      <c r="T725" s="6" t="str">
        <f t="shared" si="254"/>
        <v/>
      </c>
      <c r="U725" s="6" t="str">
        <f t="shared" si="255"/>
        <v/>
      </c>
      <c r="V725" s="6" t="str">
        <f t="shared" si="256"/>
        <v/>
      </c>
      <c r="W725" s="6" t="str">
        <f>IF(LEN(Requerimiento_Det!L725)&gt;0,Requerimiento_Det!L725,"")</f>
        <v/>
      </c>
      <c r="X725" s="6" t="str">
        <f>IF(ISBLANK(Requerimiento_Det!M725),"",VLOOKUP(Requerimiento_Det!M725,Tabla8[#All],2,FALSE))</f>
        <v/>
      </c>
      <c r="Y725" s="6" t="str">
        <f t="shared" si="257"/>
        <v/>
      </c>
      <c r="Z725" s="6" t="str">
        <f t="shared" si="258"/>
        <v/>
      </c>
      <c r="AA725" s="6" t="str">
        <f t="shared" si="259"/>
        <v/>
      </c>
      <c r="AB725" s="6" t="str">
        <f t="shared" si="260"/>
        <v/>
      </c>
      <c r="AC725" s="6" t="str">
        <f t="shared" si="261"/>
        <v/>
      </c>
      <c r="AD725" s="6" t="str">
        <f>IF(ISBLANK(Requerimiento_Det!N725),"",VLOOKUP(Requerimiento_Det!N725,Tabla1[#All],2,FALSE))</f>
        <v/>
      </c>
      <c r="AE725" s="6" t="str">
        <f>IF(ISBLANK(Requerimiento_Det!P725),"",VLOOKUP(Requerimiento_Det!P725,Tabla18[#All],2,FALSE))</f>
        <v/>
      </c>
    </row>
    <row r="726" spans="1:31" x14ac:dyDescent="0.25">
      <c r="A726" s="6" t="str">
        <f>IF(LEN(Requerimiento_Det!A726)&gt;0,Requerimiento_Det!A726,"")</f>
        <v/>
      </c>
      <c r="B726" s="6" t="str">
        <f>IF(LEN(Requerimiento_Det!B726)&gt;0,Requerimiento_Det!B726,"")</f>
        <v/>
      </c>
      <c r="C726" s="6" t="str">
        <f>IF(ISBLANK(Requerimiento_Det!C726),"",VLOOKUP(Requerimiento_Det!C726,Tabla3[#All],2,FALSE))</f>
        <v/>
      </c>
      <c r="D726" s="6" t="str">
        <f>IF(LEN(Requerimiento_Det!D726)&gt;0,Requerimiento_Det!D726,"")</f>
        <v/>
      </c>
      <c r="E726" s="6" t="str">
        <f>IF(ISBLANK(Requerimiento_Det!E726),"",VLOOKUP(Requerimiento_Det!E726,Tabla13[#All],2,FALSE))</f>
        <v/>
      </c>
      <c r="F726" s="6" t="str">
        <f>IF(ISBLANK(Requerimiento_Det!F726),"",VLOOKUP(Requerimiento_Det!F726,Tabla12[#All],2,FALSE))</f>
        <v/>
      </c>
      <c r="G726" s="6" t="str">
        <f>IF(ISBLANK(Requerimiento_Det!G726),"",VLOOKUP(Requerimiento_Det!G726,Tabla14[#All],2,FALSE))</f>
        <v/>
      </c>
      <c r="H726" s="6" t="str">
        <f>IF(LEN(Requerimiento_Det!H726)&gt;0,Requerimiento_Det!H726,"")</f>
        <v/>
      </c>
      <c r="I726" s="6" t="str">
        <f>IF(ISBLANK(Requerimiento_Det!I726),"",VLOOKUP(Requerimiento_Det!I726,Tabla5[#All],2,FALSE))</f>
        <v/>
      </c>
      <c r="J726" s="6" t="str">
        <f t="shared" si="245"/>
        <v/>
      </c>
      <c r="K726" s="29" t="str">
        <f>IF(LEN(Requerimiento_Det!J726)&gt;0,Requerimiento_Det!J726,"")</f>
        <v/>
      </c>
      <c r="L726" s="6" t="str">
        <f t="shared" si="246"/>
        <v/>
      </c>
      <c r="M726" s="6" t="str">
        <f t="shared" si="247"/>
        <v/>
      </c>
      <c r="N726" s="30" t="str">
        <f t="shared" si="248"/>
        <v/>
      </c>
      <c r="O726" s="30" t="str">
        <f t="shared" si="249"/>
        <v/>
      </c>
      <c r="P726" s="6" t="str">
        <f t="shared" si="250"/>
        <v/>
      </c>
      <c r="Q726" s="6" t="str">
        <f t="shared" si="251"/>
        <v/>
      </c>
      <c r="R726" s="6" t="str">
        <f t="shared" si="252"/>
        <v/>
      </c>
      <c r="S726" s="6" t="str">
        <f t="shared" si="253"/>
        <v/>
      </c>
      <c r="T726" s="6" t="str">
        <f t="shared" si="254"/>
        <v/>
      </c>
      <c r="U726" s="6" t="str">
        <f t="shared" si="255"/>
        <v/>
      </c>
      <c r="V726" s="6" t="str">
        <f t="shared" si="256"/>
        <v/>
      </c>
      <c r="W726" s="6" t="str">
        <f>IF(LEN(Requerimiento_Det!L726)&gt;0,Requerimiento_Det!L726,"")</f>
        <v/>
      </c>
      <c r="X726" s="6" t="str">
        <f>IF(ISBLANK(Requerimiento_Det!M726),"",VLOOKUP(Requerimiento_Det!M726,Tabla8[#All],2,FALSE))</f>
        <v/>
      </c>
      <c r="Y726" s="6" t="str">
        <f t="shared" si="257"/>
        <v/>
      </c>
      <c r="Z726" s="6" t="str">
        <f t="shared" si="258"/>
        <v/>
      </c>
      <c r="AA726" s="6" t="str">
        <f t="shared" si="259"/>
        <v/>
      </c>
      <c r="AB726" s="6" t="str">
        <f t="shared" si="260"/>
        <v/>
      </c>
      <c r="AC726" s="6" t="str">
        <f t="shared" si="261"/>
        <v/>
      </c>
      <c r="AD726" s="6" t="str">
        <f>IF(ISBLANK(Requerimiento_Det!N726),"",VLOOKUP(Requerimiento_Det!N726,Tabla1[#All],2,FALSE))</f>
        <v/>
      </c>
      <c r="AE726" s="6" t="str">
        <f>IF(ISBLANK(Requerimiento_Det!P726),"",VLOOKUP(Requerimiento_Det!P726,Tabla18[#All],2,FALSE))</f>
        <v/>
      </c>
    </row>
    <row r="727" spans="1:31" x14ac:dyDescent="0.25">
      <c r="A727" s="6" t="str">
        <f>IF(LEN(Requerimiento_Det!A727)&gt;0,Requerimiento_Det!A727,"")</f>
        <v/>
      </c>
      <c r="B727" s="6" t="str">
        <f>IF(LEN(Requerimiento_Det!B727)&gt;0,Requerimiento_Det!B727,"")</f>
        <v/>
      </c>
      <c r="C727" s="6" t="str">
        <f>IF(ISBLANK(Requerimiento_Det!C727),"",VLOOKUP(Requerimiento_Det!C727,Tabla3[#All],2,FALSE))</f>
        <v/>
      </c>
      <c r="D727" s="6" t="str">
        <f>IF(LEN(Requerimiento_Det!D727)&gt;0,Requerimiento_Det!D727,"")</f>
        <v/>
      </c>
      <c r="E727" s="6" t="str">
        <f>IF(ISBLANK(Requerimiento_Det!E727),"",VLOOKUP(Requerimiento_Det!E727,Tabla13[#All],2,FALSE))</f>
        <v/>
      </c>
      <c r="F727" s="6" t="str">
        <f>IF(ISBLANK(Requerimiento_Det!F727),"",VLOOKUP(Requerimiento_Det!F727,Tabla12[#All],2,FALSE))</f>
        <v/>
      </c>
      <c r="G727" s="6" t="str">
        <f>IF(ISBLANK(Requerimiento_Det!G727),"",VLOOKUP(Requerimiento_Det!G727,Tabla14[#All],2,FALSE))</f>
        <v/>
      </c>
      <c r="H727" s="6" t="str">
        <f>IF(LEN(Requerimiento_Det!H727)&gt;0,Requerimiento_Det!H727,"")</f>
        <v/>
      </c>
      <c r="I727" s="6" t="str">
        <f>IF(ISBLANK(Requerimiento_Det!I727),"",VLOOKUP(Requerimiento_Det!I727,Tabla5[#All],2,FALSE))</f>
        <v/>
      </c>
      <c r="J727" s="6" t="str">
        <f t="shared" si="245"/>
        <v/>
      </c>
      <c r="K727" s="29" t="str">
        <f>IF(LEN(Requerimiento_Det!J727)&gt;0,Requerimiento_Det!J727,"")</f>
        <v/>
      </c>
      <c r="L727" s="6" t="str">
        <f t="shared" si="246"/>
        <v/>
      </c>
      <c r="M727" s="6" t="str">
        <f t="shared" si="247"/>
        <v/>
      </c>
      <c r="N727" s="30" t="str">
        <f t="shared" si="248"/>
        <v/>
      </c>
      <c r="O727" s="30" t="str">
        <f t="shared" si="249"/>
        <v/>
      </c>
      <c r="P727" s="6" t="str">
        <f t="shared" si="250"/>
        <v/>
      </c>
      <c r="Q727" s="6" t="str">
        <f t="shared" si="251"/>
        <v/>
      </c>
      <c r="R727" s="6" t="str">
        <f t="shared" si="252"/>
        <v/>
      </c>
      <c r="S727" s="6" t="str">
        <f t="shared" si="253"/>
        <v/>
      </c>
      <c r="T727" s="6" t="str">
        <f t="shared" si="254"/>
        <v/>
      </c>
      <c r="U727" s="6" t="str">
        <f t="shared" si="255"/>
        <v/>
      </c>
      <c r="V727" s="6" t="str">
        <f t="shared" si="256"/>
        <v/>
      </c>
      <c r="W727" s="6" t="str">
        <f>IF(LEN(Requerimiento_Det!L727)&gt;0,Requerimiento_Det!L727,"")</f>
        <v/>
      </c>
      <c r="X727" s="6" t="str">
        <f>IF(ISBLANK(Requerimiento_Det!M727),"",VLOOKUP(Requerimiento_Det!M727,Tabla8[#All],2,FALSE))</f>
        <v/>
      </c>
      <c r="Y727" s="6" t="str">
        <f t="shared" si="257"/>
        <v/>
      </c>
      <c r="Z727" s="6" t="str">
        <f t="shared" si="258"/>
        <v/>
      </c>
      <c r="AA727" s="6" t="str">
        <f t="shared" si="259"/>
        <v/>
      </c>
      <c r="AB727" s="6" t="str">
        <f t="shared" si="260"/>
        <v/>
      </c>
      <c r="AC727" s="6" t="str">
        <f t="shared" si="261"/>
        <v/>
      </c>
      <c r="AD727" s="6" t="str">
        <f>IF(ISBLANK(Requerimiento_Det!N727),"",VLOOKUP(Requerimiento_Det!N727,Tabla1[#All],2,FALSE))</f>
        <v/>
      </c>
      <c r="AE727" s="6" t="str">
        <f>IF(ISBLANK(Requerimiento_Det!P727),"",VLOOKUP(Requerimiento_Det!P727,Tabla18[#All],2,FALSE))</f>
        <v/>
      </c>
    </row>
    <row r="728" spans="1:31" x14ac:dyDescent="0.25">
      <c r="A728" s="6" t="str">
        <f>IF(LEN(Requerimiento_Det!A728)&gt;0,Requerimiento_Det!A728,"")</f>
        <v/>
      </c>
      <c r="B728" s="6" t="str">
        <f>IF(LEN(Requerimiento_Det!B728)&gt;0,Requerimiento_Det!B728,"")</f>
        <v/>
      </c>
      <c r="C728" s="6" t="str">
        <f>IF(ISBLANK(Requerimiento_Det!C728),"",VLOOKUP(Requerimiento_Det!C728,Tabla3[#All],2,FALSE))</f>
        <v/>
      </c>
      <c r="D728" s="6" t="str">
        <f>IF(LEN(Requerimiento_Det!D728)&gt;0,Requerimiento_Det!D728,"")</f>
        <v/>
      </c>
      <c r="E728" s="6" t="str">
        <f>IF(ISBLANK(Requerimiento_Det!E728),"",VLOOKUP(Requerimiento_Det!E728,Tabla13[#All],2,FALSE))</f>
        <v/>
      </c>
      <c r="F728" s="6" t="str">
        <f>IF(ISBLANK(Requerimiento_Det!F728),"",VLOOKUP(Requerimiento_Det!F728,Tabla12[#All],2,FALSE))</f>
        <v/>
      </c>
      <c r="G728" s="6" t="str">
        <f>IF(ISBLANK(Requerimiento_Det!G728),"",VLOOKUP(Requerimiento_Det!G728,Tabla14[#All],2,FALSE))</f>
        <v/>
      </c>
      <c r="H728" s="6" t="str">
        <f>IF(LEN(Requerimiento_Det!H728)&gt;0,Requerimiento_Det!H728,"")</f>
        <v/>
      </c>
      <c r="I728" s="6" t="str">
        <f>IF(ISBLANK(Requerimiento_Det!I728),"",VLOOKUP(Requerimiento_Det!I728,Tabla5[#All],2,FALSE))</f>
        <v/>
      </c>
      <c r="J728" s="6" t="str">
        <f t="shared" si="245"/>
        <v/>
      </c>
      <c r="K728" s="29" t="str">
        <f>IF(LEN(Requerimiento_Det!J728)&gt;0,Requerimiento_Det!J728,"")</f>
        <v/>
      </c>
      <c r="L728" s="6" t="str">
        <f t="shared" si="246"/>
        <v/>
      </c>
      <c r="M728" s="6" t="str">
        <f t="shared" si="247"/>
        <v/>
      </c>
      <c r="N728" s="30" t="str">
        <f t="shared" si="248"/>
        <v/>
      </c>
      <c r="O728" s="30" t="str">
        <f t="shared" si="249"/>
        <v/>
      </c>
      <c r="P728" s="6" t="str">
        <f t="shared" si="250"/>
        <v/>
      </c>
      <c r="Q728" s="6" t="str">
        <f t="shared" si="251"/>
        <v/>
      </c>
      <c r="R728" s="6" t="str">
        <f t="shared" si="252"/>
        <v/>
      </c>
      <c r="S728" s="6" t="str">
        <f t="shared" si="253"/>
        <v/>
      </c>
      <c r="T728" s="6" t="str">
        <f t="shared" si="254"/>
        <v/>
      </c>
      <c r="U728" s="6" t="str">
        <f t="shared" si="255"/>
        <v/>
      </c>
      <c r="V728" s="6" t="str">
        <f t="shared" si="256"/>
        <v/>
      </c>
      <c r="W728" s="6" t="str">
        <f>IF(LEN(Requerimiento_Det!L728)&gt;0,Requerimiento_Det!L728,"")</f>
        <v/>
      </c>
      <c r="X728" s="6" t="str">
        <f>IF(ISBLANK(Requerimiento_Det!M728),"",VLOOKUP(Requerimiento_Det!M728,Tabla8[#All],2,FALSE))</f>
        <v/>
      </c>
      <c r="Y728" s="6" t="str">
        <f t="shared" si="257"/>
        <v/>
      </c>
      <c r="Z728" s="6" t="str">
        <f t="shared" si="258"/>
        <v/>
      </c>
      <c r="AA728" s="6" t="str">
        <f t="shared" si="259"/>
        <v/>
      </c>
      <c r="AB728" s="6" t="str">
        <f t="shared" si="260"/>
        <v/>
      </c>
      <c r="AC728" s="6" t="str">
        <f t="shared" si="261"/>
        <v/>
      </c>
      <c r="AD728" s="6" t="str">
        <f>IF(ISBLANK(Requerimiento_Det!N728),"",VLOOKUP(Requerimiento_Det!N728,Tabla1[#All],2,FALSE))</f>
        <v/>
      </c>
      <c r="AE728" s="6" t="str">
        <f>IF(ISBLANK(Requerimiento_Det!P728),"",VLOOKUP(Requerimiento_Det!P728,Tabla18[#All],2,FALSE))</f>
        <v/>
      </c>
    </row>
    <row r="729" spans="1:31" x14ac:dyDescent="0.25">
      <c r="A729" s="6" t="str">
        <f>IF(LEN(Requerimiento_Det!A729)&gt;0,Requerimiento_Det!A729,"")</f>
        <v/>
      </c>
      <c r="B729" s="6" t="str">
        <f>IF(LEN(Requerimiento_Det!B729)&gt;0,Requerimiento_Det!B729,"")</f>
        <v/>
      </c>
      <c r="C729" s="6" t="str">
        <f>IF(ISBLANK(Requerimiento_Det!C729),"",VLOOKUP(Requerimiento_Det!C729,Tabla3[#All],2,FALSE))</f>
        <v/>
      </c>
      <c r="D729" s="6" t="str">
        <f>IF(LEN(Requerimiento_Det!D729)&gt;0,Requerimiento_Det!D729,"")</f>
        <v/>
      </c>
      <c r="E729" s="6" t="str">
        <f>IF(ISBLANK(Requerimiento_Det!E729),"",VLOOKUP(Requerimiento_Det!E729,Tabla13[#All],2,FALSE))</f>
        <v/>
      </c>
      <c r="F729" s="6" t="str">
        <f>IF(ISBLANK(Requerimiento_Det!F729),"",VLOOKUP(Requerimiento_Det!F729,Tabla12[#All],2,FALSE))</f>
        <v/>
      </c>
      <c r="G729" s="6" t="str">
        <f>IF(ISBLANK(Requerimiento_Det!G729),"",VLOOKUP(Requerimiento_Det!G729,Tabla14[#All],2,FALSE))</f>
        <v/>
      </c>
      <c r="H729" s="6" t="str">
        <f>IF(LEN(Requerimiento_Det!H729)&gt;0,Requerimiento_Det!H729,"")</f>
        <v/>
      </c>
      <c r="I729" s="6" t="str">
        <f>IF(ISBLANK(Requerimiento_Det!I729),"",VLOOKUP(Requerimiento_Det!I729,Tabla5[#All],2,FALSE))</f>
        <v/>
      </c>
      <c r="J729" s="6" t="str">
        <f t="shared" si="245"/>
        <v/>
      </c>
      <c r="K729" s="29" t="str">
        <f>IF(LEN(Requerimiento_Det!J729)&gt;0,Requerimiento_Det!J729,"")</f>
        <v/>
      </c>
      <c r="L729" s="6" t="str">
        <f t="shared" si="246"/>
        <v/>
      </c>
      <c r="M729" s="6" t="str">
        <f t="shared" si="247"/>
        <v/>
      </c>
      <c r="N729" s="30" t="str">
        <f t="shared" si="248"/>
        <v/>
      </c>
      <c r="O729" s="30" t="str">
        <f t="shared" si="249"/>
        <v/>
      </c>
      <c r="P729" s="6" t="str">
        <f t="shared" si="250"/>
        <v/>
      </c>
      <c r="Q729" s="6" t="str">
        <f t="shared" si="251"/>
        <v/>
      </c>
      <c r="R729" s="6" t="str">
        <f t="shared" si="252"/>
        <v/>
      </c>
      <c r="S729" s="6" t="str">
        <f t="shared" si="253"/>
        <v/>
      </c>
      <c r="T729" s="6" t="str">
        <f t="shared" si="254"/>
        <v/>
      </c>
      <c r="U729" s="6" t="str">
        <f t="shared" si="255"/>
        <v/>
      </c>
      <c r="V729" s="6" t="str">
        <f t="shared" si="256"/>
        <v/>
      </c>
      <c r="W729" s="6" t="str">
        <f>IF(LEN(Requerimiento_Det!L729)&gt;0,Requerimiento_Det!L729,"")</f>
        <v/>
      </c>
      <c r="X729" s="6" t="str">
        <f>IF(ISBLANK(Requerimiento_Det!M729),"",VLOOKUP(Requerimiento_Det!M729,Tabla8[#All],2,FALSE))</f>
        <v/>
      </c>
      <c r="Y729" s="6" t="str">
        <f t="shared" si="257"/>
        <v/>
      </c>
      <c r="Z729" s="6" t="str">
        <f t="shared" si="258"/>
        <v/>
      </c>
      <c r="AA729" s="6" t="str">
        <f t="shared" si="259"/>
        <v/>
      </c>
      <c r="AB729" s="6" t="str">
        <f t="shared" si="260"/>
        <v/>
      </c>
      <c r="AC729" s="6" t="str">
        <f t="shared" si="261"/>
        <v/>
      </c>
      <c r="AD729" s="6" t="str">
        <f>IF(ISBLANK(Requerimiento_Det!N729),"",VLOOKUP(Requerimiento_Det!N729,Tabla1[#All],2,FALSE))</f>
        <v/>
      </c>
      <c r="AE729" s="6" t="str">
        <f>IF(ISBLANK(Requerimiento_Det!P729),"",VLOOKUP(Requerimiento_Det!P729,Tabla18[#All],2,FALSE))</f>
        <v/>
      </c>
    </row>
    <row r="730" spans="1:31" x14ac:dyDescent="0.25">
      <c r="A730" s="6" t="str">
        <f>IF(LEN(Requerimiento_Det!A730)&gt;0,Requerimiento_Det!A730,"")</f>
        <v/>
      </c>
      <c r="B730" s="6" t="str">
        <f>IF(LEN(Requerimiento_Det!B730)&gt;0,Requerimiento_Det!B730,"")</f>
        <v/>
      </c>
      <c r="C730" s="6" t="str">
        <f>IF(ISBLANK(Requerimiento_Det!C730),"",VLOOKUP(Requerimiento_Det!C730,Tabla3[#All],2,FALSE))</f>
        <v/>
      </c>
      <c r="D730" s="6" t="str">
        <f>IF(LEN(Requerimiento_Det!D730)&gt;0,Requerimiento_Det!D730,"")</f>
        <v/>
      </c>
      <c r="E730" s="6" t="str">
        <f>IF(ISBLANK(Requerimiento_Det!E730),"",VLOOKUP(Requerimiento_Det!E730,Tabla13[#All],2,FALSE))</f>
        <v/>
      </c>
      <c r="F730" s="6" t="str">
        <f>IF(ISBLANK(Requerimiento_Det!F730),"",VLOOKUP(Requerimiento_Det!F730,Tabla12[#All],2,FALSE))</f>
        <v/>
      </c>
      <c r="G730" s="6" t="str">
        <f>IF(ISBLANK(Requerimiento_Det!G730),"",VLOOKUP(Requerimiento_Det!G730,Tabla14[#All],2,FALSE))</f>
        <v/>
      </c>
      <c r="H730" s="6" t="str">
        <f>IF(LEN(Requerimiento_Det!H730)&gt;0,Requerimiento_Det!H730,"")</f>
        <v/>
      </c>
      <c r="I730" s="6" t="str">
        <f>IF(ISBLANK(Requerimiento_Det!I730),"",VLOOKUP(Requerimiento_Det!I730,Tabla5[#All],2,FALSE))</f>
        <v/>
      </c>
      <c r="J730" s="6" t="str">
        <f t="shared" si="245"/>
        <v/>
      </c>
      <c r="K730" s="29" t="str">
        <f>IF(LEN(Requerimiento_Det!J730)&gt;0,Requerimiento_Det!J730,"")</f>
        <v/>
      </c>
      <c r="L730" s="6" t="str">
        <f t="shared" si="246"/>
        <v/>
      </c>
      <c r="M730" s="6" t="str">
        <f t="shared" si="247"/>
        <v/>
      </c>
      <c r="N730" s="30" t="str">
        <f t="shared" si="248"/>
        <v/>
      </c>
      <c r="O730" s="30" t="str">
        <f t="shared" si="249"/>
        <v/>
      </c>
      <c r="P730" s="6" t="str">
        <f t="shared" si="250"/>
        <v/>
      </c>
      <c r="Q730" s="6" t="str">
        <f t="shared" si="251"/>
        <v/>
      </c>
      <c r="R730" s="6" t="str">
        <f t="shared" si="252"/>
        <v/>
      </c>
      <c r="S730" s="6" t="str">
        <f t="shared" si="253"/>
        <v/>
      </c>
      <c r="T730" s="6" t="str">
        <f t="shared" si="254"/>
        <v/>
      </c>
      <c r="U730" s="6" t="str">
        <f t="shared" si="255"/>
        <v/>
      </c>
      <c r="V730" s="6" t="str">
        <f t="shared" si="256"/>
        <v/>
      </c>
      <c r="W730" s="6" t="str">
        <f>IF(LEN(Requerimiento_Det!L730)&gt;0,Requerimiento_Det!L730,"")</f>
        <v/>
      </c>
      <c r="X730" s="6" t="str">
        <f>IF(ISBLANK(Requerimiento_Det!M730),"",VLOOKUP(Requerimiento_Det!M730,Tabla8[#All],2,FALSE))</f>
        <v/>
      </c>
      <c r="Y730" s="6" t="str">
        <f t="shared" si="257"/>
        <v/>
      </c>
      <c r="Z730" s="6" t="str">
        <f t="shared" si="258"/>
        <v/>
      </c>
      <c r="AA730" s="6" t="str">
        <f t="shared" si="259"/>
        <v/>
      </c>
      <c r="AB730" s="6" t="str">
        <f t="shared" si="260"/>
        <v/>
      </c>
      <c r="AC730" s="6" t="str">
        <f t="shared" si="261"/>
        <v/>
      </c>
      <c r="AD730" s="6" t="str">
        <f>IF(ISBLANK(Requerimiento_Det!N730),"",VLOOKUP(Requerimiento_Det!N730,Tabla1[#All],2,FALSE))</f>
        <v/>
      </c>
      <c r="AE730" s="6" t="str">
        <f>IF(ISBLANK(Requerimiento_Det!P730),"",VLOOKUP(Requerimiento_Det!P730,Tabla18[#All],2,FALSE))</f>
        <v/>
      </c>
    </row>
    <row r="731" spans="1:31" x14ac:dyDescent="0.25">
      <c r="A731" s="6" t="str">
        <f>IF(LEN(Requerimiento_Det!A731)&gt;0,Requerimiento_Det!A731,"")</f>
        <v/>
      </c>
      <c r="B731" s="6" t="str">
        <f>IF(LEN(Requerimiento_Det!B731)&gt;0,Requerimiento_Det!B731,"")</f>
        <v/>
      </c>
      <c r="C731" s="6" t="str">
        <f>IF(ISBLANK(Requerimiento_Det!C731),"",VLOOKUP(Requerimiento_Det!C731,Tabla3[#All],2,FALSE))</f>
        <v/>
      </c>
      <c r="D731" s="6" t="str">
        <f>IF(LEN(Requerimiento_Det!D731)&gt;0,Requerimiento_Det!D731,"")</f>
        <v/>
      </c>
      <c r="E731" s="6" t="str">
        <f>IF(ISBLANK(Requerimiento_Det!E731),"",VLOOKUP(Requerimiento_Det!E731,Tabla13[#All],2,FALSE))</f>
        <v/>
      </c>
      <c r="F731" s="6" t="str">
        <f>IF(ISBLANK(Requerimiento_Det!F731),"",VLOOKUP(Requerimiento_Det!F731,Tabla12[#All],2,FALSE))</f>
        <v/>
      </c>
      <c r="G731" s="6" t="str">
        <f>IF(ISBLANK(Requerimiento_Det!G731),"",VLOOKUP(Requerimiento_Det!G731,Tabla14[#All],2,FALSE))</f>
        <v/>
      </c>
      <c r="H731" s="6" t="str">
        <f>IF(LEN(Requerimiento_Det!H731)&gt;0,Requerimiento_Det!H731,"")</f>
        <v/>
      </c>
      <c r="I731" s="6" t="str">
        <f>IF(ISBLANK(Requerimiento_Det!I731),"",VLOOKUP(Requerimiento_Det!I731,Tabla5[#All],2,FALSE))</f>
        <v/>
      </c>
      <c r="J731" s="6" t="str">
        <f t="shared" si="245"/>
        <v/>
      </c>
      <c r="K731" s="29" t="str">
        <f>IF(LEN(Requerimiento_Det!J731)&gt;0,Requerimiento_Det!J731,"")</f>
        <v/>
      </c>
      <c r="L731" s="6" t="str">
        <f t="shared" si="246"/>
        <v/>
      </c>
      <c r="M731" s="6" t="str">
        <f t="shared" si="247"/>
        <v/>
      </c>
      <c r="N731" s="30" t="str">
        <f t="shared" si="248"/>
        <v/>
      </c>
      <c r="O731" s="30" t="str">
        <f t="shared" si="249"/>
        <v/>
      </c>
      <c r="P731" s="6" t="str">
        <f t="shared" si="250"/>
        <v/>
      </c>
      <c r="Q731" s="6" t="str">
        <f t="shared" si="251"/>
        <v/>
      </c>
      <c r="R731" s="6" t="str">
        <f t="shared" si="252"/>
        <v/>
      </c>
      <c r="S731" s="6" t="str">
        <f t="shared" si="253"/>
        <v/>
      </c>
      <c r="T731" s="6" t="str">
        <f t="shared" si="254"/>
        <v/>
      </c>
      <c r="U731" s="6" t="str">
        <f t="shared" si="255"/>
        <v/>
      </c>
      <c r="V731" s="6" t="str">
        <f t="shared" si="256"/>
        <v/>
      </c>
      <c r="W731" s="6" t="str">
        <f>IF(LEN(Requerimiento_Det!L731)&gt;0,Requerimiento_Det!L731,"")</f>
        <v/>
      </c>
      <c r="X731" s="6" t="str">
        <f>IF(ISBLANK(Requerimiento_Det!M731),"",VLOOKUP(Requerimiento_Det!M731,Tabla8[#All],2,FALSE))</f>
        <v/>
      </c>
      <c r="Y731" s="6" t="str">
        <f t="shared" si="257"/>
        <v/>
      </c>
      <c r="Z731" s="6" t="str">
        <f t="shared" si="258"/>
        <v/>
      </c>
      <c r="AA731" s="6" t="str">
        <f t="shared" si="259"/>
        <v/>
      </c>
      <c r="AB731" s="6" t="str">
        <f t="shared" si="260"/>
        <v/>
      </c>
      <c r="AC731" s="6" t="str">
        <f t="shared" si="261"/>
        <v/>
      </c>
      <c r="AD731" s="6" t="str">
        <f>IF(ISBLANK(Requerimiento_Det!N731),"",VLOOKUP(Requerimiento_Det!N731,Tabla1[#All],2,FALSE))</f>
        <v/>
      </c>
      <c r="AE731" s="6" t="str">
        <f>IF(ISBLANK(Requerimiento_Det!P731),"",VLOOKUP(Requerimiento_Det!P731,Tabla18[#All],2,FALSE))</f>
        <v/>
      </c>
    </row>
    <row r="732" spans="1:31" x14ac:dyDescent="0.25">
      <c r="A732" s="6" t="str">
        <f>IF(LEN(Requerimiento_Det!A732)&gt;0,Requerimiento_Det!A732,"")</f>
        <v/>
      </c>
      <c r="B732" s="6" t="str">
        <f>IF(LEN(Requerimiento_Det!B732)&gt;0,Requerimiento_Det!B732,"")</f>
        <v/>
      </c>
      <c r="C732" s="6" t="str">
        <f>IF(ISBLANK(Requerimiento_Det!C732),"",VLOOKUP(Requerimiento_Det!C732,Tabla3[#All],2,FALSE))</f>
        <v/>
      </c>
      <c r="D732" s="6" t="str">
        <f>IF(LEN(Requerimiento_Det!D732)&gt;0,Requerimiento_Det!D732,"")</f>
        <v/>
      </c>
      <c r="E732" s="6" t="str">
        <f>IF(ISBLANK(Requerimiento_Det!E732),"",VLOOKUP(Requerimiento_Det!E732,Tabla13[#All],2,FALSE))</f>
        <v/>
      </c>
      <c r="F732" s="6" t="str">
        <f>IF(ISBLANK(Requerimiento_Det!F732),"",VLOOKUP(Requerimiento_Det!F732,Tabla12[#All],2,FALSE))</f>
        <v/>
      </c>
      <c r="G732" s="6" t="str">
        <f>IF(ISBLANK(Requerimiento_Det!G732),"",VLOOKUP(Requerimiento_Det!G732,Tabla14[#All],2,FALSE))</f>
        <v/>
      </c>
      <c r="H732" s="6" t="str">
        <f>IF(LEN(Requerimiento_Det!H732)&gt;0,Requerimiento_Det!H732,"")</f>
        <v/>
      </c>
      <c r="I732" s="6" t="str">
        <f>IF(ISBLANK(Requerimiento_Det!I732),"",VLOOKUP(Requerimiento_Det!I732,Tabla5[#All],2,FALSE))</f>
        <v/>
      </c>
      <c r="J732" s="6" t="str">
        <f t="shared" si="245"/>
        <v/>
      </c>
      <c r="K732" s="29" t="str">
        <f>IF(LEN(Requerimiento_Det!J732)&gt;0,Requerimiento_Det!J732,"")</f>
        <v/>
      </c>
      <c r="L732" s="6" t="str">
        <f t="shared" si="246"/>
        <v/>
      </c>
      <c r="M732" s="6" t="str">
        <f t="shared" si="247"/>
        <v/>
      </c>
      <c r="N732" s="30" t="str">
        <f t="shared" si="248"/>
        <v/>
      </c>
      <c r="O732" s="30" t="str">
        <f t="shared" si="249"/>
        <v/>
      </c>
      <c r="P732" s="6" t="str">
        <f t="shared" si="250"/>
        <v/>
      </c>
      <c r="Q732" s="6" t="str">
        <f t="shared" si="251"/>
        <v/>
      </c>
      <c r="R732" s="6" t="str">
        <f t="shared" si="252"/>
        <v/>
      </c>
      <c r="S732" s="6" t="str">
        <f t="shared" si="253"/>
        <v/>
      </c>
      <c r="T732" s="6" t="str">
        <f t="shared" si="254"/>
        <v/>
      </c>
      <c r="U732" s="6" t="str">
        <f t="shared" si="255"/>
        <v/>
      </c>
      <c r="V732" s="6" t="str">
        <f t="shared" si="256"/>
        <v/>
      </c>
      <c r="W732" s="6" t="str">
        <f>IF(LEN(Requerimiento_Det!L732)&gt;0,Requerimiento_Det!L732,"")</f>
        <v/>
      </c>
      <c r="X732" s="6" t="str">
        <f>IF(ISBLANK(Requerimiento_Det!M732),"",VLOOKUP(Requerimiento_Det!M732,Tabla8[#All],2,FALSE))</f>
        <v/>
      </c>
      <c r="Y732" s="6" t="str">
        <f t="shared" si="257"/>
        <v/>
      </c>
      <c r="Z732" s="6" t="str">
        <f t="shared" si="258"/>
        <v/>
      </c>
      <c r="AA732" s="6" t="str">
        <f t="shared" si="259"/>
        <v/>
      </c>
      <c r="AB732" s="6" t="str">
        <f t="shared" si="260"/>
        <v/>
      </c>
      <c r="AC732" s="6" t="str">
        <f t="shared" si="261"/>
        <v/>
      </c>
      <c r="AD732" s="6" t="str">
        <f>IF(ISBLANK(Requerimiento_Det!N732),"",VLOOKUP(Requerimiento_Det!N732,Tabla1[#All],2,FALSE))</f>
        <v/>
      </c>
      <c r="AE732" s="6" t="str">
        <f>IF(ISBLANK(Requerimiento_Det!P732),"",VLOOKUP(Requerimiento_Det!P732,Tabla18[#All],2,FALSE))</f>
        <v/>
      </c>
    </row>
    <row r="733" spans="1:31" x14ac:dyDescent="0.25">
      <c r="A733" s="6" t="str">
        <f>IF(LEN(Requerimiento_Det!A733)&gt;0,Requerimiento_Det!A733,"")</f>
        <v/>
      </c>
      <c r="B733" s="6" t="str">
        <f>IF(LEN(Requerimiento_Det!B733)&gt;0,Requerimiento_Det!B733,"")</f>
        <v/>
      </c>
      <c r="C733" s="6" t="str">
        <f>IF(ISBLANK(Requerimiento_Det!C733),"",VLOOKUP(Requerimiento_Det!C733,Tabla3[#All],2,FALSE))</f>
        <v/>
      </c>
      <c r="D733" s="6" t="str">
        <f>IF(LEN(Requerimiento_Det!D733)&gt;0,Requerimiento_Det!D733,"")</f>
        <v/>
      </c>
      <c r="E733" s="6" t="str">
        <f>IF(ISBLANK(Requerimiento_Det!E733),"",VLOOKUP(Requerimiento_Det!E733,Tabla13[#All],2,FALSE))</f>
        <v/>
      </c>
      <c r="F733" s="6" t="str">
        <f>IF(ISBLANK(Requerimiento_Det!F733),"",VLOOKUP(Requerimiento_Det!F733,Tabla12[#All],2,FALSE))</f>
        <v/>
      </c>
      <c r="G733" s="6" t="str">
        <f>IF(ISBLANK(Requerimiento_Det!G733),"",VLOOKUP(Requerimiento_Det!G733,Tabla14[#All],2,FALSE))</f>
        <v/>
      </c>
      <c r="H733" s="6" t="str">
        <f>IF(LEN(Requerimiento_Det!H733)&gt;0,Requerimiento_Det!H733,"")</f>
        <v/>
      </c>
      <c r="I733" s="6" t="str">
        <f>IF(ISBLANK(Requerimiento_Det!I733),"",VLOOKUP(Requerimiento_Det!I733,Tabla5[#All],2,FALSE))</f>
        <v/>
      </c>
      <c r="J733" s="6" t="str">
        <f t="shared" si="245"/>
        <v/>
      </c>
      <c r="K733" s="29" t="str">
        <f>IF(LEN(Requerimiento_Det!J733)&gt;0,Requerimiento_Det!J733,"")</f>
        <v/>
      </c>
      <c r="L733" s="6" t="str">
        <f t="shared" si="246"/>
        <v/>
      </c>
      <c r="M733" s="6" t="str">
        <f t="shared" si="247"/>
        <v/>
      </c>
      <c r="N733" s="30" t="str">
        <f t="shared" si="248"/>
        <v/>
      </c>
      <c r="O733" s="30" t="str">
        <f t="shared" si="249"/>
        <v/>
      </c>
      <c r="P733" s="6" t="str">
        <f t="shared" si="250"/>
        <v/>
      </c>
      <c r="Q733" s="6" t="str">
        <f t="shared" si="251"/>
        <v/>
      </c>
      <c r="R733" s="6" t="str">
        <f t="shared" si="252"/>
        <v/>
      </c>
      <c r="S733" s="6" t="str">
        <f t="shared" si="253"/>
        <v/>
      </c>
      <c r="T733" s="6" t="str">
        <f t="shared" si="254"/>
        <v/>
      </c>
      <c r="U733" s="6" t="str">
        <f t="shared" si="255"/>
        <v/>
      </c>
      <c r="V733" s="6" t="str">
        <f t="shared" si="256"/>
        <v/>
      </c>
      <c r="W733" s="6" t="str">
        <f>IF(LEN(Requerimiento_Det!L733)&gt;0,Requerimiento_Det!L733,"")</f>
        <v/>
      </c>
      <c r="X733" s="6" t="str">
        <f>IF(ISBLANK(Requerimiento_Det!M733),"",VLOOKUP(Requerimiento_Det!M733,Tabla8[#All],2,FALSE))</f>
        <v/>
      </c>
      <c r="Y733" s="6" t="str">
        <f t="shared" si="257"/>
        <v/>
      </c>
      <c r="Z733" s="6" t="str">
        <f t="shared" si="258"/>
        <v/>
      </c>
      <c r="AA733" s="6" t="str">
        <f t="shared" si="259"/>
        <v/>
      </c>
      <c r="AB733" s="6" t="str">
        <f t="shared" si="260"/>
        <v/>
      </c>
      <c r="AC733" s="6" t="str">
        <f t="shared" si="261"/>
        <v/>
      </c>
      <c r="AD733" s="6" t="str">
        <f>IF(ISBLANK(Requerimiento_Det!N733),"",VLOOKUP(Requerimiento_Det!N733,Tabla1[#All],2,FALSE))</f>
        <v/>
      </c>
      <c r="AE733" s="6" t="str">
        <f>IF(ISBLANK(Requerimiento_Det!P733),"",VLOOKUP(Requerimiento_Det!P733,Tabla18[#All],2,FALSE))</f>
        <v/>
      </c>
    </row>
    <row r="734" spans="1:31" x14ac:dyDescent="0.25">
      <c r="A734" s="6" t="str">
        <f>IF(LEN(Requerimiento_Det!A734)&gt;0,Requerimiento_Det!A734,"")</f>
        <v/>
      </c>
      <c r="B734" s="6" t="str">
        <f>IF(LEN(Requerimiento_Det!B734)&gt;0,Requerimiento_Det!B734,"")</f>
        <v/>
      </c>
      <c r="C734" s="6" t="str">
        <f>IF(ISBLANK(Requerimiento_Det!C734),"",VLOOKUP(Requerimiento_Det!C734,Tabla3[#All],2,FALSE))</f>
        <v/>
      </c>
      <c r="D734" s="6" t="str">
        <f>IF(LEN(Requerimiento_Det!D734)&gt;0,Requerimiento_Det!D734,"")</f>
        <v/>
      </c>
      <c r="E734" s="6" t="str">
        <f>IF(ISBLANK(Requerimiento_Det!E734),"",VLOOKUP(Requerimiento_Det!E734,Tabla13[#All],2,FALSE))</f>
        <v/>
      </c>
      <c r="F734" s="6" t="str">
        <f>IF(ISBLANK(Requerimiento_Det!F734),"",VLOOKUP(Requerimiento_Det!F734,Tabla12[#All],2,FALSE))</f>
        <v/>
      </c>
      <c r="G734" s="6" t="str">
        <f>IF(ISBLANK(Requerimiento_Det!G734),"",VLOOKUP(Requerimiento_Det!G734,Tabla14[#All],2,FALSE))</f>
        <v/>
      </c>
      <c r="H734" s="6" t="str">
        <f>IF(LEN(Requerimiento_Det!H734)&gt;0,Requerimiento_Det!H734,"")</f>
        <v/>
      </c>
      <c r="I734" s="6" t="str">
        <f>IF(ISBLANK(Requerimiento_Det!I734),"",VLOOKUP(Requerimiento_Det!I734,Tabla5[#All],2,FALSE))</f>
        <v/>
      </c>
      <c r="J734" s="6" t="str">
        <f t="shared" si="245"/>
        <v/>
      </c>
      <c r="K734" s="29" t="str">
        <f>IF(LEN(Requerimiento_Det!J734)&gt;0,Requerimiento_Det!J734,"")</f>
        <v/>
      </c>
      <c r="L734" s="6" t="str">
        <f t="shared" si="246"/>
        <v/>
      </c>
      <c r="M734" s="6" t="str">
        <f t="shared" si="247"/>
        <v/>
      </c>
      <c r="N734" s="30" t="str">
        <f t="shared" si="248"/>
        <v/>
      </c>
      <c r="O734" s="30" t="str">
        <f t="shared" si="249"/>
        <v/>
      </c>
      <c r="P734" s="6" t="str">
        <f t="shared" si="250"/>
        <v/>
      </c>
      <c r="Q734" s="6" t="str">
        <f t="shared" si="251"/>
        <v/>
      </c>
      <c r="R734" s="6" t="str">
        <f t="shared" si="252"/>
        <v/>
      </c>
      <c r="S734" s="6" t="str">
        <f t="shared" si="253"/>
        <v/>
      </c>
      <c r="T734" s="6" t="str">
        <f t="shared" si="254"/>
        <v/>
      </c>
      <c r="U734" s="6" t="str">
        <f t="shared" si="255"/>
        <v/>
      </c>
      <c r="V734" s="6" t="str">
        <f t="shared" si="256"/>
        <v/>
      </c>
      <c r="W734" s="6" t="str">
        <f>IF(LEN(Requerimiento_Det!L734)&gt;0,Requerimiento_Det!L734,"")</f>
        <v/>
      </c>
      <c r="X734" s="6" t="str">
        <f>IF(ISBLANK(Requerimiento_Det!M734),"",VLOOKUP(Requerimiento_Det!M734,Tabla8[#All],2,FALSE))</f>
        <v/>
      </c>
      <c r="Y734" s="6" t="str">
        <f t="shared" si="257"/>
        <v/>
      </c>
      <c r="Z734" s="6" t="str">
        <f t="shared" si="258"/>
        <v/>
      </c>
      <c r="AA734" s="6" t="str">
        <f t="shared" si="259"/>
        <v/>
      </c>
      <c r="AB734" s="6" t="str">
        <f t="shared" si="260"/>
        <v/>
      </c>
      <c r="AC734" s="6" t="str">
        <f t="shared" si="261"/>
        <v/>
      </c>
      <c r="AD734" s="6" t="str">
        <f>IF(ISBLANK(Requerimiento_Det!N734),"",VLOOKUP(Requerimiento_Det!N734,Tabla1[#All],2,FALSE))</f>
        <v/>
      </c>
      <c r="AE734" s="6" t="str">
        <f>IF(ISBLANK(Requerimiento_Det!P734),"",VLOOKUP(Requerimiento_Det!P734,Tabla18[#All],2,FALSE))</f>
        <v/>
      </c>
    </row>
    <row r="735" spans="1:31" x14ac:dyDescent="0.25">
      <c r="A735" s="6" t="str">
        <f>IF(LEN(Requerimiento_Det!A735)&gt;0,Requerimiento_Det!A735,"")</f>
        <v/>
      </c>
      <c r="B735" s="6" t="str">
        <f>IF(LEN(Requerimiento_Det!B735)&gt;0,Requerimiento_Det!B735,"")</f>
        <v/>
      </c>
      <c r="C735" s="6" t="str">
        <f>IF(ISBLANK(Requerimiento_Det!C735),"",VLOOKUP(Requerimiento_Det!C735,Tabla3[#All],2,FALSE))</f>
        <v/>
      </c>
      <c r="D735" s="6" t="str">
        <f>IF(LEN(Requerimiento_Det!D735)&gt;0,Requerimiento_Det!D735,"")</f>
        <v/>
      </c>
      <c r="E735" s="6" t="str">
        <f>IF(ISBLANK(Requerimiento_Det!E735),"",VLOOKUP(Requerimiento_Det!E735,Tabla13[#All],2,FALSE))</f>
        <v/>
      </c>
      <c r="F735" s="6" t="str">
        <f>IF(ISBLANK(Requerimiento_Det!F735),"",VLOOKUP(Requerimiento_Det!F735,Tabla12[#All],2,FALSE))</f>
        <v/>
      </c>
      <c r="G735" s="6" t="str">
        <f>IF(ISBLANK(Requerimiento_Det!G735),"",VLOOKUP(Requerimiento_Det!G735,Tabla14[#All],2,FALSE))</f>
        <v/>
      </c>
      <c r="H735" s="6" t="str">
        <f>IF(LEN(Requerimiento_Det!H735)&gt;0,Requerimiento_Det!H735,"")</f>
        <v/>
      </c>
      <c r="I735" s="6" t="str">
        <f>IF(ISBLANK(Requerimiento_Det!I735),"",VLOOKUP(Requerimiento_Det!I735,Tabla5[#All],2,FALSE))</f>
        <v/>
      </c>
      <c r="J735" s="6" t="str">
        <f t="shared" si="245"/>
        <v/>
      </c>
      <c r="K735" s="29" t="str">
        <f>IF(LEN(Requerimiento_Det!J735)&gt;0,Requerimiento_Det!J735,"")</f>
        <v/>
      </c>
      <c r="L735" s="6" t="str">
        <f t="shared" si="246"/>
        <v/>
      </c>
      <c r="M735" s="6" t="str">
        <f t="shared" si="247"/>
        <v/>
      </c>
      <c r="N735" s="30" t="str">
        <f t="shared" si="248"/>
        <v/>
      </c>
      <c r="O735" s="30" t="str">
        <f t="shared" si="249"/>
        <v/>
      </c>
      <c r="P735" s="6" t="str">
        <f t="shared" si="250"/>
        <v/>
      </c>
      <c r="Q735" s="6" t="str">
        <f t="shared" si="251"/>
        <v/>
      </c>
      <c r="R735" s="6" t="str">
        <f t="shared" si="252"/>
        <v/>
      </c>
      <c r="S735" s="6" t="str">
        <f t="shared" si="253"/>
        <v/>
      </c>
      <c r="T735" s="6" t="str">
        <f t="shared" si="254"/>
        <v/>
      </c>
      <c r="U735" s="6" t="str">
        <f t="shared" si="255"/>
        <v/>
      </c>
      <c r="V735" s="6" t="str">
        <f t="shared" si="256"/>
        <v/>
      </c>
      <c r="W735" s="6" t="str">
        <f>IF(LEN(Requerimiento_Det!L735)&gt;0,Requerimiento_Det!L735,"")</f>
        <v/>
      </c>
      <c r="X735" s="6" t="str">
        <f>IF(ISBLANK(Requerimiento_Det!M735),"",VLOOKUP(Requerimiento_Det!M735,Tabla8[#All],2,FALSE))</f>
        <v/>
      </c>
      <c r="Y735" s="6" t="str">
        <f t="shared" si="257"/>
        <v/>
      </c>
      <c r="Z735" s="6" t="str">
        <f t="shared" si="258"/>
        <v/>
      </c>
      <c r="AA735" s="6" t="str">
        <f t="shared" si="259"/>
        <v/>
      </c>
      <c r="AB735" s="6" t="str">
        <f t="shared" si="260"/>
        <v/>
      </c>
      <c r="AC735" s="6" t="str">
        <f t="shared" si="261"/>
        <v/>
      </c>
      <c r="AD735" s="6" t="str">
        <f>IF(ISBLANK(Requerimiento_Det!N735),"",VLOOKUP(Requerimiento_Det!N735,Tabla1[#All],2,FALSE))</f>
        <v/>
      </c>
      <c r="AE735" s="6" t="str">
        <f>IF(ISBLANK(Requerimiento_Det!P735),"",VLOOKUP(Requerimiento_Det!P735,Tabla18[#All],2,FALSE))</f>
        <v/>
      </c>
    </row>
    <row r="736" spans="1:31" x14ac:dyDescent="0.25">
      <c r="A736" s="6" t="str">
        <f>IF(LEN(Requerimiento_Det!A736)&gt;0,Requerimiento_Det!A736,"")</f>
        <v/>
      </c>
      <c r="B736" s="6" t="str">
        <f>IF(LEN(Requerimiento_Det!B736)&gt;0,Requerimiento_Det!B736,"")</f>
        <v/>
      </c>
      <c r="C736" s="6" t="str">
        <f>IF(ISBLANK(Requerimiento_Det!C736),"",VLOOKUP(Requerimiento_Det!C736,Tabla3[#All],2,FALSE))</f>
        <v/>
      </c>
      <c r="D736" s="6" t="str">
        <f>IF(LEN(Requerimiento_Det!D736)&gt;0,Requerimiento_Det!D736,"")</f>
        <v/>
      </c>
      <c r="E736" s="6" t="str">
        <f>IF(ISBLANK(Requerimiento_Det!E736),"",VLOOKUP(Requerimiento_Det!E736,Tabla13[#All],2,FALSE))</f>
        <v/>
      </c>
      <c r="F736" s="6" t="str">
        <f>IF(ISBLANK(Requerimiento_Det!F736),"",VLOOKUP(Requerimiento_Det!F736,Tabla12[#All],2,FALSE))</f>
        <v/>
      </c>
      <c r="G736" s="6" t="str">
        <f>IF(ISBLANK(Requerimiento_Det!G736),"",VLOOKUP(Requerimiento_Det!G736,Tabla14[#All],2,FALSE))</f>
        <v/>
      </c>
      <c r="H736" s="6" t="str">
        <f>IF(LEN(Requerimiento_Det!H736)&gt;0,Requerimiento_Det!H736,"")</f>
        <v/>
      </c>
      <c r="I736" s="6" t="str">
        <f>IF(ISBLANK(Requerimiento_Det!I736),"",VLOOKUP(Requerimiento_Det!I736,Tabla5[#All],2,FALSE))</f>
        <v/>
      </c>
      <c r="J736" s="6" t="str">
        <f t="shared" si="245"/>
        <v/>
      </c>
      <c r="K736" s="29" t="str">
        <f>IF(LEN(Requerimiento_Det!J736)&gt;0,Requerimiento_Det!J736,"")</f>
        <v/>
      </c>
      <c r="L736" s="6" t="str">
        <f t="shared" si="246"/>
        <v/>
      </c>
      <c r="M736" s="6" t="str">
        <f t="shared" si="247"/>
        <v/>
      </c>
      <c r="N736" s="30" t="str">
        <f t="shared" si="248"/>
        <v/>
      </c>
      <c r="O736" s="30" t="str">
        <f t="shared" si="249"/>
        <v/>
      </c>
      <c r="P736" s="6" t="str">
        <f t="shared" si="250"/>
        <v/>
      </c>
      <c r="Q736" s="6" t="str">
        <f t="shared" si="251"/>
        <v/>
      </c>
      <c r="R736" s="6" t="str">
        <f t="shared" si="252"/>
        <v/>
      </c>
      <c r="S736" s="6" t="str">
        <f t="shared" si="253"/>
        <v/>
      </c>
      <c r="T736" s="6" t="str">
        <f t="shared" si="254"/>
        <v/>
      </c>
      <c r="U736" s="6" t="str">
        <f t="shared" si="255"/>
        <v/>
      </c>
      <c r="V736" s="6" t="str">
        <f t="shared" si="256"/>
        <v/>
      </c>
      <c r="W736" s="6" t="str">
        <f>IF(LEN(Requerimiento_Det!L736)&gt;0,Requerimiento_Det!L736,"")</f>
        <v/>
      </c>
      <c r="X736" s="6" t="str">
        <f>IF(ISBLANK(Requerimiento_Det!M736),"",VLOOKUP(Requerimiento_Det!M736,Tabla8[#All],2,FALSE))</f>
        <v/>
      </c>
      <c r="Y736" s="6" t="str">
        <f t="shared" si="257"/>
        <v/>
      </c>
      <c r="Z736" s="6" t="str">
        <f t="shared" si="258"/>
        <v/>
      </c>
      <c r="AA736" s="6" t="str">
        <f t="shared" si="259"/>
        <v/>
      </c>
      <c r="AB736" s="6" t="str">
        <f t="shared" si="260"/>
        <v/>
      </c>
      <c r="AC736" s="6" t="str">
        <f t="shared" si="261"/>
        <v/>
      </c>
      <c r="AD736" s="6" t="str">
        <f>IF(ISBLANK(Requerimiento_Det!N736),"",VLOOKUP(Requerimiento_Det!N736,Tabla1[#All],2,FALSE))</f>
        <v/>
      </c>
      <c r="AE736" s="6" t="str">
        <f>IF(ISBLANK(Requerimiento_Det!P736),"",VLOOKUP(Requerimiento_Det!P736,Tabla18[#All],2,FALSE))</f>
        <v/>
      </c>
    </row>
    <row r="737" spans="1:31" x14ac:dyDescent="0.25">
      <c r="A737" s="6" t="str">
        <f>IF(LEN(Requerimiento_Det!A737)&gt;0,Requerimiento_Det!A737,"")</f>
        <v/>
      </c>
      <c r="B737" s="6" t="str">
        <f>IF(LEN(Requerimiento_Det!B737)&gt;0,Requerimiento_Det!B737,"")</f>
        <v/>
      </c>
      <c r="C737" s="6" t="str">
        <f>IF(ISBLANK(Requerimiento_Det!C737),"",VLOOKUP(Requerimiento_Det!C737,Tabla3[#All],2,FALSE))</f>
        <v/>
      </c>
      <c r="D737" s="6" t="str">
        <f>IF(LEN(Requerimiento_Det!D737)&gt;0,Requerimiento_Det!D737,"")</f>
        <v/>
      </c>
      <c r="E737" s="6" t="str">
        <f>IF(ISBLANK(Requerimiento_Det!E737),"",VLOOKUP(Requerimiento_Det!E737,Tabla13[#All],2,FALSE))</f>
        <v/>
      </c>
      <c r="F737" s="6" t="str">
        <f>IF(ISBLANK(Requerimiento_Det!F737),"",VLOOKUP(Requerimiento_Det!F737,Tabla12[#All],2,FALSE))</f>
        <v/>
      </c>
      <c r="G737" s="6" t="str">
        <f>IF(ISBLANK(Requerimiento_Det!G737),"",VLOOKUP(Requerimiento_Det!G737,Tabla14[#All],2,FALSE))</f>
        <v/>
      </c>
      <c r="H737" s="6" t="str">
        <f>IF(LEN(Requerimiento_Det!H737)&gt;0,Requerimiento_Det!H737,"")</f>
        <v/>
      </c>
      <c r="I737" s="6" t="str">
        <f>IF(ISBLANK(Requerimiento_Det!I737),"",VLOOKUP(Requerimiento_Det!I737,Tabla5[#All],2,FALSE))</f>
        <v/>
      </c>
      <c r="J737" s="6" t="str">
        <f t="shared" si="245"/>
        <v/>
      </c>
      <c r="K737" s="29" t="str">
        <f>IF(LEN(Requerimiento_Det!J737)&gt;0,Requerimiento_Det!J737,"")</f>
        <v/>
      </c>
      <c r="L737" s="6" t="str">
        <f t="shared" si="246"/>
        <v/>
      </c>
      <c r="M737" s="6" t="str">
        <f t="shared" si="247"/>
        <v/>
      </c>
      <c r="N737" s="30" t="str">
        <f t="shared" si="248"/>
        <v/>
      </c>
      <c r="O737" s="30" t="str">
        <f t="shared" si="249"/>
        <v/>
      </c>
      <c r="P737" s="6" t="str">
        <f t="shared" si="250"/>
        <v/>
      </c>
      <c r="Q737" s="6" t="str">
        <f t="shared" si="251"/>
        <v/>
      </c>
      <c r="R737" s="6" t="str">
        <f t="shared" si="252"/>
        <v/>
      </c>
      <c r="S737" s="6" t="str">
        <f t="shared" si="253"/>
        <v/>
      </c>
      <c r="T737" s="6" t="str">
        <f t="shared" si="254"/>
        <v/>
      </c>
      <c r="U737" s="6" t="str">
        <f t="shared" si="255"/>
        <v/>
      </c>
      <c r="V737" s="6" t="str">
        <f t="shared" si="256"/>
        <v/>
      </c>
      <c r="W737" s="6" t="str">
        <f>IF(LEN(Requerimiento_Det!L737)&gt;0,Requerimiento_Det!L737,"")</f>
        <v/>
      </c>
      <c r="X737" s="6" t="str">
        <f>IF(ISBLANK(Requerimiento_Det!M737),"",VLOOKUP(Requerimiento_Det!M737,Tabla8[#All],2,FALSE))</f>
        <v/>
      </c>
      <c r="Y737" s="6" t="str">
        <f t="shared" si="257"/>
        <v/>
      </c>
      <c r="Z737" s="6" t="str">
        <f t="shared" si="258"/>
        <v/>
      </c>
      <c r="AA737" s="6" t="str">
        <f t="shared" si="259"/>
        <v/>
      </c>
      <c r="AB737" s="6" t="str">
        <f t="shared" si="260"/>
        <v/>
      </c>
      <c r="AC737" s="6" t="str">
        <f t="shared" si="261"/>
        <v/>
      </c>
      <c r="AD737" s="6" t="str">
        <f>IF(ISBLANK(Requerimiento_Det!N737),"",VLOOKUP(Requerimiento_Det!N737,Tabla1[#All],2,FALSE))</f>
        <v/>
      </c>
      <c r="AE737" s="6" t="str">
        <f>IF(ISBLANK(Requerimiento_Det!P737),"",VLOOKUP(Requerimiento_Det!P737,Tabla18[#All],2,FALSE))</f>
        <v/>
      </c>
    </row>
    <row r="738" spans="1:31" x14ac:dyDescent="0.25">
      <c r="A738" s="6" t="str">
        <f>IF(LEN(Requerimiento_Det!A738)&gt;0,Requerimiento_Det!A738,"")</f>
        <v/>
      </c>
      <c r="B738" s="6" t="str">
        <f>IF(LEN(Requerimiento_Det!B738)&gt;0,Requerimiento_Det!B738,"")</f>
        <v/>
      </c>
      <c r="C738" s="6" t="str">
        <f>IF(ISBLANK(Requerimiento_Det!C738),"",VLOOKUP(Requerimiento_Det!C738,Tabla3[#All],2,FALSE))</f>
        <v/>
      </c>
      <c r="D738" s="6" t="str">
        <f>IF(LEN(Requerimiento_Det!D738)&gt;0,Requerimiento_Det!D738,"")</f>
        <v/>
      </c>
      <c r="E738" s="6" t="str">
        <f>IF(ISBLANK(Requerimiento_Det!E738),"",VLOOKUP(Requerimiento_Det!E738,Tabla13[#All],2,FALSE))</f>
        <v/>
      </c>
      <c r="F738" s="6" t="str">
        <f>IF(ISBLANK(Requerimiento_Det!F738),"",VLOOKUP(Requerimiento_Det!F738,Tabla12[#All],2,FALSE))</f>
        <v/>
      </c>
      <c r="G738" s="6" t="str">
        <f>IF(ISBLANK(Requerimiento_Det!G738),"",VLOOKUP(Requerimiento_Det!G738,Tabla14[#All],2,FALSE))</f>
        <v/>
      </c>
      <c r="H738" s="6" t="str">
        <f>IF(LEN(Requerimiento_Det!H738)&gt;0,Requerimiento_Det!H738,"")</f>
        <v/>
      </c>
      <c r="I738" s="6" t="str">
        <f>IF(ISBLANK(Requerimiento_Det!I738),"",VLOOKUP(Requerimiento_Det!I738,Tabla5[#All],2,FALSE))</f>
        <v/>
      </c>
      <c r="J738" s="6" t="str">
        <f t="shared" si="245"/>
        <v/>
      </c>
      <c r="K738" s="29" t="str">
        <f>IF(LEN(Requerimiento_Det!J738)&gt;0,Requerimiento_Det!J738,"")</f>
        <v/>
      </c>
      <c r="L738" s="6" t="str">
        <f t="shared" si="246"/>
        <v/>
      </c>
      <c r="M738" s="6" t="str">
        <f t="shared" si="247"/>
        <v/>
      </c>
      <c r="N738" s="30" t="str">
        <f t="shared" si="248"/>
        <v/>
      </c>
      <c r="O738" s="30" t="str">
        <f t="shared" si="249"/>
        <v/>
      </c>
      <c r="P738" s="6" t="str">
        <f t="shared" si="250"/>
        <v/>
      </c>
      <c r="Q738" s="6" t="str">
        <f t="shared" si="251"/>
        <v/>
      </c>
      <c r="R738" s="6" t="str">
        <f t="shared" si="252"/>
        <v/>
      </c>
      <c r="S738" s="6" t="str">
        <f t="shared" si="253"/>
        <v/>
      </c>
      <c r="T738" s="6" t="str">
        <f t="shared" si="254"/>
        <v/>
      </c>
      <c r="U738" s="6" t="str">
        <f t="shared" si="255"/>
        <v/>
      </c>
      <c r="V738" s="6" t="str">
        <f t="shared" si="256"/>
        <v/>
      </c>
      <c r="W738" s="6" t="str">
        <f>IF(LEN(Requerimiento_Det!L738)&gt;0,Requerimiento_Det!L738,"")</f>
        <v/>
      </c>
      <c r="X738" s="6" t="str">
        <f>IF(ISBLANK(Requerimiento_Det!M738),"",VLOOKUP(Requerimiento_Det!M738,Tabla8[#All],2,FALSE))</f>
        <v/>
      </c>
      <c r="Y738" s="6" t="str">
        <f t="shared" si="257"/>
        <v/>
      </c>
      <c r="Z738" s="6" t="str">
        <f t="shared" si="258"/>
        <v/>
      </c>
      <c r="AA738" s="6" t="str">
        <f t="shared" si="259"/>
        <v/>
      </c>
      <c r="AB738" s="6" t="str">
        <f t="shared" si="260"/>
        <v/>
      </c>
      <c r="AC738" s="6" t="str">
        <f t="shared" si="261"/>
        <v/>
      </c>
      <c r="AD738" s="6" t="str">
        <f>IF(ISBLANK(Requerimiento_Det!N738),"",VLOOKUP(Requerimiento_Det!N738,Tabla1[#All],2,FALSE))</f>
        <v/>
      </c>
      <c r="AE738" s="6" t="str">
        <f>IF(ISBLANK(Requerimiento_Det!P738),"",VLOOKUP(Requerimiento_Det!P738,Tabla18[#All],2,FALSE))</f>
        <v/>
      </c>
    </row>
    <row r="739" spans="1:31" x14ac:dyDescent="0.25">
      <c r="A739" s="6" t="str">
        <f>IF(LEN(Requerimiento_Det!A739)&gt;0,Requerimiento_Det!A739,"")</f>
        <v/>
      </c>
      <c r="B739" s="6" t="str">
        <f>IF(LEN(Requerimiento_Det!B739)&gt;0,Requerimiento_Det!B739,"")</f>
        <v/>
      </c>
      <c r="C739" s="6" t="str">
        <f>IF(ISBLANK(Requerimiento_Det!C739),"",VLOOKUP(Requerimiento_Det!C739,Tabla3[#All],2,FALSE))</f>
        <v/>
      </c>
      <c r="D739" s="6" t="str">
        <f>IF(LEN(Requerimiento_Det!D739)&gt;0,Requerimiento_Det!D739,"")</f>
        <v/>
      </c>
      <c r="E739" s="6" t="str">
        <f>IF(ISBLANK(Requerimiento_Det!E739),"",VLOOKUP(Requerimiento_Det!E739,Tabla13[#All],2,FALSE))</f>
        <v/>
      </c>
      <c r="F739" s="6" t="str">
        <f>IF(ISBLANK(Requerimiento_Det!F739),"",VLOOKUP(Requerimiento_Det!F739,Tabla12[#All],2,FALSE))</f>
        <v/>
      </c>
      <c r="G739" s="6" t="str">
        <f>IF(ISBLANK(Requerimiento_Det!G739),"",VLOOKUP(Requerimiento_Det!G739,Tabla14[#All],2,FALSE))</f>
        <v/>
      </c>
      <c r="H739" s="6" t="str">
        <f>IF(LEN(Requerimiento_Det!H739)&gt;0,Requerimiento_Det!H739,"")</f>
        <v/>
      </c>
      <c r="I739" s="6" t="str">
        <f>IF(ISBLANK(Requerimiento_Det!I739),"",VLOOKUP(Requerimiento_Det!I739,Tabla5[#All],2,FALSE))</f>
        <v/>
      </c>
      <c r="J739" s="6" t="str">
        <f t="shared" ref="J739:J800" si="262">IF(LEN(C739)&gt;0,"N","")</f>
        <v/>
      </c>
      <c r="K739" s="29" t="str">
        <f>IF(LEN(Requerimiento_Det!J739)&gt;0,Requerimiento_Det!J739,"")</f>
        <v/>
      </c>
      <c r="L739" s="6" t="str">
        <f t="shared" ref="L739:L800" si="263">IF(LEN(C739)&gt;0,"0.00","")</f>
        <v/>
      </c>
      <c r="M739" s="6" t="str">
        <f t="shared" ref="M739:M800" si="264">IF(LEN(C739)&gt;0,"0.00","")</f>
        <v/>
      </c>
      <c r="N739" s="30" t="str">
        <f t="shared" ref="N739:N800" si="265">IF(LEN(C739)&gt;0,"0.00","")</f>
        <v/>
      </c>
      <c r="O739" s="30" t="str">
        <f t="shared" ref="O739:O800" si="266">IF(LEN(N739)&gt;0,K739*N739,"")</f>
        <v/>
      </c>
      <c r="P739" s="6" t="str">
        <f t="shared" ref="P739:P800" si="267">IF(LEN(C739)&gt;0,"0","")</f>
        <v/>
      </c>
      <c r="Q739" s="6" t="str">
        <f t="shared" ref="Q739:Q800" si="268">IF(LEN(C739)&gt;0,"0","")</f>
        <v/>
      </c>
      <c r="R739" s="6" t="str">
        <f t="shared" ref="R739:R800" si="269">IF(LEN(C739)&gt;0,"0.000000","")</f>
        <v/>
      </c>
      <c r="S739" s="6" t="str">
        <f t="shared" ref="S739:S800" si="270">IF(LEN(C739)&gt;0,"0.000000","")</f>
        <v/>
      </c>
      <c r="T739" s="6" t="str">
        <f t="shared" ref="T739:T800" si="271">IF(LEN(C739)&gt;0,"0","")</f>
        <v/>
      </c>
      <c r="U739" s="6" t="str">
        <f t="shared" ref="U739:U800" si="272">IF(LEN(C739)&gt;0,"0","")</f>
        <v/>
      </c>
      <c r="V739" s="6" t="str">
        <f t="shared" ref="V739:V800" si="273">IF(LEN(C739)&gt;0,"S","")</f>
        <v/>
      </c>
      <c r="W739" s="6" t="str">
        <f>IF(LEN(Requerimiento_Det!L739)&gt;0,Requerimiento_Det!L739,"")</f>
        <v/>
      </c>
      <c r="X739" s="6" t="str">
        <f>IF(ISBLANK(Requerimiento_Det!M739),"",VLOOKUP(Requerimiento_Det!M739,Tabla8[#All],2,FALSE))</f>
        <v/>
      </c>
      <c r="Y739" s="6" t="str">
        <f t="shared" ref="Y739:Y800" si="274">IF(LEN(C739)&gt;0,"PR","")</f>
        <v/>
      </c>
      <c r="Z739" s="6" t="str">
        <f t="shared" ref="Z739:Z800" si="275">IF(LEN(C739)&gt;0,"DEMO","")</f>
        <v/>
      </c>
      <c r="AA739" s="6" t="str">
        <f t="shared" ref="AA739:AA800" si="276">IF(LEN(C739)&gt;0,"N","")</f>
        <v/>
      </c>
      <c r="AB739" s="6" t="str">
        <f t="shared" ref="AB739:AB800" si="277">IF(LEN(C739)&gt;0,"N","")</f>
        <v/>
      </c>
      <c r="AC739" s="6" t="str">
        <f t="shared" ref="AC739:AC800" si="278">IF(LEN(C739)&gt;0,"9031501","")</f>
        <v/>
      </c>
      <c r="AD739" s="6" t="str">
        <f>IF(ISBLANK(Requerimiento_Det!N739),"",VLOOKUP(Requerimiento_Det!N739,Tabla1[#All],2,FALSE))</f>
        <v/>
      </c>
      <c r="AE739" s="6" t="str">
        <f>IF(ISBLANK(Requerimiento_Det!P739),"",VLOOKUP(Requerimiento_Det!P739,Tabla18[#All],2,FALSE))</f>
        <v/>
      </c>
    </row>
    <row r="740" spans="1:31" x14ac:dyDescent="0.25">
      <c r="A740" s="6" t="str">
        <f>IF(LEN(Requerimiento_Det!A740)&gt;0,Requerimiento_Det!A740,"")</f>
        <v/>
      </c>
      <c r="B740" s="6" t="str">
        <f>IF(LEN(Requerimiento_Det!B740)&gt;0,Requerimiento_Det!B740,"")</f>
        <v/>
      </c>
      <c r="C740" s="6" t="str">
        <f>IF(ISBLANK(Requerimiento_Det!C740),"",VLOOKUP(Requerimiento_Det!C740,Tabla3[#All],2,FALSE))</f>
        <v/>
      </c>
      <c r="D740" s="6" t="str">
        <f>IF(LEN(Requerimiento_Det!D740)&gt;0,Requerimiento_Det!D740,"")</f>
        <v/>
      </c>
      <c r="E740" s="6" t="str">
        <f>IF(ISBLANK(Requerimiento_Det!E740),"",VLOOKUP(Requerimiento_Det!E740,Tabla13[#All],2,FALSE))</f>
        <v/>
      </c>
      <c r="F740" s="6" t="str">
        <f>IF(ISBLANK(Requerimiento_Det!F740),"",VLOOKUP(Requerimiento_Det!F740,Tabla12[#All],2,FALSE))</f>
        <v/>
      </c>
      <c r="G740" s="6" t="str">
        <f>IF(ISBLANK(Requerimiento_Det!G740),"",VLOOKUP(Requerimiento_Det!G740,Tabla14[#All],2,FALSE))</f>
        <v/>
      </c>
      <c r="H740" s="6" t="str">
        <f>IF(LEN(Requerimiento_Det!H740)&gt;0,Requerimiento_Det!H740,"")</f>
        <v/>
      </c>
      <c r="I740" s="6" t="str">
        <f>IF(ISBLANK(Requerimiento_Det!I740),"",VLOOKUP(Requerimiento_Det!I740,Tabla5[#All],2,FALSE))</f>
        <v/>
      </c>
      <c r="J740" s="6" t="str">
        <f t="shared" si="262"/>
        <v/>
      </c>
      <c r="K740" s="29" t="str">
        <f>IF(LEN(Requerimiento_Det!J740)&gt;0,Requerimiento_Det!J740,"")</f>
        <v/>
      </c>
      <c r="L740" s="6" t="str">
        <f t="shared" si="263"/>
        <v/>
      </c>
      <c r="M740" s="6" t="str">
        <f t="shared" si="264"/>
        <v/>
      </c>
      <c r="N740" s="30" t="str">
        <f t="shared" si="265"/>
        <v/>
      </c>
      <c r="O740" s="30" t="str">
        <f t="shared" si="266"/>
        <v/>
      </c>
      <c r="P740" s="6" t="str">
        <f t="shared" si="267"/>
        <v/>
      </c>
      <c r="Q740" s="6" t="str">
        <f t="shared" si="268"/>
        <v/>
      </c>
      <c r="R740" s="6" t="str">
        <f t="shared" si="269"/>
        <v/>
      </c>
      <c r="S740" s="6" t="str">
        <f t="shared" si="270"/>
        <v/>
      </c>
      <c r="T740" s="6" t="str">
        <f t="shared" si="271"/>
        <v/>
      </c>
      <c r="U740" s="6" t="str">
        <f t="shared" si="272"/>
        <v/>
      </c>
      <c r="V740" s="6" t="str">
        <f t="shared" si="273"/>
        <v/>
      </c>
      <c r="W740" s="6" t="str">
        <f>IF(LEN(Requerimiento_Det!L740)&gt;0,Requerimiento_Det!L740,"")</f>
        <v/>
      </c>
      <c r="X740" s="6" t="str">
        <f>IF(ISBLANK(Requerimiento_Det!M740),"",VLOOKUP(Requerimiento_Det!M740,Tabla8[#All],2,FALSE))</f>
        <v/>
      </c>
      <c r="Y740" s="6" t="str">
        <f t="shared" si="274"/>
        <v/>
      </c>
      <c r="Z740" s="6" t="str">
        <f t="shared" si="275"/>
        <v/>
      </c>
      <c r="AA740" s="6" t="str">
        <f t="shared" si="276"/>
        <v/>
      </c>
      <c r="AB740" s="6" t="str">
        <f t="shared" si="277"/>
        <v/>
      </c>
      <c r="AC740" s="6" t="str">
        <f t="shared" si="278"/>
        <v/>
      </c>
      <c r="AD740" s="6" t="str">
        <f>IF(ISBLANK(Requerimiento_Det!N740),"",VLOOKUP(Requerimiento_Det!N740,Tabla1[#All],2,FALSE))</f>
        <v/>
      </c>
      <c r="AE740" s="6" t="str">
        <f>IF(ISBLANK(Requerimiento_Det!P740),"",VLOOKUP(Requerimiento_Det!P740,Tabla18[#All],2,FALSE))</f>
        <v/>
      </c>
    </row>
    <row r="741" spans="1:31" x14ac:dyDescent="0.25">
      <c r="A741" s="6" t="str">
        <f>IF(LEN(Requerimiento_Det!A741)&gt;0,Requerimiento_Det!A741,"")</f>
        <v/>
      </c>
      <c r="B741" s="6" t="str">
        <f>IF(LEN(Requerimiento_Det!B741)&gt;0,Requerimiento_Det!B741,"")</f>
        <v/>
      </c>
      <c r="C741" s="6" t="str">
        <f>IF(ISBLANK(Requerimiento_Det!C741),"",VLOOKUP(Requerimiento_Det!C741,Tabla3[#All],2,FALSE))</f>
        <v/>
      </c>
      <c r="D741" s="6" t="str">
        <f>IF(LEN(Requerimiento_Det!D741)&gt;0,Requerimiento_Det!D741,"")</f>
        <v/>
      </c>
      <c r="E741" s="6" t="str">
        <f>IF(ISBLANK(Requerimiento_Det!E741),"",VLOOKUP(Requerimiento_Det!E741,Tabla13[#All],2,FALSE))</f>
        <v/>
      </c>
      <c r="F741" s="6" t="str">
        <f>IF(ISBLANK(Requerimiento_Det!F741),"",VLOOKUP(Requerimiento_Det!F741,Tabla12[#All],2,FALSE))</f>
        <v/>
      </c>
      <c r="G741" s="6" t="str">
        <f>IF(ISBLANK(Requerimiento_Det!G741),"",VLOOKUP(Requerimiento_Det!G741,Tabla14[#All],2,FALSE))</f>
        <v/>
      </c>
      <c r="H741" s="6" t="str">
        <f>IF(LEN(Requerimiento_Det!H741)&gt;0,Requerimiento_Det!H741,"")</f>
        <v/>
      </c>
      <c r="I741" s="6" t="str">
        <f>IF(ISBLANK(Requerimiento_Det!I741),"",VLOOKUP(Requerimiento_Det!I741,Tabla5[#All],2,FALSE))</f>
        <v/>
      </c>
      <c r="J741" s="6" t="str">
        <f t="shared" si="262"/>
        <v/>
      </c>
      <c r="K741" s="29" t="str">
        <f>IF(LEN(Requerimiento_Det!J741)&gt;0,Requerimiento_Det!J741,"")</f>
        <v/>
      </c>
      <c r="L741" s="6" t="str">
        <f t="shared" si="263"/>
        <v/>
      </c>
      <c r="M741" s="6" t="str">
        <f t="shared" si="264"/>
        <v/>
      </c>
      <c r="N741" s="30" t="str">
        <f t="shared" si="265"/>
        <v/>
      </c>
      <c r="O741" s="30" t="str">
        <f t="shared" si="266"/>
        <v/>
      </c>
      <c r="P741" s="6" t="str">
        <f t="shared" si="267"/>
        <v/>
      </c>
      <c r="Q741" s="6" t="str">
        <f t="shared" si="268"/>
        <v/>
      </c>
      <c r="R741" s="6" t="str">
        <f t="shared" si="269"/>
        <v/>
      </c>
      <c r="S741" s="6" t="str">
        <f t="shared" si="270"/>
        <v/>
      </c>
      <c r="T741" s="6" t="str">
        <f t="shared" si="271"/>
        <v/>
      </c>
      <c r="U741" s="6" t="str">
        <f t="shared" si="272"/>
        <v/>
      </c>
      <c r="V741" s="6" t="str">
        <f t="shared" si="273"/>
        <v/>
      </c>
      <c r="W741" s="6" t="str">
        <f>IF(LEN(Requerimiento_Det!L741)&gt;0,Requerimiento_Det!L741,"")</f>
        <v/>
      </c>
      <c r="X741" s="6" t="str">
        <f>IF(ISBLANK(Requerimiento_Det!M741),"",VLOOKUP(Requerimiento_Det!M741,Tabla8[#All],2,FALSE))</f>
        <v/>
      </c>
      <c r="Y741" s="6" t="str">
        <f t="shared" si="274"/>
        <v/>
      </c>
      <c r="Z741" s="6" t="str">
        <f t="shared" si="275"/>
        <v/>
      </c>
      <c r="AA741" s="6" t="str">
        <f t="shared" si="276"/>
        <v/>
      </c>
      <c r="AB741" s="6" t="str">
        <f t="shared" si="277"/>
        <v/>
      </c>
      <c r="AC741" s="6" t="str">
        <f t="shared" si="278"/>
        <v/>
      </c>
      <c r="AD741" s="6" t="str">
        <f>IF(ISBLANK(Requerimiento_Det!N741),"",VLOOKUP(Requerimiento_Det!N741,Tabla1[#All],2,FALSE))</f>
        <v/>
      </c>
      <c r="AE741" s="6" t="str">
        <f>IF(ISBLANK(Requerimiento_Det!P741),"",VLOOKUP(Requerimiento_Det!P741,Tabla18[#All],2,FALSE))</f>
        <v/>
      </c>
    </row>
    <row r="742" spans="1:31" x14ac:dyDescent="0.25">
      <c r="A742" s="6" t="str">
        <f>IF(LEN(Requerimiento_Det!A742)&gt;0,Requerimiento_Det!A742,"")</f>
        <v/>
      </c>
      <c r="B742" s="6" t="str">
        <f>IF(LEN(Requerimiento_Det!B742)&gt;0,Requerimiento_Det!B742,"")</f>
        <v/>
      </c>
      <c r="C742" s="6" t="str">
        <f>IF(ISBLANK(Requerimiento_Det!C742),"",VLOOKUP(Requerimiento_Det!C742,Tabla3[#All],2,FALSE))</f>
        <v/>
      </c>
      <c r="D742" s="6" t="str">
        <f>IF(LEN(Requerimiento_Det!D742)&gt;0,Requerimiento_Det!D742,"")</f>
        <v/>
      </c>
      <c r="E742" s="6" t="str">
        <f>IF(ISBLANK(Requerimiento_Det!E742),"",VLOOKUP(Requerimiento_Det!E742,Tabla13[#All],2,FALSE))</f>
        <v/>
      </c>
      <c r="F742" s="6" t="str">
        <f>IF(ISBLANK(Requerimiento_Det!F742),"",VLOOKUP(Requerimiento_Det!F742,Tabla12[#All],2,FALSE))</f>
        <v/>
      </c>
      <c r="G742" s="6" t="str">
        <f>IF(ISBLANK(Requerimiento_Det!G742),"",VLOOKUP(Requerimiento_Det!G742,Tabla14[#All],2,FALSE))</f>
        <v/>
      </c>
      <c r="H742" s="6" t="str">
        <f>IF(LEN(Requerimiento_Det!H742)&gt;0,Requerimiento_Det!H742,"")</f>
        <v/>
      </c>
      <c r="I742" s="6" t="str">
        <f>IF(ISBLANK(Requerimiento_Det!I742),"",VLOOKUP(Requerimiento_Det!I742,Tabla5[#All],2,FALSE))</f>
        <v/>
      </c>
      <c r="J742" s="6" t="str">
        <f t="shared" si="262"/>
        <v/>
      </c>
      <c r="K742" s="29" t="str">
        <f>IF(LEN(Requerimiento_Det!J742)&gt;0,Requerimiento_Det!J742,"")</f>
        <v/>
      </c>
      <c r="L742" s="6" t="str">
        <f t="shared" si="263"/>
        <v/>
      </c>
      <c r="M742" s="6" t="str">
        <f t="shared" si="264"/>
        <v/>
      </c>
      <c r="N742" s="30" t="str">
        <f t="shared" si="265"/>
        <v/>
      </c>
      <c r="O742" s="30" t="str">
        <f t="shared" si="266"/>
        <v/>
      </c>
      <c r="P742" s="6" t="str">
        <f t="shared" si="267"/>
        <v/>
      </c>
      <c r="Q742" s="6" t="str">
        <f t="shared" si="268"/>
        <v/>
      </c>
      <c r="R742" s="6" t="str">
        <f t="shared" si="269"/>
        <v/>
      </c>
      <c r="S742" s="6" t="str">
        <f t="shared" si="270"/>
        <v/>
      </c>
      <c r="T742" s="6" t="str">
        <f t="shared" si="271"/>
        <v/>
      </c>
      <c r="U742" s="6" t="str">
        <f t="shared" si="272"/>
        <v/>
      </c>
      <c r="V742" s="6" t="str">
        <f t="shared" si="273"/>
        <v/>
      </c>
      <c r="W742" s="6" t="str">
        <f>IF(LEN(Requerimiento_Det!L742)&gt;0,Requerimiento_Det!L742,"")</f>
        <v/>
      </c>
      <c r="X742" s="6" t="str">
        <f>IF(ISBLANK(Requerimiento_Det!M742),"",VLOOKUP(Requerimiento_Det!M742,Tabla8[#All],2,FALSE))</f>
        <v/>
      </c>
      <c r="Y742" s="6" t="str">
        <f t="shared" si="274"/>
        <v/>
      </c>
      <c r="Z742" s="6" t="str">
        <f t="shared" si="275"/>
        <v/>
      </c>
      <c r="AA742" s="6" t="str">
        <f t="shared" si="276"/>
        <v/>
      </c>
      <c r="AB742" s="6" t="str">
        <f t="shared" si="277"/>
        <v/>
      </c>
      <c r="AC742" s="6" t="str">
        <f t="shared" si="278"/>
        <v/>
      </c>
      <c r="AD742" s="6" t="str">
        <f>IF(ISBLANK(Requerimiento_Det!N742),"",VLOOKUP(Requerimiento_Det!N742,Tabla1[#All],2,FALSE))</f>
        <v/>
      </c>
      <c r="AE742" s="6" t="str">
        <f>IF(ISBLANK(Requerimiento_Det!P742),"",VLOOKUP(Requerimiento_Det!P742,Tabla18[#All],2,FALSE))</f>
        <v/>
      </c>
    </row>
    <row r="743" spans="1:31" x14ac:dyDescent="0.25">
      <c r="A743" s="6" t="str">
        <f>IF(LEN(Requerimiento_Det!A743)&gt;0,Requerimiento_Det!A743,"")</f>
        <v/>
      </c>
      <c r="B743" s="6" t="str">
        <f>IF(LEN(Requerimiento_Det!B743)&gt;0,Requerimiento_Det!B743,"")</f>
        <v/>
      </c>
      <c r="C743" s="6" t="str">
        <f>IF(ISBLANK(Requerimiento_Det!C743),"",VLOOKUP(Requerimiento_Det!C743,Tabla3[#All],2,FALSE))</f>
        <v/>
      </c>
      <c r="D743" s="6" t="str">
        <f>IF(LEN(Requerimiento_Det!D743)&gt;0,Requerimiento_Det!D743,"")</f>
        <v/>
      </c>
      <c r="E743" s="6" t="str">
        <f>IF(ISBLANK(Requerimiento_Det!E743),"",VLOOKUP(Requerimiento_Det!E743,Tabla13[#All],2,FALSE))</f>
        <v/>
      </c>
      <c r="F743" s="6" t="str">
        <f>IF(ISBLANK(Requerimiento_Det!F743),"",VLOOKUP(Requerimiento_Det!F743,Tabla12[#All],2,FALSE))</f>
        <v/>
      </c>
      <c r="G743" s="6" t="str">
        <f>IF(ISBLANK(Requerimiento_Det!G743),"",VLOOKUP(Requerimiento_Det!G743,Tabla14[#All],2,FALSE))</f>
        <v/>
      </c>
      <c r="H743" s="6" t="str">
        <f>IF(LEN(Requerimiento_Det!H743)&gt;0,Requerimiento_Det!H743,"")</f>
        <v/>
      </c>
      <c r="I743" s="6" t="str">
        <f>IF(ISBLANK(Requerimiento_Det!I743),"",VLOOKUP(Requerimiento_Det!I743,Tabla5[#All],2,FALSE))</f>
        <v/>
      </c>
      <c r="J743" s="6" t="str">
        <f t="shared" si="262"/>
        <v/>
      </c>
      <c r="K743" s="29" t="str">
        <f>IF(LEN(Requerimiento_Det!J743)&gt;0,Requerimiento_Det!J743,"")</f>
        <v/>
      </c>
      <c r="L743" s="6" t="str">
        <f t="shared" si="263"/>
        <v/>
      </c>
      <c r="M743" s="6" t="str">
        <f t="shared" si="264"/>
        <v/>
      </c>
      <c r="N743" s="30" t="str">
        <f t="shared" si="265"/>
        <v/>
      </c>
      <c r="O743" s="30" t="str">
        <f t="shared" si="266"/>
        <v/>
      </c>
      <c r="P743" s="6" t="str">
        <f t="shared" si="267"/>
        <v/>
      </c>
      <c r="Q743" s="6" t="str">
        <f t="shared" si="268"/>
        <v/>
      </c>
      <c r="R743" s="6" t="str">
        <f t="shared" si="269"/>
        <v/>
      </c>
      <c r="S743" s="6" t="str">
        <f t="shared" si="270"/>
        <v/>
      </c>
      <c r="T743" s="6" t="str">
        <f t="shared" si="271"/>
        <v/>
      </c>
      <c r="U743" s="6" t="str">
        <f t="shared" si="272"/>
        <v/>
      </c>
      <c r="V743" s="6" t="str">
        <f t="shared" si="273"/>
        <v/>
      </c>
      <c r="W743" s="6" t="str">
        <f>IF(LEN(Requerimiento_Det!L743)&gt;0,Requerimiento_Det!L743,"")</f>
        <v/>
      </c>
      <c r="X743" s="6" t="str">
        <f>IF(ISBLANK(Requerimiento_Det!M743),"",VLOOKUP(Requerimiento_Det!M743,Tabla8[#All],2,FALSE))</f>
        <v/>
      </c>
      <c r="Y743" s="6" t="str">
        <f t="shared" si="274"/>
        <v/>
      </c>
      <c r="Z743" s="6" t="str">
        <f t="shared" si="275"/>
        <v/>
      </c>
      <c r="AA743" s="6" t="str">
        <f t="shared" si="276"/>
        <v/>
      </c>
      <c r="AB743" s="6" t="str">
        <f t="shared" si="277"/>
        <v/>
      </c>
      <c r="AC743" s="6" t="str">
        <f t="shared" si="278"/>
        <v/>
      </c>
      <c r="AD743" s="6" t="str">
        <f>IF(ISBLANK(Requerimiento_Det!N743),"",VLOOKUP(Requerimiento_Det!N743,Tabla1[#All],2,FALSE))</f>
        <v/>
      </c>
      <c r="AE743" s="6" t="str">
        <f>IF(ISBLANK(Requerimiento_Det!P743),"",VLOOKUP(Requerimiento_Det!P743,Tabla18[#All],2,FALSE))</f>
        <v/>
      </c>
    </row>
    <row r="744" spans="1:31" x14ac:dyDescent="0.25">
      <c r="A744" s="6" t="str">
        <f>IF(LEN(Requerimiento_Det!A744)&gt;0,Requerimiento_Det!A744,"")</f>
        <v/>
      </c>
      <c r="B744" s="6" t="str">
        <f>IF(LEN(Requerimiento_Det!B744)&gt;0,Requerimiento_Det!B744,"")</f>
        <v/>
      </c>
      <c r="C744" s="6" t="str">
        <f>IF(ISBLANK(Requerimiento_Det!C744),"",VLOOKUP(Requerimiento_Det!C744,Tabla3[#All],2,FALSE))</f>
        <v/>
      </c>
      <c r="D744" s="6" t="str">
        <f>IF(LEN(Requerimiento_Det!D744)&gt;0,Requerimiento_Det!D744,"")</f>
        <v/>
      </c>
      <c r="E744" s="6" t="str">
        <f>IF(ISBLANK(Requerimiento_Det!E744),"",VLOOKUP(Requerimiento_Det!E744,Tabla13[#All],2,FALSE))</f>
        <v/>
      </c>
      <c r="F744" s="6" t="str">
        <f>IF(ISBLANK(Requerimiento_Det!F744),"",VLOOKUP(Requerimiento_Det!F744,Tabla12[#All],2,FALSE))</f>
        <v/>
      </c>
      <c r="G744" s="6" t="str">
        <f>IF(ISBLANK(Requerimiento_Det!G744),"",VLOOKUP(Requerimiento_Det!G744,Tabla14[#All],2,FALSE))</f>
        <v/>
      </c>
      <c r="H744" s="6" t="str">
        <f>IF(LEN(Requerimiento_Det!H744)&gt;0,Requerimiento_Det!H744,"")</f>
        <v/>
      </c>
      <c r="I744" s="6" t="str">
        <f>IF(ISBLANK(Requerimiento_Det!I744),"",VLOOKUP(Requerimiento_Det!I744,Tabla5[#All],2,FALSE))</f>
        <v/>
      </c>
      <c r="J744" s="6" t="str">
        <f t="shared" si="262"/>
        <v/>
      </c>
      <c r="K744" s="29" t="str">
        <f>IF(LEN(Requerimiento_Det!J744)&gt;0,Requerimiento_Det!J744,"")</f>
        <v/>
      </c>
      <c r="L744" s="6" t="str">
        <f t="shared" si="263"/>
        <v/>
      </c>
      <c r="M744" s="6" t="str">
        <f t="shared" si="264"/>
        <v/>
      </c>
      <c r="N744" s="30" t="str">
        <f t="shared" si="265"/>
        <v/>
      </c>
      <c r="O744" s="30" t="str">
        <f t="shared" si="266"/>
        <v/>
      </c>
      <c r="P744" s="6" t="str">
        <f t="shared" si="267"/>
        <v/>
      </c>
      <c r="Q744" s="6" t="str">
        <f t="shared" si="268"/>
        <v/>
      </c>
      <c r="R744" s="6" t="str">
        <f t="shared" si="269"/>
        <v/>
      </c>
      <c r="S744" s="6" t="str">
        <f t="shared" si="270"/>
        <v/>
      </c>
      <c r="T744" s="6" t="str">
        <f t="shared" si="271"/>
        <v/>
      </c>
      <c r="U744" s="6" t="str">
        <f t="shared" si="272"/>
        <v/>
      </c>
      <c r="V744" s="6" t="str">
        <f t="shared" si="273"/>
        <v/>
      </c>
      <c r="W744" s="6" t="str">
        <f>IF(LEN(Requerimiento_Det!L744)&gt;0,Requerimiento_Det!L744,"")</f>
        <v/>
      </c>
      <c r="X744" s="6" t="str">
        <f>IF(ISBLANK(Requerimiento_Det!M744),"",VLOOKUP(Requerimiento_Det!M744,Tabla8[#All],2,FALSE))</f>
        <v/>
      </c>
      <c r="Y744" s="6" t="str">
        <f t="shared" si="274"/>
        <v/>
      </c>
      <c r="Z744" s="6" t="str">
        <f t="shared" si="275"/>
        <v/>
      </c>
      <c r="AA744" s="6" t="str">
        <f t="shared" si="276"/>
        <v/>
      </c>
      <c r="AB744" s="6" t="str">
        <f t="shared" si="277"/>
        <v/>
      </c>
      <c r="AC744" s="6" t="str">
        <f t="shared" si="278"/>
        <v/>
      </c>
      <c r="AD744" s="6" t="str">
        <f>IF(ISBLANK(Requerimiento_Det!N744),"",VLOOKUP(Requerimiento_Det!N744,Tabla1[#All],2,FALSE))</f>
        <v/>
      </c>
      <c r="AE744" s="6" t="str">
        <f>IF(ISBLANK(Requerimiento_Det!P744),"",VLOOKUP(Requerimiento_Det!P744,Tabla18[#All],2,FALSE))</f>
        <v/>
      </c>
    </row>
    <row r="745" spans="1:31" x14ac:dyDescent="0.25">
      <c r="A745" s="6" t="str">
        <f>IF(LEN(Requerimiento_Det!A745)&gt;0,Requerimiento_Det!A745,"")</f>
        <v/>
      </c>
      <c r="B745" s="6" t="str">
        <f>IF(LEN(Requerimiento_Det!B745)&gt;0,Requerimiento_Det!B745,"")</f>
        <v/>
      </c>
      <c r="C745" s="6" t="str">
        <f>IF(ISBLANK(Requerimiento_Det!C745),"",VLOOKUP(Requerimiento_Det!C745,Tabla3[#All],2,FALSE))</f>
        <v/>
      </c>
      <c r="D745" s="6" t="str">
        <f>IF(LEN(Requerimiento_Det!D745)&gt;0,Requerimiento_Det!D745,"")</f>
        <v/>
      </c>
      <c r="E745" s="6" t="str">
        <f>IF(ISBLANK(Requerimiento_Det!E745),"",VLOOKUP(Requerimiento_Det!E745,Tabla13[#All],2,FALSE))</f>
        <v/>
      </c>
      <c r="F745" s="6" t="str">
        <f>IF(ISBLANK(Requerimiento_Det!F745),"",VLOOKUP(Requerimiento_Det!F745,Tabla12[#All],2,FALSE))</f>
        <v/>
      </c>
      <c r="G745" s="6" t="str">
        <f>IF(ISBLANK(Requerimiento_Det!G745),"",VLOOKUP(Requerimiento_Det!G745,Tabla14[#All],2,FALSE))</f>
        <v/>
      </c>
      <c r="H745" s="6" t="str">
        <f>IF(LEN(Requerimiento_Det!H745)&gt;0,Requerimiento_Det!H745,"")</f>
        <v/>
      </c>
      <c r="I745" s="6" t="str">
        <f>IF(ISBLANK(Requerimiento_Det!I745),"",VLOOKUP(Requerimiento_Det!I745,Tabla5[#All],2,FALSE))</f>
        <v/>
      </c>
      <c r="J745" s="6" t="str">
        <f t="shared" si="262"/>
        <v/>
      </c>
      <c r="K745" s="29" t="str">
        <f>IF(LEN(Requerimiento_Det!J745)&gt;0,Requerimiento_Det!J745,"")</f>
        <v/>
      </c>
      <c r="L745" s="6" t="str">
        <f t="shared" si="263"/>
        <v/>
      </c>
      <c r="M745" s="6" t="str">
        <f t="shared" si="264"/>
        <v/>
      </c>
      <c r="N745" s="30" t="str">
        <f t="shared" si="265"/>
        <v/>
      </c>
      <c r="O745" s="30" t="str">
        <f t="shared" si="266"/>
        <v/>
      </c>
      <c r="P745" s="6" t="str">
        <f t="shared" si="267"/>
        <v/>
      </c>
      <c r="Q745" s="6" t="str">
        <f t="shared" si="268"/>
        <v/>
      </c>
      <c r="R745" s="6" t="str">
        <f t="shared" si="269"/>
        <v/>
      </c>
      <c r="S745" s="6" t="str">
        <f t="shared" si="270"/>
        <v/>
      </c>
      <c r="T745" s="6" t="str">
        <f t="shared" si="271"/>
        <v/>
      </c>
      <c r="U745" s="6" t="str">
        <f t="shared" si="272"/>
        <v/>
      </c>
      <c r="V745" s="6" t="str">
        <f t="shared" si="273"/>
        <v/>
      </c>
      <c r="W745" s="6" t="str">
        <f>IF(LEN(Requerimiento_Det!L745)&gt;0,Requerimiento_Det!L745,"")</f>
        <v/>
      </c>
      <c r="X745" s="6" t="str">
        <f>IF(ISBLANK(Requerimiento_Det!M745),"",VLOOKUP(Requerimiento_Det!M745,Tabla8[#All],2,FALSE))</f>
        <v/>
      </c>
      <c r="Y745" s="6" t="str">
        <f t="shared" si="274"/>
        <v/>
      </c>
      <c r="Z745" s="6" t="str">
        <f t="shared" si="275"/>
        <v/>
      </c>
      <c r="AA745" s="6" t="str">
        <f t="shared" si="276"/>
        <v/>
      </c>
      <c r="AB745" s="6" t="str">
        <f t="shared" si="277"/>
        <v/>
      </c>
      <c r="AC745" s="6" t="str">
        <f t="shared" si="278"/>
        <v/>
      </c>
      <c r="AD745" s="6" t="str">
        <f>IF(ISBLANK(Requerimiento_Det!N745),"",VLOOKUP(Requerimiento_Det!N745,Tabla1[#All],2,FALSE))</f>
        <v/>
      </c>
      <c r="AE745" s="6" t="str">
        <f>IF(ISBLANK(Requerimiento_Det!P745),"",VLOOKUP(Requerimiento_Det!P745,Tabla18[#All],2,FALSE))</f>
        <v/>
      </c>
    </row>
    <row r="746" spans="1:31" x14ac:dyDescent="0.25">
      <c r="A746" s="6" t="str">
        <f>IF(LEN(Requerimiento_Det!A746)&gt;0,Requerimiento_Det!A746,"")</f>
        <v/>
      </c>
      <c r="B746" s="6" t="str">
        <f>IF(LEN(Requerimiento_Det!B746)&gt;0,Requerimiento_Det!B746,"")</f>
        <v/>
      </c>
      <c r="C746" s="6" t="str">
        <f>IF(ISBLANK(Requerimiento_Det!C746),"",VLOOKUP(Requerimiento_Det!C746,Tabla3[#All],2,FALSE))</f>
        <v/>
      </c>
      <c r="D746" s="6" t="str">
        <f>IF(LEN(Requerimiento_Det!D746)&gt;0,Requerimiento_Det!D746,"")</f>
        <v/>
      </c>
      <c r="E746" s="6" t="str">
        <f>IF(ISBLANK(Requerimiento_Det!E746),"",VLOOKUP(Requerimiento_Det!E746,Tabla13[#All],2,FALSE))</f>
        <v/>
      </c>
      <c r="F746" s="6" t="str">
        <f>IF(ISBLANK(Requerimiento_Det!F746),"",VLOOKUP(Requerimiento_Det!F746,Tabla12[#All],2,FALSE))</f>
        <v/>
      </c>
      <c r="G746" s="6" t="str">
        <f>IF(ISBLANK(Requerimiento_Det!G746),"",VLOOKUP(Requerimiento_Det!G746,Tabla14[#All],2,FALSE))</f>
        <v/>
      </c>
      <c r="H746" s="6" t="str">
        <f>IF(LEN(Requerimiento_Det!H746)&gt;0,Requerimiento_Det!H746,"")</f>
        <v/>
      </c>
      <c r="I746" s="6" t="str">
        <f>IF(ISBLANK(Requerimiento_Det!I746),"",VLOOKUP(Requerimiento_Det!I746,Tabla5[#All],2,FALSE))</f>
        <v/>
      </c>
      <c r="J746" s="6" t="str">
        <f t="shared" si="262"/>
        <v/>
      </c>
      <c r="K746" s="29" t="str">
        <f>IF(LEN(Requerimiento_Det!J746)&gt;0,Requerimiento_Det!J746,"")</f>
        <v/>
      </c>
      <c r="L746" s="6" t="str">
        <f t="shared" si="263"/>
        <v/>
      </c>
      <c r="M746" s="6" t="str">
        <f t="shared" si="264"/>
        <v/>
      </c>
      <c r="N746" s="30" t="str">
        <f t="shared" si="265"/>
        <v/>
      </c>
      <c r="O746" s="30" t="str">
        <f t="shared" si="266"/>
        <v/>
      </c>
      <c r="P746" s="6" t="str">
        <f t="shared" si="267"/>
        <v/>
      </c>
      <c r="Q746" s="6" t="str">
        <f t="shared" si="268"/>
        <v/>
      </c>
      <c r="R746" s="6" t="str">
        <f t="shared" si="269"/>
        <v/>
      </c>
      <c r="S746" s="6" t="str">
        <f t="shared" si="270"/>
        <v/>
      </c>
      <c r="T746" s="6" t="str">
        <f t="shared" si="271"/>
        <v/>
      </c>
      <c r="U746" s="6" t="str">
        <f t="shared" si="272"/>
        <v/>
      </c>
      <c r="V746" s="6" t="str">
        <f t="shared" si="273"/>
        <v/>
      </c>
      <c r="W746" s="6" t="str">
        <f>IF(LEN(Requerimiento_Det!L746)&gt;0,Requerimiento_Det!L746,"")</f>
        <v/>
      </c>
      <c r="X746" s="6" t="str">
        <f>IF(ISBLANK(Requerimiento_Det!M746),"",VLOOKUP(Requerimiento_Det!M746,Tabla8[#All],2,FALSE))</f>
        <v/>
      </c>
      <c r="Y746" s="6" t="str">
        <f t="shared" si="274"/>
        <v/>
      </c>
      <c r="Z746" s="6" t="str">
        <f t="shared" si="275"/>
        <v/>
      </c>
      <c r="AA746" s="6" t="str">
        <f t="shared" si="276"/>
        <v/>
      </c>
      <c r="AB746" s="6" t="str">
        <f t="shared" si="277"/>
        <v/>
      </c>
      <c r="AC746" s="6" t="str">
        <f t="shared" si="278"/>
        <v/>
      </c>
      <c r="AD746" s="6" t="str">
        <f>IF(ISBLANK(Requerimiento_Det!N746),"",VLOOKUP(Requerimiento_Det!N746,Tabla1[#All],2,FALSE))</f>
        <v/>
      </c>
      <c r="AE746" s="6" t="str">
        <f>IF(ISBLANK(Requerimiento_Det!P746),"",VLOOKUP(Requerimiento_Det!P746,Tabla18[#All],2,FALSE))</f>
        <v/>
      </c>
    </row>
    <row r="747" spans="1:31" x14ac:dyDescent="0.25">
      <c r="A747" s="6" t="str">
        <f>IF(LEN(Requerimiento_Det!A747)&gt;0,Requerimiento_Det!A747,"")</f>
        <v/>
      </c>
      <c r="B747" s="6" t="str">
        <f>IF(LEN(Requerimiento_Det!B747)&gt;0,Requerimiento_Det!B747,"")</f>
        <v/>
      </c>
      <c r="C747" s="6" t="str">
        <f>IF(ISBLANK(Requerimiento_Det!C747),"",VLOOKUP(Requerimiento_Det!C747,Tabla3[#All],2,FALSE))</f>
        <v/>
      </c>
      <c r="D747" s="6" t="str">
        <f>IF(LEN(Requerimiento_Det!D747)&gt;0,Requerimiento_Det!D747,"")</f>
        <v/>
      </c>
      <c r="E747" s="6" t="str">
        <f>IF(ISBLANK(Requerimiento_Det!E747),"",VLOOKUP(Requerimiento_Det!E747,Tabla13[#All],2,FALSE))</f>
        <v/>
      </c>
      <c r="F747" s="6" t="str">
        <f>IF(ISBLANK(Requerimiento_Det!F747),"",VLOOKUP(Requerimiento_Det!F747,Tabla12[#All],2,FALSE))</f>
        <v/>
      </c>
      <c r="G747" s="6" t="str">
        <f>IF(ISBLANK(Requerimiento_Det!G747),"",VLOOKUP(Requerimiento_Det!G747,Tabla14[#All],2,FALSE))</f>
        <v/>
      </c>
      <c r="H747" s="6" t="str">
        <f>IF(LEN(Requerimiento_Det!H747)&gt;0,Requerimiento_Det!H747,"")</f>
        <v/>
      </c>
      <c r="I747" s="6" t="str">
        <f>IF(ISBLANK(Requerimiento_Det!I747),"",VLOOKUP(Requerimiento_Det!I747,Tabla5[#All],2,FALSE))</f>
        <v/>
      </c>
      <c r="J747" s="6" t="str">
        <f t="shared" si="262"/>
        <v/>
      </c>
      <c r="K747" s="29" t="str">
        <f>IF(LEN(Requerimiento_Det!J747)&gt;0,Requerimiento_Det!J747,"")</f>
        <v/>
      </c>
      <c r="L747" s="6" t="str">
        <f t="shared" si="263"/>
        <v/>
      </c>
      <c r="M747" s="6" t="str">
        <f t="shared" si="264"/>
        <v/>
      </c>
      <c r="N747" s="30" t="str">
        <f t="shared" si="265"/>
        <v/>
      </c>
      <c r="O747" s="30" t="str">
        <f t="shared" si="266"/>
        <v/>
      </c>
      <c r="P747" s="6" t="str">
        <f t="shared" si="267"/>
        <v/>
      </c>
      <c r="Q747" s="6" t="str">
        <f t="shared" si="268"/>
        <v/>
      </c>
      <c r="R747" s="6" t="str">
        <f t="shared" si="269"/>
        <v/>
      </c>
      <c r="S747" s="6" t="str">
        <f t="shared" si="270"/>
        <v/>
      </c>
      <c r="T747" s="6" t="str">
        <f t="shared" si="271"/>
        <v/>
      </c>
      <c r="U747" s="6" t="str">
        <f t="shared" si="272"/>
        <v/>
      </c>
      <c r="V747" s="6" t="str">
        <f t="shared" si="273"/>
        <v/>
      </c>
      <c r="W747" s="6" t="str">
        <f>IF(LEN(Requerimiento_Det!L747)&gt;0,Requerimiento_Det!L747,"")</f>
        <v/>
      </c>
      <c r="X747" s="6" t="str">
        <f>IF(ISBLANK(Requerimiento_Det!M747),"",VLOOKUP(Requerimiento_Det!M747,Tabla8[#All],2,FALSE))</f>
        <v/>
      </c>
      <c r="Y747" s="6" t="str">
        <f t="shared" si="274"/>
        <v/>
      </c>
      <c r="Z747" s="6" t="str">
        <f t="shared" si="275"/>
        <v/>
      </c>
      <c r="AA747" s="6" t="str">
        <f t="shared" si="276"/>
        <v/>
      </c>
      <c r="AB747" s="6" t="str">
        <f t="shared" si="277"/>
        <v/>
      </c>
      <c r="AC747" s="6" t="str">
        <f t="shared" si="278"/>
        <v/>
      </c>
      <c r="AD747" s="6" t="str">
        <f>IF(ISBLANK(Requerimiento_Det!N747),"",VLOOKUP(Requerimiento_Det!N747,Tabla1[#All],2,FALSE))</f>
        <v/>
      </c>
      <c r="AE747" s="6" t="str">
        <f>IF(ISBLANK(Requerimiento_Det!P747),"",VLOOKUP(Requerimiento_Det!P747,Tabla18[#All],2,FALSE))</f>
        <v/>
      </c>
    </row>
    <row r="748" spans="1:31" x14ac:dyDescent="0.25">
      <c r="A748" s="6" t="str">
        <f>IF(LEN(Requerimiento_Det!A748)&gt;0,Requerimiento_Det!A748,"")</f>
        <v/>
      </c>
      <c r="B748" s="6" t="str">
        <f>IF(LEN(Requerimiento_Det!B748)&gt;0,Requerimiento_Det!B748,"")</f>
        <v/>
      </c>
      <c r="C748" s="6" t="str">
        <f>IF(ISBLANK(Requerimiento_Det!C748),"",VLOOKUP(Requerimiento_Det!C748,Tabla3[#All],2,FALSE))</f>
        <v/>
      </c>
      <c r="D748" s="6" t="str">
        <f>IF(LEN(Requerimiento_Det!D748)&gt;0,Requerimiento_Det!D748,"")</f>
        <v/>
      </c>
      <c r="E748" s="6" t="str">
        <f>IF(ISBLANK(Requerimiento_Det!E748),"",VLOOKUP(Requerimiento_Det!E748,Tabla13[#All],2,FALSE))</f>
        <v/>
      </c>
      <c r="F748" s="6" t="str">
        <f>IF(ISBLANK(Requerimiento_Det!F748),"",VLOOKUP(Requerimiento_Det!F748,Tabla12[#All],2,FALSE))</f>
        <v/>
      </c>
      <c r="G748" s="6" t="str">
        <f>IF(ISBLANK(Requerimiento_Det!G748),"",VLOOKUP(Requerimiento_Det!G748,Tabla14[#All],2,FALSE))</f>
        <v/>
      </c>
      <c r="H748" s="6" t="str">
        <f>IF(LEN(Requerimiento_Det!H748)&gt;0,Requerimiento_Det!H748,"")</f>
        <v/>
      </c>
      <c r="I748" s="6" t="str">
        <f>IF(ISBLANK(Requerimiento_Det!I748),"",VLOOKUP(Requerimiento_Det!I748,Tabla5[#All],2,FALSE))</f>
        <v/>
      </c>
      <c r="J748" s="6" t="str">
        <f t="shared" si="262"/>
        <v/>
      </c>
      <c r="K748" s="29" t="str">
        <f>IF(LEN(Requerimiento_Det!J748)&gt;0,Requerimiento_Det!J748,"")</f>
        <v/>
      </c>
      <c r="L748" s="6" t="str">
        <f t="shared" si="263"/>
        <v/>
      </c>
      <c r="M748" s="6" t="str">
        <f t="shared" si="264"/>
        <v/>
      </c>
      <c r="N748" s="30" t="str">
        <f t="shared" si="265"/>
        <v/>
      </c>
      <c r="O748" s="30" t="str">
        <f t="shared" si="266"/>
        <v/>
      </c>
      <c r="P748" s="6" t="str">
        <f t="shared" si="267"/>
        <v/>
      </c>
      <c r="Q748" s="6" t="str">
        <f t="shared" si="268"/>
        <v/>
      </c>
      <c r="R748" s="6" t="str">
        <f t="shared" si="269"/>
        <v/>
      </c>
      <c r="S748" s="6" t="str">
        <f t="shared" si="270"/>
        <v/>
      </c>
      <c r="T748" s="6" t="str">
        <f t="shared" si="271"/>
        <v/>
      </c>
      <c r="U748" s="6" t="str">
        <f t="shared" si="272"/>
        <v/>
      </c>
      <c r="V748" s="6" t="str">
        <f t="shared" si="273"/>
        <v/>
      </c>
      <c r="W748" s="6" t="str">
        <f>IF(LEN(Requerimiento_Det!L748)&gt;0,Requerimiento_Det!L748,"")</f>
        <v/>
      </c>
      <c r="X748" s="6" t="str">
        <f>IF(ISBLANK(Requerimiento_Det!M748),"",VLOOKUP(Requerimiento_Det!M748,Tabla8[#All],2,FALSE))</f>
        <v/>
      </c>
      <c r="Y748" s="6" t="str">
        <f t="shared" si="274"/>
        <v/>
      </c>
      <c r="Z748" s="6" t="str">
        <f t="shared" si="275"/>
        <v/>
      </c>
      <c r="AA748" s="6" t="str">
        <f t="shared" si="276"/>
        <v/>
      </c>
      <c r="AB748" s="6" t="str">
        <f t="shared" si="277"/>
        <v/>
      </c>
      <c r="AC748" s="6" t="str">
        <f t="shared" si="278"/>
        <v/>
      </c>
      <c r="AD748" s="6" t="str">
        <f>IF(ISBLANK(Requerimiento_Det!N748),"",VLOOKUP(Requerimiento_Det!N748,Tabla1[#All],2,FALSE))</f>
        <v/>
      </c>
      <c r="AE748" s="6" t="str">
        <f>IF(ISBLANK(Requerimiento_Det!P748),"",VLOOKUP(Requerimiento_Det!P748,Tabla18[#All],2,FALSE))</f>
        <v/>
      </c>
    </row>
    <row r="749" spans="1:31" x14ac:dyDescent="0.25">
      <c r="A749" s="6" t="str">
        <f>IF(LEN(Requerimiento_Det!A749)&gt;0,Requerimiento_Det!A749,"")</f>
        <v/>
      </c>
      <c r="B749" s="6" t="str">
        <f>IF(LEN(Requerimiento_Det!B749)&gt;0,Requerimiento_Det!B749,"")</f>
        <v/>
      </c>
      <c r="C749" s="6" t="str">
        <f>IF(ISBLANK(Requerimiento_Det!C749),"",VLOOKUP(Requerimiento_Det!C749,Tabla3[#All],2,FALSE))</f>
        <v/>
      </c>
      <c r="D749" s="6" t="str">
        <f>IF(LEN(Requerimiento_Det!D749)&gt;0,Requerimiento_Det!D749,"")</f>
        <v/>
      </c>
      <c r="E749" s="6" t="str">
        <f>IF(ISBLANK(Requerimiento_Det!E749),"",VLOOKUP(Requerimiento_Det!E749,Tabla13[#All],2,FALSE))</f>
        <v/>
      </c>
      <c r="F749" s="6" t="str">
        <f>IF(ISBLANK(Requerimiento_Det!F749),"",VLOOKUP(Requerimiento_Det!F749,Tabla12[#All],2,FALSE))</f>
        <v/>
      </c>
      <c r="G749" s="6" t="str">
        <f>IF(ISBLANK(Requerimiento_Det!G749),"",VLOOKUP(Requerimiento_Det!G749,Tabla14[#All],2,FALSE))</f>
        <v/>
      </c>
      <c r="H749" s="6" t="str">
        <f>IF(LEN(Requerimiento_Det!H749)&gt;0,Requerimiento_Det!H749,"")</f>
        <v/>
      </c>
      <c r="I749" s="6" t="str">
        <f>IF(ISBLANK(Requerimiento_Det!I749),"",VLOOKUP(Requerimiento_Det!I749,Tabla5[#All],2,FALSE))</f>
        <v/>
      </c>
      <c r="J749" s="6" t="str">
        <f t="shared" si="262"/>
        <v/>
      </c>
      <c r="K749" s="29" t="str">
        <f>IF(LEN(Requerimiento_Det!J749)&gt;0,Requerimiento_Det!J749,"")</f>
        <v/>
      </c>
      <c r="L749" s="6" t="str">
        <f t="shared" si="263"/>
        <v/>
      </c>
      <c r="M749" s="6" t="str">
        <f t="shared" si="264"/>
        <v/>
      </c>
      <c r="N749" s="30" t="str">
        <f t="shared" si="265"/>
        <v/>
      </c>
      <c r="O749" s="30" t="str">
        <f t="shared" si="266"/>
        <v/>
      </c>
      <c r="P749" s="6" t="str">
        <f t="shared" si="267"/>
        <v/>
      </c>
      <c r="Q749" s="6" t="str">
        <f t="shared" si="268"/>
        <v/>
      </c>
      <c r="R749" s="6" t="str">
        <f t="shared" si="269"/>
        <v/>
      </c>
      <c r="S749" s="6" t="str">
        <f t="shared" si="270"/>
        <v/>
      </c>
      <c r="T749" s="6" t="str">
        <f t="shared" si="271"/>
        <v/>
      </c>
      <c r="U749" s="6" t="str">
        <f t="shared" si="272"/>
        <v/>
      </c>
      <c r="V749" s="6" t="str">
        <f t="shared" si="273"/>
        <v/>
      </c>
      <c r="W749" s="6" t="str">
        <f>IF(LEN(Requerimiento_Det!L749)&gt;0,Requerimiento_Det!L749,"")</f>
        <v/>
      </c>
      <c r="X749" s="6" t="str">
        <f>IF(ISBLANK(Requerimiento_Det!M749),"",VLOOKUP(Requerimiento_Det!M749,Tabla8[#All],2,FALSE))</f>
        <v/>
      </c>
      <c r="Y749" s="6" t="str">
        <f t="shared" si="274"/>
        <v/>
      </c>
      <c r="Z749" s="6" t="str">
        <f t="shared" si="275"/>
        <v/>
      </c>
      <c r="AA749" s="6" t="str">
        <f t="shared" si="276"/>
        <v/>
      </c>
      <c r="AB749" s="6" t="str">
        <f t="shared" si="277"/>
        <v/>
      </c>
      <c r="AC749" s="6" t="str">
        <f t="shared" si="278"/>
        <v/>
      </c>
      <c r="AD749" s="6" t="str">
        <f>IF(ISBLANK(Requerimiento_Det!N749),"",VLOOKUP(Requerimiento_Det!N749,Tabla1[#All],2,FALSE))</f>
        <v/>
      </c>
      <c r="AE749" s="6" t="str">
        <f>IF(ISBLANK(Requerimiento_Det!P749),"",VLOOKUP(Requerimiento_Det!P749,Tabla18[#All],2,FALSE))</f>
        <v/>
      </c>
    </row>
    <row r="750" spans="1:31" x14ac:dyDescent="0.25">
      <c r="A750" s="6" t="str">
        <f>IF(LEN(Requerimiento_Det!A750)&gt;0,Requerimiento_Det!A750,"")</f>
        <v/>
      </c>
      <c r="B750" s="6" t="str">
        <f>IF(LEN(Requerimiento_Det!B750)&gt;0,Requerimiento_Det!B750,"")</f>
        <v/>
      </c>
      <c r="C750" s="6" t="str">
        <f>IF(ISBLANK(Requerimiento_Det!C750),"",VLOOKUP(Requerimiento_Det!C750,Tabla3[#All],2,FALSE))</f>
        <v/>
      </c>
      <c r="D750" s="6" t="str">
        <f>IF(LEN(Requerimiento_Det!D750)&gt;0,Requerimiento_Det!D750,"")</f>
        <v/>
      </c>
      <c r="E750" s="6" t="str">
        <f>IF(ISBLANK(Requerimiento_Det!E750),"",VLOOKUP(Requerimiento_Det!E750,Tabla13[#All],2,FALSE))</f>
        <v/>
      </c>
      <c r="F750" s="6" t="str">
        <f>IF(ISBLANK(Requerimiento_Det!F750),"",VLOOKUP(Requerimiento_Det!F750,Tabla12[#All],2,FALSE))</f>
        <v/>
      </c>
      <c r="G750" s="6" t="str">
        <f>IF(ISBLANK(Requerimiento_Det!G750),"",VLOOKUP(Requerimiento_Det!G750,Tabla14[#All],2,FALSE))</f>
        <v/>
      </c>
      <c r="H750" s="6" t="str">
        <f>IF(LEN(Requerimiento_Det!H750)&gt;0,Requerimiento_Det!H750,"")</f>
        <v/>
      </c>
      <c r="I750" s="6" t="str">
        <f>IF(ISBLANK(Requerimiento_Det!I750),"",VLOOKUP(Requerimiento_Det!I750,Tabla5[#All],2,FALSE))</f>
        <v/>
      </c>
      <c r="J750" s="6" t="str">
        <f t="shared" si="262"/>
        <v/>
      </c>
      <c r="K750" s="29" t="str">
        <f>IF(LEN(Requerimiento_Det!J750)&gt;0,Requerimiento_Det!J750,"")</f>
        <v/>
      </c>
      <c r="L750" s="6" t="str">
        <f t="shared" si="263"/>
        <v/>
      </c>
      <c r="M750" s="6" t="str">
        <f t="shared" si="264"/>
        <v/>
      </c>
      <c r="N750" s="30" t="str">
        <f t="shared" si="265"/>
        <v/>
      </c>
      <c r="O750" s="30" t="str">
        <f t="shared" si="266"/>
        <v/>
      </c>
      <c r="P750" s="6" t="str">
        <f t="shared" si="267"/>
        <v/>
      </c>
      <c r="Q750" s="6" t="str">
        <f t="shared" si="268"/>
        <v/>
      </c>
      <c r="R750" s="6" t="str">
        <f t="shared" si="269"/>
        <v/>
      </c>
      <c r="S750" s="6" t="str">
        <f t="shared" si="270"/>
        <v/>
      </c>
      <c r="T750" s="6" t="str">
        <f t="shared" si="271"/>
        <v/>
      </c>
      <c r="U750" s="6" t="str">
        <f t="shared" si="272"/>
        <v/>
      </c>
      <c r="V750" s="6" t="str">
        <f t="shared" si="273"/>
        <v/>
      </c>
      <c r="W750" s="6" t="str">
        <f>IF(LEN(Requerimiento_Det!L750)&gt;0,Requerimiento_Det!L750,"")</f>
        <v/>
      </c>
      <c r="X750" s="6" t="str">
        <f>IF(ISBLANK(Requerimiento_Det!M750),"",VLOOKUP(Requerimiento_Det!M750,Tabla8[#All],2,FALSE))</f>
        <v/>
      </c>
      <c r="Y750" s="6" t="str">
        <f t="shared" si="274"/>
        <v/>
      </c>
      <c r="Z750" s="6" t="str">
        <f t="shared" si="275"/>
        <v/>
      </c>
      <c r="AA750" s="6" t="str">
        <f t="shared" si="276"/>
        <v/>
      </c>
      <c r="AB750" s="6" t="str">
        <f t="shared" si="277"/>
        <v/>
      </c>
      <c r="AC750" s="6" t="str">
        <f t="shared" si="278"/>
        <v/>
      </c>
      <c r="AD750" s="6" t="str">
        <f>IF(ISBLANK(Requerimiento_Det!N750),"",VLOOKUP(Requerimiento_Det!N750,Tabla1[#All],2,FALSE))</f>
        <v/>
      </c>
      <c r="AE750" s="6" t="str">
        <f>IF(ISBLANK(Requerimiento_Det!P750),"",VLOOKUP(Requerimiento_Det!P750,Tabla18[#All],2,FALSE))</f>
        <v/>
      </c>
    </row>
    <row r="751" spans="1:31" x14ac:dyDescent="0.25">
      <c r="A751" s="6" t="str">
        <f>IF(LEN(Requerimiento_Det!A751)&gt;0,Requerimiento_Det!A751,"")</f>
        <v/>
      </c>
      <c r="B751" s="6" t="str">
        <f>IF(LEN(Requerimiento_Det!B751)&gt;0,Requerimiento_Det!B751,"")</f>
        <v/>
      </c>
      <c r="C751" s="6" t="str">
        <f>IF(ISBLANK(Requerimiento_Det!C751),"",VLOOKUP(Requerimiento_Det!C751,Tabla3[#All],2,FALSE))</f>
        <v/>
      </c>
      <c r="D751" s="6" t="str">
        <f>IF(LEN(Requerimiento_Det!D751)&gt;0,Requerimiento_Det!D751,"")</f>
        <v/>
      </c>
      <c r="E751" s="6" t="str">
        <f>IF(ISBLANK(Requerimiento_Det!E751),"",VLOOKUP(Requerimiento_Det!E751,Tabla13[#All],2,FALSE))</f>
        <v/>
      </c>
      <c r="F751" s="6" t="str">
        <f>IF(ISBLANK(Requerimiento_Det!F751),"",VLOOKUP(Requerimiento_Det!F751,Tabla12[#All],2,FALSE))</f>
        <v/>
      </c>
      <c r="G751" s="6" t="str">
        <f>IF(ISBLANK(Requerimiento_Det!G751),"",VLOOKUP(Requerimiento_Det!G751,Tabla14[#All],2,FALSE))</f>
        <v/>
      </c>
      <c r="H751" s="6" t="str">
        <f>IF(LEN(Requerimiento_Det!H751)&gt;0,Requerimiento_Det!H751,"")</f>
        <v/>
      </c>
      <c r="I751" s="6" t="str">
        <f>IF(ISBLANK(Requerimiento_Det!I751),"",VLOOKUP(Requerimiento_Det!I751,Tabla5[#All],2,FALSE))</f>
        <v/>
      </c>
      <c r="J751" s="6" t="str">
        <f t="shared" si="262"/>
        <v/>
      </c>
      <c r="K751" s="29" t="str">
        <f>IF(LEN(Requerimiento_Det!J751)&gt;0,Requerimiento_Det!J751,"")</f>
        <v/>
      </c>
      <c r="L751" s="6" t="str">
        <f t="shared" si="263"/>
        <v/>
      </c>
      <c r="M751" s="6" t="str">
        <f t="shared" si="264"/>
        <v/>
      </c>
      <c r="N751" s="30" t="str">
        <f t="shared" si="265"/>
        <v/>
      </c>
      <c r="O751" s="30" t="str">
        <f t="shared" si="266"/>
        <v/>
      </c>
      <c r="P751" s="6" t="str">
        <f t="shared" si="267"/>
        <v/>
      </c>
      <c r="Q751" s="6" t="str">
        <f t="shared" si="268"/>
        <v/>
      </c>
      <c r="R751" s="6" t="str">
        <f t="shared" si="269"/>
        <v/>
      </c>
      <c r="S751" s="6" t="str">
        <f t="shared" si="270"/>
        <v/>
      </c>
      <c r="T751" s="6" t="str">
        <f t="shared" si="271"/>
        <v/>
      </c>
      <c r="U751" s="6" t="str">
        <f t="shared" si="272"/>
        <v/>
      </c>
      <c r="V751" s="6" t="str">
        <f t="shared" si="273"/>
        <v/>
      </c>
      <c r="W751" s="6" t="str">
        <f>IF(LEN(Requerimiento_Det!L751)&gt;0,Requerimiento_Det!L751,"")</f>
        <v/>
      </c>
      <c r="X751" s="6" t="str">
        <f>IF(ISBLANK(Requerimiento_Det!M751),"",VLOOKUP(Requerimiento_Det!M751,Tabla8[#All],2,FALSE))</f>
        <v/>
      </c>
      <c r="Y751" s="6" t="str">
        <f t="shared" si="274"/>
        <v/>
      </c>
      <c r="Z751" s="6" t="str">
        <f t="shared" si="275"/>
        <v/>
      </c>
      <c r="AA751" s="6" t="str">
        <f t="shared" si="276"/>
        <v/>
      </c>
      <c r="AB751" s="6" t="str">
        <f t="shared" si="277"/>
        <v/>
      </c>
      <c r="AC751" s="6" t="str">
        <f t="shared" si="278"/>
        <v/>
      </c>
      <c r="AD751" s="6" t="str">
        <f>IF(ISBLANK(Requerimiento_Det!N751),"",VLOOKUP(Requerimiento_Det!N751,Tabla1[#All],2,FALSE))</f>
        <v/>
      </c>
      <c r="AE751" s="6" t="str">
        <f>IF(ISBLANK(Requerimiento_Det!P751),"",VLOOKUP(Requerimiento_Det!P751,Tabla18[#All],2,FALSE))</f>
        <v/>
      </c>
    </row>
    <row r="752" spans="1:31" x14ac:dyDescent="0.25">
      <c r="A752" s="6" t="str">
        <f>IF(LEN(Requerimiento_Det!A752)&gt;0,Requerimiento_Det!A752,"")</f>
        <v/>
      </c>
      <c r="B752" s="6" t="str">
        <f>IF(LEN(Requerimiento_Det!B752)&gt;0,Requerimiento_Det!B752,"")</f>
        <v/>
      </c>
      <c r="C752" s="6" t="str">
        <f>IF(ISBLANK(Requerimiento_Det!C752),"",VLOOKUP(Requerimiento_Det!C752,Tabla3[#All],2,FALSE))</f>
        <v/>
      </c>
      <c r="D752" s="6" t="str">
        <f>IF(LEN(Requerimiento_Det!D752)&gt;0,Requerimiento_Det!D752,"")</f>
        <v/>
      </c>
      <c r="E752" s="6" t="str">
        <f>IF(ISBLANK(Requerimiento_Det!E752),"",VLOOKUP(Requerimiento_Det!E752,Tabla13[#All],2,FALSE))</f>
        <v/>
      </c>
      <c r="F752" s="6" t="str">
        <f>IF(ISBLANK(Requerimiento_Det!F752),"",VLOOKUP(Requerimiento_Det!F752,Tabla12[#All],2,FALSE))</f>
        <v/>
      </c>
      <c r="G752" s="6" t="str">
        <f>IF(ISBLANK(Requerimiento_Det!G752),"",VLOOKUP(Requerimiento_Det!G752,Tabla14[#All],2,FALSE))</f>
        <v/>
      </c>
      <c r="H752" s="6" t="str">
        <f>IF(LEN(Requerimiento_Det!H752)&gt;0,Requerimiento_Det!H752,"")</f>
        <v/>
      </c>
      <c r="I752" s="6" t="str">
        <f>IF(ISBLANK(Requerimiento_Det!I752),"",VLOOKUP(Requerimiento_Det!I752,Tabla5[#All],2,FALSE))</f>
        <v/>
      </c>
      <c r="J752" s="6" t="str">
        <f t="shared" si="262"/>
        <v/>
      </c>
      <c r="K752" s="29" t="str">
        <f>IF(LEN(Requerimiento_Det!J752)&gt;0,Requerimiento_Det!J752,"")</f>
        <v/>
      </c>
      <c r="L752" s="6" t="str">
        <f t="shared" si="263"/>
        <v/>
      </c>
      <c r="M752" s="6" t="str">
        <f t="shared" si="264"/>
        <v/>
      </c>
      <c r="N752" s="30" t="str">
        <f t="shared" si="265"/>
        <v/>
      </c>
      <c r="O752" s="30" t="str">
        <f t="shared" si="266"/>
        <v/>
      </c>
      <c r="P752" s="6" t="str">
        <f t="shared" si="267"/>
        <v/>
      </c>
      <c r="Q752" s="6" t="str">
        <f t="shared" si="268"/>
        <v/>
      </c>
      <c r="R752" s="6" t="str">
        <f t="shared" si="269"/>
        <v/>
      </c>
      <c r="S752" s="6" t="str">
        <f t="shared" si="270"/>
        <v/>
      </c>
      <c r="T752" s="6" t="str">
        <f t="shared" si="271"/>
        <v/>
      </c>
      <c r="U752" s="6" t="str">
        <f t="shared" si="272"/>
        <v/>
      </c>
      <c r="V752" s="6" t="str">
        <f t="shared" si="273"/>
        <v/>
      </c>
      <c r="W752" s="6" t="str">
        <f>IF(LEN(Requerimiento_Det!L752)&gt;0,Requerimiento_Det!L752,"")</f>
        <v/>
      </c>
      <c r="X752" s="6" t="str">
        <f>IF(ISBLANK(Requerimiento_Det!M752),"",VLOOKUP(Requerimiento_Det!M752,Tabla8[#All],2,FALSE))</f>
        <v/>
      </c>
      <c r="Y752" s="6" t="str">
        <f t="shared" si="274"/>
        <v/>
      </c>
      <c r="Z752" s="6" t="str">
        <f t="shared" si="275"/>
        <v/>
      </c>
      <c r="AA752" s="6" t="str">
        <f t="shared" si="276"/>
        <v/>
      </c>
      <c r="AB752" s="6" t="str">
        <f t="shared" si="277"/>
        <v/>
      </c>
      <c r="AC752" s="6" t="str">
        <f t="shared" si="278"/>
        <v/>
      </c>
      <c r="AD752" s="6" t="str">
        <f>IF(ISBLANK(Requerimiento_Det!N752),"",VLOOKUP(Requerimiento_Det!N752,Tabla1[#All],2,FALSE))</f>
        <v/>
      </c>
      <c r="AE752" s="6" t="str">
        <f>IF(ISBLANK(Requerimiento_Det!P752),"",VLOOKUP(Requerimiento_Det!P752,Tabla18[#All],2,FALSE))</f>
        <v/>
      </c>
    </row>
    <row r="753" spans="1:31" x14ac:dyDescent="0.25">
      <c r="A753" s="6" t="str">
        <f>IF(LEN(Requerimiento_Det!A753)&gt;0,Requerimiento_Det!A753,"")</f>
        <v/>
      </c>
      <c r="B753" s="6" t="str">
        <f>IF(LEN(Requerimiento_Det!B753)&gt;0,Requerimiento_Det!B753,"")</f>
        <v/>
      </c>
      <c r="C753" s="6" t="str">
        <f>IF(ISBLANK(Requerimiento_Det!C753),"",VLOOKUP(Requerimiento_Det!C753,Tabla3[#All],2,FALSE))</f>
        <v/>
      </c>
      <c r="D753" s="6" t="str">
        <f>IF(LEN(Requerimiento_Det!D753)&gt;0,Requerimiento_Det!D753,"")</f>
        <v/>
      </c>
      <c r="E753" s="6" t="str">
        <f>IF(ISBLANK(Requerimiento_Det!E753),"",VLOOKUP(Requerimiento_Det!E753,Tabla13[#All],2,FALSE))</f>
        <v/>
      </c>
      <c r="F753" s="6" t="str">
        <f>IF(ISBLANK(Requerimiento_Det!F753),"",VLOOKUP(Requerimiento_Det!F753,Tabla12[#All],2,FALSE))</f>
        <v/>
      </c>
      <c r="G753" s="6" t="str">
        <f>IF(ISBLANK(Requerimiento_Det!G753),"",VLOOKUP(Requerimiento_Det!G753,Tabla14[#All],2,FALSE))</f>
        <v/>
      </c>
      <c r="H753" s="6" t="str">
        <f>IF(LEN(Requerimiento_Det!H753)&gt;0,Requerimiento_Det!H753,"")</f>
        <v/>
      </c>
      <c r="I753" s="6" t="str">
        <f>IF(ISBLANK(Requerimiento_Det!I753),"",VLOOKUP(Requerimiento_Det!I753,Tabla5[#All],2,FALSE))</f>
        <v/>
      </c>
      <c r="J753" s="6" t="str">
        <f t="shared" si="262"/>
        <v/>
      </c>
      <c r="K753" s="29" t="str">
        <f>IF(LEN(Requerimiento_Det!J753)&gt;0,Requerimiento_Det!J753,"")</f>
        <v/>
      </c>
      <c r="L753" s="6" t="str">
        <f t="shared" si="263"/>
        <v/>
      </c>
      <c r="M753" s="6" t="str">
        <f t="shared" si="264"/>
        <v/>
      </c>
      <c r="N753" s="30" t="str">
        <f t="shared" si="265"/>
        <v/>
      </c>
      <c r="O753" s="30" t="str">
        <f t="shared" si="266"/>
        <v/>
      </c>
      <c r="P753" s="6" t="str">
        <f t="shared" si="267"/>
        <v/>
      </c>
      <c r="Q753" s="6" t="str">
        <f t="shared" si="268"/>
        <v/>
      </c>
      <c r="R753" s="6" t="str">
        <f t="shared" si="269"/>
        <v/>
      </c>
      <c r="S753" s="6" t="str">
        <f t="shared" si="270"/>
        <v/>
      </c>
      <c r="T753" s="6" t="str">
        <f t="shared" si="271"/>
        <v/>
      </c>
      <c r="U753" s="6" t="str">
        <f t="shared" si="272"/>
        <v/>
      </c>
      <c r="V753" s="6" t="str">
        <f t="shared" si="273"/>
        <v/>
      </c>
      <c r="W753" s="6" t="str">
        <f>IF(LEN(Requerimiento_Det!L753)&gt;0,Requerimiento_Det!L753,"")</f>
        <v/>
      </c>
      <c r="X753" s="6" t="str">
        <f>IF(ISBLANK(Requerimiento_Det!M753),"",VLOOKUP(Requerimiento_Det!M753,Tabla8[#All],2,FALSE))</f>
        <v/>
      </c>
      <c r="Y753" s="6" t="str">
        <f t="shared" si="274"/>
        <v/>
      </c>
      <c r="Z753" s="6" t="str">
        <f t="shared" si="275"/>
        <v/>
      </c>
      <c r="AA753" s="6" t="str">
        <f t="shared" si="276"/>
        <v/>
      </c>
      <c r="AB753" s="6" t="str">
        <f t="shared" si="277"/>
        <v/>
      </c>
      <c r="AC753" s="6" t="str">
        <f t="shared" si="278"/>
        <v/>
      </c>
      <c r="AD753" s="6" t="str">
        <f>IF(ISBLANK(Requerimiento_Det!N753),"",VLOOKUP(Requerimiento_Det!N753,Tabla1[#All],2,FALSE))</f>
        <v/>
      </c>
      <c r="AE753" s="6" t="str">
        <f>IF(ISBLANK(Requerimiento_Det!P753),"",VLOOKUP(Requerimiento_Det!P753,Tabla18[#All],2,FALSE))</f>
        <v/>
      </c>
    </row>
    <row r="754" spans="1:31" x14ac:dyDescent="0.25">
      <c r="A754" s="6" t="str">
        <f>IF(LEN(Requerimiento_Det!A754)&gt;0,Requerimiento_Det!A754,"")</f>
        <v/>
      </c>
      <c r="B754" s="6" t="str">
        <f>IF(LEN(Requerimiento_Det!B754)&gt;0,Requerimiento_Det!B754,"")</f>
        <v/>
      </c>
      <c r="C754" s="6" t="str">
        <f>IF(ISBLANK(Requerimiento_Det!C754),"",VLOOKUP(Requerimiento_Det!C754,Tabla3[#All],2,FALSE))</f>
        <v/>
      </c>
      <c r="D754" s="6" t="str">
        <f>IF(LEN(Requerimiento_Det!D754)&gt;0,Requerimiento_Det!D754,"")</f>
        <v/>
      </c>
      <c r="E754" s="6" t="str">
        <f>IF(ISBLANK(Requerimiento_Det!E754),"",VLOOKUP(Requerimiento_Det!E754,Tabla13[#All],2,FALSE))</f>
        <v/>
      </c>
      <c r="F754" s="6" t="str">
        <f>IF(ISBLANK(Requerimiento_Det!F754),"",VLOOKUP(Requerimiento_Det!F754,Tabla12[#All],2,FALSE))</f>
        <v/>
      </c>
      <c r="G754" s="6" t="str">
        <f>IF(ISBLANK(Requerimiento_Det!G754),"",VLOOKUP(Requerimiento_Det!G754,Tabla14[#All],2,FALSE))</f>
        <v/>
      </c>
      <c r="H754" s="6" t="str">
        <f>IF(LEN(Requerimiento_Det!H754)&gt;0,Requerimiento_Det!H754,"")</f>
        <v/>
      </c>
      <c r="I754" s="6" t="str">
        <f>IF(ISBLANK(Requerimiento_Det!I754),"",VLOOKUP(Requerimiento_Det!I754,Tabla5[#All],2,FALSE))</f>
        <v/>
      </c>
      <c r="J754" s="6" t="str">
        <f t="shared" si="262"/>
        <v/>
      </c>
      <c r="K754" s="29" t="str">
        <f>IF(LEN(Requerimiento_Det!J754)&gt;0,Requerimiento_Det!J754,"")</f>
        <v/>
      </c>
      <c r="L754" s="6" t="str">
        <f t="shared" si="263"/>
        <v/>
      </c>
      <c r="M754" s="6" t="str">
        <f t="shared" si="264"/>
        <v/>
      </c>
      <c r="N754" s="30" t="str">
        <f t="shared" si="265"/>
        <v/>
      </c>
      <c r="O754" s="30" t="str">
        <f t="shared" si="266"/>
        <v/>
      </c>
      <c r="P754" s="6" t="str">
        <f t="shared" si="267"/>
        <v/>
      </c>
      <c r="Q754" s="6" t="str">
        <f t="shared" si="268"/>
        <v/>
      </c>
      <c r="R754" s="6" t="str">
        <f t="shared" si="269"/>
        <v/>
      </c>
      <c r="S754" s="6" t="str">
        <f t="shared" si="270"/>
        <v/>
      </c>
      <c r="T754" s="6" t="str">
        <f t="shared" si="271"/>
        <v/>
      </c>
      <c r="U754" s="6" t="str">
        <f t="shared" si="272"/>
        <v/>
      </c>
      <c r="V754" s="6" t="str">
        <f t="shared" si="273"/>
        <v/>
      </c>
      <c r="W754" s="6" t="str">
        <f>IF(LEN(Requerimiento_Det!L754)&gt;0,Requerimiento_Det!L754,"")</f>
        <v/>
      </c>
      <c r="X754" s="6" t="str">
        <f>IF(ISBLANK(Requerimiento_Det!M754),"",VLOOKUP(Requerimiento_Det!M754,Tabla8[#All],2,FALSE))</f>
        <v/>
      </c>
      <c r="Y754" s="6" t="str">
        <f t="shared" si="274"/>
        <v/>
      </c>
      <c r="Z754" s="6" t="str">
        <f t="shared" si="275"/>
        <v/>
      </c>
      <c r="AA754" s="6" t="str">
        <f t="shared" si="276"/>
        <v/>
      </c>
      <c r="AB754" s="6" t="str">
        <f t="shared" si="277"/>
        <v/>
      </c>
      <c r="AC754" s="6" t="str">
        <f t="shared" si="278"/>
        <v/>
      </c>
      <c r="AD754" s="6" t="str">
        <f>IF(ISBLANK(Requerimiento_Det!N754),"",VLOOKUP(Requerimiento_Det!N754,Tabla1[#All],2,FALSE))</f>
        <v/>
      </c>
      <c r="AE754" s="6" t="str">
        <f>IF(ISBLANK(Requerimiento_Det!P754),"",VLOOKUP(Requerimiento_Det!P754,Tabla18[#All],2,FALSE))</f>
        <v/>
      </c>
    </row>
    <row r="755" spans="1:31" x14ac:dyDescent="0.25">
      <c r="A755" s="6" t="str">
        <f>IF(LEN(Requerimiento_Det!A755)&gt;0,Requerimiento_Det!A755,"")</f>
        <v/>
      </c>
      <c r="B755" s="6" t="str">
        <f>IF(LEN(Requerimiento_Det!B755)&gt;0,Requerimiento_Det!B755,"")</f>
        <v/>
      </c>
      <c r="C755" s="6" t="str">
        <f>IF(ISBLANK(Requerimiento_Det!C755),"",VLOOKUP(Requerimiento_Det!C755,Tabla3[#All],2,FALSE))</f>
        <v/>
      </c>
      <c r="D755" s="6" t="str">
        <f>IF(LEN(Requerimiento_Det!D755)&gt;0,Requerimiento_Det!D755,"")</f>
        <v/>
      </c>
      <c r="E755" s="6" t="str">
        <f>IF(ISBLANK(Requerimiento_Det!E755),"",VLOOKUP(Requerimiento_Det!E755,Tabla13[#All],2,FALSE))</f>
        <v/>
      </c>
      <c r="F755" s="6" t="str">
        <f>IF(ISBLANK(Requerimiento_Det!F755),"",VLOOKUP(Requerimiento_Det!F755,Tabla12[#All],2,FALSE))</f>
        <v/>
      </c>
      <c r="G755" s="6" t="str">
        <f>IF(ISBLANK(Requerimiento_Det!G755),"",VLOOKUP(Requerimiento_Det!G755,Tabla14[#All],2,FALSE))</f>
        <v/>
      </c>
      <c r="H755" s="6" t="str">
        <f>IF(LEN(Requerimiento_Det!H755)&gt;0,Requerimiento_Det!H755,"")</f>
        <v/>
      </c>
      <c r="I755" s="6" t="str">
        <f>IF(ISBLANK(Requerimiento_Det!I755),"",VLOOKUP(Requerimiento_Det!I755,Tabla5[#All],2,FALSE))</f>
        <v/>
      </c>
      <c r="J755" s="6" t="str">
        <f t="shared" si="262"/>
        <v/>
      </c>
      <c r="K755" s="29" t="str">
        <f>IF(LEN(Requerimiento_Det!J755)&gt;0,Requerimiento_Det!J755,"")</f>
        <v/>
      </c>
      <c r="L755" s="6" t="str">
        <f t="shared" si="263"/>
        <v/>
      </c>
      <c r="M755" s="6" t="str">
        <f t="shared" si="264"/>
        <v/>
      </c>
      <c r="N755" s="30" t="str">
        <f t="shared" si="265"/>
        <v/>
      </c>
      <c r="O755" s="30" t="str">
        <f t="shared" si="266"/>
        <v/>
      </c>
      <c r="P755" s="6" t="str">
        <f t="shared" si="267"/>
        <v/>
      </c>
      <c r="Q755" s="6" t="str">
        <f t="shared" si="268"/>
        <v/>
      </c>
      <c r="R755" s="6" t="str">
        <f t="shared" si="269"/>
        <v/>
      </c>
      <c r="S755" s="6" t="str">
        <f t="shared" si="270"/>
        <v/>
      </c>
      <c r="T755" s="6" t="str">
        <f t="shared" si="271"/>
        <v/>
      </c>
      <c r="U755" s="6" t="str">
        <f t="shared" si="272"/>
        <v/>
      </c>
      <c r="V755" s="6" t="str">
        <f t="shared" si="273"/>
        <v/>
      </c>
      <c r="W755" s="6" t="str">
        <f>IF(LEN(Requerimiento_Det!L755)&gt;0,Requerimiento_Det!L755,"")</f>
        <v/>
      </c>
      <c r="X755" s="6" t="str">
        <f>IF(ISBLANK(Requerimiento_Det!M755),"",VLOOKUP(Requerimiento_Det!M755,Tabla8[#All],2,FALSE))</f>
        <v/>
      </c>
      <c r="Y755" s="6" t="str">
        <f t="shared" si="274"/>
        <v/>
      </c>
      <c r="Z755" s="6" t="str">
        <f t="shared" si="275"/>
        <v/>
      </c>
      <c r="AA755" s="6" t="str">
        <f t="shared" si="276"/>
        <v/>
      </c>
      <c r="AB755" s="6" t="str">
        <f t="shared" si="277"/>
        <v/>
      </c>
      <c r="AC755" s="6" t="str">
        <f t="shared" si="278"/>
        <v/>
      </c>
      <c r="AD755" s="6" t="str">
        <f>IF(ISBLANK(Requerimiento_Det!N755),"",VLOOKUP(Requerimiento_Det!N755,Tabla1[#All],2,FALSE))</f>
        <v/>
      </c>
      <c r="AE755" s="6" t="str">
        <f>IF(ISBLANK(Requerimiento_Det!P755),"",VLOOKUP(Requerimiento_Det!P755,Tabla18[#All],2,FALSE))</f>
        <v/>
      </c>
    </row>
    <row r="756" spans="1:31" x14ac:dyDescent="0.25">
      <c r="A756" s="6" t="str">
        <f>IF(LEN(Requerimiento_Det!A756)&gt;0,Requerimiento_Det!A756,"")</f>
        <v/>
      </c>
      <c r="B756" s="6" t="str">
        <f>IF(LEN(Requerimiento_Det!B756)&gt;0,Requerimiento_Det!B756,"")</f>
        <v/>
      </c>
      <c r="C756" s="6" t="str">
        <f>IF(ISBLANK(Requerimiento_Det!C756),"",VLOOKUP(Requerimiento_Det!C756,Tabla3[#All],2,FALSE))</f>
        <v/>
      </c>
      <c r="D756" s="6" t="str">
        <f>IF(LEN(Requerimiento_Det!D756)&gt;0,Requerimiento_Det!D756,"")</f>
        <v/>
      </c>
      <c r="E756" s="6" t="str">
        <f>IF(ISBLANK(Requerimiento_Det!E756),"",VLOOKUP(Requerimiento_Det!E756,Tabla13[#All],2,FALSE))</f>
        <v/>
      </c>
      <c r="F756" s="6" t="str">
        <f>IF(ISBLANK(Requerimiento_Det!F756),"",VLOOKUP(Requerimiento_Det!F756,Tabla12[#All],2,FALSE))</f>
        <v/>
      </c>
      <c r="G756" s="6" t="str">
        <f>IF(ISBLANK(Requerimiento_Det!G756),"",VLOOKUP(Requerimiento_Det!G756,Tabla14[#All],2,FALSE))</f>
        <v/>
      </c>
      <c r="H756" s="6" t="str">
        <f>IF(LEN(Requerimiento_Det!H756)&gt;0,Requerimiento_Det!H756,"")</f>
        <v/>
      </c>
      <c r="I756" s="6" t="str">
        <f>IF(ISBLANK(Requerimiento_Det!I756),"",VLOOKUP(Requerimiento_Det!I756,Tabla5[#All],2,FALSE))</f>
        <v/>
      </c>
      <c r="J756" s="6" t="str">
        <f t="shared" si="262"/>
        <v/>
      </c>
      <c r="K756" s="29" t="str">
        <f>IF(LEN(Requerimiento_Det!J756)&gt;0,Requerimiento_Det!J756,"")</f>
        <v/>
      </c>
      <c r="L756" s="6" t="str">
        <f t="shared" si="263"/>
        <v/>
      </c>
      <c r="M756" s="6" t="str">
        <f t="shared" si="264"/>
        <v/>
      </c>
      <c r="N756" s="30" t="str">
        <f t="shared" si="265"/>
        <v/>
      </c>
      <c r="O756" s="30" t="str">
        <f t="shared" si="266"/>
        <v/>
      </c>
      <c r="P756" s="6" t="str">
        <f t="shared" si="267"/>
        <v/>
      </c>
      <c r="Q756" s="6" t="str">
        <f t="shared" si="268"/>
        <v/>
      </c>
      <c r="R756" s="6" t="str">
        <f t="shared" si="269"/>
        <v/>
      </c>
      <c r="S756" s="6" t="str">
        <f t="shared" si="270"/>
        <v/>
      </c>
      <c r="T756" s="6" t="str">
        <f t="shared" si="271"/>
        <v/>
      </c>
      <c r="U756" s="6" t="str">
        <f t="shared" si="272"/>
        <v/>
      </c>
      <c r="V756" s="6" t="str">
        <f t="shared" si="273"/>
        <v/>
      </c>
      <c r="W756" s="6" t="str">
        <f>IF(LEN(Requerimiento_Det!L756)&gt;0,Requerimiento_Det!L756,"")</f>
        <v/>
      </c>
      <c r="X756" s="6" t="str">
        <f>IF(ISBLANK(Requerimiento_Det!M756),"",VLOOKUP(Requerimiento_Det!M756,Tabla8[#All],2,FALSE))</f>
        <v/>
      </c>
      <c r="Y756" s="6" t="str">
        <f t="shared" si="274"/>
        <v/>
      </c>
      <c r="Z756" s="6" t="str">
        <f t="shared" si="275"/>
        <v/>
      </c>
      <c r="AA756" s="6" t="str">
        <f t="shared" si="276"/>
        <v/>
      </c>
      <c r="AB756" s="6" t="str">
        <f t="shared" si="277"/>
        <v/>
      </c>
      <c r="AC756" s="6" t="str">
        <f t="shared" si="278"/>
        <v/>
      </c>
      <c r="AD756" s="6" t="str">
        <f>IF(ISBLANK(Requerimiento_Det!N756),"",VLOOKUP(Requerimiento_Det!N756,Tabla1[#All],2,FALSE))</f>
        <v/>
      </c>
      <c r="AE756" s="6" t="str">
        <f>IF(ISBLANK(Requerimiento_Det!P756),"",VLOOKUP(Requerimiento_Det!P756,Tabla18[#All],2,FALSE))</f>
        <v/>
      </c>
    </row>
    <row r="757" spans="1:31" x14ac:dyDescent="0.25">
      <c r="A757" s="6" t="str">
        <f>IF(LEN(Requerimiento_Det!A757)&gt;0,Requerimiento_Det!A757,"")</f>
        <v/>
      </c>
      <c r="B757" s="6" t="str">
        <f>IF(LEN(Requerimiento_Det!B757)&gt;0,Requerimiento_Det!B757,"")</f>
        <v/>
      </c>
      <c r="C757" s="6" t="str">
        <f>IF(ISBLANK(Requerimiento_Det!C757),"",VLOOKUP(Requerimiento_Det!C757,Tabla3[#All],2,FALSE))</f>
        <v/>
      </c>
      <c r="D757" s="6" t="str">
        <f>IF(LEN(Requerimiento_Det!D757)&gt;0,Requerimiento_Det!D757,"")</f>
        <v/>
      </c>
      <c r="E757" s="6" t="str">
        <f>IF(ISBLANK(Requerimiento_Det!E757),"",VLOOKUP(Requerimiento_Det!E757,Tabla13[#All],2,FALSE))</f>
        <v/>
      </c>
      <c r="F757" s="6" t="str">
        <f>IF(ISBLANK(Requerimiento_Det!F757),"",VLOOKUP(Requerimiento_Det!F757,Tabla12[#All],2,FALSE))</f>
        <v/>
      </c>
      <c r="G757" s="6" t="str">
        <f>IF(ISBLANK(Requerimiento_Det!G757),"",VLOOKUP(Requerimiento_Det!G757,Tabla14[#All],2,FALSE))</f>
        <v/>
      </c>
      <c r="H757" s="6" t="str">
        <f>IF(LEN(Requerimiento_Det!H757)&gt;0,Requerimiento_Det!H757,"")</f>
        <v/>
      </c>
      <c r="I757" s="6" t="str">
        <f>IF(ISBLANK(Requerimiento_Det!I757),"",VLOOKUP(Requerimiento_Det!I757,Tabla5[#All],2,FALSE))</f>
        <v/>
      </c>
      <c r="J757" s="6" t="str">
        <f t="shared" si="262"/>
        <v/>
      </c>
      <c r="K757" s="29" t="str">
        <f>IF(LEN(Requerimiento_Det!J757)&gt;0,Requerimiento_Det!J757,"")</f>
        <v/>
      </c>
      <c r="L757" s="6" t="str">
        <f t="shared" si="263"/>
        <v/>
      </c>
      <c r="M757" s="6" t="str">
        <f t="shared" si="264"/>
        <v/>
      </c>
      <c r="N757" s="30" t="str">
        <f t="shared" si="265"/>
        <v/>
      </c>
      <c r="O757" s="30" t="str">
        <f t="shared" si="266"/>
        <v/>
      </c>
      <c r="P757" s="6" t="str">
        <f t="shared" si="267"/>
        <v/>
      </c>
      <c r="Q757" s="6" t="str">
        <f t="shared" si="268"/>
        <v/>
      </c>
      <c r="R757" s="6" t="str">
        <f t="shared" si="269"/>
        <v/>
      </c>
      <c r="S757" s="6" t="str">
        <f t="shared" si="270"/>
        <v/>
      </c>
      <c r="T757" s="6" t="str">
        <f t="shared" si="271"/>
        <v/>
      </c>
      <c r="U757" s="6" t="str">
        <f t="shared" si="272"/>
        <v/>
      </c>
      <c r="V757" s="6" t="str">
        <f t="shared" si="273"/>
        <v/>
      </c>
      <c r="W757" s="6" t="str">
        <f>IF(LEN(Requerimiento_Det!L757)&gt;0,Requerimiento_Det!L757,"")</f>
        <v/>
      </c>
      <c r="X757" s="6" t="str">
        <f>IF(ISBLANK(Requerimiento_Det!M757),"",VLOOKUP(Requerimiento_Det!M757,Tabla8[#All],2,FALSE))</f>
        <v/>
      </c>
      <c r="Y757" s="6" t="str">
        <f t="shared" si="274"/>
        <v/>
      </c>
      <c r="Z757" s="6" t="str">
        <f t="shared" si="275"/>
        <v/>
      </c>
      <c r="AA757" s="6" t="str">
        <f t="shared" si="276"/>
        <v/>
      </c>
      <c r="AB757" s="6" t="str">
        <f t="shared" si="277"/>
        <v/>
      </c>
      <c r="AC757" s="6" t="str">
        <f t="shared" si="278"/>
        <v/>
      </c>
      <c r="AD757" s="6" t="str">
        <f>IF(ISBLANK(Requerimiento_Det!N757),"",VLOOKUP(Requerimiento_Det!N757,Tabla1[#All],2,FALSE))</f>
        <v/>
      </c>
      <c r="AE757" s="6" t="str">
        <f>IF(ISBLANK(Requerimiento_Det!P757),"",VLOOKUP(Requerimiento_Det!P757,Tabla18[#All],2,FALSE))</f>
        <v/>
      </c>
    </row>
    <row r="758" spans="1:31" x14ac:dyDescent="0.25">
      <c r="A758" s="6" t="str">
        <f>IF(LEN(Requerimiento_Det!A758)&gt;0,Requerimiento_Det!A758,"")</f>
        <v/>
      </c>
      <c r="B758" s="6" t="str">
        <f>IF(LEN(Requerimiento_Det!B758)&gt;0,Requerimiento_Det!B758,"")</f>
        <v/>
      </c>
      <c r="C758" s="6" t="str">
        <f>IF(ISBLANK(Requerimiento_Det!C758),"",VLOOKUP(Requerimiento_Det!C758,Tabla3[#All],2,FALSE))</f>
        <v/>
      </c>
      <c r="D758" s="6" t="str">
        <f>IF(LEN(Requerimiento_Det!D758)&gt;0,Requerimiento_Det!D758,"")</f>
        <v/>
      </c>
      <c r="E758" s="6" t="str">
        <f>IF(ISBLANK(Requerimiento_Det!E758),"",VLOOKUP(Requerimiento_Det!E758,Tabla13[#All],2,FALSE))</f>
        <v/>
      </c>
      <c r="F758" s="6" t="str">
        <f>IF(ISBLANK(Requerimiento_Det!F758),"",VLOOKUP(Requerimiento_Det!F758,Tabla12[#All],2,FALSE))</f>
        <v/>
      </c>
      <c r="G758" s="6" t="str">
        <f>IF(ISBLANK(Requerimiento_Det!G758),"",VLOOKUP(Requerimiento_Det!G758,Tabla14[#All],2,FALSE))</f>
        <v/>
      </c>
      <c r="H758" s="6" t="str">
        <f>IF(LEN(Requerimiento_Det!H758)&gt;0,Requerimiento_Det!H758,"")</f>
        <v/>
      </c>
      <c r="I758" s="6" t="str">
        <f>IF(ISBLANK(Requerimiento_Det!I758),"",VLOOKUP(Requerimiento_Det!I758,Tabla5[#All],2,FALSE))</f>
        <v/>
      </c>
      <c r="J758" s="6" t="str">
        <f t="shared" si="262"/>
        <v/>
      </c>
      <c r="K758" s="29" t="str">
        <f>IF(LEN(Requerimiento_Det!J758)&gt;0,Requerimiento_Det!J758,"")</f>
        <v/>
      </c>
      <c r="L758" s="6" t="str">
        <f t="shared" si="263"/>
        <v/>
      </c>
      <c r="M758" s="6" t="str">
        <f t="shared" si="264"/>
        <v/>
      </c>
      <c r="N758" s="30" t="str">
        <f t="shared" si="265"/>
        <v/>
      </c>
      <c r="O758" s="30" t="str">
        <f t="shared" si="266"/>
        <v/>
      </c>
      <c r="P758" s="6" t="str">
        <f t="shared" si="267"/>
        <v/>
      </c>
      <c r="Q758" s="6" t="str">
        <f t="shared" si="268"/>
        <v/>
      </c>
      <c r="R758" s="6" t="str">
        <f t="shared" si="269"/>
        <v/>
      </c>
      <c r="S758" s="6" t="str">
        <f t="shared" si="270"/>
        <v/>
      </c>
      <c r="T758" s="6" t="str">
        <f t="shared" si="271"/>
        <v/>
      </c>
      <c r="U758" s="6" t="str">
        <f t="shared" si="272"/>
        <v/>
      </c>
      <c r="V758" s="6" t="str">
        <f t="shared" si="273"/>
        <v/>
      </c>
      <c r="W758" s="6" t="str">
        <f>IF(LEN(Requerimiento_Det!L758)&gt;0,Requerimiento_Det!L758,"")</f>
        <v/>
      </c>
      <c r="X758" s="6" t="str">
        <f>IF(ISBLANK(Requerimiento_Det!M758),"",VLOOKUP(Requerimiento_Det!M758,Tabla8[#All],2,FALSE))</f>
        <v/>
      </c>
      <c r="Y758" s="6" t="str">
        <f t="shared" si="274"/>
        <v/>
      </c>
      <c r="Z758" s="6" t="str">
        <f t="shared" si="275"/>
        <v/>
      </c>
      <c r="AA758" s="6" t="str">
        <f t="shared" si="276"/>
        <v/>
      </c>
      <c r="AB758" s="6" t="str">
        <f t="shared" si="277"/>
        <v/>
      </c>
      <c r="AC758" s="6" t="str">
        <f t="shared" si="278"/>
        <v/>
      </c>
      <c r="AD758" s="6" t="str">
        <f>IF(ISBLANK(Requerimiento_Det!N758),"",VLOOKUP(Requerimiento_Det!N758,Tabla1[#All],2,FALSE))</f>
        <v/>
      </c>
      <c r="AE758" s="6" t="str">
        <f>IF(ISBLANK(Requerimiento_Det!P758),"",VLOOKUP(Requerimiento_Det!P758,Tabla18[#All],2,FALSE))</f>
        <v/>
      </c>
    </row>
    <row r="759" spans="1:31" x14ac:dyDescent="0.25">
      <c r="A759" s="6" t="str">
        <f>IF(LEN(Requerimiento_Det!A759)&gt;0,Requerimiento_Det!A759,"")</f>
        <v/>
      </c>
      <c r="B759" s="6" t="str">
        <f>IF(LEN(Requerimiento_Det!B759)&gt;0,Requerimiento_Det!B759,"")</f>
        <v/>
      </c>
      <c r="C759" s="6" t="str">
        <f>IF(ISBLANK(Requerimiento_Det!C759),"",VLOOKUP(Requerimiento_Det!C759,Tabla3[#All],2,FALSE))</f>
        <v/>
      </c>
      <c r="D759" s="6" t="str">
        <f>IF(LEN(Requerimiento_Det!D759)&gt;0,Requerimiento_Det!D759,"")</f>
        <v/>
      </c>
      <c r="E759" s="6" t="str">
        <f>IF(ISBLANK(Requerimiento_Det!E759),"",VLOOKUP(Requerimiento_Det!E759,Tabla13[#All],2,FALSE))</f>
        <v/>
      </c>
      <c r="F759" s="6" t="str">
        <f>IF(ISBLANK(Requerimiento_Det!F759),"",VLOOKUP(Requerimiento_Det!F759,Tabla12[#All],2,FALSE))</f>
        <v/>
      </c>
      <c r="G759" s="6" t="str">
        <f>IF(ISBLANK(Requerimiento_Det!G759),"",VLOOKUP(Requerimiento_Det!G759,Tabla14[#All],2,FALSE))</f>
        <v/>
      </c>
      <c r="H759" s="6" t="str">
        <f>IF(LEN(Requerimiento_Det!H759)&gt;0,Requerimiento_Det!H759,"")</f>
        <v/>
      </c>
      <c r="I759" s="6" t="str">
        <f>IF(ISBLANK(Requerimiento_Det!I759),"",VLOOKUP(Requerimiento_Det!I759,Tabla5[#All],2,FALSE))</f>
        <v/>
      </c>
      <c r="J759" s="6" t="str">
        <f t="shared" si="262"/>
        <v/>
      </c>
      <c r="K759" s="29" t="str">
        <f>IF(LEN(Requerimiento_Det!J759)&gt;0,Requerimiento_Det!J759,"")</f>
        <v/>
      </c>
      <c r="L759" s="6" t="str">
        <f t="shared" si="263"/>
        <v/>
      </c>
      <c r="M759" s="6" t="str">
        <f t="shared" si="264"/>
        <v/>
      </c>
      <c r="N759" s="30" t="str">
        <f t="shared" si="265"/>
        <v/>
      </c>
      <c r="O759" s="30" t="str">
        <f t="shared" si="266"/>
        <v/>
      </c>
      <c r="P759" s="6" t="str">
        <f t="shared" si="267"/>
        <v/>
      </c>
      <c r="Q759" s="6" t="str">
        <f t="shared" si="268"/>
        <v/>
      </c>
      <c r="R759" s="6" t="str">
        <f t="shared" si="269"/>
        <v/>
      </c>
      <c r="S759" s="6" t="str">
        <f t="shared" si="270"/>
        <v/>
      </c>
      <c r="T759" s="6" t="str">
        <f t="shared" si="271"/>
        <v/>
      </c>
      <c r="U759" s="6" t="str">
        <f t="shared" si="272"/>
        <v/>
      </c>
      <c r="V759" s="6" t="str">
        <f t="shared" si="273"/>
        <v/>
      </c>
      <c r="W759" s="6" t="str">
        <f>IF(LEN(Requerimiento_Det!L759)&gt;0,Requerimiento_Det!L759,"")</f>
        <v/>
      </c>
      <c r="X759" s="6" t="str">
        <f>IF(ISBLANK(Requerimiento_Det!M759),"",VLOOKUP(Requerimiento_Det!M759,Tabla8[#All],2,FALSE))</f>
        <v/>
      </c>
      <c r="Y759" s="6" t="str">
        <f t="shared" si="274"/>
        <v/>
      </c>
      <c r="Z759" s="6" t="str">
        <f t="shared" si="275"/>
        <v/>
      </c>
      <c r="AA759" s="6" t="str">
        <f t="shared" si="276"/>
        <v/>
      </c>
      <c r="AB759" s="6" t="str">
        <f t="shared" si="277"/>
        <v/>
      </c>
      <c r="AC759" s="6" t="str">
        <f t="shared" si="278"/>
        <v/>
      </c>
      <c r="AD759" s="6" t="str">
        <f>IF(ISBLANK(Requerimiento_Det!N759),"",VLOOKUP(Requerimiento_Det!N759,Tabla1[#All],2,FALSE))</f>
        <v/>
      </c>
      <c r="AE759" s="6" t="str">
        <f>IF(ISBLANK(Requerimiento_Det!P759),"",VLOOKUP(Requerimiento_Det!P759,Tabla18[#All],2,FALSE))</f>
        <v/>
      </c>
    </row>
    <row r="760" spans="1:31" x14ac:dyDescent="0.25">
      <c r="A760" s="6" t="str">
        <f>IF(LEN(Requerimiento_Det!A760)&gt;0,Requerimiento_Det!A760,"")</f>
        <v/>
      </c>
      <c r="B760" s="6" t="str">
        <f>IF(LEN(Requerimiento_Det!B760)&gt;0,Requerimiento_Det!B760,"")</f>
        <v/>
      </c>
      <c r="C760" s="6" t="str">
        <f>IF(ISBLANK(Requerimiento_Det!C760),"",VLOOKUP(Requerimiento_Det!C760,Tabla3[#All],2,FALSE))</f>
        <v/>
      </c>
      <c r="D760" s="6" t="str">
        <f>IF(LEN(Requerimiento_Det!D760)&gt;0,Requerimiento_Det!D760,"")</f>
        <v/>
      </c>
      <c r="E760" s="6" t="str">
        <f>IF(ISBLANK(Requerimiento_Det!E760),"",VLOOKUP(Requerimiento_Det!E760,Tabla13[#All],2,FALSE))</f>
        <v/>
      </c>
      <c r="F760" s="6" t="str">
        <f>IF(ISBLANK(Requerimiento_Det!F760),"",VLOOKUP(Requerimiento_Det!F760,Tabla12[#All],2,FALSE))</f>
        <v/>
      </c>
      <c r="G760" s="6" t="str">
        <f>IF(ISBLANK(Requerimiento_Det!G760),"",VLOOKUP(Requerimiento_Det!G760,Tabla14[#All],2,FALSE))</f>
        <v/>
      </c>
      <c r="H760" s="6" t="str">
        <f>IF(LEN(Requerimiento_Det!H760)&gt;0,Requerimiento_Det!H760,"")</f>
        <v/>
      </c>
      <c r="I760" s="6" t="str">
        <f>IF(ISBLANK(Requerimiento_Det!I760),"",VLOOKUP(Requerimiento_Det!I760,Tabla5[#All],2,FALSE))</f>
        <v/>
      </c>
      <c r="J760" s="6" t="str">
        <f t="shared" si="262"/>
        <v/>
      </c>
      <c r="K760" s="29" t="str">
        <f>IF(LEN(Requerimiento_Det!J760)&gt;0,Requerimiento_Det!J760,"")</f>
        <v/>
      </c>
      <c r="L760" s="6" t="str">
        <f t="shared" si="263"/>
        <v/>
      </c>
      <c r="M760" s="6" t="str">
        <f t="shared" si="264"/>
        <v/>
      </c>
      <c r="N760" s="30" t="str">
        <f t="shared" si="265"/>
        <v/>
      </c>
      <c r="O760" s="30" t="str">
        <f t="shared" si="266"/>
        <v/>
      </c>
      <c r="P760" s="6" t="str">
        <f t="shared" si="267"/>
        <v/>
      </c>
      <c r="Q760" s="6" t="str">
        <f t="shared" si="268"/>
        <v/>
      </c>
      <c r="R760" s="6" t="str">
        <f t="shared" si="269"/>
        <v/>
      </c>
      <c r="S760" s="6" t="str">
        <f t="shared" si="270"/>
        <v/>
      </c>
      <c r="T760" s="6" t="str">
        <f t="shared" si="271"/>
        <v/>
      </c>
      <c r="U760" s="6" t="str">
        <f t="shared" si="272"/>
        <v/>
      </c>
      <c r="V760" s="6" t="str">
        <f t="shared" si="273"/>
        <v/>
      </c>
      <c r="W760" s="6" t="str">
        <f>IF(LEN(Requerimiento_Det!L760)&gt;0,Requerimiento_Det!L760,"")</f>
        <v/>
      </c>
      <c r="X760" s="6" t="str">
        <f>IF(ISBLANK(Requerimiento_Det!M760),"",VLOOKUP(Requerimiento_Det!M760,Tabla8[#All],2,FALSE))</f>
        <v/>
      </c>
      <c r="Y760" s="6" t="str">
        <f t="shared" si="274"/>
        <v/>
      </c>
      <c r="Z760" s="6" t="str">
        <f t="shared" si="275"/>
        <v/>
      </c>
      <c r="AA760" s="6" t="str">
        <f t="shared" si="276"/>
        <v/>
      </c>
      <c r="AB760" s="6" t="str">
        <f t="shared" si="277"/>
        <v/>
      </c>
      <c r="AC760" s="6" t="str">
        <f t="shared" si="278"/>
        <v/>
      </c>
      <c r="AD760" s="6" t="str">
        <f>IF(ISBLANK(Requerimiento_Det!N760),"",VLOOKUP(Requerimiento_Det!N760,Tabla1[#All],2,FALSE))</f>
        <v/>
      </c>
      <c r="AE760" s="6" t="str">
        <f>IF(ISBLANK(Requerimiento_Det!P760),"",VLOOKUP(Requerimiento_Det!P760,Tabla18[#All],2,FALSE))</f>
        <v/>
      </c>
    </row>
    <row r="761" spans="1:31" x14ac:dyDescent="0.25">
      <c r="A761" s="6" t="str">
        <f>IF(LEN(Requerimiento_Det!A761)&gt;0,Requerimiento_Det!A761,"")</f>
        <v/>
      </c>
      <c r="B761" s="6" t="str">
        <f>IF(LEN(Requerimiento_Det!B761)&gt;0,Requerimiento_Det!B761,"")</f>
        <v/>
      </c>
      <c r="C761" s="6" t="str">
        <f>IF(ISBLANK(Requerimiento_Det!C761),"",VLOOKUP(Requerimiento_Det!C761,Tabla3[#All],2,FALSE))</f>
        <v/>
      </c>
      <c r="D761" s="6" t="str">
        <f>IF(LEN(Requerimiento_Det!D761)&gt;0,Requerimiento_Det!D761,"")</f>
        <v/>
      </c>
      <c r="E761" s="6" t="str">
        <f>IF(ISBLANK(Requerimiento_Det!E761),"",VLOOKUP(Requerimiento_Det!E761,Tabla13[#All],2,FALSE))</f>
        <v/>
      </c>
      <c r="F761" s="6" t="str">
        <f>IF(ISBLANK(Requerimiento_Det!F761),"",VLOOKUP(Requerimiento_Det!F761,Tabla12[#All],2,FALSE))</f>
        <v/>
      </c>
      <c r="G761" s="6" t="str">
        <f>IF(ISBLANK(Requerimiento_Det!G761),"",VLOOKUP(Requerimiento_Det!G761,Tabla14[#All],2,FALSE))</f>
        <v/>
      </c>
      <c r="H761" s="6" t="str">
        <f>IF(LEN(Requerimiento_Det!H761)&gt;0,Requerimiento_Det!H761,"")</f>
        <v/>
      </c>
      <c r="I761" s="6" t="str">
        <f>IF(ISBLANK(Requerimiento_Det!I761),"",VLOOKUP(Requerimiento_Det!I761,Tabla5[#All],2,FALSE))</f>
        <v/>
      </c>
      <c r="J761" s="6" t="str">
        <f t="shared" si="262"/>
        <v/>
      </c>
      <c r="K761" s="29" t="str">
        <f>IF(LEN(Requerimiento_Det!J761)&gt;0,Requerimiento_Det!J761,"")</f>
        <v/>
      </c>
      <c r="L761" s="6" t="str">
        <f t="shared" si="263"/>
        <v/>
      </c>
      <c r="M761" s="6" t="str">
        <f t="shared" si="264"/>
        <v/>
      </c>
      <c r="N761" s="30" t="str">
        <f t="shared" si="265"/>
        <v/>
      </c>
      <c r="O761" s="30" t="str">
        <f t="shared" si="266"/>
        <v/>
      </c>
      <c r="P761" s="6" t="str">
        <f t="shared" si="267"/>
        <v/>
      </c>
      <c r="Q761" s="6" t="str">
        <f t="shared" si="268"/>
        <v/>
      </c>
      <c r="R761" s="6" t="str">
        <f t="shared" si="269"/>
        <v/>
      </c>
      <c r="S761" s="6" t="str">
        <f t="shared" si="270"/>
        <v/>
      </c>
      <c r="T761" s="6" t="str">
        <f t="shared" si="271"/>
        <v/>
      </c>
      <c r="U761" s="6" t="str">
        <f t="shared" si="272"/>
        <v/>
      </c>
      <c r="V761" s="6" t="str">
        <f t="shared" si="273"/>
        <v/>
      </c>
      <c r="W761" s="6" t="str">
        <f>IF(LEN(Requerimiento_Det!L761)&gt;0,Requerimiento_Det!L761,"")</f>
        <v/>
      </c>
      <c r="X761" s="6" t="str">
        <f>IF(ISBLANK(Requerimiento_Det!M761),"",VLOOKUP(Requerimiento_Det!M761,Tabla8[#All],2,FALSE))</f>
        <v/>
      </c>
      <c r="Y761" s="6" t="str">
        <f t="shared" si="274"/>
        <v/>
      </c>
      <c r="Z761" s="6" t="str">
        <f t="shared" si="275"/>
        <v/>
      </c>
      <c r="AA761" s="6" t="str">
        <f t="shared" si="276"/>
        <v/>
      </c>
      <c r="AB761" s="6" t="str">
        <f t="shared" si="277"/>
        <v/>
      </c>
      <c r="AC761" s="6" t="str">
        <f t="shared" si="278"/>
        <v/>
      </c>
      <c r="AD761" s="6" t="str">
        <f>IF(ISBLANK(Requerimiento_Det!N761),"",VLOOKUP(Requerimiento_Det!N761,Tabla1[#All],2,FALSE))</f>
        <v/>
      </c>
      <c r="AE761" s="6" t="str">
        <f>IF(ISBLANK(Requerimiento_Det!P761),"",VLOOKUP(Requerimiento_Det!P761,Tabla18[#All],2,FALSE))</f>
        <v/>
      </c>
    </row>
    <row r="762" spans="1:31" x14ac:dyDescent="0.25">
      <c r="A762" s="6" t="str">
        <f>IF(LEN(Requerimiento_Det!A762)&gt;0,Requerimiento_Det!A762,"")</f>
        <v/>
      </c>
      <c r="B762" s="6" t="str">
        <f>IF(LEN(Requerimiento_Det!B762)&gt;0,Requerimiento_Det!B762,"")</f>
        <v/>
      </c>
      <c r="C762" s="6" t="str">
        <f>IF(ISBLANK(Requerimiento_Det!C762),"",VLOOKUP(Requerimiento_Det!C762,Tabla3[#All],2,FALSE))</f>
        <v/>
      </c>
      <c r="D762" s="6" t="str">
        <f>IF(LEN(Requerimiento_Det!D762)&gt;0,Requerimiento_Det!D762,"")</f>
        <v/>
      </c>
      <c r="E762" s="6" t="str">
        <f>IF(ISBLANK(Requerimiento_Det!E762),"",VLOOKUP(Requerimiento_Det!E762,Tabla13[#All],2,FALSE))</f>
        <v/>
      </c>
      <c r="F762" s="6" t="str">
        <f>IF(ISBLANK(Requerimiento_Det!F762),"",VLOOKUP(Requerimiento_Det!F762,Tabla12[#All],2,FALSE))</f>
        <v/>
      </c>
      <c r="G762" s="6" t="str">
        <f>IF(ISBLANK(Requerimiento_Det!G762),"",VLOOKUP(Requerimiento_Det!G762,Tabla14[#All],2,FALSE))</f>
        <v/>
      </c>
      <c r="H762" s="6" t="str">
        <f>IF(LEN(Requerimiento_Det!H762)&gt;0,Requerimiento_Det!H762,"")</f>
        <v/>
      </c>
      <c r="I762" s="6" t="str">
        <f>IF(ISBLANK(Requerimiento_Det!I762),"",VLOOKUP(Requerimiento_Det!I762,Tabla5[#All],2,FALSE))</f>
        <v/>
      </c>
      <c r="J762" s="6" t="str">
        <f t="shared" si="262"/>
        <v/>
      </c>
      <c r="K762" s="29" t="str">
        <f>IF(LEN(Requerimiento_Det!J762)&gt;0,Requerimiento_Det!J762,"")</f>
        <v/>
      </c>
      <c r="L762" s="6" t="str">
        <f t="shared" si="263"/>
        <v/>
      </c>
      <c r="M762" s="6" t="str">
        <f t="shared" si="264"/>
        <v/>
      </c>
      <c r="N762" s="30" t="str">
        <f t="shared" si="265"/>
        <v/>
      </c>
      <c r="O762" s="30" t="str">
        <f t="shared" si="266"/>
        <v/>
      </c>
      <c r="P762" s="6" t="str">
        <f t="shared" si="267"/>
        <v/>
      </c>
      <c r="Q762" s="6" t="str">
        <f t="shared" si="268"/>
        <v/>
      </c>
      <c r="R762" s="6" t="str">
        <f t="shared" si="269"/>
        <v/>
      </c>
      <c r="S762" s="6" t="str">
        <f t="shared" si="270"/>
        <v/>
      </c>
      <c r="T762" s="6" t="str">
        <f t="shared" si="271"/>
        <v/>
      </c>
      <c r="U762" s="6" t="str">
        <f t="shared" si="272"/>
        <v/>
      </c>
      <c r="V762" s="6" t="str">
        <f t="shared" si="273"/>
        <v/>
      </c>
      <c r="W762" s="6" t="str">
        <f>IF(LEN(Requerimiento_Det!L762)&gt;0,Requerimiento_Det!L762,"")</f>
        <v/>
      </c>
      <c r="X762" s="6" t="str">
        <f>IF(ISBLANK(Requerimiento_Det!M762),"",VLOOKUP(Requerimiento_Det!M762,Tabla8[#All],2,FALSE))</f>
        <v/>
      </c>
      <c r="Y762" s="6" t="str">
        <f t="shared" si="274"/>
        <v/>
      </c>
      <c r="Z762" s="6" t="str">
        <f t="shared" si="275"/>
        <v/>
      </c>
      <c r="AA762" s="6" t="str">
        <f t="shared" si="276"/>
        <v/>
      </c>
      <c r="AB762" s="6" t="str">
        <f t="shared" si="277"/>
        <v/>
      </c>
      <c r="AC762" s="6" t="str">
        <f t="shared" si="278"/>
        <v/>
      </c>
      <c r="AD762" s="6" t="str">
        <f>IF(ISBLANK(Requerimiento_Det!N762),"",VLOOKUP(Requerimiento_Det!N762,Tabla1[#All],2,FALSE))</f>
        <v/>
      </c>
      <c r="AE762" s="6" t="str">
        <f>IF(ISBLANK(Requerimiento_Det!P762),"",VLOOKUP(Requerimiento_Det!P762,Tabla18[#All],2,FALSE))</f>
        <v/>
      </c>
    </row>
    <row r="763" spans="1:31" x14ac:dyDescent="0.25">
      <c r="A763" s="6" t="str">
        <f>IF(LEN(Requerimiento_Det!A763)&gt;0,Requerimiento_Det!A763,"")</f>
        <v/>
      </c>
      <c r="B763" s="6" t="str">
        <f>IF(LEN(Requerimiento_Det!B763)&gt;0,Requerimiento_Det!B763,"")</f>
        <v/>
      </c>
      <c r="C763" s="6" t="str">
        <f>IF(ISBLANK(Requerimiento_Det!C763),"",VLOOKUP(Requerimiento_Det!C763,Tabla3[#All],2,FALSE))</f>
        <v/>
      </c>
      <c r="D763" s="6" t="str">
        <f>IF(LEN(Requerimiento_Det!D763)&gt;0,Requerimiento_Det!D763,"")</f>
        <v/>
      </c>
      <c r="E763" s="6" t="str">
        <f>IF(ISBLANK(Requerimiento_Det!E763),"",VLOOKUP(Requerimiento_Det!E763,Tabla13[#All],2,FALSE))</f>
        <v/>
      </c>
      <c r="F763" s="6" t="str">
        <f>IF(ISBLANK(Requerimiento_Det!F763),"",VLOOKUP(Requerimiento_Det!F763,Tabla12[#All],2,FALSE))</f>
        <v/>
      </c>
      <c r="G763" s="6" t="str">
        <f>IF(ISBLANK(Requerimiento_Det!G763),"",VLOOKUP(Requerimiento_Det!G763,Tabla14[#All],2,FALSE))</f>
        <v/>
      </c>
      <c r="H763" s="6" t="str">
        <f>IF(LEN(Requerimiento_Det!H763)&gt;0,Requerimiento_Det!H763,"")</f>
        <v/>
      </c>
      <c r="I763" s="6" t="str">
        <f>IF(ISBLANK(Requerimiento_Det!I763),"",VLOOKUP(Requerimiento_Det!I763,Tabla5[#All],2,FALSE))</f>
        <v/>
      </c>
      <c r="J763" s="6" t="str">
        <f t="shared" si="262"/>
        <v/>
      </c>
      <c r="K763" s="29" t="str">
        <f>IF(LEN(Requerimiento_Det!J763)&gt;0,Requerimiento_Det!J763,"")</f>
        <v/>
      </c>
      <c r="L763" s="6" t="str">
        <f t="shared" si="263"/>
        <v/>
      </c>
      <c r="M763" s="6" t="str">
        <f t="shared" si="264"/>
        <v/>
      </c>
      <c r="N763" s="30" t="str">
        <f t="shared" si="265"/>
        <v/>
      </c>
      <c r="O763" s="30" t="str">
        <f t="shared" si="266"/>
        <v/>
      </c>
      <c r="P763" s="6" t="str">
        <f t="shared" si="267"/>
        <v/>
      </c>
      <c r="Q763" s="6" t="str">
        <f t="shared" si="268"/>
        <v/>
      </c>
      <c r="R763" s="6" t="str">
        <f t="shared" si="269"/>
        <v/>
      </c>
      <c r="S763" s="6" t="str">
        <f t="shared" si="270"/>
        <v/>
      </c>
      <c r="T763" s="6" t="str">
        <f t="shared" si="271"/>
        <v/>
      </c>
      <c r="U763" s="6" t="str">
        <f t="shared" si="272"/>
        <v/>
      </c>
      <c r="V763" s="6" t="str">
        <f t="shared" si="273"/>
        <v/>
      </c>
      <c r="W763" s="6" t="str">
        <f>IF(LEN(Requerimiento_Det!L763)&gt;0,Requerimiento_Det!L763,"")</f>
        <v/>
      </c>
      <c r="X763" s="6" t="str">
        <f>IF(ISBLANK(Requerimiento_Det!M763),"",VLOOKUP(Requerimiento_Det!M763,Tabla8[#All],2,FALSE))</f>
        <v/>
      </c>
      <c r="Y763" s="6" t="str">
        <f t="shared" si="274"/>
        <v/>
      </c>
      <c r="Z763" s="6" t="str">
        <f t="shared" si="275"/>
        <v/>
      </c>
      <c r="AA763" s="6" t="str">
        <f t="shared" si="276"/>
        <v/>
      </c>
      <c r="AB763" s="6" t="str">
        <f t="shared" si="277"/>
        <v/>
      </c>
      <c r="AC763" s="6" t="str">
        <f t="shared" si="278"/>
        <v/>
      </c>
      <c r="AD763" s="6" t="str">
        <f>IF(ISBLANK(Requerimiento_Det!N763),"",VLOOKUP(Requerimiento_Det!N763,Tabla1[#All],2,FALSE))</f>
        <v/>
      </c>
      <c r="AE763" s="6" t="str">
        <f>IF(ISBLANK(Requerimiento_Det!P763),"",VLOOKUP(Requerimiento_Det!P763,Tabla18[#All],2,FALSE))</f>
        <v/>
      </c>
    </row>
    <row r="764" spans="1:31" x14ac:dyDescent="0.25">
      <c r="A764" s="6" t="str">
        <f>IF(LEN(Requerimiento_Det!A764)&gt;0,Requerimiento_Det!A764,"")</f>
        <v/>
      </c>
      <c r="B764" s="6" t="str">
        <f>IF(LEN(Requerimiento_Det!B764)&gt;0,Requerimiento_Det!B764,"")</f>
        <v/>
      </c>
      <c r="C764" s="6" t="str">
        <f>IF(ISBLANK(Requerimiento_Det!C764),"",VLOOKUP(Requerimiento_Det!C764,Tabla3[#All],2,FALSE))</f>
        <v/>
      </c>
      <c r="D764" s="6" t="str">
        <f>IF(LEN(Requerimiento_Det!D764)&gt;0,Requerimiento_Det!D764,"")</f>
        <v/>
      </c>
      <c r="E764" s="6" t="str">
        <f>IF(ISBLANK(Requerimiento_Det!E764),"",VLOOKUP(Requerimiento_Det!E764,Tabla13[#All],2,FALSE))</f>
        <v/>
      </c>
      <c r="F764" s="6" t="str">
        <f>IF(ISBLANK(Requerimiento_Det!F764),"",VLOOKUP(Requerimiento_Det!F764,Tabla12[#All],2,FALSE))</f>
        <v/>
      </c>
      <c r="G764" s="6" t="str">
        <f>IF(ISBLANK(Requerimiento_Det!G764),"",VLOOKUP(Requerimiento_Det!G764,Tabla14[#All],2,FALSE))</f>
        <v/>
      </c>
      <c r="H764" s="6" t="str">
        <f>IF(LEN(Requerimiento_Det!H764)&gt;0,Requerimiento_Det!H764,"")</f>
        <v/>
      </c>
      <c r="I764" s="6" t="str">
        <f>IF(ISBLANK(Requerimiento_Det!I764),"",VLOOKUP(Requerimiento_Det!I764,Tabla5[#All],2,FALSE))</f>
        <v/>
      </c>
      <c r="J764" s="6" t="str">
        <f t="shared" si="262"/>
        <v/>
      </c>
      <c r="K764" s="29" t="str">
        <f>IF(LEN(Requerimiento_Det!J764)&gt;0,Requerimiento_Det!J764,"")</f>
        <v/>
      </c>
      <c r="L764" s="6" t="str">
        <f t="shared" si="263"/>
        <v/>
      </c>
      <c r="M764" s="6" t="str">
        <f t="shared" si="264"/>
        <v/>
      </c>
      <c r="N764" s="30" t="str">
        <f t="shared" si="265"/>
        <v/>
      </c>
      <c r="O764" s="30" t="str">
        <f t="shared" si="266"/>
        <v/>
      </c>
      <c r="P764" s="6" t="str">
        <f t="shared" si="267"/>
        <v/>
      </c>
      <c r="Q764" s="6" t="str">
        <f t="shared" si="268"/>
        <v/>
      </c>
      <c r="R764" s="6" t="str">
        <f t="shared" si="269"/>
        <v/>
      </c>
      <c r="S764" s="6" t="str">
        <f t="shared" si="270"/>
        <v/>
      </c>
      <c r="T764" s="6" t="str">
        <f t="shared" si="271"/>
        <v/>
      </c>
      <c r="U764" s="6" t="str">
        <f t="shared" si="272"/>
        <v/>
      </c>
      <c r="V764" s="6" t="str">
        <f t="shared" si="273"/>
        <v/>
      </c>
      <c r="W764" s="6" t="str">
        <f>IF(LEN(Requerimiento_Det!L764)&gt;0,Requerimiento_Det!L764,"")</f>
        <v/>
      </c>
      <c r="X764" s="6" t="str">
        <f>IF(ISBLANK(Requerimiento_Det!M764),"",VLOOKUP(Requerimiento_Det!M764,Tabla8[#All],2,FALSE))</f>
        <v/>
      </c>
      <c r="Y764" s="6" t="str">
        <f t="shared" si="274"/>
        <v/>
      </c>
      <c r="Z764" s="6" t="str">
        <f t="shared" si="275"/>
        <v/>
      </c>
      <c r="AA764" s="6" t="str">
        <f t="shared" si="276"/>
        <v/>
      </c>
      <c r="AB764" s="6" t="str">
        <f t="shared" si="277"/>
        <v/>
      </c>
      <c r="AC764" s="6" t="str">
        <f t="shared" si="278"/>
        <v/>
      </c>
      <c r="AD764" s="6" t="str">
        <f>IF(ISBLANK(Requerimiento_Det!N764),"",VLOOKUP(Requerimiento_Det!N764,Tabla1[#All],2,FALSE))</f>
        <v/>
      </c>
      <c r="AE764" s="6" t="str">
        <f>IF(ISBLANK(Requerimiento_Det!P764),"",VLOOKUP(Requerimiento_Det!P764,Tabla18[#All],2,FALSE))</f>
        <v/>
      </c>
    </row>
    <row r="765" spans="1:31" x14ac:dyDescent="0.25">
      <c r="A765" s="6" t="str">
        <f>IF(LEN(Requerimiento_Det!A765)&gt;0,Requerimiento_Det!A765,"")</f>
        <v/>
      </c>
      <c r="B765" s="6" t="str">
        <f>IF(LEN(Requerimiento_Det!B765)&gt;0,Requerimiento_Det!B765,"")</f>
        <v/>
      </c>
      <c r="C765" s="6" t="str">
        <f>IF(ISBLANK(Requerimiento_Det!C765),"",VLOOKUP(Requerimiento_Det!C765,Tabla3[#All],2,FALSE))</f>
        <v/>
      </c>
      <c r="D765" s="6" t="str">
        <f>IF(LEN(Requerimiento_Det!D765)&gt;0,Requerimiento_Det!D765,"")</f>
        <v/>
      </c>
      <c r="E765" s="6" t="str">
        <f>IF(ISBLANK(Requerimiento_Det!E765),"",VLOOKUP(Requerimiento_Det!E765,Tabla13[#All],2,FALSE))</f>
        <v/>
      </c>
      <c r="F765" s="6" t="str">
        <f>IF(ISBLANK(Requerimiento_Det!F765),"",VLOOKUP(Requerimiento_Det!F765,Tabla12[#All],2,FALSE))</f>
        <v/>
      </c>
      <c r="G765" s="6" t="str">
        <f>IF(ISBLANK(Requerimiento_Det!G765),"",VLOOKUP(Requerimiento_Det!G765,Tabla14[#All],2,FALSE))</f>
        <v/>
      </c>
      <c r="H765" s="6" t="str">
        <f>IF(LEN(Requerimiento_Det!H765)&gt;0,Requerimiento_Det!H765,"")</f>
        <v/>
      </c>
      <c r="I765" s="6" t="str">
        <f>IF(ISBLANK(Requerimiento_Det!I765),"",VLOOKUP(Requerimiento_Det!I765,Tabla5[#All],2,FALSE))</f>
        <v/>
      </c>
      <c r="J765" s="6" t="str">
        <f t="shared" si="262"/>
        <v/>
      </c>
      <c r="K765" s="29" t="str">
        <f>IF(LEN(Requerimiento_Det!J765)&gt;0,Requerimiento_Det!J765,"")</f>
        <v/>
      </c>
      <c r="L765" s="6" t="str">
        <f t="shared" si="263"/>
        <v/>
      </c>
      <c r="M765" s="6" t="str">
        <f t="shared" si="264"/>
        <v/>
      </c>
      <c r="N765" s="30" t="str">
        <f t="shared" si="265"/>
        <v/>
      </c>
      <c r="O765" s="30" t="str">
        <f t="shared" si="266"/>
        <v/>
      </c>
      <c r="P765" s="6" t="str">
        <f t="shared" si="267"/>
        <v/>
      </c>
      <c r="Q765" s="6" t="str">
        <f t="shared" si="268"/>
        <v/>
      </c>
      <c r="R765" s="6" t="str">
        <f t="shared" si="269"/>
        <v/>
      </c>
      <c r="S765" s="6" t="str">
        <f t="shared" si="270"/>
        <v/>
      </c>
      <c r="T765" s="6" t="str">
        <f t="shared" si="271"/>
        <v/>
      </c>
      <c r="U765" s="6" t="str">
        <f t="shared" si="272"/>
        <v/>
      </c>
      <c r="V765" s="6" t="str">
        <f t="shared" si="273"/>
        <v/>
      </c>
      <c r="W765" s="6" t="str">
        <f>IF(LEN(Requerimiento_Det!L765)&gt;0,Requerimiento_Det!L765,"")</f>
        <v/>
      </c>
      <c r="X765" s="6" t="str">
        <f>IF(ISBLANK(Requerimiento_Det!M765),"",VLOOKUP(Requerimiento_Det!M765,Tabla8[#All],2,FALSE))</f>
        <v/>
      </c>
      <c r="Y765" s="6" t="str">
        <f t="shared" si="274"/>
        <v/>
      </c>
      <c r="Z765" s="6" t="str">
        <f t="shared" si="275"/>
        <v/>
      </c>
      <c r="AA765" s="6" t="str">
        <f t="shared" si="276"/>
        <v/>
      </c>
      <c r="AB765" s="6" t="str">
        <f t="shared" si="277"/>
        <v/>
      </c>
      <c r="AC765" s="6" t="str">
        <f t="shared" si="278"/>
        <v/>
      </c>
      <c r="AD765" s="6" t="str">
        <f>IF(ISBLANK(Requerimiento_Det!N765),"",VLOOKUP(Requerimiento_Det!N765,Tabla1[#All],2,FALSE))</f>
        <v/>
      </c>
      <c r="AE765" s="6" t="str">
        <f>IF(ISBLANK(Requerimiento_Det!P765),"",VLOOKUP(Requerimiento_Det!P765,Tabla18[#All],2,FALSE))</f>
        <v/>
      </c>
    </row>
    <row r="766" spans="1:31" x14ac:dyDescent="0.25">
      <c r="A766" s="6" t="str">
        <f>IF(LEN(Requerimiento_Det!A766)&gt;0,Requerimiento_Det!A766,"")</f>
        <v/>
      </c>
      <c r="B766" s="6" t="str">
        <f>IF(LEN(Requerimiento_Det!B766)&gt;0,Requerimiento_Det!B766,"")</f>
        <v/>
      </c>
      <c r="C766" s="6" t="str">
        <f>IF(ISBLANK(Requerimiento_Det!C766),"",VLOOKUP(Requerimiento_Det!C766,Tabla3[#All],2,FALSE))</f>
        <v/>
      </c>
      <c r="D766" s="6" t="str">
        <f>IF(LEN(Requerimiento_Det!D766)&gt;0,Requerimiento_Det!D766,"")</f>
        <v/>
      </c>
      <c r="E766" s="6" t="str">
        <f>IF(ISBLANK(Requerimiento_Det!E766),"",VLOOKUP(Requerimiento_Det!E766,Tabla13[#All],2,FALSE))</f>
        <v/>
      </c>
      <c r="F766" s="6" t="str">
        <f>IF(ISBLANK(Requerimiento_Det!F766),"",VLOOKUP(Requerimiento_Det!F766,Tabla12[#All],2,FALSE))</f>
        <v/>
      </c>
      <c r="G766" s="6" t="str">
        <f>IF(ISBLANK(Requerimiento_Det!G766),"",VLOOKUP(Requerimiento_Det!G766,Tabla14[#All],2,FALSE))</f>
        <v/>
      </c>
      <c r="H766" s="6" t="str">
        <f>IF(LEN(Requerimiento_Det!H766)&gt;0,Requerimiento_Det!H766,"")</f>
        <v/>
      </c>
      <c r="I766" s="6" t="str">
        <f>IF(ISBLANK(Requerimiento_Det!I766),"",VLOOKUP(Requerimiento_Det!I766,Tabla5[#All],2,FALSE))</f>
        <v/>
      </c>
      <c r="J766" s="6" t="str">
        <f t="shared" si="262"/>
        <v/>
      </c>
      <c r="K766" s="29" t="str">
        <f>IF(LEN(Requerimiento_Det!J766)&gt;0,Requerimiento_Det!J766,"")</f>
        <v/>
      </c>
      <c r="L766" s="6" t="str">
        <f t="shared" si="263"/>
        <v/>
      </c>
      <c r="M766" s="6" t="str">
        <f t="shared" si="264"/>
        <v/>
      </c>
      <c r="N766" s="30" t="str">
        <f t="shared" si="265"/>
        <v/>
      </c>
      <c r="O766" s="30" t="str">
        <f t="shared" si="266"/>
        <v/>
      </c>
      <c r="P766" s="6" t="str">
        <f t="shared" si="267"/>
        <v/>
      </c>
      <c r="Q766" s="6" t="str">
        <f t="shared" si="268"/>
        <v/>
      </c>
      <c r="R766" s="6" t="str">
        <f t="shared" si="269"/>
        <v/>
      </c>
      <c r="S766" s="6" t="str">
        <f t="shared" si="270"/>
        <v/>
      </c>
      <c r="T766" s="6" t="str">
        <f t="shared" si="271"/>
        <v/>
      </c>
      <c r="U766" s="6" t="str">
        <f t="shared" si="272"/>
        <v/>
      </c>
      <c r="V766" s="6" t="str">
        <f t="shared" si="273"/>
        <v/>
      </c>
      <c r="W766" s="6" t="str">
        <f>IF(LEN(Requerimiento_Det!L766)&gt;0,Requerimiento_Det!L766,"")</f>
        <v/>
      </c>
      <c r="X766" s="6" t="str">
        <f>IF(ISBLANK(Requerimiento_Det!M766),"",VLOOKUP(Requerimiento_Det!M766,Tabla8[#All],2,FALSE))</f>
        <v/>
      </c>
      <c r="Y766" s="6" t="str">
        <f t="shared" si="274"/>
        <v/>
      </c>
      <c r="Z766" s="6" t="str">
        <f t="shared" si="275"/>
        <v/>
      </c>
      <c r="AA766" s="6" t="str">
        <f t="shared" si="276"/>
        <v/>
      </c>
      <c r="AB766" s="6" t="str">
        <f t="shared" si="277"/>
        <v/>
      </c>
      <c r="AC766" s="6" t="str">
        <f t="shared" si="278"/>
        <v/>
      </c>
      <c r="AD766" s="6" t="str">
        <f>IF(ISBLANK(Requerimiento_Det!N766),"",VLOOKUP(Requerimiento_Det!N766,Tabla1[#All],2,FALSE))</f>
        <v/>
      </c>
      <c r="AE766" s="6" t="str">
        <f>IF(ISBLANK(Requerimiento_Det!P766),"",VLOOKUP(Requerimiento_Det!P766,Tabla18[#All],2,FALSE))</f>
        <v/>
      </c>
    </row>
    <row r="767" spans="1:31" x14ac:dyDescent="0.25">
      <c r="A767" s="6" t="str">
        <f>IF(LEN(Requerimiento_Det!A767)&gt;0,Requerimiento_Det!A767,"")</f>
        <v/>
      </c>
      <c r="B767" s="6" t="str">
        <f>IF(LEN(Requerimiento_Det!B767)&gt;0,Requerimiento_Det!B767,"")</f>
        <v/>
      </c>
      <c r="C767" s="6" t="str">
        <f>IF(ISBLANK(Requerimiento_Det!C767),"",VLOOKUP(Requerimiento_Det!C767,Tabla3[#All],2,FALSE))</f>
        <v/>
      </c>
      <c r="D767" s="6" t="str">
        <f>IF(LEN(Requerimiento_Det!D767)&gt;0,Requerimiento_Det!D767,"")</f>
        <v/>
      </c>
      <c r="E767" s="6" t="str">
        <f>IF(ISBLANK(Requerimiento_Det!E767),"",VLOOKUP(Requerimiento_Det!E767,Tabla13[#All],2,FALSE))</f>
        <v/>
      </c>
      <c r="F767" s="6" t="str">
        <f>IF(ISBLANK(Requerimiento_Det!F767),"",VLOOKUP(Requerimiento_Det!F767,Tabla12[#All],2,FALSE))</f>
        <v/>
      </c>
      <c r="G767" s="6" t="str">
        <f>IF(ISBLANK(Requerimiento_Det!G767),"",VLOOKUP(Requerimiento_Det!G767,Tabla14[#All],2,FALSE))</f>
        <v/>
      </c>
      <c r="H767" s="6" t="str">
        <f>IF(LEN(Requerimiento_Det!H767)&gt;0,Requerimiento_Det!H767,"")</f>
        <v/>
      </c>
      <c r="I767" s="6" t="str">
        <f>IF(ISBLANK(Requerimiento_Det!I767),"",VLOOKUP(Requerimiento_Det!I767,Tabla5[#All],2,FALSE))</f>
        <v/>
      </c>
      <c r="J767" s="6" t="str">
        <f t="shared" si="262"/>
        <v/>
      </c>
      <c r="K767" s="29" t="str">
        <f>IF(LEN(Requerimiento_Det!J767)&gt;0,Requerimiento_Det!J767,"")</f>
        <v/>
      </c>
      <c r="L767" s="6" t="str">
        <f t="shared" si="263"/>
        <v/>
      </c>
      <c r="M767" s="6" t="str">
        <f t="shared" si="264"/>
        <v/>
      </c>
      <c r="N767" s="30" t="str">
        <f t="shared" si="265"/>
        <v/>
      </c>
      <c r="O767" s="30" t="str">
        <f t="shared" si="266"/>
        <v/>
      </c>
      <c r="P767" s="6" t="str">
        <f t="shared" si="267"/>
        <v/>
      </c>
      <c r="Q767" s="6" t="str">
        <f t="shared" si="268"/>
        <v/>
      </c>
      <c r="R767" s="6" t="str">
        <f t="shared" si="269"/>
        <v/>
      </c>
      <c r="S767" s="6" t="str">
        <f t="shared" si="270"/>
        <v/>
      </c>
      <c r="T767" s="6" t="str">
        <f t="shared" si="271"/>
        <v/>
      </c>
      <c r="U767" s="6" t="str">
        <f t="shared" si="272"/>
        <v/>
      </c>
      <c r="V767" s="6" t="str">
        <f t="shared" si="273"/>
        <v/>
      </c>
      <c r="W767" s="6" t="str">
        <f>IF(LEN(Requerimiento_Det!L767)&gt;0,Requerimiento_Det!L767,"")</f>
        <v/>
      </c>
      <c r="X767" s="6" t="str">
        <f>IF(ISBLANK(Requerimiento_Det!M767),"",VLOOKUP(Requerimiento_Det!M767,Tabla8[#All],2,FALSE))</f>
        <v/>
      </c>
      <c r="Y767" s="6" t="str">
        <f t="shared" si="274"/>
        <v/>
      </c>
      <c r="Z767" s="6" t="str">
        <f t="shared" si="275"/>
        <v/>
      </c>
      <c r="AA767" s="6" t="str">
        <f t="shared" si="276"/>
        <v/>
      </c>
      <c r="AB767" s="6" t="str">
        <f t="shared" si="277"/>
        <v/>
      </c>
      <c r="AC767" s="6" t="str">
        <f t="shared" si="278"/>
        <v/>
      </c>
      <c r="AD767" s="6" t="str">
        <f>IF(ISBLANK(Requerimiento_Det!N767),"",VLOOKUP(Requerimiento_Det!N767,Tabla1[#All],2,FALSE))</f>
        <v/>
      </c>
      <c r="AE767" s="6" t="str">
        <f>IF(ISBLANK(Requerimiento_Det!P767),"",VLOOKUP(Requerimiento_Det!P767,Tabla18[#All],2,FALSE))</f>
        <v/>
      </c>
    </row>
    <row r="768" spans="1:31" x14ac:dyDescent="0.25">
      <c r="A768" s="6" t="str">
        <f>IF(LEN(Requerimiento_Det!A768)&gt;0,Requerimiento_Det!A768,"")</f>
        <v/>
      </c>
      <c r="B768" s="6" t="str">
        <f>IF(LEN(Requerimiento_Det!B768)&gt;0,Requerimiento_Det!B768,"")</f>
        <v/>
      </c>
      <c r="C768" s="6" t="str">
        <f>IF(ISBLANK(Requerimiento_Det!C768),"",VLOOKUP(Requerimiento_Det!C768,Tabla3[#All],2,FALSE))</f>
        <v/>
      </c>
      <c r="D768" s="6" t="str">
        <f>IF(LEN(Requerimiento_Det!D768)&gt;0,Requerimiento_Det!D768,"")</f>
        <v/>
      </c>
      <c r="E768" s="6" t="str">
        <f>IF(ISBLANK(Requerimiento_Det!E768),"",VLOOKUP(Requerimiento_Det!E768,Tabla13[#All],2,FALSE))</f>
        <v/>
      </c>
      <c r="F768" s="6" t="str">
        <f>IF(ISBLANK(Requerimiento_Det!F768),"",VLOOKUP(Requerimiento_Det!F768,Tabla12[#All],2,FALSE))</f>
        <v/>
      </c>
      <c r="G768" s="6" t="str">
        <f>IF(ISBLANK(Requerimiento_Det!G768),"",VLOOKUP(Requerimiento_Det!G768,Tabla14[#All],2,FALSE))</f>
        <v/>
      </c>
      <c r="H768" s="6" t="str">
        <f>IF(LEN(Requerimiento_Det!H768)&gt;0,Requerimiento_Det!H768,"")</f>
        <v/>
      </c>
      <c r="I768" s="6" t="str">
        <f>IF(ISBLANK(Requerimiento_Det!I768),"",VLOOKUP(Requerimiento_Det!I768,Tabla5[#All],2,FALSE))</f>
        <v/>
      </c>
      <c r="J768" s="6" t="str">
        <f t="shared" si="262"/>
        <v/>
      </c>
      <c r="K768" s="29" t="str">
        <f>IF(LEN(Requerimiento_Det!J768)&gt;0,Requerimiento_Det!J768,"")</f>
        <v/>
      </c>
      <c r="L768" s="6" t="str">
        <f t="shared" si="263"/>
        <v/>
      </c>
      <c r="M768" s="6" t="str">
        <f t="shared" si="264"/>
        <v/>
      </c>
      <c r="N768" s="30" t="str">
        <f t="shared" si="265"/>
        <v/>
      </c>
      <c r="O768" s="30" t="str">
        <f t="shared" si="266"/>
        <v/>
      </c>
      <c r="P768" s="6" t="str">
        <f t="shared" si="267"/>
        <v/>
      </c>
      <c r="Q768" s="6" t="str">
        <f t="shared" si="268"/>
        <v/>
      </c>
      <c r="R768" s="6" t="str">
        <f t="shared" si="269"/>
        <v/>
      </c>
      <c r="S768" s="6" t="str">
        <f t="shared" si="270"/>
        <v/>
      </c>
      <c r="T768" s="6" t="str">
        <f t="shared" si="271"/>
        <v/>
      </c>
      <c r="U768" s="6" t="str">
        <f t="shared" si="272"/>
        <v/>
      </c>
      <c r="V768" s="6" t="str">
        <f t="shared" si="273"/>
        <v/>
      </c>
      <c r="W768" s="6" t="str">
        <f>IF(LEN(Requerimiento_Det!L768)&gt;0,Requerimiento_Det!L768,"")</f>
        <v/>
      </c>
      <c r="X768" s="6" t="str">
        <f>IF(ISBLANK(Requerimiento_Det!M768),"",VLOOKUP(Requerimiento_Det!M768,Tabla8[#All],2,FALSE))</f>
        <v/>
      </c>
      <c r="Y768" s="6" t="str">
        <f t="shared" si="274"/>
        <v/>
      </c>
      <c r="Z768" s="6" t="str">
        <f t="shared" si="275"/>
        <v/>
      </c>
      <c r="AA768" s="6" t="str">
        <f t="shared" si="276"/>
        <v/>
      </c>
      <c r="AB768" s="6" t="str">
        <f t="shared" si="277"/>
        <v/>
      </c>
      <c r="AC768" s="6" t="str">
        <f t="shared" si="278"/>
        <v/>
      </c>
      <c r="AD768" s="6" t="str">
        <f>IF(ISBLANK(Requerimiento_Det!N768),"",VLOOKUP(Requerimiento_Det!N768,Tabla1[#All],2,FALSE))</f>
        <v/>
      </c>
      <c r="AE768" s="6" t="str">
        <f>IF(ISBLANK(Requerimiento_Det!P768),"",VLOOKUP(Requerimiento_Det!P768,Tabla18[#All],2,FALSE))</f>
        <v/>
      </c>
    </row>
    <row r="769" spans="1:31" x14ac:dyDescent="0.25">
      <c r="A769" s="6" t="str">
        <f>IF(LEN(Requerimiento_Det!A769)&gt;0,Requerimiento_Det!A769,"")</f>
        <v/>
      </c>
      <c r="B769" s="6" t="str">
        <f>IF(LEN(Requerimiento_Det!B769)&gt;0,Requerimiento_Det!B769,"")</f>
        <v/>
      </c>
      <c r="C769" s="6" t="str">
        <f>IF(ISBLANK(Requerimiento_Det!C769),"",VLOOKUP(Requerimiento_Det!C769,Tabla3[#All],2,FALSE))</f>
        <v/>
      </c>
      <c r="D769" s="6" t="str">
        <f>IF(LEN(Requerimiento_Det!D769)&gt;0,Requerimiento_Det!D769,"")</f>
        <v/>
      </c>
      <c r="E769" s="6" t="str">
        <f>IF(ISBLANK(Requerimiento_Det!E769),"",VLOOKUP(Requerimiento_Det!E769,Tabla13[#All],2,FALSE))</f>
        <v/>
      </c>
      <c r="F769" s="6" t="str">
        <f>IF(ISBLANK(Requerimiento_Det!F769),"",VLOOKUP(Requerimiento_Det!F769,Tabla12[#All],2,FALSE))</f>
        <v/>
      </c>
      <c r="G769" s="6" t="str">
        <f>IF(ISBLANK(Requerimiento_Det!G769),"",VLOOKUP(Requerimiento_Det!G769,Tabla14[#All],2,FALSE))</f>
        <v/>
      </c>
      <c r="H769" s="6" t="str">
        <f>IF(LEN(Requerimiento_Det!H769)&gt;0,Requerimiento_Det!H769,"")</f>
        <v/>
      </c>
      <c r="I769" s="6" t="str">
        <f>IF(ISBLANK(Requerimiento_Det!I769),"",VLOOKUP(Requerimiento_Det!I769,Tabla5[#All],2,FALSE))</f>
        <v/>
      </c>
      <c r="J769" s="6" t="str">
        <f t="shared" si="262"/>
        <v/>
      </c>
      <c r="K769" s="29" t="str">
        <f>IF(LEN(Requerimiento_Det!J769)&gt;0,Requerimiento_Det!J769,"")</f>
        <v/>
      </c>
      <c r="L769" s="6" t="str">
        <f t="shared" si="263"/>
        <v/>
      </c>
      <c r="M769" s="6" t="str">
        <f t="shared" si="264"/>
        <v/>
      </c>
      <c r="N769" s="30" t="str">
        <f t="shared" si="265"/>
        <v/>
      </c>
      <c r="O769" s="30" t="str">
        <f t="shared" si="266"/>
        <v/>
      </c>
      <c r="P769" s="6" t="str">
        <f t="shared" si="267"/>
        <v/>
      </c>
      <c r="Q769" s="6" t="str">
        <f t="shared" si="268"/>
        <v/>
      </c>
      <c r="R769" s="6" t="str">
        <f t="shared" si="269"/>
        <v/>
      </c>
      <c r="S769" s="6" t="str">
        <f t="shared" si="270"/>
        <v/>
      </c>
      <c r="T769" s="6" t="str">
        <f t="shared" si="271"/>
        <v/>
      </c>
      <c r="U769" s="6" t="str">
        <f t="shared" si="272"/>
        <v/>
      </c>
      <c r="V769" s="6" t="str">
        <f t="shared" si="273"/>
        <v/>
      </c>
      <c r="W769" s="6" t="str">
        <f>IF(LEN(Requerimiento_Det!L769)&gt;0,Requerimiento_Det!L769,"")</f>
        <v/>
      </c>
      <c r="X769" s="6" t="str">
        <f>IF(ISBLANK(Requerimiento_Det!M769),"",VLOOKUP(Requerimiento_Det!M769,Tabla8[#All],2,FALSE))</f>
        <v/>
      </c>
      <c r="Y769" s="6" t="str">
        <f t="shared" si="274"/>
        <v/>
      </c>
      <c r="Z769" s="6" t="str">
        <f t="shared" si="275"/>
        <v/>
      </c>
      <c r="AA769" s="6" t="str">
        <f t="shared" si="276"/>
        <v/>
      </c>
      <c r="AB769" s="6" t="str">
        <f t="shared" si="277"/>
        <v/>
      </c>
      <c r="AC769" s="6" t="str">
        <f t="shared" si="278"/>
        <v/>
      </c>
      <c r="AD769" s="6" t="str">
        <f>IF(ISBLANK(Requerimiento_Det!N769),"",VLOOKUP(Requerimiento_Det!N769,Tabla1[#All],2,FALSE))</f>
        <v/>
      </c>
      <c r="AE769" s="6" t="str">
        <f>IF(ISBLANK(Requerimiento_Det!P769),"",VLOOKUP(Requerimiento_Det!P769,Tabla18[#All],2,FALSE))</f>
        <v/>
      </c>
    </row>
    <row r="770" spans="1:31" x14ac:dyDescent="0.25">
      <c r="A770" s="6" t="str">
        <f>IF(LEN(Requerimiento_Det!A770)&gt;0,Requerimiento_Det!A770,"")</f>
        <v/>
      </c>
      <c r="B770" s="6" t="str">
        <f>IF(LEN(Requerimiento_Det!B770)&gt;0,Requerimiento_Det!B770,"")</f>
        <v/>
      </c>
      <c r="C770" s="6" t="str">
        <f>IF(ISBLANK(Requerimiento_Det!C770),"",VLOOKUP(Requerimiento_Det!C770,Tabla3[#All],2,FALSE))</f>
        <v/>
      </c>
      <c r="D770" s="6" t="str">
        <f>IF(LEN(Requerimiento_Det!D770)&gt;0,Requerimiento_Det!D770,"")</f>
        <v/>
      </c>
      <c r="E770" s="6" t="str">
        <f>IF(ISBLANK(Requerimiento_Det!E770),"",VLOOKUP(Requerimiento_Det!E770,Tabla13[#All],2,FALSE))</f>
        <v/>
      </c>
      <c r="F770" s="6" t="str">
        <f>IF(ISBLANK(Requerimiento_Det!F770),"",VLOOKUP(Requerimiento_Det!F770,Tabla12[#All],2,FALSE))</f>
        <v/>
      </c>
      <c r="G770" s="6" t="str">
        <f>IF(ISBLANK(Requerimiento_Det!G770),"",VLOOKUP(Requerimiento_Det!G770,Tabla14[#All],2,FALSE))</f>
        <v/>
      </c>
      <c r="H770" s="6" t="str">
        <f>IF(LEN(Requerimiento_Det!H770)&gt;0,Requerimiento_Det!H770,"")</f>
        <v/>
      </c>
      <c r="I770" s="6" t="str">
        <f>IF(ISBLANK(Requerimiento_Det!I770),"",VLOOKUP(Requerimiento_Det!I770,Tabla5[#All],2,FALSE))</f>
        <v/>
      </c>
      <c r="J770" s="6" t="str">
        <f t="shared" si="262"/>
        <v/>
      </c>
      <c r="K770" s="29" t="str">
        <f>IF(LEN(Requerimiento_Det!J770)&gt;0,Requerimiento_Det!J770,"")</f>
        <v/>
      </c>
      <c r="L770" s="6" t="str">
        <f t="shared" si="263"/>
        <v/>
      </c>
      <c r="M770" s="6" t="str">
        <f t="shared" si="264"/>
        <v/>
      </c>
      <c r="N770" s="30" t="str">
        <f t="shared" si="265"/>
        <v/>
      </c>
      <c r="O770" s="30" t="str">
        <f t="shared" si="266"/>
        <v/>
      </c>
      <c r="P770" s="6" t="str">
        <f t="shared" si="267"/>
        <v/>
      </c>
      <c r="Q770" s="6" t="str">
        <f t="shared" si="268"/>
        <v/>
      </c>
      <c r="R770" s="6" t="str">
        <f t="shared" si="269"/>
        <v/>
      </c>
      <c r="S770" s="6" t="str">
        <f t="shared" si="270"/>
        <v/>
      </c>
      <c r="T770" s="6" t="str">
        <f t="shared" si="271"/>
        <v/>
      </c>
      <c r="U770" s="6" t="str">
        <f t="shared" si="272"/>
        <v/>
      </c>
      <c r="V770" s="6" t="str">
        <f t="shared" si="273"/>
        <v/>
      </c>
      <c r="W770" s="6" t="str">
        <f>IF(LEN(Requerimiento_Det!L770)&gt;0,Requerimiento_Det!L770,"")</f>
        <v/>
      </c>
      <c r="X770" s="6" t="str">
        <f>IF(ISBLANK(Requerimiento_Det!M770),"",VLOOKUP(Requerimiento_Det!M770,Tabla8[#All],2,FALSE))</f>
        <v/>
      </c>
      <c r="Y770" s="6" t="str">
        <f t="shared" si="274"/>
        <v/>
      </c>
      <c r="Z770" s="6" t="str">
        <f t="shared" si="275"/>
        <v/>
      </c>
      <c r="AA770" s="6" t="str">
        <f t="shared" si="276"/>
        <v/>
      </c>
      <c r="AB770" s="6" t="str">
        <f t="shared" si="277"/>
        <v/>
      </c>
      <c r="AC770" s="6" t="str">
        <f t="shared" si="278"/>
        <v/>
      </c>
      <c r="AD770" s="6" t="str">
        <f>IF(ISBLANK(Requerimiento_Det!N770),"",VLOOKUP(Requerimiento_Det!N770,Tabla1[#All],2,FALSE))</f>
        <v/>
      </c>
      <c r="AE770" s="6" t="str">
        <f>IF(ISBLANK(Requerimiento_Det!P770),"",VLOOKUP(Requerimiento_Det!P770,Tabla18[#All],2,FALSE))</f>
        <v/>
      </c>
    </row>
    <row r="771" spans="1:31" x14ac:dyDescent="0.25">
      <c r="A771" s="6" t="str">
        <f>IF(LEN(Requerimiento_Det!A771)&gt;0,Requerimiento_Det!A771,"")</f>
        <v/>
      </c>
      <c r="B771" s="6" t="str">
        <f>IF(LEN(Requerimiento_Det!B771)&gt;0,Requerimiento_Det!B771,"")</f>
        <v/>
      </c>
      <c r="C771" s="6" t="str">
        <f>IF(ISBLANK(Requerimiento_Det!C771),"",VLOOKUP(Requerimiento_Det!C771,Tabla3[#All],2,FALSE))</f>
        <v/>
      </c>
      <c r="D771" s="6" t="str">
        <f>IF(LEN(Requerimiento_Det!D771)&gt;0,Requerimiento_Det!D771,"")</f>
        <v/>
      </c>
      <c r="E771" s="6" t="str">
        <f>IF(ISBLANK(Requerimiento_Det!E771),"",VLOOKUP(Requerimiento_Det!E771,Tabla13[#All],2,FALSE))</f>
        <v/>
      </c>
      <c r="F771" s="6" t="str">
        <f>IF(ISBLANK(Requerimiento_Det!F771),"",VLOOKUP(Requerimiento_Det!F771,Tabla12[#All],2,FALSE))</f>
        <v/>
      </c>
      <c r="G771" s="6" t="str">
        <f>IF(ISBLANK(Requerimiento_Det!G771),"",VLOOKUP(Requerimiento_Det!G771,Tabla14[#All],2,FALSE))</f>
        <v/>
      </c>
      <c r="H771" s="6" t="str">
        <f>IF(LEN(Requerimiento_Det!H771)&gt;0,Requerimiento_Det!H771,"")</f>
        <v/>
      </c>
      <c r="I771" s="6" t="str">
        <f>IF(ISBLANK(Requerimiento_Det!I771),"",VLOOKUP(Requerimiento_Det!I771,Tabla5[#All],2,FALSE))</f>
        <v/>
      </c>
      <c r="J771" s="6" t="str">
        <f t="shared" si="262"/>
        <v/>
      </c>
      <c r="K771" s="29" t="str">
        <f>IF(LEN(Requerimiento_Det!J771)&gt;0,Requerimiento_Det!J771,"")</f>
        <v/>
      </c>
      <c r="L771" s="6" t="str">
        <f t="shared" si="263"/>
        <v/>
      </c>
      <c r="M771" s="6" t="str">
        <f t="shared" si="264"/>
        <v/>
      </c>
      <c r="N771" s="30" t="str">
        <f t="shared" si="265"/>
        <v/>
      </c>
      <c r="O771" s="30" t="str">
        <f t="shared" si="266"/>
        <v/>
      </c>
      <c r="P771" s="6" t="str">
        <f t="shared" si="267"/>
        <v/>
      </c>
      <c r="Q771" s="6" t="str">
        <f t="shared" si="268"/>
        <v/>
      </c>
      <c r="R771" s="6" t="str">
        <f t="shared" si="269"/>
        <v/>
      </c>
      <c r="S771" s="6" t="str">
        <f t="shared" si="270"/>
        <v/>
      </c>
      <c r="T771" s="6" t="str">
        <f t="shared" si="271"/>
        <v/>
      </c>
      <c r="U771" s="6" t="str">
        <f t="shared" si="272"/>
        <v/>
      </c>
      <c r="V771" s="6" t="str">
        <f t="shared" si="273"/>
        <v/>
      </c>
      <c r="W771" s="6" t="str">
        <f>IF(LEN(Requerimiento_Det!L771)&gt;0,Requerimiento_Det!L771,"")</f>
        <v/>
      </c>
      <c r="X771" s="6" t="str">
        <f>IF(ISBLANK(Requerimiento_Det!M771),"",VLOOKUP(Requerimiento_Det!M771,Tabla8[#All],2,FALSE))</f>
        <v/>
      </c>
      <c r="Y771" s="6" t="str">
        <f t="shared" si="274"/>
        <v/>
      </c>
      <c r="Z771" s="6" t="str">
        <f t="shared" si="275"/>
        <v/>
      </c>
      <c r="AA771" s="6" t="str">
        <f t="shared" si="276"/>
        <v/>
      </c>
      <c r="AB771" s="6" t="str">
        <f t="shared" si="277"/>
        <v/>
      </c>
      <c r="AC771" s="6" t="str">
        <f t="shared" si="278"/>
        <v/>
      </c>
      <c r="AD771" s="6" t="str">
        <f>IF(ISBLANK(Requerimiento_Det!N771),"",VLOOKUP(Requerimiento_Det!N771,Tabla1[#All],2,FALSE))</f>
        <v/>
      </c>
      <c r="AE771" s="6" t="str">
        <f>IF(ISBLANK(Requerimiento_Det!P771),"",VLOOKUP(Requerimiento_Det!P771,Tabla18[#All],2,FALSE))</f>
        <v/>
      </c>
    </row>
    <row r="772" spans="1:31" x14ac:dyDescent="0.25">
      <c r="A772" s="6" t="str">
        <f>IF(LEN(Requerimiento_Det!A772)&gt;0,Requerimiento_Det!A772,"")</f>
        <v/>
      </c>
      <c r="B772" s="6" t="str">
        <f>IF(LEN(Requerimiento_Det!B772)&gt;0,Requerimiento_Det!B772,"")</f>
        <v/>
      </c>
      <c r="C772" s="6" t="str">
        <f>IF(ISBLANK(Requerimiento_Det!C772),"",VLOOKUP(Requerimiento_Det!C772,Tabla3[#All],2,FALSE))</f>
        <v/>
      </c>
      <c r="D772" s="6" t="str">
        <f>IF(LEN(Requerimiento_Det!D772)&gt;0,Requerimiento_Det!D772,"")</f>
        <v/>
      </c>
      <c r="E772" s="6" t="str">
        <f>IF(ISBLANK(Requerimiento_Det!E772),"",VLOOKUP(Requerimiento_Det!E772,Tabla13[#All],2,FALSE))</f>
        <v/>
      </c>
      <c r="F772" s="6" t="str">
        <f>IF(ISBLANK(Requerimiento_Det!F772),"",VLOOKUP(Requerimiento_Det!F772,Tabla12[#All],2,FALSE))</f>
        <v/>
      </c>
      <c r="G772" s="6" t="str">
        <f>IF(ISBLANK(Requerimiento_Det!G772),"",VLOOKUP(Requerimiento_Det!G772,Tabla14[#All],2,FALSE))</f>
        <v/>
      </c>
      <c r="H772" s="6" t="str">
        <f>IF(LEN(Requerimiento_Det!H772)&gt;0,Requerimiento_Det!H772,"")</f>
        <v/>
      </c>
      <c r="I772" s="6" t="str">
        <f>IF(ISBLANK(Requerimiento_Det!I772),"",VLOOKUP(Requerimiento_Det!I772,Tabla5[#All],2,FALSE))</f>
        <v/>
      </c>
      <c r="J772" s="6" t="str">
        <f t="shared" si="262"/>
        <v/>
      </c>
      <c r="K772" s="29" t="str">
        <f>IF(LEN(Requerimiento_Det!J772)&gt;0,Requerimiento_Det!J772,"")</f>
        <v/>
      </c>
      <c r="L772" s="6" t="str">
        <f t="shared" si="263"/>
        <v/>
      </c>
      <c r="M772" s="6" t="str">
        <f t="shared" si="264"/>
        <v/>
      </c>
      <c r="N772" s="30" t="str">
        <f t="shared" si="265"/>
        <v/>
      </c>
      <c r="O772" s="30" t="str">
        <f t="shared" si="266"/>
        <v/>
      </c>
      <c r="P772" s="6" t="str">
        <f t="shared" si="267"/>
        <v/>
      </c>
      <c r="Q772" s="6" t="str">
        <f t="shared" si="268"/>
        <v/>
      </c>
      <c r="R772" s="6" t="str">
        <f t="shared" si="269"/>
        <v/>
      </c>
      <c r="S772" s="6" t="str">
        <f t="shared" si="270"/>
        <v/>
      </c>
      <c r="T772" s="6" t="str">
        <f t="shared" si="271"/>
        <v/>
      </c>
      <c r="U772" s="6" t="str">
        <f t="shared" si="272"/>
        <v/>
      </c>
      <c r="V772" s="6" t="str">
        <f t="shared" si="273"/>
        <v/>
      </c>
      <c r="W772" s="6" t="str">
        <f>IF(LEN(Requerimiento_Det!L772)&gt;0,Requerimiento_Det!L772,"")</f>
        <v/>
      </c>
      <c r="X772" s="6" t="str">
        <f>IF(ISBLANK(Requerimiento_Det!M772),"",VLOOKUP(Requerimiento_Det!M772,Tabla8[#All],2,FALSE))</f>
        <v/>
      </c>
      <c r="Y772" s="6" t="str">
        <f t="shared" si="274"/>
        <v/>
      </c>
      <c r="Z772" s="6" t="str">
        <f t="shared" si="275"/>
        <v/>
      </c>
      <c r="AA772" s="6" t="str">
        <f t="shared" si="276"/>
        <v/>
      </c>
      <c r="AB772" s="6" t="str">
        <f t="shared" si="277"/>
        <v/>
      </c>
      <c r="AC772" s="6" t="str">
        <f t="shared" si="278"/>
        <v/>
      </c>
      <c r="AD772" s="6" t="str">
        <f>IF(ISBLANK(Requerimiento_Det!N772),"",VLOOKUP(Requerimiento_Det!N772,Tabla1[#All],2,FALSE))</f>
        <v/>
      </c>
      <c r="AE772" s="6" t="str">
        <f>IF(ISBLANK(Requerimiento_Det!P772),"",VLOOKUP(Requerimiento_Det!P772,Tabla18[#All],2,FALSE))</f>
        <v/>
      </c>
    </row>
    <row r="773" spans="1:31" x14ac:dyDescent="0.25">
      <c r="A773" s="6" t="str">
        <f>IF(LEN(Requerimiento_Det!A773)&gt;0,Requerimiento_Det!A773,"")</f>
        <v/>
      </c>
      <c r="B773" s="6" t="str">
        <f>IF(LEN(Requerimiento_Det!B773)&gt;0,Requerimiento_Det!B773,"")</f>
        <v/>
      </c>
      <c r="C773" s="6" t="str">
        <f>IF(ISBLANK(Requerimiento_Det!C773),"",VLOOKUP(Requerimiento_Det!C773,Tabla3[#All],2,FALSE))</f>
        <v/>
      </c>
      <c r="D773" s="6" t="str">
        <f>IF(LEN(Requerimiento_Det!D773)&gt;0,Requerimiento_Det!D773,"")</f>
        <v/>
      </c>
      <c r="E773" s="6" t="str">
        <f>IF(ISBLANK(Requerimiento_Det!E773),"",VLOOKUP(Requerimiento_Det!E773,Tabla13[#All],2,FALSE))</f>
        <v/>
      </c>
      <c r="F773" s="6" t="str">
        <f>IF(ISBLANK(Requerimiento_Det!F773),"",VLOOKUP(Requerimiento_Det!F773,Tabla12[#All],2,FALSE))</f>
        <v/>
      </c>
      <c r="G773" s="6" t="str">
        <f>IF(ISBLANK(Requerimiento_Det!G773),"",VLOOKUP(Requerimiento_Det!G773,Tabla14[#All],2,FALSE))</f>
        <v/>
      </c>
      <c r="H773" s="6" t="str">
        <f>IF(LEN(Requerimiento_Det!H773)&gt;0,Requerimiento_Det!H773,"")</f>
        <v/>
      </c>
      <c r="I773" s="6" t="str">
        <f>IF(ISBLANK(Requerimiento_Det!I773),"",VLOOKUP(Requerimiento_Det!I773,Tabla5[#All],2,FALSE))</f>
        <v/>
      </c>
      <c r="J773" s="6" t="str">
        <f t="shared" si="262"/>
        <v/>
      </c>
      <c r="K773" s="29" t="str">
        <f>IF(LEN(Requerimiento_Det!J773)&gt;0,Requerimiento_Det!J773,"")</f>
        <v/>
      </c>
      <c r="L773" s="6" t="str">
        <f t="shared" si="263"/>
        <v/>
      </c>
      <c r="M773" s="6" t="str">
        <f t="shared" si="264"/>
        <v/>
      </c>
      <c r="N773" s="30" t="str">
        <f t="shared" si="265"/>
        <v/>
      </c>
      <c r="O773" s="30" t="str">
        <f t="shared" si="266"/>
        <v/>
      </c>
      <c r="P773" s="6" t="str">
        <f t="shared" si="267"/>
        <v/>
      </c>
      <c r="Q773" s="6" t="str">
        <f t="shared" si="268"/>
        <v/>
      </c>
      <c r="R773" s="6" t="str">
        <f t="shared" si="269"/>
        <v/>
      </c>
      <c r="S773" s="6" t="str">
        <f t="shared" si="270"/>
        <v/>
      </c>
      <c r="T773" s="6" t="str">
        <f t="shared" si="271"/>
        <v/>
      </c>
      <c r="U773" s="6" t="str">
        <f t="shared" si="272"/>
        <v/>
      </c>
      <c r="V773" s="6" t="str">
        <f t="shared" si="273"/>
        <v/>
      </c>
      <c r="W773" s="6" t="str">
        <f>IF(LEN(Requerimiento_Det!L773)&gt;0,Requerimiento_Det!L773,"")</f>
        <v/>
      </c>
      <c r="X773" s="6" t="str">
        <f>IF(ISBLANK(Requerimiento_Det!M773),"",VLOOKUP(Requerimiento_Det!M773,Tabla8[#All],2,FALSE))</f>
        <v/>
      </c>
      <c r="Y773" s="6" t="str">
        <f t="shared" si="274"/>
        <v/>
      </c>
      <c r="Z773" s="6" t="str">
        <f t="shared" si="275"/>
        <v/>
      </c>
      <c r="AA773" s="6" t="str">
        <f t="shared" si="276"/>
        <v/>
      </c>
      <c r="AB773" s="6" t="str">
        <f t="shared" si="277"/>
        <v/>
      </c>
      <c r="AC773" s="6" t="str">
        <f t="shared" si="278"/>
        <v/>
      </c>
      <c r="AD773" s="6" t="str">
        <f>IF(ISBLANK(Requerimiento_Det!N773),"",VLOOKUP(Requerimiento_Det!N773,Tabla1[#All],2,FALSE))</f>
        <v/>
      </c>
      <c r="AE773" s="6" t="str">
        <f>IF(ISBLANK(Requerimiento_Det!P773),"",VLOOKUP(Requerimiento_Det!P773,Tabla18[#All],2,FALSE))</f>
        <v/>
      </c>
    </row>
    <row r="774" spans="1:31" x14ac:dyDescent="0.25">
      <c r="A774" s="6" t="str">
        <f>IF(LEN(Requerimiento_Det!A774)&gt;0,Requerimiento_Det!A774,"")</f>
        <v/>
      </c>
      <c r="B774" s="6" t="str">
        <f>IF(LEN(Requerimiento_Det!B774)&gt;0,Requerimiento_Det!B774,"")</f>
        <v/>
      </c>
      <c r="C774" s="6" t="str">
        <f>IF(ISBLANK(Requerimiento_Det!C774),"",VLOOKUP(Requerimiento_Det!C774,Tabla3[#All],2,FALSE))</f>
        <v/>
      </c>
      <c r="D774" s="6" t="str">
        <f>IF(LEN(Requerimiento_Det!D774)&gt;0,Requerimiento_Det!D774,"")</f>
        <v/>
      </c>
      <c r="E774" s="6" t="str">
        <f>IF(ISBLANK(Requerimiento_Det!E774),"",VLOOKUP(Requerimiento_Det!E774,Tabla13[#All],2,FALSE))</f>
        <v/>
      </c>
      <c r="F774" s="6" t="str">
        <f>IF(ISBLANK(Requerimiento_Det!F774),"",VLOOKUP(Requerimiento_Det!F774,Tabla12[#All],2,FALSE))</f>
        <v/>
      </c>
      <c r="G774" s="6" t="str">
        <f>IF(ISBLANK(Requerimiento_Det!G774),"",VLOOKUP(Requerimiento_Det!G774,Tabla14[#All],2,FALSE))</f>
        <v/>
      </c>
      <c r="H774" s="6" t="str">
        <f>IF(LEN(Requerimiento_Det!H774)&gt;0,Requerimiento_Det!H774,"")</f>
        <v/>
      </c>
      <c r="I774" s="6" t="str">
        <f>IF(ISBLANK(Requerimiento_Det!I774),"",VLOOKUP(Requerimiento_Det!I774,Tabla5[#All],2,FALSE))</f>
        <v/>
      </c>
      <c r="J774" s="6" t="str">
        <f t="shared" si="262"/>
        <v/>
      </c>
      <c r="K774" s="29" t="str">
        <f>IF(LEN(Requerimiento_Det!J774)&gt;0,Requerimiento_Det!J774,"")</f>
        <v/>
      </c>
      <c r="L774" s="6" t="str">
        <f t="shared" si="263"/>
        <v/>
      </c>
      <c r="M774" s="6" t="str">
        <f t="shared" si="264"/>
        <v/>
      </c>
      <c r="N774" s="30" t="str">
        <f t="shared" si="265"/>
        <v/>
      </c>
      <c r="O774" s="30" t="str">
        <f t="shared" si="266"/>
        <v/>
      </c>
      <c r="P774" s="6" t="str">
        <f t="shared" si="267"/>
        <v/>
      </c>
      <c r="Q774" s="6" t="str">
        <f t="shared" si="268"/>
        <v/>
      </c>
      <c r="R774" s="6" t="str">
        <f t="shared" si="269"/>
        <v/>
      </c>
      <c r="S774" s="6" t="str">
        <f t="shared" si="270"/>
        <v/>
      </c>
      <c r="T774" s="6" t="str">
        <f t="shared" si="271"/>
        <v/>
      </c>
      <c r="U774" s="6" t="str">
        <f t="shared" si="272"/>
        <v/>
      </c>
      <c r="V774" s="6" t="str">
        <f t="shared" si="273"/>
        <v/>
      </c>
      <c r="W774" s="6" t="str">
        <f>IF(LEN(Requerimiento_Det!L774)&gt;0,Requerimiento_Det!L774,"")</f>
        <v/>
      </c>
      <c r="X774" s="6" t="str">
        <f>IF(ISBLANK(Requerimiento_Det!M774),"",VLOOKUP(Requerimiento_Det!M774,Tabla8[#All],2,FALSE))</f>
        <v/>
      </c>
      <c r="Y774" s="6" t="str">
        <f t="shared" si="274"/>
        <v/>
      </c>
      <c r="Z774" s="6" t="str">
        <f t="shared" si="275"/>
        <v/>
      </c>
      <c r="AA774" s="6" t="str">
        <f t="shared" si="276"/>
        <v/>
      </c>
      <c r="AB774" s="6" t="str">
        <f t="shared" si="277"/>
        <v/>
      </c>
      <c r="AC774" s="6" t="str">
        <f t="shared" si="278"/>
        <v/>
      </c>
      <c r="AD774" s="6" t="str">
        <f>IF(ISBLANK(Requerimiento_Det!N774),"",VLOOKUP(Requerimiento_Det!N774,Tabla1[#All],2,FALSE))</f>
        <v/>
      </c>
      <c r="AE774" s="6" t="str">
        <f>IF(ISBLANK(Requerimiento_Det!P774),"",VLOOKUP(Requerimiento_Det!P774,Tabla18[#All],2,FALSE))</f>
        <v/>
      </c>
    </row>
    <row r="775" spans="1:31" x14ac:dyDescent="0.25">
      <c r="A775" s="6" t="str">
        <f>IF(LEN(Requerimiento_Det!A775)&gt;0,Requerimiento_Det!A775,"")</f>
        <v/>
      </c>
      <c r="B775" s="6" t="str">
        <f>IF(LEN(Requerimiento_Det!B775)&gt;0,Requerimiento_Det!B775,"")</f>
        <v/>
      </c>
      <c r="C775" s="6" t="str">
        <f>IF(ISBLANK(Requerimiento_Det!C775),"",VLOOKUP(Requerimiento_Det!C775,Tabla3[#All],2,FALSE))</f>
        <v/>
      </c>
      <c r="D775" s="6" t="str">
        <f>IF(LEN(Requerimiento_Det!D775)&gt;0,Requerimiento_Det!D775,"")</f>
        <v/>
      </c>
      <c r="E775" s="6" t="str">
        <f>IF(ISBLANK(Requerimiento_Det!E775),"",VLOOKUP(Requerimiento_Det!E775,Tabla13[#All],2,FALSE))</f>
        <v/>
      </c>
      <c r="F775" s="6" t="str">
        <f>IF(ISBLANK(Requerimiento_Det!F775),"",VLOOKUP(Requerimiento_Det!F775,Tabla12[#All],2,FALSE))</f>
        <v/>
      </c>
      <c r="G775" s="6" t="str">
        <f>IF(ISBLANK(Requerimiento_Det!G775),"",VLOOKUP(Requerimiento_Det!G775,Tabla14[#All],2,FALSE))</f>
        <v/>
      </c>
      <c r="H775" s="6" t="str">
        <f>IF(LEN(Requerimiento_Det!H775)&gt;0,Requerimiento_Det!H775,"")</f>
        <v/>
      </c>
      <c r="I775" s="6" t="str">
        <f>IF(ISBLANK(Requerimiento_Det!I775),"",VLOOKUP(Requerimiento_Det!I775,Tabla5[#All],2,FALSE))</f>
        <v/>
      </c>
      <c r="J775" s="6" t="str">
        <f t="shared" si="262"/>
        <v/>
      </c>
      <c r="K775" s="29" t="str">
        <f>IF(LEN(Requerimiento_Det!J775)&gt;0,Requerimiento_Det!J775,"")</f>
        <v/>
      </c>
      <c r="L775" s="6" t="str">
        <f t="shared" si="263"/>
        <v/>
      </c>
      <c r="M775" s="6" t="str">
        <f t="shared" si="264"/>
        <v/>
      </c>
      <c r="N775" s="30" t="str">
        <f t="shared" si="265"/>
        <v/>
      </c>
      <c r="O775" s="30" t="str">
        <f t="shared" si="266"/>
        <v/>
      </c>
      <c r="P775" s="6" t="str">
        <f t="shared" si="267"/>
        <v/>
      </c>
      <c r="Q775" s="6" t="str">
        <f t="shared" si="268"/>
        <v/>
      </c>
      <c r="R775" s="6" t="str">
        <f t="shared" si="269"/>
        <v/>
      </c>
      <c r="S775" s="6" t="str">
        <f t="shared" si="270"/>
        <v/>
      </c>
      <c r="T775" s="6" t="str">
        <f t="shared" si="271"/>
        <v/>
      </c>
      <c r="U775" s="6" t="str">
        <f t="shared" si="272"/>
        <v/>
      </c>
      <c r="V775" s="6" t="str">
        <f t="shared" si="273"/>
        <v/>
      </c>
      <c r="W775" s="6" t="str">
        <f>IF(LEN(Requerimiento_Det!L775)&gt;0,Requerimiento_Det!L775,"")</f>
        <v/>
      </c>
      <c r="X775" s="6" t="str">
        <f>IF(ISBLANK(Requerimiento_Det!M775),"",VLOOKUP(Requerimiento_Det!M775,Tabla8[#All],2,FALSE))</f>
        <v/>
      </c>
      <c r="Y775" s="6" t="str">
        <f t="shared" si="274"/>
        <v/>
      </c>
      <c r="Z775" s="6" t="str">
        <f t="shared" si="275"/>
        <v/>
      </c>
      <c r="AA775" s="6" t="str">
        <f t="shared" si="276"/>
        <v/>
      </c>
      <c r="AB775" s="6" t="str">
        <f t="shared" si="277"/>
        <v/>
      </c>
      <c r="AC775" s="6" t="str">
        <f t="shared" si="278"/>
        <v/>
      </c>
      <c r="AD775" s="6" t="str">
        <f>IF(ISBLANK(Requerimiento_Det!N775),"",VLOOKUP(Requerimiento_Det!N775,Tabla1[#All],2,FALSE))</f>
        <v/>
      </c>
      <c r="AE775" s="6" t="str">
        <f>IF(ISBLANK(Requerimiento_Det!P775),"",VLOOKUP(Requerimiento_Det!P775,Tabla18[#All],2,FALSE))</f>
        <v/>
      </c>
    </row>
    <row r="776" spans="1:31" x14ac:dyDescent="0.25">
      <c r="A776" s="6" t="str">
        <f>IF(LEN(Requerimiento_Det!A776)&gt;0,Requerimiento_Det!A776,"")</f>
        <v/>
      </c>
      <c r="B776" s="6" t="str">
        <f>IF(LEN(Requerimiento_Det!B776)&gt;0,Requerimiento_Det!B776,"")</f>
        <v/>
      </c>
      <c r="C776" s="6" t="str">
        <f>IF(ISBLANK(Requerimiento_Det!C776),"",VLOOKUP(Requerimiento_Det!C776,Tabla3[#All],2,FALSE))</f>
        <v/>
      </c>
      <c r="D776" s="6" t="str">
        <f>IF(LEN(Requerimiento_Det!D776)&gt;0,Requerimiento_Det!D776,"")</f>
        <v/>
      </c>
      <c r="E776" s="6" t="str">
        <f>IF(ISBLANK(Requerimiento_Det!E776),"",VLOOKUP(Requerimiento_Det!E776,Tabla13[#All],2,FALSE))</f>
        <v/>
      </c>
      <c r="F776" s="6" t="str">
        <f>IF(ISBLANK(Requerimiento_Det!F776),"",VLOOKUP(Requerimiento_Det!F776,Tabla12[#All],2,FALSE))</f>
        <v/>
      </c>
      <c r="G776" s="6" t="str">
        <f>IF(ISBLANK(Requerimiento_Det!G776),"",VLOOKUP(Requerimiento_Det!G776,Tabla14[#All],2,FALSE))</f>
        <v/>
      </c>
      <c r="H776" s="6" t="str">
        <f>IF(LEN(Requerimiento_Det!H776)&gt;0,Requerimiento_Det!H776,"")</f>
        <v/>
      </c>
      <c r="I776" s="6" t="str">
        <f>IF(ISBLANK(Requerimiento_Det!I776),"",VLOOKUP(Requerimiento_Det!I776,Tabla5[#All],2,FALSE))</f>
        <v/>
      </c>
      <c r="J776" s="6" t="str">
        <f t="shared" si="262"/>
        <v/>
      </c>
      <c r="K776" s="29" t="str">
        <f>IF(LEN(Requerimiento_Det!J776)&gt;0,Requerimiento_Det!J776,"")</f>
        <v/>
      </c>
      <c r="L776" s="6" t="str">
        <f t="shared" si="263"/>
        <v/>
      </c>
      <c r="M776" s="6" t="str">
        <f t="shared" si="264"/>
        <v/>
      </c>
      <c r="N776" s="30" t="str">
        <f t="shared" si="265"/>
        <v/>
      </c>
      <c r="O776" s="30" t="str">
        <f t="shared" si="266"/>
        <v/>
      </c>
      <c r="P776" s="6" t="str">
        <f t="shared" si="267"/>
        <v/>
      </c>
      <c r="Q776" s="6" t="str">
        <f t="shared" si="268"/>
        <v/>
      </c>
      <c r="R776" s="6" t="str">
        <f t="shared" si="269"/>
        <v/>
      </c>
      <c r="S776" s="6" t="str">
        <f t="shared" si="270"/>
        <v/>
      </c>
      <c r="T776" s="6" t="str">
        <f t="shared" si="271"/>
        <v/>
      </c>
      <c r="U776" s="6" t="str">
        <f t="shared" si="272"/>
        <v/>
      </c>
      <c r="V776" s="6" t="str">
        <f t="shared" si="273"/>
        <v/>
      </c>
      <c r="W776" s="6" t="str">
        <f>IF(LEN(Requerimiento_Det!L776)&gt;0,Requerimiento_Det!L776,"")</f>
        <v/>
      </c>
      <c r="X776" s="6" t="str">
        <f>IF(ISBLANK(Requerimiento_Det!M776),"",VLOOKUP(Requerimiento_Det!M776,Tabla8[#All],2,FALSE))</f>
        <v/>
      </c>
      <c r="Y776" s="6" t="str">
        <f t="shared" si="274"/>
        <v/>
      </c>
      <c r="Z776" s="6" t="str">
        <f t="shared" si="275"/>
        <v/>
      </c>
      <c r="AA776" s="6" t="str">
        <f t="shared" si="276"/>
        <v/>
      </c>
      <c r="AB776" s="6" t="str">
        <f t="shared" si="277"/>
        <v/>
      </c>
      <c r="AC776" s="6" t="str">
        <f t="shared" si="278"/>
        <v/>
      </c>
      <c r="AD776" s="6" t="str">
        <f>IF(ISBLANK(Requerimiento_Det!N776),"",VLOOKUP(Requerimiento_Det!N776,Tabla1[#All],2,FALSE))</f>
        <v/>
      </c>
      <c r="AE776" s="6" t="str">
        <f>IF(ISBLANK(Requerimiento_Det!P776),"",VLOOKUP(Requerimiento_Det!P776,Tabla18[#All],2,FALSE))</f>
        <v/>
      </c>
    </row>
    <row r="777" spans="1:31" x14ac:dyDescent="0.25">
      <c r="A777" s="6" t="str">
        <f>IF(LEN(Requerimiento_Det!A777)&gt;0,Requerimiento_Det!A777,"")</f>
        <v/>
      </c>
      <c r="B777" s="6" t="str">
        <f>IF(LEN(Requerimiento_Det!B777)&gt;0,Requerimiento_Det!B777,"")</f>
        <v/>
      </c>
      <c r="C777" s="6" t="str">
        <f>IF(ISBLANK(Requerimiento_Det!C777),"",VLOOKUP(Requerimiento_Det!C777,Tabla3[#All],2,FALSE))</f>
        <v/>
      </c>
      <c r="D777" s="6" t="str">
        <f>IF(LEN(Requerimiento_Det!D777)&gt;0,Requerimiento_Det!D777,"")</f>
        <v/>
      </c>
      <c r="E777" s="6" t="str">
        <f>IF(ISBLANK(Requerimiento_Det!E777),"",VLOOKUP(Requerimiento_Det!E777,Tabla13[#All],2,FALSE))</f>
        <v/>
      </c>
      <c r="F777" s="6" t="str">
        <f>IF(ISBLANK(Requerimiento_Det!F777),"",VLOOKUP(Requerimiento_Det!F777,Tabla12[#All],2,FALSE))</f>
        <v/>
      </c>
      <c r="G777" s="6" t="str">
        <f>IF(ISBLANK(Requerimiento_Det!G777),"",VLOOKUP(Requerimiento_Det!G777,Tabla14[#All],2,FALSE))</f>
        <v/>
      </c>
      <c r="H777" s="6" t="str">
        <f>IF(LEN(Requerimiento_Det!H777)&gt;0,Requerimiento_Det!H777,"")</f>
        <v/>
      </c>
      <c r="I777" s="6" t="str">
        <f>IF(ISBLANK(Requerimiento_Det!I777),"",VLOOKUP(Requerimiento_Det!I777,Tabla5[#All],2,FALSE))</f>
        <v/>
      </c>
      <c r="J777" s="6" t="str">
        <f t="shared" si="262"/>
        <v/>
      </c>
      <c r="K777" s="29" t="str">
        <f>IF(LEN(Requerimiento_Det!J777)&gt;0,Requerimiento_Det!J777,"")</f>
        <v/>
      </c>
      <c r="L777" s="6" t="str">
        <f t="shared" si="263"/>
        <v/>
      </c>
      <c r="M777" s="6" t="str">
        <f t="shared" si="264"/>
        <v/>
      </c>
      <c r="N777" s="30" t="str">
        <f t="shared" si="265"/>
        <v/>
      </c>
      <c r="O777" s="30" t="str">
        <f t="shared" si="266"/>
        <v/>
      </c>
      <c r="P777" s="6" t="str">
        <f t="shared" si="267"/>
        <v/>
      </c>
      <c r="Q777" s="6" t="str">
        <f t="shared" si="268"/>
        <v/>
      </c>
      <c r="R777" s="6" t="str">
        <f t="shared" si="269"/>
        <v/>
      </c>
      <c r="S777" s="6" t="str">
        <f t="shared" si="270"/>
        <v/>
      </c>
      <c r="T777" s="6" t="str">
        <f t="shared" si="271"/>
        <v/>
      </c>
      <c r="U777" s="6" t="str">
        <f t="shared" si="272"/>
        <v/>
      </c>
      <c r="V777" s="6" t="str">
        <f t="shared" si="273"/>
        <v/>
      </c>
      <c r="W777" s="6" t="str">
        <f>IF(LEN(Requerimiento_Det!L777)&gt;0,Requerimiento_Det!L777,"")</f>
        <v/>
      </c>
      <c r="X777" s="6" t="str">
        <f>IF(ISBLANK(Requerimiento_Det!M777),"",VLOOKUP(Requerimiento_Det!M777,Tabla8[#All],2,FALSE))</f>
        <v/>
      </c>
      <c r="Y777" s="6" t="str">
        <f t="shared" si="274"/>
        <v/>
      </c>
      <c r="Z777" s="6" t="str">
        <f t="shared" si="275"/>
        <v/>
      </c>
      <c r="AA777" s="6" t="str">
        <f t="shared" si="276"/>
        <v/>
      </c>
      <c r="AB777" s="6" t="str">
        <f t="shared" si="277"/>
        <v/>
      </c>
      <c r="AC777" s="6" t="str">
        <f t="shared" si="278"/>
        <v/>
      </c>
      <c r="AD777" s="6" t="str">
        <f>IF(ISBLANK(Requerimiento_Det!N777),"",VLOOKUP(Requerimiento_Det!N777,Tabla1[#All],2,FALSE))</f>
        <v/>
      </c>
      <c r="AE777" s="6" t="str">
        <f>IF(ISBLANK(Requerimiento_Det!P777),"",VLOOKUP(Requerimiento_Det!P777,Tabla18[#All],2,FALSE))</f>
        <v/>
      </c>
    </row>
    <row r="778" spans="1:31" x14ac:dyDescent="0.25">
      <c r="A778" s="6" t="str">
        <f>IF(LEN(Requerimiento_Det!A778)&gt;0,Requerimiento_Det!A778,"")</f>
        <v/>
      </c>
      <c r="B778" s="6" t="str">
        <f>IF(LEN(Requerimiento_Det!B778)&gt;0,Requerimiento_Det!B778,"")</f>
        <v/>
      </c>
      <c r="C778" s="6" t="str">
        <f>IF(ISBLANK(Requerimiento_Det!C778),"",VLOOKUP(Requerimiento_Det!C778,Tabla3[#All],2,FALSE))</f>
        <v/>
      </c>
      <c r="D778" s="6" t="str">
        <f>IF(LEN(Requerimiento_Det!D778)&gt;0,Requerimiento_Det!D778,"")</f>
        <v/>
      </c>
      <c r="E778" s="6" t="str">
        <f>IF(ISBLANK(Requerimiento_Det!E778),"",VLOOKUP(Requerimiento_Det!E778,Tabla13[#All],2,FALSE))</f>
        <v/>
      </c>
      <c r="F778" s="6" t="str">
        <f>IF(ISBLANK(Requerimiento_Det!F778),"",VLOOKUP(Requerimiento_Det!F778,Tabla12[#All],2,FALSE))</f>
        <v/>
      </c>
      <c r="G778" s="6" t="str">
        <f>IF(ISBLANK(Requerimiento_Det!G778),"",VLOOKUP(Requerimiento_Det!G778,Tabla14[#All],2,FALSE))</f>
        <v/>
      </c>
      <c r="H778" s="6" t="str">
        <f>IF(LEN(Requerimiento_Det!H778)&gt;0,Requerimiento_Det!H778,"")</f>
        <v/>
      </c>
      <c r="I778" s="6" t="str">
        <f>IF(ISBLANK(Requerimiento_Det!I778),"",VLOOKUP(Requerimiento_Det!I778,Tabla5[#All],2,FALSE))</f>
        <v/>
      </c>
      <c r="J778" s="6" t="str">
        <f t="shared" si="262"/>
        <v/>
      </c>
      <c r="K778" s="29" t="str">
        <f>IF(LEN(Requerimiento_Det!J778)&gt;0,Requerimiento_Det!J778,"")</f>
        <v/>
      </c>
      <c r="L778" s="6" t="str">
        <f t="shared" si="263"/>
        <v/>
      </c>
      <c r="M778" s="6" t="str">
        <f t="shared" si="264"/>
        <v/>
      </c>
      <c r="N778" s="30" t="str">
        <f t="shared" si="265"/>
        <v/>
      </c>
      <c r="O778" s="30" t="str">
        <f t="shared" si="266"/>
        <v/>
      </c>
      <c r="P778" s="6" t="str">
        <f t="shared" si="267"/>
        <v/>
      </c>
      <c r="Q778" s="6" t="str">
        <f t="shared" si="268"/>
        <v/>
      </c>
      <c r="R778" s="6" t="str">
        <f t="shared" si="269"/>
        <v/>
      </c>
      <c r="S778" s="6" t="str">
        <f t="shared" si="270"/>
        <v/>
      </c>
      <c r="T778" s="6" t="str">
        <f t="shared" si="271"/>
        <v/>
      </c>
      <c r="U778" s="6" t="str">
        <f t="shared" si="272"/>
        <v/>
      </c>
      <c r="V778" s="6" t="str">
        <f t="shared" si="273"/>
        <v/>
      </c>
      <c r="W778" s="6" t="str">
        <f>IF(LEN(Requerimiento_Det!L778)&gt;0,Requerimiento_Det!L778,"")</f>
        <v/>
      </c>
      <c r="X778" s="6" t="str">
        <f>IF(ISBLANK(Requerimiento_Det!M778),"",VLOOKUP(Requerimiento_Det!M778,Tabla8[#All],2,FALSE))</f>
        <v/>
      </c>
      <c r="Y778" s="6" t="str">
        <f t="shared" si="274"/>
        <v/>
      </c>
      <c r="Z778" s="6" t="str">
        <f t="shared" si="275"/>
        <v/>
      </c>
      <c r="AA778" s="6" t="str">
        <f t="shared" si="276"/>
        <v/>
      </c>
      <c r="AB778" s="6" t="str">
        <f t="shared" si="277"/>
        <v/>
      </c>
      <c r="AC778" s="6" t="str">
        <f t="shared" si="278"/>
        <v/>
      </c>
      <c r="AD778" s="6" t="str">
        <f>IF(ISBLANK(Requerimiento_Det!N778),"",VLOOKUP(Requerimiento_Det!N778,Tabla1[#All],2,FALSE))</f>
        <v/>
      </c>
      <c r="AE778" s="6" t="str">
        <f>IF(ISBLANK(Requerimiento_Det!P778),"",VLOOKUP(Requerimiento_Det!P778,Tabla18[#All],2,FALSE))</f>
        <v/>
      </c>
    </row>
    <row r="779" spans="1:31" x14ac:dyDescent="0.25">
      <c r="A779" s="6" t="str">
        <f>IF(LEN(Requerimiento_Det!A779)&gt;0,Requerimiento_Det!A779,"")</f>
        <v/>
      </c>
      <c r="B779" s="6" t="str">
        <f>IF(LEN(Requerimiento_Det!B779)&gt;0,Requerimiento_Det!B779,"")</f>
        <v/>
      </c>
      <c r="C779" s="6" t="str">
        <f>IF(ISBLANK(Requerimiento_Det!C779),"",VLOOKUP(Requerimiento_Det!C779,Tabla3[#All],2,FALSE))</f>
        <v/>
      </c>
      <c r="D779" s="6" t="str">
        <f>IF(LEN(Requerimiento_Det!D779)&gt;0,Requerimiento_Det!D779,"")</f>
        <v/>
      </c>
      <c r="E779" s="6" t="str">
        <f>IF(ISBLANK(Requerimiento_Det!E779),"",VLOOKUP(Requerimiento_Det!E779,Tabla13[#All],2,FALSE))</f>
        <v/>
      </c>
      <c r="F779" s="6" t="str">
        <f>IF(ISBLANK(Requerimiento_Det!F779),"",VLOOKUP(Requerimiento_Det!F779,Tabla12[#All],2,FALSE))</f>
        <v/>
      </c>
      <c r="G779" s="6" t="str">
        <f>IF(ISBLANK(Requerimiento_Det!G779),"",VLOOKUP(Requerimiento_Det!G779,Tabla14[#All],2,FALSE))</f>
        <v/>
      </c>
      <c r="H779" s="6" t="str">
        <f>IF(LEN(Requerimiento_Det!H779)&gt;0,Requerimiento_Det!H779,"")</f>
        <v/>
      </c>
      <c r="I779" s="6" t="str">
        <f>IF(ISBLANK(Requerimiento_Det!I779),"",VLOOKUP(Requerimiento_Det!I779,Tabla5[#All],2,FALSE))</f>
        <v/>
      </c>
      <c r="J779" s="6" t="str">
        <f t="shared" si="262"/>
        <v/>
      </c>
      <c r="K779" s="29" t="str">
        <f>IF(LEN(Requerimiento_Det!J779)&gt;0,Requerimiento_Det!J779,"")</f>
        <v/>
      </c>
      <c r="L779" s="6" t="str">
        <f t="shared" si="263"/>
        <v/>
      </c>
      <c r="M779" s="6" t="str">
        <f t="shared" si="264"/>
        <v/>
      </c>
      <c r="N779" s="30" t="str">
        <f t="shared" si="265"/>
        <v/>
      </c>
      <c r="O779" s="30" t="str">
        <f t="shared" si="266"/>
        <v/>
      </c>
      <c r="P779" s="6" t="str">
        <f t="shared" si="267"/>
        <v/>
      </c>
      <c r="Q779" s="6" t="str">
        <f t="shared" si="268"/>
        <v/>
      </c>
      <c r="R779" s="6" t="str">
        <f t="shared" si="269"/>
        <v/>
      </c>
      <c r="S779" s="6" t="str">
        <f t="shared" si="270"/>
        <v/>
      </c>
      <c r="T779" s="6" t="str">
        <f t="shared" si="271"/>
        <v/>
      </c>
      <c r="U779" s="6" t="str">
        <f t="shared" si="272"/>
        <v/>
      </c>
      <c r="V779" s="6" t="str">
        <f t="shared" si="273"/>
        <v/>
      </c>
      <c r="W779" s="6" t="str">
        <f>IF(LEN(Requerimiento_Det!L779)&gt;0,Requerimiento_Det!L779,"")</f>
        <v/>
      </c>
      <c r="X779" s="6" t="str">
        <f>IF(ISBLANK(Requerimiento_Det!M779),"",VLOOKUP(Requerimiento_Det!M779,Tabla8[#All],2,FALSE))</f>
        <v/>
      </c>
      <c r="Y779" s="6" t="str">
        <f t="shared" si="274"/>
        <v/>
      </c>
      <c r="Z779" s="6" t="str">
        <f t="shared" si="275"/>
        <v/>
      </c>
      <c r="AA779" s="6" t="str">
        <f t="shared" si="276"/>
        <v/>
      </c>
      <c r="AB779" s="6" t="str">
        <f t="shared" si="277"/>
        <v/>
      </c>
      <c r="AC779" s="6" t="str">
        <f t="shared" si="278"/>
        <v/>
      </c>
      <c r="AD779" s="6" t="str">
        <f>IF(ISBLANK(Requerimiento_Det!N779),"",VLOOKUP(Requerimiento_Det!N779,Tabla1[#All],2,FALSE))</f>
        <v/>
      </c>
      <c r="AE779" s="6" t="str">
        <f>IF(ISBLANK(Requerimiento_Det!P779),"",VLOOKUP(Requerimiento_Det!P779,Tabla18[#All],2,FALSE))</f>
        <v/>
      </c>
    </row>
    <row r="780" spans="1:31" x14ac:dyDescent="0.25">
      <c r="A780" s="6" t="str">
        <f>IF(LEN(Requerimiento_Det!A780)&gt;0,Requerimiento_Det!A780,"")</f>
        <v/>
      </c>
      <c r="B780" s="6" t="str">
        <f>IF(LEN(Requerimiento_Det!B780)&gt;0,Requerimiento_Det!B780,"")</f>
        <v/>
      </c>
      <c r="C780" s="6" t="str">
        <f>IF(ISBLANK(Requerimiento_Det!C780),"",VLOOKUP(Requerimiento_Det!C780,Tabla3[#All],2,FALSE))</f>
        <v/>
      </c>
      <c r="D780" s="6" t="str">
        <f>IF(LEN(Requerimiento_Det!D780)&gt;0,Requerimiento_Det!D780,"")</f>
        <v/>
      </c>
      <c r="E780" s="6" t="str">
        <f>IF(ISBLANK(Requerimiento_Det!E780),"",VLOOKUP(Requerimiento_Det!E780,Tabla13[#All],2,FALSE))</f>
        <v/>
      </c>
      <c r="F780" s="6" t="str">
        <f>IF(ISBLANK(Requerimiento_Det!F780),"",VLOOKUP(Requerimiento_Det!F780,Tabla12[#All],2,FALSE))</f>
        <v/>
      </c>
      <c r="G780" s="6" t="str">
        <f>IF(ISBLANK(Requerimiento_Det!G780),"",VLOOKUP(Requerimiento_Det!G780,Tabla14[#All],2,FALSE))</f>
        <v/>
      </c>
      <c r="H780" s="6" t="str">
        <f>IF(LEN(Requerimiento_Det!H780)&gt;0,Requerimiento_Det!H780,"")</f>
        <v/>
      </c>
      <c r="I780" s="6" t="str">
        <f>IF(ISBLANK(Requerimiento_Det!I780),"",VLOOKUP(Requerimiento_Det!I780,Tabla5[#All],2,FALSE))</f>
        <v/>
      </c>
      <c r="J780" s="6" t="str">
        <f t="shared" si="262"/>
        <v/>
      </c>
      <c r="K780" s="29" t="str">
        <f>IF(LEN(Requerimiento_Det!J780)&gt;0,Requerimiento_Det!J780,"")</f>
        <v/>
      </c>
      <c r="L780" s="6" t="str">
        <f t="shared" si="263"/>
        <v/>
      </c>
      <c r="M780" s="6" t="str">
        <f t="shared" si="264"/>
        <v/>
      </c>
      <c r="N780" s="30" t="str">
        <f t="shared" si="265"/>
        <v/>
      </c>
      <c r="O780" s="30" t="str">
        <f t="shared" si="266"/>
        <v/>
      </c>
      <c r="P780" s="6" t="str">
        <f t="shared" si="267"/>
        <v/>
      </c>
      <c r="Q780" s="6" t="str">
        <f t="shared" si="268"/>
        <v/>
      </c>
      <c r="R780" s="6" t="str">
        <f t="shared" si="269"/>
        <v/>
      </c>
      <c r="S780" s="6" t="str">
        <f t="shared" si="270"/>
        <v/>
      </c>
      <c r="T780" s="6" t="str">
        <f t="shared" si="271"/>
        <v/>
      </c>
      <c r="U780" s="6" t="str">
        <f t="shared" si="272"/>
        <v/>
      </c>
      <c r="V780" s="6" t="str">
        <f t="shared" si="273"/>
        <v/>
      </c>
      <c r="W780" s="6" t="str">
        <f>IF(LEN(Requerimiento_Det!L780)&gt;0,Requerimiento_Det!L780,"")</f>
        <v/>
      </c>
      <c r="X780" s="6" t="str">
        <f>IF(ISBLANK(Requerimiento_Det!M780),"",VLOOKUP(Requerimiento_Det!M780,Tabla8[#All],2,FALSE))</f>
        <v/>
      </c>
      <c r="Y780" s="6" t="str">
        <f t="shared" si="274"/>
        <v/>
      </c>
      <c r="Z780" s="6" t="str">
        <f t="shared" si="275"/>
        <v/>
      </c>
      <c r="AA780" s="6" t="str">
        <f t="shared" si="276"/>
        <v/>
      </c>
      <c r="AB780" s="6" t="str">
        <f t="shared" si="277"/>
        <v/>
      </c>
      <c r="AC780" s="6" t="str">
        <f t="shared" si="278"/>
        <v/>
      </c>
      <c r="AD780" s="6" t="str">
        <f>IF(ISBLANK(Requerimiento_Det!N780),"",VLOOKUP(Requerimiento_Det!N780,Tabla1[#All],2,FALSE))</f>
        <v/>
      </c>
      <c r="AE780" s="6" t="str">
        <f>IF(ISBLANK(Requerimiento_Det!P780),"",VLOOKUP(Requerimiento_Det!P780,Tabla18[#All],2,FALSE))</f>
        <v/>
      </c>
    </row>
    <row r="781" spans="1:31" x14ac:dyDescent="0.25">
      <c r="A781" s="6" t="str">
        <f>IF(LEN(Requerimiento_Det!A781)&gt;0,Requerimiento_Det!A781,"")</f>
        <v/>
      </c>
      <c r="B781" s="6" t="str">
        <f>IF(LEN(Requerimiento_Det!B781)&gt;0,Requerimiento_Det!B781,"")</f>
        <v/>
      </c>
      <c r="C781" s="6" t="str">
        <f>IF(ISBLANK(Requerimiento_Det!C781),"",VLOOKUP(Requerimiento_Det!C781,Tabla3[#All],2,FALSE))</f>
        <v/>
      </c>
      <c r="D781" s="6" t="str">
        <f>IF(LEN(Requerimiento_Det!D781)&gt;0,Requerimiento_Det!D781,"")</f>
        <v/>
      </c>
      <c r="E781" s="6" t="str">
        <f>IF(ISBLANK(Requerimiento_Det!E781),"",VLOOKUP(Requerimiento_Det!E781,Tabla13[#All],2,FALSE))</f>
        <v/>
      </c>
      <c r="F781" s="6" t="str">
        <f>IF(ISBLANK(Requerimiento_Det!F781),"",VLOOKUP(Requerimiento_Det!F781,Tabla12[#All],2,FALSE))</f>
        <v/>
      </c>
      <c r="G781" s="6" t="str">
        <f>IF(ISBLANK(Requerimiento_Det!G781),"",VLOOKUP(Requerimiento_Det!G781,Tabla14[#All],2,FALSE))</f>
        <v/>
      </c>
      <c r="H781" s="6" t="str">
        <f>IF(LEN(Requerimiento_Det!H781)&gt;0,Requerimiento_Det!H781,"")</f>
        <v/>
      </c>
      <c r="I781" s="6" t="str">
        <f>IF(ISBLANK(Requerimiento_Det!I781),"",VLOOKUP(Requerimiento_Det!I781,Tabla5[#All],2,FALSE))</f>
        <v/>
      </c>
      <c r="J781" s="6" t="str">
        <f t="shared" si="262"/>
        <v/>
      </c>
      <c r="K781" s="29" t="str">
        <f>IF(LEN(Requerimiento_Det!J781)&gt;0,Requerimiento_Det!J781,"")</f>
        <v/>
      </c>
      <c r="L781" s="6" t="str">
        <f t="shared" si="263"/>
        <v/>
      </c>
      <c r="M781" s="6" t="str">
        <f t="shared" si="264"/>
        <v/>
      </c>
      <c r="N781" s="30" t="str">
        <f t="shared" si="265"/>
        <v/>
      </c>
      <c r="O781" s="30" t="str">
        <f t="shared" si="266"/>
        <v/>
      </c>
      <c r="P781" s="6" t="str">
        <f t="shared" si="267"/>
        <v/>
      </c>
      <c r="Q781" s="6" t="str">
        <f t="shared" si="268"/>
        <v/>
      </c>
      <c r="R781" s="6" t="str">
        <f t="shared" si="269"/>
        <v/>
      </c>
      <c r="S781" s="6" t="str">
        <f t="shared" si="270"/>
        <v/>
      </c>
      <c r="T781" s="6" t="str">
        <f t="shared" si="271"/>
        <v/>
      </c>
      <c r="U781" s="6" t="str">
        <f t="shared" si="272"/>
        <v/>
      </c>
      <c r="V781" s="6" t="str">
        <f t="shared" si="273"/>
        <v/>
      </c>
      <c r="W781" s="6" t="str">
        <f>IF(LEN(Requerimiento_Det!L781)&gt;0,Requerimiento_Det!L781,"")</f>
        <v/>
      </c>
      <c r="X781" s="6" t="str">
        <f>IF(ISBLANK(Requerimiento_Det!M781),"",VLOOKUP(Requerimiento_Det!M781,Tabla8[#All],2,FALSE))</f>
        <v/>
      </c>
      <c r="Y781" s="6" t="str">
        <f t="shared" si="274"/>
        <v/>
      </c>
      <c r="Z781" s="6" t="str">
        <f t="shared" si="275"/>
        <v/>
      </c>
      <c r="AA781" s="6" t="str">
        <f t="shared" si="276"/>
        <v/>
      </c>
      <c r="AB781" s="6" t="str">
        <f t="shared" si="277"/>
        <v/>
      </c>
      <c r="AC781" s="6" t="str">
        <f t="shared" si="278"/>
        <v/>
      </c>
      <c r="AD781" s="6" t="str">
        <f>IF(ISBLANK(Requerimiento_Det!N781),"",VLOOKUP(Requerimiento_Det!N781,Tabla1[#All],2,FALSE))</f>
        <v/>
      </c>
      <c r="AE781" s="6" t="str">
        <f>IF(ISBLANK(Requerimiento_Det!P781),"",VLOOKUP(Requerimiento_Det!P781,Tabla18[#All],2,FALSE))</f>
        <v/>
      </c>
    </row>
    <row r="782" spans="1:31" x14ac:dyDescent="0.25">
      <c r="A782" s="6" t="str">
        <f>IF(LEN(Requerimiento_Det!A782)&gt;0,Requerimiento_Det!A782,"")</f>
        <v/>
      </c>
      <c r="B782" s="6" t="str">
        <f>IF(LEN(Requerimiento_Det!B782)&gt;0,Requerimiento_Det!B782,"")</f>
        <v/>
      </c>
      <c r="C782" s="6" t="str">
        <f>IF(ISBLANK(Requerimiento_Det!C782),"",VLOOKUP(Requerimiento_Det!C782,Tabla3[#All],2,FALSE))</f>
        <v/>
      </c>
      <c r="D782" s="6" t="str">
        <f>IF(LEN(Requerimiento_Det!D782)&gt;0,Requerimiento_Det!D782,"")</f>
        <v/>
      </c>
      <c r="E782" s="6" t="str">
        <f>IF(ISBLANK(Requerimiento_Det!E782),"",VLOOKUP(Requerimiento_Det!E782,Tabla13[#All],2,FALSE))</f>
        <v/>
      </c>
      <c r="F782" s="6" t="str">
        <f>IF(ISBLANK(Requerimiento_Det!F782),"",VLOOKUP(Requerimiento_Det!F782,Tabla12[#All],2,FALSE))</f>
        <v/>
      </c>
      <c r="G782" s="6" t="str">
        <f>IF(ISBLANK(Requerimiento_Det!G782),"",VLOOKUP(Requerimiento_Det!G782,Tabla14[#All],2,FALSE))</f>
        <v/>
      </c>
      <c r="H782" s="6" t="str">
        <f>IF(LEN(Requerimiento_Det!H782)&gt;0,Requerimiento_Det!H782,"")</f>
        <v/>
      </c>
      <c r="I782" s="6" t="str">
        <f>IF(ISBLANK(Requerimiento_Det!I782),"",VLOOKUP(Requerimiento_Det!I782,Tabla5[#All],2,FALSE))</f>
        <v/>
      </c>
      <c r="J782" s="6" t="str">
        <f t="shared" si="262"/>
        <v/>
      </c>
      <c r="K782" s="29" t="str">
        <f>IF(LEN(Requerimiento_Det!J782)&gt;0,Requerimiento_Det!J782,"")</f>
        <v/>
      </c>
      <c r="L782" s="6" t="str">
        <f t="shared" si="263"/>
        <v/>
      </c>
      <c r="M782" s="6" t="str">
        <f t="shared" si="264"/>
        <v/>
      </c>
      <c r="N782" s="30" t="str">
        <f t="shared" si="265"/>
        <v/>
      </c>
      <c r="O782" s="30" t="str">
        <f t="shared" si="266"/>
        <v/>
      </c>
      <c r="P782" s="6" t="str">
        <f t="shared" si="267"/>
        <v/>
      </c>
      <c r="Q782" s="6" t="str">
        <f t="shared" si="268"/>
        <v/>
      </c>
      <c r="R782" s="6" t="str">
        <f t="shared" si="269"/>
        <v/>
      </c>
      <c r="S782" s="6" t="str">
        <f t="shared" si="270"/>
        <v/>
      </c>
      <c r="T782" s="6" t="str">
        <f t="shared" si="271"/>
        <v/>
      </c>
      <c r="U782" s="6" t="str">
        <f t="shared" si="272"/>
        <v/>
      </c>
      <c r="V782" s="6" t="str">
        <f t="shared" si="273"/>
        <v/>
      </c>
      <c r="W782" s="6" t="str">
        <f>IF(LEN(Requerimiento_Det!L782)&gt;0,Requerimiento_Det!L782,"")</f>
        <v/>
      </c>
      <c r="X782" s="6" t="str">
        <f>IF(ISBLANK(Requerimiento_Det!M782),"",VLOOKUP(Requerimiento_Det!M782,Tabla8[#All],2,FALSE))</f>
        <v/>
      </c>
      <c r="Y782" s="6" t="str">
        <f t="shared" si="274"/>
        <v/>
      </c>
      <c r="Z782" s="6" t="str">
        <f t="shared" si="275"/>
        <v/>
      </c>
      <c r="AA782" s="6" t="str">
        <f t="shared" si="276"/>
        <v/>
      </c>
      <c r="AB782" s="6" t="str">
        <f t="shared" si="277"/>
        <v/>
      </c>
      <c r="AC782" s="6" t="str">
        <f t="shared" si="278"/>
        <v/>
      </c>
      <c r="AD782" s="6" t="str">
        <f>IF(ISBLANK(Requerimiento_Det!N782),"",VLOOKUP(Requerimiento_Det!N782,Tabla1[#All],2,FALSE))</f>
        <v/>
      </c>
      <c r="AE782" s="6" t="str">
        <f>IF(ISBLANK(Requerimiento_Det!P782),"",VLOOKUP(Requerimiento_Det!P782,Tabla18[#All],2,FALSE))</f>
        <v/>
      </c>
    </row>
    <row r="783" spans="1:31" x14ac:dyDescent="0.25">
      <c r="A783" s="6" t="str">
        <f>IF(LEN(Requerimiento_Det!A783)&gt;0,Requerimiento_Det!A783,"")</f>
        <v/>
      </c>
      <c r="B783" s="6" t="str">
        <f>IF(LEN(Requerimiento_Det!B783)&gt;0,Requerimiento_Det!B783,"")</f>
        <v/>
      </c>
      <c r="C783" s="6" t="str">
        <f>IF(ISBLANK(Requerimiento_Det!C783),"",VLOOKUP(Requerimiento_Det!C783,Tabla3[#All],2,FALSE))</f>
        <v/>
      </c>
      <c r="D783" s="6" t="str">
        <f>IF(LEN(Requerimiento_Det!D783)&gt;0,Requerimiento_Det!D783,"")</f>
        <v/>
      </c>
      <c r="E783" s="6" t="str">
        <f>IF(ISBLANK(Requerimiento_Det!E783),"",VLOOKUP(Requerimiento_Det!E783,Tabla13[#All],2,FALSE))</f>
        <v/>
      </c>
      <c r="F783" s="6" t="str">
        <f>IF(ISBLANK(Requerimiento_Det!F783),"",VLOOKUP(Requerimiento_Det!F783,Tabla12[#All],2,FALSE))</f>
        <v/>
      </c>
      <c r="G783" s="6" t="str">
        <f>IF(ISBLANK(Requerimiento_Det!G783),"",VLOOKUP(Requerimiento_Det!G783,Tabla14[#All],2,FALSE))</f>
        <v/>
      </c>
      <c r="H783" s="6" t="str">
        <f>IF(LEN(Requerimiento_Det!H783)&gt;0,Requerimiento_Det!H783,"")</f>
        <v/>
      </c>
      <c r="I783" s="6" t="str">
        <f>IF(ISBLANK(Requerimiento_Det!I783),"",VLOOKUP(Requerimiento_Det!I783,Tabla5[#All],2,FALSE))</f>
        <v/>
      </c>
      <c r="J783" s="6" t="str">
        <f t="shared" si="262"/>
        <v/>
      </c>
      <c r="K783" s="29" t="str">
        <f>IF(LEN(Requerimiento_Det!J783)&gt;0,Requerimiento_Det!J783,"")</f>
        <v/>
      </c>
      <c r="L783" s="6" t="str">
        <f t="shared" si="263"/>
        <v/>
      </c>
      <c r="M783" s="6" t="str">
        <f t="shared" si="264"/>
        <v/>
      </c>
      <c r="N783" s="30" t="str">
        <f t="shared" si="265"/>
        <v/>
      </c>
      <c r="O783" s="30" t="str">
        <f t="shared" si="266"/>
        <v/>
      </c>
      <c r="P783" s="6" t="str">
        <f t="shared" si="267"/>
        <v/>
      </c>
      <c r="Q783" s="6" t="str">
        <f t="shared" si="268"/>
        <v/>
      </c>
      <c r="R783" s="6" t="str">
        <f t="shared" si="269"/>
        <v/>
      </c>
      <c r="S783" s="6" t="str">
        <f t="shared" si="270"/>
        <v/>
      </c>
      <c r="T783" s="6" t="str">
        <f t="shared" si="271"/>
        <v/>
      </c>
      <c r="U783" s="6" t="str">
        <f t="shared" si="272"/>
        <v/>
      </c>
      <c r="V783" s="6" t="str">
        <f t="shared" si="273"/>
        <v/>
      </c>
      <c r="W783" s="6" t="str">
        <f>IF(LEN(Requerimiento_Det!L783)&gt;0,Requerimiento_Det!L783,"")</f>
        <v/>
      </c>
      <c r="X783" s="6" t="str">
        <f>IF(ISBLANK(Requerimiento_Det!M783),"",VLOOKUP(Requerimiento_Det!M783,Tabla8[#All],2,FALSE))</f>
        <v/>
      </c>
      <c r="Y783" s="6" t="str">
        <f t="shared" si="274"/>
        <v/>
      </c>
      <c r="Z783" s="6" t="str">
        <f t="shared" si="275"/>
        <v/>
      </c>
      <c r="AA783" s="6" t="str">
        <f t="shared" si="276"/>
        <v/>
      </c>
      <c r="AB783" s="6" t="str">
        <f t="shared" si="277"/>
        <v/>
      </c>
      <c r="AC783" s="6" t="str">
        <f t="shared" si="278"/>
        <v/>
      </c>
      <c r="AD783" s="6" t="str">
        <f>IF(ISBLANK(Requerimiento_Det!N783),"",VLOOKUP(Requerimiento_Det!N783,Tabla1[#All],2,FALSE))</f>
        <v/>
      </c>
      <c r="AE783" s="6" t="str">
        <f>IF(ISBLANK(Requerimiento_Det!P783),"",VLOOKUP(Requerimiento_Det!P783,Tabla18[#All],2,FALSE))</f>
        <v/>
      </c>
    </row>
    <row r="784" spans="1:31" x14ac:dyDescent="0.25">
      <c r="A784" s="6" t="str">
        <f>IF(LEN(Requerimiento_Det!A784)&gt;0,Requerimiento_Det!A784,"")</f>
        <v/>
      </c>
      <c r="B784" s="6" t="str">
        <f>IF(LEN(Requerimiento_Det!B784)&gt;0,Requerimiento_Det!B784,"")</f>
        <v/>
      </c>
      <c r="C784" s="6" t="str">
        <f>IF(ISBLANK(Requerimiento_Det!C784),"",VLOOKUP(Requerimiento_Det!C784,Tabla3[#All],2,FALSE))</f>
        <v/>
      </c>
      <c r="D784" s="6" t="str">
        <f>IF(LEN(Requerimiento_Det!D784)&gt;0,Requerimiento_Det!D784,"")</f>
        <v/>
      </c>
      <c r="E784" s="6" t="str">
        <f>IF(ISBLANK(Requerimiento_Det!E784),"",VLOOKUP(Requerimiento_Det!E784,Tabla13[#All],2,FALSE))</f>
        <v/>
      </c>
      <c r="F784" s="6" t="str">
        <f>IF(ISBLANK(Requerimiento_Det!F784),"",VLOOKUP(Requerimiento_Det!F784,Tabla12[#All],2,FALSE))</f>
        <v/>
      </c>
      <c r="G784" s="6" t="str">
        <f>IF(ISBLANK(Requerimiento_Det!G784),"",VLOOKUP(Requerimiento_Det!G784,Tabla14[#All],2,FALSE))</f>
        <v/>
      </c>
      <c r="H784" s="6" t="str">
        <f>IF(LEN(Requerimiento_Det!H784)&gt;0,Requerimiento_Det!H784,"")</f>
        <v/>
      </c>
      <c r="I784" s="6" t="str">
        <f>IF(ISBLANK(Requerimiento_Det!I784),"",VLOOKUP(Requerimiento_Det!I784,Tabla5[#All],2,FALSE))</f>
        <v/>
      </c>
      <c r="J784" s="6" t="str">
        <f t="shared" si="262"/>
        <v/>
      </c>
      <c r="K784" s="29" t="str">
        <f>IF(LEN(Requerimiento_Det!J784)&gt;0,Requerimiento_Det!J784,"")</f>
        <v/>
      </c>
      <c r="L784" s="6" t="str">
        <f t="shared" si="263"/>
        <v/>
      </c>
      <c r="M784" s="6" t="str">
        <f t="shared" si="264"/>
        <v/>
      </c>
      <c r="N784" s="30" t="str">
        <f t="shared" si="265"/>
        <v/>
      </c>
      <c r="O784" s="30" t="str">
        <f t="shared" si="266"/>
        <v/>
      </c>
      <c r="P784" s="6" t="str">
        <f t="shared" si="267"/>
        <v/>
      </c>
      <c r="Q784" s="6" t="str">
        <f t="shared" si="268"/>
        <v/>
      </c>
      <c r="R784" s="6" t="str">
        <f t="shared" si="269"/>
        <v/>
      </c>
      <c r="S784" s="6" t="str">
        <f t="shared" si="270"/>
        <v/>
      </c>
      <c r="T784" s="6" t="str">
        <f t="shared" si="271"/>
        <v/>
      </c>
      <c r="U784" s="6" t="str">
        <f t="shared" si="272"/>
        <v/>
      </c>
      <c r="V784" s="6" t="str">
        <f t="shared" si="273"/>
        <v/>
      </c>
      <c r="W784" s="6" t="str">
        <f>IF(LEN(Requerimiento_Det!L784)&gt;0,Requerimiento_Det!L784,"")</f>
        <v/>
      </c>
      <c r="X784" s="6" t="str">
        <f>IF(ISBLANK(Requerimiento_Det!M784),"",VLOOKUP(Requerimiento_Det!M784,Tabla8[#All],2,FALSE))</f>
        <v/>
      </c>
      <c r="Y784" s="6" t="str">
        <f t="shared" si="274"/>
        <v/>
      </c>
      <c r="Z784" s="6" t="str">
        <f t="shared" si="275"/>
        <v/>
      </c>
      <c r="AA784" s="6" t="str">
        <f t="shared" si="276"/>
        <v/>
      </c>
      <c r="AB784" s="6" t="str">
        <f t="shared" si="277"/>
        <v/>
      </c>
      <c r="AC784" s="6" t="str">
        <f t="shared" si="278"/>
        <v/>
      </c>
      <c r="AD784" s="6" t="str">
        <f>IF(ISBLANK(Requerimiento_Det!N784),"",VLOOKUP(Requerimiento_Det!N784,Tabla1[#All],2,FALSE))</f>
        <v/>
      </c>
      <c r="AE784" s="6" t="str">
        <f>IF(ISBLANK(Requerimiento_Det!P784),"",VLOOKUP(Requerimiento_Det!P784,Tabla18[#All],2,FALSE))</f>
        <v/>
      </c>
    </row>
    <row r="785" spans="1:31" x14ac:dyDescent="0.25">
      <c r="A785" s="6" t="str">
        <f>IF(LEN(Requerimiento_Det!A785)&gt;0,Requerimiento_Det!A785,"")</f>
        <v/>
      </c>
      <c r="B785" s="6" t="str">
        <f>IF(LEN(Requerimiento_Det!B785)&gt;0,Requerimiento_Det!B785,"")</f>
        <v/>
      </c>
      <c r="C785" s="6" t="str">
        <f>IF(ISBLANK(Requerimiento_Det!C785),"",VLOOKUP(Requerimiento_Det!C785,Tabla3[#All],2,FALSE))</f>
        <v/>
      </c>
      <c r="D785" s="6" t="str">
        <f>IF(LEN(Requerimiento_Det!D785)&gt;0,Requerimiento_Det!D785,"")</f>
        <v/>
      </c>
      <c r="E785" s="6" t="str">
        <f>IF(ISBLANK(Requerimiento_Det!E785),"",VLOOKUP(Requerimiento_Det!E785,Tabla13[#All],2,FALSE))</f>
        <v/>
      </c>
      <c r="F785" s="6" t="str">
        <f>IF(ISBLANK(Requerimiento_Det!F785),"",VLOOKUP(Requerimiento_Det!F785,Tabla12[#All],2,FALSE))</f>
        <v/>
      </c>
      <c r="G785" s="6" t="str">
        <f>IF(ISBLANK(Requerimiento_Det!G785),"",VLOOKUP(Requerimiento_Det!G785,Tabla14[#All],2,FALSE))</f>
        <v/>
      </c>
      <c r="H785" s="6" t="str">
        <f>IF(LEN(Requerimiento_Det!H785)&gt;0,Requerimiento_Det!H785,"")</f>
        <v/>
      </c>
      <c r="I785" s="6" t="str">
        <f>IF(ISBLANK(Requerimiento_Det!I785),"",VLOOKUP(Requerimiento_Det!I785,Tabla5[#All],2,FALSE))</f>
        <v/>
      </c>
      <c r="J785" s="6" t="str">
        <f t="shared" si="262"/>
        <v/>
      </c>
      <c r="K785" s="29" t="str">
        <f>IF(LEN(Requerimiento_Det!J785)&gt;0,Requerimiento_Det!J785,"")</f>
        <v/>
      </c>
      <c r="L785" s="6" t="str">
        <f t="shared" si="263"/>
        <v/>
      </c>
      <c r="M785" s="6" t="str">
        <f t="shared" si="264"/>
        <v/>
      </c>
      <c r="N785" s="30" t="str">
        <f t="shared" si="265"/>
        <v/>
      </c>
      <c r="O785" s="30" t="str">
        <f t="shared" si="266"/>
        <v/>
      </c>
      <c r="P785" s="6" t="str">
        <f t="shared" si="267"/>
        <v/>
      </c>
      <c r="Q785" s="6" t="str">
        <f t="shared" si="268"/>
        <v/>
      </c>
      <c r="R785" s="6" t="str">
        <f t="shared" si="269"/>
        <v/>
      </c>
      <c r="S785" s="6" t="str">
        <f t="shared" si="270"/>
        <v/>
      </c>
      <c r="T785" s="6" t="str">
        <f t="shared" si="271"/>
        <v/>
      </c>
      <c r="U785" s="6" t="str">
        <f t="shared" si="272"/>
        <v/>
      </c>
      <c r="V785" s="6" t="str">
        <f t="shared" si="273"/>
        <v/>
      </c>
      <c r="W785" s="6" t="str">
        <f>IF(LEN(Requerimiento_Det!L785)&gt;0,Requerimiento_Det!L785,"")</f>
        <v/>
      </c>
      <c r="X785" s="6" t="str">
        <f>IF(ISBLANK(Requerimiento_Det!M785),"",VLOOKUP(Requerimiento_Det!M785,Tabla8[#All],2,FALSE))</f>
        <v/>
      </c>
      <c r="Y785" s="6" t="str">
        <f t="shared" si="274"/>
        <v/>
      </c>
      <c r="Z785" s="6" t="str">
        <f t="shared" si="275"/>
        <v/>
      </c>
      <c r="AA785" s="6" t="str">
        <f t="shared" si="276"/>
        <v/>
      </c>
      <c r="AB785" s="6" t="str">
        <f t="shared" si="277"/>
        <v/>
      </c>
      <c r="AC785" s="6" t="str">
        <f t="shared" si="278"/>
        <v/>
      </c>
      <c r="AD785" s="6" t="str">
        <f>IF(ISBLANK(Requerimiento_Det!N785),"",VLOOKUP(Requerimiento_Det!N785,Tabla1[#All],2,FALSE))</f>
        <v/>
      </c>
      <c r="AE785" s="6" t="str">
        <f>IF(ISBLANK(Requerimiento_Det!P785),"",VLOOKUP(Requerimiento_Det!P785,Tabla18[#All],2,FALSE))</f>
        <v/>
      </c>
    </row>
    <row r="786" spans="1:31" x14ac:dyDescent="0.25">
      <c r="A786" s="6" t="str">
        <f>IF(LEN(Requerimiento_Det!A786)&gt;0,Requerimiento_Det!A786,"")</f>
        <v/>
      </c>
      <c r="B786" s="6" t="str">
        <f>IF(LEN(Requerimiento_Det!B786)&gt;0,Requerimiento_Det!B786,"")</f>
        <v/>
      </c>
      <c r="C786" s="6" t="str">
        <f>IF(ISBLANK(Requerimiento_Det!C786),"",VLOOKUP(Requerimiento_Det!C786,Tabla3[#All],2,FALSE))</f>
        <v/>
      </c>
      <c r="D786" s="6" t="str">
        <f>IF(LEN(Requerimiento_Det!D786)&gt;0,Requerimiento_Det!D786,"")</f>
        <v/>
      </c>
      <c r="E786" s="6" t="str">
        <f>IF(ISBLANK(Requerimiento_Det!E786),"",VLOOKUP(Requerimiento_Det!E786,Tabla13[#All],2,FALSE))</f>
        <v/>
      </c>
      <c r="F786" s="6" t="str">
        <f>IF(ISBLANK(Requerimiento_Det!F786),"",VLOOKUP(Requerimiento_Det!F786,Tabla12[#All],2,FALSE))</f>
        <v/>
      </c>
      <c r="G786" s="6" t="str">
        <f>IF(ISBLANK(Requerimiento_Det!G786),"",VLOOKUP(Requerimiento_Det!G786,Tabla14[#All],2,FALSE))</f>
        <v/>
      </c>
      <c r="H786" s="6" t="str">
        <f>IF(LEN(Requerimiento_Det!H786)&gt;0,Requerimiento_Det!H786,"")</f>
        <v/>
      </c>
      <c r="I786" s="6" t="str">
        <f>IF(ISBLANK(Requerimiento_Det!I786),"",VLOOKUP(Requerimiento_Det!I786,Tabla5[#All],2,FALSE))</f>
        <v/>
      </c>
      <c r="J786" s="6" t="str">
        <f t="shared" si="262"/>
        <v/>
      </c>
      <c r="K786" s="29" t="str">
        <f>IF(LEN(Requerimiento_Det!J786)&gt;0,Requerimiento_Det!J786,"")</f>
        <v/>
      </c>
      <c r="L786" s="6" t="str">
        <f t="shared" si="263"/>
        <v/>
      </c>
      <c r="M786" s="6" t="str">
        <f t="shared" si="264"/>
        <v/>
      </c>
      <c r="N786" s="30" t="str">
        <f t="shared" si="265"/>
        <v/>
      </c>
      <c r="O786" s="30" t="str">
        <f t="shared" si="266"/>
        <v/>
      </c>
      <c r="P786" s="6" t="str">
        <f t="shared" si="267"/>
        <v/>
      </c>
      <c r="Q786" s="6" t="str">
        <f t="shared" si="268"/>
        <v/>
      </c>
      <c r="R786" s="6" t="str">
        <f t="shared" si="269"/>
        <v/>
      </c>
      <c r="S786" s="6" t="str">
        <f t="shared" si="270"/>
        <v/>
      </c>
      <c r="T786" s="6" t="str">
        <f t="shared" si="271"/>
        <v/>
      </c>
      <c r="U786" s="6" t="str">
        <f t="shared" si="272"/>
        <v/>
      </c>
      <c r="V786" s="6" t="str">
        <f t="shared" si="273"/>
        <v/>
      </c>
      <c r="W786" s="6" t="str">
        <f>IF(LEN(Requerimiento_Det!L786)&gt;0,Requerimiento_Det!L786,"")</f>
        <v/>
      </c>
      <c r="X786" s="6" t="str">
        <f>IF(ISBLANK(Requerimiento_Det!M786),"",VLOOKUP(Requerimiento_Det!M786,Tabla8[#All],2,FALSE))</f>
        <v/>
      </c>
      <c r="Y786" s="6" t="str">
        <f t="shared" si="274"/>
        <v/>
      </c>
      <c r="Z786" s="6" t="str">
        <f t="shared" si="275"/>
        <v/>
      </c>
      <c r="AA786" s="6" t="str">
        <f t="shared" si="276"/>
        <v/>
      </c>
      <c r="AB786" s="6" t="str">
        <f t="shared" si="277"/>
        <v/>
      </c>
      <c r="AC786" s="6" t="str">
        <f t="shared" si="278"/>
        <v/>
      </c>
      <c r="AD786" s="6" t="str">
        <f>IF(ISBLANK(Requerimiento_Det!N786),"",VLOOKUP(Requerimiento_Det!N786,Tabla1[#All],2,FALSE))</f>
        <v/>
      </c>
      <c r="AE786" s="6" t="str">
        <f>IF(ISBLANK(Requerimiento_Det!P786),"",VLOOKUP(Requerimiento_Det!P786,Tabla18[#All],2,FALSE))</f>
        <v/>
      </c>
    </row>
    <row r="787" spans="1:31" x14ac:dyDescent="0.25">
      <c r="A787" s="6" t="str">
        <f>IF(LEN(Requerimiento_Det!A787)&gt;0,Requerimiento_Det!A787,"")</f>
        <v/>
      </c>
      <c r="B787" s="6" t="str">
        <f>IF(LEN(Requerimiento_Det!B787)&gt;0,Requerimiento_Det!B787,"")</f>
        <v/>
      </c>
      <c r="C787" s="6" t="str">
        <f>IF(ISBLANK(Requerimiento_Det!C787),"",VLOOKUP(Requerimiento_Det!C787,Tabla3[#All],2,FALSE))</f>
        <v/>
      </c>
      <c r="D787" s="6" t="str">
        <f>IF(LEN(Requerimiento_Det!D787)&gt;0,Requerimiento_Det!D787,"")</f>
        <v/>
      </c>
      <c r="E787" s="6" t="str">
        <f>IF(ISBLANK(Requerimiento_Det!E787),"",VLOOKUP(Requerimiento_Det!E787,Tabla13[#All],2,FALSE))</f>
        <v/>
      </c>
      <c r="F787" s="6" t="str">
        <f>IF(ISBLANK(Requerimiento_Det!F787),"",VLOOKUP(Requerimiento_Det!F787,Tabla12[#All],2,FALSE))</f>
        <v/>
      </c>
      <c r="G787" s="6" t="str">
        <f>IF(ISBLANK(Requerimiento_Det!G787),"",VLOOKUP(Requerimiento_Det!G787,Tabla14[#All],2,FALSE))</f>
        <v/>
      </c>
      <c r="H787" s="6" t="str">
        <f>IF(LEN(Requerimiento_Det!H787)&gt;0,Requerimiento_Det!H787,"")</f>
        <v/>
      </c>
      <c r="I787" s="6" t="str">
        <f>IF(ISBLANK(Requerimiento_Det!I787),"",VLOOKUP(Requerimiento_Det!I787,Tabla5[#All],2,FALSE))</f>
        <v/>
      </c>
      <c r="J787" s="6" t="str">
        <f t="shared" si="262"/>
        <v/>
      </c>
      <c r="K787" s="29" t="str">
        <f>IF(LEN(Requerimiento_Det!J787)&gt;0,Requerimiento_Det!J787,"")</f>
        <v/>
      </c>
      <c r="L787" s="6" t="str">
        <f t="shared" si="263"/>
        <v/>
      </c>
      <c r="M787" s="6" t="str">
        <f t="shared" si="264"/>
        <v/>
      </c>
      <c r="N787" s="30" t="str">
        <f t="shared" si="265"/>
        <v/>
      </c>
      <c r="O787" s="30" t="str">
        <f t="shared" si="266"/>
        <v/>
      </c>
      <c r="P787" s="6" t="str">
        <f t="shared" si="267"/>
        <v/>
      </c>
      <c r="Q787" s="6" t="str">
        <f t="shared" si="268"/>
        <v/>
      </c>
      <c r="R787" s="6" t="str">
        <f t="shared" si="269"/>
        <v/>
      </c>
      <c r="S787" s="6" t="str">
        <f t="shared" si="270"/>
        <v/>
      </c>
      <c r="T787" s="6" t="str">
        <f t="shared" si="271"/>
        <v/>
      </c>
      <c r="U787" s="6" t="str">
        <f t="shared" si="272"/>
        <v/>
      </c>
      <c r="V787" s="6" t="str">
        <f t="shared" si="273"/>
        <v/>
      </c>
      <c r="W787" s="6" t="str">
        <f>IF(LEN(Requerimiento_Det!L787)&gt;0,Requerimiento_Det!L787,"")</f>
        <v/>
      </c>
      <c r="X787" s="6" t="str">
        <f>IF(ISBLANK(Requerimiento_Det!M787),"",VLOOKUP(Requerimiento_Det!M787,Tabla8[#All],2,FALSE))</f>
        <v/>
      </c>
      <c r="Y787" s="6" t="str">
        <f t="shared" si="274"/>
        <v/>
      </c>
      <c r="Z787" s="6" t="str">
        <f t="shared" si="275"/>
        <v/>
      </c>
      <c r="AA787" s="6" t="str">
        <f t="shared" si="276"/>
        <v/>
      </c>
      <c r="AB787" s="6" t="str">
        <f t="shared" si="277"/>
        <v/>
      </c>
      <c r="AC787" s="6" t="str">
        <f t="shared" si="278"/>
        <v/>
      </c>
      <c r="AD787" s="6" t="str">
        <f>IF(ISBLANK(Requerimiento_Det!N787),"",VLOOKUP(Requerimiento_Det!N787,Tabla1[#All],2,FALSE))</f>
        <v/>
      </c>
      <c r="AE787" s="6" t="str">
        <f>IF(ISBLANK(Requerimiento_Det!P787),"",VLOOKUP(Requerimiento_Det!P787,Tabla18[#All],2,FALSE))</f>
        <v/>
      </c>
    </row>
    <row r="788" spans="1:31" x14ac:dyDescent="0.25">
      <c r="A788" s="6" t="str">
        <f>IF(LEN(Requerimiento_Det!A788)&gt;0,Requerimiento_Det!A788,"")</f>
        <v/>
      </c>
      <c r="B788" s="6" t="str">
        <f>IF(LEN(Requerimiento_Det!B788)&gt;0,Requerimiento_Det!B788,"")</f>
        <v/>
      </c>
      <c r="C788" s="6" t="str">
        <f>IF(ISBLANK(Requerimiento_Det!C788),"",VLOOKUP(Requerimiento_Det!C788,Tabla3[#All],2,FALSE))</f>
        <v/>
      </c>
      <c r="D788" s="6" t="str">
        <f>IF(LEN(Requerimiento_Det!D788)&gt;0,Requerimiento_Det!D788,"")</f>
        <v/>
      </c>
      <c r="E788" s="6" t="str">
        <f>IF(ISBLANK(Requerimiento_Det!E788),"",VLOOKUP(Requerimiento_Det!E788,Tabla13[#All],2,FALSE))</f>
        <v/>
      </c>
      <c r="F788" s="6" t="str">
        <f>IF(ISBLANK(Requerimiento_Det!F788),"",VLOOKUP(Requerimiento_Det!F788,Tabla12[#All],2,FALSE))</f>
        <v/>
      </c>
      <c r="G788" s="6" t="str">
        <f>IF(ISBLANK(Requerimiento_Det!G788),"",VLOOKUP(Requerimiento_Det!G788,Tabla14[#All],2,FALSE))</f>
        <v/>
      </c>
      <c r="H788" s="6" t="str">
        <f>IF(LEN(Requerimiento_Det!H788)&gt;0,Requerimiento_Det!H788,"")</f>
        <v/>
      </c>
      <c r="I788" s="6" t="str">
        <f>IF(ISBLANK(Requerimiento_Det!I788),"",VLOOKUP(Requerimiento_Det!I788,Tabla5[#All],2,FALSE))</f>
        <v/>
      </c>
      <c r="J788" s="6" t="str">
        <f t="shared" si="262"/>
        <v/>
      </c>
      <c r="K788" s="29" t="str">
        <f>IF(LEN(Requerimiento_Det!J788)&gt;0,Requerimiento_Det!J788,"")</f>
        <v/>
      </c>
      <c r="L788" s="6" t="str">
        <f t="shared" si="263"/>
        <v/>
      </c>
      <c r="M788" s="6" t="str">
        <f t="shared" si="264"/>
        <v/>
      </c>
      <c r="N788" s="30" t="str">
        <f t="shared" si="265"/>
        <v/>
      </c>
      <c r="O788" s="30" t="str">
        <f t="shared" si="266"/>
        <v/>
      </c>
      <c r="P788" s="6" t="str">
        <f t="shared" si="267"/>
        <v/>
      </c>
      <c r="Q788" s="6" t="str">
        <f t="shared" si="268"/>
        <v/>
      </c>
      <c r="R788" s="6" t="str">
        <f t="shared" si="269"/>
        <v/>
      </c>
      <c r="S788" s="6" t="str">
        <f t="shared" si="270"/>
        <v/>
      </c>
      <c r="T788" s="6" t="str">
        <f t="shared" si="271"/>
        <v/>
      </c>
      <c r="U788" s="6" t="str">
        <f t="shared" si="272"/>
        <v/>
      </c>
      <c r="V788" s="6" t="str">
        <f t="shared" si="273"/>
        <v/>
      </c>
      <c r="W788" s="6" t="str">
        <f>IF(LEN(Requerimiento_Det!L788)&gt;0,Requerimiento_Det!L788,"")</f>
        <v/>
      </c>
      <c r="X788" s="6" t="str">
        <f>IF(ISBLANK(Requerimiento_Det!M788),"",VLOOKUP(Requerimiento_Det!M788,Tabla8[#All],2,FALSE))</f>
        <v/>
      </c>
      <c r="Y788" s="6" t="str">
        <f t="shared" si="274"/>
        <v/>
      </c>
      <c r="Z788" s="6" t="str">
        <f t="shared" si="275"/>
        <v/>
      </c>
      <c r="AA788" s="6" t="str">
        <f t="shared" si="276"/>
        <v/>
      </c>
      <c r="AB788" s="6" t="str">
        <f t="shared" si="277"/>
        <v/>
      </c>
      <c r="AC788" s="6" t="str">
        <f t="shared" si="278"/>
        <v/>
      </c>
      <c r="AD788" s="6" t="str">
        <f>IF(ISBLANK(Requerimiento_Det!N788),"",VLOOKUP(Requerimiento_Det!N788,Tabla1[#All],2,FALSE))</f>
        <v/>
      </c>
      <c r="AE788" s="6" t="str">
        <f>IF(ISBLANK(Requerimiento_Det!P788),"",VLOOKUP(Requerimiento_Det!P788,Tabla18[#All],2,FALSE))</f>
        <v/>
      </c>
    </row>
    <row r="789" spans="1:31" x14ac:dyDescent="0.25">
      <c r="A789" s="6" t="str">
        <f>IF(LEN(Requerimiento_Det!A789)&gt;0,Requerimiento_Det!A789,"")</f>
        <v/>
      </c>
      <c r="B789" s="6" t="str">
        <f>IF(LEN(Requerimiento_Det!B789)&gt;0,Requerimiento_Det!B789,"")</f>
        <v/>
      </c>
      <c r="C789" s="6" t="str">
        <f>IF(ISBLANK(Requerimiento_Det!C789),"",VLOOKUP(Requerimiento_Det!C789,Tabla3[#All],2,FALSE))</f>
        <v/>
      </c>
      <c r="D789" s="6" t="str">
        <f>IF(LEN(Requerimiento_Det!D789)&gt;0,Requerimiento_Det!D789,"")</f>
        <v/>
      </c>
      <c r="E789" s="6" t="str">
        <f>IF(ISBLANK(Requerimiento_Det!E789),"",VLOOKUP(Requerimiento_Det!E789,Tabla13[#All],2,FALSE))</f>
        <v/>
      </c>
      <c r="F789" s="6" t="str">
        <f>IF(ISBLANK(Requerimiento_Det!F789),"",VLOOKUP(Requerimiento_Det!F789,Tabla12[#All],2,FALSE))</f>
        <v/>
      </c>
      <c r="G789" s="6" t="str">
        <f>IF(ISBLANK(Requerimiento_Det!G789),"",VLOOKUP(Requerimiento_Det!G789,Tabla14[#All],2,FALSE))</f>
        <v/>
      </c>
      <c r="H789" s="6" t="str">
        <f>IF(LEN(Requerimiento_Det!H789)&gt;0,Requerimiento_Det!H789,"")</f>
        <v/>
      </c>
      <c r="I789" s="6" t="str">
        <f>IF(ISBLANK(Requerimiento_Det!I789),"",VLOOKUP(Requerimiento_Det!I789,Tabla5[#All],2,FALSE))</f>
        <v/>
      </c>
      <c r="J789" s="6" t="str">
        <f t="shared" si="262"/>
        <v/>
      </c>
      <c r="K789" s="29" t="str">
        <f>IF(LEN(Requerimiento_Det!J789)&gt;0,Requerimiento_Det!J789,"")</f>
        <v/>
      </c>
      <c r="L789" s="6" t="str">
        <f t="shared" si="263"/>
        <v/>
      </c>
      <c r="M789" s="6" t="str">
        <f t="shared" si="264"/>
        <v/>
      </c>
      <c r="N789" s="30" t="str">
        <f t="shared" si="265"/>
        <v/>
      </c>
      <c r="O789" s="30" t="str">
        <f t="shared" si="266"/>
        <v/>
      </c>
      <c r="P789" s="6" t="str">
        <f t="shared" si="267"/>
        <v/>
      </c>
      <c r="Q789" s="6" t="str">
        <f t="shared" si="268"/>
        <v/>
      </c>
      <c r="R789" s="6" t="str">
        <f t="shared" si="269"/>
        <v/>
      </c>
      <c r="S789" s="6" t="str">
        <f t="shared" si="270"/>
        <v/>
      </c>
      <c r="T789" s="6" t="str">
        <f t="shared" si="271"/>
        <v/>
      </c>
      <c r="U789" s="6" t="str">
        <f t="shared" si="272"/>
        <v/>
      </c>
      <c r="V789" s="6" t="str">
        <f t="shared" si="273"/>
        <v/>
      </c>
      <c r="W789" s="6" t="str">
        <f>IF(LEN(Requerimiento_Det!L789)&gt;0,Requerimiento_Det!L789,"")</f>
        <v/>
      </c>
      <c r="X789" s="6" t="str">
        <f>IF(ISBLANK(Requerimiento_Det!M789),"",VLOOKUP(Requerimiento_Det!M789,Tabla8[#All],2,FALSE))</f>
        <v/>
      </c>
      <c r="Y789" s="6" t="str">
        <f t="shared" si="274"/>
        <v/>
      </c>
      <c r="Z789" s="6" t="str">
        <f t="shared" si="275"/>
        <v/>
      </c>
      <c r="AA789" s="6" t="str">
        <f t="shared" si="276"/>
        <v/>
      </c>
      <c r="AB789" s="6" t="str">
        <f t="shared" si="277"/>
        <v/>
      </c>
      <c r="AC789" s="6" t="str">
        <f t="shared" si="278"/>
        <v/>
      </c>
      <c r="AD789" s="6" t="str">
        <f>IF(ISBLANK(Requerimiento_Det!N789),"",VLOOKUP(Requerimiento_Det!N789,Tabla1[#All],2,FALSE))</f>
        <v/>
      </c>
      <c r="AE789" s="6" t="str">
        <f>IF(ISBLANK(Requerimiento_Det!P789),"",VLOOKUP(Requerimiento_Det!P789,Tabla18[#All],2,FALSE))</f>
        <v/>
      </c>
    </row>
    <row r="790" spans="1:31" x14ac:dyDescent="0.25">
      <c r="A790" s="6" t="str">
        <f>IF(LEN(Requerimiento_Det!A790)&gt;0,Requerimiento_Det!A790,"")</f>
        <v/>
      </c>
      <c r="B790" s="6" t="str">
        <f>IF(LEN(Requerimiento_Det!B790)&gt;0,Requerimiento_Det!B790,"")</f>
        <v/>
      </c>
      <c r="C790" s="6" t="str">
        <f>IF(ISBLANK(Requerimiento_Det!C790),"",VLOOKUP(Requerimiento_Det!C790,Tabla3[#All],2,FALSE))</f>
        <v/>
      </c>
      <c r="D790" s="6" t="str">
        <f>IF(LEN(Requerimiento_Det!D790)&gt;0,Requerimiento_Det!D790,"")</f>
        <v/>
      </c>
      <c r="E790" s="6" t="str">
        <f>IF(ISBLANK(Requerimiento_Det!E790),"",VLOOKUP(Requerimiento_Det!E790,Tabla13[#All],2,FALSE))</f>
        <v/>
      </c>
      <c r="F790" s="6" t="str">
        <f>IF(ISBLANK(Requerimiento_Det!F790),"",VLOOKUP(Requerimiento_Det!F790,Tabla12[#All],2,FALSE))</f>
        <v/>
      </c>
      <c r="G790" s="6" t="str">
        <f>IF(ISBLANK(Requerimiento_Det!G790),"",VLOOKUP(Requerimiento_Det!G790,Tabla14[#All],2,FALSE))</f>
        <v/>
      </c>
      <c r="H790" s="6" t="str">
        <f>IF(LEN(Requerimiento_Det!H790)&gt;0,Requerimiento_Det!H790,"")</f>
        <v/>
      </c>
      <c r="I790" s="6" t="str">
        <f>IF(ISBLANK(Requerimiento_Det!I790),"",VLOOKUP(Requerimiento_Det!I790,Tabla5[#All],2,FALSE))</f>
        <v/>
      </c>
      <c r="J790" s="6" t="str">
        <f t="shared" si="262"/>
        <v/>
      </c>
      <c r="K790" s="29" t="str">
        <f>IF(LEN(Requerimiento_Det!J790)&gt;0,Requerimiento_Det!J790,"")</f>
        <v/>
      </c>
      <c r="L790" s="6" t="str">
        <f t="shared" si="263"/>
        <v/>
      </c>
      <c r="M790" s="6" t="str">
        <f t="shared" si="264"/>
        <v/>
      </c>
      <c r="N790" s="30" t="str">
        <f t="shared" si="265"/>
        <v/>
      </c>
      <c r="O790" s="30" t="str">
        <f t="shared" si="266"/>
        <v/>
      </c>
      <c r="P790" s="6" t="str">
        <f t="shared" si="267"/>
        <v/>
      </c>
      <c r="Q790" s="6" t="str">
        <f t="shared" si="268"/>
        <v/>
      </c>
      <c r="R790" s="6" t="str">
        <f t="shared" si="269"/>
        <v/>
      </c>
      <c r="S790" s="6" t="str">
        <f t="shared" si="270"/>
        <v/>
      </c>
      <c r="T790" s="6" t="str">
        <f t="shared" si="271"/>
        <v/>
      </c>
      <c r="U790" s="6" t="str">
        <f t="shared" si="272"/>
        <v/>
      </c>
      <c r="V790" s="6" t="str">
        <f t="shared" si="273"/>
        <v/>
      </c>
      <c r="W790" s="6" t="str">
        <f>IF(LEN(Requerimiento_Det!L790)&gt;0,Requerimiento_Det!L790,"")</f>
        <v/>
      </c>
      <c r="X790" s="6" t="str">
        <f>IF(ISBLANK(Requerimiento_Det!M790),"",VLOOKUP(Requerimiento_Det!M790,Tabla8[#All],2,FALSE))</f>
        <v/>
      </c>
      <c r="Y790" s="6" t="str">
        <f t="shared" si="274"/>
        <v/>
      </c>
      <c r="Z790" s="6" t="str">
        <f t="shared" si="275"/>
        <v/>
      </c>
      <c r="AA790" s="6" t="str">
        <f t="shared" si="276"/>
        <v/>
      </c>
      <c r="AB790" s="6" t="str">
        <f t="shared" si="277"/>
        <v/>
      </c>
      <c r="AC790" s="6" t="str">
        <f t="shared" si="278"/>
        <v/>
      </c>
      <c r="AD790" s="6" t="str">
        <f>IF(ISBLANK(Requerimiento_Det!N790),"",VLOOKUP(Requerimiento_Det!N790,Tabla1[#All],2,FALSE))</f>
        <v/>
      </c>
      <c r="AE790" s="6" t="str">
        <f>IF(ISBLANK(Requerimiento_Det!P790),"",VLOOKUP(Requerimiento_Det!P790,Tabla18[#All],2,FALSE))</f>
        <v/>
      </c>
    </row>
    <row r="791" spans="1:31" x14ac:dyDescent="0.25">
      <c r="A791" s="6" t="str">
        <f>IF(LEN(Requerimiento_Det!A791)&gt;0,Requerimiento_Det!A791,"")</f>
        <v/>
      </c>
      <c r="B791" s="6" t="str">
        <f>IF(LEN(Requerimiento_Det!B791)&gt;0,Requerimiento_Det!B791,"")</f>
        <v/>
      </c>
      <c r="C791" s="6" t="str">
        <f>IF(ISBLANK(Requerimiento_Det!C791),"",VLOOKUP(Requerimiento_Det!C791,Tabla3[#All],2,FALSE))</f>
        <v/>
      </c>
      <c r="D791" s="6" t="str">
        <f>IF(LEN(Requerimiento_Det!D791)&gt;0,Requerimiento_Det!D791,"")</f>
        <v/>
      </c>
      <c r="E791" s="6" t="str">
        <f>IF(ISBLANK(Requerimiento_Det!E791),"",VLOOKUP(Requerimiento_Det!E791,Tabla13[#All],2,FALSE))</f>
        <v/>
      </c>
      <c r="F791" s="6" t="str">
        <f>IF(ISBLANK(Requerimiento_Det!F791),"",VLOOKUP(Requerimiento_Det!F791,Tabla12[#All],2,FALSE))</f>
        <v/>
      </c>
      <c r="G791" s="6" t="str">
        <f>IF(ISBLANK(Requerimiento_Det!G791),"",VLOOKUP(Requerimiento_Det!G791,Tabla14[#All],2,FALSE))</f>
        <v/>
      </c>
      <c r="H791" s="6" t="str">
        <f>IF(LEN(Requerimiento_Det!H791)&gt;0,Requerimiento_Det!H791,"")</f>
        <v/>
      </c>
      <c r="I791" s="6" t="str">
        <f>IF(ISBLANK(Requerimiento_Det!I791),"",VLOOKUP(Requerimiento_Det!I791,Tabla5[#All],2,FALSE))</f>
        <v/>
      </c>
      <c r="J791" s="6" t="str">
        <f t="shared" si="262"/>
        <v/>
      </c>
      <c r="K791" s="29" t="str">
        <f>IF(LEN(Requerimiento_Det!J791)&gt;0,Requerimiento_Det!J791,"")</f>
        <v/>
      </c>
      <c r="L791" s="6" t="str">
        <f t="shared" si="263"/>
        <v/>
      </c>
      <c r="M791" s="6" t="str">
        <f t="shared" si="264"/>
        <v/>
      </c>
      <c r="N791" s="30" t="str">
        <f t="shared" si="265"/>
        <v/>
      </c>
      <c r="O791" s="30" t="str">
        <f t="shared" si="266"/>
        <v/>
      </c>
      <c r="P791" s="6" t="str">
        <f t="shared" si="267"/>
        <v/>
      </c>
      <c r="Q791" s="6" t="str">
        <f t="shared" si="268"/>
        <v/>
      </c>
      <c r="R791" s="6" t="str">
        <f t="shared" si="269"/>
        <v/>
      </c>
      <c r="S791" s="6" t="str">
        <f t="shared" si="270"/>
        <v/>
      </c>
      <c r="T791" s="6" t="str">
        <f t="shared" si="271"/>
        <v/>
      </c>
      <c r="U791" s="6" t="str">
        <f t="shared" si="272"/>
        <v/>
      </c>
      <c r="V791" s="6" t="str">
        <f t="shared" si="273"/>
        <v/>
      </c>
      <c r="W791" s="6" t="str">
        <f>IF(LEN(Requerimiento_Det!L791)&gt;0,Requerimiento_Det!L791,"")</f>
        <v/>
      </c>
      <c r="X791" s="6" t="str">
        <f>IF(ISBLANK(Requerimiento_Det!M791),"",VLOOKUP(Requerimiento_Det!M791,Tabla8[#All],2,FALSE))</f>
        <v/>
      </c>
      <c r="Y791" s="6" t="str">
        <f t="shared" si="274"/>
        <v/>
      </c>
      <c r="Z791" s="6" t="str">
        <f t="shared" si="275"/>
        <v/>
      </c>
      <c r="AA791" s="6" t="str">
        <f t="shared" si="276"/>
        <v/>
      </c>
      <c r="AB791" s="6" t="str">
        <f t="shared" si="277"/>
        <v/>
      </c>
      <c r="AC791" s="6" t="str">
        <f t="shared" si="278"/>
        <v/>
      </c>
      <c r="AD791" s="6" t="str">
        <f>IF(ISBLANK(Requerimiento_Det!N791),"",VLOOKUP(Requerimiento_Det!N791,Tabla1[#All],2,FALSE))</f>
        <v/>
      </c>
      <c r="AE791" s="6" t="str">
        <f>IF(ISBLANK(Requerimiento_Det!P791),"",VLOOKUP(Requerimiento_Det!P791,Tabla18[#All],2,FALSE))</f>
        <v/>
      </c>
    </row>
    <row r="792" spans="1:31" x14ac:dyDescent="0.25">
      <c r="A792" s="6" t="str">
        <f>IF(LEN(Requerimiento_Det!A792)&gt;0,Requerimiento_Det!A792,"")</f>
        <v/>
      </c>
      <c r="B792" s="6" t="str">
        <f>IF(LEN(Requerimiento_Det!B792)&gt;0,Requerimiento_Det!B792,"")</f>
        <v/>
      </c>
      <c r="C792" s="6" t="str">
        <f>IF(ISBLANK(Requerimiento_Det!C792),"",VLOOKUP(Requerimiento_Det!C792,Tabla3[#All],2,FALSE))</f>
        <v/>
      </c>
      <c r="D792" s="6" t="str">
        <f>IF(LEN(Requerimiento_Det!D792)&gt;0,Requerimiento_Det!D792,"")</f>
        <v/>
      </c>
      <c r="E792" s="6" t="str">
        <f>IF(ISBLANK(Requerimiento_Det!E792),"",VLOOKUP(Requerimiento_Det!E792,Tabla13[#All],2,FALSE))</f>
        <v/>
      </c>
      <c r="F792" s="6" t="str">
        <f>IF(ISBLANK(Requerimiento_Det!F792),"",VLOOKUP(Requerimiento_Det!F792,Tabla12[#All],2,FALSE))</f>
        <v/>
      </c>
      <c r="G792" s="6" t="str">
        <f>IF(ISBLANK(Requerimiento_Det!G792),"",VLOOKUP(Requerimiento_Det!G792,Tabla14[#All],2,FALSE))</f>
        <v/>
      </c>
      <c r="H792" s="6" t="str">
        <f>IF(LEN(Requerimiento_Det!H792)&gt;0,Requerimiento_Det!H792,"")</f>
        <v/>
      </c>
      <c r="I792" s="6" t="str">
        <f>IF(ISBLANK(Requerimiento_Det!I792),"",VLOOKUP(Requerimiento_Det!I792,Tabla5[#All],2,FALSE))</f>
        <v/>
      </c>
      <c r="J792" s="6" t="str">
        <f t="shared" si="262"/>
        <v/>
      </c>
      <c r="K792" s="29" t="str">
        <f>IF(LEN(Requerimiento_Det!J792)&gt;0,Requerimiento_Det!J792,"")</f>
        <v/>
      </c>
      <c r="L792" s="6" t="str">
        <f t="shared" si="263"/>
        <v/>
      </c>
      <c r="M792" s="6" t="str">
        <f t="shared" si="264"/>
        <v/>
      </c>
      <c r="N792" s="30" t="str">
        <f t="shared" si="265"/>
        <v/>
      </c>
      <c r="O792" s="30" t="str">
        <f t="shared" si="266"/>
        <v/>
      </c>
      <c r="P792" s="6" t="str">
        <f t="shared" si="267"/>
        <v/>
      </c>
      <c r="Q792" s="6" t="str">
        <f t="shared" si="268"/>
        <v/>
      </c>
      <c r="R792" s="6" t="str">
        <f t="shared" si="269"/>
        <v/>
      </c>
      <c r="S792" s="6" t="str">
        <f t="shared" si="270"/>
        <v/>
      </c>
      <c r="T792" s="6" t="str">
        <f t="shared" si="271"/>
        <v/>
      </c>
      <c r="U792" s="6" t="str">
        <f t="shared" si="272"/>
        <v/>
      </c>
      <c r="V792" s="6" t="str">
        <f t="shared" si="273"/>
        <v/>
      </c>
      <c r="W792" s="6" t="str">
        <f>IF(LEN(Requerimiento_Det!L792)&gt;0,Requerimiento_Det!L792,"")</f>
        <v/>
      </c>
      <c r="X792" s="6" t="str">
        <f>IF(ISBLANK(Requerimiento_Det!M792),"",VLOOKUP(Requerimiento_Det!M792,Tabla8[#All],2,FALSE))</f>
        <v/>
      </c>
      <c r="Y792" s="6" t="str">
        <f t="shared" si="274"/>
        <v/>
      </c>
      <c r="Z792" s="6" t="str">
        <f t="shared" si="275"/>
        <v/>
      </c>
      <c r="AA792" s="6" t="str">
        <f t="shared" si="276"/>
        <v/>
      </c>
      <c r="AB792" s="6" t="str">
        <f t="shared" si="277"/>
        <v/>
      </c>
      <c r="AC792" s="6" t="str">
        <f t="shared" si="278"/>
        <v/>
      </c>
      <c r="AD792" s="6" t="str">
        <f>IF(ISBLANK(Requerimiento_Det!N792),"",VLOOKUP(Requerimiento_Det!N792,Tabla1[#All],2,FALSE))</f>
        <v/>
      </c>
      <c r="AE792" s="6" t="str">
        <f>IF(ISBLANK(Requerimiento_Det!P792),"",VLOOKUP(Requerimiento_Det!P792,Tabla18[#All],2,FALSE))</f>
        <v/>
      </c>
    </row>
    <row r="793" spans="1:31" x14ac:dyDescent="0.25">
      <c r="A793" s="6" t="str">
        <f>IF(LEN(Requerimiento_Det!A793)&gt;0,Requerimiento_Det!A793,"")</f>
        <v/>
      </c>
      <c r="B793" s="6" t="str">
        <f>IF(LEN(Requerimiento_Det!B793)&gt;0,Requerimiento_Det!B793,"")</f>
        <v/>
      </c>
      <c r="C793" s="6" t="str">
        <f>IF(ISBLANK(Requerimiento_Det!C793),"",VLOOKUP(Requerimiento_Det!C793,Tabla3[#All],2,FALSE))</f>
        <v/>
      </c>
      <c r="D793" s="6" t="str">
        <f>IF(LEN(Requerimiento_Det!D793)&gt;0,Requerimiento_Det!D793,"")</f>
        <v/>
      </c>
      <c r="E793" s="6" t="str">
        <f>IF(ISBLANK(Requerimiento_Det!E793),"",VLOOKUP(Requerimiento_Det!E793,Tabla13[#All],2,FALSE))</f>
        <v/>
      </c>
      <c r="F793" s="6" t="str">
        <f>IF(ISBLANK(Requerimiento_Det!F793),"",VLOOKUP(Requerimiento_Det!F793,Tabla12[#All],2,FALSE))</f>
        <v/>
      </c>
      <c r="G793" s="6" t="str">
        <f>IF(ISBLANK(Requerimiento_Det!G793),"",VLOOKUP(Requerimiento_Det!G793,Tabla14[#All],2,FALSE))</f>
        <v/>
      </c>
      <c r="H793" s="6" t="str">
        <f>IF(LEN(Requerimiento_Det!H793)&gt;0,Requerimiento_Det!H793,"")</f>
        <v/>
      </c>
      <c r="I793" s="6" t="str">
        <f>IF(ISBLANK(Requerimiento_Det!I793),"",VLOOKUP(Requerimiento_Det!I793,Tabla5[#All],2,FALSE))</f>
        <v/>
      </c>
      <c r="J793" s="6" t="str">
        <f t="shared" si="262"/>
        <v/>
      </c>
      <c r="K793" s="29" t="str">
        <f>IF(LEN(Requerimiento_Det!J793)&gt;0,Requerimiento_Det!J793,"")</f>
        <v/>
      </c>
      <c r="L793" s="6" t="str">
        <f t="shared" si="263"/>
        <v/>
      </c>
      <c r="M793" s="6" t="str">
        <f t="shared" si="264"/>
        <v/>
      </c>
      <c r="N793" s="30" t="str">
        <f t="shared" si="265"/>
        <v/>
      </c>
      <c r="O793" s="30" t="str">
        <f t="shared" si="266"/>
        <v/>
      </c>
      <c r="P793" s="6" t="str">
        <f t="shared" si="267"/>
        <v/>
      </c>
      <c r="Q793" s="6" t="str">
        <f t="shared" si="268"/>
        <v/>
      </c>
      <c r="R793" s="6" t="str">
        <f t="shared" si="269"/>
        <v/>
      </c>
      <c r="S793" s="6" t="str">
        <f t="shared" si="270"/>
        <v/>
      </c>
      <c r="T793" s="6" t="str">
        <f t="shared" si="271"/>
        <v/>
      </c>
      <c r="U793" s="6" t="str">
        <f t="shared" si="272"/>
        <v/>
      </c>
      <c r="V793" s="6" t="str">
        <f t="shared" si="273"/>
        <v/>
      </c>
      <c r="W793" s="6" t="str">
        <f>IF(LEN(Requerimiento_Det!L793)&gt;0,Requerimiento_Det!L793,"")</f>
        <v/>
      </c>
      <c r="X793" s="6" t="str">
        <f>IF(ISBLANK(Requerimiento_Det!M793),"",VLOOKUP(Requerimiento_Det!M793,Tabla8[#All],2,FALSE))</f>
        <v/>
      </c>
      <c r="Y793" s="6" t="str">
        <f t="shared" si="274"/>
        <v/>
      </c>
      <c r="Z793" s="6" t="str">
        <f t="shared" si="275"/>
        <v/>
      </c>
      <c r="AA793" s="6" t="str">
        <f t="shared" si="276"/>
        <v/>
      </c>
      <c r="AB793" s="6" t="str">
        <f t="shared" si="277"/>
        <v/>
      </c>
      <c r="AC793" s="6" t="str">
        <f t="shared" si="278"/>
        <v/>
      </c>
      <c r="AD793" s="6" t="str">
        <f>IF(ISBLANK(Requerimiento_Det!N793),"",VLOOKUP(Requerimiento_Det!N793,Tabla1[#All],2,FALSE))</f>
        <v/>
      </c>
      <c r="AE793" s="6" t="str">
        <f>IF(ISBLANK(Requerimiento_Det!P793),"",VLOOKUP(Requerimiento_Det!P793,Tabla18[#All],2,FALSE))</f>
        <v/>
      </c>
    </row>
    <row r="794" spans="1:31" x14ac:dyDescent="0.25">
      <c r="A794" s="6" t="str">
        <f>IF(LEN(Requerimiento_Det!A794)&gt;0,Requerimiento_Det!A794,"")</f>
        <v/>
      </c>
      <c r="B794" s="6" t="str">
        <f>IF(LEN(Requerimiento_Det!B794)&gt;0,Requerimiento_Det!B794,"")</f>
        <v/>
      </c>
      <c r="C794" s="6" t="str">
        <f>IF(ISBLANK(Requerimiento_Det!C794),"",VLOOKUP(Requerimiento_Det!C794,Tabla3[#All],2,FALSE))</f>
        <v/>
      </c>
      <c r="D794" s="6" t="str">
        <f>IF(LEN(Requerimiento_Det!D794)&gt;0,Requerimiento_Det!D794,"")</f>
        <v/>
      </c>
      <c r="E794" s="6" t="str">
        <f>IF(ISBLANK(Requerimiento_Det!E794),"",VLOOKUP(Requerimiento_Det!E794,Tabla13[#All],2,FALSE))</f>
        <v/>
      </c>
      <c r="F794" s="6" t="str">
        <f>IF(ISBLANK(Requerimiento_Det!F794),"",VLOOKUP(Requerimiento_Det!F794,Tabla12[#All],2,FALSE))</f>
        <v/>
      </c>
      <c r="G794" s="6" t="str">
        <f>IF(ISBLANK(Requerimiento_Det!G794),"",VLOOKUP(Requerimiento_Det!G794,Tabla14[#All],2,FALSE))</f>
        <v/>
      </c>
      <c r="H794" s="6" t="str">
        <f>IF(LEN(Requerimiento_Det!H794)&gt;0,Requerimiento_Det!H794,"")</f>
        <v/>
      </c>
      <c r="I794" s="6" t="str">
        <f>IF(ISBLANK(Requerimiento_Det!I794),"",VLOOKUP(Requerimiento_Det!I794,Tabla5[#All],2,FALSE))</f>
        <v/>
      </c>
      <c r="J794" s="6" t="str">
        <f t="shared" si="262"/>
        <v/>
      </c>
      <c r="K794" s="29" t="str">
        <f>IF(LEN(Requerimiento_Det!J794)&gt;0,Requerimiento_Det!J794,"")</f>
        <v/>
      </c>
      <c r="L794" s="6" t="str">
        <f t="shared" si="263"/>
        <v/>
      </c>
      <c r="M794" s="6" t="str">
        <f t="shared" si="264"/>
        <v/>
      </c>
      <c r="N794" s="30" t="str">
        <f t="shared" si="265"/>
        <v/>
      </c>
      <c r="O794" s="30" t="str">
        <f t="shared" si="266"/>
        <v/>
      </c>
      <c r="P794" s="6" t="str">
        <f t="shared" si="267"/>
        <v/>
      </c>
      <c r="Q794" s="6" t="str">
        <f t="shared" si="268"/>
        <v/>
      </c>
      <c r="R794" s="6" t="str">
        <f t="shared" si="269"/>
        <v/>
      </c>
      <c r="S794" s="6" t="str">
        <f t="shared" si="270"/>
        <v/>
      </c>
      <c r="T794" s="6" t="str">
        <f t="shared" si="271"/>
        <v/>
      </c>
      <c r="U794" s="6" t="str">
        <f t="shared" si="272"/>
        <v/>
      </c>
      <c r="V794" s="6" t="str">
        <f t="shared" si="273"/>
        <v/>
      </c>
      <c r="W794" s="6" t="str">
        <f>IF(LEN(Requerimiento_Det!L794)&gt;0,Requerimiento_Det!L794,"")</f>
        <v/>
      </c>
      <c r="X794" s="6" t="str">
        <f>IF(ISBLANK(Requerimiento_Det!M794),"",VLOOKUP(Requerimiento_Det!M794,Tabla8[#All],2,FALSE))</f>
        <v/>
      </c>
      <c r="Y794" s="6" t="str">
        <f t="shared" si="274"/>
        <v/>
      </c>
      <c r="Z794" s="6" t="str">
        <f t="shared" si="275"/>
        <v/>
      </c>
      <c r="AA794" s="6" t="str">
        <f t="shared" si="276"/>
        <v/>
      </c>
      <c r="AB794" s="6" t="str">
        <f t="shared" si="277"/>
        <v/>
      </c>
      <c r="AC794" s="6" t="str">
        <f t="shared" si="278"/>
        <v/>
      </c>
      <c r="AD794" s="6" t="str">
        <f>IF(ISBLANK(Requerimiento_Det!N794),"",VLOOKUP(Requerimiento_Det!N794,Tabla1[#All],2,FALSE))</f>
        <v/>
      </c>
      <c r="AE794" s="6" t="str">
        <f>IF(ISBLANK(Requerimiento_Det!P794),"",VLOOKUP(Requerimiento_Det!P794,Tabla18[#All],2,FALSE))</f>
        <v/>
      </c>
    </row>
    <row r="795" spans="1:31" x14ac:dyDescent="0.25">
      <c r="A795" s="6" t="str">
        <f>IF(LEN(Requerimiento_Det!A795)&gt;0,Requerimiento_Det!A795,"")</f>
        <v/>
      </c>
      <c r="B795" s="6" t="str">
        <f>IF(LEN(Requerimiento_Det!B795)&gt;0,Requerimiento_Det!B795,"")</f>
        <v/>
      </c>
      <c r="C795" s="6" t="str">
        <f>IF(ISBLANK(Requerimiento_Det!C795),"",VLOOKUP(Requerimiento_Det!C795,Tabla3[#All],2,FALSE))</f>
        <v/>
      </c>
      <c r="D795" s="6" t="str">
        <f>IF(LEN(Requerimiento_Det!D795)&gt;0,Requerimiento_Det!D795,"")</f>
        <v/>
      </c>
      <c r="E795" s="6" t="str">
        <f>IF(ISBLANK(Requerimiento_Det!E795),"",VLOOKUP(Requerimiento_Det!E795,Tabla13[#All],2,FALSE))</f>
        <v/>
      </c>
      <c r="F795" s="6" t="str">
        <f>IF(ISBLANK(Requerimiento_Det!F795),"",VLOOKUP(Requerimiento_Det!F795,Tabla12[#All],2,FALSE))</f>
        <v/>
      </c>
      <c r="G795" s="6" t="str">
        <f>IF(ISBLANK(Requerimiento_Det!G795),"",VLOOKUP(Requerimiento_Det!G795,Tabla14[#All],2,FALSE))</f>
        <v/>
      </c>
      <c r="H795" s="6" t="str">
        <f>IF(LEN(Requerimiento_Det!H795)&gt;0,Requerimiento_Det!H795,"")</f>
        <v/>
      </c>
      <c r="I795" s="6" t="str">
        <f>IF(ISBLANK(Requerimiento_Det!I795),"",VLOOKUP(Requerimiento_Det!I795,Tabla5[#All],2,FALSE))</f>
        <v/>
      </c>
      <c r="J795" s="6" t="str">
        <f t="shared" si="262"/>
        <v/>
      </c>
      <c r="K795" s="29" t="str">
        <f>IF(LEN(Requerimiento_Det!J795)&gt;0,Requerimiento_Det!J795,"")</f>
        <v/>
      </c>
      <c r="L795" s="6" t="str">
        <f t="shared" si="263"/>
        <v/>
      </c>
      <c r="M795" s="6" t="str">
        <f t="shared" si="264"/>
        <v/>
      </c>
      <c r="N795" s="30" t="str">
        <f t="shared" si="265"/>
        <v/>
      </c>
      <c r="O795" s="30" t="str">
        <f t="shared" si="266"/>
        <v/>
      </c>
      <c r="P795" s="6" t="str">
        <f t="shared" si="267"/>
        <v/>
      </c>
      <c r="Q795" s="6" t="str">
        <f t="shared" si="268"/>
        <v/>
      </c>
      <c r="R795" s="6" t="str">
        <f t="shared" si="269"/>
        <v/>
      </c>
      <c r="S795" s="6" t="str">
        <f t="shared" si="270"/>
        <v/>
      </c>
      <c r="T795" s="6" t="str">
        <f t="shared" si="271"/>
        <v/>
      </c>
      <c r="U795" s="6" t="str">
        <f t="shared" si="272"/>
        <v/>
      </c>
      <c r="V795" s="6" t="str">
        <f t="shared" si="273"/>
        <v/>
      </c>
      <c r="W795" s="6" t="str">
        <f>IF(LEN(Requerimiento_Det!L795)&gt;0,Requerimiento_Det!L795,"")</f>
        <v/>
      </c>
      <c r="X795" s="6" t="str">
        <f>IF(ISBLANK(Requerimiento_Det!M795),"",VLOOKUP(Requerimiento_Det!M795,Tabla8[#All],2,FALSE))</f>
        <v/>
      </c>
      <c r="Y795" s="6" t="str">
        <f t="shared" si="274"/>
        <v/>
      </c>
      <c r="Z795" s="6" t="str">
        <f t="shared" si="275"/>
        <v/>
      </c>
      <c r="AA795" s="6" t="str">
        <f t="shared" si="276"/>
        <v/>
      </c>
      <c r="AB795" s="6" t="str">
        <f t="shared" si="277"/>
        <v/>
      </c>
      <c r="AC795" s="6" t="str">
        <f t="shared" si="278"/>
        <v/>
      </c>
      <c r="AD795" s="6" t="str">
        <f>IF(ISBLANK(Requerimiento_Det!N795),"",VLOOKUP(Requerimiento_Det!N795,Tabla1[#All],2,FALSE))</f>
        <v/>
      </c>
      <c r="AE795" s="6" t="str">
        <f>IF(ISBLANK(Requerimiento_Det!P795),"",VLOOKUP(Requerimiento_Det!P795,Tabla18[#All],2,FALSE))</f>
        <v/>
      </c>
    </row>
    <row r="796" spans="1:31" x14ac:dyDescent="0.25">
      <c r="A796" s="6" t="str">
        <f>IF(LEN(Requerimiento_Det!A796)&gt;0,Requerimiento_Det!A796,"")</f>
        <v/>
      </c>
      <c r="B796" s="6" t="str">
        <f>IF(LEN(Requerimiento_Det!B796)&gt;0,Requerimiento_Det!B796,"")</f>
        <v/>
      </c>
      <c r="C796" s="6" t="str">
        <f>IF(ISBLANK(Requerimiento_Det!C796),"",VLOOKUP(Requerimiento_Det!C796,Tabla3[#All],2,FALSE))</f>
        <v/>
      </c>
      <c r="D796" s="6" t="str">
        <f>IF(LEN(Requerimiento_Det!D796)&gt;0,Requerimiento_Det!D796,"")</f>
        <v/>
      </c>
      <c r="E796" s="6" t="str">
        <f>IF(ISBLANK(Requerimiento_Det!E796),"",VLOOKUP(Requerimiento_Det!E796,Tabla13[#All],2,FALSE))</f>
        <v/>
      </c>
      <c r="F796" s="6" t="str">
        <f>IF(ISBLANK(Requerimiento_Det!F796),"",VLOOKUP(Requerimiento_Det!F796,Tabla12[#All],2,FALSE))</f>
        <v/>
      </c>
      <c r="G796" s="6" t="str">
        <f>IF(ISBLANK(Requerimiento_Det!G796),"",VLOOKUP(Requerimiento_Det!G796,Tabla14[#All],2,FALSE))</f>
        <v/>
      </c>
      <c r="H796" s="6" t="str">
        <f>IF(LEN(Requerimiento_Det!H796)&gt;0,Requerimiento_Det!H796,"")</f>
        <v/>
      </c>
      <c r="I796" s="6" t="str">
        <f>IF(ISBLANK(Requerimiento_Det!I796),"",VLOOKUP(Requerimiento_Det!I796,Tabla5[#All],2,FALSE))</f>
        <v/>
      </c>
      <c r="J796" s="6" t="str">
        <f t="shared" si="262"/>
        <v/>
      </c>
      <c r="K796" s="29" t="str">
        <f>IF(LEN(Requerimiento_Det!J796)&gt;0,Requerimiento_Det!J796,"")</f>
        <v/>
      </c>
      <c r="L796" s="6" t="str">
        <f t="shared" si="263"/>
        <v/>
      </c>
      <c r="M796" s="6" t="str">
        <f t="shared" si="264"/>
        <v/>
      </c>
      <c r="N796" s="30" t="str">
        <f t="shared" si="265"/>
        <v/>
      </c>
      <c r="O796" s="30" t="str">
        <f t="shared" si="266"/>
        <v/>
      </c>
      <c r="P796" s="6" t="str">
        <f t="shared" si="267"/>
        <v/>
      </c>
      <c r="Q796" s="6" t="str">
        <f t="shared" si="268"/>
        <v/>
      </c>
      <c r="R796" s="6" t="str">
        <f t="shared" si="269"/>
        <v/>
      </c>
      <c r="S796" s="6" t="str">
        <f t="shared" si="270"/>
        <v/>
      </c>
      <c r="T796" s="6" t="str">
        <f t="shared" si="271"/>
        <v/>
      </c>
      <c r="U796" s="6" t="str">
        <f t="shared" si="272"/>
        <v/>
      </c>
      <c r="V796" s="6" t="str">
        <f t="shared" si="273"/>
        <v/>
      </c>
      <c r="W796" s="6" t="str">
        <f>IF(LEN(Requerimiento_Det!L796)&gt;0,Requerimiento_Det!L796,"")</f>
        <v/>
      </c>
      <c r="X796" s="6" t="str">
        <f>IF(ISBLANK(Requerimiento_Det!M796),"",VLOOKUP(Requerimiento_Det!M796,Tabla8[#All],2,FALSE))</f>
        <v/>
      </c>
      <c r="Y796" s="6" t="str">
        <f t="shared" si="274"/>
        <v/>
      </c>
      <c r="Z796" s="6" t="str">
        <f t="shared" si="275"/>
        <v/>
      </c>
      <c r="AA796" s="6" t="str">
        <f t="shared" si="276"/>
        <v/>
      </c>
      <c r="AB796" s="6" t="str">
        <f t="shared" si="277"/>
        <v/>
      </c>
      <c r="AC796" s="6" t="str">
        <f t="shared" si="278"/>
        <v/>
      </c>
      <c r="AD796" s="6" t="str">
        <f>IF(ISBLANK(Requerimiento_Det!N796),"",VLOOKUP(Requerimiento_Det!N796,Tabla1[#All],2,FALSE))</f>
        <v/>
      </c>
      <c r="AE796" s="6" t="str">
        <f>IF(ISBLANK(Requerimiento_Det!P796),"",VLOOKUP(Requerimiento_Det!P796,Tabla18[#All],2,FALSE))</f>
        <v/>
      </c>
    </row>
    <row r="797" spans="1:31" x14ac:dyDescent="0.25">
      <c r="A797" s="6" t="str">
        <f>IF(LEN(Requerimiento_Det!A797)&gt;0,Requerimiento_Det!A797,"")</f>
        <v/>
      </c>
      <c r="B797" s="6" t="str">
        <f>IF(LEN(Requerimiento_Det!B797)&gt;0,Requerimiento_Det!B797,"")</f>
        <v/>
      </c>
      <c r="C797" s="6" t="str">
        <f>IF(ISBLANK(Requerimiento_Det!C797),"",VLOOKUP(Requerimiento_Det!C797,Tabla3[#All],2,FALSE))</f>
        <v/>
      </c>
      <c r="D797" s="6" t="str">
        <f>IF(LEN(Requerimiento_Det!D797)&gt;0,Requerimiento_Det!D797,"")</f>
        <v/>
      </c>
      <c r="E797" s="6" t="str">
        <f>IF(ISBLANK(Requerimiento_Det!E797),"",VLOOKUP(Requerimiento_Det!E797,Tabla13[#All],2,FALSE))</f>
        <v/>
      </c>
      <c r="F797" s="6" t="str">
        <f>IF(ISBLANK(Requerimiento_Det!F797),"",VLOOKUP(Requerimiento_Det!F797,Tabla12[#All],2,FALSE))</f>
        <v/>
      </c>
      <c r="G797" s="6" t="str">
        <f>IF(ISBLANK(Requerimiento_Det!G797),"",VLOOKUP(Requerimiento_Det!G797,Tabla14[#All],2,FALSE))</f>
        <v/>
      </c>
      <c r="H797" s="6" t="str">
        <f>IF(LEN(Requerimiento_Det!H797)&gt;0,Requerimiento_Det!H797,"")</f>
        <v/>
      </c>
      <c r="I797" s="6" t="str">
        <f>IF(ISBLANK(Requerimiento_Det!I797),"",VLOOKUP(Requerimiento_Det!I797,Tabla5[#All],2,FALSE))</f>
        <v/>
      </c>
      <c r="J797" s="6" t="str">
        <f t="shared" si="262"/>
        <v/>
      </c>
      <c r="K797" s="29" t="str">
        <f>IF(LEN(Requerimiento_Det!J797)&gt;0,Requerimiento_Det!J797,"")</f>
        <v/>
      </c>
      <c r="L797" s="6" t="str">
        <f t="shared" si="263"/>
        <v/>
      </c>
      <c r="M797" s="6" t="str">
        <f t="shared" si="264"/>
        <v/>
      </c>
      <c r="N797" s="30" t="str">
        <f t="shared" si="265"/>
        <v/>
      </c>
      <c r="O797" s="30" t="str">
        <f t="shared" si="266"/>
        <v/>
      </c>
      <c r="P797" s="6" t="str">
        <f t="shared" si="267"/>
        <v/>
      </c>
      <c r="Q797" s="6" t="str">
        <f t="shared" si="268"/>
        <v/>
      </c>
      <c r="R797" s="6" t="str">
        <f t="shared" si="269"/>
        <v/>
      </c>
      <c r="S797" s="6" t="str">
        <f t="shared" si="270"/>
        <v/>
      </c>
      <c r="T797" s="6" t="str">
        <f t="shared" si="271"/>
        <v/>
      </c>
      <c r="U797" s="6" t="str">
        <f t="shared" si="272"/>
        <v/>
      </c>
      <c r="V797" s="6" t="str">
        <f t="shared" si="273"/>
        <v/>
      </c>
      <c r="W797" s="6" t="str">
        <f>IF(LEN(Requerimiento_Det!L797)&gt;0,Requerimiento_Det!L797,"")</f>
        <v/>
      </c>
      <c r="X797" s="6" t="str">
        <f>IF(ISBLANK(Requerimiento_Det!M797),"",VLOOKUP(Requerimiento_Det!M797,Tabla8[#All],2,FALSE))</f>
        <v/>
      </c>
      <c r="Y797" s="6" t="str">
        <f t="shared" si="274"/>
        <v/>
      </c>
      <c r="Z797" s="6" t="str">
        <f t="shared" si="275"/>
        <v/>
      </c>
      <c r="AA797" s="6" t="str">
        <f t="shared" si="276"/>
        <v/>
      </c>
      <c r="AB797" s="6" t="str">
        <f t="shared" si="277"/>
        <v/>
      </c>
      <c r="AC797" s="6" t="str">
        <f t="shared" si="278"/>
        <v/>
      </c>
      <c r="AD797" s="6" t="str">
        <f>IF(ISBLANK(Requerimiento_Det!N797),"",VLOOKUP(Requerimiento_Det!N797,Tabla1[#All],2,FALSE))</f>
        <v/>
      </c>
      <c r="AE797" s="6" t="str">
        <f>IF(ISBLANK(Requerimiento_Det!P797),"",VLOOKUP(Requerimiento_Det!P797,Tabla18[#All],2,FALSE))</f>
        <v/>
      </c>
    </row>
    <row r="798" spans="1:31" x14ac:dyDescent="0.25">
      <c r="A798" s="6" t="str">
        <f>IF(LEN(Requerimiento_Det!A798)&gt;0,Requerimiento_Det!A798,"")</f>
        <v/>
      </c>
      <c r="B798" s="6" t="str">
        <f>IF(LEN(Requerimiento_Det!B798)&gt;0,Requerimiento_Det!B798,"")</f>
        <v/>
      </c>
      <c r="C798" s="6" t="str">
        <f>IF(ISBLANK(Requerimiento_Det!C798),"",VLOOKUP(Requerimiento_Det!C798,Tabla3[#All],2,FALSE))</f>
        <v/>
      </c>
      <c r="D798" s="6" t="str">
        <f>IF(LEN(Requerimiento_Det!D798)&gt;0,Requerimiento_Det!D798,"")</f>
        <v/>
      </c>
      <c r="E798" s="6" t="str">
        <f>IF(ISBLANK(Requerimiento_Det!E798),"",VLOOKUP(Requerimiento_Det!E798,Tabla13[#All],2,FALSE))</f>
        <v/>
      </c>
      <c r="F798" s="6" t="str">
        <f>IF(ISBLANK(Requerimiento_Det!F798),"",VLOOKUP(Requerimiento_Det!F798,Tabla12[#All],2,FALSE))</f>
        <v/>
      </c>
      <c r="G798" s="6" t="str">
        <f>IF(ISBLANK(Requerimiento_Det!G798),"",VLOOKUP(Requerimiento_Det!G798,Tabla14[#All],2,FALSE))</f>
        <v/>
      </c>
      <c r="H798" s="6" t="str">
        <f>IF(LEN(Requerimiento_Det!H798)&gt;0,Requerimiento_Det!H798,"")</f>
        <v/>
      </c>
      <c r="I798" s="6" t="str">
        <f>IF(ISBLANK(Requerimiento_Det!I798),"",VLOOKUP(Requerimiento_Det!I798,Tabla5[#All],2,FALSE))</f>
        <v/>
      </c>
      <c r="J798" s="6" t="str">
        <f t="shared" si="262"/>
        <v/>
      </c>
      <c r="K798" s="29" t="str">
        <f>IF(LEN(Requerimiento_Det!J798)&gt;0,Requerimiento_Det!J798,"")</f>
        <v/>
      </c>
      <c r="L798" s="6" t="str">
        <f t="shared" si="263"/>
        <v/>
      </c>
      <c r="M798" s="6" t="str">
        <f t="shared" si="264"/>
        <v/>
      </c>
      <c r="N798" s="30" t="str">
        <f t="shared" si="265"/>
        <v/>
      </c>
      <c r="O798" s="30" t="str">
        <f t="shared" si="266"/>
        <v/>
      </c>
      <c r="P798" s="6" t="str">
        <f t="shared" si="267"/>
        <v/>
      </c>
      <c r="Q798" s="6" t="str">
        <f t="shared" si="268"/>
        <v/>
      </c>
      <c r="R798" s="6" t="str">
        <f t="shared" si="269"/>
        <v/>
      </c>
      <c r="S798" s="6" t="str">
        <f t="shared" si="270"/>
        <v/>
      </c>
      <c r="T798" s="6" t="str">
        <f t="shared" si="271"/>
        <v/>
      </c>
      <c r="U798" s="6" t="str">
        <f t="shared" si="272"/>
        <v/>
      </c>
      <c r="V798" s="6" t="str">
        <f t="shared" si="273"/>
        <v/>
      </c>
      <c r="W798" s="6" t="str">
        <f>IF(LEN(Requerimiento_Det!L798)&gt;0,Requerimiento_Det!L798,"")</f>
        <v/>
      </c>
      <c r="X798" s="6" t="str">
        <f>IF(ISBLANK(Requerimiento_Det!M798),"",VLOOKUP(Requerimiento_Det!M798,Tabla8[#All],2,FALSE))</f>
        <v/>
      </c>
      <c r="Y798" s="6" t="str">
        <f t="shared" si="274"/>
        <v/>
      </c>
      <c r="Z798" s="6" t="str">
        <f t="shared" si="275"/>
        <v/>
      </c>
      <c r="AA798" s="6" t="str">
        <f t="shared" si="276"/>
        <v/>
      </c>
      <c r="AB798" s="6" t="str">
        <f t="shared" si="277"/>
        <v/>
      </c>
      <c r="AC798" s="6" t="str">
        <f t="shared" si="278"/>
        <v/>
      </c>
      <c r="AD798" s="6" t="str">
        <f>IF(ISBLANK(Requerimiento_Det!N798),"",VLOOKUP(Requerimiento_Det!N798,Tabla1[#All],2,FALSE))</f>
        <v/>
      </c>
      <c r="AE798" s="6" t="str">
        <f>IF(ISBLANK(Requerimiento_Det!P798),"",VLOOKUP(Requerimiento_Det!P798,Tabla18[#All],2,FALSE))</f>
        <v/>
      </c>
    </row>
    <row r="799" spans="1:31" x14ac:dyDescent="0.25">
      <c r="A799" s="6" t="str">
        <f>IF(LEN(Requerimiento_Det!A799)&gt;0,Requerimiento_Det!A799,"")</f>
        <v/>
      </c>
      <c r="B799" s="6" t="str">
        <f>IF(LEN(Requerimiento_Det!B799)&gt;0,Requerimiento_Det!B799,"")</f>
        <v/>
      </c>
      <c r="C799" s="6" t="str">
        <f>IF(ISBLANK(Requerimiento_Det!C799),"",VLOOKUP(Requerimiento_Det!C799,Tabla3[#All],2,FALSE))</f>
        <v/>
      </c>
      <c r="D799" s="6" t="str">
        <f>IF(LEN(Requerimiento_Det!D799)&gt;0,Requerimiento_Det!D799,"")</f>
        <v/>
      </c>
      <c r="E799" s="6" t="str">
        <f>IF(ISBLANK(Requerimiento_Det!E799),"",VLOOKUP(Requerimiento_Det!E799,Tabla13[#All],2,FALSE))</f>
        <v/>
      </c>
      <c r="F799" s="6" t="str">
        <f>IF(ISBLANK(Requerimiento_Det!F799),"",VLOOKUP(Requerimiento_Det!F799,Tabla12[#All],2,FALSE))</f>
        <v/>
      </c>
      <c r="G799" s="6" t="str">
        <f>IF(ISBLANK(Requerimiento_Det!G799),"",VLOOKUP(Requerimiento_Det!G799,Tabla14[#All],2,FALSE))</f>
        <v/>
      </c>
      <c r="H799" s="6" t="str">
        <f>IF(LEN(Requerimiento_Det!H799)&gt;0,Requerimiento_Det!H799,"")</f>
        <v/>
      </c>
      <c r="I799" s="6" t="str">
        <f>IF(ISBLANK(Requerimiento_Det!I799),"",VLOOKUP(Requerimiento_Det!I799,Tabla5[#All],2,FALSE))</f>
        <v/>
      </c>
      <c r="J799" s="6" t="str">
        <f t="shared" si="262"/>
        <v/>
      </c>
      <c r="K799" s="29" t="str">
        <f>IF(LEN(Requerimiento_Det!J799)&gt;0,Requerimiento_Det!J799,"")</f>
        <v/>
      </c>
      <c r="L799" s="6" t="str">
        <f t="shared" si="263"/>
        <v/>
      </c>
      <c r="M799" s="6" t="str">
        <f t="shared" si="264"/>
        <v/>
      </c>
      <c r="N799" s="30" t="str">
        <f t="shared" si="265"/>
        <v/>
      </c>
      <c r="O799" s="30" t="str">
        <f t="shared" si="266"/>
        <v/>
      </c>
      <c r="P799" s="6" t="str">
        <f t="shared" si="267"/>
        <v/>
      </c>
      <c r="Q799" s="6" t="str">
        <f t="shared" si="268"/>
        <v/>
      </c>
      <c r="R799" s="6" t="str">
        <f t="shared" si="269"/>
        <v/>
      </c>
      <c r="S799" s="6" t="str">
        <f t="shared" si="270"/>
        <v/>
      </c>
      <c r="T799" s="6" t="str">
        <f t="shared" si="271"/>
        <v/>
      </c>
      <c r="U799" s="6" t="str">
        <f t="shared" si="272"/>
        <v/>
      </c>
      <c r="V799" s="6" t="str">
        <f t="shared" si="273"/>
        <v/>
      </c>
      <c r="W799" s="6" t="str">
        <f>IF(LEN(Requerimiento_Det!L799)&gt;0,Requerimiento_Det!L799,"")</f>
        <v/>
      </c>
      <c r="X799" s="6" t="str">
        <f>IF(ISBLANK(Requerimiento_Det!M799),"",VLOOKUP(Requerimiento_Det!M799,Tabla8[#All],2,FALSE))</f>
        <v/>
      </c>
      <c r="Y799" s="6" t="str">
        <f t="shared" si="274"/>
        <v/>
      </c>
      <c r="Z799" s="6" t="str">
        <f t="shared" si="275"/>
        <v/>
      </c>
      <c r="AA799" s="6" t="str">
        <f t="shared" si="276"/>
        <v/>
      </c>
      <c r="AB799" s="6" t="str">
        <f t="shared" si="277"/>
        <v/>
      </c>
      <c r="AC799" s="6" t="str">
        <f t="shared" si="278"/>
        <v/>
      </c>
      <c r="AD799" s="6" t="str">
        <f>IF(ISBLANK(Requerimiento_Det!N799),"",VLOOKUP(Requerimiento_Det!N799,Tabla1[#All],2,FALSE))</f>
        <v/>
      </c>
      <c r="AE799" s="6" t="str">
        <f>IF(ISBLANK(Requerimiento_Det!P799),"",VLOOKUP(Requerimiento_Det!P799,Tabla18[#All],2,FALSE))</f>
        <v/>
      </c>
    </row>
    <row r="800" spans="1:31" x14ac:dyDescent="0.25">
      <c r="A800" s="6" t="str">
        <f>IF(LEN(Requerimiento_Det!A800)&gt;0,Requerimiento_Det!A800,"")</f>
        <v/>
      </c>
      <c r="B800" s="6" t="str">
        <f>IF(LEN(Requerimiento_Det!B800)&gt;0,Requerimiento_Det!B800,"")</f>
        <v/>
      </c>
      <c r="C800" s="6" t="str">
        <f>IF(ISBLANK(Requerimiento_Det!C800),"",VLOOKUP(Requerimiento_Det!C800,Tabla3[#All],2,FALSE))</f>
        <v/>
      </c>
      <c r="D800" s="6" t="str">
        <f>IF(LEN(Requerimiento_Det!D800)&gt;0,Requerimiento_Det!D800,"")</f>
        <v/>
      </c>
      <c r="E800" s="6" t="str">
        <f>IF(ISBLANK(Requerimiento_Det!E800),"",VLOOKUP(Requerimiento_Det!E800,Tabla13[#All],2,FALSE))</f>
        <v/>
      </c>
      <c r="F800" s="6" t="str">
        <f>IF(ISBLANK(Requerimiento_Det!F800),"",VLOOKUP(Requerimiento_Det!F800,Tabla12[#All],2,FALSE))</f>
        <v/>
      </c>
      <c r="G800" s="6" t="str">
        <f>IF(ISBLANK(Requerimiento_Det!G800),"",VLOOKUP(Requerimiento_Det!G800,Tabla14[#All],2,FALSE))</f>
        <v/>
      </c>
      <c r="H800" s="6" t="str">
        <f>IF(LEN(Requerimiento_Det!H800)&gt;0,Requerimiento_Det!H800,"")</f>
        <v/>
      </c>
      <c r="I800" s="6" t="str">
        <f>IF(ISBLANK(Requerimiento_Det!I800),"",VLOOKUP(Requerimiento_Det!I800,Tabla5[#All],2,FALSE))</f>
        <v/>
      </c>
      <c r="J800" s="6" t="str">
        <f t="shared" si="262"/>
        <v/>
      </c>
      <c r="K800" s="29" t="str">
        <f>IF(LEN(Requerimiento_Det!J800)&gt;0,Requerimiento_Det!J800,"")</f>
        <v/>
      </c>
      <c r="L800" s="6" t="str">
        <f t="shared" si="263"/>
        <v/>
      </c>
      <c r="M800" s="6" t="str">
        <f t="shared" si="264"/>
        <v/>
      </c>
      <c r="N800" s="30" t="str">
        <f t="shared" si="265"/>
        <v/>
      </c>
      <c r="O800" s="30" t="str">
        <f t="shared" si="266"/>
        <v/>
      </c>
      <c r="P800" s="6" t="str">
        <f t="shared" si="267"/>
        <v/>
      </c>
      <c r="Q800" s="6" t="str">
        <f t="shared" si="268"/>
        <v/>
      </c>
      <c r="R800" s="6" t="str">
        <f t="shared" si="269"/>
        <v/>
      </c>
      <c r="S800" s="6" t="str">
        <f t="shared" si="270"/>
        <v/>
      </c>
      <c r="T800" s="6" t="str">
        <f t="shared" si="271"/>
        <v/>
      </c>
      <c r="U800" s="6" t="str">
        <f t="shared" si="272"/>
        <v/>
      </c>
      <c r="V800" s="6" t="str">
        <f t="shared" si="273"/>
        <v/>
      </c>
      <c r="W800" s="6" t="str">
        <f>IF(LEN(Requerimiento_Det!L800)&gt;0,Requerimiento_Det!L800,"")</f>
        <v/>
      </c>
      <c r="X800" s="6" t="str">
        <f>IF(ISBLANK(Requerimiento_Det!M800),"",VLOOKUP(Requerimiento_Det!M800,Tabla8[#All],2,FALSE))</f>
        <v/>
      </c>
      <c r="Y800" s="6" t="str">
        <f t="shared" si="274"/>
        <v/>
      </c>
      <c r="Z800" s="6" t="str">
        <f t="shared" si="275"/>
        <v/>
      </c>
      <c r="AA800" s="6" t="str">
        <f t="shared" si="276"/>
        <v/>
      </c>
      <c r="AB800" s="6" t="str">
        <f t="shared" si="277"/>
        <v/>
      </c>
      <c r="AC800" s="6" t="str">
        <f t="shared" si="278"/>
        <v/>
      </c>
      <c r="AD800" s="6" t="str">
        <f>IF(ISBLANK(Requerimiento_Det!N800),"",VLOOKUP(Requerimiento_Det!N800,Tabla1[#All],2,FALSE))</f>
        <v/>
      </c>
      <c r="AE800" s="6" t="str">
        <f>IF(ISBLANK(Requerimiento_Det!P800),"",VLOOKUP(Requerimiento_Det!P800,Tabla18[#All],2,FALSE))</f>
        <v/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0695-B755-4C49-9558-30D13D129D1A}">
  <dimension ref="A1:J1000"/>
  <sheetViews>
    <sheetView workbookViewId="0">
      <selection activeCell="F986" sqref="F986"/>
    </sheetView>
  </sheetViews>
  <sheetFormatPr baseColWidth="10" defaultRowHeight="15" x14ac:dyDescent="0.25"/>
  <cols>
    <col min="1" max="1" width="18.140625" bestFit="1" customWidth="1"/>
    <col min="2" max="2" width="18.140625" customWidth="1"/>
    <col min="3" max="3" width="27" bestFit="1" customWidth="1"/>
    <col min="6" max="6" width="17.140625" customWidth="1"/>
    <col min="7" max="7" width="16.28515625" bestFit="1" customWidth="1"/>
    <col min="9" max="9" width="20.140625" bestFit="1" customWidth="1"/>
    <col min="10" max="10" width="25.85546875" bestFit="1" customWidth="1"/>
  </cols>
  <sheetData>
    <row r="1" spans="1:10" x14ac:dyDescent="0.25">
      <c r="A1" s="22" t="s">
        <v>28630</v>
      </c>
      <c r="B1" s="21" t="s">
        <v>29149</v>
      </c>
      <c r="C1" t="s">
        <v>0</v>
      </c>
      <c r="D1" s="22" t="s">
        <v>207</v>
      </c>
      <c r="E1" s="22" t="s">
        <v>16</v>
      </c>
      <c r="F1" s="22" t="s">
        <v>28631</v>
      </c>
      <c r="G1" s="22" t="s">
        <v>28698</v>
      </c>
      <c r="H1" s="22" t="s">
        <v>28699</v>
      </c>
      <c r="I1" s="22" t="s">
        <v>28700</v>
      </c>
      <c r="J1" s="31" t="s">
        <v>28701</v>
      </c>
    </row>
    <row r="2" spans="1:10" x14ac:dyDescent="0.25">
      <c r="A2" s="33">
        <f>IF(LEN(Requerimiento_Det!A2)&gt;0,Requerimiento_Det!A2,"")</f>
        <v>1</v>
      </c>
      <c r="B2" s="33">
        <f>(IF(LEN(C2)&gt;0,ROW(B2)-1,""))</f>
        <v>1</v>
      </c>
      <c r="C2" s="5" t="s">
        <v>1</v>
      </c>
      <c r="D2" s="5" t="s">
        <v>28844</v>
      </c>
      <c r="E2" s="5">
        <f>IF(ISBLANK(Cotizar!D2),"",VLOOKUP(Cotizar!D2,Tabla1[#All],2,FALSE))</f>
        <v>1031100355</v>
      </c>
      <c r="F2" s="5" t="s">
        <v>28665</v>
      </c>
      <c r="G2" s="5">
        <v>20522547957</v>
      </c>
      <c r="H2" s="28">
        <v>1</v>
      </c>
      <c r="I2" s="40">
        <v>88.400199999999998</v>
      </c>
      <c r="J2" s="28" t="s">
        <v>29150</v>
      </c>
    </row>
    <row r="3" spans="1:10" x14ac:dyDescent="0.25">
      <c r="A3" s="33">
        <v>1</v>
      </c>
      <c r="B3" s="33">
        <f t="shared" ref="B3:B66" si="0">(IF(LEN(C3)&gt;0,ROW(B3)-1,""))</f>
        <v>2</v>
      </c>
      <c r="C3" s="5" t="s">
        <v>1</v>
      </c>
      <c r="D3" s="5" t="s">
        <v>28768</v>
      </c>
      <c r="E3" s="5">
        <f>IF(ISBLANK(Cotizar!D3),"",VLOOKUP(Cotizar!D3,Tabla1[#All],2,FALSE))</f>
        <v>1031100265</v>
      </c>
      <c r="F3" s="5" t="s">
        <v>28665</v>
      </c>
      <c r="G3" s="5">
        <v>20522547957</v>
      </c>
      <c r="H3" s="28">
        <v>1</v>
      </c>
      <c r="I3" s="40">
        <v>88.400199999999998</v>
      </c>
      <c r="J3" s="28" t="s">
        <v>29151</v>
      </c>
    </row>
    <row r="4" spans="1:10" x14ac:dyDescent="0.25">
      <c r="A4" s="33">
        <v>1</v>
      </c>
      <c r="B4" s="33">
        <f t="shared" si="0"/>
        <v>3</v>
      </c>
      <c r="C4" s="5" t="s">
        <v>1</v>
      </c>
      <c r="D4" s="5" t="s">
        <v>28839</v>
      </c>
      <c r="E4" s="5">
        <f>IF(ISBLANK(Cotizar!D4),"",VLOOKUP(Cotizar!D4,Tabla1[#All],2,FALSE))</f>
        <v>1031100349</v>
      </c>
      <c r="F4" s="5" t="s">
        <v>28665</v>
      </c>
      <c r="G4" s="5">
        <v>20522547957</v>
      </c>
      <c r="H4" s="28">
        <v>1</v>
      </c>
      <c r="I4" s="40">
        <v>88.400199999999998</v>
      </c>
      <c r="J4" s="28" t="s">
        <v>29152</v>
      </c>
    </row>
    <row r="5" spans="1:10" x14ac:dyDescent="0.25">
      <c r="A5" s="33">
        <v>1</v>
      </c>
      <c r="B5" s="33">
        <f t="shared" si="0"/>
        <v>4</v>
      </c>
      <c r="C5" s="5" t="s">
        <v>1</v>
      </c>
      <c r="D5" s="5" t="s">
        <v>28759</v>
      </c>
      <c r="E5" s="5">
        <f>IF(ISBLANK(Cotizar!D5),"",VLOOKUP(Cotizar!D5,Tabla1[#All],2,FALSE))</f>
        <v>1031100256</v>
      </c>
      <c r="F5" s="5" t="s">
        <v>28665</v>
      </c>
      <c r="G5" s="5">
        <v>20522547957</v>
      </c>
      <c r="H5" s="28">
        <v>1</v>
      </c>
      <c r="I5" s="40">
        <v>88.400199999999998</v>
      </c>
      <c r="J5" s="28" t="s">
        <v>29153</v>
      </c>
    </row>
    <row r="6" spans="1:10" x14ac:dyDescent="0.25">
      <c r="A6" s="33">
        <v>1</v>
      </c>
      <c r="B6" s="33">
        <f t="shared" si="0"/>
        <v>5</v>
      </c>
      <c r="C6" s="5" t="s">
        <v>1</v>
      </c>
      <c r="D6" s="5" t="s">
        <v>28789</v>
      </c>
      <c r="E6" s="5">
        <f>IF(ISBLANK(Cotizar!D6),"",VLOOKUP(Cotizar!D6,Tabla1[#All],2,FALSE))</f>
        <v>1031100294</v>
      </c>
      <c r="F6" s="5" t="s">
        <v>28665</v>
      </c>
      <c r="G6" s="5">
        <v>20522547957</v>
      </c>
      <c r="H6" s="28">
        <v>1</v>
      </c>
      <c r="I6" s="40">
        <v>88.400199999999998</v>
      </c>
      <c r="J6" s="28" t="s">
        <v>29154</v>
      </c>
    </row>
    <row r="7" spans="1:10" x14ac:dyDescent="0.25">
      <c r="A7" s="33">
        <v>1</v>
      </c>
      <c r="B7" s="33">
        <f t="shared" si="0"/>
        <v>6</v>
      </c>
      <c r="C7" s="5" t="s">
        <v>1</v>
      </c>
      <c r="D7" s="5" t="s">
        <v>28850</v>
      </c>
      <c r="E7" s="5">
        <f>IF(ISBLANK(Cotizar!D7),"",VLOOKUP(Cotizar!D7,Tabla1[#All],2,FALSE))</f>
        <v>1031100361</v>
      </c>
      <c r="F7" s="5" t="s">
        <v>28665</v>
      </c>
      <c r="G7" s="5">
        <v>20522547957</v>
      </c>
      <c r="H7" s="28">
        <v>1</v>
      </c>
      <c r="I7" s="40">
        <v>88.400199999999998</v>
      </c>
      <c r="J7" s="28" t="s">
        <v>29155</v>
      </c>
    </row>
    <row r="8" spans="1:10" x14ac:dyDescent="0.25">
      <c r="A8" s="33">
        <v>1</v>
      </c>
      <c r="B8" s="33">
        <f t="shared" si="0"/>
        <v>7</v>
      </c>
      <c r="C8" s="5" t="s">
        <v>1</v>
      </c>
      <c r="D8" s="5" t="s">
        <v>28751</v>
      </c>
      <c r="E8" s="5">
        <f>IF(ISBLANK(Cotizar!D8),"",VLOOKUP(Cotizar!D8,Tabla1[#All],2,FALSE))</f>
        <v>1031100248</v>
      </c>
      <c r="F8" s="5" t="s">
        <v>28665</v>
      </c>
      <c r="G8" s="5">
        <v>20522547957</v>
      </c>
      <c r="H8" s="28">
        <v>1</v>
      </c>
      <c r="I8" s="40">
        <v>88.400199999999998</v>
      </c>
      <c r="J8" s="28" t="s">
        <v>29156</v>
      </c>
    </row>
    <row r="9" spans="1:10" x14ac:dyDescent="0.25">
      <c r="A9" s="33">
        <v>1</v>
      </c>
      <c r="B9" s="33">
        <f t="shared" si="0"/>
        <v>8</v>
      </c>
      <c r="C9" s="5" t="s">
        <v>1</v>
      </c>
      <c r="D9" s="5" t="s">
        <v>28784</v>
      </c>
      <c r="E9" s="5">
        <f>IF(ISBLANK(Cotizar!D9),"",VLOOKUP(Cotizar!D9,Tabla1[#All],2,FALSE))</f>
        <v>1031100289</v>
      </c>
      <c r="F9" s="5" t="s">
        <v>28665</v>
      </c>
      <c r="G9" s="5">
        <v>20522547957</v>
      </c>
      <c r="H9" s="28">
        <v>1</v>
      </c>
      <c r="I9" s="40">
        <v>88.400199999999998</v>
      </c>
      <c r="J9" s="28" t="s">
        <v>29157</v>
      </c>
    </row>
    <row r="10" spans="1:10" x14ac:dyDescent="0.25">
      <c r="A10" s="33">
        <v>1</v>
      </c>
      <c r="B10" s="33">
        <f t="shared" si="0"/>
        <v>9</v>
      </c>
      <c r="C10" s="5" t="s">
        <v>1</v>
      </c>
      <c r="D10" s="5" t="s">
        <v>28822</v>
      </c>
      <c r="E10" s="5">
        <f>IF(ISBLANK(Cotizar!D10),"",VLOOKUP(Cotizar!D10,Tabla1[#All],2,FALSE))</f>
        <v>1031100329</v>
      </c>
      <c r="F10" s="5" t="s">
        <v>28665</v>
      </c>
      <c r="G10" s="5">
        <v>20522547957</v>
      </c>
      <c r="H10" s="28">
        <v>1</v>
      </c>
      <c r="I10" s="40">
        <v>88.400199999999998</v>
      </c>
      <c r="J10" s="28" t="s">
        <v>29158</v>
      </c>
    </row>
    <row r="11" spans="1:10" x14ac:dyDescent="0.25">
      <c r="A11" s="33">
        <v>1</v>
      </c>
      <c r="B11" s="33">
        <f t="shared" si="0"/>
        <v>10</v>
      </c>
      <c r="C11" s="5" t="s">
        <v>1</v>
      </c>
      <c r="D11" s="5" t="s">
        <v>28732</v>
      </c>
      <c r="E11" s="5">
        <f>IF(ISBLANK(Cotizar!D11),"",VLOOKUP(Cotizar!D11,Tabla1[#All],2,FALSE))</f>
        <v>1031100116</v>
      </c>
      <c r="F11" s="5" t="s">
        <v>28665</v>
      </c>
      <c r="G11" s="5">
        <v>20522547957</v>
      </c>
      <c r="H11" s="28">
        <v>1</v>
      </c>
      <c r="I11" s="40">
        <v>88.400199999999998</v>
      </c>
      <c r="J11" s="28" t="s">
        <v>29159</v>
      </c>
    </row>
    <row r="12" spans="1:10" x14ac:dyDescent="0.25">
      <c r="A12" s="33">
        <v>1</v>
      </c>
      <c r="B12" s="33">
        <f t="shared" si="0"/>
        <v>11</v>
      </c>
      <c r="C12" s="5" t="s">
        <v>1</v>
      </c>
      <c r="D12" s="5" t="s">
        <v>28847</v>
      </c>
      <c r="E12" s="5">
        <f>IF(ISBLANK(Cotizar!D12),"",VLOOKUP(Cotizar!D12,Tabla1[#All],2,FALSE))</f>
        <v>1031100358</v>
      </c>
      <c r="F12" s="5" t="s">
        <v>28665</v>
      </c>
      <c r="G12" s="5">
        <v>20522547957</v>
      </c>
      <c r="H12" s="28">
        <v>1</v>
      </c>
      <c r="I12" s="40">
        <v>88.400199999999998</v>
      </c>
      <c r="J12" s="28" t="s">
        <v>29160</v>
      </c>
    </row>
    <row r="13" spans="1:10" x14ac:dyDescent="0.25">
      <c r="A13" s="33">
        <v>1</v>
      </c>
      <c r="B13" s="33">
        <f t="shared" si="0"/>
        <v>12</v>
      </c>
      <c r="C13" s="5" t="s">
        <v>1</v>
      </c>
      <c r="D13" s="5" t="s">
        <v>28820</v>
      </c>
      <c r="E13" s="5">
        <f>IF(ISBLANK(Cotizar!D13),"",VLOOKUP(Cotizar!D13,Tabla1[#All],2,FALSE))</f>
        <v>1031100327</v>
      </c>
      <c r="F13" s="5" t="s">
        <v>28665</v>
      </c>
      <c r="G13" s="5">
        <v>20522547957</v>
      </c>
      <c r="H13" s="28">
        <v>1</v>
      </c>
      <c r="I13" s="40">
        <v>88.400199999999998</v>
      </c>
      <c r="J13" s="28" t="s">
        <v>29161</v>
      </c>
    </row>
    <row r="14" spans="1:10" x14ac:dyDescent="0.25">
      <c r="A14" s="33">
        <v>1</v>
      </c>
      <c r="B14" s="33">
        <f t="shared" si="0"/>
        <v>13</v>
      </c>
      <c r="C14" s="5" t="s">
        <v>1</v>
      </c>
      <c r="D14" s="5" t="s">
        <v>28742</v>
      </c>
      <c r="E14" s="5">
        <f>IF(ISBLANK(Cotizar!D14),"",VLOOKUP(Cotizar!D14,Tabla1[#All],2,FALSE))</f>
        <v>1031100239</v>
      </c>
      <c r="F14" s="5" t="s">
        <v>28665</v>
      </c>
      <c r="G14" s="5">
        <v>20522547957</v>
      </c>
      <c r="H14" s="28">
        <v>1</v>
      </c>
      <c r="I14" s="40">
        <v>88.400199999999998</v>
      </c>
      <c r="J14" s="28" t="s">
        <v>29162</v>
      </c>
    </row>
    <row r="15" spans="1:10" x14ac:dyDescent="0.25">
      <c r="A15" s="33">
        <v>1</v>
      </c>
      <c r="B15" s="33">
        <f t="shared" si="0"/>
        <v>14</v>
      </c>
      <c r="C15" s="5" t="s">
        <v>1</v>
      </c>
      <c r="D15" s="5" t="s">
        <v>28841</v>
      </c>
      <c r="E15" s="5">
        <f>IF(ISBLANK(Cotizar!D15),"",VLOOKUP(Cotizar!D15,Tabla1[#All],2,FALSE))</f>
        <v>1031100352</v>
      </c>
      <c r="F15" s="5" t="s">
        <v>28665</v>
      </c>
      <c r="G15" s="5">
        <v>20522547957</v>
      </c>
      <c r="H15" s="28">
        <v>1</v>
      </c>
      <c r="I15" s="40">
        <v>88.400199999999998</v>
      </c>
      <c r="J15" s="28" t="s">
        <v>29163</v>
      </c>
    </row>
    <row r="16" spans="1:10" x14ac:dyDescent="0.25">
      <c r="A16" s="33">
        <v>1</v>
      </c>
      <c r="B16" s="33">
        <f t="shared" si="0"/>
        <v>15</v>
      </c>
      <c r="C16" s="5" t="s">
        <v>1</v>
      </c>
      <c r="D16" s="5" t="s">
        <v>28845</v>
      </c>
      <c r="E16" s="5">
        <f>IF(ISBLANK(Cotizar!D16),"",VLOOKUP(Cotizar!D16,Tabla1[#All],2,FALSE))</f>
        <v>1031100356</v>
      </c>
      <c r="F16" s="5" t="s">
        <v>28665</v>
      </c>
      <c r="G16" s="5">
        <v>20522547957</v>
      </c>
      <c r="H16" s="28">
        <v>1</v>
      </c>
      <c r="I16" s="40">
        <v>88.400199999999998</v>
      </c>
      <c r="J16" s="28" t="s">
        <v>29164</v>
      </c>
    </row>
    <row r="17" spans="1:10" x14ac:dyDescent="0.25">
      <c r="A17" s="33">
        <v>1</v>
      </c>
      <c r="B17" s="33">
        <f t="shared" si="0"/>
        <v>16</v>
      </c>
      <c r="C17" s="5" t="s">
        <v>1</v>
      </c>
      <c r="D17" s="5" t="s">
        <v>28754</v>
      </c>
      <c r="E17" s="5">
        <f>IF(ISBLANK(Cotizar!D17),"",VLOOKUP(Cotizar!D17,Tabla1[#All],2,FALSE))</f>
        <v>1031100251</v>
      </c>
      <c r="F17" s="5" t="s">
        <v>28665</v>
      </c>
      <c r="G17" s="5">
        <v>20522547957</v>
      </c>
      <c r="H17" s="28">
        <v>1</v>
      </c>
      <c r="I17" s="40">
        <v>88.400199999999998</v>
      </c>
      <c r="J17" s="28" t="s">
        <v>29165</v>
      </c>
    </row>
    <row r="18" spans="1:10" x14ac:dyDescent="0.25">
      <c r="A18" s="33">
        <v>1</v>
      </c>
      <c r="B18" s="33">
        <f t="shared" si="0"/>
        <v>17</v>
      </c>
      <c r="C18" s="5" t="s">
        <v>1</v>
      </c>
      <c r="D18" s="5" t="s">
        <v>28780</v>
      </c>
      <c r="E18" s="5">
        <f>IF(ISBLANK(Cotizar!D18),"",VLOOKUP(Cotizar!D18,Tabla1[#All],2,FALSE))</f>
        <v>1031100285</v>
      </c>
      <c r="F18" s="5" t="s">
        <v>28665</v>
      </c>
      <c r="G18" s="5">
        <v>20522547957</v>
      </c>
      <c r="H18" s="28">
        <v>1</v>
      </c>
      <c r="I18" s="40">
        <v>88.400199999999998</v>
      </c>
      <c r="J18" s="28" t="s">
        <v>29166</v>
      </c>
    </row>
    <row r="19" spans="1:10" x14ac:dyDescent="0.25">
      <c r="A19" s="33">
        <v>1</v>
      </c>
      <c r="B19" s="33">
        <f t="shared" si="0"/>
        <v>18</v>
      </c>
      <c r="C19" s="5" t="s">
        <v>1</v>
      </c>
      <c r="D19" s="5" t="s">
        <v>28843</v>
      </c>
      <c r="E19" s="5">
        <f>IF(ISBLANK(Cotizar!D19),"",VLOOKUP(Cotizar!D19,Tabla1[#All],2,FALSE))</f>
        <v>1031100354</v>
      </c>
      <c r="F19" s="5" t="s">
        <v>28665</v>
      </c>
      <c r="G19" s="5">
        <v>20522547957</v>
      </c>
      <c r="H19" s="28">
        <v>1</v>
      </c>
      <c r="I19" s="40">
        <v>88.400199999999998</v>
      </c>
      <c r="J19" s="28" t="s">
        <v>29167</v>
      </c>
    </row>
    <row r="20" spans="1:10" x14ac:dyDescent="0.25">
      <c r="A20" s="33">
        <v>1</v>
      </c>
      <c r="B20" s="33">
        <f t="shared" si="0"/>
        <v>19</v>
      </c>
      <c r="C20" s="5" t="s">
        <v>1</v>
      </c>
      <c r="D20" s="5" t="s">
        <v>28812</v>
      </c>
      <c r="E20" s="5">
        <f>IF(ISBLANK(Cotizar!D20),"",VLOOKUP(Cotizar!D20,Tabla1[#All],2,FALSE))</f>
        <v>1031100319</v>
      </c>
      <c r="F20" s="5" t="s">
        <v>28665</v>
      </c>
      <c r="G20" s="5">
        <v>20522547957</v>
      </c>
      <c r="H20" s="28">
        <v>1</v>
      </c>
      <c r="I20" s="40">
        <v>88.400199999999998</v>
      </c>
      <c r="J20" s="28" t="s">
        <v>29168</v>
      </c>
    </row>
    <row r="21" spans="1:10" x14ac:dyDescent="0.25">
      <c r="A21" s="33">
        <f>IF(LEN(Requerimiento_Det!A21)&gt;0,Requerimiento_Det!A21,"")</f>
        <v>1</v>
      </c>
      <c r="B21" s="33">
        <f t="shared" si="0"/>
        <v>20</v>
      </c>
      <c r="C21" s="5" t="s">
        <v>1</v>
      </c>
      <c r="D21" s="5" t="s">
        <v>28839</v>
      </c>
      <c r="E21" s="5">
        <f>IF(ISBLANK(Cotizar!D21),"",VLOOKUP(Cotizar!D21,Tabla1[#All],2,FALSE))</f>
        <v>1031100349</v>
      </c>
      <c r="F21" s="5" t="s">
        <v>28665</v>
      </c>
      <c r="G21" s="5">
        <v>20522547957</v>
      </c>
      <c r="H21" s="28">
        <v>1</v>
      </c>
      <c r="I21" s="40">
        <v>88.400199999999998</v>
      </c>
      <c r="J21" s="28" t="s">
        <v>29169</v>
      </c>
    </row>
    <row r="22" spans="1:10" x14ac:dyDescent="0.25">
      <c r="A22" s="33">
        <f>IF(LEN(Requerimiento_Det!A22)&gt;0,Requerimiento_Det!A22,"")</f>
        <v>1</v>
      </c>
      <c r="B22" s="33">
        <f t="shared" si="0"/>
        <v>21</v>
      </c>
      <c r="C22" s="5" t="s">
        <v>1</v>
      </c>
      <c r="D22" s="5" t="s">
        <v>28770</v>
      </c>
      <c r="E22" s="5">
        <f>IF(ISBLANK(Cotizar!D22),"",VLOOKUP(Cotizar!D22,Tabla1[#All],2,FALSE))</f>
        <v>1031100267</v>
      </c>
      <c r="F22" s="5" t="s">
        <v>28665</v>
      </c>
      <c r="G22" s="5">
        <v>20522547957</v>
      </c>
      <c r="H22" s="28">
        <v>1</v>
      </c>
      <c r="I22" s="40">
        <v>88.400199999999998</v>
      </c>
      <c r="J22" s="28" t="s">
        <v>29170</v>
      </c>
    </row>
    <row r="23" spans="1:10" x14ac:dyDescent="0.25">
      <c r="A23" s="33">
        <f>IF(LEN(Requerimiento_Det!A23)&gt;0,Requerimiento_Det!A23,"")</f>
        <v>1</v>
      </c>
      <c r="B23" s="33">
        <f t="shared" si="0"/>
        <v>22</v>
      </c>
      <c r="C23" s="5" t="s">
        <v>1</v>
      </c>
      <c r="D23" s="5" t="s">
        <v>28782</v>
      </c>
      <c r="E23" s="5">
        <f>IF(ISBLANK(Cotizar!D23),"",VLOOKUP(Cotizar!D23,Tabla1[#All],2,FALSE))</f>
        <v>1031100287</v>
      </c>
      <c r="F23" s="5" t="s">
        <v>28665</v>
      </c>
      <c r="G23" s="5">
        <v>20522547957</v>
      </c>
      <c r="H23" s="28">
        <v>1</v>
      </c>
      <c r="I23" s="40">
        <v>88.400199999999998</v>
      </c>
      <c r="J23" s="28" t="s">
        <v>29171</v>
      </c>
    </row>
    <row r="24" spans="1:10" x14ac:dyDescent="0.25">
      <c r="A24" s="33">
        <f>IF(LEN(Requerimiento_Det!A24)&gt;0,Requerimiento_Det!A24,"")</f>
        <v>1</v>
      </c>
      <c r="B24" s="33">
        <f t="shared" si="0"/>
        <v>23</v>
      </c>
      <c r="C24" s="5" t="s">
        <v>1</v>
      </c>
      <c r="D24" s="5" t="s">
        <v>28722</v>
      </c>
      <c r="E24" s="5">
        <f>IF(ISBLANK(Cotizar!D24),"",VLOOKUP(Cotizar!D24,Tabla1[#All],2,FALSE))</f>
        <v>1031100087</v>
      </c>
      <c r="F24" s="5" t="s">
        <v>28665</v>
      </c>
      <c r="G24" s="5">
        <v>20522547957</v>
      </c>
      <c r="H24" s="28">
        <v>1</v>
      </c>
      <c r="I24" s="40">
        <v>58.099899999999998</v>
      </c>
      <c r="J24" s="28" t="s">
        <v>29172</v>
      </c>
    </row>
    <row r="25" spans="1:10" x14ac:dyDescent="0.25">
      <c r="A25" s="33">
        <f>IF(LEN(Requerimiento_Det!A25)&gt;0,Requerimiento_Det!A25,"")</f>
        <v>1</v>
      </c>
      <c r="B25" s="33">
        <f t="shared" si="0"/>
        <v>24</v>
      </c>
      <c r="C25" s="5" t="s">
        <v>1</v>
      </c>
      <c r="D25" s="5" t="s">
        <v>28804</v>
      </c>
      <c r="E25" s="5">
        <f>IF(ISBLANK(Cotizar!D25),"",VLOOKUP(Cotizar!D25,Tabla1[#All],2,FALSE))</f>
        <v>1031100311</v>
      </c>
      <c r="F25" s="5" t="s">
        <v>28665</v>
      </c>
      <c r="G25" s="5">
        <v>20522547957</v>
      </c>
      <c r="H25" s="28">
        <v>1</v>
      </c>
      <c r="I25" s="40">
        <v>58.099899999999998</v>
      </c>
      <c r="J25" s="28" t="s">
        <v>29173</v>
      </c>
    </row>
    <row r="26" spans="1:10" x14ac:dyDescent="0.25">
      <c r="A26" s="33">
        <f>IF(LEN(Requerimiento_Det!A26)&gt;0,Requerimiento_Det!A26,"")</f>
        <v>1</v>
      </c>
      <c r="B26" s="33">
        <f t="shared" si="0"/>
        <v>25</v>
      </c>
      <c r="C26" s="5" t="s">
        <v>1</v>
      </c>
      <c r="D26" s="5" t="s">
        <v>28807</v>
      </c>
      <c r="E26" s="5">
        <f>IF(ISBLANK(Cotizar!D26),"",VLOOKUP(Cotizar!D26,Tabla1[#All],2,FALSE))</f>
        <v>1031100314</v>
      </c>
      <c r="F26" s="5" t="s">
        <v>28665</v>
      </c>
      <c r="G26" s="5">
        <v>20522547957</v>
      </c>
      <c r="H26" s="28">
        <v>1</v>
      </c>
      <c r="I26" s="40">
        <v>58.099899999999998</v>
      </c>
      <c r="J26" s="28" t="s">
        <v>29174</v>
      </c>
    </row>
    <row r="27" spans="1:10" x14ac:dyDescent="0.25">
      <c r="A27" s="33">
        <f>IF(LEN(Requerimiento_Det!A27)&gt;0,Requerimiento_Det!A27,"")</f>
        <v>1</v>
      </c>
      <c r="B27" s="33">
        <f t="shared" si="0"/>
        <v>26</v>
      </c>
      <c r="C27" s="5" t="s">
        <v>1</v>
      </c>
      <c r="D27" s="5" t="s">
        <v>28799</v>
      </c>
      <c r="E27" s="5">
        <f>IF(ISBLANK(Cotizar!D27),"",VLOOKUP(Cotizar!D27,Tabla1[#All],2,FALSE))</f>
        <v>1031100305</v>
      </c>
      <c r="F27" s="5" t="s">
        <v>28665</v>
      </c>
      <c r="G27" s="5">
        <v>20522547957</v>
      </c>
      <c r="H27" s="28">
        <v>1</v>
      </c>
      <c r="I27" s="40">
        <v>58.099899999999998</v>
      </c>
      <c r="J27" s="28" t="s">
        <v>29175</v>
      </c>
    </row>
    <row r="28" spans="1:10" x14ac:dyDescent="0.25">
      <c r="A28" s="33">
        <f>IF(LEN(Requerimiento_Det!A28)&gt;0,Requerimiento_Det!A28,"")</f>
        <v>1</v>
      </c>
      <c r="B28" s="33">
        <f t="shared" si="0"/>
        <v>27</v>
      </c>
      <c r="C28" s="5" t="s">
        <v>1</v>
      </c>
      <c r="D28" s="5" t="s">
        <v>28852</v>
      </c>
      <c r="E28" s="5">
        <f>IF(ISBLANK(Cotizar!D28),"",VLOOKUP(Cotizar!D28,Tabla1[#All],2,FALSE))</f>
        <v>1031100363</v>
      </c>
      <c r="F28" s="5" t="s">
        <v>28665</v>
      </c>
      <c r="G28" s="5">
        <v>20522547957</v>
      </c>
      <c r="H28" s="28">
        <v>1</v>
      </c>
      <c r="I28" s="40">
        <v>58.099899999999998</v>
      </c>
      <c r="J28" s="28" t="s">
        <v>29176</v>
      </c>
    </row>
    <row r="29" spans="1:10" x14ac:dyDescent="0.25">
      <c r="A29" s="33">
        <f>IF(LEN(Requerimiento_Det!A29)&gt;0,Requerimiento_Det!A29,"")</f>
        <v>1</v>
      </c>
      <c r="B29" s="33">
        <f t="shared" si="0"/>
        <v>28</v>
      </c>
      <c r="C29" s="5" t="s">
        <v>1</v>
      </c>
      <c r="D29" s="5" t="s">
        <v>28751</v>
      </c>
      <c r="E29" s="5">
        <f>IF(ISBLANK(Cotizar!D29),"",VLOOKUP(Cotizar!D29,Tabla1[#All],2,FALSE))</f>
        <v>1031100248</v>
      </c>
      <c r="F29" s="5" t="s">
        <v>28665</v>
      </c>
      <c r="G29" s="5">
        <v>20522547957</v>
      </c>
      <c r="H29" s="28">
        <v>1</v>
      </c>
      <c r="I29" s="40">
        <v>58.099899999999998</v>
      </c>
      <c r="J29" s="28" t="s">
        <v>29177</v>
      </c>
    </row>
    <row r="30" spans="1:10" x14ac:dyDescent="0.25">
      <c r="A30" s="33">
        <f>IF(LEN(Requerimiento_Det!A30)&gt;0,Requerimiento_Det!A30,"")</f>
        <v>1</v>
      </c>
      <c r="B30" s="33">
        <f t="shared" si="0"/>
        <v>29</v>
      </c>
      <c r="C30" s="5" t="s">
        <v>1</v>
      </c>
      <c r="D30" s="5" t="s">
        <v>28803</v>
      </c>
      <c r="E30" s="5">
        <f>IF(ISBLANK(Cotizar!D30),"",VLOOKUP(Cotizar!D30,Tabla1[#All],2,FALSE))</f>
        <v>1031100309</v>
      </c>
      <c r="F30" s="5" t="s">
        <v>28665</v>
      </c>
      <c r="G30" s="5">
        <v>20522547957</v>
      </c>
      <c r="H30" s="28">
        <v>1</v>
      </c>
      <c r="I30" s="40">
        <v>58.099899999999998</v>
      </c>
      <c r="J30" s="28" t="s">
        <v>29178</v>
      </c>
    </row>
    <row r="31" spans="1:10" x14ac:dyDescent="0.25">
      <c r="A31" s="33">
        <f>IF(LEN(Requerimiento_Det!A31)&gt;0,Requerimiento_Det!A31,"")</f>
        <v>1</v>
      </c>
      <c r="B31" s="33">
        <f t="shared" si="0"/>
        <v>30</v>
      </c>
      <c r="C31" s="5" t="s">
        <v>1</v>
      </c>
      <c r="D31" s="5" t="s">
        <v>28828</v>
      </c>
      <c r="E31" s="5">
        <f>IF(ISBLANK(Cotizar!D31),"",VLOOKUP(Cotizar!D31,Tabla1[#All],2,FALSE))</f>
        <v>1031100336</v>
      </c>
      <c r="F31" s="5" t="s">
        <v>28665</v>
      </c>
      <c r="G31" s="5">
        <v>20522547957</v>
      </c>
      <c r="H31" s="28">
        <v>1</v>
      </c>
      <c r="I31" s="40">
        <v>58.099899999999998</v>
      </c>
      <c r="J31" s="28" t="s">
        <v>29179</v>
      </c>
    </row>
    <row r="32" spans="1:10" x14ac:dyDescent="0.25">
      <c r="A32" s="33">
        <f>IF(LEN(Requerimiento_Det!A32)&gt;0,Requerimiento_Det!A32,"")</f>
        <v>1</v>
      </c>
      <c r="B32" s="33">
        <f t="shared" si="0"/>
        <v>31</v>
      </c>
      <c r="C32" s="5" t="s">
        <v>1</v>
      </c>
      <c r="D32" s="5" t="s">
        <v>28847</v>
      </c>
      <c r="E32" s="5">
        <f>IF(ISBLANK(Cotizar!D32),"",VLOOKUP(Cotizar!D32,Tabla1[#All],2,FALSE))</f>
        <v>1031100358</v>
      </c>
      <c r="F32" s="5" t="s">
        <v>28665</v>
      </c>
      <c r="G32" s="5">
        <v>20522547957</v>
      </c>
      <c r="H32" s="28">
        <v>1</v>
      </c>
      <c r="I32" s="40">
        <v>58.099899999999998</v>
      </c>
      <c r="J32" s="28" t="s">
        <v>29180</v>
      </c>
    </row>
    <row r="33" spans="1:10" x14ac:dyDescent="0.25">
      <c r="A33" s="33">
        <f>IF(LEN(Requerimiento_Det!A33)&gt;0,Requerimiento_Det!A33,"")</f>
        <v>1</v>
      </c>
      <c r="B33" s="33">
        <f t="shared" si="0"/>
        <v>32</v>
      </c>
      <c r="C33" s="5" t="s">
        <v>1</v>
      </c>
      <c r="D33" s="5" t="s">
        <v>28766</v>
      </c>
      <c r="E33" s="5">
        <f>IF(ISBLANK(Cotizar!D33),"",VLOOKUP(Cotizar!D33,Tabla1[#All],2,FALSE))</f>
        <v>1031100263</v>
      </c>
      <c r="F33" s="5" t="s">
        <v>28665</v>
      </c>
      <c r="G33" s="5">
        <v>20522547957</v>
      </c>
      <c r="H33" s="28">
        <v>1</v>
      </c>
      <c r="I33" s="40">
        <v>58.099899999999998</v>
      </c>
      <c r="J33" s="28" t="s">
        <v>29181</v>
      </c>
    </row>
    <row r="34" spans="1:10" x14ac:dyDescent="0.25">
      <c r="A34" s="33">
        <f>IF(LEN(Requerimiento_Det!A34)&gt;0,Requerimiento_Det!A34,"")</f>
        <v>1</v>
      </c>
      <c r="B34" s="33">
        <f t="shared" si="0"/>
        <v>33</v>
      </c>
      <c r="C34" s="5" t="s">
        <v>1</v>
      </c>
      <c r="D34" s="5" t="s">
        <v>28801</v>
      </c>
      <c r="E34" s="5">
        <f>IF(ISBLANK(Cotizar!D34),"",VLOOKUP(Cotizar!D34,Tabla1[#All],2,FALSE))</f>
        <v>1031100307</v>
      </c>
      <c r="F34" s="5" t="s">
        <v>28665</v>
      </c>
      <c r="G34" s="5">
        <v>20522547957</v>
      </c>
      <c r="H34" s="28">
        <v>1</v>
      </c>
      <c r="I34" s="40">
        <v>58.099899999999998</v>
      </c>
      <c r="J34" s="28" t="s">
        <v>29182</v>
      </c>
    </row>
    <row r="35" spans="1:10" x14ac:dyDescent="0.25">
      <c r="A35" s="33">
        <f>IF(LEN(Requerimiento_Det!A35)&gt;0,Requerimiento_Det!A35,"")</f>
        <v>1</v>
      </c>
      <c r="B35" s="33">
        <f t="shared" si="0"/>
        <v>34</v>
      </c>
      <c r="C35" s="5" t="s">
        <v>1</v>
      </c>
      <c r="D35" s="5" t="s">
        <v>28752</v>
      </c>
      <c r="E35" s="5">
        <f>IF(ISBLANK(Cotizar!D35),"",VLOOKUP(Cotizar!D35,Tabla1[#All],2,FALSE))</f>
        <v>1031100249</v>
      </c>
      <c r="F35" s="5" t="s">
        <v>28665</v>
      </c>
      <c r="G35" s="5">
        <v>20522547957</v>
      </c>
      <c r="H35" s="28">
        <v>1</v>
      </c>
      <c r="I35" s="40">
        <v>58.099899999999998</v>
      </c>
      <c r="J35" s="28" t="s">
        <v>29183</v>
      </c>
    </row>
    <row r="36" spans="1:10" x14ac:dyDescent="0.25">
      <c r="A36" s="33">
        <f>IF(LEN(Requerimiento_Det!A36)&gt;0,Requerimiento_Det!A36,"")</f>
        <v>1</v>
      </c>
      <c r="B36" s="33">
        <f t="shared" si="0"/>
        <v>35</v>
      </c>
      <c r="C36" s="5" t="s">
        <v>1</v>
      </c>
      <c r="D36" s="5" t="s">
        <v>28784</v>
      </c>
      <c r="E36" s="5">
        <f>IF(ISBLANK(Cotizar!D36),"",VLOOKUP(Cotizar!D36,Tabla1[#All],2,FALSE))</f>
        <v>1031100289</v>
      </c>
      <c r="F36" s="5" t="s">
        <v>28665</v>
      </c>
      <c r="G36" s="5">
        <v>20522547957</v>
      </c>
      <c r="H36" s="28">
        <v>1</v>
      </c>
      <c r="I36" s="40">
        <v>58.099899999999998</v>
      </c>
      <c r="J36" s="28" t="s">
        <v>29184</v>
      </c>
    </row>
    <row r="37" spans="1:10" x14ac:dyDescent="0.25">
      <c r="A37" s="33">
        <f>IF(LEN(Requerimiento_Det!A37)&gt;0,Requerimiento_Det!A37,"")</f>
        <v>1</v>
      </c>
      <c r="B37" s="33">
        <f t="shared" si="0"/>
        <v>36</v>
      </c>
      <c r="C37" s="5" t="s">
        <v>1</v>
      </c>
      <c r="D37" s="6" t="s">
        <v>28822</v>
      </c>
      <c r="E37" s="5">
        <f>IF(ISBLANK(Cotizar!D37),"",VLOOKUP(Cotizar!D37,Tabla1[#All],2,FALSE))</f>
        <v>1031100329</v>
      </c>
      <c r="F37" s="5" t="s">
        <v>28665</v>
      </c>
      <c r="G37" s="5">
        <v>20522547957</v>
      </c>
      <c r="H37" s="28">
        <v>1</v>
      </c>
      <c r="I37" s="40">
        <v>58.099899999999998</v>
      </c>
      <c r="J37" s="28" t="s">
        <v>29185</v>
      </c>
    </row>
    <row r="38" spans="1:10" x14ac:dyDescent="0.25">
      <c r="A38" s="33">
        <f>IF(LEN(Requerimiento_Det!A38)&gt;0,Requerimiento_Det!A38,"")</f>
        <v>1</v>
      </c>
      <c r="B38" s="33">
        <f t="shared" si="0"/>
        <v>37</v>
      </c>
      <c r="C38" s="5" t="s">
        <v>1</v>
      </c>
      <c r="D38" s="5" t="s">
        <v>28732</v>
      </c>
      <c r="E38" s="5">
        <f>IF(ISBLANK(Cotizar!D38),"",VLOOKUP(Cotizar!D38,Tabla1[#All],2,FALSE))</f>
        <v>1031100116</v>
      </c>
      <c r="F38" s="5" t="s">
        <v>28665</v>
      </c>
      <c r="G38" s="5">
        <v>20522547957</v>
      </c>
      <c r="H38" s="28">
        <v>1</v>
      </c>
      <c r="I38" s="40">
        <v>58.099899999999998</v>
      </c>
      <c r="J38" s="28" t="s">
        <v>29186</v>
      </c>
    </row>
    <row r="39" spans="1:10" x14ac:dyDescent="0.25">
      <c r="A39" s="33">
        <f>IF(LEN(Requerimiento_Det!A39)&gt;0,Requerimiento_Det!A39,"")</f>
        <v>1</v>
      </c>
      <c r="B39" s="33">
        <f t="shared" si="0"/>
        <v>38</v>
      </c>
      <c r="C39" s="5" t="s">
        <v>1</v>
      </c>
      <c r="D39" s="6" t="s">
        <v>28742</v>
      </c>
      <c r="E39" s="5">
        <f>IF(ISBLANK(Cotizar!D39),"",VLOOKUP(Cotizar!D39,Tabla1[#All],2,FALSE))</f>
        <v>1031100239</v>
      </c>
      <c r="F39" s="5" t="s">
        <v>28665</v>
      </c>
      <c r="G39" s="5">
        <v>20522547957</v>
      </c>
      <c r="H39" s="28">
        <v>1</v>
      </c>
      <c r="I39" s="40">
        <v>58.099899999999998</v>
      </c>
      <c r="J39" s="28" t="s">
        <v>29187</v>
      </c>
    </row>
    <row r="40" spans="1:10" x14ac:dyDescent="0.25">
      <c r="A40" s="33">
        <f>IF(LEN(Requerimiento_Det!A40)&gt;0,Requerimiento_Det!A40,"")</f>
        <v>1</v>
      </c>
      <c r="B40" s="33">
        <f t="shared" si="0"/>
        <v>39</v>
      </c>
      <c r="C40" s="5" t="s">
        <v>1</v>
      </c>
      <c r="D40" s="6" t="s">
        <v>28795</v>
      </c>
      <c r="E40" s="5">
        <f>IF(ISBLANK(Cotizar!D40),"",VLOOKUP(Cotizar!D40,Tabla1[#All],2,FALSE))</f>
        <v>1031100301</v>
      </c>
      <c r="F40" s="5" t="s">
        <v>28665</v>
      </c>
      <c r="G40" s="5">
        <v>20522547957</v>
      </c>
      <c r="H40" s="28">
        <v>1</v>
      </c>
      <c r="I40" s="40">
        <v>58.099899999999998</v>
      </c>
      <c r="J40" s="28" t="s">
        <v>29188</v>
      </c>
    </row>
    <row r="41" spans="1:10" x14ac:dyDescent="0.25">
      <c r="A41" s="33">
        <f>IF(LEN(Requerimiento_Det!A41)&gt;0,Requerimiento_Det!A41,"")</f>
        <v>1</v>
      </c>
      <c r="B41" s="33">
        <f t="shared" si="0"/>
        <v>40</v>
      </c>
      <c r="C41" s="5" t="s">
        <v>1</v>
      </c>
      <c r="D41" s="5" t="s">
        <v>28834</v>
      </c>
      <c r="E41" s="5">
        <f>IF(ISBLANK(Cotizar!D41),"",VLOOKUP(Cotizar!D41,Tabla1[#All],2,FALSE))</f>
        <v>1031100344</v>
      </c>
      <c r="F41" s="5" t="s">
        <v>28665</v>
      </c>
      <c r="G41" s="5">
        <v>20522547957</v>
      </c>
      <c r="H41" s="28">
        <v>1</v>
      </c>
      <c r="I41" s="40">
        <v>58.099899999999998</v>
      </c>
      <c r="J41" s="28" t="s">
        <v>29189</v>
      </c>
    </row>
    <row r="42" spans="1:10" x14ac:dyDescent="0.25">
      <c r="A42" s="33">
        <f>IF(LEN(Requerimiento_Det!A42)&gt;0,Requerimiento_Det!A42,"")</f>
        <v>1</v>
      </c>
      <c r="B42" s="33">
        <f t="shared" si="0"/>
        <v>41</v>
      </c>
      <c r="C42" s="5" t="s">
        <v>1</v>
      </c>
      <c r="D42" s="5" t="s">
        <v>28804</v>
      </c>
      <c r="E42" s="5">
        <f>IF(ISBLANK(Cotizar!D42),"",VLOOKUP(Cotizar!D42,Tabla1[#All],2,FALSE))</f>
        <v>1031100311</v>
      </c>
      <c r="F42" s="5" t="s">
        <v>28665</v>
      </c>
      <c r="G42" s="5">
        <v>20522547957</v>
      </c>
      <c r="H42" s="28">
        <v>1</v>
      </c>
      <c r="I42" s="40">
        <v>58.099899999999998</v>
      </c>
      <c r="J42" s="28" t="s">
        <v>29190</v>
      </c>
    </row>
    <row r="43" spans="1:10" x14ac:dyDescent="0.25">
      <c r="A43" s="33">
        <f>IF(LEN(Requerimiento_Det!A43)&gt;0,Requerimiento_Det!A43,"")</f>
        <v>1</v>
      </c>
      <c r="B43" s="33">
        <f t="shared" si="0"/>
        <v>42</v>
      </c>
      <c r="C43" s="5" t="s">
        <v>1</v>
      </c>
      <c r="D43" s="5" t="s">
        <v>28722</v>
      </c>
      <c r="E43" s="5">
        <f>IF(ISBLANK(Cotizar!D43),"",VLOOKUP(Cotizar!D43,Tabla1[#All],2,FALSE))</f>
        <v>1031100087</v>
      </c>
      <c r="F43" s="5" t="s">
        <v>28665</v>
      </c>
      <c r="G43" s="5">
        <v>20522547957</v>
      </c>
      <c r="H43" s="28">
        <v>1</v>
      </c>
      <c r="I43" s="40">
        <v>58.099899999999998</v>
      </c>
      <c r="J43" s="28" t="s">
        <v>29191</v>
      </c>
    </row>
    <row r="44" spans="1:10" x14ac:dyDescent="0.25">
      <c r="A44" s="33">
        <f>IF(LEN(Requerimiento_Det!A44)&gt;0,Requerimiento_Det!A44,"")</f>
        <v>1</v>
      </c>
      <c r="B44" s="33">
        <f t="shared" si="0"/>
        <v>43</v>
      </c>
      <c r="C44" s="5" t="s">
        <v>1</v>
      </c>
      <c r="D44" s="5" t="s">
        <v>28807</v>
      </c>
      <c r="E44" s="5">
        <f>IF(ISBLANK(Cotizar!D44),"",VLOOKUP(Cotizar!D44,Tabla1[#All],2,FALSE))</f>
        <v>1031100314</v>
      </c>
      <c r="F44" s="5" t="s">
        <v>28665</v>
      </c>
      <c r="G44" s="5">
        <v>20522547957</v>
      </c>
      <c r="H44" s="28">
        <v>1</v>
      </c>
      <c r="I44" s="40">
        <v>58.099899999999998</v>
      </c>
      <c r="J44" s="28" t="s">
        <v>29192</v>
      </c>
    </row>
    <row r="45" spans="1:10" x14ac:dyDescent="0.25">
      <c r="A45" s="33">
        <f>IF(LEN(Requerimiento_Det!A45)&gt;0,Requerimiento_Det!A45,"")</f>
        <v>1</v>
      </c>
      <c r="B45" s="33">
        <f t="shared" si="0"/>
        <v>44</v>
      </c>
      <c r="C45" s="5" t="s">
        <v>1</v>
      </c>
      <c r="D45" s="5" t="s">
        <v>28820</v>
      </c>
      <c r="E45" s="5">
        <f>IF(ISBLANK(Cotizar!D45),"",VLOOKUP(Cotizar!D45,Tabla1[#All],2,FALSE))</f>
        <v>1031100327</v>
      </c>
      <c r="F45" s="5" t="s">
        <v>28665</v>
      </c>
      <c r="G45" s="5">
        <v>20522547957</v>
      </c>
      <c r="H45" s="28">
        <v>1</v>
      </c>
      <c r="I45" s="40">
        <v>58.099899999999998</v>
      </c>
      <c r="J45" s="28" t="s">
        <v>29193</v>
      </c>
    </row>
    <row r="46" spans="1:10" x14ac:dyDescent="0.25">
      <c r="A46" s="33">
        <f>IF(LEN(Requerimiento_Det!A46)&gt;0,Requerimiento_Det!A46,"")</f>
        <v>1</v>
      </c>
      <c r="B46" s="33">
        <f t="shared" si="0"/>
        <v>45</v>
      </c>
      <c r="C46" s="5" t="s">
        <v>1</v>
      </c>
      <c r="D46" s="5" t="s">
        <v>28821</v>
      </c>
      <c r="E46" s="5">
        <f>IF(ISBLANK(Cotizar!D46),"",VLOOKUP(Cotizar!D46,Tabla1[#All],2,FALSE))</f>
        <v>1031100328</v>
      </c>
      <c r="F46" s="5" t="s">
        <v>28665</v>
      </c>
      <c r="G46" s="5">
        <v>20522547957</v>
      </c>
      <c r="H46" s="28">
        <v>1</v>
      </c>
      <c r="I46" s="40">
        <v>58.099899999999998</v>
      </c>
      <c r="J46" s="28" t="s">
        <v>29194</v>
      </c>
    </row>
    <row r="47" spans="1:10" x14ac:dyDescent="0.25">
      <c r="A47" s="33">
        <f>IF(LEN(Requerimiento_Det!A47)&gt;0,Requerimiento_Det!A47,"")</f>
        <v>1</v>
      </c>
      <c r="B47" s="33">
        <f t="shared" si="0"/>
        <v>46</v>
      </c>
      <c r="C47" s="5" t="s">
        <v>1</v>
      </c>
      <c r="D47" s="5" t="s">
        <v>28738</v>
      </c>
      <c r="E47" s="5">
        <f>IF(ISBLANK(Cotizar!D47),"",VLOOKUP(Cotizar!D47,Tabla1[#All],2,FALSE))</f>
        <v>1031100125</v>
      </c>
      <c r="F47" s="5" t="s">
        <v>28665</v>
      </c>
      <c r="G47" s="5">
        <v>20522547957</v>
      </c>
      <c r="H47" s="28">
        <v>1</v>
      </c>
      <c r="I47" s="40">
        <v>58.099899999999998</v>
      </c>
      <c r="J47" s="28" t="s">
        <v>29195</v>
      </c>
    </row>
    <row r="48" spans="1:10" x14ac:dyDescent="0.25">
      <c r="A48" s="33">
        <f>IF(LEN(Requerimiento_Det!A48)&gt;0,Requerimiento_Det!A48,"")</f>
        <v>1</v>
      </c>
      <c r="B48" s="33">
        <f t="shared" si="0"/>
        <v>47</v>
      </c>
      <c r="C48" s="5" t="s">
        <v>1</v>
      </c>
      <c r="D48" s="5" t="s">
        <v>28805</v>
      </c>
      <c r="E48" s="5">
        <f>IF(ISBLANK(Cotizar!D48),"",VLOOKUP(Cotizar!D48,Tabla1[#All],2,FALSE))</f>
        <v>1031100312</v>
      </c>
      <c r="F48" s="5" t="s">
        <v>28665</v>
      </c>
      <c r="G48" s="5">
        <v>20522547957</v>
      </c>
      <c r="H48" s="28">
        <v>1</v>
      </c>
      <c r="I48" s="40">
        <v>58.099899999999998</v>
      </c>
      <c r="J48" s="28" t="s">
        <v>29196</v>
      </c>
    </row>
    <row r="49" spans="1:10" x14ac:dyDescent="0.25">
      <c r="A49" s="33">
        <f>IF(LEN(Requerimiento_Det!A49)&gt;0,Requerimiento_Det!A49,"")</f>
        <v>1</v>
      </c>
      <c r="B49" s="33">
        <f t="shared" si="0"/>
        <v>48</v>
      </c>
      <c r="C49" s="5" t="s">
        <v>1</v>
      </c>
      <c r="D49" s="5" t="s">
        <v>28733</v>
      </c>
      <c r="E49" s="5">
        <f>IF(ISBLANK(Cotizar!D49),"",VLOOKUP(Cotizar!D49,Tabla1[#All],2,FALSE))</f>
        <v>1031100117</v>
      </c>
      <c r="F49" s="5" t="s">
        <v>28665</v>
      </c>
      <c r="G49" s="5">
        <v>20522547957</v>
      </c>
      <c r="H49" s="28">
        <v>1</v>
      </c>
      <c r="I49" s="40">
        <v>58.099899999999998</v>
      </c>
      <c r="J49" s="28" t="s">
        <v>29197</v>
      </c>
    </row>
    <row r="50" spans="1:10" x14ac:dyDescent="0.25">
      <c r="A50" s="33">
        <f>IF(LEN(Requerimiento_Det!A50)&gt;0,Requerimiento_Det!A50,"")</f>
        <v>1</v>
      </c>
      <c r="B50" s="33">
        <f t="shared" si="0"/>
        <v>49</v>
      </c>
      <c r="C50" s="5" t="s">
        <v>1</v>
      </c>
      <c r="D50" s="5" t="s">
        <v>28775</v>
      </c>
      <c r="E50" s="5">
        <f>IF(ISBLANK(Cotizar!D50),"",VLOOKUP(Cotizar!D50,Tabla1[#All],2,FALSE))</f>
        <v>1031100280</v>
      </c>
      <c r="F50" s="5" t="s">
        <v>28665</v>
      </c>
      <c r="G50" s="5">
        <v>20522547957</v>
      </c>
      <c r="H50" s="28">
        <v>1</v>
      </c>
      <c r="I50" s="40">
        <v>58.099899999999998</v>
      </c>
      <c r="J50" s="28" t="s">
        <v>29198</v>
      </c>
    </row>
    <row r="51" spans="1:10" x14ac:dyDescent="0.25">
      <c r="A51" s="33">
        <f>IF(LEN(Requerimiento_Det!A51)&gt;0,Requerimiento_Det!A51,"")</f>
        <v>1</v>
      </c>
      <c r="B51" s="33">
        <f t="shared" si="0"/>
        <v>50</v>
      </c>
      <c r="C51" s="5" t="s">
        <v>1</v>
      </c>
      <c r="D51" s="5" t="s">
        <v>28809</v>
      </c>
      <c r="E51" s="5">
        <f>IF(ISBLANK(Cotizar!D51),"",VLOOKUP(Cotizar!D51,Tabla1[#All],2,FALSE))</f>
        <v>1031100316</v>
      </c>
      <c r="F51" s="5" t="s">
        <v>28665</v>
      </c>
      <c r="G51" s="5">
        <v>20522547957</v>
      </c>
      <c r="H51" s="28">
        <v>1</v>
      </c>
      <c r="I51" s="40">
        <v>58.099899999999998</v>
      </c>
      <c r="J51" s="28" t="s">
        <v>29199</v>
      </c>
    </row>
    <row r="52" spans="1:10" x14ac:dyDescent="0.25">
      <c r="A52" s="33">
        <f>IF(LEN(Requerimiento_Det!A52)&gt;0,Requerimiento_Det!A52,"")</f>
        <v>1</v>
      </c>
      <c r="B52" s="33">
        <f t="shared" si="0"/>
        <v>51</v>
      </c>
      <c r="C52" s="5" t="s">
        <v>1</v>
      </c>
      <c r="D52" s="5" t="s">
        <v>28799</v>
      </c>
      <c r="E52" s="5">
        <f>IF(ISBLANK(Cotizar!D52),"",VLOOKUP(Cotizar!D52,Tabla1[#All],2,FALSE))</f>
        <v>1031100305</v>
      </c>
      <c r="F52" s="5" t="s">
        <v>28665</v>
      </c>
      <c r="G52" s="5">
        <v>20522547957</v>
      </c>
      <c r="H52" s="28">
        <v>1</v>
      </c>
      <c r="I52" s="40">
        <v>58.099899999999998</v>
      </c>
      <c r="J52" s="28" t="s">
        <v>29200</v>
      </c>
    </row>
    <row r="53" spans="1:10" x14ac:dyDescent="0.25">
      <c r="A53" s="33">
        <f>IF(LEN(Requerimiento_Det!A53)&gt;0,Requerimiento_Det!A53,"")</f>
        <v>1</v>
      </c>
      <c r="B53" s="33">
        <f t="shared" si="0"/>
        <v>52</v>
      </c>
      <c r="C53" s="5" t="s">
        <v>1</v>
      </c>
      <c r="D53" s="5" t="s">
        <v>28803</v>
      </c>
      <c r="E53" s="5">
        <f>IF(ISBLANK(Cotizar!D53),"",VLOOKUP(Cotizar!D53,Tabla1[#All],2,FALSE))</f>
        <v>1031100309</v>
      </c>
      <c r="F53" s="5" t="s">
        <v>28665</v>
      </c>
      <c r="G53" s="5">
        <v>20522547957</v>
      </c>
      <c r="H53" s="28">
        <v>1</v>
      </c>
      <c r="I53" s="40">
        <v>58.099899999999998</v>
      </c>
      <c r="J53" s="28" t="s">
        <v>29201</v>
      </c>
    </row>
    <row r="54" spans="1:10" x14ac:dyDescent="0.25">
      <c r="A54" s="33">
        <f>IF(LEN(Requerimiento_Det!A54)&gt;0,Requerimiento_Det!A54,"")</f>
        <v>1</v>
      </c>
      <c r="B54" s="33">
        <f t="shared" si="0"/>
        <v>53</v>
      </c>
      <c r="C54" s="5" t="s">
        <v>1</v>
      </c>
      <c r="D54" s="5" t="s">
        <v>28847</v>
      </c>
      <c r="E54" s="5">
        <f>IF(ISBLANK(Cotizar!D54),"",VLOOKUP(Cotizar!D54,Tabla1[#All],2,FALSE))</f>
        <v>1031100358</v>
      </c>
      <c r="F54" s="5" t="s">
        <v>28665</v>
      </c>
      <c r="G54" s="5">
        <v>20522547957</v>
      </c>
      <c r="H54" s="28">
        <v>1</v>
      </c>
      <c r="I54" s="40">
        <v>58.099899999999998</v>
      </c>
      <c r="J54" s="28" t="s">
        <v>29202</v>
      </c>
    </row>
    <row r="55" spans="1:10" x14ac:dyDescent="0.25">
      <c r="A55" s="33">
        <f>IF(LEN(Requerimiento_Det!A55)&gt;0,Requerimiento_Det!A55,"")</f>
        <v>1</v>
      </c>
      <c r="B55" s="33">
        <f t="shared" si="0"/>
        <v>54</v>
      </c>
      <c r="C55" s="5" t="s">
        <v>1</v>
      </c>
      <c r="D55" s="5" t="s">
        <v>28765</v>
      </c>
      <c r="E55" s="5">
        <f>IF(ISBLANK(Cotizar!D55),"",VLOOKUP(Cotizar!D55,Tabla1[#All],2,FALSE))</f>
        <v>1031100262</v>
      </c>
      <c r="F55" s="5" t="s">
        <v>28665</v>
      </c>
      <c r="G55" s="5">
        <v>20522547957</v>
      </c>
      <c r="H55" s="28">
        <v>1</v>
      </c>
      <c r="I55" s="40">
        <v>58.099899999999998</v>
      </c>
      <c r="J55" s="28" t="s">
        <v>29203</v>
      </c>
    </row>
    <row r="56" spans="1:10" x14ac:dyDescent="0.25">
      <c r="A56" s="33">
        <f>IF(LEN(Requerimiento_Det!A56)&gt;0,Requerimiento_Det!A56,"")</f>
        <v>1</v>
      </c>
      <c r="B56" s="33">
        <f t="shared" si="0"/>
        <v>55</v>
      </c>
      <c r="C56" s="5" t="s">
        <v>1</v>
      </c>
      <c r="D56" s="5" t="s">
        <v>29148</v>
      </c>
      <c r="E56" s="5">
        <f>IF(ISBLANK(Cotizar!D56),"",VLOOKUP(Cotizar!D56,Tabla1[#All],2,FALSE))</f>
        <v>1031100310</v>
      </c>
      <c r="F56" s="5" t="s">
        <v>28665</v>
      </c>
      <c r="G56" s="5">
        <v>20522547957</v>
      </c>
      <c r="H56" s="28">
        <v>1</v>
      </c>
      <c r="I56" s="40">
        <v>58.099899999999998</v>
      </c>
      <c r="J56" s="28" t="s">
        <v>29204</v>
      </c>
    </row>
    <row r="57" spans="1:10" x14ac:dyDescent="0.25">
      <c r="A57" s="33">
        <f>IF(LEN(Requerimiento_Det!A57)&gt;0,Requerimiento_Det!A57,"")</f>
        <v>1</v>
      </c>
      <c r="B57" s="33">
        <f t="shared" si="0"/>
        <v>56</v>
      </c>
      <c r="C57" s="5" t="s">
        <v>1</v>
      </c>
      <c r="D57" s="5" t="s">
        <v>28788</v>
      </c>
      <c r="E57" s="5">
        <f>IF(ISBLANK(Cotizar!D57),"",VLOOKUP(Cotizar!D57,Tabla1[#All],2,FALSE))</f>
        <v>1031100293</v>
      </c>
      <c r="F57" s="5" t="s">
        <v>28665</v>
      </c>
      <c r="G57" s="5">
        <v>20522547957</v>
      </c>
      <c r="H57" s="28">
        <v>1</v>
      </c>
      <c r="I57" s="40">
        <v>58.099899999999998</v>
      </c>
      <c r="J57" s="28" t="s">
        <v>29205</v>
      </c>
    </row>
    <row r="58" spans="1:10" x14ac:dyDescent="0.25">
      <c r="A58" s="33">
        <f>IF(LEN(Requerimiento_Det!A58)&gt;0,Requerimiento_Det!A58,"")</f>
        <v>1</v>
      </c>
      <c r="B58" s="33">
        <f t="shared" si="0"/>
        <v>57</v>
      </c>
      <c r="C58" s="5" t="s">
        <v>1</v>
      </c>
      <c r="D58" s="5" t="s">
        <v>28742</v>
      </c>
      <c r="E58" s="5">
        <f>IF(ISBLANK(Cotizar!D58),"",VLOOKUP(Cotizar!D58,Tabla1[#All],2,FALSE))</f>
        <v>1031100239</v>
      </c>
      <c r="F58" s="5" t="s">
        <v>28665</v>
      </c>
      <c r="G58" s="5">
        <v>20522547957</v>
      </c>
      <c r="H58" s="28">
        <v>1</v>
      </c>
      <c r="I58" s="40">
        <v>58.099899999999998</v>
      </c>
      <c r="J58" s="28" t="s">
        <v>29206</v>
      </c>
    </row>
    <row r="59" spans="1:10" x14ac:dyDescent="0.25">
      <c r="A59" s="33">
        <f>IF(LEN(Requerimiento_Det!A59)&gt;0,Requerimiento_Det!A59,"")</f>
        <v>1</v>
      </c>
      <c r="B59" s="33">
        <f t="shared" si="0"/>
        <v>58</v>
      </c>
      <c r="C59" s="5" t="s">
        <v>1</v>
      </c>
      <c r="D59" s="5" t="s">
        <v>28821</v>
      </c>
      <c r="E59" s="5">
        <f>IF(ISBLANK(Cotizar!D59),"",VLOOKUP(Cotizar!D59,Tabla1[#All],2,FALSE))</f>
        <v>1031100328</v>
      </c>
      <c r="F59" s="5" t="s">
        <v>28665</v>
      </c>
      <c r="G59" s="5">
        <v>20522547957</v>
      </c>
      <c r="H59" s="28">
        <v>1</v>
      </c>
      <c r="I59" s="40">
        <v>58.099899999999998</v>
      </c>
      <c r="J59" s="28" t="s">
        <v>29207</v>
      </c>
    </row>
    <row r="60" spans="1:10" x14ac:dyDescent="0.25">
      <c r="A60" s="33">
        <f>IF(LEN(Requerimiento_Det!A60)&gt;0,Requerimiento_Det!A60,"")</f>
        <v>1</v>
      </c>
      <c r="B60" s="33">
        <f t="shared" si="0"/>
        <v>59</v>
      </c>
      <c r="C60" s="5" t="s">
        <v>1</v>
      </c>
      <c r="D60" s="5" t="s">
        <v>28801</v>
      </c>
      <c r="E60" s="5">
        <f>IF(ISBLANK(Cotizar!D60),"",VLOOKUP(Cotizar!D60,Tabla1[#All],2,FALSE))</f>
        <v>1031100307</v>
      </c>
      <c r="F60" s="5" t="s">
        <v>28665</v>
      </c>
      <c r="G60" s="5">
        <v>20522547957</v>
      </c>
      <c r="H60" s="28">
        <v>1</v>
      </c>
      <c r="I60" s="40">
        <v>58.099899999999998</v>
      </c>
      <c r="J60" s="28" t="s">
        <v>29208</v>
      </c>
    </row>
    <row r="61" spans="1:10" x14ac:dyDescent="0.25">
      <c r="A61" s="33">
        <f>IF(LEN(Requerimiento_Det!A61)&gt;0,Requerimiento_Det!A61,"")</f>
        <v>1</v>
      </c>
      <c r="B61" s="33">
        <f t="shared" si="0"/>
        <v>60</v>
      </c>
      <c r="C61" s="5" t="s">
        <v>1</v>
      </c>
      <c r="D61" s="5" t="s">
        <v>28845</v>
      </c>
      <c r="E61" s="5">
        <f>IF(ISBLANK(Cotizar!D61),"",VLOOKUP(Cotizar!D61,Tabla1[#All],2,FALSE))</f>
        <v>1031100356</v>
      </c>
      <c r="F61" s="5" t="s">
        <v>28665</v>
      </c>
      <c r="G61" s="5">
        <v>20522547957</v>
      </c>
      <c r="H61" s="28">
        <v>1</v>
      </c>
      <c r="I61" s="40">
        <v>58.099899999999998</v>
      </c>
      <c r="J61" s="28" t="s">
        <v>29209</v>
      </c>
    </row>
    <row r="62" spans="1:10" x14ac:dyDescent="0.25">
      <c r="A62" s="33">
        <f>IF(LEN(Requerimiento_Det!A62)&gt;0,Requerimiento_Det!A62,"")</f>
        <v>1</v>
      </c>
      <c r="B62" s="33">
        <f t="shared" si="0"/>
        <v>61</v>
      </c>
      <c r="C62" s="5" t="s">
        <v>1</v>
      </c>
      <c r="D62" s="5" t="s">
        <v>28793</v>
      </c>
      <c r="E62" s="5">
        <f>IF(ISBLANK(Cotizar!D62),"",VLOOKUP(Cotizar!D62,Tabla1[#All],2,FALSE))</f>
        <v>1031100299</v>
      </c>
      <c r="F62" s="5" t="s">
        <v>28665</v>
      </c>
      <c r="G62" s="5">
        <v>20522547957</v>
      </c>
      <c r="H62" s="28">
        <v>1</v>
      </c>
      <c r="I62" s="40">
        <v>58.099899999999998</v>
      </c>
      <c r="J62" s="28" t="s">
        <v>29210</v>
      </c>
    </row>
    <row r="63" spans="1:10" x14ac:dyDescent="0.25">
      <c r="A63" s="33">
        <f>IF(LEN(Requerimiento_Det!A63)&gt;0,Requerimiento_Det!A63,"")</f>
        <v>1</v>
      </c>
      <c r="B63" s="33">
        <f t="shared" si="0"/>
        <v>62</v>
      </c>
      <c r="C63" s="5" t="s">
        <v>1</v>
      </c>
      <c r="D63" s="5" t="s">
        <v>28815</v>
      </c>
      <c r="E63" s="5">
        <f>IF(ISBLANK(Cotizar!D63),"",VLOOKUP(Cotizar!D63,Tabla1[#All],2,FALSE))</f>
        <v>1031100322</v>
      </c>
      <c r="F63" s="5" t="s">
        <v>28665</v>
      </c>
      <c r="G63" s="5">
        <v>20522547957</v>
      </c>
      <c r="H63" s="28">
        <v>1</v>
      </c>
      <c r="I63" s="40">
        <v>58.099899999999998</v>
      </c>
      <c r="J63" s="28" t="s">
        <v>29211</v>
      </c>
    </row>
    <row r="64" spans="1:10" x14ac:dyDescent="0.25">
      <c r="A64" s="33">
        <f>IF(LEN(Requerimiento_Det!A64)&gt;0,Requerimiento_Det!A64,"")</f>
        <v>1</v>
      </c>
      <c r="B64" s="33">
        <f t="shared" si="0"/>
        <v>63</v>
      </c>
      <c r="C64" s="5" t="s">
        <v>1</v>
      </c>
      <c r="D64" s="5" t="s">
        <v>28820</v>
      </c>
      <c r="E64" s="5">
        <f>IF(ISBLANK(Cotizar!D64),"",VLOOKUP(Cotizar!D64,Tabla1[#All],2,FALSE))</f>
        <v>1031100327</v>
      </c>
      <c r="F64" s="5" t="s">
        <v>28665</v>
      </c>
      <c r="G64" s="5">
        <v>20522547957</v>
      </c>
      <c r="H64" s="28">
        <v>1</v>
      </c>
      <c r="I64" s="40">
        <v>58.099899999999998</v>
      </c>
      <c r="J64" s="28" t="s">
        <v>29212</v>
      </c>
    </row>
    <row r="65" spans="1:10" x14ac:dyDescent="0.25">
      <c r="A65" s="33">
        <f>IF(LEN(Requerimiento_Det!A65)&gt;0,Requerimiento_Det!A65,"")</f>
        <v>1</v>
      </c>
      <c r="B65" s="33">
        <f t="shared" si="0"/>
        <v>64</v>
      </c>
      <c r="C65" s="5" t="s">
        <v>1</v>
      </c>
      <c r="D65" s="5" t="s">
        <v>28741</v>
      </c>
      <c r="E65" s="5">
        <f>IF(ISBLANK(Cotizar!D65),"",VLOOKUP(Cotizar!D65,Tabla1[#All],2,FALSE))</f>
        <v>1031100238</v>
      </c>
      <c r="F65" s="5" t="s">
        <v>28665</v>
      </c>
      <c r="G65" s="5">
        <v>20522547957</v>
      </c>
      <c r="H65" s="28">
        <v>1</v>
      </c>
      <c r="I65" s="40">
        <v>58.099899999999998</v>
      </c>
      <c r="J65" s="28" t="s">
        <v>29213</v>
      </c>
    </row>
    <row r="66" spans="1:10" x14ac:dyDescent="0.25">
      <c r="A66" s="33">
        <f>IF(LEN(Requerimiento_Det!A66)&gt;0,Requerimiento_Det!A66,"")</f>
        <v>1</v>
      </c>
      <c r="B66" s="33">
        <f t="shared" si="0"/>
        <v>65</v>
      </c>
      <c r="C66" s="5" t="s">
        <v>1</v>
      </c>
      <c r="D66" s="5" t="s">
        <v>28849</v>
      </c>
      <c r="E66" s="5">
        <f>IF(ISBLANK(Cotizar!D66),"",VLOOKUP(Cotizar!D66,Tabla1[#All],2,FALSE))</f>
        <v>1031100360</v>
      </c>
      <c r="F66" s="5" t="s">
        <v>28665</v>
      </c>
      <c r="G66" s="5">
        <v>20522547957</v>
      </c>
      <c r="H66" s="28">
        <v>1</v>
      </c>
      <c r="I66" s="40">
        <v>58.099899999999998</v>
      </c>
      <c r="J66" s="28" t="s">
        <v>29214</v>
      </c>
    </row>
    <row r="67" spans="1:10" x14ac:dyDescent="0.25">
      <c r="A67" s="33">
        <f>IF(LEN(Requerimiento_Det!A67)&gt;0,Requerimiento_Det!A67,"")</f>
        <v>1</v>
      </c>
      <c r="B67" s="33">
        <f t="shared" ref="B67:B130" si="1">(IF(LEN(C67)&gt;0,ROW(B67)-1,""))</f>
        <v>66</v>
      </c>
      <c r="C67" s="5" t="s">
        <v>1</v>
      </c>
      <c r="D67" s="5" t="s">
        <v>28841</v>
      </c>
      <c r="E67" s="5">
        <f>IF(ISBLANK(Cotizar!D67),"",VLOOKUP(Cotizar!D67,Tabla1[#All],2,FALSE))</f>
        <v>1031100352</v>
      </c>
      <c r="F67" s="5" t="s">
        <v>28665</v>
      </c>
      <c r="G67" s="5">
        <v>20522547957</v>
      </c>
      <c r="H67" s="28">
        <v>1</v>
      </c>
      <c r="I67" s="40">
        <v>58.099899999999998</v>
      </c>
      <c r="J67" s="28" t="s">
        <v>29215</v>
      </c>
    </row>
    <row r="68" spans="1:10" x14ac:dyDescent="0.25">
      <c r="A68" s="33">
        <f>IF(LEN(Requerimiento_Det!A68)&gt;0,Requerimiento_Det!A68,"")</f>
        <v>1</v>
      </c>
      <c r="B68" s="33">
        <f t="shared" si="1"/>
        <v>67</v>
      </c>
      <c r="C68" s="5" t="s">
        <v>1</v>
      </c>
      <c r="D68" s="5" t="s">
        <v>28828</v>
      </c>
      <c r="E68" s="5">
        <f>IF(ISBLANK(Cotizar!D68),"",VLOOKUP(Cotizar!D68,Tabla1[#All],2,FALSE))</f>
        <v>1031100336</v>
      </c>
      <c r="F68" s="5" t="s">
        <v>28665</v>
      </c>
      <c r="G68" s="5">
        <v>20522547957</v>
      </c>
      <c r="H68" s="28">
        <v>1</v>
      </c>
      <c r="I68" s="40">
        <v>58.099899999999998</v>
      </c>
      <c r="J68" s="28" t="s">
        <v>29216</v>
      </c>
    </row>
    <row r="69" spans="1:10" x14ac:dyDescent="0.25">
      <c r="A69" s="33">
        <f>IF(LEN(Requerimiento_Det!A69)&gt;0,Requerimiento_Det!A69,"")</f>
        <v>1</v>
      </c>
      <c r="B69" s="33">
        <f t="shared" si="1"/>
        <v>68</v>
      </c>
      <c r="C69" s="5" t="s">
        <v>1</v>
      </c>
      <c r="D69" s="5" t="s">
        <v>28805</v>
      </c>
      <c r="E69" s="5">
        <f>IF(ISBLANK(Cotizar!D69),"",VLOOKUP(Cotizar!D69,Tabla1[#All],2,FALSE))</f>
        <v>1031100312</v>
      </c>
      <c r="F69" s="5" t="s">
        <v>28665</v>
      </c>
      <c r="G69" s="5">
        <v>20522547957</v>
      </c>
      <c r="H69" s="28">
        <v>1</v>
      </c>
      <c r="I69" s="40">
        <v>58.099899999999998</v>
      </c>
      <c r="J69" s="28" t="s">
        <v>29217</v>
      </c>
    </row>
    <row r="70" spans="1:10" x14ac:dyDescent="0.25">
      <c r="A70" s="33">
        <f>IF(LEN(Requerimiento_Det!A70)&gt;0,Requerimiento_Det!A70,"")</f>
        <v>1</v>
      </c>
      <c r="B70" s="33">
        <f t="shared" si="1"/>
        <v>69</v>
      </c>
      <c r="C70" s="5" t="s">
        <v>1</v>
      </c>
      <c r="D70" s="5" t="s">
        <v>28774</v>
      </c>
      <c r="E70" s="5">
        <f>IF(ISBLANK(Cotizar!D70),"",VLOOKUP(Cotizar!D70,Tabla1[#All],2,FALSE))</f>
        <v>1031100279</v>
      </c>
      <c r="F70" s="5" t="s">
        <v>28665</v>
      </c>
      <c r="G70" s="5">
        <v>20522547957</v>
      </c>
      <c r="H70" s="28">
        <v>1</v>
      </c>
      <c r="I70" s="40">
        <v>58.099899999999998</v>
      </c>
      <c r="J70" s="28" t="s">
        <v>29218</v>
      </c>
    </row>
    <row r="71" spans="1:10" x14ac:dyDescent="0.25">
      <c r="A71" s="33">
        <f>IF(LEN(Requerimiento_Det!A71)&gt;0,Requerimiento_Det!A71,"")</f>
        <v>1</v>
      </c>
      <c r="B71" s="33">
        <f t="shared" si="1"/>
        <v>70</v>
      </c>
      <c r="C71" s="5" t="s">
        <v>1</v>
      </c>
      <c r="D71" s="5" t="s">
        <v>28812</v>
      </c>
      <c r="E71" s="5">
        <f>IF(ISBLANK(Cotizar!D71),"",VLOOKUP(Cotizar!D71,Tabla1[#All],2,FALSE))</f>
        <v>1031100319</v>
      </c>
      <c r="F71" s="5" t="s">
        <v>28665</v>
      </c>
      <c r="G71" s="5">
        <v>20522547957</v>
      </c>
      <c r="H71" s="28">
        <v>1</v>
      </c>
      <c r="I71" s="40">
        <v>58.099899999999998</v>
      </c>
      <c r="J71" s="28" t="s">
        <v>29219</v>
      </c>
    </row>
    <row r="72" spans="1:10" x14ac:dyDescent="0.25">
      <c r="A72" s="33">
        <f>IF(LEN(Requerimiento_Det!A72)&gt;0,Requerimiento_Det!A72,"")</f>
        <v>1</v>
      </c>
      <c r="B72" s="33">
        <f t="shared" si="1"/>
        <v>71</v>
      </c>
      <c r="C72" s="5" t="s">
        <v>1</v>
      </c>
      <c r="D72" s="5" t="s">
        <v>28803</v>
      </c>
      <c r="E72" s="5">
        <f>IF(ISBLANK(Cotizar!D72),"",VLOOKUP(Cotizar!D72,Tabla1[#All],2,FALSE))</f>
        <v>1031100309</v>
      </c>
      <c r="F72" s="5" t="s">
        <v>28665</v>
      </c>
      <c r="G72" s="5">
        <v>20522547957</v>
      </c>
      <c r="H72" s="28">
        <v>1</v>
      </c>
      <c r="I72" s="40">
        <v>58.099899999999998</v>
      </c>
      <c r="J72" s="28" t="s">
        <v>29220</v>
      </c>
    </row>
    <row r="73" spans="1:10" x14ac:dyDescent="0.25">
      <c r="A73" s="33">
        <f>IF(LEN(Requerimiento_Det!A73)&gt;0,Requerimiento_Det!A73,"")</f>
        <v>1</v>
      </c>
      <c r="B73" s="33">
        <f t="shared" si="1"/>
        <v>72</v>
      </c>
      <c r="C73" s="5" t="s">
        <v>1</v>
      </c>
      <c r="D73" s="5" t="s">
        <v>28738</v>
      </c>
      <c r="E73" s="5">
        <f>IF(ISBLANK(Cotizar!D73),"",VLOOKUP(Cotizar!D73,Tabla1[#All],2,FALSE))</f>
        <v>1031100125</v>
      </c>
      <c r="F73" s="5" t="s">
        <v>28665</v>
      </c>
      <c r="G73" s="5">
        <v>20522547957</v>
      </c>
      <c r="H73" s="28">
        <v>1</v>
      </c>
      <c r="I73" s="40">
        <v>58.099899999999998</v>
      </c>
      <c r="J73" s="28" t="s">
        <v>29221</v>
      </c>
    </row>
    <row r="74" spans="1:10" x14ac:dyDescent="0.25">
      <c r="A74" s="33">
        <f>IF(LEN(Requerimiento_Det!A74)&gt;0,Requerimiento_Det!A74,"")</f>
        <v>1</v>
      </c>
      <c r="B74" s="33">
        <f t="shared" si="1"/>
        <v>73</v>
      </c>
      <c r="C74" s="5" t="s">
        <v>1</v>
      </c>
      <c r="D74" s="5" t="s">
        <v>28768</v>
      </c>
      <c r="E74" s="5">
        <f>IF(ISBLANK(Cotizar!D74),"",VLOOKUP(Cotizar!D74,Tabla1[#All],2,FALSE))</f>
        <v>1031100265</v>
      </c>
      <c r="F74" s="5" t="s">
        <v>28665</v>
      </c>
      <c r="G74" s="5">
        <v>20522547957</v>
      </c>
      <c r="H74" s="28">
        <v>1</v>
      </c>
      <c r="I74" s="40">
        <v>58.099899999999998</v>
      </c>
      <c r="J74" s="28" t="s">
        <v>29222</v>
      </c>
    </row>
    <row r="75" spans="1:10" x14ac:dyDescent="0.25">
      <c r="A75" s="33">
        <f>IF(LEN(Requerimiento_Det!A75)&gt;0,Requerimiento_Det!A75,"")</f>
        <v>1</v>
      </c>
      <c r="B75" s="33">
        <f t="shared" si="1"/>
        <v>74</v>
      </c>
      <c r="C75" s="5" t="s">
        <v>1</v>
      </c>
      <c r="D75" s="5" t="s">
        <v>28752</v>
      </c>
      <c r="E75" s="5">
        <f>IF(ISBLANK(Cotizar!D75),"",VLOOKUP(Cotizar!D75,Tabla1[#All],2,FALSE))</f>
        <v>1031100249</v>
      </c>
      <c r="F75" s="5" t="s">
        <v>28665</v>
      </c>
      <c r="G75" s="5">
        <v>20522547957</v>
      </c>
      <c r="H75" s="28">
        <v>1</v>
      </c>
      <c r="I75" s="40">
        <v>58.099899999999998</v>
      </c>
      <c r="J75" s="28" t="s">
        <v>29223</v>
      </c>
    </row>
    <row r="76" spans="1:10" x14ac:dyDescent="0.25">
      <c r="A76" s="33">
        <f>IF(LEN(Requerimiento_Det!A76)&gt;0,Requerimiento_Det!A76,"")</f>
        <v>1</v>
      </c>
      <c r="B76" s="33">
        <f t="shared" si="1"/>
        <v>75</v>
      </c>
      <c r="C76" s="5" t="s">
        <v>1</v>
      </c>
      <c r="D76" s="5" t="s">
        <v>28743</v>
      </c>
      <c r="E76" s="5">
        <f>IF(ISBLANK(Cotizar!D76),"",VLOOKUP(Cotizar!D76,Tabla1[#All],2,FALSE))</f>
        <v>1031100240</v>
      </c>
      <c r="F76" s="5" t="s">
        <v>28665</v>
      </c>
      <c r="G76" s="5">
        <v>20522547957</v>
      </c>
      <c r="H76" s="28">
        <v>1</v>
      </c>
      <c r="I76" s="40">
        <v>58.099899999999998</v>
      </c>
      <c r="J76" s="28" t="s">
        <v>29224</v>
      </c>
    </row>
    <row r="77" spans="1:10" x14ac:dyDescent="0.25">
      <c r="A77" s="33">
        <f>IF(LEN(Requerimiento_Det!A77)&gt;0,Requerimiento_Det!A77,"")</f>
        <v>1</v>
      </c>
      <c r="B77" s="33">
        <f t="shared" si="1"/>
        <v>76</v>
      </c>
      <c r="C77" s="5" t="s">
        <v>1</v>
      </c>
      <c r="D77" s="5" t="s">
        <v>28760</v>
      </c>
      <c r="E77" s="5">
        <f>IF(ISBLANK(Cotizar!D77),"",VLOOKUP(Cotizar!D77,Tabla1[#All],2,FALSE))</f>
        <v>1031100257</v>
      </c>
      <c r="F77" s="5" t="s">
        <v>28665</v>
      </c>
      <c r="G77" s="5">
        <v>20522547957</v>
      </c>
      <c r="H77" s="28">
        <v>1</v>
      </c>
      <c r="I77" s="40">
        <v>58.099899999999998</v>
      </c>
      <c r="J77" s="28" t="s">
        <v>29225</v>
      </c>
    </row>
    <row r="78" spans="1:10" x14ac:dyDescent="0.25">
      <c r="A78" s="33">
        <f>IF(LEN(Requerimiento_Det!A78)&gt;0,Requerimiento_Det!A78,"")</f>
        <v>1</v>
      </c>
      <c r="B78" s="33">
        <f t="shared" si="1"/>
        <v>77</v>
      </c>
      <c r="C78" s="5" t="s">
        <v>1</v>
      </c>
      <c r="D78" s="5" t="s">
        <v>28807</v>
      </c>
      <c r="E78" s="5">
        <f>IF(ISBLANK(Cotizar!D78),"",VLOOKUP(Cotizar!D78,Tabla1[#All],2,FALSE))</f>
        <v>1031100314</v>
      </c>
      <c r="F78" s="5" t="s">
        <v>28665</v>
      </c>
      <c r="G78" s="5">
        <v>20522547957</v>
      </c>
      <c r="H78" s="28">
        <v>1</v>
      </c>
      <c r="I78" s="40">
        <v>58.099899999999998</v>
      </c>
      <c r="J78" s="28" t="s">
        <v>29226</v>
      </c>
    </row>
    <row r="79" spans="1:10" x14ac:dyDescent="0.25">
      <c r="A79" s="33">
        <f>IF(LEN(Requerimiento_Det!A79)&gt;0,Requerimiento_Det!A79,"")</f>
        <v>1</v>
      </c>
      <c r="B79" s="33">
        <f t="shared" si="1"/>
        <v>78</v>
      </c>
      <c r="C79" s="5" t="s">
        <v>1</v>
      </c>
      <c r="D79" s="5" t="s">
        <v>29148</v>
      </c>
      <c r="E79" s="5">
        <f>IF(ISBLANK(Cotizar!D79),"",VLOOKUP(Cotizar!D79,Tabla1[#All],2,FALSE))</f>
        <v>1031100310</v>
      </c>
      <c r="F79" s="5" t="s">
        <v>28665</v>
      </c>
      <c r="G79" s="5">
        <v>20522547957</v>
      </c>
      <c r="H79" s="28">
        <v>1</v>
      </c>
      <c r="I79" s="40">
        <v>58.099899999999998</v>
      </c>
      <c r="J79" s="28" t="s">
        <v>29227</v>
      </c>
    </row>
    <row r="80" spans="1:10" x14ac:dyDescent="0.25">
      <c r="A80" s="33">
        <f>IF(LEN(Requerimiento_Det!A80)&gt;0,Requerimiento_Det!A80,"")</f>
        <v>1</v>
      </c>
      <c r="B80" s="33">
        <f t="shared" si="1"/>
        <v>79</v>
      </c>
      <c r="C80" s="5" t="s">
        <v>1</v>
      </c>
      <c r="D80" s="5" t="s">
        <v>28825</v>
      </c>
      <c r="E80" s="5">
        <f>IF(ISBLANK(Cotizar!D80),"",VLOOKUP(Cotizar!D80,Tabla1[#All],2,FALSE))</f>
        <v>1031100333</v>
      </c>
      <c r="F80" s="5" t="s">
        <v>28665</v>
      </c>
      <c r="G80" s="5">
        <v>20522547957</v>
      </c>
      <c r="H80" s="28">
        <v>1</v>
      </c>
      <c r="I80" s="40">
        <v>58.099899999999998</v>
      </c>
      <c r="J80" s="28" t="s">
        <v>29228</v>
      </c>
    </row>
    <row r="81" spans="1:10" x14ac:dyDescent="0.25">
      <c r="A81" s="33">
        <f>IF(LEN(Requerimiento_Det!A81)&gt;0,Requerimiento_Det!A81,"")</f>
        <v>1</v>
      </c>
      <c r="B81" s="33">
        <f t="shared" si="1"/>
        <v>80</v>
      </c>
      <c r="C81" s="5" t="s">
        <v>1</v>
      </c>
      <c r="D81" s="5" t="s">
        <v>28809</v>
      </c>
      <c r="E81" s="5">
        <f>IF(ISBLANK(Cotizar!D81),"",VLOOKUP(Cotizar!D81,Tabla1[#All],2,FALSE))</f>
        <v>1031100316</v>
      </c>
      <c r="F81" s="5" t="s">
        <v>28665</v>
      </c>
      <c r="G81" s="5">
        <v>20522547957</v>
      </c>
      <c r="H81" s="28">
        <v>1</v>
      </c>
      <c r="I81" s="40">
        <v>58.099899999999998</v>
      </c>
      <c r="J81" s="28" t="s">
        <v>29229</v>
      </c>
    </row>
    <row r="82" spans="1:10" x14ac:dyDescent="0.25">
      <c r="A82" s="33">
        <f>IF(LEN(Requerimiento_Det!A82)&gt;0,Requerimiento_Det!A82,"")</f>
        <v>1</v>
      </c>
      <c r="B82" s="33">
        <f t="shared" si="1"/>
        <v>81</v>
      </c>
      <c r="C82" s="5" t="s">
        <v>1</v>
      </c>
      <c r="D82" s="5" t="s">
        <v>28754</v>
      </c>
      <c r="E82" s="5">
        <f>IF(ISBLANK(Cotizar!D82),"",VLOOKUP(Cotizar!D82,Tabla1[#All],2,FALSE))</f>
        <v>1031100251</v>
      </c>
      <c r="F82" s="5" t="s">
        <v>28665</v>
      </c>
      <c r="G82" s="5">
        <v>20522547957</v>
      </c>
      <c r="H82" s="28">
        <v>1</v>
      </c>
      <c r="I82" s="40">
        <v>58.099899999999998</v>
      </c>
      <c r="J82" s="28" t="s">
        <v>29230</v>
      </c>
    </row>
    <row r="83" spans="1:10" x14ac:dyDescent="0.25">
      <c r="A83" s="33">
        <f>IF(LEN(Requerimiento_Det!A83)&gt;0,Requerimiento_Det!A83,"")</f>
        <v>1</v>
      </c>
      <c r="B83" s="33">
        <f t="shared" si="1"/>
        <v>82</v>
      </c>
      <c r="C83" s="5" t="s">
        <v>1</v>
      </c>
      <c r="D83" s="5" t="s">
        <v>28800</v>
      </c>
      <c r="E83" s="5">
        <f>IF(ISBLANK(Cotizar!D83),"",VLOOKUP(Cotizar!D83,Tabla1[#All],2,FALSE))</f>
        <v>1031100306</v>
      </c>
      <c r="F83" s="5" t="s">
        <v>28665</v>
      </c>
      <c r="G83" s="5">
        <v>20522547957</v>
      </c>
      <c r="H83" s="28">
        <v>1</v>
      </c>
      <c r="I83" s="40">
        <v>58.099899999999998</v>
      </c>
      <c r="J83" s="28" t="s">
        <v>29231</v>
      </c>
    </row>
    <row r="84" spans="1:10" x14ac:dyDescent="0.25">
      <c r="A84" s="33">
        <f>IF(LEN(Requerimiento_Det!A84)&gt;0,Requerimiento_Det!A84,"")</f>
        <v>1</v>
      </c>
      <c r="B84" s="33">
        <f t="shared" si="1"/>
        <v>83</v>
      </c>
      <c r="C84" s="5" t="s">
        <v>1</v>
      </c>
      <c r="D84" s="5" t="s">
        <v>28771</v>
      </c>
      <c r="E84" s="5">
        <f>IF(ISBLANK(Cotizar!D84),"",VLOOKUP(Cotizar!D84,Tabla1[#All],2,FALSE))</f>
        <v>1031100276</v>
      </c>
      <c r="F84" s="5" t="s">
        <v>28665</v>
      </c>
      <c r="G84" s="5">
        <v>20522547957</v>
      </c>
      <c r="H84" s="28">
        <v>1</v>
      </c>
      <c r="I84" s="40">
        <v>58.099899999999998</v>
      </c>
      <c r="J84" s="28" t="s">
        <v>29232</v>
      </c>
    </row>
    <row r="85" spans="1:10" x14ac:dyDescent="0.25">
      <c r="A85" s="33">
        <f>IF(LEN(Requerimiento_Det!A85)&gt;0,Requerimiento_Det!A85,"")</f>
        <v>1</v>
      </c>
      <c r="B85" s="33">
        <f t="shared" si="1"/>
        <v>84</v>
      </c>
      <c r="C85" s="5" t="s">
        <v>1</v>
      </c>
      <c r="D85" s="5" t="s">
        <v>28828</v>
      </c>
      <c r="E85" s="5">
        <f>IF(ISBLANK(Cotizar!D85),"",VLOOKUP(Cotizar!D85,Tabla1[#All],2,FALSE))</f>
        <v>1031100336</v>
      </c>
      <c r="F85" s="5" t="s">
        <v>28665</v>
      </c>
      <c r="G85" s="5">
        <v>20522547957</v>
      </c>
      <c r="H85" s="28">
        <v>1</v>
      </c>
      <c r="I85" s="40">
        <v>58.099899999999998</v>
      </c>
      <c r="J85" s="28" t="s">
        <v>29233</v>
      </c>
    </row>
    <row r="86" spans="1:10" x14ac:dyDescent="0.25">
      <c r="A86" s="33">
        <f>IF(LEN(Requerimiento_Det!A86)&gt;0,Requerimiento_Det!A86,"")</f>
        <v>1</v>
      </c>
      <c r="B86" s="33">
        <f t="shared" si="1"/>
        <v>85</v>
      </c>
      <c r="C86" s="5" t="s">
        <v>1</v>
      </c>
      <c r="D86" s="5" t="s">
        <v>28741</v>
      </c>
      <c r="E86" s="5">
        <f>IF(ISBLANK(Cotizar!D86),"",VLOOKUP(Cotizar!D86,Tabla1[#All],2,FALSE))</f>
        <v>1031100238</v>
      </c>
      <c r="F86" s="5" t="s">
        <v>28665</v>
      </c>
      <c r="G86" s="5">
        <v>20522547957</v>
      </c>
      <c r="H86" s="28">
        <v>1</v>
      </c>
      <c r="I86" s="40">
        <v>58.099899999999998</v>
      </c>
      <c r="J86" s="28" t="s">
        <v>29234</v>
      </c>
    </row>
    <row r="87" spans="1:10" x14ac:dyDescent="0.25">
      <c r="A87" s="33">
        <f>IF(LEN(Requerimiento_Det!A87)&gt;0,Requerimiento_Det!A87,"")</f>
        <v>1</v>
      </c>
      <c r="B87" s="33">
        <f t="shared" si="1"/>
        <v>86</v>
      </c>
      <c r="C87" s="5" t="s">
        <v>1</v>
      </c>
      <c r="D87" s="5" t="s">
        <v>28757</v>
      </c>
      <c r="E87" s="5">
        <f>IF(ISBLANK(Cotizar!D87),"",VLOOKUP(Cotizar!D87,Tabla1[#All],2,FALSE))</f>
        <v>1031100254</v>
      </c>
      <c r="F87" s="5" t="s">
        <v>28665</v>
      </c>
      <c r="G87" s="5">
        <v>20522547957</v>
      </c>
      <c r="H87" s="28">
        <v>1</v>
      </c>
      <c r="I87" s="40">
        <v>58.099899999999998</v>
      </c>
      <c r="J87" s="28" t="s">
        <v>29235</v>
      </c>
    </row>
    <row r="88" spans="1:10" x14ac:dyDescent="0.25">
      <c r="A88" s="33">
        <f>IF(LEN(Requerimiento_Det!A88)&gt;0,Requerimiento_Det!A88,"")</f>
        <v>1</v>
      </c>
      <c r="B88" s="33">
        <f t="shared" si="1"/>
        <v>87</v>
      </c>
      <c r="C88" s="5" t="s">
        <v>1</v>
      </c>
      <c r="D88" s="5" t="s">
        <v>28743</v>
      </c>
      <c r="E88" s="5">
        <f>IF(ISBLANK(Cotizar!D88),"",VLOOKUP(Cotizar!D88,Tabla1[#All],2,FALSE))</f>
        <v>1031100240</v>
      </c>
      <c r="F88" s="5" t="s">
        <v>28665</v>
      </c>
      <c r="G88" s="5">
        <v>20522547957</v>
      </c>
      <c r="H88" s="28">
        <v>1</v>
      </c>
      <c r="I88" s="40">
        <v>58.099899999999998</v>
      </c>
      <c r="J88" s="28" t="s">
        <v>29236</v>
      </c>
    </row>
    <row r="89" spans="1:10" x14ac:dyDescent="0.25">
      <c r="A89" s="33">
        <f>IF(LEN(Requerimiento_Det!A89)&gt;0,Requerimiento_Det!A89,"")</f>
        <v>1</v>
      </c>
      <c r="B89" s="33">
        <f t="shared" si="1"/>
        <v>88</v>
      </c>
      <c r="C89" s="5" t="s">
        <v>1</v>
      </c>
      <c r="D89" s="5" t="s">
        <v>28733</v>
      </c>
      <c r="E89" s="5">
        <f>IF(ISBLANK(Cotizar!D89),"",VLOOKUP(Cotizar!D89,Tabla1[#All],2,FALSE))</f>
        <v>1031100117</v>
      </c>
      <c r="F89" s="5" t="s">
        <v>28665</v>
      </c>
      <c r="G89" s="5">
        <v>20522547957</v>
      </c>
      <c r="H89" s="28">
        <v>1</v>
      </c>
      <c r="I89" s="40">
        <v>58.099899999999998</v>
      </c>
      <c r="J89" s="28" t="s">
        <v>29237</v>
      </c>
    </row>
    <row r="90" spans="1:10" x14ac:dyDescent="0.25">
      <c r="A90" s="33">
        <f>IF(LEN(Requerimiento_Det!A90)&gt;0,Requerimiento_Det!A90,"")</f>
        <v>1</v>
      </c>
      <c r="B90" s="33">
        <f t="shared" si="1"/>
        <v>89</v>
      </c>
      <c r="C90" s="5" t="s">
        <v>1</v>
      </c>
      <c r="D90" s="5" t="s">
        <v>28814</v>
      </c>
      <c r="E90" s="5">
        <f>IF(ISBLANK(Cotizar!D90),"",VLOOKUP(Cotizar!D90,Tabla1[#All],2,FALSE))</f>
        <v>1031100321</v>
      </c>
      <c r="F90" s="5" t="s">
        <v>28665</v>
      </c>
      <c r="G90" s="5">
        <v>20522547957</v>
      </c>
      <c r="H90" s="28">
        <v>1</v>
      </c>
      <c r="I90" s="40">
        <v>58.099899999999998</v>
      </c>
      <c r="J90" s="28" t="s">
        <v>29238</v>
      </c>
    </row>
    <row r="91" spans="1:10" x14ac:dyDescent="0.25">
      <c r="A91" s="33">
        <f>IF(LEN(Requerimiento_Det!A91)&gt;0,Requerimiento_Det!A91,"")</f>
        <v>1</v>
      </c>
      <c r="B91" s="33">
        <f t="shared" si="1"/>
        <v>90</v>
      </c>
      <c r="C91" s="5" t="s">
        <v>1</v>
      </c>
      <c r="D91" s="5" t="s">
        <v>28817</v>
      </c>
      <c r="E91" s="5">
        <f>IF(ISBLANK(Cotizar!D91),"",VLOOKUP(Cotizar!D91,Tabla1[#All],2,FALSE))</f>
        <v>1031100324</v>
      </c>
      <c r="F91" s="5" t="s">
        <v>28665</v>
      </c>
      <c r="G91" s="5">
        <v>20522547957</v>
      </c>
      <c r="H91" s="28">
        <v>1</v>
      </c>
      <c r="I91" s="40">
        <v>58.099899999999998</v>
      </c>
      <c r="J91" s="28" t="s">
        <v>29239</v>
      </c>
    </row>
    <row r="92" spans="1:10" x14ac:dyDescent="0.25">
      <c r="A92" s="33">
        <f>IF(LEN(Requerimiento_Det!A92)&gt;0,Requerimiento_Det!A92,"")</f>
        <v>1</v>
      </c>
      <c r="B92" s="33">
        <f t="shared" si="1"/>
        <v>91</v>
      </c>
      <c r="C92" s="5" t="s">
        <v>1</v>
      </c>
      <c r="D92" s="5" t="s">
        <v>28760</v>
      </c>
      <c r="E92" s="5">
        <f>IF(ISBLANK(Cotizar!D92),"",VLOOKUP(Cotizar!D92,Tabla1[#All],2,FALSE))</f>
        <v>1031100257</v>
      </c>
      <c r="F92" s="5" t="s">
        <v>28665</v>
      </c>
      <c r="G92" s="5">
        <v>20522547957</v>
      </c>
      <c r="H92" s="28">
        <v>1</v>
      </c>
      <c r="I92" s="40">
        <v>58.099899999999998</v>
      </c>
      <c r="J92" s="28" t="s">
        <v>29240</v>
      </c>
    </row>
    <row r="93" spans="1:10" x14ac:dyDescent="0.25">
      <c r="A93" s="33">
        <f>IF(LEN(Requerimiento_Det!A93)&gt;0,Requerimiento_Det!A93,"")</f>
        <v>1</v>
      </c>
      <c r="B93" s="33">
        <f t="shared" si="1"/>
        <v>92</v>
      </c>
      <c r="C93" s="5" t="s">
        <v>1</v>
      </c>
      <c r="D93" s="5" t="s">
        <v>28767</v>
      </c>
      <c r="E93" s="5">
        <f>IF(ISBLANK(Cotizar!D93),"",VLOOKUP(Cotizar!D93,Tabla1[#All],2,FALSE))</f>
        <v>1031100264</v>
      </c>
      <c r="F93" s="5" t="s">
        <v>28665</v>
      </c>
      <c r="G93" s="5">
        <v>20522547957</v>
      </c>
      <c r="H93" s="28">
        <v>1</v>
      </c>
      <c r="I93" s="40">
        <v>58.099899999999998</v>
      </c>
      <c r="J93" s="28" t="s">
        <v>29241</v>
      </c>
    </row>
    <row r="94" spans="1:10" x14ac:dyDescent="0.25">
      <c r="A94" s="33">
        <f>IF(LEN(Requerimiento_Det!A94)&gt;0,Requerimiento_Det!A94,"")</f>
        <v>1</v>
      </c>
      <c r="B94" s="33">
        <f t="shared" si="1"/>
        <v>93</v>
      </c>
      <c r="C94" s="5" t="s">
        <v>1</v>
      </c>
      <c r="D94" s="5" t="s">
        <v>28843</v>
      </c>
      <c r="E94" s="5">
        <f>IF(ISBLANK(Cotizar!D94),"",VLOOKUP(Cotizar!D94,Tabla1[#All],2,FALSE))</f>
        <v>1031100354</v>
      </c>
      <c r="F94" s="5" t="s">
        <v>28665</v>
      </c>
      <c r="G94" s="5">
        <v>20522547957</v>
      </c>
      <c r="H94" s="28">
        <v>1</v>
      </c>
      <c r="I94" s="40">
        <v>58.099899999999998</v>
      </c>
      <c r="J94" s="28" t="s">
        <v>29242</v>
      </c>
    </row>
    <row r="95" spans="1:10" x14ac:dyDescent="0.25">
      <c r="A95" s="33">
        <f>IF(LEN(Requerimiento_Det!A95)&gt;0,Requerimiento_Det!A95,"")</f>
        <v>1</v>
      </c>
      <c r="B95" s="33">
        <f t="shared" si="1"/>
        <v>94</v>
      </c>
      <c r="C95" s="5" t="s">
        <v>1</v>
      </c>
      <c r="D95" s="5" t="s">
        <v>28768</v>
      </c>
      <c r="E95" s="5">
        <f>IF(ISBLANK(Cotizar!D95),"",VLOOKUP(Cotizar!D95,Tabla1[#All],2,FALSE))</f>
        <v>1031100265</v>
      </c>
      <c r="F95" s="5" t="s">
        <v>28665</v>
      </c>
      <c r="G95" s="5">
        <v>20522547957</v>
      </c>
      <c r="H95" s="28">
        <v>1</v>
      </c>
      <c r="I95" s="40">
        <v>58.099899999999998</v>
      </c>
      <c r="J95" s="28" t="s">
        <v>29243</v>
      </c>
    </row>
    <row r="96" spans="1:10" x14ac:dyDescent="0.25">
      <c r="A96" s="33">
        <f>IF(LEN(Requerimiento_Det!A96)&gt;0,Requerimiento_Det!A96,"")</f>
        <v>1</v>
      </c>
      <c r="B96" s="33">
        <f t="shared" si="1"/>
        <v>95</v>
      </c>
      <c r="C96" s="5" t="s">
        <v>1</v>
      </c>
      <c r="D96" s="5" t="s">
        <v>28816</v>
      </c>
      <c r="E96" s="5">
        <f>IF(ISBLANK(Cotizar!D96),"",VLOOKUP(Cotizar!D96,Tabla1[#All],2,FALSE))</f>
        <v>1031100323</v>
      </c>
      <c r="F96" s="5" t="s">
        <v>28665</v>
      </c>
      <c r="G96" s="5">
        <v>20522547957</v>
      </c>
      <c r="H96" s="28">
        <v>1</v>
      </c>
      <c r="I96" s="40">
        <v>58.099899999999998</v>
      </c>
      <c r="J96" s="28" t="s">
        <v>29244</v>
      </c>
    </row>
    <row r="97" spans="1:10" x14ac:dyDescent="0.25">
      <c r="A97" s="33">
        <f>IF(LEN(Requerimiento_Det!A97)&gt;0,Requerimiento_Det!A97,"")</f>
        <v>1</v>
      </c>
      <c r="B97" s="33">
        <f t="shared" si="1"/>
        <v>96</v>
      </c>
      <c r="C97" s="5" t="s">
        <v>1</v>
      </c>
      <c r="D97" s="5" t="s">
        <v>28763</v>
      </c>
      <c r="E97" s="5">
        <f>IF(ISBLANK(Cotizar!D97),"",VLOOKUP(Cotizar!D97,Tabla1[#All],2,FALSE))</f>
        <v>1031100260</v>
      </c>
      <c r="F97" s="5" t="s">
        <v>28665</v>
      </c>
      <c r="G97" s="5">
        <v>20522547957</v>
      </c>
      <c r="H97" s="28">
        <v>1</v>
      </c>
      <c r="I97" s="40">
        <v>58.099899999999998</v>
      </c>
      <c r="J97" s="28" t="s">
        <v>29245</v>
      </c>
    </row>
    <row r="98" spans="1:10" x14ac:dyDescent="0.25">
      <c r="A98" s="33">
        <f>IF(LEN(Requerimiento_Det!A98)&gt;0,Requerimiento_Det!A98,"")</f>
        <v>1</v>
      </c>
      <c r="B98" s="33">
        <f t="shared" si="1"/>
        <v>97</v>
      </c>
      <c r="C98" s="5" t="s">
        <v>1</v>
      </c>
      <c r="D98" s="5" t="s">
        <v>28839</v>
      </c>
      <c r="E98" s="5">
        <f>IF(ISBLANK(Cotizar!D98),"",VLOOKUP(Cotizar!D98,Tabla1[#All],2,FALSE))</f>
        <v>1031100349</v>
      </c>
      <c r="F98" s="5" t="s">
        <v>28665</v>
      </c>
      <c r="G98" s="5">
        <v>20522547957</v>
      </c>
      <c r="H98" s="28">
        <v>1</v>
      </c>
      <c r="I98" s="40">
        <v>58.099899999999998</v>
      </c>
      <c r="J98" s="28" t="s">
        <v>29246</v>
      </c>
    </row>
    <row r="99" spans="1:10" x14ac:dyDescent="0.25">
      <c r="A99" s="33">
        <f>IF(LEN(Requerimiento_Det!A99)&gt;0,Requerimiento_Det!A99,"")</f>
        <v>1</v>
      </c>
      <c r="B99" s="33">
        <f t="shared" si="1"/>
        <v>98</v>
      </c>
      <c r="C99" s="5" t="s">
        <v>1</v>
      </c>
      <c r="D99" s="5" t="s">
        <v>28773</v>
      </c>
      <c r="E99" s="5">
        <f>IF(ISBLANK(Cotizar!D99),"",VLOOKUP(Cotizar!D99,Tabla1[#All],2,FALSE))</f>
        <v>1031100278</v>
      </c>
      <c r="F99" s="5" t="s">
        <v>28665</v>
      </c>
      <c r="G99" s="5">
        <v>20522547957</v>
      </c>
      <c r="H99" s="28">
        <v>1</v>
      </c>
      <c r="I99" s="40">
        <v>58.099899999999998</v>
      </c>
      <c r="J99" s="28" t="s">
        <v>29247</v>
      </c>
    </row>
    <row r="100" spans="1:10" x14ac:dyDescent="0.25">
      <c r="A100" s="33">
        <f>IF(LEN(Requerimiento_Det!A100)&gt;0,Requerimiento_Det!A100,"")</f>
        <v>1</v>
      </c>
      <c r="B100" s="33">
        <f t="shared" si="1"/>
        <v>99</v>
      </c>
      <c r="C100" s="5" t="s">
        <v>1</v>
      </c>
      <c r="D100" s="5" t="s">
        <v>28850</v>
      </c>
      <c r="E100" s="5">
        <f>IF(ISBLANK(Cotizar!D100),"",VLOOKUP(Cotizar!D100,Tabla1[#All],2,FALSE))</f>
        <v>1031100361</v>
      </c>
      <c r="F100" s="5" t="s">
        <v>28665</v>
      </c>
      <c r="G100" s="5">
        <v>20522547957</v>
      </c>
      <c r="H100" s="28">
        <v>1</v>
      </c>
      <c r="I100" s="40">
        <v>58.099899999999998</v>
      </c>
      <c r="J100" s="28" t="s">
        <v>29248</v>
      </c>
    </row>
    <row r="101" spans="1:10" x14ac:dyDescent="0.25">
      <c r="A101" s="33">
        <f>IF(LEN(Requerimiento_Det!A101)&gt;0,Requerimiento_Det!A101,"")</f>
        <v>1</v>
      </c>
      <c r="B101" s="33">
        <f t="shared" si="1"/>
        <v>100</v>
      </c>
      <c r="C101" s="5" t="s">
        <v>1</v>
      </c>
      <c r="D101" s="5" t="s">
        <v>28759</v>
      </c>
      <c r="E101" s="5">
        <f>IF(ISBLANK(Cotizar!D101),"",VLOOKUP(Cotizar!D101,Tabla1[#All],2,FALSE))</f>
        <v>1031100256</v>
      </c>
      <c r="F101" s="5" t="s">
        <v>28665</v>
      </c>
      <c r="G101" s="5">
        <v>20522547957</v>
      </c>
      <c r="H101" s="28">
        <v>1</v>
      </c>
      <c r="I101" s="40">
        <v>58.099899999999998</v>
      </c>
      <c r="J101" s="28" t="s">
        <v>29249</v>
      </c>
    </row>
    <row r="102" spans="1:10" x14ac:dyDescent="0.25">
      <c r="A102" s="33">
        <f>IF(LEN(Requerimiento_Det!A102)&gt;0,Requerimiento_Det!A102,"")</f>
        <v>1</v>
      </c>
      <c r="B102" s="33">
        <f t="shared" si="1"/>
        <v>101</v>
      </c>
      <c r="C102" s="5" t="s">
        <v>1</v>
      </c>
      <c r="D102" s="5" t="s">
        <v>28738</v>
      </c>
      <c r="E102" s="5">
        <f>IF(ISBLANK(Cotizar!D102),"",VLOOKUP(Cotizar!D102,Tabla1[#All],2,FALSE))</f>
        <v>1031100125</v>
      </c>
      <c r="F102" s="5" t="s">
        <v>28665</v>
      </c>
      <c r="G102" s="5">
        <v>20522547957</v>
      </c>
      <c r="H102" s="28">
        <v>1</v>
      </c>
      <c r="I102" s="40">
        <v>58.099899999999998</v>
      </c>
      <c r="J102" s="28" t="s">
        <v>29250</v>
      </c>
    </row>
    <row r="103" spans="1:10" x14ac:dyDescent="0.25">
      <c r="A103" s="33">
        <f>IF(LEN(Requerimiento_Det!A103)&gt;0,Requerimiento_Det!A103,"")</f>
        <v>1</v>
      </c>
      <c r="B103" s="33">
        <f t="shared" si="1"/>
        <v>102</v>
      </c>
      <c r="C103" s="5" t="s">
        <v>1</v>
      </c>
      <c r="D103" s="5" t="s">
        <v>28848</v>
      </c>
      <c r="E103" s="5">
        <f>IF(ISBLANK(Cotizar!D103),"",VLOOKUP(Cotizar!D103,Tabla1[#All],2,FALSE))</f>
        <v>1031100359</v>
      </c>
      <c r="F103" s="5" t="s">
        <v>28665</v>
      </c>
      <c r="G103" s="5">
        <v>20522547957</v>
      </c>
      <c r="H103" s="28">
        <v>1</v>
      </c>
      <c r="I103" s="40">
        <v>58.099899999999998</v>
      </c>
      <c r="J103" s="28" t="s">
        <v>29251</v>
      </c>
    </row>
    <row r="104" spans="1:10" x14ac:dyDescent="0.25">
      <c r="A104" s="33">
        <f>IF(LEN(Requerimiento_Det!A104)&gt;0,Requerimiento_Det!A104,"")</f>
        <v>1</v>
      </c>
      <c r="B104" s="33">
        <f t="shared" si="1"/>
        <v>103</v>
      </c>
      <c r="C104" s="5" t="s">
        <v>1</v>
      </c>
      <c r="D104" s="5" t="s">
        <v>28733</v>
      </c>
      <c r="E104" s="5">
        <f>IF(ISBLANK(Cotizar!D104),"",VLOOKUP(Cotizar!D104,Tabla1[#All],2,FALSE))</f>
        <v>1031100117</v>
      </c>
      <c r="F104" s="5" t="s">
        <v>28665</v>
      </c>
      <c r="G104" s="5">
        <v>20522547957</v>
      </c>
      <c r="H104" s="28">
        <v>1</v>
      </c>
      <c r="I104" s="40">
        <v>58.099899999999998</v>
      </c>
      <c r="J104" s="28" t="s">
        <v>29252</v>
      </c>
    </row>
    <row r="105" spans="1:10" x14ac:dyDescent="0.25">
      <c r="A105" s="33">
        <f>IF(LEN(Requerimiento_Det!A105)&gt;0,Requerimiento_Det!A105,"")</f>
        <v>1</v>
      </c>
      <c r="B105" s="33">
        <f t="shared" si="1"/>
        <v>104</v>
      </c>
      <c r="C105" s="5" t="s">
        <v>1</v>
      </c>
      <c r="D105" s="5" t="s">
        <v>28770</v>
      </c>
      <c r="E105" s="5">
        <f>IF(ISBLANK(Cotizar!D105),"",VLOOKUP(Cotizar!D105,Tabla1[#All],2,FALSE))</f>
        <v>1031100267</v>
      </c>
      <c r="F105" s="5" t="s">
        <v>28665</v>
      </c>
      <c r="G105" s="5">
        <v>20522547957</v>
      </c>
      <c r="H105" s="28">
        <v>1</v>
      </c>
      <c r="I105" s="40">
        <v>58.099899999999998</v>
      </c>
      <c r="J105" s="28" t="s">
        <v>29253</v>
      </c>
    </row>
    <row r="106" spans="1:10" x14ac:dyDescent="0.25">
      <c r="A106" s="33">
        <f>IF(LEN(Requerimiento_Det!A106)&gt;0,Requerimiento_Det!A106,"")</f>
        <v>1</v>
      </c>
      <c r="B106" s="33">
        <f t="shared" si="1"/>
        <v>105</v>
      </c>
      <c r="C106" s="5" t="s">
        <v>1</v>
      </c>
      <c r="D106" s="5" t="s">
        <v>28751</v>
      </c>
      <c r="E106" s="5">
        <f>IF(ISBLANK(Cotizar!D106),"",VLOOKUP(Cotizar!D106,Tabla1[#All],2,FALSE))</f>
        <v>1031100248</v>
      </c>
      <c r="F106" s="5" t="s">
        <v>28665</v>
      </c>
      <c r="G106" s="5">
        <v>20522547957</v>
      </c>
      <c r="H106" s="28">
        <v>1</v>
      </c>
      <c r="I106" s="40">
        <v>58.099899999999998</v>
      </c>
      <c r="J106" s="28" t="s">
        <v>29254</v>
      </c>
    </row>
    <row r="107" spans="1:10" x14ac:dyDescent="0.25">
      <c r="A107" s="33">
        <f>IF(LEN(Requerimiento_Det!A107)&gt;0,Requerimiento_Det!A107,"")</f>
        <v>1</v>
      </c>
      <c r="B107" s="33">
        <f t="shared" si="1"/>
        <v>106</v>
      </c>
      <c r="C107" s="5" t="s">
        <v>1</v>
      </c>
      <c r="D107" s="5" t="s">
        <v>28801</v>
      </c>
      <c r="E107" s="5">
        <f>IF(ISBLANK(Cotizar!D107),"",VLOOKUP(Cotizar!D107,Tabla1[#All],2,FALSE))</f>
        <v>1031100307</v>
      </c>
      <c r="F107" s="5" t="s">
        <v>28665</v>
      </c>
      <c r="G107" s="5">
        <v>20522547957</v>
      </c>
      <c r="H107" s="28">
        <v>1</v>
      </c>
      <c r="I107" s="40">
        <v>58.099899999999998</v>
      </c>
      <c r="J107" s="28" t="s">
        <v>29255</v>
      </c>
    </row>
    <row r="108" spans="1:10" x14ac:dyDescent="0.25">
      <c r="A108" s="33">
        <f>IF(LEN(Requerimiento_Det!A108)&gt;0,Requerimiento_Det!A108,"")</f>
        <v>1</v>
      </c>
      <c r="B108" s="33">
        <f t="shared" si="1"/>
        <v>107</v>
      </c>
      <c r="C108" s="5" t="s">
        <v>1</v>
      </c>
      <c r="D108" s="5" t="s">
        <v>28786</v>
      </c>
      <c r="E108" s="5">
        <f>IF(ISBLANK(Cotizar!D108),"",VLOOKUP(Cotizar!D108,Tabla1[#All],2,FALSE))</f>
        <v>1031100291</v>
      </c>
      <c r="F108" s="5" t="s">
        <v>28665</v>
      </c>
      <c r="G108" s="5">
        <v>20522547957</v>
      </c>
      <c r="H108" s="28">
        <v>1</v>
      </c>
      <c r="I108" s="40">
        <v>58.099899999999998</v>
      </c>
      <c r="J108" s="28" t="s">
        <v>29256</v>
      </c>
    </row>
    <row r="109" spans="1:10" x14ac:dyDescent="0.25">
      <c r="A109" s="33">
        <f>IF(LEN(Requerimiento_Det!A109)&gt;0,Requerimiento_Det!A109,"")</f>
        <v>1</v>
      </c>
      <c r="B109" s="33">
        <f t="shared" si="1"/>
        <v>108</v>
      </c>
      <c r="C109" s="5" t="s">
        <v>1</v>
      </c>
      <c r="D109" s="5" t="s">
        <v>28781</v>
      </c>
      <c r="E109" s="5">
        <f>IF(ISBLANK(Cotizar!D109),"",VLOOKUP(Cotizar!D109,Tabla1[#All],2,FALSE))</f>
        <v>1031100286</v>
      </c>
      <c r="F109" s="5" t="s">
        <v>28665</v>
      </c>
      <c r="G109" s="5">
        <v>20522547957</v>
      </c>
      <c r="H109" s="28">
        <v>1</v>
      </c>
      <c r="I109" s="40">
        <v>58.099899999999998</v>
      </c>
      <c r="J109" s="28" t="s">
        <v>29257</v>
      </c>
    </row>
    <row r="110" spans="1:10" x14ac:dyDescent="0.25">
      <c r="A110" s="33">
        <f>IF(LEN(Requerimiento_Det!A110)&gt;0,Requerimiento_Det!A110,"")</f>
        <v>1</v>
      </c>
      <c r="B110" s="33">
        <f t="shared" si="1"/>
        <v>109</v>
      </c>
      <c r="C110" s="5" t="s">
        <v>1</v>
      </c>
      <c r="D110" s="5" t="s">
        <v>28815</v>
      </c>
      <c r="E110" s="5">
        <f>IF(ISBLANK(Cotizar!D110),"",VLOOKUP(Cotizar!D110,Tabla1[#All],2,FALSE))</f>
        <v>1031100322</v>
      </c>
      <c r="F110" s="5" t="s">
        <v>28665</v>
      </c>
      <c r="G110" s="5">
        <v>20522547957</v>
      </c>
      <c r="H110" s="28">
        <v>1</v>
      </c>
      <c r="I110" s="40">
        <v>58.099899999999998</v>
      </c>
      <c r="J110" s="28" t="s">
        <v>29258</v>
      </c>
    </row>
    <row r="111" spans="1:10" x14ac:dyDescent="0.25">
      <c r="A111" s="33">
        <f>IF(LEN(Requerimiento_Det!A111)&gt;0,Requerimiento_Det!A111,"")</f>
        <v>1</v>
      </c>
      <c r="B111" s="33">
        <f t="shared" si="1"/>
        <v>110</v>
      </c>
      <c r="C111" s="5" t="s">
        <v>1</v>
      </c>
      <c r="D111" s="5" t="s">
        <v>28837</v>
      </c>
      <c r="E111" s="5">
        <f>IF(ISBLANK(Cotizar!D111),"",VLOOKUP(Cotizar!D111,Tabla1[#All],2,FALSE))</f>
        <v>1031100347</v>
      </c>
      <c r="F111" s="5" t="s">
        <v>28665</v>
      </c>
      <c r="G111" s="5">
        <v>20522547957</v>
      </c>
      <c r="H111" s="28">
        <v>1</v>
      </c>
      <c r="I111" s="40">
        <v>58.099899999999998</v>
      </c>
      <c r="J111" s="28" t="s">
        <v>29259</v>
      </c>
    </row>
    <row r="112" spans="1:10" x14ac:dyDescent="0.25">
      <c r="A112" s="33">
        <f>IF(LEN(Requerimiento_Det!A112)&gt;0,Requerimiento_Det!A112,"")</f>
        <v>1</v>
      </c>
      <c r="B112" s="33">
        <f t="shared" si="1"/>
        <v>111</v>
      </c>
      <c r="C112" s="5" t="s">
        <v>1</v>
      </c>
      <c r="D112" s="5" t="s">
        <v>28825</v>
      </c>
      <c r="E112" s="5">
        <f>IF(ISBLANK(Cotizar!D112),"",VLOOKUP(Cotizar!D112,Tabla1[#All],2,FALSE))</f>
        <v>1031100333</v>
      </c>
      <c r="F112" s="5" t="s">
        <v>28665</v>
      </c>
      <c r="G112" s="5">
        <v>20522547957</v>
      </c>
      <c r="H112" s="28">
        <v>1</v>
      </c>
      <c r="I112" s="40">
        <v>58.099899999999998</v>
      </c>
      <c r="J112" s="28" t="s">
        <v>29260</v>
      </c>
    </row>
    <row r="113" spans="1:10" x14ac:dyDescent="0.25">
      <c r="A113" s="33">
        <f>IF(LEN(Requerimiento_Det!A113)&gt;0,Requerimiento_Det!A113,"")</f>
        <v>1</v>
      </c>
      <c r="B113" s="33">
        <f t="shared" si="1"/>
        <v>112</v>
      </c>
      <c r="C113" s="5" t="s">
        <v>1</v>
      </c>
      <c r="D113" s="5" t="s">
        <v>28798</v>
      </c>
      <c r="E113" s="5">
        <f>IF(ISBLANK(Cotizar!D113),"",VLOOKUP(Cotizar!D113,Tabla1[#All],2,FALSE))</f>
        <v>1031100304</v>
      </c>
      <c r="F113" s="5" t="s">
        <v>28665</v>
      </c>
      <c r="G113" s="5">
        <v>20522547957</v>
      </c>
      <c r="H113" s="28">
        <v>1</v>
      </c>
      <c r="I113" s="40">
        <v>58.099899999999998</v>
      </c>
      <c r="J113" s="28" t="s">
        <v>29261</v>
      </c>
    </row>
    <row r="114" spans="1:10" x14ac:dyDescent="0.25">
      <c r="A114" s="33">
        <f>IF(LEN(Requerimiento_Det!A114)&gt;0,Requerimiento_Det!A114,"")</f>
        <v>1</v>
      </c>
      <c r="B114" s="33">
        <f t="shared" si="1"/>
        <v>113</v>
      </c>
      <c r="C114" s="5" t="s">
        <v>1</v>
      </c>
      <c r="D114" s="5" t="s">
        <v>28764</v>
      </c>
      <c r="E114" s="5">
        <f>IF(ISBLANK(Cotizar!D114),"",VLOOKUP(Cotizar!D114,Tabla1[#All],2,FALSE))</f>
        <v>1031100261</v>
      </c>
      <c r="F114" s="5" t="s">
        <v>28665</v>
      </c>
      <c r="G114" s="5">
        <v>20522547957</v>
      </c>
      <c r="H114" s="28">
        <v>1</v>
      </c>
      <c r="I114" s="40">
        <v>58.099899999999998</v>
      </c>
      <c r="J114" s="28" t="s">
        <v>29262</v>
      </c>
    </row>
    <row r="115" spans="1:10" x14ac:dyDescent="0.25">
      <c r="A115" s="33">
        <f>IF(LEN(Requerimiento_Det!A115)&gt;0,Requerimiento_Det!A115,"")</f>
        <v>1</v>
      </c>
      <c r="B115" s="33">
        <f t="shared" si="1"/>
        <v>114</v>
      </c>
      <c r="C115" s="5" t="s">
        <v>1</v>
      </c>
      <c r="D115" s="5" t="s">
        <v>28738</v>
      </c>
      <c r="E115" s="5">
        <f>IF(ISBLANK(Cotizar!D115),"",VLOOKUP(Cotizar!D115,Tabla1[#All],2,FALSE))</f>
        <v>1031100125</v>
      </c>
      <c r="F115" s="5" t="s">
        <v>28665</v>
      </c>
      <c r="G115" s="5">
        <v>20522547957</v>
      </c>
      <c r="H115" s="28">
        <v>1</v>
      </c>
      <c r="I115" s="40">
        <v>58.099899999999998</v>
      </c>
      <c r="J115" s="28" t="s">
        <v>29263</v>
      </c>
    </row>
    <row r="116" spans="1:10" x14ac:dyDescent="0.25">
      <c r="A116" s="33">
        <f>IF(LEN(Requerimiento_Det!A116)&gt;0,Requerimiento_Det!A116,"")</f>
        <v>1</v>
      </c>
      <c r="B116" s="33">
        <f t="shared" si="1"/>
        <v>115</v>
      </c>
      <c r="C116" s="5" t="s">
        <v>1</v>
      </c>
      <c r="D116" s="5" t="s">
        <v>28799</v>
      </c>
      <c r="E116" s="5">
        <f>IF(ISBLANK(Cotizar!D116),"",VLOOKUP(Cotizar!D116,Tabla1[#All],2,FALSE))</f>
        <v>1031100305</v>
      </c>
      <c r="F116" s="5" t="s">
        <v>28665</v>
      </c>
      <c r="G116" s="5">
        <v>20522547957</v>
      </c>
      <c r="H116" s="28">
        <v>1</v>
      </c>
      <c r="I116" s="40">
        <v>58.099899999999998</v>
      </c>
      <c r="J116" s="28" t="s">
        <v>29264</v>
      </c>
    </row>
    <row r="117" spans="1:10" x14ac:dyDescent="0.25">
      <c r="A117" s="33">
        <f>IF(LEN(Requerimiento_Det!A117)&gt;0,Requerimiento_Det!A117,"")</f>
        <v>1</v>
      </c>
      <c r="B117" s="33">
        <f t="shared" si="1"/>
        <v>116</v>
      </c>
      <c r="C117" s="5" t="s">
        <v>1</v>
      </c>
      <c r="D117" s="5" t="s">
        <v>28839</v>
      </c>
      <c r="E117" s="5">
        <f>IF(ISBLANK(Cotizar!D117),"",VLOOKUP(Cotizar!D117,Tabla1[#All],2,FALSE))</f>
        <v>1031100349</v>
      </c>
      <c r="F117" s="5" t="s">
        <v>28665</v>
      </c>
      <c r="G117" s="5">
        <v>20522547957</v>
      </c>
      <c r="H117" s="28">
        <v>1</v>
      </c>
      <c r="I117" s="40">
        <v>58.099899999999998</v>
      </c>
      <c r="J117" s="28" t="s">
        <v>29265</v>
      </c>
    </row>
    <row r="118" spans="1:10" x14ac:dyDescent="0.25">
      <c r="A118" s="33">
        <f>IF(LEN(Requerimiento_Det!A118)&gt;0,Requerimiento_Det!A118,"")</f>
        <v>1</v>
      </c>
      <c r="B118" s="33">
        <f t="shared" si="1"/>
        <v>117</v>
      </c>
      <c r="C118" s="5" t="s">
        <v>1</v>
      </c>
      <c r="D118" s="5" t="s">
        <v>28733</v>
      </c>
      <c r="E118" s="5">
        <f>IF(ISBLANK(Cotizar!D118),"",VLOOKUP(Cotizar!D118,Tabla1[#All],2,FALSE))</f>
        <v>1031100117</v>
      </c>
      <c r="F118" s="5" t="s">
        <v>28665</v>
      </c>
      <c r="G118" s="5">
        <v>20522547957</v>
      </c>
      <c r="H118" s="28">
        <v>1</v>
      </c>
      <c r="I118" s="40">
        <v>58.099899999999998</v>
      </c>
      <c r="J118" s="28" t="s">
        <v>29266</v>
      </c>
    </row>
    <row r="119" spans="1:10" x14ac:dyDescent="0.25">
      <c r="A119" s="33">
        <f>IF(LEN(Requerimiento_Det!A119)&gt;0,Requerimiento_Det!A119,"")</f>
        <v>1</v>
      </c>
      <c r="B119" s="33">
        <f t="shared" si="1"/>
        <v>118</v>
      </c>
      <c r="C119" s="5" t="s">
        <v>1</v>
      </c>
      <c r="D119" s="5" t="s">
        <v>28741</v>
      </c>
      <c r="E119" s="5">
        <f>IF(ISBLANK(Cotizar!D119),"",VLOOKUP(Cotizar!D119,Tabla1[#All],2,FALSE))</f>
        <v>1031100238</v>
      </c>
      <c r="F119" s="5" t="s">
        <v>28665</v>
      </c>
      <c r="G119" s="5">
        <v>20522547957</v>
      </c>
      <c r="H119" s="28">
        <v>1</v>
      </c>
      <c r="I119" s="40">
        <v>58.099899999999998</v>
      </c>
      <c r="J119" s="28" t="s">
        <v>29267</v>
      </c>
    </row>
    <row r="120" spans="1:10" x14ac:dyDescent="0.25">
      <c r="A120" s="33">
        <f>IF(LEN(Requerimiento_Det!A120)&gt;0,Requerimiento_Det!A120,"")</f>
        <v>1</v>
      </c>
      <c r="B120" s="33">
        <f t="shared" si="1"/>
        <v>119</v>
      </c>
      <c r="C120" s="5" t="s">
        <v>1</v>
      </c>
      <c r="D120" s="5" t="s">
        <v>28757</v>
      </c>
      <c r="E120" s="5">
        <f>IF(ISBLANK(Cotizar!D120),"",VLOOKUP(Cotizar!D120,Tabla1[#All],2,FALSE))</f>
        <v>1031100254</v>
      </c>
      <c r="F120" s="5" t="s">
        <v>28665</v>
      </c>
      <c r="G120" s="5">
        <v>20522547957</v>
      </c>
      <c r="H120" s="28">
        <v>1</v>
      </c>
      <c r="I120" s="40">
        <v>58.099899999999998</v>
      </c>
      <c r="J120" s="28" t="s">
        <v>29268</v>
      </c>
    </row>
    <row r="121" spans="1:10" x14ac:dyDescent="0.25">
      <c r="A121" s="33">
        <f>IF(LEN(Requerimiento_Det!A121)&gt;0,Requerimiento_Det!A121,"")</f>
        <v>1</v>
      </c>
      <c r="B121" s="33">
        <f t="shared" si="1"/>
        <v>120</v>
      </c>
      <c r="C121" s="5" t="s">
        <v>1</v>
      </c>
      <c r="D121" s="5" t="s">
        <v>28768</v>
      </c>
      <c r="E121" s="5">
        <f>IF(ISBLANK(Cotizar!D121),"",VLOOKUP(Cotizar!D121,Tabla1[#All],2,FALSE))</f>
        <v>1031100265</v>
      </c>
      <c r="F121" s="5" t="s">
        <v>28665</v>
      </c>
      <c r="G121" s="5">
        <v>20522547957</v>
      </c>
      <c r="H121" s="28">
        <v>1</v>
      </c>
      <c r="I121" s="40">
        <v>58.099899999999998</v>
      </c>
      <c r="J121" s="28" t="s">
        <v>29269</v>
      </c>
    </row>
    <row r="122" spans="1:10" x14ac:dyDescent="0.25">
      <c r="A122" s="33">
        <f>IF(LEN(Requerimiento_Det!A122)&gt;0,Requerimiento_Det!A122,"")</f>
        <v>1</v>
      </c>
      <c r="B122" s="33">
        <f t="shared" si="1"/>
        <v>121</v>
      </c>
      <c r="C122" s="5" t="s">
        <v>1</v>
      </c>
      <c r="D122" s="5" t="s">
        <v>28821</v>
      </c>
      <c r="E122" s="5">
        <f>IF(ISBLANK(Cotizar!D122),"",VLOOKUP(Cotizar!D122,Tabla1[#All],2,FALSE))</f>
        <v>1031100328</v>
      </c>
      <c r="F122" s="5" t="s">
        <v>28665</v>
      </c>
      <c r="G122" s="5">
        <v>20522547957</v>
      </c>
      <c r="H122" s="28">
        <v>1</v>
      </c>
      <c r="I122" s="40">
        <v>58.099899999999998</v>
      </c>
      <c r="J122" s="28" t="s">
        <v>29270</v>
      </c>
    </row>
    <row r="123" spans="1:10" x14ac:dyDescent="0.25">
      <c r="A123" s="33">
        <f>IF(LEN(Requerimiento_Det!A123)&gt;0,Requerimiento_Det!A123,"")</f>
        <v>1</v>
      </c>
      <c r="B123" s="33">
        <f t="shared" si="1"/>
        <v>122</v>
      </c>
      <c r="C123" s="5" t="s">
        <v>1</v>
      </c>
      <c r="D123" s="5" t="s">
        <v>28848</v>
      </c>
      <c r="E123" s="5">
        <f>IF(ISBLANK(Cotizar!D123),"",VLOOKUP(Cotizar!D123,Tabla1[#All],2,FALSE))</f>
        <v>1031100359</v>
      </c>
      <c r="F123" s="5" t="s">
        <v>28665</v>
      </c>
      <c r="G123" s="5">
        <v>20522547957</v>
      </c>
      <c r="H123" s="28">
        <v>1</v>
      </c>
      <c r="I123" s="40">
        <v>58.099899999999998</v>
      </c>
      <c r="J123" s="28" t="s">
        <v>29271</v>
      </c>
    </row>
    <row r="124" spans="1:10" x14ac:dyDescent="0.25">
      <c r="A124" s="33">
        <f>IF(LEN(Requerimiento_Det!A124)&gt;0,Requerimiento_Det!A124,"")</f>
        <v>1</v>
      </c>
      <c r="B124" s="33">
        <f t="shared" si="1"/>
        <v>123</v>
      </c>
      <c r="C124" s="5" t="s">
        <v>1</v>
      </c>
      <c r="D124" s="5" t="s">
        <v>28811</v>
      </c>
      <c r="E124" s="5">
        <f>IF(ISBLANK(Cotizar!D124),"",VLOOKUP(Cotizar!D124,Tabla1[#All],2,FALSE))</f>
        <v>1031100318</v>
      </c>
      <c r="F124" s="5" t="s">
        <v>28665</v>
      </c>
      <c r="G124" s="5">
        <v>20522547957</v>
      </c>
      <c r="H124" s="28">
        <v>1</v>
      </c>
      <c r="I124" s="40">
        <v>58.099899999999998</v>
      </c>
      <c r="J124" s="28" t="s">
        <v>29272</v>
      </c>
    </row>
    <row r="125" spans="1:10" x14ac:dyDescent="0.25">
      <c r="A125" s="33">
        <f>IF(LEN(Requerimiento_Det!A125)&gt;0,Requerimiento_Det!A125,"")</f>
        <v>1</v>
      </c>
      <c r="B125" s="33">
        <f t="shared" si="1"/>
        <v>124</v>
      </c>
      <c r="C125" s="5" t="s">
        <v>1</v>
      </c>
      <c r="D125" s="5" t="s">
        <v>28848</v>
      </c>
      <c r="E125" s="5">
        <f>IF(ISBLANK(Cotizar!D125),"",VLOOKUP(Cotizar!D125,Tabla1[#All],2,FALSE))</f>
        <v>1031100359</v>
      </c>
      <c r="F125" s="5" t="s">
        <v>28665</v>
      </c>
      <c r="G125" s="5">
        <v>20522547957</v>
      </c>
      <c r="H125" s="28">
        <v>1</v>
      </c>
      <c r="I125" s="40">
        <v>58.099899999999998</v>
      </c>
      <c r="J125" s="28" t="s">
        <v>29273</v>
      </c>
    </row>
    <row r="126" spans="1:10" x14ac:dyDescent="0.25">
      <c r="A126" s="33">
        <f>IF(LEN(Requerimiento_Det!A126)&gt;0,Requerimiento_Det!A126,"")</f>
        <v>1</v>
      </c>
      <c r="B126" s="33">
        <f t="shared" si="1"/>
        <v>125</v>
      </c>
      <c r="C126" s="5" t="s">
        <v>1</v>
      </c>
      <c r="D126" s="5" t="s">
        <v>28812</v>
      </c>
      <c r="E126" s="5">
        <f>IF(ISBLANK(Cotizar!D126),"",VLOOKUP(Cotizar!D126,Tabla1[#All],2,FALSE))</f>
        <v>1031100319</v>
      </c>
      <c r="F126" s="5" t="s">
        <v>28665</v>
      </c>
      <c r="G126" s="5">
        <v>20522547957</v>
      </c>
      <c r="H126" s="28">
        <v>1</v>
      </c>
      <c r="I126" s="40">
        <v>58.099899999999998</v>
      </c>
      <c r="J126" s="28" t="s">
        <v>29274</v>
      </c>
    </row>
    <row r="127" spans="1:10" x14ac:dyDescent="0.25">
      <c r="A127" s="33">
        <f>IF(LEN(Requerimiento_Det!A127)&gt;0,Requerimiento_Det!A127,"")</f>
        <v>1</v>
      </c>
      <c r="B127" s="33">
        <f t="shared" si="1"/>
        <v>126</v>
      </c>
      <c r="C127" s="5" t="s">
        <v>1</v>
      </c>
      <c r="D127" s="5" t="s">
        <v>28844</v>
      </c>
      <c r="E127" s="5">
        <f>IF(ISBLANK(Cotizar!D127),"",VLOOKUP(Cotizar!D127,Tabla1[#All],2,FALSE))</f>
        <v>1031100355</v>
      </c>
      <c r="F127" s="5" t="s">
        <v>28665</v>
      </c>
      <c r="G127" s="5">
        <v>20522547957</v>
      </c>
      <c r="H127" s="28">
        <v>1</v>
      </c>
      <c r="I127" s="40">
        <v>58.099899999999998</v>
      </c>
      <c r="J127" s="28" t="s">
        <v>29275</v>
      </c>
    </row>
    <row r="128" spans="1:10" x14ac:dyDescent="0.25">
      <c r="A128" s="33">
        <f>IF(LEN(Requerimiento_Det!A128)&gt;0,Requerimiento_Det!A128,"")</f>
        <v>1</v>
      </c>
      <c r="B128" s="33">
        <f t="shared" si="1"/>
        <v>127</v>
      </c>
      <c r="C128" s="5" t="s">
        <v>1</v>
      </c>
      <c r="D128" s="5" t="s">
        <v>28847</v>
      </c>
      <c r="E128" s="5">
        <f>IF(ISBLANK(Cotizar!D128),"",VLOOKUP(Cotizar!D128,Tabla1[#All],2,FALSE))</f>
        <v>1031100358</v>
      </c>
      <c r="F128" s="5" t="s">
        <v>28665</v>
      </c>
      <c r="G128" s="5">
        <v>20522547957</v>
      </c>
      <c r="H128" s="28">
        <v>1</v>
      </c>
      <c r="I128" s="40">
        <v>58.099899999999998</v>
      </c>
      <c r="J128" s="28" t="s">
        <v>29276</v>
      </c>
    </row>
    <row r="129" spans="1:10" x14ac:dyDescent="0.25">
      <c r="A129" s="33">
        <f>IF(LEN(Requerimiento_Det!A129)&gt;0,Requerimiento_Det!A129,"")</f>
        <v>1</v>
      </c>
      <c r="B129" s="33">
        <f t="shared" si="1"/>
        <v>128</v>
      </c>
      <c r="C129" s="5" t="s">
        <v>1</v>
      </c>
      <c r="D129" s="5" t="s">
        <v>28742</v>
      </c>
      <c r="E129" s="5">
        <f>IF(ISBLANK(Cotizar!D129),"",VLOOKUP(Cotizar!D129,Tabla1[#All],2,FALSE))</f>
        <v>1031100239</v>
      </c>
      <c r="F129" s="5" t="s">
        <v>28665</v>
      </c>
      <c r="G129" s="5">
        <v>20522547957</v>
      </c>
      <c r="H129" s="28">
        <v>1</v>
      </c>
      <c r="I129" s="40">
        <v>58.099899999999998</v>
      </c>
      <c r="J129" s="28" t="s">
        <v>29277</v>
      </c>
    </row>
    <row r="130" spans="1:10" x14ac:dyDescent="0.25">
      <c r="A130" s="33">
        <f>IF(LEN(Requerimiento_Det!A130)&gt;0,Requerimiento_Det!A130,"")</f>
        <v>1</v>
      </c>
      <c r="B130" s="33">
        <f t="shared" si="1"/>
        <v>129</v>
      </c>
      <c r="C130" s="5" t="s">
        <v>1</v>
      </c>
      <c r="D130" s="5" t="s">
        <v>28764</v>
      </c>
      <c r="E130" s="5">
        <f>IF(ISBLANK(Cotizar!D130),"",VLOOKUP(Cotizar!D130,Tabla1[#All],2,FALSE))</f>
        <v>1031100261</v>
      </c>
      <c r="F130" s="5" t="s">
        <v>28665</v>
      </c>
      <c r="G130" s="5">
        <v>20522547957</v>
      </c>
      <c r="H130" s="28">
        <v>1</v>
      </c>
      <c r="I130" s="40">
        <v>58.099899999999998</v>
      </c>
      <c r="J130" s="28" t="s">
        <v>29278</v>
      </c>
    </row>
    <row r="131" spans="1:10" x14ac:dyDescent="0.25">
      <c r="A131" s="33">
        <f>IF(LEN(Requerimiento_Det!A131)&gt;0,Requerimiento_Det!A131,"")</f>
        <v>1</v>
      </c>
      <c r="B131" s="33">
        <f t="shared" ref="B131:B194" si="2">(IF(LEN(C131)&gt;0,ROW(B131)-1,""))</f>
        <v>130</v>
      </c>
      <c r="C131" s="5" t="s">
        <v>1</v>
      </c>
      <c r="D131" s="5" t="s">
        <v>28841</v>
      </c>
      <c r="E131" s="5">
        <f>IF(ISBLANK(Cotizar!D131),"",VLOOKUP(Cotizar!D131,Tabla1[#All],2,FALSE))</f>
        <v>1031100352</v>
      </c>
      <c r="F131" s="5" t="s">
        <v>28665</v>
      </c>
      <c r="G131" s="5">
        <v>20522547957</v>
      </c>
      <c r="H131" s="28">
        <v>1</v>
      </c>
      <c r="I131" s="40">
        <v>58.099899999999998</v>
      </c>
      <c r="J131" s="28" t="s">
        <v>29279</v>
      </c>
    </row>
    <row r="132" spans="1:10" x14ac:dyDescent="0.25">
      <c r="A132" s="33">
        <f>IF(LEN(Requerimiento_Det!A132)&gt;0,Requerimiento_Det!A132,"")</f>
        <v>1</v>
      </c>
      <c r="B132" s="33">
        <f t="shared" si="2"/>
        <v>131</v>
      </c>
      <c r="C132" s="5" t="s">
        <v>1</v>
      </c>
      <c r="D132" s="5" t="s">
        <v>28774</v>
      </c>
      <c r="E132" s="5">
        <f>IF(ISBLANK(Cotizar!D132),"",VLOOKUP(Cotizar!D132,Tabla1[#All],2,FALSE))</f>
        <v>1031100279</v>
      </c>
      <c r="F132" s="5" t="s">
        <v>28665</v>
      </c>
      <c r="G132" s="5">
        <v>20522547957</v>
      </c>
      <c r="H132" s="28">
        <v>1</v>
      </c>
      <c r="I132" s="40">
        <v>58.099899999999998</v>
      </c>
      <c r="J132" s="28" t="s">
        <v>29280</v>
      </c>
    </row>
    <row r="133" spans="1:10" x14ac:dyDescent="0.25">
      <c r="A133" s="33">
        <f>IF(LEN(Requerimiento_Det!A133)&gt;0,Requerimiento_Det!A133,"")</f>
        <v>1</v>
      </c>
      <c r="B133" s="33">
        <f t="shared" si="2"/>
        <v>132</v>
      </c>
      <c r="C133" s="5" t="s">
        <v>1</v>
      </c>
      <c r="D133" s="5" t="s">
        <v>28842</v>
      </c>
      <c r="E133" s="5">
        <f>IF(ISBLANK(Cotizar!D133),"",VLOOKUP(Cotizar!D133,Tabla1[#All],2,FALSE))</f>
        <v>1031100353</v>
      </c>
      <c r="F133" s="5" t="s">
        <v>28665</v>
      </c>
      <c r="G133" s="5">
        <v>20522547957</v>
      </c>
      <c r="H133" s="28">
        <v>1</v>
      </c>
      <c r="I133" s="40">
        <v>58.099899999999998</v>
      </c>
      <c r="J133" s="28" t="s">
        <v>29281</v>
      </c>
    </row>
    <row r="134" spans="1:10" x14ac:dyDescent="0.25">
      <c r="A134" s="33">
        <f>IF(LEN(Requerimiento_Det!A134)&gt;0,Requerimiento_Det!A134,"")</f>
        <v>1</v>
      </c>
      <c r="B134" s="33">
        <f t="shared" si="2"/>
        <v>133</v>
      </c>
      <c r="C134" s="5" t="s">
        <v>1</v>
      </c>
      <c r="D134" s="5" t="s">
        <v>28788</v>
      </c>
      <c r="E134" s="5">
        <f>IF(ISBLANK(Cotizar!D134),"",VLOOKUP(Cotizar!D134,Tabla1[#All],2,FALSE))</f>
        <v>1031100293</v>
      </c>
      <c r="F134" s="5" t="s">
        <v>28665</v>
      </c>
      <c r="G134" s="5">
        <v>20522547957</v>
      </c>
      <c r="H134" s="28">
        <v>1</v>
      </c>
      <c r="I134" s="40">
        <v>58.099899999999998</v>
      </c>
      <c r="J134" s="28" t="s">
        <v>29282</v>
      </c>
    </row>
    <row r="135" spans="1:10" x14ac:dyDescent="0.25">
      <c r="A135" s="33">
        <f>IF(LEN(Requerimiento_Det!A135)&gt;0,Requerimiento_Det!A135,"")</f>
        <v>1</v>
      </c>
      <c r="B135" s="33">
        <f t="shared" si="2"/>
        <v>134</v>
      </c>
      <c r="C135" s="5" t="s">
        <v>1</v>
      </c>
      <c r="D135" s="5" t="s">
        <v>28820</v>
      </c>
      <c r="E135" s="5">
        <f>IF(ISBLANK(Cotizar!D135),"",VLOOKUP(Cotizar!D135,Tabla1[#All],2,FALSE))</f>
        <v>1031100327</v>
      </c>
      <c r="F135" s="5" t="s">
        <v>28665</v>
      </c>
      <c r="G135" s="5">
        <v>20522547957</v>
      </c>
      <c r="H135" s="28">
        <v>1</v>
      </c>
      <c r="I135" s="40">
        <v>58.099899999999998</v>
      </c>
      <c r="J135" s="28" t="s">
        <v>29283</v>
      </c>
    </row>
    <row r="136" spans="1:10" x14ac:dyDescent="0.25">
      <c r="A136" s="33">
        <f>IF(LEN(Requerimiento_Det!A136)&gt;0,Requerimiento_Det!A136,"")</f>
        <v>1</v>
      </c>
      <c r="B136" s="33">
        <f t="shared" si="2"/>
        <v>135</v>
      </c>
      <c r="C136" s="5" t="s">
        <v>1</v>
      </c>
      <c r="D136" s="5" t="s">
        <v>28811</v>
      </c>
      <c r="E136" s="5">
        <f>IF(ISBLANK(Cotizar!D136),"",VLOOKUP(Cotizar!D136,Tabla1[#All],2,FALSE))</f>
        <v>1031100318</v>
      </c>
      <c r="F136" s="5" t="s">
        <v>28665</v>
      </c>
      <c r="G136" s="5">
        <v>20522547957</v>
      </c>
      <c r="H136" s="28">
        <v>1</v>
      </c>
      <c r="I136" s="40">
        <v>58.099899999999998</v>
      </c>
      <c r="J136" s="28" t="s">
        <v>29284</v>
      </c>
    </row>
    <row r="137" spans="1:10" x14ac:dyDescent="0.25">
      <c r="A137" s="33">
        <f>IF(LEN(Requerimiento_Det!A137)&gt;0,Requerimiento_Det!A137,"")</f>
        <v>1</v>
      </c>
      <c r="B137" s="33">
        <f t="shared" si="2"/>
        <v>136</v>
      </c>
      <c r="C137" s="5" t="s">
        <v>1</v>
      </c>
      <c r="D137" s="5" t="s">
        <v>28785</v>
      </c>
      <c r="E137" s="5">
        <f>IF(ISBLANK(Cotizar!D137),"",VLOOKUP(Cotizar!D137,Tabla1[#All],2,FALSE))</f>
        <v>1031100290</v>
      </c>
      <c r="F137" s="5" t="s">
        <v>28665</v>
      </c>
      <c r="G137" s="5">
        <v>20522547957</v>
      </c>
      <c r="H137" s="28">
        <v>1</v>
      </c>
      <c r="I137" s="40">
        <v>58.099899999999998</v>
      </c>
      <c r="J137" s="28" t="s">
        <v>29285</v>
      </c>
    </row>
    <row r="138" spans="1:10" x14ac:dyDescent="0.25">
      <c r="A138" s="33">
        <f>IF(LEN(Requerimiento_Det!A138)&gt;0,Requerimiento_Det!A138,"")</f>
        <v>1</v>
      </c>
      <c r="B138" s="33">
        <f t="shared" si="2"/>
        <v>137</v>
      </c>
      <c r="C138" s="5" t="s">
        <v>1</v>
      </c>
      <c r="D138" s="5" t="s">
        <v>28846</v>
      </c>
      <c r="E138" s="5">
        <f>IF(ISBLANK(Cotizar!D138),"",VLOOKUP(Cotizar!D138,Tabla1[#All],2,FALSE))</f>
        <v>1031100357</v>
      </c>
      <c r="F138" s="5" t="s">
        <v>28665</v>
      </c>
      <c r="G138" s="5">
        <v>20522547957</v>
      </c>
      <c r="H138" s="28">
        <v>1</v>
      </c>
      <c r="I138" s="40">
        <v>58.099899999999998</v>
      </c>
      <c r="J138" s="28" t="s">
        <v>29286</v>
      </c>
    </row>
    <row r="139" spans="1:10" x14ac:dyDescent="0.25">
      <c r="A139" s="33">
        <f>IF(LEN(Requerimiento_Det!A139)&gt;0,Requerimiento_Det!A139,"")</f>
        <v>1</v>
      </c>
      <c r="B139" s="33">
        <f t="shared" si="2"/>
        <v>138</v>
      </c>
      <c r="C139" s="5" t="s">
        <v>1</v>
      </c>
      <c r="D139" s="5" t="s">
        <v>28852</v>
      </c>
      <c r="E139" s="5">
        <f>IF(ISBLANK(Cotizar!D139),"",VLOOKUP(Cotizar!D139,Tabla1[#All],2,FALSE))</f>
        <v>1031100363</v>
      </c>
      <c r="F139" s="5" t="s">
        <v>28665</v>
      </c>
      <c r="G139" s="5">
        <v>20522547957</v>
      </c>
      <c r="H139" s="28">
        <v>1</v>
      </c>
      <c r="I139" s="40">
        <v>58.099899999999998</v>
      </c>
      <c r="J139" s="28" t="s">
        <v>29287</v>
      </c>
    </row>
    <row r="140" spans="1:10" x14ac:dyDescent="0.25">
      <c r="A140" s="33">
        <f>IF(LEN(Requerimiento_Det!A140)&gt;0,Requerimiento_Det!A140,"")</f>
        <v>1</v>
      </c>
      <c r="B140" s="33">
        <f t="shared" si="2"/>
        <v>139</v>
      </c>
      <c r="C140" s="5" t="s">
        <v>1</v>
      </c>
      <c r="D140" s="5" t="s">
        <v>28805</v>
      </c>
      <c r="E140" s="5">
        <f>IF(ISBLANK(Cotizar!D140),"",VLOOKUP(Cotizar!D140,Tabla1[#All],2,FALSE))</f>
        <v>1031100312</v>
      </c>
      <c r="F140" s="5" t="s">
        <v>28665</v>
      </c>
      <c r="G140" s="5">
        <v>20522547957</v>
      </c>
      <c r="H140" s="28">
        <v>1</v>
      </c>
      <c r="I140" s="40">
        <v>58.099899999999998</v>
      </c>
      <c r="J140" s="28" t="s">
        <v>29288</v>
      </c>
    </row>
    <row r="141" spans="1:10" x14ac:dyDescent="0.25">
      <c r="A141" s="33">
        <f>IF(LEN(Requerimiento_Det!A141)&gt;0,Requerimiento_Det!A141,"")</f>
        <v>1</v>
      </c>
      <c r="B141" s="33">
        <f t="shared" si="2"/>
        <v>140</v>
      </c>
      <c r="C141" s="5" t="s">
        <v>1</v>
      </c>
      <c r="D141" s="5" t="s">
        <v>28770</v>
      </c>
      <c r="E141" s="5">
        <f>IF(ISBLANK(Cotizar!D141),"",VLOOKUP(Cotizar!D141,Tabla1[#All],2,FALSE))</f>
        <v>1031100267</v>
      </c>
      <c r="F141" s="5" t="s">
        <v>28665</v>
      </c>
      <c r="G141" s="5">
        <v>20522547957</v>
      </c>
      <c r="H141" s="28">
        <v>1</v>
      </c>
      <c r="I141" s="40">
        <v>58.099899999999998</v>
      </c>
      <c r="J141" s="28" t="s">
        <v>29289</v>
      </c>
    </row>
    <row r="142" spans="1:10" x14ac:dyDescent="0.25">
      <c r="A142" s="33">
        <f>IF(LEN(Requerimiento_Det!A142)&gt;0,Requerimiento_Det!A142,"")</f>
        <v>1</v>
      </c>
      <c r="B142" s="33">
        <f t="shared" si="2"/>
        <v>141</v>
      </c>
      <c r="C142" s="5" t="s">
        <v>1</v>
      </c>
      <c r="D142" s="5" t="s">
        <v>28834</v>
      </c>
      <c r="E142" s="5">
        <f>IF(ISBLANK(Cotizar!D142),"",VLOOKUP(Cotizar!D142,Tabla1[#All],2,FALSE))</f>
        <v>1031100344</v>
      </c>
      <c r="F142" s="5" t="s">
        <v>28665</v>
      </c>
      <c r="G142" s="5">
        <v>20522547957</v>
      </c>
      <c r="H142" s="28">
        <v>1</v>
      </c>
      <c r="I142" s="40">
        <v>58.099899999999998</v>
      </c>
      <c r="J142" s="28" t="s">
        <v>29290</v>
      </c>
    </row>
    <row r="143" spans="1:10" x14ac:dyDescent="0.25">
      <c r="A143" s="33">
        <f>IF(LEN(Requerimiento_Det!A143)&gt;0,Requerimiento_Det!A143,"")</f>
        <v>1</v>
      </c>
      <c r="B143" s="33">
        <f t="shared" si="2"/>
        <v>142</v>
      </c>
      <c r="C143" s="5" t="s">
        <v>1</v>
      </c>
      <c r="D143" s="5" t="s">
        <v>28782</v>
      </c>
      <c r="E143" s="5">
        <f>IF(ISBLANK(Cotizar!D143),"",VLOOKUP(Cotizar!D143,Tabla1[#All],2,FALSE))</f>
        <v>1031100287</v>
      </c>
      <c r="F143" s="5" t="s">
        <v>28665</v>
      </c>
      <c r="G143" s="5">
        <v>20522547957</v>
      </c>
      <c r="H143" s="28">
        <v>1</v>
      </c>
      <c r="I143" s="40">
        <v>58.099899999999998</v>
      </c>
      <c r="J143" s="28" t="s">
        <v>29291</v>
      </c>
    </row>
    <row r="144" spans="1:10" x14ac:dyDescent="0.25">
      <c r="A144" s="33">
        <f>IF(LEN(Requerimiento_Det!A144)&gt;0,Requerimiento_Det!A144,"")</f>
        <v>1</v>
      </c>
      <c r="B144" s="33">
        <f t="shared" si="2"/>
        <v>143</v>
      </c>
      <c r="C144" s="5" t="s">
        <v>1</v>
      </c>
      <c r="D144" s="5" t="s">
        <v>28794</v>
      </c>
      <c r="E144" s="5">
        <f>IF(ISBLANK(Cotizar!D144),"",VLOOKUP(Cotizar!D144,Tabla1[#All],2,FALSE))</f>
        <v>1031100300</v>
      </c>
      <c r="F144" s="5" t="s">
        <v>28665</v>
      </c>
      <c r="G144" s="5">
        <v>20522547957</v>
      </c>
      <c r="H144" s="28">
        <v>1</v>
      </c>
      <c r="I144" s="40">
        <v>58.099899999999998</v>
      </c>
      <c r="J144" s="28" t="s">
        <v>29292</v>
      </c>
    </row>
    <row r="145" spans="1:10" x14ac:dyDescent="0.25">
      <c r="A145" s="33">
        <f>IF(LEN(Requerimiento_Det!A145)&gt;0,Requerimiento_Det!A145,"")</f>
        <v>1</v>
      </c>
      <c r="B145" s="33">
        <f t="shared" si="2"/>
        <v>144</v>
      </c>
      <c r="C145" s="5" t="s">
        <v>1</v>
      </c>
      <c r="D145" s="5" t="s">
        <v>28823</v>
      </c>
      <c r="E145" s="5">
        <f>IF(ISBLANK(Cotizar!D145),"",VLOOKUP(Cotizar!D145,Tabla1[#All],2,FALSE))</f>
        <v>1031100330</v>
      </c>
      <c r="F145" s="5" t="s">
        <v>28665</v>
      </c>
      <c r="G145" s="5">
        <v>20522547957</v>
      </c>
      <c r="H145" s="28">
        <v>1</v>
      </c>
      <c r="I145" s="40">
        <v>58.099899999999998</v>
      </c>
      <c r="J145" s="28" t="s">
        <v>29293</v>
      </c>
    </row>
    <row r="146" spans="1:10" x14ac:dyDescent="0.25">
      <c r="A146" s="33">
        <f>IF(LEN(Requerimiento_Det!A146)&gt;0,Requerimiento_Det!A146,"")</f>
        <v>1</v>
      </c>
      <c r="B146" s="33">
        <f t="shared" si="2"/>
        <v>145</v>
      </c>
      <c r="C146" s="5" t="s">
        <v>1</v>
      </c>
      <c r="D146" s="5" t="s">
        <v>28816</v>
      </c>
      <c r="E146" s="5">
        <f>IF(ISBLANK(Cotizar!D146),"",VLOOKUP(Cotizar!D146,Tabla1[#All],2,FALSE))</f>
        <v>1031100323</v>
      </c>
      <c r="F146" s="5" t="s">
        <v>28665</v>
      </c>
      <c r="G146" s="5">
        <v>20522547957</v>
      </c>
      <c r="H146" s="28">
        <v>1</v>
      </c>
      <c r="I146" s="40">
        <v>58.099899999999998</v>
      </c>
      <c r="J146" s="28" t="s">
        <v>29294</v>
      </c>
    </row>
    <row r="147" spans="1:10" x14ac:dyDescent="0.25">
      <c r="A147" s="33">
        <f>IF(LEN(Requerimiento_Det!A147)&gt;0,Requerimiento_Det!A147,"")</f>
        <v>1</v>
      </c>
      <c r="B147" s="33">
        <f t="shared" si="2"/>
        <v>146</v>
      </c>
      <c r="C147" s="5" t="s">
        <v>1</v>
      </c>
      <c r="D147" s="5" t="s">
        <v>28777</v>
      </c>
      <c r="E147" s="5">
        <f>IF(ISBLANK(Cotizar!D147),"",VLOOKUP(Cotizar!D147,Tabla1[#All],2,FALSE))</f>
        <v>1031100282</v>
      </c>
      <c r="F147" s="5" t="s">
        <v>28665</v>
      </c>
      <c r="G147" s="5">
        <v>20522547957</v>
      </c>
      <c r="H147" s="28">
        <v>1</v>
      </c>
      <c r="I147" s="40">
        <v>58.099899999999998</v>
      </c>
      <c r="J147" s="28" t="s">
        <v>29295</v>
      </c>
    </row>
    <row r="148" spans="1:10" x14ac:dyDescent="0.25">
      <c r="A148" s="33">
        <f>IF(LEN(Requerimiento_Det!A148)&gt;0,Requerimiento_Det!A148,"")</f>
        <v>1</v>
      </c>
      <c r="B148" s="33">
        <f t="shared" si="2"/>
        <v>147</v>
      </c>
      <c r="C148" s="5" t="s">
        <v>1</v>
      </c>
      <c r="D148" s="5" t="s">
        <v>28732</v>
      </c>
      <c r="E148" s="5">
        <f>IF(ISBLANK(Cotizar!D148),"",VLOOKUP(Cotizar!D148,Tabla1[#All],2,FALSE))</f>
        <v>1031100116</v>
      </c>
      <c r="F148" s="5" t="s">
        <v>28665</v>
      </c>
      <c r="G148" s="5">
        <v>20522547957</v>
      </c>
      <c r="H148" s="28">
        <v>1</v>
      </c>
      <c r="I148" s="40">
        <v>58.099899999999998</v>
      </c>
      <c r="J148" s="28" t="s">
        <v>29296</v>
      </c>
    </row>
    <row r="149" spans="1:10" x14ac:dyDescent="0.25">
      <c r="A149" s="33">
        <f>IF(LEN(Requerimiento_Det!A149)&gt;0,Requerimiento_Det!A149,"")</f>
        <v>1</v>
      </c>
      <c r="B149" s="33">
        <f t="shared" si="2"/>
        <v>148</v>
      </c>
      <c r="C149" s="5" t="s">
        <v>1</v>
      </c>
      <c r="D149" s="5" t="s">
        <v>28805</v>
      </c>
      <c r="E149" s="5">
        <f>IF(ISBLANK(Cotizar!D149),"",VLOOKUP(Cotizar!D149,Tabla1[#All],2,FALSE))</f>
        <v>1031100312</v>
      </c>
      <c r="F149" s="5" t="s">
        <v>28665</v>
      </c>
      <c r="G149" s="5">
        <v>20522547957</v>
      </c>
      <c r="H149" s="28">
        <v>1</v>
      </c>
      <c r="I149" s="40">
        <v>58.099899999999998</v>
      </c>
      <c r="J149" s="28" t="s">
        <v>29297</v>
      </c>
    </row>
    <row r="150" spans="1:10" x14ac:dyDescent="0.25">
      <c r="A150" s="33">
        <f>IF(LEN(Requerimiento_Det!A150)&gt;0,Requerimiento_Det!A150,"")</f>
        <v>1</v>
      </c>
      <c r="B150" s="33">
        <f t="shared" si="2"/>
        <v>149</v>
      </c>
      <c r="C150" s="5" t="s">
        <v>1</v>
      </c>
      <c r="D150" s="5" t="s">
        <v>28850</v>
      </c>
      <c r="E150" s="5">
        <f>IF(ISBLANK(Cotizar!D150),"",VLOOKUP(Cotizar!D150,Tabla1[#All],2,FALSE))</f>
        <v>1031100361</v>
      </c>
      <c r="F150" s="5" t="s">
        <v>28665</v>
      </c>
      <c r="G150" s="5">
        <v>20522547957</v>
      </c>
      <c r="H150" s="28">
        <v>1</v>
      </c>
      <c r="I150" s="40">
        <v>58.099899999999998</v>
      </c>
      <c r="J150" s="28" t="s">
        <v>29298</v>
      </c>
    </row>
    <row r="151" spans="1:10" x14ac:dyDescent="0.25">
      <c r="A151" s="33">
        <f>IF(LEN(Requerimiento_Det!A151)&gt;0,Requerimiento_Det!A151,"")</f>
        <v>1</v>
      </c>
      <c r="B151" s="33">
        <f t="shared" si="2"/>
        <v>150</v>
      </c>
      <c r="C151" s="5" t="s">
        <v>1</v>
      </c>
      <c r="D151" s="5" t="s">
        <v>29147</v>
      </c>
      <c r="E151" s="5">
        <f>IF(ISBLANK(Cotizar!D151),"",VLOOKUP(Cotizar!D151,Tabla1[#All],2,FALSE))</f>
        <v>1031100350</v>
      </c>
      <c r="F151" s="5" t="s">
        <v>28665</v>
      </c>
      <c r="G151" s="5">
        <v>20522547957</v>
      </c>
      <c r="H151" s="28">
        <v>1</v>
      </c>
      <c r="I151" s="40">
        <v>58.099899999999998</v>
      </c>
      <c r="J151" s="28" t="s">
        <v>29299</v>
      </c>
    </row>
    <row r="152" spans="1:10" x14ac:dyDescent="0.25">
      <c r="A152" s="33">
        <f>IF(LEN(Requerimiento_Det!A152)&gt;0,Requerimiento_Det!A152,"")</f>
        <v>1</v>
      </c>
      <c r="B152" s="33">
        <f t="shared" si="2"/>
        <v>151</v>
      </c>
      <c r="C152" s="5" t="s">
        <v>1</v>
      </c>
      <c r="D152" s="5" t="s">
        <v>28759</v>
      </c>
      <c r="E152" s="5">
        <f>IF(ISBLANK(Cotizar!D152),"",VLOOKUP(Cotizar!D152,Tabla1[#All],2,FALSE))</f>
        <v>1031100256</v>
      </c>
      <c r="F152" s="5" t="s">
        <v>28665</v>
      </c>
      <c r="G152" s="5">
        <v>20522547957</v>
      </c>
      <c r="H152" s="28">
        <v>1</v>
      </c>
      <c r="I152" s="40">
        <v>58.099899999999998</v>
      </c>
      <c r="J152" s="28" t="s">
        <v>29300</v>
      </c>
    </row>
    <row r="153" spans="1:10" x14ac:dyDescent="0.25">
      <c r="A153" s="33">
        <f>IF(LEN(Requerimiento_Det!A153)&gt;0,Requerimiento_Det!A153,"")</f>
        <v>1</v>
      </c>
      <c r="B153" s="33">
        <f t="shared" si="2"/>
        <v>152</v>
      </c>
      <c r="C153" s="5" t="s">
        <v>1</v>
      </c>
      <c r="D153" s="5" t="s">
        <v>28819</v>
      </c>
      <c r="E153" s="5">
        <f>IF(ISBLANK(Cotizar!D153),"",VLOOKUP(Cotizar!D153,Tabla1[#All],2,FALSE))</f>
        <v>1031100326</v>
      </c>
      <c r="F153" s="5" t="s">
        <v>28665</v>
      </c>
      <c r="G153" s="5">
        <v>20522547957</v>
      </c>
      <c r="H153" s="28">
        <v>1</v>
      </c>
      <c r="I153" s="40">
        <v>58.099899999999998</v>
      </c>
      <c r="J153" s="28" t="s">
        <v>29301</v>
      </c>
    </row>
    <row r="154" spans="1:10" x14ac:dyDescent="0.25">
      <c r="A154" s="33">
        <f>IF(LEN(Requerimiento_Det!A154)&gt;0,Requerimiento_Det!A154,"")</f>
        <v>1</v>
      </c>
      <c r="B154" s="33">
        <f t="shared" si="2"/>
        <v>153</v>
      </c>
      <c r="C154" s="5" t="s">
        <v>1</v>
      </c>
      <c r="D154" s="5" t="s">
        <v>28786</v>
      </c>
      <c r="E154" s="5">
        <f>IF(ISBLANK(Cotizar!D154),"",VLOOKUP(Cotizar!D154,Tabla1[#All],2,FALSE))</f>
        <v>1031100291</v>
      </c>
      <c r="F154" s="5" t="s">
        <v>28665</v>
      </c>
      <c r="G154" s="5">
        <v>20522547957</v>
      </c>
      <c r="H154" s="28">
        <v>1</v>
      </c>
      <c r="I154" s="40">
        <v>58.099899999999998</v>
      </c>
      <c r="J154" s="28" t="s">
        <v>29302</v>
      </c>
    </row>
    <row r="155" spans="1:10" x14ac:dyDescent="0.25">
      <c r="A155" s="33">
        <f>IF(LEN(Requerimiento_Det!A155)&gt;0,Requerimiento_Det!A155,"")</f>
        <v>1</v>
      </c>
      <c r="B155" s="33">
        <f t="shared" si="2"/>
        <v>154</v>
      </c>
      <c r="C155" s="5" t="s">
        <v>1</v>
      </c>
      <c r="D155" s="5" t="s">
        <v>28763</v>
      </c>
      <c r="E155" s="5">
        <f>IF(ISBLANK(Cotizar!D155),"",VLOOKUP(Cotizar!D155,Tabla1[#All],2,FALSE))</f>
        <v>1031100260</v>
      </c>
      <c r="F155" s="5" t="s">
        <v>28665</v>
      </c>
      <c r="G155" s="5">
        <v>20522547957</v>
      </c>
      <c r="H155" s="28">
        <v>1</v>
      </c>
      <c r="I155" s="40">
        <v>58.099899999999998</v>
      </c>
      <c r="J155" s="28" t="s">
        <v>29303</v>
      </c>
    </row>
    <row r="156" spans="1:10" x14ac:dyDescent="0.25">
      <c r="A156" s="33">
        <f>IF(LEN(Requerimiento_Det!A156)&gt;0,Requerimiento_Det!A156,"")</f>
        <v>1</v>
      </c>
      <c r="B156" s="33">
        <f t="shared" si="2"/>
        <v>155</v>
      </c>
      <c r="C156" s="5" t="s">
        <v>1</v>
      </c>
      <c r="D156" s="5" t="s">
        <v>28836</v>
      </c>
      <c r="E156" s="5">
        <f>IF(ISBLANK(Cotizar!D156),"",VLOOKUP(Cotizar!D156,Tabla1[#All],2,FALSE))</f>
        <v>1031100346</v>
      </c>
      <c r="F156" s="5" t="s">
        <v>28665</v>
      </c>
      <c r="G156" s="5">
        <v>20522547957</v>
      </c>
      <c r="H156" s="28">
        <v>1</v>
      </c>
      <c r="I156" s="40">
        <v>58.099899999999998</v>
      </c>
      <c r="J156" s="28" t="s">
        <v>29304</v>
      </c>
    </row>
    <row r="157" spans="1:10" x14ac:dyDescent="0.25">
      <c r="A157" s="33">
        <f>IF(LEN(Requerimiento_Det!A157)&gt;0,Requerimiento_Det!A157,"")</f>
        <v>1</v>
      </c>
      <c r="B157" s="33">
        <f t="shared" si="2"/>
        <v>156</v>
      </c>
      <c r="C157" s="5" t="s">
        <v>1</v>
      </c>
      <c r="D157" s="5" t="s">
        <v>28817</v>
      </c>
      <c r="E157" s="5">
        <f>IF(ISBLANK(Cotizar!D157),"",VLOOKUP(Cotizar!D157,Tabla1[#All],2,FALSE))</f>
        <v>1031100324</v>
      </c>
      <c r="F157" s="5" t="s">
        <v>28665</v>
      </c>
      <c r="G157" s="5">
        <v>20522547957</v>
      </c>
      <c r="H157" s="28">
        <v>1</v>
      </c>
      <c r="I157" s="40">
        <v>58.099899999999998</v>
      </c>
      <c r="J157" s="28" t="s">
        <v>29305</v>
      </c>
    </row>
    <row r="158" spans="1:10" x14ac:dyDescent="0.25">
      <c r="A158" s="33">
        <f>IF(LEN(Requerimiento_Det!A158)&gt;0,Requerimiento_Det!A158,"")</f>
        <v>1</v>
      </c>
      <c r="B158" s="33">
        <f t="shared" si="2"/>
        <v>157</v>
      </c>
      <c r="C158" s="5" t="s">
        <v>1</v>
      </c>
      <c r="D158" s="5" t="s">
        <v>28779</v>
      </c>
      <c r="E158" s="5">
        <f>IF(ISBLANK(Cotizar!D158),"",VLOOKUP(Cotizar!D158,Tabla1[#All],2,FALSE))</f>
        <v>1031100284</v>
      </c>
      <c r="F158" s="5" t="s">
        <v>28665</v>
      </c>
      <c r="G158" s="5">
        <v>20522547957</v>
      </c>
      <c r="H158" s="28">
        <v>1</v>
      </c>
      <c r="I158" s="40">
        <v>58.099899999999998</v>
      </c>
      <c r="J158" s="28" t="s">
        <v>29306</v>
      </c>
    </row>
    <row r="159" spans="1:10" x14ac:dyDescent="0.25">
      <c r="A159" s="33">
        <f>IF(LEN(Requerimiento_Det!A159)&gt;0,Requerimiento_Det!A159,"")</f>
        <v>1</v>
      </c>
      <c r="B159" s="33">
        <f t="shared" si="2"/>
        <v>158</v>
      </c>
      <c r="C159" s="5" t="s">
        <v>1</v>
      </c>
      <c r="D159" s="5" t="s">
        <v>28845</v>
      </c>
      <c r="E159" s="5">
        <f>IF(ISBLANK(Cotizar!D159),"",VLOOKUP(Cotizar!D159,Tabla1[#All],2,FALSE))</f>
        <v>1031100356</v>
      </c>
      <c r="F159" s="5" t="s">
        <v>28665</v>
      </c>
      <c r="G159" s="5">
        <v>20522547957</v>
      </c>
      <c r="H159" s="28">
        <v>1</v>
      </c>
      <c r="I159" s="40">
        <v>58.099899999999998</v>
      </c>
      <c r="J159" s="28" t="s">
        <v>29307</v>
      </c>
    </row>
    <row r="160" spans="1:10" x14ac:dyDescent="0.25">
      <c r="A160" s="33">
        <f>IF(LEN(Requerimiento_Det!A160)&gt;0,Requerimiento_Det!A160,"")</f>
        <v>1</v>
      </c>
      <c r="B160" s="33">
        <f t="shared" si="2"/>
        <v>159</v>
      </c>
      <c r="C160" s="5" t="s">
        <v>1</v>
      </c>
      <c r="D160" s="5" t="s">
        <v>28743</v>
      </c>
      <c r="E160" s="5">
        <f>IF(ISBLANK(Cotizar!D160),"",VLOOKUP(Cotizar!D160,Tabla1[#All],2,FALSE))</f>
        <v>1031100240</v>
      </c>
      <c r="F160" s="5" t="s">
        <v>28665</v>
      </c>
      <c r="G160" s="5">
        <v>20522547957</v>
      </c>
      <c r="H160" s="28">
        <v>1</v>
      </c>
      <c r="I160" s="40">
        <v>58.099899999999998</v>
      </c>
      <c r="J160" s="28" t="s">
        <v>29308</v>
      </c>
    </row>
    <row r="161" spans="1:10" x14ac:dyDescent="0.25">
      <c r="A161" s="33">
        <f>IF(LEN(Requerimiento_Det!A161)&gt;0,Requerimiento_Det!A161,"")</f>
        <v>1</v>
      </c>
      <c r="B161" s="33">
        <f t="shared" si="2"/>
        <v>160</v>
      </c>
      <c r="C161" s="5" t="s">
        <v>1</v>
      </c>
      <c r="D161" s="5" t="s">
        <v>28741</v>
      </c>
      <c r="E161" s="5">
        <f>IF(ISBLANK(Cotizar!D161),"",VLOOKUP(Cotizar!D161,Tabla1[#All],2,FALSE))</f>
        <v>1031100238</v>
      </c>
      <c r="F161" s="5" t="s">
        <v>28665</v>
      </c>
      <c r="G161" s="5">
        <v>20522547957</v>
      </c>
      <c r="H161" s="28">
        <v>1</v>
      </c>
      <c r="I161" s="40">
        <v>58.099899999999998</v>
      </c>
      <c r="J161" s="28" t="s">
        <v>29309</v>
      </c>
    </row>
    <row r="162" spans="1:10" x14ac:dyDescent="0.25">
      <c r="A162" s="33">
        <f>IF(LEN(Requerimiento_Det!A162)&gt;0,Requerimiento_Det!A162,"")</f>
        <v>1</v>
      </c>
      <c r="B162" s="33">
        <f t="shared" si="2"/>
        <v>161</v>
      </c>
      <c r="C162" s="5" t="s">
        <v>1</v>
      </c>
      <c r="D162" s="5" t="s">
        <v>28822</v>
      </c>
      <c r="E162" s="5">
        <f>IF(ISBLANK(Cotizar!D162),"",VLOOKUP(Cotizar!D162,Tabla1[#All],2,FALSE))</f>
        <v>1031100329</v>
      </c>
      <c r="F162" s="5" t="s">
        <v>28665</v>
      </c>
      <c r="G162" s="5">
        <v>20522547957</v>
      </c>
      <c r="H162" s="28">
        <v>1</v>
      </c>
      <c r="I162" s="40">
        <v>58.099899999999998</v>
      </c>
      <c r="J162" s="28" t="s">
        <v>29310</v>
      </c>
    </row>
    <row r="163" spans="1:10" x14ac:dyDescent="0.25">
      <c r="A163" s="33">
        <f>IF(LEN(Requerimiento_Det!A163)&gt;0,Requerimiento_Det!A163,"")</f>
        <v>1</v>
      </c>
      <c r="B163" s="33">
        <f t="shared" si="2"/>
        <v>162</v>
      </c>
      <c r="C163" s="5" t="s">
        <v>1</v>
      </c>
      <c r="D163" s="5" t="s">
        <v>28844</v>
      </c>
      <c r="E163" s="5">
        <f>IF(ISBLANK(Cotizar!D163),"",VLOOKUP(Cotizar!D163,Tabla1[#All],2,FALSE))</f>
        <v>1031100355</v>
      </c>
      <c r="F163" s="5" t="s">
        <v>28665</v>
      </c>
      <c r="G163" s="5">
        <v>20522547957</v>
      </c>
      <c r="H163" s="28">
        <v>1</v>
      </c>
      <c r="I163" s="40">
        <v>92.700199999999995</v>
      </c>
      <c r="J163" s="28" t="s">
        <v>29311</v>
      </c>
    </row>
    <row r="164" spans="1:10" x14ac:dyDescent="0.25">
      <c r="A164" s="33">
        <f>IF(LEN(Requerimiento_Det!A164)&gt;0,Requerimiento_Det!A164,"")</f>
        <v>1</v>
      </c>
      <c r="B164" s="33">
        <f t="shared" si="2"/>
        <v>163</v>
      </c>
      <c r="C164" s="5" t="s">
        <v>1</v>
      </c>
      <c r="D164" s="5" t="s">
        <v>28839</v>
      </c>
      <c r="E164" s="5">
        <f>IF(ISBLANK(Cotizar!D164),"",VLOOKUP(Cotizar!D164,Tabla1[#All],2,FALSE))</f>
        <v>1031100349</v>
      </c>
      <c r="F164" s="5" t="s">
        <v>28665</v>
      </c>
      <c r="G164" s="5">
        <v>20522547957</v>
      </c>
      <c r="H164" s="28">
        <v>1</v>
      </c>
      <c r="I164" s="40">
        <v>92.700199999999995</v>
      </c>
      <c r="J164" s="28" t="s">
        <v>29312</v>
      </c>
    </row>
    <row r="165" spans="1:10" x14ac:dyDescent="0.25">
      <c r="A165" s="33">
        <f>IF(LEN(Requerimiento_Det!A165)&gt;0,Requerimiento_Det!A165,"")</f>
        <v>1</v>
      </c>
      <c r="B165" s="33">
        <f t="shared" si="2"/>
        <v>164</v>
      </c>
      <c r="C165" s="5" t="s">
        <v>1</v>
      </c>
      <c r="D165" s="5" t="s">
        <v>28768</v>
      </c>
      <c r="E165" s="5">
        <f>IF(ISBLANK(Cotizar!D165),"",VLOOKUP(Cotizar!D165,Tabla1[#All],2,FALSE))</f>
        <v>1031100265</v>
      </c>
      <c r="F165" s="5" t="s">
        <v>28665</v>
      </c>
      <c r="G165" s="5">
        <v>20522547957</v>
      </c>
      <c r="H165" s="28">
        <v>1</v>
      </c>
      <c r="I165" s="40">
        <v>92.700199999999995</v>
      </c>
      <c r="J165" s="28" t="s">
        <v>29313</v>
      </c>
    </row>
    <row r="166" spans="1:10" x14ac:dyDescent="0.25">
      <c r="A166" s="33">
        <f>IF(LEN(Requerimiento_Det!A166)&gt;0,Requerimiento_Det!A166,"")</f>
        <v>1</v>
      </c>
      <c r="B166" s="33">
        <f t="shared" si="2"/>
        <v>165</v>
      </c>
      <c r="C166" s="5" t="s">
        <v>1</v>
      </c>
      <c r="D166" s="5" t="s">
        <v>28759</v>
      </c>
      <c r="E166" s="5">
        <f>IF(ISBLANK(Cotizar!D166),"",VLOOKUP(Cotizar!D166,Tabla1[#All],2,FALSE))</f>
        <v>1031100256</v>
      </c>
      <c r="F166" s="5" t="s">
        <v>28665</v>
      </c>
      <c r="G166" s="5">
        <v>20522547957</v>
      </c>
      <c r="H166" s="28">
        <v>1</v>
      </c>
      <c r="I166" s="40">
        <v>92.700199999999995</v>
      </c>
      <c r="J166" s="28" t="s">
        <v>29314</v>
      </c>
    </row>
    <row r="167" spans="1:10" x14ac:dyDescent="0.25">
      <c r="A167" s="33">
        <f>IF(LEN(Requerimiento_Det!A167)&gt;0,Requerimiento_Det!A167,"")</f>
        <v>1</v>
      </c>
      <c r="B167" s="33">
        <f t="shared" si="2"/>
        <v>166</v>
      </c>
      <c r="C167" s="5" t="s">
        <v>1</v>
      </c>
      <c r="D167" s="5" t="s">
        <v>28789</v>
      </c>
      <c r="E167" s="5">
        <f>IF(ISBLANK(Cotizar!D167),"",VLOOKUP(Cotizar!D167,Tabla1[#All],2,FALSE))</f>
        <v>1031100294</v>
      </c>
      <c r="F167" s="5" t="s">
        <v>28665</v>
      </c>
      <c r="G167" s="5">
        <v>20522547957</v>
      </c>
      <c r="H167" s="28">
        <v>1</v>
      </c>
      <c r="I167" s="40">
        <v>92.700199999999995</v>
      </c>
      <c r="J167" s="28" t="s">
        <v>29315</v>
      </c>
    </row>
    <row r="168" spans="1:10" x14ac:dyDescent="0.25">
      <c r="A168" s="33">
        <f>IF(LEN(Requerimiento_Det!A168)&gt;0,Requerimiento_Det!A168,"")</f>
        <v>1</v>
      </c>
      <c r="B168" s="33">
        <f t="shared" si="2"/>
        <v>167</v>
      </c>
      <c r="C168" s="5" t="s">
        <v>1</v>
      </c>
      <c r="D168" s="5" t="s">
        <v>28850</v>
      </c>
      <c r="E168" s="5">
        <f>IF(ISBLANK(Cotizar!D168),"",VLOOKUP(Cotizar!D168,Tabla1[#All],2,FALSE))</f>
        <v>1031100361</v>
      </c>
      <c r="F168" s="5" t="s">
        <v>28665</v>
      </c>
      <c r="G168" s="5">
        <v>20522547957</v>
      </c>
      <c r="H168" s="28">
        <v>1</v>
      </c>
      <c r="I168" s="40">
        <v>92.700199999999995</v>
      </c>
      <c r="J168" s="28" t="s">
        <v>29316</v>
      </c>
    </row>
    <row r="169" spans="1:10" x14ac:dyDescent="0.25">
      <c r="A169" s="33">
        <f>IF(LEN(Requerimiento_Det!A169)&gt;0,Requerimiento_Det!A169,"")</f>
        <v>1</v>
      </c>
      <c r="B169" s="33">
        <f t="shared" si="2"/>
        <v>168</v>
      </c>
      <c r="C169" s="5" t="s">
        <v>1</v>
      </c>
      <c r="D169" s="5" t="s">
        <v>28751</v>
      </c>
      <c r="E169" s="5">
        <f>IF(ISBLANK(Cotizar!D169),"",VLOOKUP(Cotizar!D169,Tabla1[#All],2,FALSE))</f>
        <v>1031100248</v>
      </c>
      <c r="F169" s="5" t="s">
        <v>28665</v>
      </c>
      <c r="G169" s="5">
        <v>20522547957</v>
      </c>
      <c r="H169" s="28">
        <v>1</v>
      </c>
      <c r="I169" s="40">
        <v>92.700199999999995</v>
      </c>
      <c r="J169" s="28" t="s">
        <v>29317</v>
      </c>
    </row>
    <row r="170" spans="1:10" x14ac:dyDescent="0.25">
      <c r="A170" s="33">
        <f>IF(LEN(Requerimiento_Det!A170)&gt;0,Requerimiento_Det!A170,"")</f>
        <v>1</v>
      </c>
      <c r="B170" s="33">
        <f t="shared" si="2"/>
        <v>169</v>
      </c>
      <c r="C170" s="5" t="s">
        <v>1</v>
      </c>
      <c r="D170" s="5" t="s">
        <v>28784</v>
      </c>
      <c r="E170" s="5">
        <f>IF(ISBLANK(Cotizar!D170),"",VLOOKUP(Cotizar!D170,Tabla1[#All],2,FALSE))</f>
        <v>1031100289</v>
      </c>
      <c r="F170" s="5" t="s">
        <v>28665</v>
      </c>
      <c r="G170" s="5">
        <v>20522547957</v>
      </c>
      <c r="H170" s="28">
        <v>1</v>
      </c>
      <c r="I170" s="40">
        <v>92.700199999999995</v>
      </c>
      <c r="J170" s="28" t="s">
        <v>29318</v>
      </c>
    </row>
    <row r="171" spans="1:10" x14ac:dyDescent="0.25">
      <c r="A171" s="33">
        <f>IF(LEN(Requerimiento_Det!A171)&gt;0,Requerimiento_Det!A171,"")</f>
        <v>1</v>
      </c>
      <c r="B171" s="33">
        <f t="shared" si="2"/>
        <v>170</v>
      </c>
      <c r="C171" s="5" t="s">
        <v>1</v>
      </c>
      <c r="D171" s="5" t="s">
        <v>28732</v>
      </c>
      <c r="E171" s="5">
        <f>IF(ISBLANK(Cotizar!D171),"",VLOOKUP(Cotizar!D171,Tabla1[#All],2,FALSE))</f>
        <v>1031100116</v>
      </c>
      <c r="F171" s="5" t="s">
        <v>28665</v>
      </c>
      <c r="G171" s="5">
        <v>20522547957</v>
      </c>
      <c r="H171" s="28">
        <v>1</v>
      </c>
      <c r="I171" s="40">
        <v>92.700199999999995</v>
      </c>
      <c r="J171" s="28" t="s">
        <v>29319</v>
      </c>
    </row>
    <row r="172" spans="1:10" x14ac:dyDescent="0.25">
      <c r="A172" s="33">
        <f>IF(LEN(Requerimiento_Det!A172)&gt;0,Requerimiento_Det!A172,"")</f>
        <v>1</v>
      </c>
      <c r="B172" s="33">
        <f t="shared" si="2"/>
        <v>171</v>
      </c>
      <c r="C172" s="5" t="s">
        <v>1</v>
      </c>
      <c r="D172" s="5" t="s">
        <v>28822</v>
      </c>
      <c r="E172" s="5">
        <f>IF(ISBLANK(Cotizar!D172),"",VLOOKUP(Cotizar!D172,Tabla1[#All],2,FALSE))</f>
        <v>1031100329</v>
      </c>
      <c r="F172" s="5" t="s">
        <v>28665</v>
      </c>
      <c r="G172" s="5">
        <v>20522547957</v>
      </c>
      <c r="H172" s="28">
        <v>1</v>
      </c>
      <c r="I172" s="40">
        <v>92.700199999999995</v>
      </c>
      <c r="J172" s="28" t="s">
        <v>29320</v>
      </c>
    </row>
    <row r="173" spans="1:10" x14ac:dyDescent="0.25">
      <c r="A173" s="33">
        <f>IF(LEN(Requerimiento_Det!A173)&gt;0,Requerimiento_Det!A173,"")</f>
        <v>1</v>
      </c>
      <c r="B173" s="33">
        <f t="shared" si="2"/>
        <v>172</v>
      </c>
      <c r="C173" s="5" t="s">
        <v>1</v>
      </c>
      <c r="D173" s="5" t="s">
        <v>28847</v>
      </c>
      <c r="E173" s="5">
        <f>IF(ISBLANK(Cotizar!D173),"",VLOOKUP(Cotizar!D173,Tabla1[#All],2,FALSE))</f>
        <v>1031100358</v>
      </c>
      <c r="F173" s="5" t="s">
        <v>28665</v>
      </c>
      <c r="G173" s="5">
        <v>20522547957</v>
      </c>
      <c r="H173" s="28">
        <v>1</v>
      </c>
      <c r="I173" s="40">
        <v>92.700199999999995</v>
      </c>
      <c r="J173" s="28" t="s">
        <v>29321</v>
      </c>
    </row>
    <row r="174" spans="1:10" x14ac:dyDescent="0.25">
      <c r="A174" s="33">
        <f>IF(LEN(Requerimiento_Det!A174)&gt;0,Requerimiento_Det!A174,"")</f>
        <v>1</v>
      </c>
      <c r="B174" s="33">
        <f t="shared" si="2"/>
        <v>173</v>
      </c>
      <c r="C174" s="5" t="s">
        <v>1</v>
      </c>
      <c r="D174" s="5" t="s">
        <v>28742</v>
      </c>
      <c r="E174" s="5">
        <f>IF(ISBLANK(Cotizar!D174),"",VLOOKUP(Cotizar!D174,Tabla1[#All],2,FALSE))</f>
        <v>1031100239</v>
      </c>
      <c r="F174" s="5" t="s">
        <v>28665</v>
      </c>
      <c r="G174" s="5">
        <v>20522547957</v>
      </c>
      <c r="H174" s="28">
        <v>1</v>
      </c>
      <c r="I174" s="40">
        <v>92.700199999999995</v>
      </c>
      <c r="J174" s="28" t="s">
        <v>29322</v>
      </c>
    </row>
    <row r="175" spans="1:10" x14ac:dyDescent="0.25">
      <c r="A175" s="33">
        <f>IF(LEN(Requerimiento_Det!A175)&gt;0,Requerimiento_Det!A175,"")</f>
        <v>1</v>
      </c>
      <c r="B175" s="33">
        <f t="shared" si="2"/>
        <v>174</v>
      </c>
      <c r="C175" s="5" t="s">
        <v>1</v>
      </c>
      <c r="D175" s="5" t="s">
        <v>28820</v>
      </c>
      <c r="E175" s="5">
        <f>IF(ISBLANK(Cotizar!D175),"",VLOOKUP(Cotizar!D175,Tabla1[#All],2,FALSE))</f>
        <v>1031100327</v>
      </c>
      <c r="F175" s="5" t="s">
        <v>28665</v>
      </c>
      <c r="G175" s="5">
        <v>20522547957</v>
      </c>
      <c r="H175" s="28">
        <v>1</v>
      </c>
      <c r="I175" s="40">
        <v>92.700199999999995</v>
      </c>
      <c r="J175" s="28" t="s">
        <v>29323</v>
      </c>
    </row>
    <row r="176" spans="1:10" x14ac:dyDescent="0.25">
      <c r="A176" s="33">
        <f>IF(LEN(Requerimiento_Det!A176)&gt;0,Requerimiento_Det!A176,"")</f>
        <v>1</v>
      </c>
      <c r="B176" s="33">
        <f t="shared" si="2"/>
        <v>175</v>
      </c>
      <c r="C176" s="5" t="s">
        <v>1</v>
      </c>
      <c r="D176" s="5" t="s">
        <v>28841</v>
      </c>
      <c r="E176" s="5">
        <f>IF(ISBLANK(Cotizar!D176),"",VLOOKUP(Cotizar!D176,Tabla1[#All],2,FALSE))</f>
        <v>1031100352</v>
      </c>
      <c r="F176" s="5" t="s">
        <v>28665</v>
      </c>
      <c r="G176" s="5">
        <v>20522547957</v>
      </c>
      <c r="H176" s="28">
        <v>1</v>
      </c>
      <c r="I176" s="40">
        <v>92.700199999999995</v>
      </c>
      <c r="J176" s="28" t="s">
        <v>29324</v>
      </c>
    </row>
    <row r="177" spans="1:10" x14ac:dyDescent="0.25">
      <c r="A177" s="33">
        <f>IF(LEN(Requerimiento_Det!A177)&gt;0,Requerimiento_Det!A177,"")</f>
        <v>1</v>
      </c>
      <c r="B177" s="33">
        <f t="shared" si="2"/>
        <v>176</v>
      </c>
      <c r="C177" s="5" t="s">
        <v>1</v>
      </c>
      <c r="D177" s="5" t="s">
        <v>28845</v>
      </c>
      <c r="E177" s="5">
        <f>IF(ISBLANK(Cotizar!D177),"",VLOOKUP(Cotizar!D177,Tabla1[#All],2,FALSE))</f>
        <v>1031100356</v>
      </c>
      <c r="F177" s="5" t="s">
        <v>28665</v>
      </c>
      <c r="G177" s="5">
        <v>20522547957</v>
      </c>
      <c r="H177" s="28">
        <v>1</v>
      </c>
      <c r="I177" s="40">
        <v>92.700199999999995</v>
      </c>
      <c r="J177" s="28" t="s">
        <v>29325</v>
      </c>
    </row>
    <row r="178" spans="1:10" x14ac:dyDescent="0.25">
      <c r="A178" s="33">
        <f>IF(LEN(Requerimiento_Det!A178)&gt;0,Requerimiento_Det!A178,"")</f>
        <v>1</v>
      </c>
      <c r="B178" s="33">
        <f t="shared" si="2"/>
        <v>177</v>
      </c>
      <c r="C178" s="5" t="s">
        <v>1</v>
      </c>
      <c r="D178" s="5" t="s">
        <v>28754</v>
      </c>
      <c r="E178" s="5">
        <f>IF(ISBLANK(Cotizar!D178),"",VLOOKUP(Cotizar!D178,Tabla1[#All],2,FALSE))</f>
        <v>1031100251</v>
      </c>
      <c r="F178" s="5" t="s">
        <v>28665</v>
      </c>
      <c r="G178" s="5">
        <v>20522547957</v>
      </c>
      <c r="H178" s="28">
        <v>1</v>
      </c>
      <c r="I178" s="40">
        <v>92.700199999999995</v>
      </c>
      <c r="J178" s="28" t="s">
        <v>29326</v>
      </c>
    </row>
    <row r="179" spans="1:10" x14ac:dyDescent="0.25">
      <c r="A179" s="33">
        <f>IF(LEN(Requerimiento_Det!A179)&gt;0,Requerimiento_Det!A179,"")</f>
        <v>1</v>
      </c>
      <c r="B179" s="33">
        <f t="shared" si="2"/>
        <v>178</v>
      </c>
      <c r="C179" s="5" t="s">
        <v>1</v>
      </c>
      <c r="D179" s="5" t="s">
        <v>28843</v>
      </c>
      <c r="E179" s="5">
        <f>IF(ISBLANK(Cotizar!D179),"",VLOOKUP(Cotizar!D179,Tabla1[#All],2,FALSE))</f>
        <v>1031100354</v>
      </c>
      <c r="F179" s="5" t="s">
        <v>28665</v>
      </c>
      <c r="G179" s="5">
        <v>20522547957</v>
      </c>
      <c r="H179" s="28">
        <v>1</v>
      </c>
      <c r="I179" s="40">
        <v>92.700199999999995</v>
      </c>
      <c r="J179" s="28" t="s">
        <v>29327</v>
      </c>
    </row>
    <row r="180" spans="1:10" x14ac:dyDescent="0.25">
      <c r="A180" s="33">
        <f>IF(LEN(Requerimiento_Det!A180)&gt;0,Requerimiento_Det!A180,"")</f>
        <v>1</v>
      </c>
      <c r="B180" s="33">
        <f t="shared" si="2"/>
        <v>179</v>
      </c>
      <c r="C180" s="5" t="s">
        <v>1</v>
      </c>
      <c r="D180" s="5" t="s">
        <v>28812</v>
      </c>
      <c r="E180" s="5">
        <f>IF(ISBLANK(Cotizar!D180),"",VLOOKUP(Cotizar!D180,Tabla1[#All],2,FALSE))</f>
        <v>1031100319</v>
      </c>
      <c r="F180" s="5" t="s">
        <v>28665</v>
      </c>
      <c r="G180" s="5">
        <v>20522547957</v>
      </c>
      <c r="H180" s="28">
        <v>1</v>
      </c>
      <c r="I180" s="40">
        <v>92.700199999999995</v>
      </c>
      <c r="J180" s="28" t="s">
        <v>29328</v>
      </c>
    </row>
    <row r="181" spans="1:10" x14ac:dyDescent="0.25">
      <c r="A181" s="33">
        <f>IF(LEN(Requerimiento_Det!A181)&gt;0,Requerimiento_Det!A181,"")</f>
        <v>1</v>
      </c>
      <c r="B181" s="33">
        <f t="shared" si="2"/>
        <v>180</v>
      </c>
      <c r="C181" s="5" t="s">
        <v>1</v>
      </c>
      <c r="D181" s="5" t="s">
        <v>28839</v>
      </c>
      <c r="E181" s="5">
        <f>IF(ISBLANK(Cotizar!D181),"",VLOOKUP(Cotizar!D181,Tabla1[#All],2,FALSE))</f>
        <v>1031100349</v>
      </c>
      <c r="F181" s="5" t="s">
        <v>28665</v>
      </c>
      <c r="G181" s="5">
        <v>20522547957</v>
      </c>
      <c r="H181" s="28">
        <v>1</v>
      </c>
      <c r="I181" s="40">
        <v>92.700199999999995</v>
      </c>
      <c r="J181" s="28" t="s">
        <v>29329</v>
      </c>
    </row>
    <row r="182" spans="1:10" x14ac:dyDescent="0.25">
      <c r="A182" s="33">
        <f>IF(LEN(Requerimiento_Det!A182)&gt;0,Requerimiento_Det!A182,"")</f>
        <v>1</v>
      </c>
      <c r="B182" s="33">
        <f t="shared" si="2"/>
        <v>181</v>
      </c>
      <c r="C182" s="5" t="s">
        <v>1</v>
      </c>
      <c r="D182" s="5" t="s">
        <v>28770</v>
      </c>
      <c r="E182" s="5">
        <f>IF(ISBLANK(Cotizar!D182),"",VLOOKUP(Cotizar!D182,Tabla1[#All],2,FALSE))</f>
        <v>1031100267</v>
      </c>
      <c r="F182" s="5" t="s">
        <v>28665</v>
      </c>
      <c r="G182" s="5">
        <v>20522547957</v>
      </c>
      <c r="H182" s="28">
        <v>1</v>
      </c>
      <c r="I182" s="40">
        <v>92.700199999999995</v>
      </c>
      <c r="J182" s="28" t="s">
        <v>29330</v>
      </c>
    </row>
    <row r="183" spans="1:10" x14ac:dyDescent="0.25">
      <c r="A183" s="33">
        <f>IF(LEN(Requerimiento_Det!A183)&gt;0,Requerimiento_Det!A183,"")</f>
        <v>1</v>
      </c>
      <c r="B183" s="33">
        <f t="shared" si="2"/>
        <v>182</v>
      </c>
      <c r="C183" s="5" t="s">
        <v>1</v>
      </c>
      <c r="D183" s="5" t="s">
        <v>28782</v>
      </c>
      <c r="E183" s="5">
        <f>IF(ISBLANK(Cotizar!D183),"",VLOOKUP(Cotizar!D183,Tabla1[#All],2,FALSE))</f>
        <v>1031100287</v>
      </c>
      <c r="F183" s="5" t="s">
        <v>28665</v>
      </c>
      <c r="G183" s="5">
        <v>20522547957</v>
      </c>
      <c r="H183" s="28">
        <v>1</v>
      </c>
      <c r="I183" s="40">
        <v>92.700199999999995</v>
      </c>
      <c r="J183" s="28" t="s">
        <v>29331</v>
      </c>
    </row>
    <row r="184" spans="1:10" x14ac:dyDescent="0.25">
      <c r="A184" s="33">
        <f>IF(LEN(Requerimiento_Det!A184)&gt;0,Requerimiento_Det!A184,"")</f>
        <v>1</v>
      </c>
      <c r="B184" s="33">
        <f t="shared" si="2"/>
        <v>183</v>
      </c>
      <c r="C184" s="5" t="s">
        <v>1</v>
      </c>
      <c r="D184" s="5" t="s">
        <v>28816</v>
      </c>
      <c r="E184" s="5">
        <f>IF(ISBLANK(Cotizar!D184),"",VLOOKUP(Cotizar!D184,Tabla1[#All],2,FALSE))</f>
        <v>1031100323</v>
      </c>
      <c r="F184" s="5" t="s">
        <v>28665</v>
      </c>
      <c r="G184" s="5">
        <v>20522547957</v>
      </c>
      <c r="H184" s="28">
        <v>1</v>
      </c>
      <c r="I184" s="40">
        <v>92.700199999999995</v>
      </c>
      <c r="J184" s="28" t="s">
        <v>29332</v>
      </c>
    </row>
    <row r="185" spans="1:10" x14ac:dyDescent="0.25">
      <c r="A185" s="33">
        <f>IF(LEN(Requerimiento_Det!A185)&gt;0,Requerimiento_Det!A185,"")</f>
        <v>1</v>
      </c>
      <c r="B185" s="33">
        <f t="shared" si="2"/>
        <v>184</v>
      </c>
      <c r="C185" s="5" t="s">
        <v>1</v>
      </c>
      <c r="D185" s="5" t="s">
        <v>28820</v>
      </c>
      <c r="E185" s="5">
        <f>IF(ISBLANK(Cotizar!D185),"",VLOOKUP(Cotizar!D185,Tabla1[#All],2,FALSE))</f>
        <v>1031100327</v>
      </c>
      <c r="F185" s="5" t="s">
        <v>28665</v>
      </c>
      <c r="G185" s="5">
        <v>20522547957</v>
      </c>
      <c r="H185" s="28">
        <v>1</v>
      </c>
      <c r="I185" s="40">
        <v>57.499899999999997</v>
      </c>
      <c r="J185" s="28" t="s">
        <v>29333</v>
      </c>
    </row>
    <row r="186" spans="1:10" x14ac:dyDescent="0.25">
      <c r="A186" s="33">
        <f>IF(LEN(Requerimiento_Det!A186)&gt;0,Requerimiento_Det!A186,"")</f>
        <v>1</v>
      </c>
      <c r="B186" s="33">
        <f t="shared" si="2"/>
        <v>185</v>
      </c>
      <c r="C186" s="5" t="s">
        <v>1</v>
      </c>
      <c r="D186" s="5" t="s">
        <v>29148</v>
      </c>
      <c r="E186" s="5">
        <f>IF(ISBLANK(Cotizar!D186),"",VLOOKUP(Cotizar!D186,Tabla1[#All],2,FALSE))</f>
        <v>1031100310</v>
      </c>
      <c r="F186" s="5" t="s">
        <v>28665</v>
      </c>
      <c r="G186" s="5">
        <v>20522547957</v>
      </c>
      <c r="H186" s="28">
        <v>1</v>
      </c>
      <c r="I186" s="40">
        <v>57.499899999999997</v>
      </c>
      <c r="J186" s="28" t="s">
        <v>29334</v>
      </c>
    </row>
    <row r="187" spans="1:10" x14ac:dyDescent="0.25">
      <c r="A187" s="33">
        <f>IF(LEN(Requerimiento_Det!A187)&gt;0,Requerimiento_Det!A187,"")</f>
        <v>1</v>
      </c>
      <c r="B187" s="33">
        <f t="shared" si="2"/>
        <v>186</v>
      </c>
      <c r="C187" s="5" t="s">
        <v>1</v>
      </c>
      <c r="D187" s="5" t="s">
        <v>28821</v>
      </c>
      <c r="E187" s="5">
        <f>IF(ISBLANK(Cotizar!D187),"",VLOOKUP(Cotizar!D187,Tabla1[#All],2,FALSE))</f>
        <v>1031100328</v>
      </c>
      <c r="F187" s="5" t="s">
        <v>28665</v>
      </c>
      <c r="G187" s="5">
        <v>20522547957</v>
      </c>
      <c r="H187" s="28">
        <v>1</v>
      </c>
      <c r="I187" s="40">
        <v>57.499899999999997</v>
      </c>
      <c r="J187" s="28" t="s">
        <v>29335</v>
      </c>
    </row>
    <row r="188" spans="1:10" x14ac:dyDescent="0.25">
      <c r="A188" s="33">
        <f>IF(LEN(Requerimiento_Det!A188)&gt;0,Requerimiento_Det!A188,"")</f>
        <v>1</v>
      </c>
      <c r="B188" s="33">
        <f t="shared" si="2"/>
        <v>187</v>
      </c>
      <c r="C188" s="5" t="s">
        <v>1</v>
      </c>
      <c r="D188" s="5" t="s">
        <v>28805</v>
      </c>
      <c r="E188" s="5">
        <f>IF(ISBLANK(Cotizar!D188),"",VLOOKUP(Cotizar!D188,Tabla1[#All],2,FALSE))</f>
        <v>1031100312</v>
      </c>
      <c r="F188" s="5" t="s">
        <v>28665</v>
      </c>
      <c r="G188" s="5">
        <v>20522547957</v>
      </c>
      <c r="H188" s="28">
        <v>1</v>
      </c>
      <c r="I188" s="40">
        <v>57.499899999999997</v>
      </c>
      <c r="J188" s="28" t="s">
        <v>29336</v>
      </c>
    </row>
    <row r="189" spans="1:10" x14ac:dyDescent="0.25">
      <c r="A189" s="33">
        <f>IF(LEN(Requerimiento_Det!A189)&gt;0,Requerimiento_Det!A189,"")</f>
        <v>1</v>
      </c>
      <c r="B189" s="33">
        <f t="shared" si="2"/>
        <v>188</v>
      </c>
      <c r="C189" s="5" t="s">
        <v>1</v>
      </c>
      <c r="D189" s="5" t="s">
        <v>28775</v>
      </c>
      <c r="E189" s="5">
        <f>IF(ISBLANK(Cotizar!D189),"",VLOOKUP(Cotizar!D189,Tabla1[#All],2,FALSE))</f>
        <v>1031100280</v>
      </c>
      <c r="F189" s="5" t="s">
        <v>28665</v>
      </c>
      <c r="G189" s="5">
        <v>20522547957</v>
      </c>
      <c r="H189" s="28">
        <v>1</v>
      </c>
      <c r="I189" s="40">
        <v>57.499899999999997</v>
      </c>
      <c r="J189" s="28" t="s">
        <v>29337</v>
      </c>
    </row>
    <row r="190" spans="1:10" x14ac:dyDescent="0.25">
      <c r="A190" s="33">
        <f>IF(LEN(Requerimiento_Det!A190)&gt;0,Requerimiento_Det!A190,"")</f>
        <v>1</v>
      </c>
      <c r="B190" s="33">
        <f t="shared" si="2"/>
        <v>189</v>
      </c>
      <c r="C190" s="5" t="s">
        <v>1</v>
      </c>
      <c r="D190" s="5" t="s">
        <v>28741</v>
      </c>
      <c r="E190" s="5">
        <f>IF(ISBLANK(Cotizar!D190),"",VLOOKUP(Cotizar!D190,Tabla1[#All],2,FALSE))</f>
        <v>1031100238</v>
      </c>
      <c r="F190" s="5" t="s">
        <v>28665</v>
      </c>
      <c r="G190" s="5">
        <v>20522547957</v>
      </c>
      <c r="H190" s="28">
        <v>1</v>
      </c>
      <c r="I190" s="40">
        <v>57.499899999999997</v>
      </c>
      <c r="J190" s="28" t="s">
        <v>29338</v>
      </c>
    </row>
    <row r="191" spans="1:10" x14ac:dyDescent="0.25">
      <c r="A191" s="33">
        <f>IF(LEN(Requerimiento_Det!A191)&gt;0,Requerimiento_Det!A191,"")</f>
        <v>1</v>
      </c>
      <c r="B191" s="33">
        <f t="shared" si="2"/>
        <v>190</v>
      </c>
      <c r="C191" s="5" t="s">
        <v>1</v>
      </c>
      <c r="D191" s="5" t="s">
        <v>28850</v>
      </c>
      <c r="E191" s="5">
        <f>IF(ISBLANK(Cotizar!D191),"",VLOOKUP(Cotizar!D191,Tabla1[#All],2,FALSE))</f>
        <v>1031100361</v>
      </c>
      <c r="F191" s="5" t="s">
        <v>28665</v>
      </c>
      <c r="G191" s="5">
        <v>20522547957</v>
      </c>
      <c r="H191" s="28">
        <v>1</v>
      </c>
      <c r="I191" s="40">
        <v>57.499899999999997</v>
      </c>
      <c r="J191" s="28" t="s">
        <v>29339</v>
      </c>
    </row>
    <row r="192" spans="1:10" x14ac:dyDescent="0.25">
      <c r="A192" s="33">
        <f>IF(LEN(Requerimiento_Det!A192)&gt;0,Requerimiento_Det!A192,"")</f>
        <v>1</v>
      </c>
      <c r="B192" s="33">
        <f t="shared" si="2"/>
        <v>191</v>
      </c>
      <c r="C192" s="5" t="s">
        <v>1</v>
      </c>
      <c r="D192" s="5" t="s">
        <v>28773</v>
      </c>
      <c r="E192" s="5">
        <f>IF(ISBLANK(Cotizar!D192),"",VLOOKUP(Cotizar!D192,Tabla1[#All],2,FALSE))</f>
        <v>1031100278</v>
      </c>
      <c r="F192" s="5" t="s">
        <v>28665</v>
      </c>
      <c r="G192" s="5">
        <v>20522547957</v>
      </c>
      <c r="H192" s="28">
        <v>1</v>
      </c>
      <c r="I192" s="40">
        <v>57.499899999999997</v>
      </c>
      <c r="J192" s="28" t="s">
        <v>29340</v>
      </c>
    </row>
    <row r="193" spans="1:10" x14ac:dyDescent="0.25">
      <c r="A193" s="33">
        <f>IF(LEN(Requerimiento_Det!A193)&gt;0,Requerimiento_Det!A193,"")</f>
        <v>1</v>
      </c>
      <c r="B193" s="33">
        <f t="shared" si="2"/>
        <v>192</v>
      </c>
      <c r="C193" s="5" t="s">
        <v>1</v>
      </c>
      <c r="D193" s="5" t="s">
        <v>28789</v>
      </c>
      <c r="E193" s="5">
        <f>IF(ISBLANK(Cotizar!D193),"",VLOOKUP(Cotizar!D193,Tabla1[#All],2,FALSE))</f>
        <v>1031100294</v>
      </c>
      <c r="F193" s="5" t="s">
        <v>28665</v>
      </c>
      <c r="G193" s="5">
        <v>20522547957</v>
      </c>
      <c r="H193" s="28">
        <v>1</v>
      </c>
      <c r="I193" s="40">
        <v>57.499899999999997</v>
      </c>
      <c r="J193" s="28" t="s">
        <v>29341</v>
      </c>
    </row>
    <row r="194" spans="1:10" x14ac:dyDescent="0.25">
      <c r="A194" s="33">
        <f>IF(LEN(Requerimiento_Det!A194)&gt;0,Requerimiento_Det!A194,"")</f>
        <v>1</v>
      </c>
      <c r="B194" s="33">
        <f t="shared" si="2"/>
        <v>193</v>
      </c>
      <c r="C194" s="5" t="s">
        <v>1</v>
      </c>
      <c r="D194" s="5" t="s">
        <v>28852</v>
      </c>
      <c r="E194" s="5">
        <f>IF(ISBLANK(Cotizar!D194),"",VLOOKUP(Cotizar!D194,Tabla1[#All],2,FALSE))</f>
        <v>1031100363</v>
      </c>
      <c r="F194" s="5" t="s">
        <v>28665</v>
      </c>
      <c r="G194" s="5">
        <v>20522547957</v>
      </c>
      <c r="H194" s="28">
        <v>1</v>
      </c>
      <c r="I194" s="40">
        <v>57.499899999999997</v>
      </c>
      <c r="J194" s="28" t="s">
        <v>29342</v>
      </c>
    </row>
    <row r="195" spans="1:10" x14ac:dyDescent="0.25">
      <c r="A195" s="33">
        <f>IF(LEN(Requerimiento_Det!A195)&gt;0,Requerimiento_Det!A195,"")</f>
        <v>1</v>
      </c>
      <c r="B195" s="33">
        <f t="shared" ref="B195:B258" si="3">(IF(LEN(C195)&gt;0,ROW(B195)-1,""))</f>
        <v>194</v>
      </c>
      <c r="C195" s="5" t="s">
        <v>1</v>
      </c>
      <c r="D195" s="5" t="s">
        <v>28809</v>
      </c>
      <c r="E195" s="5">
        <f>IF(ISBLANK(Cotizar!D195),"",VLOOKUP(Cotizar!D195,Tabla1[#All],2,FALSE))</f>
        <v>1031100316</v>
      </c>
      <c r="F195" s="5" t="s">
        <v>28665</v>
      </c>
      <c r="G195" s="5">
        <v>20522547957</v>
      </c>
      <c r="H195" s="28">
        <v>1</v>
      </c>
      <c r="I195" s="40">
        <v>57.499899999999997</v>
      </c>
      <c r="J195" s="28" t="s">
        <v>29343</v>
      </c>
    </row>
    <row r="196" spans="1:10" x14ac:dyDescent="0.25">
      <c r="A196" s="33">
        <f>IF(LEN(Requerimiento_Det!A196)&gt;0,Requerimiento_Det!A196,"")</f>
        <v>1</v>
      </c>
      <c r="B196" s="33">
        <f t="shared" si="3"/>
        <v>195</v>
      </c>
      <c r="C196" s="5" t="s">
        <v>1</v>
      </c>
      <c r="D196" s="5" t="s">
        <v>28751</v>
      </c>
      <c r="E196" s="5">
        <f>IF(ISBLANK(Cotizar!D196),"",VLOOKUP(Cotizar!D196,Tabla1[#All],2,FALSE))</f>
        <v>1031100248</v>
      </c>
      <c r="F196" s="5" t="s">
        <v>28665</v>
      </c>
      <c r="G196" s="5">
        <v>20522547957</v>
      </c>
      <c r="H196" s="28">
        <v>1</v>
      </c>
      <c r="I196" s="40">
        <v>57.499899999999997</v>
      </c>
      <c r="J196" s="28" t="s">
        <v>29344</v>
      </c>
    </row>
    <row r="197" spans="1:10" x14ac:dyDescent="0.25">
      <c r="A197" s="33">
        <f>IF(LEN(Requerimiento_Det!A197)&gt;0,Requerimiento_Det!A197,"")</f>
        <v>1</v>
      </c>
      <c r="B197" s="33">
        <f t="shared" si="3"/>
        <v>196</v>
      </c>
      <c r="C197" s="5" t="s">
        <v>1</v>
      </c>
      <c r="D197" s="5" t="s">
        <v>28828</v>
      </c>
      <c r="E197" s="5">
        <f>IF(ISBLANK(Cotizar!D197),"",VLOOKUP(Cotizar!D197,Tabla1[#All],2,FALSE))</f>
        <v>1031100336</v>
      </c>
      <c r="F197" s="5" t="s">
        <v>28665</v>
      </c>
      <c r="G197" s="5">
        <v>20522547957</v>
      </c>
      <c r="H197" s="28">
        <v>1</v>
      </c>
      <c r="I197" s="40">
        <v>57.499899999999997</v>
      </c>
      <c r="J197" s="28" t="s">
        <v>29345</v>
      </c>
    </row>
    <row r="198" spans="1:10" x14ac:dyDescent="0.25">
      <c r="A198" s="33">
        <f>IF(LEN(Requerimiento_Det!A198)&gt;0,Requerimiento_Det!A198,"")</f>
        <v>1</v>
      </c>
      <c r="B198" s="33">
        <f t="shared" si="3"/>
        <v>197</v>
      </c>
      <c r="C198" s="5" t="s">
        <v>1</v>
      </c>
      <c r="D198" s="5" t="s">
        <v>28784</v>
      </c>
      <c r="E198" s="5">
        <f>IF(ISBLANK(Cotizar!D198),"",VLOOKUP(Cotizar!D198,Tabla1[#All],2,FALSE))</f>
        <v>1031100289</v>
      </c>
      <c r="F198" s="5" t="s">
        <v>28665</v>
      </c>
      <c r="G198" s="5">
        <v>20522547957</v>
      </c>
      <c r="H198" s="28">
        <v>1</v>
      </c>
      <c r="I198" s="40">
        <v>57.499899999999997</v>
      </c>
      <c r="J198" s="28" t="s">
        <v>29346</v>
      </c>
    </row>
    <row r="199" spans="1:10" x14ac:dyDescent="0.25">
      <c r="A199" s="33">
        <f>IF(LEN(Requerimiento_Det!A199)&gt;0,Requerimiento_Det!A199,"")</f>
        <v>1</v>
      </c>
      <c r="B199" s="33">
        <f t="shared" si="3"/>
        <v>198</v>
      </c>
      <c r="C199" s="5" t="s">
        <v>1</v>
      </c>
      <c r="D199" s="5" t="s">
        <v>28732</v>
      </c>
      <c r="E199" s="5">
        <f>IF(ISBLANK(Cotizar!D199),"",VLOOKUP(Cotizar!D199,Tabla1[#All],2,FALSE))</f>
        <v>1031100116</v>
      </c>
      <c r="F199" s="5" t="s">
        <v>28665</v>
      </c>
      <c r="G199" s="5">
        <v>20522547957</v>
      </c>
      <c r="H199" s="28">
        <v>1</v>
      </c>
      <c r="I199" s="40">
        <v>57.499899999999997</v>
      </c>
      <c r="J199" s="28" t="s">
        <v>29347</v>
      </c>
    </row>
    <row r="200" spans="1:10" x14ac:dyDescent="0.25">
      <c r="A200" s="33">
        <f>IF(LEN(Requerimiento_Det!A200)&gt;0,Requerimiento_Det!A200,"")</f>
        <v>1</v>
      </c>
      <c r="B200" s="33">
        <f t="shared" si="3"/>
        <v>199</v>
      </c>
      <c r="C200" s="5" t="s">
        <v>1</v>
      </c>
      <c r="D200" s="5" t="s">
        <v>28752</v>
      </c>
      <c r="E200" s="5">
        <f>IF(ISBLANK(Cotizar!D200),"",VLOOKUP(Cotizar!D200,Tabla1[#All],2,FALSE))</f>
        <v>1031100249</v>
      </c>
      <c r="F200" s="5" t="s">
        <v>28665</v>
      </c>
      <c r="G200" s="5">
        <v>20522547957</v>
      </c>
      <c r="H200" s="28">
        <v>1</v>
      </c>
      <c r="I200" s="40">
        <v>57.499899999999997</v>
      </c>
      <c r="J200" s="28" t="s">
        <v>29348</v>
      </c>
    </row>
    <row r="201" spans="1:10" x14ac:dyDescent="0.25">
      <c r="A201" s="33">
        <f>IF(LEN(Requerimiento_Det!A201)&gt;0,Requerimiento_Det!A201,"")</f>
        <v>1</v>
      </c>
      <c r="B201" s="33">
        <f t="shared" si="3"/>
        <v>200</v>
      </c>
      <c r="C201" s="5" t="s">
        <v>1</v>
      </c>
      <c r="D201" s="5" t="s">
        <v>28822</v>
      </c>
      <c r="E201" s="5">
        <f>IF(ISBLANK(Cotizar!D201),"",VLOOKUP(Cotizar!D201,Tabla1[#All],2,FALSE))</f>
        <v>1031100329</v>
      </c>
      <c r="F201" s="5" t="s">
        <v>28665</v>
      </c>
      <c r="G201" s="5">
        <v>20522547957</v>
      </c>
      <c r="H201" s="28">
        <v>1</v>
      </c>
      <c r="I201" s="40">
        <v>57.499899999999997</v>
      </c>
      <c r="J201" s="28" t="s">
        <v>29349</v>
      </c>
    </row>
    <row r="202" spans="1:10" x14ac:dyDescent="0.25">
      <c r="A202" s="33">
        <f>IF(LEN(Requerimiento_Det!A202)&gt;0,Requerimiento_Det!A202,"")</f>
        <v>1</v>
      </c>
      <c r="B202" s="33">
        <f t="shared" si="3"/>
        <v>201</v>
      </c>
      <c r="C202" s="5" t="s">
        <v>1</v>
      </c>
      <c r="D202" s="5" t="s">
        <v>28765</v>
      </c>
      <c r="E202" s="5">
        <f>IF(ISBLANK(Cotizar!D202),"",VLOOKUP(Cotizar!D202,Tabla1[#All],2,FALSE))</f>
        <v>1031100262</v>
      </c>
      <c r="F202" s="5" t="s">
        <v>28665</v>
      </c>
      <c r="G202" s="5">
        <v>20522547957</v>
      </c>
      <c r="H202" s="28">
        <v>1</v>
      </c>
      <c r="I202" s="40">
        <v>57.499899999999997</v>
      </c>
      <c r="J202" s="28" t="s">
        <v>29350</v>
      </c>
    </row>
    <row r="203" spans="1:10" x14ac:dyDescent="0.25">
      <c r="A203" s="33">
        <f>IF(LEN(Requerimiento_Det!A203)&gt;0,Requerimiento_Det!A203,"")</f>
        <v>1</v>
      </c>
      <c r="B203" s="33">
        <f t="shared" si="3"/>
        <v>202</v>
      </c>
      <c r="C203" s="5" t="s">
        <v>1</v>
      </c>
      <c r="D203" s="5" t="s">
        <v>28834</v>
      </c>
      <c r="E203" s="5">
        <f>IF(ISBLANK(Cotizar!D203),"",VLOOKUP(Cotizar!D203,Tabla1[#All],2,FALSE))</f>
        <v>1031100344</v>
      </c>
      <c r="F203" s="5" t="s">
        <v>28665</v>
      </c>
      <c r="G203" s="5">
        <v>20522547957</v>
      </c>
      <c r="H203" s="28">
        <v>1</v>
      </c>
      <c r="I203" s="40">
        <v>57.499899999999997</v>
      </c>
      <c r="J203" s="28" t="s">
        <v>29351</v>
      </c>
    </row>
    <row r="204" spans="1:10" x14ac:dyDescent="0.25">
      <c r="A204" s="33">
        <f>IF(LEN(Requerimiento_Det!A204)&gt;0,Requerimiento_Det!A204,"")</f>
        <v>1</v>
      </c>
      <c r="B204" s="33">
        <f t="shared" si="3"/>
        <v>203</v>
      </c>
      <c r="C204" s="5" t="s">
        <v>1</v>
      </c>
      <c r="D204" s="5" t="s">
        <v>28738</v>
      </c>
      <c r="E204" s="5">
        <f>IF(ISBLANK(Cotizar!D204),"",VLOOKUP(Cotizar!D204,Tabla1[#All],2,FALSE))</f>
        <v>1031100125</v>
      </c>
      <c r="F204" s="5" t="s">
        <v>28665</v>
      </c>
      <c r="G204" s="5">
        <v>20522547957</v>
      </c>
      <c r="H204" s="28">
        <v>1</v>
      </c>
      <c r="I204" s="40">
        <v>57.499899999999997</v>
      </c>
      <c r="J204" s="28" t="s">
        <v>29352</v>
      </c>
    </row>
    <row r="205" spans="1:10" x14ac:dyDescent="0.25">
      <c r="A205" s="33">
        <f>IF(LEN(Requerimiento_Det!A205)&gt;0,Requerimiento_Det!A205,"")</f>
        <v>1</v>
      </c>
      <c r="B205" s="33">
        <f t="shared" si="3"/>
        <v>204</v>
      </c>
      <c r="C205" s="5" t="s">
        <v>1</v>
      </c>
      <c r="D205" s="5" t="s">
        <v>29148</v>
      </c>
      <c r="E205" s="5">
        <f>IF(ISBLANK(Cotizar!D205),"",VLOOKUP(Cotizar!D205,Tabla1[#All],2,FALSE))</f>
        <v>1031100310</v>
      </c>
      <c r="F205" s="5" t="s">
        <v>28665</v>
      </c>
      <c r="G205" s="5">
        <v>20522547957</v>
      </c>
      <c r="H205" s="28">
        <v>1</v>
      </c>
      <c r="I205" s="40">
        <v>57.499899999999997</v>
      </c>
      <c r="J205" s="28" t="s">
        <v>29353</v>
      </c>
    </row>
    <row r="206" spans="1:10" x14ac:dyDescent="0.25">
      <c r="A206" s="33">
        <f>IF(LEN(Requerimiento_Det!A206)&gt;0,Requerimiento_Det!A206,"")</f>
        <v>1</v>
      </c>
      <c r="B206" s="33">
        <f t="shared" si="3"/>
        <v>205</v>
      </c>
      <c r="C206" s="5" t="s">
        <v>1</v>
      </c>
      <c r="D206" s="5" t="s">
        <v>28733</v>
      </c>
      <c r="E206" s="5">
        <f>IF(ISBLANK(Cotizar!D206),"",VLOOKUP(Cotizar!D206,Tabla1[#All],2,FALSE))</f>
        <v>1031100117</v>
      </c>
      <c r="F206" s="5" t="s">
        <v>28665</v>
      </c>
      <c r="G206" s="5">
        <v>20522547957</v>
      </c>
      <c r="H206" s="28">
        <v>1</v>
      </c>
      <c r="I206" s="40">
        <v>57.499899999999997</v>
      </c>
      <c r="J206" s="28" t="s">
        <v>29354</v>
      </c>
    </row>
    <row r="207" spans="1:10" x14ac:dyDescent="0.25">
      <c r="A207" s="33">
        <f>IF(LEN(Requerimiento_Det!A207)&gt;0,Requerimiento_Det!A207,"")</f>
        <v>1</v>
      </c>
      <c r="B207" s="33">
        <f t="shared" si="3"/>
        <v>206</v>
      </c>
      <c r="C207" s="5" t="s">
        <v>1</v>
      </c>
      <c r="D207" s="5" t="s">
        <v>28793</v>
      </c>
      <c r="E207" s="5">
        <f>IF(ISBLANK(Cotizar!D207),"",VLOOKUP(Cotizar!D207,Tabla1[#All],2,FALSE))</f>
        <v>1031100299</v>
      </c>
      <c r="F207" s="5" t="s">
        <v>28665</v>
      </c>
      <c r="G207" s="5">
        <v>20522547957</v>
      </c>
      <c r="H207" s="28">
        <v>1</v>
      </c>
      <c r="I207" s="40">
        <v>57.499899999999997</v>
      </c>
      <c r="J207" s="28" t="s">
        <v>29355</v>
      </c>
    </row>
    <row r="208" spans="1:10" x14ac:dyDescent="0.25">
      <c r="A208" s="33">
        <f>IF(LEN(Requerimiento_Det!A208)&gt;0,Requerimiento_Det!A208,"")</f>
        <v>1</v>
      </c>
      <c r="B208" s="33">
        <f t="shared" si="3"/>
        <v>207</v>
      </c>
      <c r="C208" s="5" t="s">
        <v>1</v>
      </c>
      <c r="D208" s="5" t="s">
        <v>28741</v>
      </c>
      <c r="E208" s="5">
        <f>IF(ISBLANK(Cotizar!D208),"",VLOOKUP(Cotizar!D208,Tabla1[#All],2,FALSE))</f>
        <v>1031100238</v>
      </c>
      <c r="F208" s="5" t="s">
        <v>28665</v>
      </c>
      <c r="G208" s="5">
        <v>20522547957</v>
      </c>
      <c r="H208" s="28">
        <v>1</v>
      </c>
      <c r="I208" s="40">
        <v>57.499899999999997</v>
      </c>
      <c r="J208" s="28" t="s">
        <v>29356</v>
      </c>
    </row>
    <row r="209" spans="1:10" x14ac:dyDescent="0.25">
      <c r="A209" s="33">
        <f>IF(LEN(Requerimiento_Det!A209)&gt;0,Requerimiento_Det!A209,"")</f>
        <v>1</v>
      </c>
      <c r="B209" s="33">
        <f t="shared" si="3"/>
        <v>208</v>
      </c>
      <c r="C209" s="5" t="s">
        <v>1</v>
      </c>
      <c r="D209" s="5" t="s">
        <v>28828</v>
      </c>
      <c r="E209" s="5">
        <f>IF(ISBLANK(Cotizar!D209),"",VLOOKUP(Cotizar!D209,Tabla1[#All],2,FALSE))</f>
        <v>1031100336</v>
      </c>
      <c r="F209" s="5" t="s">
        <v>28665</v>
      </c>
      <c r="G209" s="5">
        <v>20522547957</v>
      </c>
      <c r="H209" s="28">
        <v>1</v>
      </c>
      <c r="I209" s="40">
        <v>57.499899999999997</v>
      </c>
      <c r="J209" s="28" t="s">
        <v>29357</v>
      </c>
    </row>
    <row r="210" spans="1:10" x14ac:dyDescent="0.25">
      <c r="A210" s="33">
        <f>IF(LEN(Requerimiento_Det!A210)&gt;0,Requerimiento_Det!A210,"")</f>
        <v>1</v>
      </c>
      <c r="B210" s="33">
        <f t="shared" si="3"/>
        <v>209</v>
      </c>
      <c r="C210" s="5" t="s">
        <v>1</v>
      </c>
      <c r="D210" s="5" t="s">
        <v>28812</v>
      </c>
      <c r="E210" s="5">
        <f>IF(ISBLANK(Cotizar!D210),"",VLOOKUP(Cotizar!D210,Tabla1[#All],2,FALSE))</f>
        <v>1031100319</v>
      </c>
      <c r="F210" s="5" t="s">
        <v>28665</v>
      </c>
      <c r="G210" s="5">
        <v>20522547957</v>
      </c>
      <c r="H210" s="28">
        <v>1</v>
      </c>
      <c r="I210" s="40">
        <v>57.499899999999997</v>
      </c>
      <c r="J210" s="28" t="s">
        <v>29358</v>
      </c>
    </row>
    <row r="211" spans="1:10" x14ac:dyDescent="0.25">
      <c r="A211" s="33">
        <f>IF(LEN(Requerimiento_Det!A211)&gt;0,Requerimiento_Det!A211,"")</f>
        <v>1</v>
      </c>
      <c r="B211" s="33">
        <f t="shared" si="3"/>
        <v>210</v>
      </c>
      <c r="C211" s="5" t="s">
        <v>1</v>
      </c>
      <c r="D211" s="6" t="s">
        <v>28847</v>
      </c>
      <c r="E211" s="5">
        <f>IF(ISBLANK(Cotizar!D211),"",VLOOKUP(Cotizar!D211,Tabla1[#All],2,FALSE))</f>
        <v>1031100358</v>
      </c>
      <c r="F211" s="5" t="s">
        <v>28665</v>
      </c>
      <c r="G211" s="5">
        <v>20522547957</v>
      </c>
      <c r="H211" s="28">
        <v>1</v>
      </c>
      <c r="I211" s="40">
        <v>57.499899999999997</v>
      </c>
      <c r="J211" s="28" t="s">
        <v>29359</v>
      </c>
    </row>
    <row r="212" spans="1:10" x14ac:dyDescent="0.25">
      <c r="A212" s="33">
        <f>IF(LEN(Requerimiento_Det!A212)&gt;0,Requerimiento_Det!A212,"")</f>
        <v>1</v>
      </c>
      <c r="B212" s="33">
        <f t="shared" si="3"/>
        <v>211</v>
      </c>
      <c r="C212" s="5" t="s">
        <v>1</v>
      </c>
      <c r="D212" s="5" t="s">
        <v>28768</v>
      </c>
      <c r="E212" s="5">
        <f>IF(ISBLANK(Cotizar!D212),"",VLOOKUP(Cotizar!D212,Tabla1[#All],2,FALSE))</f>
        <v>1031100265</v>
      </c>
      <c r="F212" s="5" t="s">
        <v>28665</v>
      </c>
      <c r="G212" s="5">
        <v>20522547957</v>
      </c>
      <c r="H212" s="28">
        <v>1</v>
      </c>
      <c r="I212" s="40">
        <v>57.499899999999997</v>
      </c>
      <c r="J212" s="28" t="s">
        <v>29360</v>
      </c>
    </row>
    <row r="213" spans="1:10" x14ac:dyDescent="0.25">
      <c r="A213" s="33">
        <f>IF(LEN(Requerimiento_Det!A213)&gt;0,Requerimiento_Det!A213,"")</f>
        <v>1</v>
      </c>
      <c r="B213" s="33">
        <f t="shared" si="3"/>
        <v>212</v>
      </c>
      <c r="C213" s="5" t="s">
        <v>1</v>
      </c>
      <c r="D213" s="5" t="s">
        <v>28738</v>
      </c>
      <c r="E213" s="5">
        <f>IF(ISBLANK(Cotizar!D213),"",VLOOKUP(Cotizar!D213,Tabla1[#All],2,FALSE))</f>
        <v>1031100125</v>
      </c>
      <c r="F213" s="5" t="s">
        <v>28665</v>
      </c>
      <c r="G213" s="5">
        <v>20522547957</v>
      </c>
      <c r="H213" s="28">
        <v>1</v>
      </c>
      <c r="I213" s="40">
        <v>57.499899999999997</v>
      </c>
      <c r="J213" s="28" t="s">
        <v>29361</v>
      </c>
    </row>
    <row r="214" spans="1:10" x14ac:dyDescent="0.25">
      <c r="A214" s="33">
        <f>IF(LEN(Requerimiento_Det!A214)&gt;0,Requerimiento_Det!A214,"")</f>
        <v>1</v>
      </c>
      <c r="B214" s="33">
        <f t="shared" si="3"/>
        <v>213</v>
      </c>
      <c r="C214" s="5" t="s">
        <v>1</v>
      </c>
      <c r="D214" s="5" t="s">
        <v>28771</v>
      </c>
      <c r="E214" s="5">
        <f>IF(ISBLANK(Cotizar!D214),"",VLOOKUP(Cotizar!D214,Tabla1[#All],2,FALSE))</f>
        <v>1031100276</v>
      </c>
      <c r="F214" s="5" t="s">
        <v>28665</v>
      </c>
      <c r="G214" s="5">
        <v>20522547957</v>
      </c>
      <c r="H214" s="28">
        <v>1</v>
      </c>
      <c r="I214" s="40">
        <v>57.499899999999997</v>
      </c>
      <c r="J214" s="28" t="s">
        <v>29362</v>
      </c>
    </row>
    <row r="215" spans="1:10" x14ac:dyDescent="0.25">
      <c r="A215" s="33">
        <f>IF(LEN(Requerimiento_Det!A215)&gt;0,Requerimiento_Det!A215,"")</f>
        <v>1</v>
      </c>
      <c r="B215" s="33">
        <f t="shared" si="3"/>
        <v>214</v>
      </c>
      <c r="C215" s="5" t="s">
        <v>1</v>
      </c>
      <c r="D215" s="5" t="s">
        <v>28752</v>
      </c>
      <c r="E215" s="5">
        <f>IF(ISBLANK(Cotizar!D215),"",VLOOKUP(Cotizar!D215,Tabla1[#All],2,FALSE))</f>
        <v>1031100249</v>
      </c>
      <c r="F215" s="5" t="s">
        <v>28665</v>
      </c>
      <c r="G215" s="5">
        <v>20522547957</v>
      </c>
      <c r="H215" s="28">
        <v>1</v>
      </c>
      <c r="I215" s="40">
        <v>57.499899999999997</v>
      </c>
      <c r="J215" s="28" t="s">
        <v>29363</v>
      </c>
    </row>
    <row r="216" spans="1:10" x14ac:dyDescent="0.25">
      <c r="A216" s="33">
        <f>IF(LEN(Requerimiento_Det!A216)&gt;0,Requerimiento_Det!A216,"")</f>
        <v>1</v>
      </c>
      <c r="B216" s="33">
        <f t="shared" si="3"/>
        <v>215</v>
      </c>
      <c r="C216" s="5" t="s">
        <v>1</v>
      </c>
      <c r="D216" s="5" t="s">
        <v>28817</v>
      </c>
      <c r="E216" s="5">
        <f>IF(ISBLANK(Cotizar!D216),"",VLOOKUP(Cotizar!D216,Tabla1[#All],2,FALSE))</f>
        <v>1031100324</v>
      </c>
      <c r="F216" s="5" t="s">
        <v>28665</v>
      </c>
      <c r="G216" s="5">
        <v>20522547957</v>
      </c>
      <c r="H216" s="28">
        <v>1</v>
      </c>
      <c r="I216" s="40">
        <v>57.499899999999997</v>
      </c>
      <c r="J216" s="28" t="s">
        <v>29364</v>
      </c>
    </row>
    <row r="217" spans="1:10" x14ac:dyDescent="0.25">
      <c r="A217" s="33">
        <f>IF(LEN(Requerimiento_Det!A217)&gt;0,Requerimiento_Det!A217,"")</f>
        <v>1</v>
      </c>
      <c r="B217" s="33">
        <f t="shared" si="3"/>
        <v>216</v>
      </c>
      <c r="C217" s="5" t="s">
        <v>1</v>
      </c>
      <c r="D217" s="5" t="s">
        <v>28733</v>
      </c>
      <c r="E217" s="5">
        <f>IF(ISBLANK(Cotizar!D217),"",VLOOKUP(Cotizar!D217,Tabla1[#All],2,FALSE))</f>
        <v>1031100117</v>
      </c>
      <c r="F217" s="5" t="s">
        <v>28665</v>
      </c>
      <c r="G217" s="5">
        <v>20522547957</v>
      </c>
      <c r="H217" s="28">
        <v>1</v>
      </c>
      <c r="I217" s="40">
        <v>57.499899999999997</v>
      </c>
      <c r="J217" s="28" t="s">
        <v>29365</v>
      </c>
    </row>
    <row r="218" spans="1:10" x14ac:dyDescent="0.25">
      <c r="A218" s="33">
        <f>IF(LEN(Requerimiento_Det!A218)&gt;0,Requerimiento_Det!A218,"")</f>
        <v>1</v>
      </c>
      <c r="B218" s="33">
        <f t="shared" si="3"/>
        <v>217</v>
      </c>
      <c r="C218" s="5" t="s">
        <v>1</v>
      </c>
      <c r="D218" s="5" t="s">
        <v>28742</v>
      </c>
      <c r="E218" s="5">
        <f>IF(ISBLANK(Cotizar!D218),"",VLOOKUP(Cotizar!D218,Tabla1[#All],2,FALSE))</f>
        <v>1031100239</v>
      </c>
      <c r="F218" s="5" t="s">
        <v>28665</v>
      </c>
      <c r="G218" s="5">
        <v>20522547957</v>
      </c>
      <c r="H218" s="28">
        <v>1</v>
      </c>
      <c r="I218" s="40">
        <v>57.499899999999997</v>
      </c>
      <c r="J218" s="28" t="s">
        <v>29366</v>
      </c>
    </row>
    <row r="219" spans="1:10" x14ac:dyDescent="0.25">
      <c r="A219" s="33">
        <f>IF(LEN(Requerimiento_Det!A219)&gt;0,Requerimiento_Det!A219,"")</f>
        <v>1</v>
      </c>
      <c r="B219" s="33">
        <f t="shared" si="3"/>
        <v>218</v>
      </c>
      <c r="C219" s="5" t="s">
        <v>1</v>
      </c>
      <c r="D219" s="5" t="s">
        <v>28801</v>
      </c>
      <c r="E219" s="5">
        <f>IF(ISBLANK(Cotizar!D219),"",VLOOKUP(Cotizar!D219,Tabla1[#All],2,FALSE))</f>
        <v>1031100307</v>
      </c>
      <c r="F219" s="5" t="s">
        <v>28665</v>
      </c>
      <c r="G219" s="5">
        <v>20522547957</v>
      </c>
      <c r="H219" s="28">
        <v>1</v>
      </c>
      <c r="I219" s="40">
        <v>57.499899999999997</v>
      </c>
      <c r="J219" s="28" t="s">
        <v>29367</v>
      </c>
    </row>
    <row r="220" spans="1:10" x14ac:dyDescent="0.25">
      <c r="A220" s="33">
        <f>IF(LEN(Requerimiento_Det!A220)&gt;0,Requerimiento_Det!A220,"")</f>
        <v>1</v>
      </c>
      <c r="B220" s="33">
        <f t="shared" si="3"/>
        <v>219</v>
      </c>
      <c r="C220" s="5" t="s">
        <v>1</v>
      </c>
      <c r="D220" s="5" t="s">
        <v>28820</v>
      </c>
      <c r="E220" s="5">
        <f>IF(ISBLANK(Cotizar!D220),"",VLOOKUP(Cotizar!D220,Tabla1[#All],2,FALSE))</f>
        <v>1031100327</v>
      </c>
      <c r="F220" s="5" t="s">
        <v>28665</v>
      </c>
      <c r="G220" s="5">
        <v>20522547957</v>
      </c>
      <c r="H220" s="28">
        <v>1</v>
      </c>
      <c r="I220" s="40">
        <v>57.499899999999997</v>
      </c>
      <c r="J220" s="28" t="s">
        <v>29368</v>
      </c>
    </row>
    <row r="221" spans="1:10" x14ac:dyDescent="0.25">
      <c r="A221" s="33">
        <f>IF(LEN(Requerimiento_Det!A221)&gt;0,Requerimiento_Det!A221,"")</f>
        <v>1</v>
      </c>
      <c r="B221" s="33">
        <f t="shared" si="3"/>
        <v>220</v>
      </c>
      <c r="C221" s="5" t="s">
        <v>1</v>
      </c>
      <c r="D221" s="5" t="s">
        <v>28845</v>
      </c>
      <c r="E221" s="5">
        <f>IF(ISBLANK(Cotizar!D221),"",VLOOKUP(Cotizar!D221,Tabla1[#All],2,FALSE))</f>
        <v>1031100356</v>
      </c>
      <c r="F221" s="5" t="s">
        <v>28665</v>
      </c>
      <c r="G221" s="5">
        <v>20522547957</v>
      </c>
      <c r="H221" s="28">
        <v>1</v>
      </c>
      <c r="I221" s="40">
        <v>57.499899999999997</v>
      </c>
      <c r="J221" s="28" t="s">
        <v>29369</v>
      </c>
    </row>
    <row r="222" spans="1:10" x14ac:dyDescent="0.25">
      <c r="A222" s="33">
        <f>IF(LEN(Requerimiento_Det!A222)&gt;0,Requerimiento_Det!A222,"")</f>
        <v>1</v>
      </c>
      <c r="B222" s="33">
        <f t="shared" si="3"/>
        <v>221</v>
      </c>
      <c r="C222" s="5" t="s">
        <v>1</v>
      </c>
      <c r="D222" s="5" t="s">
        <v>28841</v>
      </c>
      <c r="E222" s="5">
        <f>IF(ISBLANK(Cotizar!D222),"",VLOOKUP(Cotizar!D222,Tabla1[#All],2,FALSE))</f>
        <v>1031100352</v>
      </c>
      <c r="F222" s="5" t="s">
        <v>28665</v>
      </c>
      <c r="G222" s="5">
        <v>20522547957</v>
      </c>
      <c r="H222" s="28">
        <v>1</v>
      </c>
      <c r="I222" s="40">
        <v>57.499899999999997</v>
      </c>
      <c r="J222" s="28" t="s">
        <v>29370</v>
      </c>
    </row>
    <row r="223" spans="1:10" x14ac:dyDescent="0.25">
      <c r="A223" s="33">
        <f>IF(LEN(Requerimiento_Det!A223)&gt;0,Requerimiento_Det!A223,"")</f>
        <v>1</v>
      </c>
      <c r="B223" s="33">
        <f t="shared" si="3"/>
        <v>222</v>
      </c>
      <c r="C223" s="5" t="s">
        <v>1</v>
      </c>
      <c r="D223" s="5" t="s">
        <v>28816</v>
      </c>
      <c r="E223" s="5">
        <f>IF(ISBLANK(Cotizar!D223),"",VLOOKUP(Cotizar!D223,Tabla1[#All],2,FALSE))</f>
        <v>1031100323</v>
      </c>
      <c r="F223" s="5" t="s">
        <v>28665</v>
      </c>
      <c r="G223" s="5">
        <v>20522547957</v>
      </c>
      <c r="H223" s="28">
        <v>1</v>
      </c>
      <c r="I223" s="40">
        <v>57.499899999999997</v>
      </c>
      <c r="J223" s="28" t="s">
        <v>29371</v>
      </c>
    </row>
    <row r="224" spans="1:10" x14ac:dyDescent="0.25">
      <c r="A224" s="33">
        <f>IF(LEN(Requerimiento_Det!A224)&gt;0,Requerimiento_Det!A224,"")</f>
        <v>1</v>
      </c>
      <c r="B224" s="33">
        <f t="shared" si="3"/>
        <v>223</v>
      </c>
      <c r="C224" s="5" t="s">
        <v>1</v>
      </c>
      <c r="D224" s="5" t="s">
        <v>28763</v>
      </c>
      <c r="E224" s="5">
        <f>IF(ISBLANK(Cotizar!D224),"",VLOOKUP(Cotizar!D224,Tabla1[#All],2,FALSE))</f>
        <v>1031100260</v>
      </c>
      <c r="F224" s="5" t="s">
        <v>28665</v>
      </c>
      <c r="G224" s="5">
        <v>20522547957</v>
      </c>
      <c r="H224" s="28">
        <v>1</v>
      </c>
      <c r="I224" s="40">
        <v>57.499899999999997</v>
      </c>
      <c r="J224" s="28" t="s">
        <v>29372</v>
      </c>
    </row>
    <row r="225" spans="1:10" x14ac:dyDescent="0.25">
      <c r="A225" s="33">
        <f>IF(LEN(Requerimiento_Det!A225)&gt;0,Requerimiento_Det!A225,"")</f>
        <v>1</v>
      </c>
      <c r="B225" s="33">
        <f t="shared" si="3"/>
        <v>224</v>
      </c>
      <c r="C225" s="5" t="s">
        <v>1</v>
      </c>
      <c r="D225" s="5" t="s">
        <v>28839</v>
      </c>
      <c r="E225" s="5">
        <f>IF(ISBLANK(Cotizar!D225),"",VLOOKUP(Cotizar!D225,Tabla1[#All],2,FALSE))</f>
        <v>1031100349</v>
      </c>
      <c r="F225" s="5" t="s">
        <v>28665</v>
      </c>
      <c r="G225" s="5">
        <v>20522547957</v>
      </c>
      <c r="H225" s="28">
        <v>1</v>
      </c>
      <c r="I225" s="40">
        <v>57.499899999999997</v>
      </c>
      <c r="J225" s="28" t="s">
        <v>29373</v>
      </c>
    </row>
    <row r="226" spans="1:10" x14ac:dyDescent="0.25">
      <c r="A226" s="33">
        <f>IF(LEN(Requerimiento_Det!A226)&gt;0,Requerimiento_Det!A226,"")</f>
        <v>1</v>
      </c>
      <c r="B226" s="33">
        <f t="shared" si="3"/>
        <v>225</v>
      </c>
      <c r="C226" s="5" t="s">
        <v>1</v>
      </c>
      <c r="D226" s="5" t="s">
        <v>28773</v>
      </c>
      <c r="E226" s="5">
        <f>IF(ISBLANK(Cotizar!D226),"",VLOOKUP(Cotizar!D226,Tabla1[#All],2,FALSE))</f>
        <v>1031100278</v>
      </c>
      <c r="F226" s="5" t="s">
        <v>28665</v>
      </c>
      <c r="G226" s="5">
        <v>20522547957</v>
      </c>
      <c r="H226" s="28">
        <v>1</v>
      </c>
      <c r="I226" s="40">
        <v>57.499899999999997</v>
      </c>
      <c r="J226" s="28" t="s">
        <v>29374</v>
      </c>
    </row>
    <row r="227" spans="1:10" x14ac:dyDescent="0.25">
      <c r="A227" s="33">
        <f>IF(LEN(Requerimiento_Det!A227)&gt;0,Requerimiento_Det!A227,"")</f>
        <v>1</v>
      </c>
      <c r="B227" s="33">
        <f t="shared" si="3"/>
        <v>226</v>
      </c>
      <c r="C227" s="5" t="s">
        <v>1</v>
      </c>
      <c r="D227" s="5" t="s">
        <v>28815</v>
      </c>
      <c r="E227" s="5">
        <f>IF(ISBLANK(Cotizar!D227),"",VLOOKUP(Cotizar!D227,Tabla1[#All],2,FALSE))</f>
        <v>1031100322</v>
      </c>
      <c r="F227" s="5" t="s">
        <v>28665</v>
      </c>
      <c r="G227" s="5">
        <v>20522547957</v>
      </c>
      <c r="H227" s="28">
        <v>1</v>
      </c>
      <c r="I227" s="40">
        <v>57.499899999999997</v>
      </c>
      <c r="J227" s="28" t="s">
        <v>29375</v>
      </c>
    </row>
    <row r="228" spans="1:10" x14ac:dyDescent="0.25">
      <c r="A228" s="33">
        <f>IF(LEN(Requerimiento_Det!A228)&gt;0,Requerimiento_Det!A228,"")</f>
        <v>1</v>
      </c>
      <c r="B228" s="33">
        <f t="shared" si="3"/>
        <v>227</v>
      </c>
      <c r="C228" s="5" t="s">
        <v>1</v>
      </c>
      <c r="D228" s="5" t="s">
        <v>28759</v>
      </c>
      <c r="E228" s="5">
        <f>IF(ISBLANK(Cotizar!D228),"",VLOOKUP(Cotizar!D228,Tabla1[#All],2,FALSE))</f>
        <v>1031100256</v>
      </c>
      <c r="F228" s="5" t="s">
        <v>28665</v>
      </c>
      <c r="G228" s="5">
        <v>20522547957</v>
      </c>
      <c r="H228" s="28">
        <v>1</v>
      </c>
      <c r="I228" s="40">
        <v>57.499899999999997</v>
      </c>
      <c r="J228" s="28" t="s">
        <v>29376</v>
      </c>
    </row>
    <row r="229" spans="1:10" x14ac:dyDescent="0.25">
      <c r="A229" s="33">
        <f>IF(LEN(Requerimiento_Det!A229)&gt;0,Requerimiento_Det!A229,"")</f>
        <v>1</v>
      </c>
      <c r="B229" s="33">
        <f t="shared" si="3"/>
        <v>228</v>
      </c>
      <c r="C229" s="5" t="s">
        <v>1</v>
      </c>
      <c r="D229" s="5" t="s">
        <v>28850</v>
      </c>
      <c r="E229" s="5">
        <f>IF(ISBLANK(Cotizar!D229),"",VLOOKUP(Cotizar!D229,Tabla1[#All],2,FALSE))</f>
        <v>1031100361</v>
      </c>
      <c r="F229" s="5" t="s">
        <v>28665</v>
      </c>
      <c r="G229" s="5">
        <v>20522547957</v>
      </c>
      <c r="H229" s="28">
        <v>1</v>
      </c>
      <c r="I229" s="40">
        <v>57.499899999999997</v>
      </c>
      <c r="J229" s="28" t="s">
        <v>29377</v>
      </c>
    </row>
    <row r="230" spans="1:10" x14ac:dyDescent="0.25">
      <c r="A230" s="33">
        <f>IF(LEN(Requerimiento_Det!A230)&gt;0,Requerimiento_Det!A230,"")</f>
        <v>1</v>
      </c>
      <c r="B230" s="33">
        <f t="shared" si="3"/>
        <v>229</v>
      </c>
      <c r="C230" s="5" t="s">
        <v>1</v>
      </c>
      <c r="D230" s="5" t="s">
        <v>28848</v>
      </c>
      <c r="E230" s="5">
        <f>IF(ISBLANK(Cotizar!D230),"",VLOOKUP(Cotizar!D230,Tabla1[#All],2,FALSE))</f>
        <v>1031100359</v>
      </c>
      <c r="F230" s="5" t="s">
        <v>28665</v>
      </c>
      <c r="G230" s="5">
        <v>20522547957</v>
      </c>
      <c r="H230" s="28">
        <v>1</v>
      </c>
      <c r="I230" s="40">
        <v>57.499899999999997</v>
      </c>
      <c r="J230" s="28" t="s">
        <v>29378</v>
      </c>
    </row>
    <row r="231" spans="1:10" x14ac:dyDescent="0.25">
      <c r="A231" s="33">
        <f>IF(LEN(Requerimiento_Det!A231)&gt;0,Requerimiento_Det!A231,"")</f>
        <v>1</v>
      </c>
      <c r="B231" s="33">
        <f t="shared" si="3"/>
        <v>230</v>
      </c>
      <c r="C231" s="5" t="s">
        <v>1</v>
      </c>
      <c r="D231" s="5" t="s">
        <v>28807</v>
      </c>
      <c r="E231" s="5">
        <f>IF(ISBLANK(Cotizar!D231),"",VLOOKUP(Cotizar!D231,Tabla1[#All],2,FALSE))</f>
        <v>1031100314</v>
      </c>
      <c r="F231" s="5" t="s">
        <v>28665</v>
      </c>
      <c r="G231" s="5">
        <v>20522547957</v>
      </c>
      <c r="H231" s="28">
        <v>1</v>
      </c>
      <c r="I231" s="40">
        <v>57.499899999999997</v>
      </c>
      <c r="J231" s="28" t="s">
        <v>29379</v>
      </c>
    </row>
    <row r="232" spans="1:10" x14ac:dyDescent="0.25">
      <c r="A232" s="33">
        <f>IF(LEN(Requerimiento_Det!A232)&gt;0,Requerimiento_Det!A232,"")</f>
        <v>1</v>
      </c>
      <c r="B232" s="33">
        <f t="shared" si="3"/>
        <v>231</v>
      </c>
      <c r="C232" s="5" t="s">
        <v>1</v>
      </c>
      <c r="D232" s="5" t="s">
        <v>28825</v>
      </c>
      <c r="E232" s="5">
        <f>IF(ISBLANK(Cotizar!D232),"",VLOOKUP(Cotizar!D232,Tabla1[#All],2,FALSE))</f>
        <v>1031100333</v>
      </c>
      <c r="F232" s="5" t="s">
        <v>28665</v>
      </c>
      <c r="G232" s="5">
        <v>20522547957</v>
      </c>
      <c r="H232" s="28">
        <v>1</v>
      </c>
      <c r="I232" s="40">
        <v>57.499899999999997</v>
      </c>
      <c r="J232" s="28" t="s">
        <v>29380</v>
      </c>
    </row>
    <row r="233" spans="1:10" x14ac:dyDescent="0.25">
      <c r="A233" s="33">
        <f>IF(LEN(Requerimiento_Det!A233)&gt;0,Requerimiento_Det!A233,"")</f>
        <v>1</v>
      </c>
      <c r="B233" s="33">
        <f t="shared" si="3"/>
        <v>232</v>
      </c>
      <c r="C233" s="5" t="s">
        <v>1</v>
      </c>
      <c r="D233" s="6" t="s">
        <v>29148</v>
      </c>
      <c r="E233" s="5">
        <f>IF(ISBLANK(Cotizar!D233),"",VLOOKUP(Cotizar!D233,Tabla1[#All],2,FALSE))</f>
        <v>1031100310</v>
      </c>
      <c r="F233" s="5" t="s">
        <v>28665</v>
      </c>
      <c r="G233" s="5">
        <v>20522547957</v>
      </c>
      <c r="H233" s="28">
        <v>1</v>
      </c>
      <c r="I233" s="40">
        <v>57.499899999999997</v>
      </c>
      <c r="J233" s="28" t="s">
        <v>29381</v>
      </c>
    </row>
    <row r="234" spans="1:10" x14ac:dyDescent="0.25">
      <c r="A234" s="33">
        <f>IF(LEN(Requerimiento_Det!A234)&gt;0,Requerimiento_Det!A234,"")</f>
        <v>1</v>
      </c>
      <c r="B234" s="33">
        <f t="shared" si="3"/>
        <v>233</v>
      </c>
      <c r="C234" s="5" t="s">
        <v>1</v>
      </c>
      <c r="D234" s="5" t="s">
        <v>28809</v>
      </c>
      <c r="E234" s="5">
        <f>IF(ISBLANK(Cotizar!D234),"",VLOOKUP(Cotizar!D234,Tabla1[#All],2,FALSE))</f>
        <v>1031100316</v>
      </c>
      <c r="F234" s="5" t="s">
        <v>28665</v>
      </c>
      <c r="G234" s="5">
        <v>20522547957</v>
      </c>
      <c r="H234" s="28">
        <v>1</v>
      </c>
      <c r="I234" s="40">
        <v>57.499899999999997</v>
      </c>
      <c r="J234" s="28" t="s">
        <v>29382</v>
      </c>
    </row>
    <row r="235" spans="1:10" x14ac:dyDescent="0.25">
      <c r="A235" s="33">
        <f>IF(LEN(Requerimiento_Det!A235)&gt;0,Requerimiento_Det!A235,"")</f>
        <v>1</v>
      </c>
      <c r="B235" s="33">
        <f t="shared" si="3"/>
        <v>234</v>
      </c>
      <c r="C235" s="5" t="s">
        <v>1</v>
      </c>
      <c r="D235" s="5" t="s">
        <v>28754</v>
      </c>
      <c r="E235" s="5">
        <f>IF(ISBLANK(Cotizar!D235),"",VLOOKUP(Cotizar!D235,Tabla1[#All],2,FALSE))</f>
        <v>1031100251</v>
      </c>
      <c r="F235" s="5" t="s">
        <v>28665</v>
      </c>
      <c r="G235" s="5">
        <v>20522547957</v>
      </c>
      <c r="H235" s="28">
        <v>1</v>
      </c>
      <c r="I235" s="40">
        <v>57.499899999999997</v>
      </c>
      <c r="J235" s="28" t="s">
        <v>29383</v>
      </c>
    </row>
    <row r="236" spans="1:10" x14ac:dyDescent="0.25">
      <c r="A236" s="33">
        <f>IF(LEN(Requerimiento_Det!A236)&gt;0,Requerimiento_Det!A236,"")</f>
        <v>1</v>
      </c>
      <c r="B236" s="33">
        <f t="shared" si="3"/>
        <v>235</v>
      </c>
      <c r="C236" s="5" t="s">
        <v>1</v>
      </c>
      <c r="D236" s="5" t="s">
        <v>28800</v>
      </c>
      <c r="E236" s="5">
        <f>IF(ISBLANK(Cotizar!D236),"",VLOOKUP(Cotizar!D236,Tabla1[#All],2,FALSE))</f>
        <v>1031100306</v>
      </c>
      <c r="F236" s="5" t="s">
        <v>28665</v>
      </c>
      <c r="G236" s="5">
        <v>20522547957</v>
      </c>
      <c r="H236" s="28">
        <v>1</v>
      </c>
      <c r="I236" s="40">
        <v>57.499899999999997</v>
      </c>
      <c r="J236" s="28" t="s">
        <v>29384</v>
      </c>
    </row>
    <row r="237" spans="1:10" x14ac:dyDescent="0.25">
      <c r="A237" s="33">
        <f>IF(LEN(Requerimiento_Det!A237)&gt;0,Requerimiento_Det!A237,"")</f>
        <v>1</v>
      </c>
      <c r="B237" s="33">
        <f t="shared" si="3"/>
        <v>236</v>
      </c>
      <c r="C237" s="5" t="s">
        <v>1</v>
      </c>
      <c r="D237" s="5" t="s">
        <v>28828</v>
      </c>
      <c r="E237" s="5">
        <f>IF(ISBLANK(Cotizar!D237),"",VLOOKUP(Cotizar!D237,Tabla1[#All],2,FALSE))</f>
        <v>1031100336</v>
      </c>
      <c r="F237" s="5" t="s">
        <v>28665</v>
      </c>
      <c r="G237" s="5">
        <v>20522547957</v>
      </c>
      <c r="H237" s="28">
        <v>1</v>
      </c>
      <c r="I237" s="40">
        <v>57.499899999999997</v>
      </c>
      <c r="J237" s="28" t="s">
        <v>29385</v>
      </c>
    </row>
    <row r="238" spans="1:10" x14ac:dyDescent="0.25">
      <c r="A238" s="33">
        <f>IF(LEN(Requerimiento_Det!A238)&gt;0,Requerimiento_Det!A238,"")</f>
        <v>1</v>
      </c>
      <c r="B238" s="33">
        <f t="shared" si="3"/>
        <v>237</v>
      </c>
      <c r="C238" s="5" t="s">
        <v>1</v>
      </c>
      <c r="D238" s="5" t="s">
        <v>28741</v>
      </c>
      <c r="E238" s="5">
        <f>IF(ISBLANK(Cotizar!D238),"",VLOOKUP(Cotizar!D238,Tabla1[#All],2,FALSE))</f>
        <v>1031100238</v>
      </c>
      <c r="F238" s="5" t="s">
        <v>28665</v>
      </c>
      <c r="G238" s="5">
        <v>20522547957</v>
      </c>
      <c r="H238" s="28">
        <v>1</v>
      </c>
      <c r="I238" s="40">
        <v>57.499899999999997</v>
      </c>
      <c r="J238" s="28" t="s">
        <v>29386</v>
      </c>
    </row>
    <row r="239" spans="1:10" x14ac:dyDescent="0.25">
      <c r="A239" s="33">
        <f>IF(LEN(Requerimiento_Det!A239)&gt;0,Requerimiento_Det!A239,"")</f>
        <v>1</v>
      </c>
      <c r="B239" s="33">
        <f t="shared" si="3"/>
        <v>238</v>
      </c>
      <c r="C239" s="5" t="s">
        <v>1</v>
      </c>
      <c r="D239" s="5" t="s">
        <v>28770</v>
      </c>
      <c r="E239" s="5">
        <f>IF(ISBLANK(Cotizar!D239),"",VLOOKUP(Cotizar!D239,Tabla1[#All],2,FALSE))</f>
        <v>1031100267</v>
      </c>
      <c r="F239" s="5" t="s">
        <v>28665</v>
      </c>
      <c r="G239" s="5">
        <v>20522547957</v>
      </c>
      <c r="H239" s="28">
        <v>1</v>
      </c>
      <c r="I239" s="40">
        <v>57.499899999999997</v>
      </c>
      <c r="J239" s="28" t="s">
        <v>29387</v>
      </c>
    </row>
    <row r="240" spans="1:10" x14ac:dyDescent="0.25">
      <c r="A240" s="33">
        <f>IF(LEN(Requerimiento_Det!A240)&gt;0,Requerimiento_Det!A240,"")</f>
        <v>1</v>
      </c>
      <c r="B240" s="33">
        <f t="shared" si="3"/>
        <v>239</v>
      </c>
      <c r="C240" s="5" t="s">
        <v>1</v>
      </c>
      <c r="D240" s="5" t="s">
        <v>28751</v>
      </c>
      <c r="E240" s="5">
        <f>IF(ISBLANK(Cotizar!D240),"",VLOOKUP(Cotizar!D240,Tabla1[#All],2,FALSE))</f>
        <v>1031100248</v>
      </c>
      <c r="F240" s="5" t="s">
        <v>28665</v>
      </c>
      <c r="G240" s="5">
        <v>20522547957</v>
      </c>
      <c r="H240" s="28">
        <v>1</v>
      </c>
      <c r="I240" s="40">
        <v>57.499899999999997</v>
      </c>
      <c r="J240" s="28" t="s">
        <v>29388</v>
      </c>
    </row>
    <row r="241" spans="1:10" x14ac:dyDescent="0.25">
      <c r="A241" s="33">
        <f>IF(LEN(Requerimiento_Det!A241)&gt;0,Requerimiento_Det!A241,"")</f>
        <v>1</v>
      </c>
      <c r="B241" s="33">
        <f t="shared" si="3"/>
        <v>240</v>
      </c>
      <c r="C241" s="5" t="s">
        <v>1</v>
      </c>
      <c r="D241" s="5" t="s">
        <v>28801</v>
      </c>
      <c r="E241" s="5">
        <f>IF(ISBLANK(Cotizar!D241),"",VLOOKUP(Cotizar!D241,Tabla1[#All],2,FALSE))</f>
        <v>1031100307</v>
      </c>
      <c r="F241" s="5" t="s">
        <v>28665</v>
      </c>
      <c r="G241" s="5">
        <v>20522547957</v>
      </c>
      <c r="H241" s="28">
        <v>1</v>
      </c>
      <c r="I241" s="40">
        <v>57.499899999999997</v>
      </c>
      <c r="J241" s="28" t="s">
        <v>29389</v>
      </c>
    </row>
    <row r="242" spans="1:10" x14ac:dyDescent="0.25">
      <c r="A242" s="33">
        <f>IF(LEN(Requerimiento_Det!A242)&gt;0,Requerimiento_Det!A242,"")</f>
        <v>1</v>
      </c>
      <c r="B242" s="33">
        <f t="shared" si="3"/>
        <v>241</v>
      </c>
      <c r="C242" s="5" t="s">
        <v>1</v>
      </c>
      <c r="D242" s="5" t="s">
        <v>28843</v>
      </c>
      <c r="E242" s="5">
        <f>IF(ISBLANK(Cotizar!D242),"",VLOOKUP(Cotizar!D242,Tabla1[#All],2,FALSE))</f>
        <v>1031100354</v>
      </c>
      <c r="F242" s="5" t="s">
        <v>28665</v>
      </c>
      <c r="G242" s="5">
        <v>20522547957</v>
      </c>
      <c r="H242" s="28">
        <v>1</v>
      </c>
      <c r="I242" s="40">
        <v>57.499899999999997</v>
      </c>
      <c r="J242" s="28" t="s">
        <v>29390</v>
      </c>
    </row>
    <row r="243" spans="1:10" x14ac:dyDescent="0.25">
      <c r="A243" s="33">
        <f>IF(LEN(Requerimiento_Det!A243)&gt;0,Requerimiento_Det!A243,"")</f>
        <v>1</v>
      </c>
      <c r="B243" s="33">
        <f t="shared" si="3"/>
        <v>242</v>
      </c>
      <c r="C243" s="5" t="s">
        <v>1</v>
      </c>
      <c r="D243" s="5" t="s">
        <v>28768</v>
      </c>
      <c r="E243" s="5">
        <f>IF(ISBLANK(Cotizar!D243),"",VLOOKUP(Cotizar!D243,Tabla1[#All],2,FALSE))</f>
        <v>1031100265</v>
      </c>
      <c r="F243" s="5" t="s">
        <v>28665</v>
      </c>
      <c r="G243" s="5">
        <v>20522547957</v>
      </c>
      <c r="H243" s="28">
        <v>1</v>
      </c>
      <c r="I243" s="40">
        <v>57.499899999999997</v>
      </c>
      <c r="J243" s="28" t="s">
        <v>29391</v>
      </c>
    </row>
    <row r="244" spans="1:10" x14ac:dyDescent="0.25">
      <c r="A244" s="33">
        <f>IF(LEN(Requerimiento_Det!A244)&gt;0,Requerimiento_Det!A244,"")</f>
        <v>1</v>
      </c>
      <c r="B244" s="33">
        <f t="shared" si="3"/>
        <v>243</v>
      </c>
      <c r="C244" s="5" t="s">
        <v>1</v>
      </c>
      <c r="D244" s="5" t="s">
        <v>28757</v>
      </c>
      <c r="E244" s="5">
        <f>IF(ISBLANK(Cotizar!D244),"",VLOOKUP(Cotizar!D244,Tabla1[#All],2,FALSE))</f>
        <v>1031100254</v>
      </c>
      <c r="F244" s="5" t="s">
        <v>28665</v>
      </c>
      <c r="G244" s="5">
        <v>20522547957</v>
      </c>
      <c r="H244" s="28">
        <v>1</v>
      </c>
      <c r="I244" s="40">
        <v>57.499899999999997</v>
      </c>
      <c r="J244" s="28" t="s">
        <v>29392</v>
      </c>
    </row>
    <row r="245" spans="1:10" x14ac:dyDescent="0.25">
      <c r="A245" s="33">
        <f>IF(LEN(Requerimiento_Det!A245)&gt;0,Requerimiento_Det!A245,"")</f>
        <v>1</v>
      </c>
      <c r="B245" s="33">
        <f t="shared" si="3"/>
        <v>244</v>
      </c>
      <c r="C245" s="5" t="s">
        <v>1</v>
      </c>
      <c r="D245" s="5" t="s">
        <v>28825</v>
      </c>
      <c r="E245" s="5">
        <f>IF(ISBLANK(Cotizar!D245),"",VLOOKUP(Cotizar!D245,Tabla1[#All],2,FALSE))</f>
        <v>1031100333</v>
      </c>
      <c r="F245" s="5" t="s">
        <v>28665</v>
      </c>
      <c r="G245" s="5">
        <v>20522547957</v>
      </c>
      <c r="H245" s="28">
        <v>1</v>
      </c>
      <c r="I245" s="40">
        <v>57.499899999999997</v>
      </c>
      <c r="J245" s="28" t="s">
        <v>29393</v>
      </c>
    </row>
    <row r="246" spans="1:10" x14ac:dyDescent="0.25">
      <c r="A246" s="33">
        <f>IF(LEN(Requerimiento_Det!A246)&gt;0,Requerimiento_Det!A246,"")</f>
        <v>1</v>
      </c>
      <c r="B246" s="33">
        <f t="shared" si="3"/>
        <v>245</v>
      </c>
      <c r="C246" s="5" t="s">
        <v>1</v>
      </c>
      <c r="D246" s="5" t="s">
        <v>28837</v>
      </c>
      <c r="E246" s="5">
        <f>IF(ISBLANK(Cotizar!D246),"",VLOOKUP(Cotizar!D246,Tabla1[#All],2,FALSE))</f>
        <v>1031100347</v>
      </c>
      <c r="F246" s="5" t="s">
        <v>28665</v>
      </c>
      <c r="G246" s="5">
        <v>20522547957</v>
      </c>
      <c r="H246" s="28">
        <v>1</v>
      </c>
      <c r="I246" s="40">
        <v>57.499899999999997</v>
      </c>
      <c r="J246" s="28" t="s">
        <v>29394</v>
      </c>
    </row>
    <row r="247" spans="1:10" x14ac:dyDescent="0.25">
      <c r="A247" s="33">
        <f>IF(LEN(Requerimiento_Det!A247)&gt;0,Requerimiento_Det!A247,"")</f>
        <v>1</v>
      </c>
      <c r="B247" s="33">
        <f t="shared" si="3"/>
        <v>246</v>
      </c>
      <c r="C247" s="5" t="s">
        <v>1</v>
      </c>
      <c r="D247" s="5" t="s">
        <v>28815</v>
      </c>
      <c r="E247" s="5">
        <f>IF(ISBLANK(Cotizar!D247),"",VLOOKUP(Cotizar!D247,Tabla1[#All],2,FALSE))</f>
        <v>1031100322</v>
      </c>
      <c r="F247" s="5" t="s">
        <v>28665</v>
      </c>
      <c r="G247" s="5">
        <v>20522547957</v>
      </c>
      <c r="H247" s="28">
        <v>1</v>
      </c>
      <c r="I247" s="40">
        <v>57.499899999999997</v>
      </c>
      <c r="J247" s="28" t="s">
        <v>29395</v>
      </c>
    </row>
    <row r="248" spans="1:10" x14ac:dyDescent="0.25">
      <c r="A248" s="33">
        <f>IF(LEN(Requerimiento_Det!A248)&gt;0,Requerimiento_Det!A248,"")</f>
        <v>1</v>
      </c>
      <c r="B248" s="33">
        <f t="shared" si="3"/>
        <v>247</v>
      </c>
      <c r="C248" s="5" t="s">
        <v>1</v>
      </c>
      <c r="D248" s="5" t="s">
        <v>28764</v>
      </c>
      <c r="E248" s="5">
        <f>IF(ISBLANK(Cotizar!D248),"",VLOOKUP(Cotizar!D248,Tabla1[#All],2,FALSE))</f>
        <v>1031100261</v>
      </c>
      <c r="F248" s="5" t="s">
        <v>28665</v>
      </c>
      <c r="G248" s="5">
        <v>20522547957</v>
      </c>
      <c r="H248" s="28">
        <v>1</v>
      </c>
      <c r="I248" s="40">
        <v>57.499899999999997</v>
      </c>
      <c r="J248" s="28" t="s">
        <v>29396</v>
      </c>
    </row>
    <row r="249" spans="1:10" x14ac:dyDescent="0.25">
      <c r="A249" s="33">
        <f>IF(LEN(Requerimiento_Det!A249)&gt;0,Requerimiento_Det!A249,"")</f>
        <v>1</v>
      </c>
      <c r="B249" s="33">
        <f t="shared" si="3"/>
        <v>248</v>
      </c>
      <c r="C249" s="5" t="s">
        <v>1</v>
      </c>
      <c r="D249" s="5" t="s">
        <v>28741</v>
      </c>
      <c r="E249" s="5">
        <f>IF(ISBLANK(Cotizar!D249),"",VLOOKUP(Cotizar!D249,Tabla1[#All],2,FALSE))</f>
        <v>1031100238</v>
      </c>
      <c r="F249" s="5" t="s">
        <v>28665</v>
      </c>
      <c r="G249" s="5">
        <v>20522547957</v>
      </c>
      <c r="H249" s="28">
        <v>1</v>
      </c>
      <c r="I249" s="40">
        <v>57.499899999999997</v>
      </c>
      <c r="J249" s="28" t="s">
        <v>29397</v>
      </c>
    </row>
    <row r="250" spans="1:10" x14ac:dyDescent="0.25">
      <c r="A250" s="33">
        <f>IF(LEN(Requerimiento_Det!A250)&gt;0,Requerimiento_Det!A250,"")</f>
        <v>1</v>
      </c>
      <c r="B250" s="33">
        <f t="shared" si="3"/>
        <v>249</v>
      </c>
      <c r="C250" s="5" t="s">
        <v>1</v>
      </c>
      <c r="D250" s="5" t="s">
        <v>28757</v>
      </c>
      <c r="E250" s="5">
        <f>IF(ISBLANK(Cotizar!D250),"",VLOOKUP(Cotizar!D250,Tabla1[#All],2,FALSE))</f>
        <v>1031100254</v>
      </c>
      <c r="F250" s="5" t="s">
        <v>28665</v>
      </c>
      <c r="G250" s="5">
        <v>20522547957</v>
      </c>
      <c r="H250" s="28">
        <v>1</v>
      </c>
      <c r="I250" s="40">
        <v>57.499899999999997</v>
      </c>
      <c r="J250" s="28" t="s">
        <v>29398</v>
      </c>
    </row>
    <row r="251" spans="1:10" x14ac:dyDescent="0.25">
      <c r="A251" s="33">
        <f>IF(LEN(Requerimiento_Det!A251)&gt;0,Requerimiento_Det!A251,"")</f>
        <v>1</v>
      </c>
      <c r="B251" s="33">
        <f t="shared" si="3"/>
        <v>250</v>
      </c>
      <c r="C251" s="5" t="s">
        <v>1</v>
      </c>
      <c r="D251" s="5" t="s">
        <v>28768</v>
      </c>
      <c r="E251" s="5">
        <f>IF(ISBLANK(Cotizar!D251),"",VLOOKUP(Cotizar!D251,Tabla1[#All],2,FALSE))</f>
        <v>1031100265</v>
      </c>
      <c r="F251" s="5" t="s">
        <v>28665</v>
      </c>
      <c r="G251" s="5">
        <v>20522547957</v>
      </c>
      <c r="H251" s="28">
        <v>1</v>
      </c>
      <c r="I251" s="40">
        <v>57.499899999999997</v>
      </c>
      <c r="J251" s="28" t="s">
        <v>29399</v>
      </c>
    </row>
    <row r="252" spans="1:10" x14ac:dyDescent="0.25">
      <c r="A252" s="33">
        <f>IF(LEN(Requerimiento_Det!A252)&gt;0,Requerimiento_Det!A252,"")</f>
        <v>1</v>
      </c>
      <c r="B252" s="33">
        <f t="shared" si="3"/>
        <v>251</v>
      </c>
      <c r="C252" s="5" t="s">
        <v>1</v>
      </c>
      <c r="D252" s="5" t="s">
        <v>28820</v>
      </c>
      <c r="E252" s="5">
        <f>IF(ISBLANK(Cotizar!D252),"",VLOOKUP(Cotizar!D252,Tabla1[#All],2,FALSE))</f>
        <v>1031100327</v>
      </c>
      <c r="F252" s="5" t="s">
        <v>28665</v>
      </c>
      <c r="G252" s="5">
        <v>20522547957</v>
      </c>
      <c r="H252" s="28">
        <v>1</v>
      </c>
      <c r="I252" s="40">
        <v>57.499899999999997</v>
      </c>
      <c r="J252" s="28" t="s">
        <v>29400</v>
      </c>
    </row>
    <row r="253" spans="1:10" x14ac:dyDescent="0.25">
      <c r="A253" s="33">
        <f>IF(LEN(Requerimiento_Det!A253)&gt;0,Requerimiento_Det!A253,"")</f>
        <v>1</v>
      </c>
      <c r="B253" s="33">
        <f t="shared" si="3"/>
        <v>252</v>
      </c>
      <c r="C253" s="5" t="s">
        <v>1</v>
      </c>
      <c r="D253" s="5" t="s">
        <v>28844</v>
      </c>
      <c r="E253" s="5">
        <f>IF(ISBLANK(Cotizar!D253),"",VLOOKUP(Cotizar!D253,Tabla1[#All],2,FALSE))</f>
        <v>1031100355</v>
      </c>
      <c r="F253" s="5" t="s">
        <v>28665</v>
      </c>
      <c r="G253" s="5">
        <v>20522547957</v>
      </c>
      <c r="H253" s="28">
        <v>1</v>
      </c>
      <c r="I253" s="40">
        <v>57.499899999999997</v>
      </c>
      <c r="J253" s="28" t="s">
        <v>29401</v>
      </c>
    </row>
    <row r="254" spans="1:10" x14ac:dyDescent="0.25">
      <c r="A254" s="33">
        <f>IF(LEN(Requerimiento_Det!A254)&gt;0,Requerimiento_Det!A254,"")</f>
        <v>1</v>
      </c>
      <c r="B254" s="33">
        <f t="shared" si="3"/>
        <v>253</v>
      </c>
      <c r="C254" s="5" t="s">
        <v>1</v>
      </c>
      <c r="D254" s="5" t="s">
        <v>28842</v>
      </c>
      <c r="E254" s="5">
        <f>IF(ISBLANK(Cotizar!D254),"",VLOOKUP(Cotizar!D254,Tabla1[#All],2,FALSE))</f>
        <v>1031100353</v>
      </c>
      <c r="F254" s="5" t="s">
        <v>28665</v>
      </c>
      <c r="G254" s="5">
        <v>20522547957</v>
      </c>
      <c r="H254" s="28">
        <v>1</v>
      </c>
      <c r="I254" s="40">
        <v>57.499899999999997</v>
      </c>
      <c r="J254" s="28" t="s">
        <v>29402</v>
      </c>
    </row>
    <row r="255" spans="1:10" x14ac:dyDescent="0.25">
      <c r="A255" s="33">
        <f>IF(LEN(Requerimiento_Det!A255)&gt;0,Requerimiento_Det!A255,"")</f>
        <v>1</v>
      </c>
      <c r="B255" s="33">
        <f t="shared" si="3"/>
        <v>254</v>
      </c>
      <c r="C255" s="5" t="s">
        <v>1</v>
      </c>
      <c r="D255" s="5" t="s">
        <v>28786</v>
      </c>
      <c r="E255" s="5">
        <f>IF(ISBLANK(Cotizar!D255),"",VLOOKUP(Cotizar!D255,Tabla1[#All],2,FALSE))</f>
        <v>1031100291</v>
      </c>
      <c r="F255" s="5" t="s">
        <v>28665</v>
      </c>
      <c r="G255" s="5">
        <v>20522547957</v>
      </c>
      <c r="H255" s="28">
        <v>1</v>
      </c>
      <c r="I255" s="40">
        <v>57.499899999999997</v>
      </c>
      <c r="J255" s="28" t="s">
        <v>29403</v>
      </c>
    </row>
    <row r="256" spans="1:10" x14ac:dyDescent="0.25">
      <c r="A256" s="33">
        <f>IF(LEN(Requerimiento_Det!A256)&gt;0,Requerimiento_Det!A256,"")</f>
        <v>1</v>
      </c>
      <c r="B256" s="33">
        <f t="shared" si="3"/>
        <v>255</v>
      </c>
      <c r="C256" s="5" t="s">
        <v>1</v>
      </c>
      <c r="D256" s="5" t="s">
        <v>28847</v>
      </c>
      <c r="E256" s="5">
        <f>IF(ISBLANK(Cotizar!D256),"",VLOOKUP(Cotizar!D256,Tabla1[#All],2,FALSE))</f>
        <v>1031100358</v>
      </c>
      <c r="F256" s="5" t="s">
        <v>28665</v>
      </c>
      <c r="G256" s="5">
        <v>20522547957</v>
      </c>
      <c r="H256" s="28">
        <v>1</v>
      </c>
      <c r="I256" s="40">
        <v>57.499899999999997</v>
      </c>
      <c r="J256" s="28" t="s">
        <v>29404</v>
      </c>
    </row>
    <row r="257" spans="1:10" x14ac:dyDescent="0.25">
      <c r="A257" s="33">
        <f>IF(LEN(Requerimiento_Det!A257)&gt;0,Requerimiento_Det!A257,"")</f>
        <v>1</v>
      </c>
      <c r="B257" s="33">
        <f t="shared" si="3"/>
        <v>256</v>
      </c>
      <c r="C257" s="5" t="s">
        <v>1</v>
      </c>
      <c r="D257" s="5" t="s">
        <v>28742</v>
      </c>
      <c r="E257" s="5">
        <f>IF(ISBLANK(Cotizar!D257),"",VLOOKUP(Cotizar!D257,Tabla1[#All],2,FALSE))</f>
        <v>1031100239</v>
      </c>
      <c r="F257" s="5" t="s">
        <v>28665</v>
      </c>
      <c r="G257" s="5">
        <v>20522547957</v>
      </c>
      <c r="H257" s="28">
        <v>1</v>
      </c>
      <c r="I257" s="40">
        <v>57.499899999999997</v>
      </c>
      <c r="J257" s="28" t="s">
        <v>29405</v>
      </c>
    </row>
    <row r="258" spans="1:10" x14ac:dyDescent="0.25">
      <c r="A258" s="33">
        <f>IF(LEN(Requerimiento_Det!A258)&gt;0,Requerimiento_Det!A258,"")</f>
        <v>1</v>
      </c>
      <c r="B258" s="33">
        <f t="shared" si="3"/>
        <v>257</v>
      </c>
      <c r="C258" s="5" t="s">
        <v>1</v>
      </c>
      <c r="D258" s="5" t="s">
        <v>28841</v>
      </c>
      <c r="E258" s="5">
        <f>IF(ISBLANK(Cotizar!D258),"",VLOOKUP(Cotizar!D258,Tabla1[#All],2,FALSE))</f>
        <v>1031100352</v>
      </c>
      <c r="F258" s="5" t="s">
        <v>28665</v>
      </c>
      <c r="G258" s="5">
        <v>20522547957</v>
      </c>
      <c r="H258" s="28">
        <v>1</v>
      </c>
      <c r="I258" s="40">
        <v>57.499899999999997</v>
      </c>
      <c r="J258" s="28" t="s">
        <v>29406</v>
      </c>
    </row>
    <row r="259" spans="1:10" x14ac:dyDescent="0.25">
      <c r="A259" s="33">
        <f>IF(LEN(Requerimiento_Det!A259)&gt;0,Requerimiento_Det!A259,"")</f>
        <v>1</v>
      </c>
      <c r="B259" s="33">
        <f t="shared" ref="B259:B310" si="4">(IF(LEN(C259)&gt;0,ROW(B259)-1,""))</f>
        <v>258</v>
      </c>
      <c r="C259" s="5" t="s">
        <v>1</v>
      </c>
      <c r="D259" s="5" t="s">
        <v>28852</v>
      </c>
      <c r="E259" s="5">
        <f>IF(ISBLANK(Cotizar!D259),"",VLOOKUP(Cotizar!D259,Tabla1[#All],2,FALSE))</f>
        <v>1031100363</v>
      </c>
      <c r="F259" s="5" t="s">
        <v>28665</v>
      </c>
      <c r="G259" s="5">
        <v>20522547957</v>
      </c>
      <c r="H259" s="28">
        <v>1</v>
      </c>
      <c r="I259" s="40">
        <v>57.499899999999997</v>
      </c>
      <c r="J259" s="28" t="s">
        <v>29407</v>
      </c>
    </row>
    <row r="260" spans="1:10" x14ac:dyDescent="0.25">
      <c r="A260" s="33">
        <f>IF(LEN(Requerimiento_Det!A260)&gt;0,Requerimiento_Det!A260,"")</f>
        <v>1</v>
      </c>
      <c r="B260" s="33">
        <f t="shared" si="4"/>
        <v>259</v>
      </c>
      <c r="C260" s="5" t="s">
        <v>1</v>
      </c>
      <c r="D260" s="5" t="s">
        <v>28798</v>
      </c>
      <c r="E260" s="5">
        <f>IF(ISBLANK(Cotizar!D260),"",VLOOKUP(Cotizar!D260,Tabla1[#All],2,FALSE))</f>
        <v>1031100304</v>
      </c>
      <c r="F260" s="5" t="s">
        <v>28665</v>
      </c>
      <c r="G260" s="5">
        <v>20522547957</v>
      </c>
      <c r="H260" s="28">
        <v>1</v>
      </c>
      <c r="I260" s="40">
        <v>57.499899999999997</v>
      </c>
      <c r="J260" s="28" t="s">
        <v>29408</v>
      </c>
    </row>
    <row r="261" spans="1:10" x14ac:dyDescent="0.25">
      <c r="A261" s="33">
        <f>IF(LEN(Requerimiento_Det!A261)&gt;0,Requerimiento_Det!A261,"")</f>
        <v>1</v>
      </c>
      <c r="B261" s="33">
        <f t="shared" si="4"/>
        <v>260</v>
      </c>
      <c r="C261" s="5" t="s">
        <v>1</v>
      </c>
      <c r="D261" s="5" t="s">
        <v>28799</v>
      </c>
      <c r="E261" s="5">
        <f>IF(ISBLANK(Cotizar!D261),"",VLOOKUP(Cotizar!D261,Tabla1[#All],2,FALSE))</f>
        <v>1031100305</v>
      </c>
      <c r="F261" s="5" t="s">
        <v>28665</v>
      </c>
      <c r="G261" s="5">
        <v>20522547957</v>
      </c>
      <c r="H261" s="28">
        <v>1</v>
      </c>
      <c r="I261" s="40">
        <v>57.499899999999997</v>
      </c>
      <c r="J261" s="28" t="s">
        <v>29409</v>
      </c>
    </row>
    <row r="262" spans="1:10" x14ac:dyDescent="0.25">
      <c r="A262" s="33">
        <f>IF(LEN(Requerimiento_Det!A262)&gt;0,Requerimiento_Det!A262,"")</f>
        <v>1</v>
      </c>
      <c r="B262" s="33">
        <f t="shared" si="4"/>
        <v>261</v>
      </c>
      <c r="C262" s="5" t="s">
        <v>1</v>
      </c>
      <c r="D262" s="5" t="s">
        <v>28834</v>
      </c>
      <c r="E262" s="5">
        <f>IF(ISBLANK(Cotizar!D262),"",VLOOKUP(Cotizar!D262,Tabla1[#All],2,FALSE))</f>
        <v>1031100344</v>
      </c>
      <c r="F262" s="5" t="s">
        <v>28665</v>
      </c>
      <c r="G262" s="5">
        <v>20522547957</v>
      </c>
      <c r="H262" s="28">
        <v>1</v>
      </c>
      <c r="I262" s="40">
        <v>57.499899999999997</v>
      </c>
      <c r="J262" s="28" t="s">
        <v>29410</v>
      </c>
    </row>
    <row r="263" spans="1:10" x14ac:dyDescent="0.25">
      <c r="A263" s="33">
        <f>IF(LEN(Requerimiento_Det!A263)&gt;0,Requerimiento_Det!A263,"")</f>
        <v>1</v>
      </c>
      <c r="B263" s="33">
        <f t="shared" si="4"/>
        <v>262</v>
      </c>
      <c r="C263" s="5" t="s">
        <v>1</v>
      </c>
      <c r="D263" s="5" t="s">
        <v>28839</v>
      </c>
      <c r="E263" s="5">
        <f>IF(ISBLANK(Cotizar!D263),"",VLOOKUP(Cotizar!D263,Tabla1[#All],2,FALSE))</f>
        <v>1031100349</v>
      </c>
      <c r="F263" s="5" t="s">
        <v>28665</v>
      </c>
      <c r="G263" s="5">
        <v>20522547957</v>
      </c>
      <c r="H263" s="28">
        <v>1</v>
      </c>
      <c r="I263" s="40">
        <v>57.499899999999997</v>
      </c>
      <c r="J263" s="28" t="s">
        <v>29411</v>
      </c>
    </row>
    <row r="264" spans="1:10" x14ac:dyDescent="0.25">
      <c r="A264" s="33">
        <f>IF(LEN(Requerimiento_Det!A264)&gt;0,Requerimiento_Det!A264,"")</f>
        <v>1</v>
      </c>
      <c r="B264" s="33">
        <f t="shared" si="4"/>
        <v>263</v>
      </c>
      <c r="C264" s="5" t="s">
        <v>1</v>
      </c>
      <c r="D264" s="5" t="s">
        <v>28794</v>
      </c>
      <c r="E264" s="5">
        <f>IF(ISBLANK(Cotizar!D264),"",VLOOKUP(Cotizar!D264,Tabla1[#All],2,FALSE))</f>
        <v>1031100300</v>
      </c>
      <c r="F264" s="5" t="s">
        <v>28665</v>
      </c>
      <c r="G264" s="5">
        <v>20522547957</v>
      </c>
      <c r="H264" s="28">
        <v>1</v>
      </c>
      <c r="I264" s="40">
        <v>57.499899999999997</v>
      </c>
      <c r="J264" s="28" t="s">
        <v>29412</v>
      </c>
    </row>
    <row r="265" spans="1:10" x14ac:dyDescent="0.25">
      <c r="A265" s="33">
        <f>IF(LEN(Requerimiento_Det!A265)&gt;0,Requerimiento_Det!A265,"")</f>
        <v>1</v>
      </c>
      <c r="B265" s="33">
        <f t="shared" si="4"/>
        <v>264</v>
      </c>
      <c r="C265" s="5" t="s">
        <v>1</v>
      </c>
      <c r="D265" s="5" t="s">
        <v>28781</v>
      </c>
      <c r="E265" s="5">
        <f>IF(ISBLANK(Cotizar!D265),"",VLOOKUP(Cotizar!D265,Tabla1[#All],2,FALSE))</f>
        <v>1031100286</v>
      </c>
      <c r="F265" s="5" t="s">
        <v>28665</v>
      </c>
      <c r="G265" s="5">
        <v>20522547957</v>
      </c>
      <c r="H265" s="28">
        <v>1</v>
      </c>
      <c r="I265" s="40">
        <v>57.499899999999997</v>
      </c>
      <c r="J265" s="28" t="s">
        <v>29413</v>
      </c>
    </row>
    <row r="266" spans="1:10" x14ac:dyDescent="0.25">
      <c r="A266" s="33">
        <f>IF(LEN(Requerimiento_Det!A266)&gt;0,Requerimiento_Det!A266,"")</f>
        <v>1</v>
      </c>
      <c r="B266" s="33">
        <f t="shared" si="4"/>
        <v>265</v>
      </c>
      <c r="C266" s="5" t="s">
        <v>1</v>
      </c>
      <c r="D266" s="6" t="s">
        <v>28812</v>
      </c>
      <c r="E266" s="5">
        <f>IF(ISBLANK(Cotizar!D266),"",VLOOKUP(Cotizar!D266,Tabla1[#All],2,FALSE))</f>
        <v>1031100319</v>
      </c>
      <c r="F266" s="5" t="s">
        <v>28665</v>
      </c>
      <c r="G266" s="5">
        <v>20522547957</v>
      </c>
      <c r="H266" s="28">
        <v>1</v>
      </c>
      <c r="I266" s="40">
        <v>57.499899999999997</v>
      </c>
      <c r="J266" s="28" t="s">
        <v>29414</v>
      </c>
    </row>
    <row r="267" spans="1:10" x14ac:dyDescent="0.25">
      <c r="A267" s="33">
        <f>IF(LEN(Requerimiento_Det!A267)&gt;0,Requerimiento_Det!A267,"")</f>
        <v>1</v>
      </c>
      <c r="B267" s="33">
        <f t="shared" si="4"/>
        <v>266</v>
      </c>
      <c r="C267" s="5" t="s">
        <v>1</v>
      </c>
      <c r="D267" s="5" t="s">
        <v>28732</v>
      </c>
      <c r="E267" s="5">
        <f>IF(ISBLANK(Cotizar!D267),"",VLOOKUP(Cotizar!D267,Tabla1[#All],2,FALSE))</f>
        <v>1031100116</v>
      </c>
      <c r="F267" s="5" t="s">
        <v>28665</v>
      </c>
      <c r="G267" s="5">
        <v>20522547957</v>
      </c>
      <c r="H267" s="28">
        <v>1</v>
      </c>
      <c r="I267" s="40">
        <v>57.499899999999997</v>
      </c>
      <c r="J267" s="28" t="s">
        <v>29415</v>
      </c>
    </row>
    <row r="268" spans="1:10" x14ac:dyDescent="0.25">
      <c r="A268" s="33">
        <f>IF(LEN(Requerimiento_Det!A268)&gt;0,Requerimiento_Det!A268,"")</f>
        <v>1</v>
      </c>
      <c r="B268" s="33">
        <f t="shared" si="4"/>
        <v>267</v>
      </c>
      <c r="C268" s="5" t="s">
        <v>1</v>
      </c>
      <c r="D268" s="5" t="s">
        <v>28785</v>
      </c>
      <c r="E268" s="5">
        <f>IF(ISBLANK(Cotizar!D268),"",VLOOKUP(Cotizar!D268,Tabla1[#All],2,FALSE))</f>
        <v>1031100290</v>
      </c>
      <c r="F268" s="5" t="s">
        <v>28665</v>
      </c>
      <c r="G268" s="5">
        <v>20522547957</v>
      </c>
      <c r="H268" s="28">
        <v>1</v>
      </c>
      <c r="I268" s="40">
        <v>57.499899999999997</v>
      </c>
      <c r="J268" s="28" t="s">
        <v>29416</v>
      </c>
    </row>
    <row r="269" spans="1:10" x14ac:dyDescent="0.25">
      <c r="A269" s="33">
        <f>IF(LEN(Requerimiento_Det!A269)&gt;0,Requerimiento_Det!A269,"")</f>
        <v>1</v>
      </c>
      <c r="B269" s="33">
        <f t="shared" si="4"/>
        <v>268</v>
      </c>
      <c r="C269" s="5" t="s">
        <v>1</v>
      </c>
      <c r="D269" s="5" t="s">
        <v>28846</v>
      </c>
      <c r="E269" s="5">
        <f>IF(ISBLANK(Cotizar!D269),"",VLOOKUP(Cotizar!D269,Tabla1[#All],2,FALSE))</f>
        <v>1031100357</v>
      </c>
      <c r="F269" s="5" t="s">
        <v>28665</v>
      </c>
      <c r="G269" s="5">
        <v>20522547957</v>
      </c>
      <c r="H269" s="28">
        <v>1</v>
      </c>
      <c r="I269" s="40">
        <v>57.499899999999997</v>
      </c>
      <c r="J269" s="28" t="s">
        <v>29417</v>
      </c>
    </row>
    <row r="270" spans="1:10" x14ac:dyDescent="0.25">
      <c r="A270" s="33">
        <f>IF(LEN(Requerimiento_Det!A270)&gt;0,Requerimiento_Det!A270,"")</f>
        <v>1</v>
      </c>
      <c r="B270" s="33">
        <f t="shared" si="4"/>
        <v>269</v>
      </c>
      <c r="C270" s="5" t="s">
        <v>1</v>
      </c>
      <c r="D270" s="5" t="s">
        <v>28770</v>
      </c>
      <c r="E270" s="5">
        <f>IF(ISBLANK(Cotizar!D270),"",VLOOKUP(Cotizar!D270,Tabla1[#All],2,FALSE))</f>
        <v>1031100267</v>
      </c>
      <c r="F270" s="5" t="s">
        <v>28665</v>
      </c>
      <c r="G270" s="5">
        <v>20522547957</v>
      </c>
      <c r="H270" s="28">
        <v>1</v>
      </c>
      <c r="I270" s="40">
        <v>57.499899999999997</v>
      </c>
      <c r="J270" s="28" t="s">
        <v>29418</v>
      </c>
    </row>
    <row r="271" spans="1:10" x14ac:dyDescent="0.25">
      <c r="A271" s="33">
        <f>IF(LEN(Requerimiento_Det!A271)&gt;0,Requerimiento_Det!A271,"")</f>
        <v>1</v>
      </c>
      <c r="B271" s="33">
        <f t="shared" si="4"/>
        <v>270</v>
      </c>
      <c r="C271" s="5" t="s">
        <v>1</v>
      </c>
      <c r="D271" s="5" t="s">
        <v>28782</v>
      </c>
      <c r="E271" s="5">
        <f>IF(ISBLANK(Cotizar!D271),"",VLOOKUP(Cotizar!D271,Tabla1[#All],2,FALSE))</f>
        <v>1031100287</v>
      </c>
      <c r="F271" s="5" t="s">
        <v>28665</v>
      </c>
      <c r="G271" s="5">
        <v>20522547957</v>
      </c>
      <c r="H271" s="28">
        <v>1</v>
      </c>
      <c r="I271" s="40">
        <v>57.499899999999997</v>
      </c>
      <c r="J271" s="28" t="s">
        <v>29419</v>
      </c>
    </row>
    <row r="272" spans="1:10" x14ac:dyDescent="0.25">
      <c r="A272" s="33">
        <f>IF(LEN(Requerimiento_Det!A272)&gt;0,Requerimiento_Det!A272,"")</f>
        <v>1</v>
      </c>
      <c r="B272" s="33">
        <f t="shared" si="4"/>
        <v>271</v>
      </c>
      <c r="C272" s="5" t="s">
        <v>1</v>
      </c>
      <c r="D272" s="5" t="s">
        <v>28786</v>
      </c>
      <c r="E272" s="5">
        <f>IF(ISBLANK(Cotizar!D272),"",VLOOKUP(Cotizar!D272,Tabla1[#All],2,FALSE))</f>
        <v>1031100291</v>
      </c>
      <c r="F272" s="5" t="s">
        <v>28665</v>
      </c>
      <c r="G272" s="5">
        <v>20522547957</v>
      </c>
      <c r="H272" s="28">
        <v>1</v>
      </c>
      <c r="I272" s="40">
        <v>57.499899999999997</v>
      </c>
      <c r="J272" s="28" t="s">
        <v>29420</v>
      </c>
    </row>
    <row r="273" spans="1:10" x14ac:dyDescent="0.25">
      <c r="A273" s="33">
        <f>IF(LEN(Requerimiento_Det!A273)&gt;0,Requerimiento_Det!A273,"")</f>
        <v>1</v>
      </c>
      <c r="B273" s="33">
        <f t="shared" si="4"/>
        <v>272</v>
      </c>
      <c r="C273" s="5" t="s">
        <v>1</v>
      </c>
      <c r="D273" s="5" t="s">
        <v>28845</v>
      </c>
      <c r="E273" s="5">
        <f>IF(ISBLANK(Cotizar!D273),"",VLOOKUP(Cotizar!D273,Tabla1[#All],2,FALSE))</f>
        <v>1031100356</v>
      </c>
      <c r="F273" s="5" t="s">
        <v>28665</v>
      </c>
      <c r="G273" s="5">
        <v>20522547957</v>
      </c>
      <c r="H273" s="28">
        <v>1</v>
      </c>
      <c r="I273" s="40">
        <v>57.499899999999997</v>
      </c>
      <c r="J273" s="28" t="s">
        <v>29421</v>
      </c>
    </row>
    <row r="274" spans="1:10" x14ac:dyDescent="0.25">
      <c r="A274" s="33">
        <f>IF(LEN(Requerimiento_Det!A274)&gt;0,Requerimiento_Det!A274,"")</f>
        <v>1</v>
      </c>
      <c r="B274" s="33">
        <f t="shared" si="4"/>
        <v>273</v>
      </c>
      <c r="C274" s="5" t="s">
        <v>1</v>
      </c>
      <c r="D274" s="5" t="s">
        <v>28816</v>
      </c>
      <c r="E274" s="5">
        <f>IF(ISBLANK(Cotizar!D274),"",VLOOKUP(Cotizar!D274,Tabla1[#All],2,FALSE))</f>
        <v>1031100323</v>
      </c>
      <c r="F274" s="5" t="s">
        <v>28665</v>
      </c>
      <c r="G274" s="5">
        <v>20522547957</v>
      </c>
      <c r="H274" s="28">
        <v>1</v>
      </c>
      <c r="I274" s="40">
        <v>57.499899999999997</v>
      </c>
      <c r="J274" s="28" t="s">
        <v>29422</v>
      </c>
    </row>
    <row r="275" spans="1:10" x14ac:dyDescent="0.25">
      <c r="A275" s="33">
        <f>IF(LEN(Requerimiento_Det!A275)&gt;0,Requerimiento_Det!A275,"")</f>
        <v>1</v>
      </c>
      <c r="B275" s="33">
        <f t="shared" si="4"/>
        <v>274</v>
      </c>
      <c r="C275" s="5" t="s">
        <v>1</v>
      </c>
      <c r="D275" s="5" t="s">
        <v>28822</v>
      </c>
      <c r="E275" s="5">
        <f>IF(ISBLANK(Cotizar!D275),"",VLOOKUP(Cotizar!D275,Tabla1[#All],2,FALSE))</f>
        <v>1031100329</v>
      </c>
      <c r="F275" s="5" t="s">
        <v>28665</v>
      </c>
      <c r="G275" s="5">
        <v>20522547957</v>
      </c>
      <c r="H275" s="28">
        <v>1</v>
      </c>
      <c r="I275" s="40">
        <v>57.499899999999997</v>
      </c>
      <c r="J275" s="28" t="s">
        <v>29423</v>
      </c>
    </row>
    <row r="276" spans="1:10" x14ac:dyDescent="0.25">
      <c r="A276" s="33">
        <f>IF(LEN(Requerimiento_Det!A276)&gt;0,Requerimiento_Det!A276,"")</f>
        <v>1</v>
      </c>
      <c r="B276" s="33">
        <f t="shared" si="4"/>
        <v>275</v>
      </c>
      <c r="C276" s="5" t="s">
        <v>1</v>
      </c>
      <c r="D276" s="5" t="s">
        <v>28777</v>
      </c>
      <c r="E276" s="5">
        <f>IF(ISBLANK(Cotizar!D276),"",VLOOKUP(Cotizar!D276,Tabla1[#All],2,FALSE))</f>
        <v>1031100282</v>
      </c>
      <c r="F276" s="5" t="s">
        <v>28665</v>
      </c>
      <c r="G276" s="5">
        <v>20522547957</v>
      </c>
      <c r="H276" s="28">
        <v>1</v>
      </c>
      <c r="I276" s="40">
        <v>57.499899999999997</v>
      </c>
      <c r="J276" s="28" t="s">
        <v>29424</v>
      </c>
    </row>
    <row r="277" spans="1:10" x14ac:dyDescent="0.25">
      <c r="A277" s="33">
        <f>IF(LEN(Requerimiento_Det!A277)&gt;0,Requerimiento_Det!A277,"")</f>
        <v>1</v>
      </c>
      <c r="B277" s="33">
        <f t="shared" si="4"/>
        <v>276</v>
      </c>
      <c r="C277" s="5" t="s">
        <v>1</v>
      </c>
      <c r="D277" s="6" t="s">
        <v>28805</v>
      </c>
      <c r="E277" s="5">
        <f>IF(ISBLANK(Cotizar!D277),"",VLOOKUP(Cotizar!D277,Tabla1[#All],2,FALSE))</f>
        <v>1031100312</v>
      </c>
      <c r="F277" s="5" t="s">
        <v>28665</v>
      </c>
      <c r="G277" s="5">
        <v>20522547957</v>
      </c>
      <c r="H277" s="28">
        <v>1</v>
      </c>
      <c r="I277" s="40">
        <v>57.499899999999997</v>
      </c>
      <c r="J277" s="28" t="s">
        <v>29425</v>
      </c>
    </row>
    <row r="278" spans="1:10" x14ac:dyDescent="0.25">
      <c r="A278" s="33">
        <f>IF(LEN(Requerimiento_Det!A278)&gt;0,Requerimiento_Det!A278,"")</f>
        <v>1</v>
      </c>
      <c r="B278" s="33">
        <f t="shared" si="4"/>
        <v>277</v>
      </c>
      <c r="C278" s="5" t="s">
        <v>1</v>
      </c>
      <c r="D278" s="6" t="s">
        <v>28850</v>
      </c>
      <c r="E278" s="5">
        <f>IF(ISBLANK(Cotizar!D278),"",VLOOKUP(Cotizar!D278,Tabla1[#All],2,FALSE))</f>
        <v>1031100361</v>
      </c>
      <c r="F278" s="5" t="s">
        <v>28665</v>
      </c>
      <c r="G278" s="5">
        <v>20522547957</v>
      </c>
      <c r="H278" s="28">
        <v>1</v>
      </c>
      <c r="I278" s="40">
        <v>57.499899999999997</v>
      </c>
      <c r="J278" s="28" t="s">
        <v>29426</v>
      </c>
    </row>
    <row r="279" spans="1:10" x14ac:dyDescent="0.25">
      <c r="A279" s="33">
        <f>IF(LEN(Requerimiento_Det!A279)&gt;0,Requerimiento_Det!A279,"")</f>
        <v>1</v>
      </c>
      <c r="B279" s="33">
        <f t="shared" si="4"/>
        <v>278</v>
      </c>
      <c r="C279" s="5" t="s">
        <v>1</v>
      </c>
      <c r="D279" s="5" t="s">
        <v>28808</v>
      </c>
      <c r="E279" s="5">
        <f>IF(ISBLANK(Cotizar!D279),"",VLOOKUP(Cotizar!D279,Tabla1[#All],2,FALSE))</f>
        <v>1031100315</v>
      </c>
      <c r="F279" s="5" t="s">
        <v>28665</v>
      </c>
      <c r="G279" s="5">
        <v>20522547957</v>
      </c>
      <c r="H279" s="28">
        <v>1</v>
      </c>
      <c r="I279" s="40">
        <v>57.499899999999997</v>
      </c>
      <c r="J279" s="28" t="s">
        <v>29427</v>
      </c>
    </row>
    <row r="280" spans="1:10" x14ac:dyDescent="0.25">
      <c r="A280" s="33">
        <f>IF(LEN(Requerimiento_Det!A280)&gt;0,Requerimiento_Det!A280,"")</f>
        <v>1</v>
      </c>
      <c r="B280" s="33">
        <f t="shared" si="4"/>
        <v>279</v>
      </c>
      <c r="C280" s="5" t="s">
        <v>1</v>
      </c>
      <c r="D280" s="5" t="s">
        <v>28819</v>
      </c>
      <c r="E280" s="5">
        <f>IF(ISBLANK(Cotizar!D280),"",VLOOKUP(Cotizar!D280,Tabla1[#All],2,FALSE))</f>
        <v>1031100326</v>
      </c>
      <c r="F280" s="5" t="s">
        <v>28665</v>
      </c>
      <c r="G280" s="5">
        <v>20522547957</v>
      </c>
      <c r="H280" s="28">
        <v>1</v>
      </c>
      <c r="I280" s="40">
        <v>57.499899999999997</v>
      </c>
      <c r="J280" s="28" t="s">
        <v>29428</v>
      </c>
    </row>
    <row r="281" spans="1:10" x14ac:dyDescent="0.25">
      <c r="A281" s="33">
        <f>IF(LEN(Requerimiento_Det!A281)&gt;0,Requerimiento_Det!A281,"")</f>
        <v>1</v>
      </c>
      <c r="B281" s="33">
        <f t="shared" si="4"/>
        <v>280</v>
      </c>
      <c r="C281" s="5" t="s">
        <v>1</v>
      </c>
      <c r="D281" s="5" t="s">
        <v>28836</v>
      </c>
      <c r="E281" s="5">
        <f>IF(ISBLANK(Cotizar!D281),"",VLOOKUP(Cotizar!D281,Tabla1[#All],2,FALSE))</f>
        <v>1031100346</v>
      </c>
      <c r="F281" s="5" t="s">
        <v>28665</v>
      </c>
      <c r="G281" s="5">
        <v>20522547957</v>
      </c>
      <c r="H281" s="28">
        <v>1</v>
      </c>
      <c r="I281" s="40">
        <v>57.499899999999997</v>
      </c>
      <c r="J281" s="28" t="s">
        <v>29429</v>
      </c>
    </row>
    <row r="282" spans="1:10" x14ac:dyDescent="0.25">
      <c r="A282" s="33">
        <f>IF(LEN(Requerimiento_Det!A282)&gt;0,Requerimiento_Det!A282,"")</f>
        <v>1</v>
      </c>
      <c r="B282" s="33">
        <f t="shared" si="4"/>
        <v>281</v>
      </c>
      <c r="C282" s="5" t="s">
        <v>1</v>
      </c>
      <c r="D282" s="5" t="s">
        <v>28763</v>
      </c>
      <c r="E282" s="5">
        <f>IF(ISBLANK(Cotizar!D282),"",VLOOKUP(Cotizar!D282,Tabla1[#All],2,FALSE))</f>
        <v>1031100260</v>
      </c>
      <c r="F282" s="5" t="s">
        <v>28665</v>
      </c>
      <c r="G282" s="5">
        <v>20522547957</v>
      </c>
      <c r="H282" s="28">
        <v>1</v>
      </c>
      <c r="I282" s="40">
        <v>57.499899999999997</v>
      </c>
      <c r="J282" s="28" t="s">
        <v>29430</v>
      </c>
    </row>
    <row r="283" spans="1:10" x14ac:dyDescent="0.25">
      <c r="A283" s="33">
        <f>IF(LEN(Requerimiento_Det!A283)&gt;0,Requerimiento_Det!A283,"")</f>
        <v>1</v>
      </c>
      <c r="B283" s="33">
        <f t="shared" si="4"/>
        <v>282</v>
      </c>
      <c r="C283" s="5" t="s">
        <v>1</v>
      </c>
      <c r="D283" s="5" t="s">
        <v>28778</v>
      </c>
      <c r="E283" s="5">
        <f>IF(ISBLANK(Cotizar!D283),"",VLOOKUP(Cotizar!D283,Tabla1[#All],2,FALSE))</f>
        <v>1031100283</v>
      </c>
      <c r="F283" s="5" t="s">
        <v>28665</v>
      </c>
      <c r="G283" s="5">
        <v>20522547957</v>
      </c>
      <c r="H283" s="28">
        <v>1</v>
      </c>
      <c r="I283" s="28">
        <v>58</v>
      </c>
      <c r="J283" s="28" t="s">
        <v>29431</v>
      </c>
    </row>
    <row r="284" spans="1:10" x14ac:dyDescent="0.25">
      <c r="A284" s="33">
        <f>IF(LEN(Requerimiento_Det!A284)&gt;0,Requerimiento_Det!A284,"")</f>
        <v>1</v>
      </c>
      <c r="B284" s="33">
        <f t="shared" si="4"/>
        <v>283</v>
      </c>
      <c r="C284" s="5" t="s">
        <v>1</v>
      </c>
      <c r="D284" s="5" t="s">
        <v>28790</v>
      </c>
      <c r="E284" s="5">
        <f>IF(ISBLANK(Cotizar!D284),"",VLOOKUP(Cotizar!D284,Tabla1[#All],2,FALSE))</f>
        <v>1031100295</v>
      </c>
      <c r="F284" s="5" t="s">
        <v>28665</v>
      </c>
      <c r="G284" s="5">
        <v>20522547957</v>
      </c>
      <c r="H284" s="28">
        <v>1</v>
      </c>
      <c r="I284" s="28">
        <v>58</v>
      </c>
      <c r="J284" s="28" t="s">
        <v>29432</v>
      </c>
    </row>
    <row r="285" spans="1:10" x14ac:dyDescent="0.25">
      <c r="A285" s="33">
        <f>IF(LEN(Requerimiento_Det!A285)&gt;0,Requerimiento_Det!A285,"")</f>
        <v>1</v>
      </c>
      <c r="B285" s="33">
        <f t="shared" si="4"/>
        <v>284</v>
      </c>
      <c r="C285" s="5" t="s">
        <v>1</v>
      </c>
      <c r="D285" s="5" t="s">
        <v>28844</v>
      </c>
      <c r="E285" s="5">
        <f>IF(ISBLANK(Cotizar!D285),"",VLOOKUP(Cotizar!D285,Tabla1[#All],2,FALSE))</f>
        <v>1031100355</v>
      </c>
      <c r="F285" s="5" t="s">
        <v>28665</v>
      </c>
      <c r="G285" s="5">
        <v>20522547957</v>
      </c>
      <c r="H285" s="28">
        <v>1</v>
      </c>
      <c r="I285" s="28">
        <v>58</v>
      </c>
      <c r="J285" s="28" t="s">
        <v>29433</v>
      </c>
    </row>
    <row r="286" spans="1:10" x14ac:dyDescent="0.25">
      <c r="A286" s="33">
        <f>IF(LEN(Requerimiento_Det!A286)&gt;0,Requerimiento_Det!A286,"")</f>
        <v>1</v>
      </c>
      <c r="B286" s="33">
        <f t="shared" si="4"/>
        <v>285</v>
      </c>
      <c r="C286" s="5" t="s">
        <v>1</v>
      </c>
      <c r="D286" s="5" t="s">
        <v>28776</v>
      </c>
      <c r="E286" s="5">
        <f>IF(ISBLANK(Cotizar!D286),"",VLOOKUP(Cotizar!D286,Tabla1[#All],2,FALSE))</f>
        <v>1031100281</v>
      </c>
      <c r="F286" s="5" t="s">
        <v>28665</v>
      </c>
      <c r="G286" s="5">
        <v>20522547957</v>
      </c>
      <c r="H286" s="28">
        <v>1</v>
      </c>
      <c r="I286" s="28">
        <v>58</v>
      </c>
      <c r="J286" s="28" t="s">
        <v>29434</v>
      </c>
    </row>
    <row r="287" spans="1:10" x14ac:dyDescent="0.25">
      <c r="A287" s="33">
        <f>IF(LEN(Requerimiento_Det!A287)&gt;0,Requerimiento_Det!A287,"")</f>
        <v>1</v>
      </c>
      <c r="B287" s="33">
        <f t="shared" si="4"/>
        <v>286</v>
      </c>
      <c r="C287" s="5" t="s">
        <v>1</v>
      </c>
      <c r="D287" s="5" t="s">
        <v>28780</v>
      </c>
      <c r="E287" s="5">
        <f>IF(ISBLANK(Cotizar!D287),"",VLOOKUP(Cotizar!D287,Tabla1[#All],2,FALSE))</f>
        <v>1031100285</v>
      </c>
      <c r="F287" s="5" t="s">
        <v>28665</v>
      </c>
      <c r="G287" s="5">
        <v>20522547957</v>
      </c>
      <c r="H287" s="28">
        <v>1</v>
      </c>
      <c r="I287" s="28">
        <v>58</v>
      </c>
      <c r="J287" s="28" t="s">
        <v>29435</v>
      </c>
    </row>
    <row r="288" spans="1:10" x14ac:dyDescent="0.25">
      <c r="A288" s="33">
        <f>IF(LEN(Requerimiento_Det!A288)&gt;0,Requerimiento_Det!A288,"")</f>
        <v>1</v>
      </c>
      <c r="B288" s="33">
        <f t="shared" si="4"/>
        <v>287</v>
      </c>
      <c r="C288" s="5" t="s">
        <v>1</v>
      </c>
      <c r="D288" s="5" t="s">
        <v>28778</v>
      </c>
      <c r="E288" s="5">
        <f>IF(ISBLANK(Cotizar!D288),"",VLOOKUP(Cotizar!D288,Tabla1[#All],2,FALSE))</f>
        <v>1031100283</v>
      </c>
      <c r="F288" s="5" t="s">
        <v>28665</v>
      </c>
      <c r="G288" s="5">
        <v>20522547957</v>
      </c>
      <c r="H288" s="28">
        <v>1</v>
      </c>
      <c r="I288" s="28">
        <v>58</v>
      </c>
      <c r="J288" s="28" t="s">
        <v>29436</v>
      </c>
    </row>
    <row r="289" spans="1:10" x14ac:dyDescent="0.25">
      <c r="A289" s="33">
        <f>IF(LEN(Requerimiento_Det!A289)&gt;0,Requerimiento_Det!A289,"")</f>
        <v>1</v>
      </c>
      <c r="B289" s="33">
        <f t="shared" si="4"/>
        <v>288</v>
      </c>
      <c r="C289" s="5" t="s">
        <v>1</v>
      </c>
      <c r="D289" s="5" t="s">
        <v>28732</v>
      </c>
      <c r="E289" s="5">
        <f>IF(ISBLANK(Cotizar!D289),"",VLOOKUP(Cotizar!D289,Tabla1[#All],2,FALSE))</f>
        <v>1031100116</v>
      </c>
      <c r="F289" s="5" t="s">
        <v>28665</v>
      </c>
      <c r="G289" s="5">
        <v>20522547957</v>
      </c>
      <c r="H289" s="28">
        <v>1</v>
      </c>
      <c r="I289" s="28">
        <v>58</v>
      </c>
      <c r="J289" s="28" t="s">
        <v>29437</v>
      </c>
    </row>
    <row r="290" spans="1:10" x14ac:dyDescent="0.25">
      <c r="A290" s="33">
        <f>IF(LEN(Requerimiento_Det!A290)&gt;0,Requerimiento_Det!A290,"")</f>
        <v>1</v>
      </c>
      <c r="B290" s="33">
        <f t="shared" si="4"/>
        <v>289</v>
      </c>
      <c r="C290" s="5" t="s">
        <v>1</v>
      </c>
      <c r="D290" s="5" t="s">
        <v>28784</v>
      </c>
      <c r="E290" s="5">
        <f>IF(ISBLANK(Cotizar!D290),"",VLOOKUP(Cotizar!D290,Tabla1[#All],2,FALSE))</f>
        <v>1031100289</v>
      </c>
      <c r="F290" s="5" t="s">
        <v>28665</v>
      </c>
      <c r="G290" s="5">
        <v>20522547957</v>
      </c>
      <c r="H290" s="28">
        <v>1</v>
      </c>
      <c r="I290" s="28">
        <v>58</v>
      </c>
      <c r="J290" s="28" t="s">
        <v>29438</v>
      </c>
    </row>
    <row r="291" spans="1:10" x14ac:dyDescent="0.25">
      <c r="A291" s="33">
        <f>IF(LEN(Requerimiento_Det!A291)&gt;0,Requerimiento_Det!A291,"")</f>
        <v>1</v>
      </c>
      <c r="B291" s="33">
        <f t="shared" si="4"/>
        <v>290</v>
      </c>
      <c r="C291" s="5" t="s">
        <v>1</v>
      </c>
      <c r="D291" s="5" t="s">
        <v>28822</v>
      </c>
      <c r="E291" s="5">
        <f>IF(ISBLANK(Cotizar!D291),"",VLOOKUP(Cotizar!D291,Tabla1[#All],2,FALSE))</f>
        <v>1031100329</v>
      </c>
      <c r="F291" s="5" t="s">
        <v>28665</v>
      </c>
      <c r="G291" s="5">
        <v>20522547957</v>
      </c>
      <c r="H291" s="28">
        <v>1</v>
      </c>
      <c r="I291" s="28">
        <v>58</v>
      </c>
      <c r="J291" s="28" t="s">
        <v>29439</v>
      </c>
    </row>
    <row r="292" spans="1:10" x14ac:dyDescent="0.25">
      <c r="A292" s="33">
        <f>IF(LEN(Requerimiento_Det!A292)&gt;0,Requerimiento_Det!A292,"")</f>
        <v>1</v>
      </c>
      <c r="B292" s="33">
        <f t="shared" si="4"/>
        <v>291</v>
      </c>
      <c r="C292" s="5" t="s">
        <v>1</v>
      </c>
      <c r="D292" s="5" t="s">
        <v>28770</v>
      </c>
      <c r="E292" s="5">
        <f>IF(ISBLANK(Cotizar!D292),"",VLOOKUP(Cotizar!D292,Tabla1[#All],2,FALSE))</f>
        <v>1031100267</v>
      </c>
      <c r="F292" s="5" t="s">
        <v>28665</v>
      </c>
      <c r="G292" s="5">
        <v>20522547957</v>
      </c>
      <c r="H292" s="28">
        <v>1</v>
      </c>
      <c r="I292" s="28">
        <v>58</v>
      </c>
      <c r="J292" s="28" t="s">
        <v>29440</v>
      </c>
    </row>
    <row r="293" spans="1:10" x14ac:dyDescent="0.25">
      <c r="A293" s="33">
        <f>IF(LEN(Requerimiento_Det!A293)&gt;0,Requerimiento_Det!A293,"")</f>
        <v>1</v>
      </c>
      <c r="B293" s="33">
        <f t="shared" si="4"/>
        <v>292</v>
      </c>
      <c r="C293" s="5" t="s">
        <v>1</v>
      </c>
      <c r="D293" s="5" t="s">
        <v>28790</v>
      </c>
      <c r="E293" s="5">
        <f>IF(ISBLANK(Cotizar!D293),"",VLOOKUP(Cotizar!D293,Tabla1[#All],2,FALSE))</f>
        <v>1031100295</v>
      </c>
      <c r="F293" s="5" t="s">
        <v>28665</v>
      </c>
      <c r="G293" s="5">
        <v>20522547957</v>
      </c>
      <c r="H293" s="28">
        <v>1</v>
      </c>
      <c r="I293" s="28">
        <v>58</v>
      </c>
      <c r="J293" s="28" t="s">
        <v>29441</v>
      </c>
    </row>
    <row r="294" spans="1:10" x14ac:dyDescent="0.25">
      <c r="A294" s="33">
        <f>IF(LEN(Requerimiento_Det!A294)&gt;0,Requerimiento_Det!A294,"")</f>
        <v>1</v>
      </c>
      <c r="B294" s="33">
        <f t="shared" si="4"/>
        <v>293</v>
      </c>
      <c r="C294" s="5" t="s">
        <v>1</v>
      </c>
      <c r="D294" s="5" t="s">
        <v>28789</v>
      </c>
      <c r="E294" s="5">
        <f>IF(ISBLANK(Cotizar!D294),"",VLOOKUP(Cotizar!D294,Tabla1[#All],2,FALSE))</f>
        <v>1031100294</v>
      </c>
      <c r="F294" s="5" t="s">
        <v>28665</v>
      </c>
      <c r="G294" s="5">
        <v>20522547957</v>
      </c>
      <c r="H294" s="28">
        <v>1</v>
      </c>
      <c r="I294" s="28">
        <v>58</v>
      </c>
      <c r="J294" s="28" t="s">
        <v>29442</v>
      </c>
    </row>
    <row r="295" spans="1:10" x14ac:dyDescent="0.25">
      <c r="A295" s="33">
        <f>IF(LEN(Requerimiento_Det!A295)&gt;0,Requerimiento_Det!A295,"")</f>
        <v>1</v>
      </c>
      <c r="B295" s="33">
        <f t="shared" si="4"/>
        <v>294</v>
      </c>
      <c r="C295" s="5" t="s">
        <v>1</v>
      </c>
      <c r="D295" s="5" t="s">
        <v>28764</v>
      </c>
      <c r="E295" s="5">
        <f>IF(ISBLANK(Cotizar!D295),"",VLOOKUP(Cotizar!D295,Tabla1[#All],2,FALSE))</f>
        <v>1031100261</v>
      </c>
      <c r="F295" s="5" t="s">
        <v>28665</v>
      </c>
      <c r="G295" s="5">
        <v>20522547957</v>
      </c>
      <c r="H295" s="28">
        <v>1</v>
      </c>
      <c r="I295" s="28">
        <v>58</v>
      </c>
      <c r="J295" s="28" t="s">
        <v>29443</v>
      </c>
    </row>
    <row r="296" spans="1:10" x14ac:dyDescent="0.25">
      <c r="A296" s="33">
        <f>IF(LEN(Requerimiento_Det!A296)&gt;0,Requerimiento_Det!A296,"")</f>
        <v>1</v>
      </c>
      <c r="B296" s="33">
        <f t="shared" si="4"/>
        <v>295</v>
      </c>
      <c r="C296" s="5" t="s">
        <v>1</v>
      </c>
      <c r="D296" s="5" t="s">
        <v>28844</v>
      </c>
      <c r="E296" s="5">
        <f>IF(ISBLANK(Cotizar!D296),"",VLOOKUP(Cotizar!D296,Tabla1[#All],2,FALSE))</f>
        <v>1031100355</v>
      </c>
      <c r="F296" s="5" t="s">
        <v>28665</v>
      </c>
      <c r="G296" s="5">
        <v>20522547957</v>
      </c>
      <c r="H296" s="28">
        <v>1</v>
      </c>
      <c r="I296" s="28">
        <v>58</v>
      </c>
      <c r="J296" s="28" t="s">
        <v>29444</v>
      </c>
    </row>
    <row r="297" spans="1:10" x14ac:dyDescent="0.25">
      <c r="A297" s="33">
        <f>IF(LEN(Requerimiento_Det!A297)&gt;0,Requerimiento_Det!A297,"")</f>
        <v>1</v>
      </c>
      <c r="B297" s="33">
        <f t="shared" si="4"/>
        <v>296</v>
      </c>
      <c r="C297" s="5" t="s">
        <v>1</v>
      </c>
      <c r="D297" s="5" t="s">
        <v>28789</v>
      </c>
      <c r="E297" s="5">
        <f>IF(ISBLANK(Cotizar!D297),"",VLOOKUP(Cotizar!D297,Tabla1[#All],2,FALSE))</f>
        <v>1031100294</v>
      </c>
      <c r="F297" s="5" t="s">
        <v>28665</v>
      </c>
      <c r="G297" s="5">
        <v>20522547957</v>
      </c>
      <c r="H297" s="28">
        <v>1</v>
      </c>
      <c r="I297" s="28">
        <v>58</v>
      </c>
      <c r="J297" s="28" t="s">
        <v>29445</v>
      </c>
    </row>
    <row r="298" spans="1:10" x14ac:dyDescent="0.25">
      <c r="A298" s="33">
        <f>IF(LEN(Requerimiento_Det!A298)&gt;0,Requerimiento_Det!A298,"")</f>
        <v>1</v>
      </c>
      <c r="B298" s="33">
        <f t="shared" si="4"/>
        <v>297</v>
      </c>
      <c r="C298" s="5" t="s">
        <v>1</v>
      </c>
      <c r="D298" s="5" t="s">
        <v>28787</v>
      </c>
      <c r="E298" s="5">
        <f>IF(ISBLANK(Cotizar!D298),"",VLOOKUP(Cotizar!D298,Tabla1[#All],2,FALSE))</f>
        <v>1031100292</v>
      </c>
      <c r="F298" s="5" t="s">
        <v>28665</v>
      </c>
      <c r="G298" s="5">
        <v>20522547957</v>
      </c>
      <c r="H298" s="28">
        <v>1</v>
      </c>
      <c r="I298" s="28">
        <v>58</v>
      </c>
      <c r="J298" s="28" t="s">
        <v>29446</v>
      </c>
    </row>
    <row r="299" spans="1:10" x14ac:dyDescent="0.25">
      <c r="A299" s="33">
        <f>IF(LEN(Requerimiento_Det!A299)&gt;0,Requerimiento_Det!A299,"")</f>
        <v>1</v>
      </c>
      <c r="B299" s="33">
        <f t="shared" si="4"/>
        <v>298</v>
      </c>
      <c r="C299" s="5" t="s">
        <v>1</v>
      </c>
      <c r="D299" s="5" t="s">
        <v>28778</v>
      </c>
      <c r="E299" s="5">
        <f>IF(ISBLANK(Cotizar!D299),"",VLOOKUP(Cotizar!D299,Tabla1[#All],2,FALSE))</f>
        <v>1031100283</v>
      </c>
      <c r="F299" s="5" t="s">
        <v>28665</v>
      </c>
      <c r="G299" s="5">
        <v>20522547957</v>
      </c>
      <c r="H299" s="28">
        <v>1</v>
      </c>
      <c r="I299" s="28">
        <v>58</v>
      </c>
      <c r="J299" s="28" t="s">
        <v>29447</v>
      </c>
    </row>
    <row r="300" spans="1:10" x14ac:dyDescent="0.25">
      <c r="A300" s="33">
        <f>IF(LEN(Requerimiento_Det!A300)&gt;0,Requerimiento_Det!A300,"")</f>
        <v>1</v>
      </c>
      <c r="B300" s="33">
        <f t="shared" si="4"/>
        <v>299</v>
      </c>
      <c r="C300" s="5" t="s">
        <v>1</v>
      </c>
      <c r="D300" s="5" t="s">
        <v>28776</v>
      </c>
      <c r="E300" s="5">
        <f>IF(ISBLANK(Cotizar!D300),"",VLOOKUP(Cotizar!D300,Tabla1[#All],2,FALSE))</f>
        <v>1031100281</v>
      </c>
      <c r="F300" s="5" t="s">
        <v>28665</v>
      </c>
      <c r="G300" s="5">
        <v>20522547957</v>
      </c>
      <c r="H300" s="28">
        <v>1</v>
      </c>
      <c r="I300" s="28">
        <v>58</v>
      </c>
      <c r="J300" s="28" t="s">
        <v>29448</v>
      </c>
    </row>
    <row r="301" spans="1:10" x14ac:dyDescent="0.25">
      <c r="A301" s="33">
        <f>IF(LEN(Requerimiento_Det!A301)&gt;0,Requerimiento_Det!A301,"")</f>
        <v>1</v>
      </c>
      <c r="B301" s="33">
        <f t="shared" si="4"/>
        <v>300</v>
      </c>
      <c r="C301" s="5" t="s">
        <v>1</v>
      </c>
      <c r="D301" s="5" t="s">
        <v>28754</v>
      </c>
      <c r="E301" s="5">
        <f>IF(ISBLANK(Cotizar!D301),"",VLOOKUP(Cotizar!D301,Tabla1[#All],2,FALSE))</f>
        <v>1031100251</v>
      </c>
      <c r="F301" s="5" t="s">
        <v>28665</v>
      </c>
      <c r="G301" s="5">
        <v>20522547957</v>
      </c>
      <c r="H301" s="28">
        <v>1</v>
      </c>
      <c r="I301" s="28">
        <v>58</v>
      </c>
      <c r="J301" s="28" t="s">
        <v>29449</v>
      </c>
    </row>
    <row r="302" spans="1:10" x14ac:dyDescent="0.25">
      <c r="A302" s="33">
        <f>IF(LEN(Requerimiento_Det!A302)&gt;0,Requerimiento_Det!A302,"")</f>
        <v>1</v>
      </c>
      <c r="B302" s="33">
        <f t="shared" si="4"/>
        <v>301</v>
      </c>
      <c r="C302" s="5" t="s">
        <v>1</v>
      </c>
      <c r="D302" s="5" t="s">
        <v>28784</v>
      </c>
      <c r="E302" s="5">
        <f>IF(ISBLANK(Cotizar!D302),"",VLOOKUP(Cotizar!D302,Tabla1[#All],2,FALSE))</f>
        <v>1031100289</v>
      </c>
      <c r="F302" s="5" t="s">
        <v>28665</v>
      </c>
      <c r="G302" s="5">
        <v>20522547957</v>
      </c>
      <c r="H302" s="28">
        <v>1</v>
      </c>
      <c r="I302" s="28">
        <v>58</v>
      </c>
      <c r="J302" s="28" t="s">
        <v>29450</v>
      </c>
    </row>
    <row r="303" spans="1:10" x14ac:dyDescent="0.25">
      <c r="A303" s="33">
        <f>IF(LEN(Requerimiento_Det!A303)&gt;0,Requerimiento_Det!A303,"")</f>
        <v>1</v>
      </c>
      <c r="B303" s="33">
        <f t="shared" si="4"/>
        <v>302</v>
      </c>
      <c r="C303" s="5" t="s">
        <v>1</v>
      </c>
      <c r="D303" s="5" t="s">
        <v>28732</v>
      </c>
      <c r="E303" s="5">
        <f>IF(ISBLANK(Cotizar!D303),"",VLOOKUP(Cotizar!D303,Tabla1[#All],2,FALSE))</f>
        <v>1031100116</v>
      </c>
      <c r="F303" s="5" t="s">
        <v>28665</v>
      </c>
      <c r="G303" s="5">
        <v>20522547957</v>
      </c>
      <c r="H303" s="28">
        <v>1</v>
      </c>
      <c r="I303" s="28">
        <v>58</v>
      </c>
      <c r="J303" s="28" t="s">
        <v>29451</v>
      </c>
    </row>
    <row r="304" spans="1:10" x14ac:dyDescent="0.25">
      <c r="A304" s="33">
        <f>IF(LEN(Requerimiento_Det!A304)&gt;0,Requerimiento_Det!A304,"")</f>
        <v>1</v>
      </c>
      <c r="B304" s="33">
        <f t="shared" si="4"/>
        <v>303</v>
      </c>
      <c r="C304" s="5" t="s">
        <v>1</v>
      </c>
      <c r="D304" s="5" t="s">
        <v>28822</v>
      </c>
      <c r="E304" s="5">
        <f>IF(ISBLANK(Cotizar!D304),"",VLOOKUP(Cotizar!D304,Tabla1[#All],2,FALSE))</f>
        <v>1031100329</v>
      </c>
      <c r="F304" s="5" t="s">
        <v>28665</v>
      </c>
      <c r="G304" s="5">
        <v>20522547957</v>
      </c>
      <c r="H304" s="28">
        <v>1</v>
      </c>
      <c r="I304" s="28">
        <v>58</v>
      </c>
      <c r="J304" s="28" t="s">
        <v>29452</v>
      </c>
    </row>
    <row r="305" spans="1:10" x14ac:dyDescent="0.25">
      <c r="A305" s="33">
        <f>IF(LEN(Requerimiento_Det!A305)&gt;0,Requerimiento_Det!A305,"")</f>
        <v>1</v>
      </c>
      <c r="B305" s="33">
        <f t="shared" si="4"/>
        <v>304</v>
      </c>
      <c r="C305" s="5" t="s">
        <v>1</v>
      </c>
      <c r="D305" s="5" t="s">
        <v>28812</v>
      </c>
      <c r="E305" s="5">
        <f>IF(ISBLANK(Cotizar!D305),"",VLOOKUP(Cotizar!D305,Tabla1[#All],2,FALSE))</f>
        <v>1031100319</v>
      </c>
      <c r="F305" s="5" t="s">
        <v>28665</v>
      </c>
      <c r="G305" s="5">
        <v>20522547957</v>
      </c>
      <c r="H305" s="28">
        <v>1</v>
      </c>
      <c r="I305" s="28">
        <v>58</v>
      </c>
      <c r="J305" s="28" t="s">
        <v>29453</v>
      </c>
    </row>
    <row r="306" spans="1:10" x14ac:dyDescent="0.25">
      <c r="A306" s="33">
        <f>IF(LEN(Requerimiento_Det!A306)&gt;0,Requerimiento_Det!A306,"")</f>
        <v>1</v>
      </c>
      <c r="B306" s="33">
        <f t="shared" si="4"/>
        <v>305</v>
      </c>
      <c r="C306" s="5" t="s">
        <v>1</v>
      </c>
      <c r="D306" s="5" t="s">
        <v>28787</v>
      </c>
      <c r="E306" s="5">
        <f>IF(ISBLANK(Cotizar!D306),"",VLOOKUP(Cotizar!D306,Tabla1[#All],2,FALSE))</f>
        <v>1031100292</v>
      </c>
      <c r="F306" s="5" t="s">
        <v>28665</v>
      </c>
      <c r="G306" s="5">
        <v>20522547957</v>
      </c>
      <c r="H306" s="28">
        <v>1</v>
      </c>
      <c r="I306" s="28">
        <v>58</v>
      </c>
      <c r="J306" s="28" t="s">
        <v>29454</v>
      </c>
    </row>
    <row r="307" spans="1:10" x14ac:dyDescent="0.25">
      <c r="A307" s="33">
        <f>IF(LEN(Requerimiento_Det!A307)&gt;0,Requerimiento_Det!A307,"")</f>
        <v>1</v>
      </c>
      <c r="B307" s="33">
        <f t="shared" si="4"/>
        <v>306</v>
      </c>
      <c r="C307" s="5" t="s">
        <v>1</v>
      </c>
      <c r="D307" s="5" t="s">
        <v>28780</v>
      </c>
      <c r="E307" s="5">
        <f>IF(ISBLANK(Cotizar!D307),"",VLOOKUP(Cotizar!D307,Tabla1[#All],2,FALSE))</f>
        <v>1031100285</v>
      </c>
      <c r="F307" s="5" t="s">
        <v>28665</v>
      </c>
      <c r="G307" s="5">
        <v>20522547957</v>
      </c>
      <c r="H307" s="28">
        <v>1</v>
      </c>
      <c r="I307" s="28">
        <v>58</v>
      </c>
      <c r="J307" s="28" t="s">
        <v>29455</v>
      </c>
    </row>
    <row r="308" spans="1:10" x14ac:dyDescent="0.25">
      <c r="A308" s="33">
        <f>IF(LEN(Requerimiento_Det!A308)&gt;0,Requerimiento_Det!A308,"")</f>
        <v>1</v>
      </c>
      <c r="B308" s="33">
        <f t="shared" si="4"/>
        <v>307</v>
      </c>
      <c r="C308" s="5" t="s">
        <v>1</v>
      </c>
      <c r="D308" s="5" t="s">
        <v>28790</v>
      </c>
      <c r="E308" s="5">
        <f>IF(ISBLANK(Cotizar!D308),"",VLOOKUP(Cotizar!D308,Tabla1[#All],2,FALSE))</f>
        <v>1031100295</v>
      </c>
      <c r="F308" s="5" t="s">
        <v>28665</v>
      </c>
      <c r="G308" s="5">
        <v>20522547957</v>
      </c>
      <c r="H308" s="28">
        <v>1</v>
      </c>
      <c r="I308" s="28">
        <v>58</v>
      </c>
      <c r="J308" s="28" t="s">
        <v>29456</v>
      </c>
    </row>
    <row r="309" spans="1:10" x14ac:dyDescent="0.25">
      <c r="A309" s="33">
        <f>IF(LEN(Requerimiento_Det!A309)&gt;0,Requerimiento_Det!A309,"")</f>
        <v>1</v>
      </c>
      <c r="B309" s="33">
        <f t="shared" si="4"/>
        <v>308</v>
      </c>
      <c r="C309" s="5" t="s">
        <v>1</v>
      </c>
      <c r="D309" s="5" t="s">
        <v>28754</v>
      </c>
      <c r="E309" s="5">
        <f>IF(ISBLANK(Cotizar!D309),"",VLOOKUP(Cotizar!D309,Tabla1[#All],2,FALSE))</f>
        <v>1031100251</v>
      </c>
      <c r="F309" s="5" t="s">
        <v>28665</v>
      </c>
      <c r="G309" s="5">
        <v>20522547957</v>
      </c>
      <c r="H309" s="28">
        <v>1</v>
      </c>
      <c r="I309" s="28">
        <v>58</v>
      </c>
      <c r="J309" s="28" t="s">
        <v>29457</v>
      </c>
    </row>
    <row r="310" spans="1:10" x14ac:dyDescent="0.25">
      <c r="A310" s="33">
        <f>IF(LEN(Requerimiento_Det!A310)&gt;0,Requerimiento_Det!A310,"")</f>
        <v>1</v>
      </c>
      <c r="B310" s="33" t="str">
        <f t="shared" si="4"/>
        <v/>
      </c>
      <c r="C310" s="5"/>
      <c r="D310" s="5"/>
      <c r="E310" s="5"/>
      <c r="F310" s="5"/>
      <c r="G310" s="5"/>
      <c r="H310" s="28"/>
      <c r="I310" s="28"/>
      <c r="J310" s="28"/>
    </row>
    <row r="311" spans="1:10" x14ac:dyDescent="0.25">
      <c r="A311" s="33">
        <f>IF(LEN(Requerimiento_Det!A311)&gt;0,Requerimiento_Det!A311,"")</f>
        <v>1</v>
      </c>
      <c r="B311" s="33" t="str">
        <f t="shared" ref="B311:B374" si="5">(IF(LEN(C311)&gt;0,ROW(B311)-1,""))</f>
        <v/>
      </c>
      <c r="C311" s="5"/>
      <c r="D311" s="5"/>
      <c r="E311" s="5"/>
      <c r="F311" s="5"/>
      <c r="G311" s="5"/>
      <c r="H311" s="28"/>
      <c r="I311" s="28"/>
      <c r="J311" s="28"/>
    </row>
    <row r="312" spans="1:10" x14ac:dyDescent="0.25">
      <c r="A312" s="33">
        <f>IF(LEN(Requerimiento_Det!A312)&gt;0,Requerimiento_Det!A312,"")</f>
        <v>1</v>
      </c>
      <c r="B312" s="33" t="str">
        <f t="shared" si="5"/>
        <v/>
      </c>
      <c r="C312" s="5"/>
      <c r="D312" s="5"/>
      <c r="E312" s="5"/>
      <c r="F312" s="5"/>
      <c r="G312" s="5"/>
      <c r="H312" s="28"/>
      <c r="I312" s="28"/>
      <c r="J312" s="28"/>
    </row>
    <row r="313" spans="1:10" x14ac:dyDescent="0.25">
      <c r="A313" s="33">
        <f>IF(LEN(Requerimiento_Det!A313)&gt;0,Requerimiento_Det!A313,"")</f>
        <v>1</v>
      </c>
      <c r="B313" s="33" t="str">
        <f t="shared" si="5"/>
        <v/>
      </c>
      <c r="C313" s="5"/>
      <c r="D313" s="5"/>
      <c r="E313" s="5"/>
      <c r="F313" s="5"/>
      <c r="G313" s="5"/>
      <c r="H313" s="28"/>
      <c r="I313" s="28"/>
      <c r="J313" s="28"/>
    </row>
    <row r="314" spans="1:10" x14ac:dyDescent="0.25">
      <c r="A314" s="33">
        <f>IF(LEN(Requerimiento_Det!A314)&gt;0,Requerimiento_Det!A314,"")</f>
        <v>1</v>
      </c>
      <c r="B314" s="33" t="str">
        <f t="shared" si="5"/>
        <v/>
      </c>
      <c r="C314" s="5"/>
      <c r="D314" s="5"/>
      <c r="E314" s="5"/>
      <c r="F314" s="5"/>
      <c r="G314" s="5"/>
      <c r="H314" s="28"/>
      <c r="I314" s="28"/>
      <c r="J314" s="28"/>
    </row>
    <row r="315" spans="1:10" x14ac:dyDescent="0.25">
      <c r="A315" s="33">
        <f>IF(LEN(Requerimiento_Det!A315)&gt;0,Requerimiento_Det!A315,"")</f>
        <v>1</v>
      </c>
      <c r="B315" s="33" t="str">
        <f t="shared" si="5"/>
        <v/>
      </c>
      <c r="C315" s="5"/>
      <c r="D315" s="5"/>
      <c r="E315" s="5"/>
      <c r="F315" s="5"/>
      <c r="G315" s="5"/>
      <c r="H315" s="28"/>
      <c r="I315" s="28"/>
      <c r="J315" s="28"/>
    </row>
    <row r="316" spans="1:10" x14ac:dyDescent="0.25">
      <c r="A316" s="33">
        <f>IF(LEN(Requerimiento_Det!A316)&gt;0,Requerimiento_Det!A316,"")</f>
        <v>1</v>
      </c>
      <c r="B316" s="33" t="str">
        <f t="shared" si="5"/>
        <v/>
      </c>
      <c r="C316" s="5"/>
      <c r="D316" s="5"/>
      <c r="E316" s="5"/>
      <c r="F316" s="5"/>
      <c r="G316" s="5"/>
      <c r="H316" s="28"/>
      <c r="I316" s="28"/>
      <c r="J316" s="28"/>
    </row>
    <row r="317" spans="1:10" x14ac:dyDescent="0.25">
      <c r="A317" s="33">
        <f>IF(LEN(Requerimiento_Det!A317)&gt;0,Requerimiento_Det!A317,"")</f>
        <v>1</v>
      </c>
      <c r="B317" s="33" t="str">
        <f t="shared" si="5"/>
        <v/>
      </c>
      <c r="C317" s="5"/>
      <c r="D317" s="5"/>
      <c r="E317" s="5"/>
      <c r="F317" s="5"/>
      <c r="G317" s="5"/>
      <c r="H317" s="28"/>
      <c r="I317" s="28"/>
      <c r="J317" s="28"/>
    </row>
    <row r="318" spans="1:10" x14ac:dyDescent="0.25">
      <c r="A318" s="33">
        <f>IF(LEN(Requerimiento_Det!A318)&gt;0,Requerimiento_Det!A318,"")</f>
        <v>1</v>
      </c>
      <c r="B318" s="33" t="str">
        <f t="shared" si="5"/>
        <v/>
      </c>
      <c r="C318" s="5"/>
      <c r="D318" s="5"/>
      <c r="E318" s="5"/>
      <c r="F318" s="5"/>
      <c r="G318" s="5"/>
      <c r="H318" s="28"/>
      <c r="I318" s="28"/>
      <c r="J318" s="28"/>
    </row>
    <row r="319" spans="1:10" x14ac:dyDescent="0.25">
      <c r="A319" s="33">
        <f>IF(LEN(Requerimiento_Det!A319)&gt;0,Requerimiento_Det!A319,"")</f>
        <v>1</v>
      </c>
      <c r="B319" s="33" t="str">
        <f t="shared" si="5"/>
        <v/>
      </c>
      <c r="C319" s="5"/>
      <c r="D319" s="5"/>
      <c r="E319" s="5"/>
      <c r="F319" s="5"/>
      <c r="G319" s="5"/>
      <c r="H319" s="28"/>
      <c r="I319" s="28"/>
      <c r="J319" s="28"/>
    </row>
    <row r="320" spans="1:10" x14ac:dyDescent="0.25">
      <c r="A320" s="33">
        <f>IF(LEN(Requerimiento_Det!A320)&gt;0,Requerimiento_Det!A320,"")</f>
        <v>1</v>
      </c>
      <c r="B320" s="33" t="str">
        <f t="shared" si="5"/>
        <v/>
      </c>
      <c r="C320" s="5"/>
      <c r="D320" s="5"/>
      <c r="E320" s="5"/>
      <c r="F320" s="5"/>
      <c r="G320" s="5"/>
      <c r="H320" s="28"/>
      <c r="I320" s="28"/>
      <c r="J320" s="28"/>
    </row>
    <row r="321" spans="1:10" x14ac:dyDescent="0.25">
      <c r="A321" s="33">
        <f>IF(LEN(Requerimiento_Det!A321)&gt;0,Requerimiento_Det!A321,"")</f>
        <v>1</v>
      </c>
      <c r="B321" s="33" t="str">
        <f t="shared" si="5"/>
        <v/>
      </c>
      <c r="C321" s="5"/>
      <c r="D321" s="5"/>
      <c r="E321" s="5"/>
      <c r="F321" s="5"/>
      <c r="G321" s="5"/>
      <c r="H321" s="28"/>
      <c r="I321" s="28"/>
      <c r="J321" s="28"/>
    </row>
    <row r="322" spans="1:10" x14ac:dyDescent="0.25">
      <c r="A322" s="33">
        <f>IF(LEN(Requerimiento_Det!A322)&gt;0,Requerimiento_Det!A322,"")</f>
        <v>1</v>
      </c>
      <c r="B322" s="33" t="str">
        <f t="shared" si="5"/>
        <v/>
      </c>
      <c r="C322" s="5"/>
      <c r="D322" s="5"/>
      <c r="E322" s="5"/>
      <c r="F322" s="5"/>
      <c r="G322" s="5"/>
      <c r="H322" s="28"/>
      <c r="I322" s="28"/>
      <c r="J322" s="28"/>
    </row>
    <row r="323" spans="1:10" x14ac:dyDescent="0.25">
      <c r="A323" s="33">
        <f>IF(LEN(Requerimiento_Det!A323)&gt;0,Requerimiento_Det!A323,"")</f>
        <v>1</v>
      </c>
      <c r="B323" s="33" t="str">
        <f t="shared" si="5"/>
        <v/>
      </c>
      <c r="C323" s="5"/>
      <c r="D323" s="5"/>
      <c r="E323" s="5"/>
      <c r="F323" s="5"/>
      <c r="G323" s="5"/>
      <c r="H323" s="28"/>
      <c r="I323" s="28"/>
      <c r="J323" s="28"/>
    </row>
    <row r="324" spans="1:10" x14ac:dyDescent="0.25">
      <c r="A324" s="33">
        <f>IF(LEN(Requerimiento_Det!A324)&gt;0,Requerimiento_Det!A324,"")</f>
        <v>1</v>
      </c>
      <c r="B324" s="33" t="str">
        <f t="shared" si="5"/>
        <v/>
      </c>
      <c r="C324" s="5"/>
      <c r="D324" s="5"/>
      <c r="E324" s="5"/>
      <c r="F324" s="5"/>
      <c r="G324" s="5"/>
      <c r="H324" s="28"/>
      <c r="I324" s="28"/>
      <c r="J324" s="28"/>
    </row>
    <row r="325" spans="1:10" x14ac:dyDescent="0.25">
      <c r="A325" s="33">
        <f>IF(LEN(Requerimiento_Det!A325)&gt;0,Requerimiento_Det!A325,"")</f>
        <v>1</v>
      </c>
      <c r="B325" s="33" t="str">
        <f t="shared" si="5"/>
        <v/>
      </c>
      <c r="C325" s="5"/>
      <c r="D325" s="5"/>
      <c r="E325" s="5"/>
      <c r="F325" s="5"/>
      <c r="G325" s="5"/>
      <c r="H325" s="28"/>
      <c r="I325" s="28"/>
      <c r="J325" s="28"/>
    </row>
    <row r="326" spans="1:10" x14ac:dyDescent="0.25">
      <c r="A326" s="33">
        <f>IF(LEN(Requerimiento_Det!A326)&gt;0,Requerimiento_Det!A326,"")</f>
        <v>1</v>
      </c>
      <c r="B326" s="33" t="str">
        <f t="shared" si="5"/>
        <v/>
      </c>
      <c r="C326" s="5"/>
      <c r="D326" s="5"/>
      <c r="E326" s="5"/>
      <c r="F326" s="5"/>
      <c r="G326" s="5"/>
      <c r="H326" s="28"/>
      <c r="I326" s="28"/>
      <c r="J326" s="28"/>
    </row>
    <row r="327" spans="1:10" x14ac:dyDescent="0.25">
      <c r="A327" s="33">
        <f>IF(LEN(Requerimiento_Det!A327)&gt;0,Requerimiento_Det!A327,"")</f>
        <v>1</v>
      </c>
      <c r="B327" s="33" t="str">
        <f t="shared" si="5"/>
        <v/>
      </c>
      <c r="C327" s="5"/>
      <c r="D327" s="5"/>
      <c r="E327" s="5"/>
      <c r="F327" s="5"/>
      <c r="G327" s="5"/>
      <c r="H327" s="28"/>
      <c r="I327" s="28"/>
      <c r="J327" s="28"/>
    </row>
    <row r="328" spans="1:10" x14ac:dyDescent="0.25">
      <c r="A328" s="33">
        <f>IF(LEN(Requerimiento_Det!A328)&gt;0,Requerimiento_Det!A328,"")</f>
        <v>1</v>
      </c>
      <c r="B328" s="33" t="str">
        <f t="shared" si="5"/>
        <v/>
      </c>
      <c r="C328" s="5"/>
      <c r="D328" s="5"/>
      <c r="E328" s="5"/>
      <c r="F328" s="5"/>
      <c r="G328" s="5"/>
      <c r="H328" s="28"/>
      <c r="I328" s="28"/>
      <c r="J328" s="28"/>
    </row>
    <row r="329" spans="1:10" x14ac:dyDescent="0.25">
      <c r="A329" s="33">
        <f>IF(LEN(Requerimiento_Det!A329)&gt;0,Requerimiento_Det!A329,"")</f>
        <v>1</v>
      </c>
      <c r="B329" s="33" t="str">
        <f t="shared" si="5"/>
        <v/>
      </c>
      <c r="C329" s="5"/>
      <c r="D329" s="5"/>
      <c r="E329" s="5"/>
      <c r="F329" s="5"/>
      <c r="G329" s="5"/>
      <c r="H329" s="28"/>
      <c r="I329" s="28"/>
      <c r="J329" s="28"/>
    </row>
    <row r="330" spans="1:10" x14ac:dyDescent="0.25">
      <c r="A330" s="33">
        <f>IF(LEN(Requerimiento_Det!A330)&gt;0,Requerimiento_Det!A330,"")</f>
        <v>1</v>
      </c>
      <c r="B330" s="33" t="str">
        <f t="shared" si="5"/>
        <v/>
      </c>
      <c r="C330" s="5"/>
      <c r="D330" s="5"/>
      <c r="E330" s="5"/>
      <c r="F330" s="5"/>
      <c r="G330" s="5"/>
      <c r="H330" s="28"/>
      <c r="I330" s="28"/>
      <c r="J330" s="28"/>
    </row>
    <row r="331" spans="1:10" x14ac:dyDescent="0.25">
      <c r="A331" s="33">
        <f>IF(LEN(Requerimiento_Det!A331)&gt;0,Requerimiento_Det!A331,"")</f>
        <v>1</v>
      </c>
      <c r="B331" s="33" t="str">
        <f t="shared" si="5"/>
        <v/>
      </c>
      <c r="C331" s="5"/>
      <c r="D331" s="5"/>
      <c r="E331" s="5"/>
      <c r="F331" s="5"/>
      <c r="G331" s="5"/>
      <c r="H331" s="28"/>
      <c r="I331" s="28"/>
      <c r="J331" s="28"/>
    </row>
    <row r="332" spans="1:10" x14ac:dyDescent="0.25">
      <c r="A332" s="33">
        <f>IF(LEN(Requerimiento_Det!A332)&gt;0,Requerimiento_Det!A332,"")</f>
        <v>1</v>
      </c>
      <c r="B332" s="33" t="str">
        <f t="shared" si="5"/>
        <v/>
      </c>
      <c r="C332" s="5"/>
      <c r="D332" s="5"/>
      <c r="E332" s="5"/>
      <c r="F332" s="5"/>
      <c r="G332" s="5"/>
      <c r="H332" s="28"/>
      <c r="I332" s="28"/>
      <c r="J332" s="28"/>
    </row>
    <row r="333" spans="1:10" x14ac:dyDescent="0.25">
      <c r="A333" s="33">
        <f>IF(LEN(Requerimiento_Det!A333)&gt;0,Requerimiento_Det!A333,"")</f>
        <v>1</v>
      </c>
      <c r="B333" s="33" t="str">
        <f t="shared" si="5"/>
        <v/>
      </c>
      <c r="C333" s="5"/>
      <c r="D333" s="5"/>
      <c r="E333" s="5"/>
      <c r="F333" s="5"/>
      <c r="G333" s="5"/>
      <c r="H333" s="28"/>
      <c r="I333" s="28"/>
      <c r="J333" s="28"/>
    </row>
    <row r="334" spans="1:10" x14ac:dyDescent="0.25">
      <c r="A334" s="33">
        <f>IF(LEN(Requerimiento_Det!A334)&gt;0,Requerimiento_Det!A334,"")</f>
        <v>1</v>
      </c>
      <c r="B334" s="33" t="str">
        <f t="shared" si="5"/>
        <v/>
      </c>
      <c r="C334" s="5"/>
      <c r="D334" s="5"/>
      <c r="E334" s="5"/>
      <c r="F334" s="5"/>
      <c r="G334" s="5"/>
      <c r="H334" s="28"/>
      <c r="I334" s="28"/>
      <c r="J334" s="28"/>
    </row>
    <row r="335" spans="1:10" x14ac:dyDescent="0.25">
      <c r="A335" s="33">
        <f>IF(LEN(Requerimiento_Det!A335)&gt;0,Requerimiento_Det!A335,"")</f>
        <v>1</v>
      </c>
      <c r="B335" s="33" t="str">
        <f t="shared" si="5"/>
        <v/>
      </c>
      <c r="C335" s="5"/>
      <c r="D335" s="5"/>
      <c r="E335" s="5"/>
      <c r="F335" s="5"/>
      <c r="G335" s="5"/>
      <c r="H335" s="28"/>
      <c r="I335" s="28"/>
      <c r="J335" s="28"/>
    </row>
    <row r="336" spans="1:10" x14ac:dyDescent="0.25">
      <c r="A336" s="33">
        <f>IF(LEN(Requerimiento_Det!A336)&gt;0,Requerimiento_Det!A336,"")</f>
        <v>1</v>
      </c>
      <c r="B336" s="33" t="str">
        <f t="shared" si="5"/>
        <v/>
      </c>
      <c r="C336" s="5"/>
      <c r="D336" s="5"/>
      <c r="E336" s="5"/>
      <c r="F336" s="5"/>
      <c r="G336" s="5"/>
      <c r="H336" s="28"/>
      <c r="I336" s="28"/>
      <c r="J336" s="28"/>
    </row>
    <row r="337" spans="1:10" x14ac:dyDescent="0.25">
      <c r="A337" s="33">
        <f>IF(LEN(Requerimiento_Det!A337)&gt;0,Requerimiento_Det!A337,"")</f>
        <v>1</v>
      </c>
      <c r="B337" s="33" t="str">
        <f t="shared" si="5"/>
        <v/>
      </c>
      <c r="C337" s="5"/>
      <c r="D337" s="5"/>
      <c r="E337" s="5"/>
      <c r="F337" s="5"/>
      <c r="G337" s="5"/>
      <c r="H337" s="28"/>
      <c r="I337" s="28"/>
      <c r="J337" s="28"/>
    </row>
    <row r="338" spans="1:10" x14ac:dyDescent="0.25">
      <c r="A338" s="33">
        <f>IF(LEN(Requerimiento_Det!A338)&gt;0,Requerimiento_Det!A338,"")</f>
        <v>1</v>
      </c>
      <c r="B338" s="33" t="str">
        <f t="shared" si="5"/>
        <v/>
      </c>
      <c r="C338" s="5"/>
      <c r="D338" s="5"/>
      <c r="E338" s="5"/>
      <c r="F338" s="5"/>
      <c r="G338" s="5"/>
      <c r="H338" s="28"/>
      <c r="I338" s="28"/>
      <c r="J338" s="28"/>
    </row>
    <row r="339" spans="1:10" x14ac:dyDescent="0.25">
      <c r="A339" s="33">
        <f>IF(LEN(Requerimiento_Det!A339)&gt;0,Requerimiento_Det!A339,"")</f>
        <v>1</v>
      </c>
      <c r="B339" s="33" t="str">
        <f t="shared" si="5"/>
        <v/>
      </c>
      <c r="C339" s="5"/>
      <c r="D339" s="5"/>
      <c r="E339" s="5"/>
      <c r="F339" s="5"/>
      <c r="G339" s="5"/>
      <c r="H339" s="28"/>
      <c r="I339" s="28"/>
      <c r="J339" s="28"/>
    </row>
    <row r="340" spans="1:10" x14ac:dyDescent="0.25">
      <c r="A340" s="33">
        <f>IF(LEN(Requerimiento_Det!A340)&gt;0,Requerimiento_Det!A340,"")</f>
        <v>1</v>
      </c>
      <c r="B340" s="33" t="str">
        <f t="shared" si="5"/>
        <v/>
      </c>
      <c r="C340" s="5"/>
      <c r="D340" s="5"/>
      <c r="E340" s="5"/>
      <c r="F340" s="5"/>
      <c r="G340" s="5"/>
      <c r="H340" s="28"/>
      <c r="I340" s="28"/>
      <c r="J340" s="28"/>
    </row>
    <row r="341" spans="1:10" x14ac:dyDescent="0.25">
      <c r="A341" s="33">
        <f>IF(LEN(Requerimiento_Det!A341)&gt;0,Requerimiento_Det!A341,"")</f>
        <v>1</v>
      </c>
      <c r="B341" s="33" t="str">
        <f t="shared" si="5"/>
        <v/>
      </c>
      <c r="C341" s="5"/>
      <c r="D341" s="5"/>
      <c r="E341" s="5"/>
      <c r="F341" s="5"/>
      <c r="G341" s="5"/>
      <c r="H341" s="28"/>
      <c r="I341" s="28"/>
      <c r="J341" s="28"/>
    </row>
    <row r="342" spans="1:10" x14ac:dyDescent="0.25">
      <c r="A342" s="33">
        <f>IF(LEN(Requerimiento_Det!A342)&gt;0,Requerimiento_Det!A342,"")</f>
        <v>1</v>
      </c>
      <c r="B342" s="33" t="str">
        <f t="shared" si="5"/>
        <v/>
      </c>
      <c r="C342" s="5"/>
      <c r="D342" s="5"/>
      <c r="E342" s="5"/>
      <c r="F342" s="5"/>
      <c r="G342" s="5"/>
      <c r="H342" s="28"/>
      <c r="I342" s="28"/>
      <c r="J342" s="28"/>
    </row>
    <row r="343" spans="1:10" x14ac:dyDescent="0.25">
      <c r="A343" s="33">
        <f>IF(LEN(Requerimiento_Det!A343)&gt;0,Requerimiento_Det!A343,"")</f>
        <v>1</v>
      </c>
      <c r="B343" s="33" t="str">
        <f t="shared" si="5"/>
        <v/>
      </c>
      <c r="C343" s="5"/>
      <c r="D343" s="5"/>
      <c r="E343" s="5"/>
      <c r="F343" s="5"/>
      <c r="G343" s="5"/>
      <c r="H343" s="28"/>
      <c r="I343" s="28"/>
      <c r="J343" s="28"/>
    </row>
    <row r="344" spans="1:10" x14ac:dyDescent="0.25">
      <c r="A344" s="33">
        <f>IF(LEN(Requerimiento_Det!A344)&gt;0,Requerimiento_Det!A344,"")</f>
        <v>1</v>
      </c>
      <c r="B344" s="33" t="str">
        <f t="shared" si="5"/>
        <v/>
      </c>
      <c r="C344" s="5"/>
      <c r="D344" s="5"/>
      <c r="E344" s="5"/>
      <c r="F344" s="5"/>
      <c r="G344" s="5"/>
      <c r="H344" s="28"/>
      <c r="I344" s="28"/>
      <c r="J344" s="28"/>
    </row>
    <row r="345" spans="1:10" x14ac:dyDescent="0.25">
      <c r="A345" s="33">
        <f>IF(LEN(Requerimiento_Det!A345)&gt;0,Requerimiento_Det!A345,"")</f>
        <v>1</v>
      </c>
      <c r="B345" s="33" t="str">
        <f t="shared" si="5"/>
        <v/>
      </c>
      <c r="C345" s="5"/>
      <c r="D345" s="5"/>
      <c r="E345" s="5"/>
      <c r="F345" s="5"/>
      <c r="G345" s="5"/>
      <c r="H345" s="28"/>
      <c r="I345" s="28"/>
      <c r="J345" s="28"/>
    </row>
    <row r="346" spans="1:10" x14ac:dyDescent="0.25">
      <c r="A346" s="33">
        <f>IF(LEN(Requerimiento_Det!A346)&gt;0,Requerimiento_Det!A346,"")</f>
        <v>1</v>
      </c>
      <c r="B346" s="33" t="str">
        <f t="shared" si="5"/>
        <v/>
      </c>
      <c r="C346" s="5"/>
      <c r="D346" s="5"/>
      <c r="E346" s="5"/>
      <c r="F346" s="5"/>
      <c r="G346" s="5"/>
      <c r="H346" s="28"/>
      <c r="I346" s="28"/>
      <c r="J346" s="28"/>
    </row>
    <row r="347" spans="1:10" x14ac:dyDescent="0.25">
      <c r="A347" s="33">
        <f>IF(LEN(Requerimiento_Det!A347)&gt;0,Requerimiento_Det!A347,"")</f>
        <v>1</v>
      </c>
      <c r="B347" s="33" t="str">
        <f t="shared" si="5"/>
        <v/>
      </c>
      <c r="C347" s="5"/>
      <c r="D347" s="5"/>
      <c r="E347" s="5"/>
      <c r="F347" s="5"/>
      <c r="G347" s="5"/>
      <c r="H347" s="28"/>
      <c r="I347" s="28"/>
      <c r="J347" s="28"/>
    </row>
    <row r="348" spans="1:10" x14ac:dyDescent="0.25">
      <c r="A348" s="33">
        <f>IF(LEN(Requerimiento_Det!A348)&gt;0,Requerimiento_Det!A348,"")</f>
        <v>1</v>
      </c>
      <c r="B348" s="33" t="str">
        <f t="shared" si="5"/>
        <v/>
      </c>
      <c r="C348" s="5"/>
      <c r="D348" s="5"/>
      <c r="E348" s="5"/>
      <c r="F348" s="5"/>
      <c r="G348" s="5"/>
      <c r="H348" s="28"/>
      <c r="I348" s="28"/>
      <c r="J348" s="28"/>
    </row>
    <row r="349" spans="1:10" x14ac:dyDescent="0.25">
      <c r="A349" s="33">
        <f>IF(LEN(Requerimiento_Det!A349)&gt;0,Requerimiento_Det!A349,"")</f>
        <v>1</v>
      </c>
      <c r="B349" s="33" t="str">
        <f t="shared" si="5"/>
        <v/>
      </c>
      <c r="C349" s="5"/>
      <c r="D349" s="5"/>
      <c r="E349" s="5"/>
      <c r="F349" s="5"/>
      <c r="G349" s="5"/>
      <c r="H349" s="28"/>
      <c r="I349" s="28"/>
      <c r="J349" s="28"/>
    </row>
    <row r="350" spans="1:10" x14ac:dyDescent="0.25">
      <c r="A350" s="33">
        <f>IF(LEN(Requerimiento_Det!A350)&gt;0,Requerimiento_Det!A350,"")</f>
        <v>1</v>
      </c>
      <c r="B350" s="33" t="str">
        <f t="shared" si="5"/>
        <v/>
      </c>
      <c r="C350" s="5"/>
      <c r="D350" s="5"/>
      <c r="E350" s="5"/>
      <c r="F350" s="5"/>
      <c r="G350" s="5"/>
      <c r="H350" s="28"/>
      <c r="I350" s="28"/>
      <c r="J350" s="28"/>
    </row>
    <row r="351" spans="1:10" x14ac:dyDescent="0.25">
      <c r="A351" s="33">
        <f>IF(LEN(Requerimiento_Det!A351)&gt;0,Requerimiento_Det!A351,"")</f>
        <v>1</v>
      </c>
      <c r="B351" s="33" t="str">
        <f t="shared" si="5"/>
        <v/>
      </c>
      <c r="C351" s="5"/>
      <c r="D351" s="5"/>
      <c r="E351" s="5"/>
      <c r="F351" s="5"/>
      <c r="G351" s="5"/>
      <c r="H351" s="28"/>
      <c r="I351" s="28"/>
      <c r="J351" s="28"/>
    </row>
    <row r="352" spans="1:10" x14ac:dyDescent="0.25">
      <c r="A352" s="33">
        <f>IF(LEN(Requerimiento_Det!A352)&gt;0,Requerimiento_Det!A352,"")</f>
        <v>1</v>
      </c>
      <c r="B352" s="33" t="str">
        <f t="shared" si="5"/>
        <v/>
      </c>
      <c r="C352" s="5"/>
      <c r="D352" s="5"/>
      <c r="E352" s="5"/>
      <c r="F352" s="5"/>
      <c r="G352" s="5"/>
      <c r="H352" s="28"/>
      <c r="I352" s="28"/>
      <c r="J352" s="28"/>
    </row>
    <row r="353" spans="1:10" x14ac:dyDescent="0.25">
      <c r="A353" s="33">
        <f>IF(LEN(Requerimiento_Det!A353)&gt;0,Requerimiento_Det!A353,"")</f>
        <v>1</v>
      </c>
      <c r="B353" s="33" t="str">
        <f t="shared" si="5"/>
        <v/>
      </c>
      <c r="C353" s="5"/>
      <c r="D353" s="5"/>
      <c r="E353" s="5"/>
      <c r="F353" s="5"/>
      <c r="G353" s="5"/>
      <c r="H353" s="28"/>
      <c r="I353" s="28"/>
      <c r="J353" s="28"/>
    </row>
    <row r="354" spans="1:10" x14ac:dyDescent="0.25">
      <c r="A354" s="33">
        <f>IF(LEN(Requerimiento_Det!A354)&gt;0,Requerimiento_Det!A354,"")</f>
        <v>1</v>
      </c>
      <c r="B354" s="33" t="str">
        <f t="shared" si="5"/>
        <v/>
      </c>
      <c r="C354" s="5"/>
      <c r="D354" s="5"/>
      <c r="E354" s="5"/>
      <c r="F354" s="5"/>
      <c r="G354" s="5"/>
      <c r="H354" s="28"/>
      <c r="I354" s="28"/>
      <c r="J354" s="28"/>
    </row>
    <row r="355" spans="1:10" x14ac:dyDescent="0.25">
      <c r="A355" s="33">
        <f>IF(LEN(Requerimiento_Det!A355)&gt;0,Requerimiento_Det!A355,"")</f>
        <v>1</v>
      </c>
      <c r="B355" s="33" t="str">
        <f t="shared" si="5"/>
        <v/>
      </c>
      <c r="C355" s="5"/>
      <c r="D355" s="5"/>
      <c r="E355" s="5"/>
      <c r="F355" s="5"/>
      <c r="G355" s="5"/>
      <c r="H355" s="28"/>
      <c r="I355" s="28"/>
      <c r="J355" s="28"/>
    </row>
    <row r="356" spans="1:10" x14ac:dyDescent="0.25">
      <c r="A356" s="33">
        <f>IF(LEN(Requerimiento_Det!A356)&gt;0,Requerimiento_Det!A356,"")</f>
        <v>1</v>
      </c>
      <c r="B356" s="33" t="str">
        <f t="shared" si="5"/>
        <v/>
      </c>
      <c r="C356" s="5"/>
      <c r="D356" s="5"/>
      <c r="E356" s="5"/>
      <c r="F356" s="5"/>
      <c r="G356" s="5"/>
      <c r="H356" s="28"/>
      <c r="I356" s="28"/>
      <c r="J356" s="28"/>
    </row>
    <row r="357" spans="1:10" x14ac:dyDescent="0.25">
      <c r="A357" s="33">
        <f>IF(LEN(Requerimiento_Det!A357)&gt;0,Requerimiento_Det!A357,"")</f>
        <v>1</v>
      </c>
      <c r="B357" s="33" t="str">
        <f t="shared" si="5"/>
        <v/>
      </c>
      <c r="C357" s="5"/>
      <c r="D357" s="5"/>
      <c r="E357" s="5"/>
      <c r="F357" s="5"/>
      <c r="G357" s="5"/>
      <c r="H357" s="28"/>
      <c r="I357" s="28"/>
      <c r="J357" s="28"/>
    </row>
    <row r="358" spans="1:10" x14ac:dyDescent="0.25">
      <c r="A358" s="33">
        <f>IF(LEN(Requerimiento_Det!A358)&gt;0,Requerimiento_Det!A358,"")</f>
        <v>1</v>
      </c>
      <c r="B358" s="33" t="str">
        <f t="shared" si="5"/>
        <v/>
      </c>
      <c r="C358" s="5"/>
      <c r="D358" s="5"/>
      <c r="E358" s="5"/>
      <c r="F358" s="5"/>
      <c r="G358" s="5"/>
      <c r="H358" s="28"/>
      <c r="I358" s="28"/>
      <c r="J358" s="28"/>
    </row>
    <row r="359" spans="1:10" x14ac:dyDescent="0.25">
      <c r="A359" s="33">
        <f>IF(LEN(Requerimiento_Det!A359)&gt;0,Requerimiento_Det!A359,"")</f>
        <v>1</v>
      </c>
      <c r="B359" s="33" t="str">
        <f t="shared" si="5"/>
        <v/>
      </c>
      <c r="C359" s="5"/>
      <c r="D359" s="5"/>
      <c r="E359" s="5"/>
      <c r="F359" s="5"/>
      <c r="G359" s="5"/>
      <c r="H359" s="28"/>
      <c r="I359" s="28"/>
      <c r="J359" s="28"/>
    </row>
    <row r="360" spans="1:10" x14ac:dyDescent="0.25">
      <c r="A360" s="33">
        <f>IF(LEN(Requerimiento_Det!A360)&gt;0,Requerimiento_Det!A360,"")</f>
        <v>1</v>
      </c>
      <c r="B360" s="33" t="str">
        <f t="shared" si="5"/>
        <v/>
      </c>
      <c r="C360" s="5"/>
      <c r="D360" s="5"/>
      <c r="E360" s="5"/>
      <c r="F360" s="5"/>
      <c r="G360" s="5"/>
      <c r="H360" s="28"/>
      <c r="I360" s="28"/>
      <c r="J360" s="28"/>
    </row>
    <row r="361" spans="1:10" x14ac:dyDescent="0.25">
      <c r="A361" s="33">
        <f>IF(LEN(Requerimiento_Det!A361)&gt;0,Requerimiento_Det!A361,"")</f>
        <v>1</v>
      </c>
      <c r="B361" s="33" t="str">
        <f t="shared" si="5"/>
        <v/>
      </c>
      <c r="C361" s="5"/>
      <c r="D361" s="5"/>
      <c r="E361" s="5"/>
      <c r="F361" s="5"/>
      <c r="G361" s="5"/>
      <c r="H361" s="28"/>
      <c r="I361" s="28"/>
      <c r="J361" s="28"/>
    </row>
    <row r="362" spans="1:10" x14ac:dyDescent="0.25">
      <c r="A362" s="33">
        <f>IF(LEN(Requerimiento_Det!A362)&gt;0,Requerimiento_Det!A362,"")</f>
        <v>1</v>
      </c>
      <c r="B362" s="33" t="str">
        <f t="shared" si="5"/>
        <v/>
      </c>
      <c r="C362" s="5"/>
      <c r="D362" s="5"/>
      <c r="E362" s="5"/>
      <c r="F362" s="5"/>
      <c r="G362" s="5"/>
      <c r="H362" s="28"/>
      <c r="I362" s="28"/>
      <c r="J362" s="28"/>
    </row>
    <row r="363" spans="1:10" x14ac:dyDescent="0.25">
      <c r="A363" s="33">
        <f>IF(LEN(Requerimiento_Det!A363)&gt;0,Requerimiento_Det!A363,"")</f>
        <v>1</v>
      </c>
      <c r="B363" s="33" t="str">
        <f t="shared" si="5"/>
        <v/>
      </c>
      <c r="C363" s="5"/>
      <c r="D363" s="5"/>
      <c r="E363" s="5"/>
      <c r="F363" s="5"/>
      <c r="G363" s="5"/>
      <c r="H363" s="28"/>
      <c r="I363" s="28"/>
      <c r="J363" s="28"/>
    </row>
    <row r="364" spans="1:10" x14ac:dyDescent="0.25">
      <c r="A364" s="33">
        <f>IF(LEN(Requerimiento_Det!A364)&gt;0,Requerimiento_Det!A364,"")</f>
        <v>1</v>
      </c>
      <c r="B364" s="33" t="str">
        <f t="shared" si="5"/>
        <v/>
      </c>
      <c r="C364" s="5"/>
      <c r="D364" s="5"/>
      <c r="E364" s="5"/>
      <c r="F364" s="5"/>
      <c r="G364" s="5"/>
      <c r="H364" s="28"/>
      <c r="I364" s="28"/>
      <c r="J364" s="28"/>
    </row>
    <row r="365" spans="1:10" x14ac:dyDescent="0.25">
      <c r="A365" s="33">
        <f>IF(LEN(Requerimiento_Det!A365)&gt;0,Requerimiento_Det!A365,"")</f>
        <v>1</v>
      </c>
      <c r="B365" s="33" t="str">
        <f t="shared" si="5"/>
        <v/>
      </c>
      <c r="C365" s="5"/>
      <c r="D365" s="5"/>
      <c r="E365" s="5"/>
      <c r="F365" s="5"/>
      <c r="G365" s="5"/>
      <c r="H365" s="28"/>
      <c r="I365" s="28"/>
      <c r="J365" s="28"/>
    </row>
    <row r="366" spans="1:10" x14ac:dyDescent="0.25">
      <c r="A366" s="33">
        <f>IF(LEN(Requerimiento_Det!A366)&gt;0,Requerimiento_Det!A366,"")</f>
        <v>1</v>
      </c>
      <c r="B366" s="33" t="str">
        <f t="shared" si="5"/>
        <v/>
      </c>
      <c r="C366" s="5"/>
      <c r="D366" s="5"/>
      <c r="E366" s="5"/>
      <c r="F366" s="5"/>
      <c r="G366" s="5"/>
      <c r="H366" s="28"/>
      <c r="I366" s="28"/>
      <c r="J366" s="28"/>
    </row>
    <row r="367" spans="1:10" x14ac:dyDescent="0.25">
      <c r="A367" s="33">
        <f>IF(LEN(Requerimiento_Det!A367)&gt;0,Requerimiento_Det!A367,"")</f>
        <v>1</v>
      </c>
      <c r="B367" s="33" t="str">
        <f t="shared" si="5"/>
        <v/>
      </c>
      <c r="C367" s="5"/>
      <c r="D367" s="5"/>
      <c r="E367" s="5"/>
      <c r="F367" s="5"/>
      <c r="G367" s="5"/>
      <c r="H367" s="28"/>
      <c r="I367" s="28"/>
      <c r="J367" s="28"/>
    </row>
    <row r="368" spans="1:10" x14ac:dyDescent="0.25">
      <c r="A368" s="33">
        <f>IF(LEN(Requerimiento_Det!A368)&gt;0,Requerimiento_Det!A368,"")</f>
        <v>1</v>
      </c>
      <c r="B368" s="33" t="str">
        <f t="shared" si="5"/>
        <v/>
      </c>
      <c r="C368" s="5"/>
      <c r="D368" s="5"/>
      <c r="E368" s="5"/>
      <c r="F368" s="5"/>
      <c r="G368" s="5"/>
      <c r="H368" s="28"/>
      <c r="I368" s="28"/>
      <c r="J368" s="28"/>
    </row>
    <row r="369" spans="1:10" x14ac:dyDescent="0.25">
      <c r="A369" s="33">
        <f>IF(LEN(Requerimiento_Det!A369)&gt;0,Requerimiento_Det!A369,"")</f>
        <v>1</v>
      </c>
      <c r="B369" s="33" t="str">
        <f t="shared" si="5"/>
        <v/>
      </c>
      <c r="C369" s="5"/>
      <c r="D369" s="5"/>
      <c r="E369" s="5"/>
      <c r="F369" s="5"/>
      <c r="G369" s="5"/>
      <c r="H369" s="28"/>
      <c r="I369" s="28"/>
      <c r="J369" s="28"/>
    </row>
    <row r="370" spans="1:10" x14ac:dyDescent="0.25">
      <c r="A370" s="33">
        <f>IF(LEN(Requerimiento_Det!A370)&gt;0,Requerimiento_Det!A370,"")</f>
        <v>1</v>
      </c>
      <c r="B370" s="33" t="str">
        <f t="shared" si="5"/>
        <v/>
      </c>
      <c r="C370" s="5"/>
      <c r="D370" s="5"/>
      <c r="E370" s="5"/>
      <c r="F370" s="5"/>
      <c r="G370" s="5"/>
      <c r="H370" s="28"/>
      <c r="I370" s="28"/>
      <c r="J370" s="28"/>
    </row>
    <row r="371" spans="1:10" x14ac:dyDescent="0.25">
      <c r="A371" s="33">
        <f>IF(LEN(Requerimiento_Det!A371)&gt;0,Requerimiento_Det!A371,"")</f>
        <v>1</v>
      </c>
      <c r="B371" s="33" t="str">
        <f t="shared" si="5"/>
        <v/>
      </c>
      <c r="C371" s="5"/>
      <c r="D371" s="5"/>
      <c r="E371" s="5"/>
      <c r="F371" s="5"/>
      <c r="G371" s="5"/>
      <c r="H371" s="28"/>
      <c r="I371" s="28"/>
      <c r="J371" s="28"/>
    </row>
    <row r="372" spans="1:10" x14ac:dyDescent="0.25">
      <c r="A372" s="33">
        <f>IF(LEN(Requerimiento_Det!A372)&gt;0,Requerimiento_Det!A372,"")</f>
        <v>1</v>
      </c>
      <c r="B372" s="33" t="str">
        <f t="shared" si="5"/>
        <v/>
      </c>
      <c r="C372" s="5"/>
      <c r="D372" s="5"/>
      <c r="E372" s="5"/>
      <c r="F372" s="5"/>
      <c r="G372" s="5"/>
      <c r="H372" s="28"/>
      <c r="I372" s="28"/>
      <c r="J372" s="28"/>
    </row>
    <row r="373" spans="1:10" x14ac:dyDescent="0.25">
      <c r="A373" s="33">
        <f>IF(LEN(Requerimiento_Det!A373)&gt;0,Requerimiento_Det!A373,"")</f>
        <v>1</v>
      </c>
      <c r="B373" s="33" t="str">
        <f t="shared" si="5"/>
        <v/>
      </c>
      <c r="C373" s="5"/>
      <c r="D373" s="5"/>
      <c r="E373" s="5"/>
      <c r="F373" s="5"/>
      <c r="G373" s="5"/>
      <c r="H373" s="28"/>
      <c r="I373" s="28"/>
      <c r="J373" s="28"/>
    </row>
    <row r="374" spans="1:10" x14ac:dyDescent="0.25">
      <c r="A374" s="33">
        <f>IF(LEN(Requerimiento_Det!A374)&gt;0,Requerimiento_Det!A374,"")</f>
        <v>1</v>
      </c>
      <c r="B374" s="33" t="str">
        <f t="shared" si="5"/>
        <v/>
      </c>
      <c r="C374" s="5"/>
      <c r="D374" s="5"/>
      <c r="E374" s="5"/>
      <c r="F374" s="5"/>
      <c r="G374" s="5"/>
      <c r="H374" s="28"/>
      <c r="I374" s="28"/>
      <c r="J374" s="28"/>
    </row>
    <row r="375" spans="1:10" x14ac:dyDescent="0.25">
      <c r="A375" s="33">
        <f>IF(LEN(Requerimiento_Det!A375)&gt;0,Requerimiento_Det!A375,"")</f>
        <v>1</v>
      </c>
      <c r="B375" s="33" t="str">
        <f t="shared" ref="B375:B438" si="6">(IF(LEN(C375)&gt;0,ROW(B375)-1,""))</f>
        <v/>
      </c>
      <c r="C375" s="5"/>
      <c r="D375" s="5"/>
      <c r="E375" s="5"/>
      <c r="F375" s="5"/>
      <c r="G375" s="5"/>
      <c r="H375" s="28"/>
      <c r="I375" s="28"/>
      <c r="J375" s="28"/>
    </row>
    <row r="376" spans="1:10" x14ac:dyDescent="0.25">
      <c r="A376" s="33">
        <f>IF(LEN(Requerimiento_Det!A376)&gt;0,Requerimiento_Det!A376,"")</f>
        <v>1</v>
      </c>
      <c r="B376" s="33" t="str">
        <f t="shared" si="6"/>
        <v/>
      </c>
      <c r="C376" s="5"/>
      <c r="D376" s="5"/>
      <c r="E376" s="5"/>
      <c r="F376" s="5"/>
      <c r="G376" s="5"/>
      <c r="H376" s="28"/>
      <c r="I376" s="28"/>
      <c r="J376" s="28"/>
    </row>
    <row r="377" spans="1:10" x14ac:dyDescent="0.25">
      <c r="A377" s="33">
        <f>IF(LEN(Requerimiento_Det!A377)&gt;0,Requerimiento_Det!A377,"")</f>
        <v>1</v>
      </c>
      <c r="B377" s="33" t="str">
        <f t="shared" si="6"/>
        <v/>
      </c>
      <c r="C377" s="5"/>
      <c r="D377" s="5"/>
      <c r="E377" s="5"/>
      <c r="F377" s="5"/>
      <c r="G377" s="5"/>
      <c r="H377" s="28"/>
      <c r="I377" s="28"/>
      <c r="J377" s="28"/>
    </row>
    <row r="378" spans="1:10" x14ac:dyDescent="0.25">
      <c r="A378" s="33">
        <f>IF(LEN(Requerimiento_Det!A378)&gt;0,Requerimiento_Det!A378,"")</f>
        <v>1</v>
      </c>
      <c r="B378" s="33" t="str">
        <f t="shared" si="6"/>
        <v/>
      </c>
      <c r="C378" s="5"/>
      <c r="D378" s="5"/>
      <c r="E378" s="5"/>
      <c r="F378" s="5"/>
      <c r="G378" s="5"/>
      <c r="H378" s="28"/>
      <c r="I378" s="28"/>
      <c r="J378" s="28"/>
    </row>
    <row r="379" spans="1:10" x14ac:dyDescent="0.25">
      <c r="A379" s="33">
        <f>IF(LEN(Requerimiento_Det!A379)&gt;0,Requerimiento_Det!A379,"")</f>
        <v>1</v>
      </c>
      <c r="B379" s="33" t="str">
        <f t="shared" si="6"/>
        <v/>
      </c>
      <c r="C379" s="5"/>
      <c r="D379" s="5"/>
      <c r="E379" s="5"/>
      <c r="F379" s="5"/>
      <c r="G379" s="5"/>
      <c r="H379" s="28"/>
      <c r="I379" s="28"/>
      <c r="J379" s="28"/>
    </row>
    <row r="380" spans="1:10" x14ac:dyDescent="0.25">
      <c r="A380" s="33">
        <f>IF(LEN(Requerimiento_Det!A380)&gt;0,Requerimiento_Det!A380,"")</f>
        <v>1</v>
      </c>
      <c r="B380" s="33" t="str">
        <f t="shared" si="6"/>
        <v/>
      </c>
      <c r="C380" s="5"/>
      <c r="D380" s="5"/>
      <c r="E380" s="5"/>
      <c r="F380" s="5"/>
      <c r="G380" s="5"/>
      <c r="H380" s="28"/>
      <c r="I380" s="28"/>
      <c r="J380" s="28"/>
    </row>
    <row r="381" spans="1:10" x14ac:dyDescent="0.25">
      <c r="A381" s="33">
        <f>IF(LEN(Requerimiento_Det!A381)&gt;0,Requerimiento_Det!A381,"")</f>
        <v>1</v>
      </c>
      <c r="B381" s="33" t="str">
        <f t="shared" si="6"/>
        <v/>
      </c>
      <c r="C381" s="5"/>
      <c r="D381" s="5"/>
      <c r="E381" s="5"/>
      <c r="F381" s="5"/>
      <c r="G381" s="5"/>
      <c r="H381" s="28"/>
      <c r="I381" s="28"/>
      <c r="J381" s="28"/>
    </row>
    <row r="382" spans="1:10" x14ac:dyDescent="0.25">
      <c r="A382" s="33">
        <f>IF(LEN(Requerimiento_Det!A382)&gt;0,Requerimiento_Det!A382,"")</f>
        <v>1</v>
      </c>
      <c r="B382" s="33" t="str">
        <f t="shared" si="6"/>
        <v/>
      </c>
      <c r="C382" s="5"/>
      <c r="D382" s="5"/>
      <c r="E382" s="5"/>
      <c r="F382" s="5"/>
      <c r="G382" s="5"/>
      <c r="H382" s="28"/>
      <c r="I382" s="28"/>
      <c r="J382" s="28"/>
    </row>
    <row r="383" spans="1:10" x14ac:dyDescent="0.25">
      <c r="A383" s="33">
        <f>IF(LEN(Requerimiento_Det!A383)&gt;0,Requerimiento_Det!A383,"")</f>
        <v>1</v>
      </c>
      <c r="B383" s="33" t="str">
        <f t="shared" si="6"/>
        <v/>
      </c>
      <c r="C383" s="5"/>
      <c r="D383" s="5"/>
      <c r="E383" s="5"/>
      <c r="F383" s="5"/>
      <c r="G383" s="5"/>
      <c r="H383" s="28"/>
      <c r="I383" s="28"/>
      <c r="J383" s="28"/>
    </row>
    <row r="384" spans="1:10" x14ac:dyDescent="0.25">
      <c r="A384" s="33">
        <f>IF(LEN(Requerimiento_Det!A384)&gt;0,Requerimiento_Det!A384,"")</f>
        <v>1</v>
      </c>
      <c r="B384" s="33" t="str">
        <f t="shared" si="6"/>
        <v/>
      </c>
      <c r="C384" s="5"/>
      <c r="D384" s="5"/>
      <c r="E384" s="5"/>
      <c r="F384" s="5"/>
      <c r="G384" s="5"/>
      <c r="H384" s="28"/>
      <c r="I384" s="28"/>
      <c r="J384" s="28"/>
    </row>
    <row r="385" spans="1:10" x14ac:dyDescent="0.25">
      <c r="A385" s="33">
        <f>IF(LEN(Requerimiento_Det!A385)&gt;0,Requerimiento_Det!A385,"")</f>
        <v>1</v>
      </c>
      <c r="B385" s="33" t="str">
        <f t="shared" si="6"/>
        <v/>
      </c>
      <c r="C385" s="5"/>
      <c r="D385" s="5"/>
      <c r="E385" s="5"/>
      <c r="F385" s="5"/>
      <c r="G385" s="5"/>
      <c r="H385" s="28"/>
      <c r="I385" s="28"/>
      <c r="J385" s="28"/>
    </row>
    <row r="386" spans="1:10" x14ac:dyDescent="0.25">
      <c r="A386" s="33">
        <f>IF(LEN(Requerimiento_Det!A386)&gt;0,Requerimiento_Det!A386,"")</f>
        <v>1</v>
      </c>
      <c r="B386" s="33" t="str">
        <f t="shared" si="6"/>
        <v/>
      </c>
      <c r="C386" s="5"/>
      <c r="D386" s="5"/>
      <c r="E386" s="5"/>
      <c r="F386" s="5"/>
      <c r="G386" s="5"/>
      <c r="H386" s="28"/>
      <c r="I386" s="28"/>
      <c r="J386" s="28"/>
    </row>
    <row r="387" spans="1:10" x14ac:dyDescent="0.25">
      <c r="A387" s="33">
        <f>IF(LEN(Requerimiento_Det!A387)&gt;0,Requerimiento_Det!A387,"")</f>
        <v>1</v>
      </c>
      <c r="B387" s="33" t="str">
        <f t="shared" si="6"/>
        <v/>
      </c>
      <c r="C387" s="5"/>
      <c r="D387" s="5"/>
      <c r="E387" s="5"/>
      <c r="F387" s="5"/>
      <c r="G387" s="5"/>
      <c r="H387" s="28"/>
      <c r="I387" s="28"/>
      <c r="J387" s="28"/>
    </row>
    <row r="388" spans="1:10" x14ac:dyDescent="0.25">
      <c r="A388" s="33">
        <f>IF(LEN(Requerimiento_Det!A388)&gt;0,Requerimiento_Det!A388,"")</f>
        <v>1</v>
      </c>
      <c r="B388" s="33" t="str">
        <f t="shared" si="6"/>
        <v/>
      </c>
      <c r="C388" s="5"/>
      <c r="D388" s="5"/>
      <c r="E388" s="5"/>
      <c r="F388" s="5"/>
      <c r="G388" s="5"/>
      <c r="H388" s="28"/>
      <c r="I388" s="28"/>
      <c r="J388" s="28"/>
    </row>
    <row r="389" spans="1:10" x14ac:dyDescent="0.25">
      <c r="A389" s="33">
        <f>IF(LEN(Requerimiento_Det!A389)&gt;0,Requerimiento_Det!A389,"")</f>
        <v>1</v>
      </c>
      <c r="B389" s="33" t="str">
        <f t="shared" si="6"/>
        <v/>
      </c>
      <c r="C389" s="5"/>
      <c r="D389" s="5"/>
      <c r="E389" s="5"/>
      <c r="F389" s="5"/>
      <c r="G389" s="5"/>
      <c r="H389" s="28"/>
      <c r="I389" s="28"/>
      <c r="J389" s="28"/>
    </row>
    <row r="390" spans="1:10" x14ac:dyDescent="0.25">
      <c r="A390" s="33">
        <f>IF(LEN(Requerimiento_Det!A390)&gt;0,Requerimiento_Det!A390,"")</f>
        <v>1</v>
      </c>
      <c r="B390" s="33" t="str">
        <f t="shared" si="6"/>
        <v/>
      </c>
      <c r="C390" s="5"/>
      <c r="D390" s="5"/>
      <c r="E390" s="5"/>
      <c r="F390" s="5"/>
      <c r="G390" s="5"/>
      <c r="H390" s="28"/>
      <c r="I390" s="28"/>
      <c r="J390" s="28"/>
    </row>
    <row r="391" spans="1:10" x14ac:dyDescent="0.25">
      <c r="A391" s="33">
        <f>IF(LEN(Requerimiento_Det!A391)&gt;0,Requerimiento_Det!A391,"")</f>
        <v>1</v>
      </c>
      <c r="B391" s="33" t="str">
        <f t="shared" si="6"/>
        <v/>
      </c>
      <c r="C391" s="5"/>
      <c r="D391" s="5"/>
      <c r="E391" s="5"/>
      <c r="F391" s="5"/>
      <c r="G391" s="5"/>
      <c r="H391" s="28"/>
      <c r="I391" s="28"/>
      <c r="J391" s="28"/>
    </row>
    <row r="392" spans="1:10" x14ac:dyDescent="0.25">
      <c r="A392" s="33">
        <f>IF(LEN(Requerimiento_Det!A392)&gt;0,Requerimiento_Det!A392,"")</f>
        <v>1</v>
      </c>
      <c r="B392" s="33" t="str">
        <f t="shared" si="6"/>
        <v/>
      </c>
      <c r="C392" s="5"/>
      <c r="D392" s="5"/>
      <c r="E392" s="5"/>
      <c r="F392" s="5"/>
      <c r="G392" s="5"/>
      <c r="H392" s="28"/>
      <c r="I392" s="28"/>
      <c r="J392" s="28"/>
    </row>
    <row r="393" spans="1:10" x14ac:dyDescent="0.25">
      <c r="A393" s="33">
        <f>IF(LEN(Requerimiento_Det!A393)&gt;0,Requerimiento_Det!A393,"")</f>
        <v>1</v>
      </c>
      <c r="B393" s="33" t="str">
        <f t="shared" si="6"/>
        <v/>
      </c>
      <c r="C393" s="5"/>
      <c r="D393" s="5"/>
      <c r="E393" s="5"/>
      <c r="F393" s="5"/>
      <c r="G393" s="5"/>
      <c r="H393" s="28"/>
      <c r="I393" s="28"/>
      <c r="J393" s="28"/>
    </row>
    <row r="394" spans="1:10" x14ac:dyDescent="0.25">
      <c r="A394" s="33">
        <f>IF(LEN(Requerimiento_Det!A394)&gt;0,Requerimiento_Det!A394,"")</f>
        <v>1</v>
      </c>
      <c r="B394" s="33" t="str">
        <f t="shared" si="6"/>
        <v/>
      </c>
      <c r="C394" s="5"/>
      <c r="D394" s="5"/>
      <c r="E394" s="5"/>
      <c r="F394" s="5"/>
      <c r="G394" s="5"/>
      <c r="H394" s="28"/>
      <c r="I394" s="28"/>
      <c r="J394" s="28"/>
    </row>
    <row r="395" spans="1:10" x14ac:dyDescent="0.25">
      <c r="A395" s="33">
        <f>IF(LEN(Requerimiento_Det!A395)&gt;0,Requerimiento_Det!A395,"")</f>
        <v>1</v>
      </c>
      <c r="B395" s="33" t="str">
        <f t="shared" si="6"/>
        <v/>
      </c>
      <c r="C395" s="5"/>
      <c r="D395" s="5"/>
      <c r="E395" s="5"/>
      <c r="F395" s="5"/>
      <c r="G395" s="5"/>
      <c r="H395" s="28"/>
      <c r="I395" s="28"/>
      <c r="J395" s="28"/>
    </row>
    <row r="396" spans="1:10" x14ac:dyDescent="0.25">
      <c r="A396" s="33">
        <f>IF(LEN(Requerimiento_Det!A396)&gt;0,Requerimiento_Det!A396,"")</f>
        <v>1</v>
      </c>
      <c r="B396" s="33" t="str">
        <f t="shared" si="6"/>
        <v/>
      </c>
      <c r="C396" s="5"/>
      <c r="D396" s="5"/>
      <c r="E396" s="5"/>
      <c r="F396" s="5"/>
      <c r="G396" s="5"/>
      <c r="H396" s="28"/>
      <c r="I396" s="28"/>
      <c r="J396" s="28"/>
    </row>
    <row r="397" spans="1:10" x14ac:dyDescent="0.25">
      <c r="A397" s="33">
        <f>IF(LEN(Requerimiento_Det!A397)&gt;0,Requerimiento_Det!A397,"")</f>
        <v>1</v>
      </c>
      <c r="B397" s="33" t="str">
        <f t="shared" si="6"/>
        <v/>
      </c>
      <c r="C397" s="5"/>
      <c r="D397" s="5"/>
      <c r="E397" s="5"/>
      <c r="F397" s="5"/>
      <c r="G397" s="5"/>
      <c r="H397" s="28"/>
      <c r="I397" s="28"/>
      <c r="J397" s="28"/>
    </row>
    <row r="398" spans="1:10" x14ac:dyDescent="0.25">
      <c r="A398" s="33">
        <f>IF(LEN(Requerimiento_Det!A398)&gt;0,Requerimiento_Det!A398,"")</f>
        <v>1</v>
      </c>
      <c r="B398" s="33" t="str">
        <f t="shared" si="6"/>
        <v/>
      </c>
      <c r="C398" s="5"/>
      <c r="D398" s="5"/>
      <c r="E398" s="5"/>
      <c r="F398" s="5"/>
      <c r="G398" s="5"/>
      <c r="H398" s="28"/>
      <c r="I398" s="28"/>
      <c r="J398" s="28"/>
    </row>
    <row r="399" spans="1:10" x14ac:dyDescent="0.25">
      <c r="A399" s="33">
        <f>IF(LEN(Requerimiento_Det!A399)&gt;0,Requerimiento_Det!A399,"")</f>
        <v>1</v>
      </c>
      <c r="B399" s="33" t="str">
        <f t="shared" si="6"/>
        <v/>
      </c>
      <c r="C399" s="5"/>
      <c r="D399" s="5"/>
      <c r="E399" s="5"/>
      <c r="F399" s="5"/>
      <c r="G399" s="5"/>
      <c r="H399" s="28"/>
      <c r="I399" s="28"/>
      <c r="J399" s="28"/>
    </row>
    <row r="400" spans="1:10" x14ac:dyDescent="0.25">
      <c r="A400" s="33">
        <f>IF(LEN(Requerimiento_Det!A400)&gt;0,Requerimiento_Det!A400,"")</f>
        <v>1</v>
      </c>
      <c r="B400" s="33" t="str">
        <f t="shared" si="6"/>
        <v/>
      </c>
      <c r="C400" s="5"/>
      <c r="D400" s="5"/>
      <c r="E400" s="5"/>
      <c r="F400" s="5"/>
      <c r="G400" s="5"/>
      <c r="H400" s="28"/>
      <c r="I400" s="28"/>
      <c r="J400" s="28"/>
    </row>
    <row r="401" spans="1:10" x14ac:dyDescent="0.25">
      <c r="A401" s="33">
        <f>IF(LEN(Requerimiento_Det!A401)&gt;0,Requerimiento_Det!A401,"")</f>
        <v>1</v>
      </c>
      <c r="B401" s="33" t="str">
        <f t="shared" si="6"/>
        <v/>
      </c>
      <c r="C401" s="5"/>
      <c r="D401" s="5"/>
      <c r="E401" s="5"/>
      <c r="F401" s="5"/>
      <c r="G401" s="5"/>
      <c r="H401" s="28"/>
      <c r="I401" s="28"/>
      <c r="J401" s="28"/>
    </row>
    <row r="402" spans="1:10" x14ac:dyDescent="0.25">
      <c r="A402" s="33">
        <f>IF(LEN(Requerimiento_Det!A402)&gt;0,Requerimiento_Det!A402,"")</f>
        <v>1</v>
      </c>
      <c r="B402" s="33" t="str">
        <f t="shared" si="6"/>
        <v/>
      </c>
      <c r="C402" s="5"/>
      <c r="D402" s="5"/>
      <c r="E402" s="5"/>
      <c r="F402" s="5"/>
      <c r="G402" s="5"/>
      <c r="H402" s="28"/>
      <c r="I402" s="28"/>
      <c r="J402" s="28"/>
    </row>
    <row r="403" spans="1:10" x14ac:dyDescent="0.25">
      <c r="A403" s="33">
        <f>IF(LEN(Requerimiento_Det!A403)&gt;0,Requerimiento_Det!A403,"")</f>
        <v>1</v>
      </c>
      <c r="B403" s="33" t="str">
        <f t="shared" si="6"/>
        <v/>
      </c>
      <c r="C403" s="5"/>
      <c r="D403" s="5"/>
      <c r="E403" s="5"/>
      <c r="F403" s="5"/>
      <c r="G403" s="5"/>
      <c r="H403" s="28"/>
      <c r="I403" s="28"/>
      <c r="J403" s="28"/>
    </row>
    <row r="404" spans="1:10" x14ac:dyDescent="0.25">
      <c r="A404" s="33">
        <f>IF(LEN(Requerimiento_Det!A404)&gt;0,Requerimiento_Det!A404,"")</f>
        <v>1</v>
      </c>
      <c r="B404" s="33" t="str">
        <f t="shared" si="6"/>
        <v/>
      </c>
      <c r="C404" s="5"/>
      <c r="D404" s="5"/>
      <c r="E404" s="5"/>
      <c r="F404" s="5"/>
      <c r="G404" s="5"/>
      <c r="H404" s="28"/>
      <c r="I404" s="28"/>
      <c r="J404" s="28"/>
    </row>
    <row r="405" spans="1:10" x14ac:dyDescent="0.25">
      <c r="A405" s="33">
        <f>IF(LEN(Requerimiento_Det!A405)&gt;0,Requerimiento_Det!A405,"")</f>
        <v>1</v>
      </c>
      <c r="B405" s="33" t="str">
        <f t="shared" si="6"/>
        <v/>
      </c>
      <c r="C405" s="5"/>
      <c r="D405" s="5"/>
      <c r="E405" s="5"/>
      <c r="F405" s="5"/>
      <c r="G405" s="5"/>
      <c r="H405" s="28"/>
      <c r="I405" s="28"/>
      <c r="J405" s="28"/>
    </row>
    <row r="406" spans="1:10" x14ac:dyDescent="0.25">
      <c r="A406" s="33">
        <f>IF(LEN(Requerimiento_Det!A406)&gt;0,Requerimiento_Det!A406,"")</f>
        <v>1</v>
      </c>
      <c r="B406" s="33" t="str">
        <f t="shared" si="6"/>
        <v/>
      </c>
      <c r="C406" s="5"/>
      <c r="D406" s="5"/>
      <c r="E406" s="5"/>
      <c r="F406" s="5"/>
      <c r="G406" s="5"/>
      <c r="H406" s="28"/>
      <c r="I406" s="28"/>
      <c r="J406" s="28"/>
    </row>
    <row r="407" spans="1:10" x14ac:dyDescent="0.25">
      <c r="A407" s="33">
        <f>IF(LEN(Requerimiento_Det!A407)&gt;0,Requerimiento_Det!A407,"")</f>
        <v>1</v>
      </c>
      <c r="B407" s="33" t="str">
        <f t="shared" si="6"/>
        <v/>
      </c>
      <c r="C407" s="5"/>
      <c r="D407" s="5"/>
      <c r="E407" s="5"/>
      <c r="F407" s="5"/>
      <c r="G407" s="5"/>
      <c r="H407" s="28"/>
      <c r="I407" s="28"/>
      <c r="J407" s="28"/>
    </row>
    <row r="408" spans="1:10" x14ac:dyDescent="0.25">
      <c r="A408" s="33">
        <f>IF(LEN(Requerimiento_Det!A408)&gt;0,Requerimiento_Det!A408,"")</f>
        <v>1</v>
      </c>
      <c r="B408" s="33" t="str">
        <f t="shared" si="6"/>
        <v/>
      </c>
      <c r="C408" s="5"/>
      <c r="D408" s="5"/>
      <c r="E408" s="5"/>
      <c r="F408" s="5"/>
      <c r="G408" s="5"/>
      <c r="H408" s="28"/>
      <c r="I408" s="28"/>
      <c r="J408" s="28"/>
    </row>
    <row r="409" spans="1:10" x14ac:dyDescent="0.25">
      <c r="A409" s="33">
        <f>IF(LEN(Requerimiento_Det!A409)&gt;0,Requerimiento_Det!A409,"")</f>
        <v>1</v>
      </c>
      <c r="B409" s="33" t="str">
        <f t="shared" si="6"/>
        <v/>
      </c>
      <c r="C409" s="5"/>
      <c r="D409" s="5"/>
      <c r="E409" s="5"/>
      <c r="F409" s="5"/>
      <c r="G409" s="5"/>
      <c r="H409" s="28"/>
      <c r="I409" s="28"/>
      <c r="J409" s="28"/>
    </row>
    <row r="410" spans="1:10" x14ac:dyDescent="0.25">
      <c r="A410" s="33">
        <f>IF(LEN(Requerimiento_Det!A410)&gt;0,Requerimiento_Det!A410,"")</f>
        <v>1</v>
      </c>
      <c r="B410" s="33" t="str">
        <f t="shared" si="6"/>
        <v/>
      </c>
      <c r="C410" s="5"/>
      <c r="D410" s="5"/>
      <c r="E410" s="5"/>
      <c r="F410" s="5"/>
      <c r="G410" s="5"/>
      <c r="H410" s="28"/>
      <c r="I410" s="28"/>
      <c r="J410" s="28"/>
    </row>
    <row r="411" spans="1:10" x14ac:dyDescent="0.25">
      <c r="A411" s="33">
        <f>IF(LEN(Requerimiento_Det!A411)&gt;0,Requerimiento_Det!A411,"")</f>
        <v>1</v>
      </c>
      <c r="B411" s="33" t="str">
        <f t="shared" si="6"/>
        <v/>
      </c>
      <c r="C411" s="5"/>
      <c r="D411" s="5"/>
      <c r="E411" s="5"/>
      <c r="F411" s="5"/>
      <c r="G411" s="5"/>
      <c r="H411" s="28"/>
      <c r="I411" s="28"/>
      <c r="J411" s="28"/>
    </row>
    <row r="412" spans="1:10" x14ac:dyDescent="0.25">
      <c r="A412" s="33">
        <f>IF(LEN(Requerimiento_Det!A412)&gt;0,Requerimiento_Det!A412,"")</f>
        <v>1</v>
      </c>
      <c r="B412" s="33" t="str">
        <f t="shared" si="6"/>
        <v/>
      </c>
      <c r="C412" s="5"/>
      <c r="D412" s="5"/>
      <c r="E412" s="5"/>
      <c r="F412" s="5"/>
      <c r="G412" s="5"/>
      <c r="H412" s="28"/>
      <c r="I412" s="28"/>
      <c r="J412" s="28"/>
    </row>
    <row r="413" spans="1:10" x14ac:dyDescent="0.25">
      <c r="A413" s="33">
        <f>IF(LEN(Requerimiento_Det!A413)&gt;0,Requerimiento_Det!A413,"")</f>
        <v>1</v>
      </c>
      <c r="B413" s="33" t="str">
        <f t="shared" si="6"/>
        <v/>
      </c>
      <c r="C413" s="5"/>
      <c r="D413" s="5"/>
      <c r="E413" s="5"/>
      <c r="F413" s="5"/>
      <c r="G413" s="5"/>
      <c r="H413" s="28"/>
      <c r="I413" s="28"/>
      <c r="J413" s="28"/>
    </row>
    <row r="414" spans="1:10" x14ac:dyDescent="0.25">
      <c r="A414" s="33">
        <f>IF(LEN(Requerimiento_Det!A414)&gt;0,Requerimiento_Det!A414,"")</f>
        <v>1</v>
      </c>
      <c r="B414" s="33" t="str">
        <f t="shared" si="6"/>
        <v/>
      </c>
      <c r="C414" s="5"/>
      <c r="D414" s="5"/>
      <c r="E414" s="5"/>
      <c r="F414" s="5"/>
      <c r="G414" s="5"/>
      <c r="H414" s="28"/>
      <c r="I414" s="28"/>
      <c r="J414" s="28"/>
    </row>
    <row r="415" spans="1:10" x14ac:dyDescent="0.25">
      <c r="A415" s="33">
        <f>IF(LEN(Requerimiento_Det!A415)&gt;0,Requerimiento_Det!A415,"")</f>
        <v>1</v>
      </c>
      <c r="B415" s="33" t="str">
        <f t="shared" si="6"/>
        <v/>
      </c>
      <c r="C415" s="5"/>
      <c r="D415" s="5"/>
      <c r="E415" s="5"/>
      <c r="F415" s="5"/>
      <c r="G415" s="5"/>
      <c r="H415" s="28"/>
      <c r="I415" s="28"/>
      <c r="J415" s="28"/>
    </row>
    <row r="416" spans="1:10" x14ac:dyDescent="0.25">
      <c r="A416" s="33">
        <f>IF(LEN(Requerimiento_Det!A416)&gt;0,Requerimiento_Det!A416,"")</f>
        <v>1</v>
      </c>
      <c r="B416" s="33" t="str">
        <f t="shared" si="6"/>
        <v/>
      </c>
      <c r="C416" s="5"/>
      <c r="D416" s="5"/>
      <c r="E416" s="5"/>
      <c r="F416" s="5"/>
      <c r="G416" s="5"/>
      <c r="H416" s="28"/>
      <c r="I416" s="28"/>
      <c r="J416" s="28"/>
    </row>
    <row r="417" spans="1:10" x14ac:dyDescent="0.25">
      <c r="A417" s="33">
        <f>IF(LEN(Requerimiento_Det!A417)&gt;0,Requerimiento_Det!A417,"")</f>
        <v>1</v>
      </c>
      <c r="B417" s="33" t="str">
        <f t="shared" si="6"/>
        <v/>
      </c>
      <c r="C417" s="5"/>
      <c r="D417" s="5"/>
      <c r="E417" s="5"/>
      <c r="F417" s="5"/>
      <c r="G417" s="5"/>
      <c r="H417" s="28"/>
      <c r="I417" s="28"/>
      <c r="J417" s="28"/>
    </row>
    <row r="418" spans="1:10" x14ac:dyDescent="0.25">
      <c r="A418" s="33">
        <f>IF(LEN(Requerimiento_Det!A418)&gt;0,Requerimiento_Det!A418,"")</f>
        <v>1</v>
      </c>
      <c r="B418" s="33" t="str">
        <f t="shared" si="6"/>
        <v/>
      </c>
      <c r="C418" s="5"/>
      <c r="D418" s="5"/>
      <c r="E418" s="5"/>
      <c r="F418" s="5"/>
      <c r="G418" s="5"/>
      <c r="H418" s="28"/>
      <c r="I418" s="28"/>
      <c r="J418" s="28"/>
    </row>
    <row r="419" spans="1:10" x14ac:dyDescent="0.25">
      <c r="A419" s="33">
        <f>IF(LEN(Requerimiento_Det!A419)&gt;0,Requerimiento_Det!A419,"")</f>
        <v>1</v>
      </c>
      <c r="B419" s="33" t="str">
        <f t="shared" si="6"/>
        <v/>
      </c>
      <c r="C419" s="5"/>
      <c r="D419" s="5"/>
      <c r="E419" s="5"/>
      <c r="F419" s="5"/>
      <c r="G419" s="5"/>
      <c r="H419" s="28"/>
      <c r="I419" s="28"/>
      <c r="J419" s="28"/>
    </row>
    <row r="420" spans="1:10" x14ac:dyDescent="0.25">
      <c r="A420" s="33">
        <f>IF(LEN(Requerimiento_Det!A420)&gt;0,Requerimiento_Det!A420,"")</f>
        <v>1</v>
      </c>
      <c r="B420" s="33" t="str">
        <f t="shared" si="6"/>
        <v/>
      </c>
      <c r="C420" s="5"/>
      <c r="D420" s="5"/>
      <c r="E420" s="5"/>
      <c r="F420" s="5"/>
      <c r="G420" s="5"/>
      <c r="H420" s="28"/>
      <c r="I420" s="28"/>
      <c r="J420" s="28"/>
    </row>
    <row r="421" spans="1:10" x14ac:dyDescent="0.25">
      <c r="A421" s="33">
        <f>IF(LEN(Requerimiento_Det!A421)&gt;0,Requerimiento_Det!A421,"")</f>
        <v>1</v>
      </c>
      <c r="B421" s="33" t="str">
        <f t="shared" si="6"/>
        <v/>
      </c>
      <c r="C421" s="5"/>
      <c r="D421" s="5"/>
      <c r="E421" s="5"/>
      <c r="F421" s="5"/>
      <c r="G421" s="5"/>
      <c r="H421" s="28"/>
      <c r="I421" s="28"/>
      <c r="J421" s="28"/>
    </row>
    <row r="422" spans="1:10" x14ac:dyDescent="0.25">
      <c r="A422" s="33">
        <f>IF(LEN(Requerimiento_Det!A422)&gt;0,Requerimiento_Det!A422,"")</f>
        <v>1</v>
      </c>
      <c r="B422" s="33" t="str">
        <f t="shared" si="6"/>
        <v/>
      </c>
      <c r="C422" s="5"/>
      <c r="D422" s="5"/>
      <c r="E422" s="5"/>
      <c r="F422" s="5"/>
      <c r="G422" s="5"/>
      <c r="H422" s="28"/>
      <c r="I422" s="28"/>
      <c r="J422" s="28"/>
    </row>
    <row r="423" spans="1:10" x14ac:dyDescent="0.25">
      <c r="A423" s="33">
        <f>IF(LEN(Requerimiento_Det!A423)&gt;0,Requerimiento_Det!A423,"")</f>
        <v>1</v>
      </c>
      <c r="B423" s="33" t="str">
        <f t="shared" si="6"/>
        <v/>
      </c>
      <c r="C423" s="5"/>
      <c r="D423" s="5"/>
      <c r="E423" s="5"/>
      <c r="F423" s="5"/>
      <c r="G423" s="5"/>
      <c r="H423" s="28"/>
      <c r="I423" s="28"/>
      <c r="J423" s="28"/>
    </row>
    <row r="424" spans="1:10" x14ac:dyDescent="0.25">
      <c r="A424" s="33">
        <f>IF(LEN(Requerimiento_Det!A424)&gt;0,Requerimiento_Det!A424,"")</f>
        <v>1</v>
      </c>
      <c r="B424" s="33" t="str">
        <f t="shared" si="6"/>
        <v/>
      </c>
      <c r="C424" s="5"/>
      <c r="D424" s="5"/>
      <c r="E424" s="5"/>
      <c r="F424" s="5"/>
      <c r="G424" s="5"/>
      <c r="H424" s="28"/>
      <c r="I424" s="28"/>
      <c r="J424" s="28"/>
    </row>
    <row r="425" spans="1:10" x14ac:dyDescent="0.25">
      <c r="A425" s="33">
        <f>IF(LEN(Requerimiento_Det!A425)&gt;0,Requerimiento_Det!A425,"")</f>
        <v>1</v>
      </c>
      <c r="B425" s="33" t="str">
        <f t="shared" si="6"/>
        <v/>
      </c>
      <c r="C425" s="5"/>
      <c r="D425" s="5"/>
      <c r="E425" s="5"/>
      <c r="F425" s="5"/>
      <c r="G425" s="5"/>
      <c r="H425" s="28"/>
      <c r="I425" s="28"/>
      <c r="J425" s="28"/>
    </row>
    <row r="426" spans="1:10" x14ac:dyDescent="0.25">
      <c r="A426" s="33">
        <f>IF(LEN(Requerimiento_Det!A426)&gt;0,Requerimiento_Det!A426,"")</f>
        <v>1</v>
      </c>
      <c r="B426" s="33" t="str">
        <f t="shared" si="6"/>
        <v/>
      </c>
      <c r="C426" s="5"/>
      <c r="D426" s="5"/>
      <c r="E426" s="5"/>
      <c r="F426" s="5"/>
      <c r="G426" s="5"/>
      <c r="H426" s="28"/>
      <c r="I426" s="28"/>
      <c r="J426" s="28"/>
    </row>
    <row r="427" spans="1:10" x14ac:dyDescent="0.25">
      <c r="A427" s="33">
        <f>IF(LEN(Requerimiento_Det!A427)&gt;0,Requerimiento_Det!A427,"")</f>
        <v>1</v>
      </c>
      <c r="B427" s="33" t="str">
        <f t="shared" si="6"/>
        <v/>
      </c>
      <c r="C427" s="5"/>
      <c r="D427" s="5"/>
      <c r="E427" s="5"/>
      <c r="F427" s="5"/>
      <c r="G427" s="5"/>
      <c r="H427" s="28"/>
      <c r="I427" s="28"/>
      <c r="J427" s="28"/>
    </row>
    <row r="428" spans="1:10" x14ac:dyDescent="0.25">
      <c r="A428" s="33">
        <f>IF(LEN(Requerimiento_Det!A428)&gt;0,Requerimiento_Det!A428,"")</f>
        <v>1</v>
      </c>
      <c r="B428" s="33" t="str">
        <f t="shared" si="6"/>
        <v/>
      </c>
      <c r="C428" s="5"/>
      <c r="D428" s="5"/>
      <c r="E428" s="5"/>
      <c r="F428" s="5"/>
      <c r="G428" s="5"/>
      <c r="H428" s="28"/>
      <c r="I428" s="28"/>
      <c r="J428" s="28"/>
    </row>
    <row r="429" spans="1:10" x14ac:dyDescent="0.25">
      <c r="A429" s="33">
        <f>IF(LEN(Requerimiento_Det!A429)&gt;0,Requerimiento_Det!A429,"")</f>
        <v>1</v>
      </c>
      <c r="B429" s="33" t="str">
        <f t="shared" si="6"/>
        <v/>
      </c>
      <c r="C429" s="5"/>
      <c r="D429" s="5"/>
      <c r="E429" s="5"/>
      <c r="F429" s="5"/>
      <c r="G429" s="5"/>
      <c r="H429" s="28"/>
      <c r="I429" s="28"/>
      <c r="J429" s="28"/>
    </row>
    <row r="430" spans="1:10" x14ac:dyDescent="0.25">
      <c r="A430" s="33">
        <f>IF(LEN(Requerimiento_Det!A430)&gt;0,Requerimiento_Det!A430,"")</f>
        <v>1</v>
      </c>
      <c r="B430" s="33" t="str">
        <f t="shared" si="6"/>
        <v/>
      </c>
      <c r="C430" s="5"/>
      <c r="D430" s="5"/>
      <c r="E430" s="5"/>
      <c r="F430" s="5"/>
      <c r="G430" s="5"/>
      <c r="H430" s="28"/>
      <c r="I430" s="28"/>
      <c r="J430" s="28"/>
    </row>
    <row r="431" spans="1:10" x14ac:dyDescent="0.25">
      <c r="A431" s="33">
        <f>IF(LEN(Requerimiento_Det!A431)&gt;0,Requerimiento_Det!A431,"")</f>
        <v>1</v>
      </c>
      <c r="B431" s="33" t="str">
        <f t="shared" si="6"/>
        <v/>
      </c>
      <c r="C431" s="5"/>
      <c r="D431" s="5"/>
      <c r="E431" s="5"/>
      <c r="F431" s="5"/>
      <c r="G431" s="5"/>
      <c r="H431" s="28"/>
      <c r="I431" s="28"/>
      <c r="J431" s="28"/>
    </row>
    <row r="432" spans="1:10" x14ac:dyDescent="0.25">
      <c r="A432" s="33">
        <f>IF(LEN(Requerimiento_Det!A432)&gt;0,Requerimiento_Det!A432,"")</f>
        <v>1</v>
      </c>
      <c r="B432" s="33" t="str">
        <f t="shared" si="6"/>
        <v/>
      </c>
      <c r="C432" s="5"/>
      <c r="D432" s="5"/>
      <c r="E432" s="5"/>
      <c r="F432" s="5"/>
      <c r="G432" s="5"/>
      <c r="H432" s="28"/>
      <c r="I432" s="28"/>
      <c r="J432" s="28"/>
    </row>
    <row r="433" spans="1:10" x14ac:dyDescent="0.25">
      <c r="A433" s="33">
        <f>IF(LEN(Requerimiento_Det!A433)&gt;0,Requerimiento_Det!A433,"")</f>
        <v>1</v>
      </c>
      <c r="B433" s="33" t="str">
        <f t="shared" si="6"/>
        <v/>
      </c>
      <c r="C433" s="5"/>
      <c r="D433" s="5"/>
      <c r="E433" s="5"/>
      <c r="F433" s="5"/>
      <c r="G433" s="5"/>
      <c r="H433" s="28"/>
      <c r="I433" s="28"/>
      <c r="J433" s="28"/>
    </row>
    <row r="434" spans="1:10" x14ac:dyDescent="0.25">
      <c r="A434" s="33">
        <f>IF(LEN(Requerimiento_Det!A434)&gt;0,Requerimiento_Det!A434,"")</f>
        <v>1</v>
      </c>
      <c r="B434" s="33" t="str">
        <f t="shared" si="6"/>
        <v/>
      </c>
      <c r="C434" s="5"/>
      <c r="D434" s="5"/>
      <c r="E434" s="5"/>
      <c r="F434" s="5"/>
      <c r="G434" s="5"/>
      <c r="H434" s="28"/>
      <c r="I434" s="28"/>
      <c r="J434" s="28"/>
    </row>
    <row r="435" spans="1:10" x14ac:dyDescent="0.25">
      <c r="A435" s="33">
        <f>IF(LEN(Requerimiento_Det!A435)&gt;0,Requerimiento_Det!A435,"")</f>
        <v>1</v>
      </c>
      <c r="B435" s="33" t="str">
        <f t="shared" si="6"/>
        <v/>
      </c>
      <c r="C435" s="5"/>
      <c r="D435" s="5"/>
      <c r="E435" s="5"/>
      <c r="F435" s="5"/>
      <c r="G435" s="5"/>
      <c r="H435" s="28"/>
      <c r="I435" s="28"/>
      <c r="J435" s="28"/>
    </row>
    <row r="436" spans="1:10" x14ac:dyDescent="0.25">
      <c r="A436" s="33">
        <f>IF(LEN(Requerimiento_Det!A436)&gt;0,Requerimiento_Det!A436,"")</f>
        <v>1</v>
      </c>
      <c r="B436" s="33" t="str">
        <f t="shared" si="6"/>
        <v/>
      </c>
      <c r="C436" s="5"/>
      <c r="D436" s="5"/>
      <c r="E436" s="5"/>
      <c r="F436" s="5"/>
      <c r="G436" s="5"/>
      <c r="H436" s="28"/>
      <c r="I436" s="28"/>
      <c r="J436" s="28"/>
    </row>
    <row r="437" spans="1:10" x14ac:dyDescent="0.25">
      <c r="A437" s="33">
        <f>IF(LEN(Requerimiento_Det!A437)&gt;0,Requerimiento_Det!A437,"")</f>
        <v>1</v>
      </c>
      <c r="B437" s="33" t="str">
        <f t="shared" si="6"/>
        <v/>
      </c>
      <c r="C437" s="5"/>
      <c r="D437" s="5"/>
      <c r="E437" s="5"/>
      <c r="F437" s="5"/>
      <c r="G437" s="5"/>
      <c r="H437" s="28"/>
      <c r="I437" s="28"/>
      <c r="J437" s="28"/>
    </row>
    <row r="438" spans="1:10" x14ac:dyDescent="0.25">
      <c r="A438" s="33">
        <f>IF(LEN(Requerimiento_Det!A438)&gt;0,Requerimiento_Det!A438,"")</f>
        <v>1</v>
      </c>
      <c r="B438" s="33" t="str">
        <f t="shared" si="6"/>
        <v/>
      </c>
      <c r="C438" s="5"/>
      <c r="D438" s="5"/>
      <c r="E438" s="5"/>
      <c r="F438" s="5"/>
      <c r="G438" s="5"/>
      <c r="H438" s="28"/>
      <c r="I438" s="28"/>
      <c r="J438" s="28"/>
    </row>
    <row r="439" spans="1:10" x14ac:dyDescent="0.25">
      <c r="A439" s="33">
        <f>IF(LEN(Requerimiento_Det!A439)&gt;0,Requerimiento_Det!A439,"")</f>
        <v>1</v>
      </c>
      <c r="B439" s="33" t="str">
        <f t="shared" ref="B439:B502" si="7">(IF(LEN(C439)&gt;0,ROW(B439)-1,""))</f>
        <v/>
      </c>
      <c r="C439" s="5"/>
      <c r="D439" s="5"/>
      <c r="E439" s="5"/>
      <c r="F439" s="5"/>
      <c r="G439" s="5"/>
      <c r="H439" s="28"/>
      <c r="I439" s="28"/>
      <c r="J439" s="28"/>
    </row>
    <row r="440" spans="1:10" x14ac:dyDescent="0.25">
      <c r="A440" s="33">
        <f>IF(LEN(Requerimiento_Det!A440)&gt;0,Requerimiento_Det!A440,"")</f>
        <v>1</v>
      </c>
      <c r="B440" s="33" t="str">
        <f t="shared" si="7"/>
        <v/>
      </c>
      <c r="C440" s="5"/>
      <c r="D440" s="5"/>
      <c r="E440" s="5"/>
      <c r="F440" s="5"/>
      <c r="G440" s="5"/>
      <c r="H440" s="28"/>
      <c r="I440" s="28"/>
      <c r="J440" s="28"/>
    </row>
    <row r="441" spans="1:10" x14ac:dyDescent="0.25">
      <c r="A441" s="33">
        <f>IF(LEN(Requerimiento_Det!A441)&gt;0,Requerimiento_Det!A441,"")</f>
        <v>1</v>
      </c>
      <c r="B441" s="33" t="str">
        <f t="shared" si="7"/>
        <v/>
      </c>
      <c r="C441" s="5"/>
      <c r="D441" s="5"/>
      <c r="E441" s="5"/>
      <c r="F441" s="5"/>
      <c r="G441" s="5"/>
      <c r="H441" s="28"/>
      <c r="I441" s="28"/>
      <c r="J441" s="28"/>
    </row>
    <row r="442" spans="1:10" x14ac:dyDescent="0.25">
      <c r="A442" s="33">
        <f>IF(LEN(Requerimiento_Det!A442)&gt;0,Requerimiento_Det!A442,"")</f>
        <v>1</v>
      </c>
      <c r="B442" s="33" t="str">
        <f t="shared" si="7"/>
        <v/>
      </c>
      <c r="C442" s="5"/>
      <c r="D442" s="5"/>
      <c r="E442" s="5"/>
      <c r="F442" s="5"/>
      <c r="G442" s="5"/>
      <c r="H442" s="28"/>
      <c r="I442" s="28"/>
      <c r="J442" s="28"/>
    </row>
    <row r="443" spans="1:10" x14ac:dyDescent="0.25">
      <c r="A443" s="33">
        <f>IF(LEN(Requerimiento_Det!A443)&gt;0,Requerimiento_Det!A443,"")</f>
        <v>1</v>
      </c>
      <c r="B443" s="33" t="str">
        <f t="shared" si="7"/>
        <v/>
      </c>
      <c r="C443" s="5"/>
      <c r="D443" s="5"/>
      <c r="E443" s="5"/>
      <c r="F443" s="5"/>
      <c r="G443" s="5"/>
      <c r="H443" s="28"/>
      <c r="I443" s="28"/>
      <c r="J443" s="28"/>
    </row>
    <row r="444" spans="1:10" x14ac:dyDescent="0.25">
      <c r="A444" s="33">
        <f>IF(LEN(Requerimiento_Det!A444)&gt;0,Requerimiento_Det!A444,"")</f>
        <v>1</v>
      </c>
      <c r="B444" s="33" t="str">
        <f t="shared" si="7"/>
        <v/>
      </c>
      <c r="C444" s="5"/>
      <c r="D444" s="5"/>
      <c r="E444" s="5"/>
      <c r="F444" s="5"/>
      <c r="G444" s="5"/>
      <c r="H444" s="28"/>
      <c r="I444" s="28"/>
      <c r="J444" s="28"/>
    </row>
    <row r="445" spans="1:10" x14ac:dyDescent="0.25">
      <c r="A445" s="33">
        <f>IF(LEN(Requerimiento_Det!A445)&gt;0,Requerimiento_Det!A445,"")</f>
        <v>1</v>
      </c>
      <c r="B445" s="33" t="str">
        <f t="shared" si="7"/>
        <v/>
      </c>
      <c r="C445" s="5"/>
      <c r="D445" s="5"/>
      <c r="E445" s="5"/>
      <c r="F445" s="5"/>
      <c r="G445" s="5"/>
      <c r="H445" s="28"/>
      <c r="I445" s="28"/>
      <c r="J445" s="28"/>
    </row>
    <row r="446" spans="1:10" x14ac:dyDescent="0.25">
      <c r="A446" s="33">
        <f>IF(LEN(Requerimiento_Det!A446)&gt;0,Requerimiento_Det!A446,"")</f>
        <v>1</v>
      </c>
      <c r="B446" s="33" t="str">
        <f t="shared" si="7"/>
        <v/>
      </c>
      <c r="C446" s="5"/>
      <c r="D446" s="5"/>
      <c r="E446" s="5"/>
      <c r="F446" s="5"/>
      <c r="G446" s="5"/>
      <c r="H446" s="28"/>
      <c r="I446" s="28"/>
      <c r="J446" s="28"/>
    </row>
    <row r="447" spans="1:10" x14ac:dyDescent="0.25">
      <c r="A447" s="33">
        <f>IF(LEN(Requerimiento_Det!A447)&gt;0,Requerimiento_Det!A447,"")</f>
        <v>1</v>
      </c>
      <c r="B447" s="33" t="str">
        <f t="shared" si="7"/>
        <v/>
      </c>
      <c r="C447" s="5"/>
      <c r="D447" s="5"/>
      <c r="E447" s="5"/>
      <c r="F447" s="5"/>
      <c r="G447" s="5"/>
      <c r="H447" s="28"/>
      <c r="I447" s="28"/>
      <c r="J447" s="28"/>
    </row>
    <row r="448" spans="1:10" x14ac:dyDescent="0.25">
      <c r="A448" s="33">
        <f>IF(LEN(Requerimiento_Det!A448)&gt;0,Requerimiento_Det!A448,"")</f>
        <v>1</v>
      </c>
      <c r="B448" s="33" t="str">
        <f t="shared" si="7"/>
        <v/>
      </c>
      <c r="C448" s="5"/>
      <c r="D448" s="5"/>
      <c r="E448" s="5"/>
      <c r="F448" s="5"/>
      <c r="G448" s="5"/>
      <c r="H448" s="28"/>
      <c r="I448" s="28"/>
      <c r="J448" s="28"/>
    </row>
    <row r="449" spans="1:10" x14ac:dyDescent="0.25">
      <c r="A449" s="33">
        <f>IF(LEN(Requerimiento_Det!A449)&gt;0,Requerimiento_Det!A449,"")</f>
        <v>1</v>
      </c>
      <c r="B449" s="33" t="str">
        <f t="shared" si="7"/>
        <v/>
      </c>
      <c r="C449" s="5"/>
      <c r="D449" s="5"/>
      <c r="E449" s="5"/>
      <c r="F449" s="5"/>
      <c r="G449" s="5"/>
      <c r="H449" s="28"/>
      <c r="I449" s="28"/>
      <c r="J449" s="28"/>
    </row>
    <row r="450" spans="1:10" x14ac:dyDescent="0.25">
      <c r="A450" s="33">
        <f>IF(LEN(Requerimiento_Det!A450)&gt;0,Requerimiento_Det!A450,"")</f>
        <v>1</v>
      </c>
      <c r="B450" s="33" t="str">
        <f t="shared" si="7"/>
        <v/>
      </c>
      <c r="C450" s="5"/>
      <c r="D450" s="5"/>
      <c r="E450" s="5"/>
      <c r="F450" s="5"/>
      <c r="G450" s="5"/>
      <c r="H450" s="28"/>
      <c r="I450" s="28"/>
      <c r="J450" s="28"/>
    </row>
    <row r="451" spans="1:10" x14ac:dyDescent="0.25">
      <c r="A451" s="33">
        <f>IF(LEN(Requerimiento_Det!A451)&gt;0,Requerimiento_Det!A451,"")</f>
        <v>1</v>
      </c>
      <c r="B451" s="33" t="str">
        <f t="shared" si="7"/>
        <v/>
      </c>
      <c r="C451" s="5"/>
      <c r="D451" s="5"/>
      <c r="E451" s="5"/>
      <c r="F451" s="5"/>
      <c r="G451" s="5"/>
      <c r="H451" s="28"/>
      <c r="I451" s="28"/>
      <c r="J451" s="28"/>
    </row>
    <row r="452" spans="1:10" x14ac:dyDescent="0.25">
      <c r="A452" s="33">
        <f>IF(LEN(Requerimiento_Det!A452)&gt;0,Requerimiento_Det!A452,"")</f>
        <v>1</v>
      </c>
      <c r="B452" s="33" t="str">
        <f t="shared" si="7"/>
        <v/>
      </c>
      <c r="C452" s="5"/>
      <c r="D452" s="5"/>
      <c r="E452" s="5"/>
      <c r="F452" s="5"/>
      <c r="G452" s="5"/>
      <c r="H452" s="28"/>
      <c r="I452" s="28"/>
      <c r="J452" s="28"/>
    </row>
    <row r="453" spans="1:10" x14ac:dyDescent="0.25">
      <c r="A453" s="33">
        <f>IF(LEN(Requerimiento_Det!A453)&gt;0,Requerimiento_Det!A453,"")</f>
        <v>1</v>
      </c>
      <c r="B453" s="33" t="str">
        <f t="shared" si="7"/>
        <v/>
      </c>
      <c r="C453" s="5"/>
      <c r="D453" s="5"/>
      <c r="E453" s="5"/>
      <c r="F453" s="5"/>
      <c r="G453" s="5"/>
      <c r="H453" s="28"/>
      <c r="I453" s="28"/>
      <c r="J453" s="28"/>
    </row>
    <row r="454" spans="1:10" x14ac:dyDescent="0.25">
      <c r="A454" s="33">
        <f>IF(LEN(Requerimiento_Det!A454)&gt;0,Requerimiento_Det!A454,"")</f>
        <v>1</v>
      </c>
      <c r="B454" s="33" t="str">
        <f t="shared" si="7"/>
        <v/>
      </c>
      <c r="C454" s="5"/>
      <c r="D454" s="5"/>
      <c r="E454" s="5"/>
      <c r="F454" s="5"/>
      <c r="G454" s="5"/>
      <c r="H454" s="28"/>
      <c r="I454" s="28"/>
      <c r="J454" s="28"/>
    </row>
    <row r="455" spans="1:10" x14ac:dyDescent="0.25">
      <c r="A455" s="33">
        <f>IF(LEN(Requerimiento_Det!A455)&gt;0,Requerimiento_Det!A455,"")</f>
        <v>1</v>
      </c>
      <c r="B455" s="33" t="str">
        <f t="shared" si="7"/>
        <v/>
      </c>
      <c r="C455" s="5"/>
      <c r="D455" s="5"/>
      <c r="E455" s="5"/>
      <c r="F455" s="5"/>
      <c r="G455" s="5"/>
      <c r="H455" s="28"/>
      <c r="I455" s="28"/>
      <c r="J455" s="28"/>
    </row>
    <row r="456" spans="1:10" x14ac:dyDescent="0.25">
      <c r="A456" s="33">
        <f>IF(LEN(Requerimiento_Det!A456)&gt;0,Requerimiento_Det!A456,"")</f>
        <v>1</v>
      </c>
      <c r="B456" s="33" t="str">
        <f t="shared" si="7"/>
        <v/>
      </c>
      <c r="C456" s="5"/>
      <c r="D456" s="5"/>
      <c r="E456" s="5"/>
      <c r="F456" s="5"/>
      <c r="G456" s="5"/>
      <c r="H456" s="28"/>
      <c r="I456" s="28"/>
      <c r="J456" s="28"/>
    </row>
    <row r="457" spans="1:10" x14ac:dyDescent="0.25">
      <c r="A457" s="33">
        <f>IF(LEN(Requerimiento_Det!A457)&gt;0,Requerimiento_Det!A457,"")</f>
        <v>1</v>
      </c>
      <c r="B457" s="33" t="str">
        <f t="shared" si="7"/>
        <v/>
      </c>
      <c r="C457" s="5"/>
      <c r="D457" s="5"/>
      <c r="E457" s="5"/>
      <c r="F457" s="5"/>
      <c r="G457" s="5"/>
      <c r="H457" s="28"/>
      <c r="I457" s="28"/>
      <c r="J457" s="28"/>
    </row>
    <row r="458" spans="1:10" x14ac:dyDescent="0.25">
      <c r="A458" s="33">
        <f>IF(LEN(Requerimiento_Det!A458)&gt;0,Requerimiento_Det!A458,"")</f>
        <v>1</v>
      </c>
      <c r="B458" s="33" t="str">
        <f t="shared" si="7"/>
        <v/>
      </c>
      <c r="C458" s="5"/>
      <c r="D458" s="5"/>
      <c r="E458" s="5"/>
      <c r="F458" s="5"/>
      <c r="G458" s="5"/>
      <c r="H458" s="28"/>
      <c r="I458" s="28"/>
      <c r="J458" s="28"/>
    </row>
    <row r="459" spans="1:10" x14ac:dyDescent="0.25">
      <c r="A459" s="33">
        <f>IF(LEN(Requerimiento_Det!A459)&gt;0,Requerimiento_Det!A459,"")</f>
        <v>1</v>
      </c>
      <c r="B459" s="33" t="str">
        <f t="shared" si="7"/>
        <v/>
      </c>
      <c r="C459" s="5"/>
      <c r="D459" s="5"/>
      <c r="E459" s="5"/>
      <c r="F459" s="5"/>
      <c r="G459" s="5"/>
      <c r="H459" s="28"/>
      <c r="I459" s="28"/>
      <c r="J459" s="28"/>
    </row>
    <row r="460" spans="1:10" x14ac:dyDescent="0.25">
      <c r="A460" s="33">
        <f>IF(LEN(Requerimiento_Det!A460)&gt;0,Requerimiento_Det!A460,"")</f>
        <v>1</v>
      </c>
      <c r="B460" s="33" t="str">
        <f t="shared" si="7"/>
        <v/>
      </c>
      <c r="C460" s="5"/>
      <c r="D460" s="5"/>
      <c r="E460" s="5"/>
      <c r="F460" s="5"/>
      <c r="G460" s="5"/>
      <c r="H460" s="28"/>
      <c r="I460" s="28"/>
      <c r="J460" s="28"/>
    </row>
    <row r="461" spans="1:10" x14ac:dyDescent="0.25">
      <c r="A461" s="33">
        <f>IF(LEN(Requerimiento_Det!A461)&gt;0,Requerimiento_Det!A461,"")</f>
        <v>1</v>
      </c>
      <c r="B461" s="33" t="str">
        <f t="shared" si="7"/>
        <v/>
      </c>
      <c r="C461" s="5"/>
      <c r="D461" s="5"/>
      <c r="E461" s="5"/>
      <c r="F461" s="5"/>
      <c r="G461" s="5"/>
      <c r="H461" s="28"/>
      <c r="I461" s="28"/>
      <c r="J461" s="28"/>
    </row>
    <row r="462" spans="1:10" x14ac:dyDescent="0.25">
      <c r="A462" s="33">
        <f>IF(LEN(Requerimiento_Det!A462)&gt;0,Requerimiento_Det!A462,"")</f>
        <v>1</v>
      </c>
      <c r="B462" s="33" t="str">
        <f t="shared" si="7"/>
        <v/>
      </c>
      <c r="C462" s="5"/>
      <c r="D462" s="5"/>
      <c r="E462" s="5"/>
      <c r="F462" s="5"/>
      <c r="G462" s="5"/>
      <c r="H462" s="28"/>
      <c r="I462" s="28"/>
      <c r="J462" s="28"/>
    </row>
    <row r="463" spans="1:10" x14ac:dyDescent="0.25">
      <c r="A463" s="33">
        <f>IF(LEN(Requerimiento_Det!A463)&gt;0,Requerimiento_Det!A463,"")</f>
        <v>1</v>
      </c>
      <c r="B463" s="33" t="str">
        <f t="shared" si="7"/>
        <v/>
      </c>
      <c r="C463" s="5"/>
      <c r="D463" s="5"/>
      <c r="E463" s="5"/>
      <c r="F463" s="5"/>
      <c r="G463" s="5"/>
      <c r="H463" s="28"/>
      <c r="I463" s="28"/>
      <c r="J463" s="28"/>
    </row>
    <row r="464" spans="1:10" x14ac:dyDescent="0.25">
      <c r="A464" s="33">
        <f>IF(LEN(Requerimiento_Det!A464)&gt;0,Requerimiento_Det!A464,"")</f>
        <v>1</v>
      </c>
      <c r="B464" s="33" t="str">
        <f t="shared" si="7"/>
        <v/>
      </c>
      <c r="C464" s="5"/>
      <c r="D464" s="5"/>
      <c r="E464" s="5"/>
      <c r="F464" s="5"/>
      <c r="G464" s="5"/>
      <c r="H464" s="28"/>
      <c r="I464" s="28"/>
      <c r="J464" s="28"/>
    </row>
    <row r="465" spans="1:10" x14ac:dyDescent="0.25">
      <c r="A465" s="33">
        <f>IF(LEN(Requerimiento_Det!A465)&gt;0,Requerimiento_Det!A465,"")</f>
        <v>1</v>
      </c>
      <c r="B465" s="33" t="str">
        <f t="shared" si="7"/>
        <v/>
      </c>
      <c r="C465" s="5"/>
      <c r="D465" s="5"/>
      <c r="E465" s="5"/>
      <c r="F465" s="5"/>
      <c r="G465" s="5"/>
      <c r="H465" s="28"/>
      <c r="I465" s="28"/>
      <c r="J465" s="28"/>
    </row>
    <row r="466" spans="1:10" x14ac:dyDescent="0.25">
      <c r="A466" s="33">
        <f>IF(LEN(Requerimiento_Det!A466)&gt;0,Requerimiento_Det!A466,"")</f>
        <v>1</v>
      </c>
      <c r="B466" s="33" t="str">
        <f t="shared" si="7"/>
        <v/>
      </c>
      <c r="C466" s="5"/>
      <c r="D466" s="5"/>
      <c r="E466" s="5"/>
      <c r="F466" s="5"/>
      <c r="G466" s="5"/>
      <c r="H466" s="28"/>
      <c r="I466" s="28"/>
      <c r="J466" s="28"/>
    </row>
    <row r="467" spans="1:10" x14ac:dyDescent="0.25">
      <c r="A467" s="33">
        <f>IF(LEN(Requerimiento_Det!A467)&gt;0,Requerimiento_Det!A467,"")</f>
        <v>1</v>
      </c>
      <c r="B467" s="33" t="str">
        <f t="shared" si="7"/>
        <v/>
      </c>
      <c r="C467" s="5"/>
      <c r="D467" s="5"/>
      <c r="E467" s="5"/>
      <c r="F467" s="5"/>
      <c r="G467" s="5"/>
      <c r="H467" s="28"/>
      <c r="I467" s="28"/>
      <c r="J467" s="28"/>
    </row>
    <row r="468" spans="1:10" x14ac:dyDescent="0.25">
      <c r="A468" s="33">
        <f>IF(LEN(Requerimiento_Det!A468)&gt;0,Requerimiento_Det!A468,"")</f>
        <v>1</v>
      </c>
      <c r="B468" s="33" t="str">
        <f t="shared" si="7"/>
        <v/>
      </c>
      <c r="C468" s="5"/>
      <c r="D468" s="5"/>
      <c r="E468" s="5"/>
      <c r="F468" s="5"/>
      <c r="G468" s="5"/>
      <c r="H468" s="28"/>
      <c r="I468" s="28"/>
      <c r="J468" s="28"/>
    </row>
    <row r="469" spans="1:10" x14ac:dyDescent="0.25">
      <c r="A469" s="33">
        <f>IF(LEN(Requerimiento_Det!A469)&gt;0,Requerimiento_Det!A469,"")</f>
        <v>1</v>
      </c>
      <c r="B469" s="33" t="str">
        <f t="shared" si="7"/>
        <v/>
      </c>
      <c r="C469" s="5"/>
      <c r="D469" s="5"/>
      <c r="E469" s="5"/>
      <c r="F469" s="5"/>
      <c r="G469" s="5"/>
      <c r="H469" s="28"/>
      <c r="I469" s="28"/>
      <c r="J469" s="28"/>
    </row>
    <row r="470" spans="1:10" x14ac:dyDescent="0.25">
      <c r="A470" s="33">
        <f>IF(LEN(Requerimiento_Det!A470)&gt;0,Requerimiento_Det!A470,"")</f>
        <v>1</v>
      </c>
      <c r="B470" s="33" t="str">
        <f t="shared" si="7"/>
        <v/>
      </c>
      <c r="C470" s="5"/>
      <c r="D470" s="5"/>
      <c r="E470" s="5"/>
      <c r="F470" s="5"/>
      <c r="G470" s="5"/>
      <c r="H470" s="28"/>
      <c r="I470" s="28"/>
      <c r="J470" s="28"/>
    </row>
    <row r="471" spans="1:10" x14ac:dyDescent="0.25">
      <c r="A471" s="33">
        <f>IF(LEN(Requerimiento_Det!A471)&gt;0,Requerimiento_Det!A471,"")</f>
        <v>1</v>
      </c>
      <c r="B471" s="33" t="str">
        <f t="shared" si="7"/>
        <v/>
      </c>
      <c r="C471" s="5"/>
      <c r="D471" s="5"/>
      <c r="E471" s="5"/>
      <c r="F471" s="5"/>
      <c r="G471" s="5"/>
      <c r="H471" s="28"/>
      <c r="I471" s="28"/>
      <c r="J471" s="28"/>
    </row>
    <row r="472" spans="1:10" x14ac:dyDescent="0.25">
      <c r="A472" s="33">
        <f>IF(LEN(Requerimiento_Det!A472)&gt;0,Requerimiento_Det!A472,"")</f>
        <v>1</v>
      </c>
      <c r="B472" s="33" t="str">
        <f t="shared" si="7"/>
        <v/>
      </c>
      <c r="C472" s="5"/>
      <c r="D472" s="5"/>
      <c r="E472" s="5"/>
      <c r="F472" s="5"/>
      <c r="G472" s="5"/>
      <c r="H472" s="28"/>
      <c r="I472" s="28"/>
      <c r="J472" s="28"/>
    </row>
    <row r="473" spans="1:10" x14ac:dyDescent="0.25">
      <c r="A473" s="33">
        <f>IF(LEN(Requerimiento_Det!A473)&gt;0,Requerimiento_Det!A473,"")</f>
        <v>1</v>
      </c>
      <c r="B473" s="33" t="str">
        <f t="shared" si="7"/>
        <v/>
      </c>
      <c r="C473" s="5"/>
      <c r="D473" s="5"/>
      <c r="E473" s="5"/>
      <c r="F473" s="5"/>
      <c r="G473" s="5"/>
      <c r="H473" s="28"/>
      <c r="I473" s="28"/>
      <c r="J473" s="28"/>
    </row>
    <row r="474" spans="1:10" x14ac:dyDescent="0.25">
      <c r="A474" s="33">
        <f>IF(LEN(Requerimiento_Det!A474)&gt;0,Requerimiento_Det!A474,"")</f>
        <v>1</v>
      </c>
      <c r="B474" s="33" t="str">
        <f t="shared" si="7"/>
        <v/>
      </c>
      <c r="C474" s="5"/>
      <c r="D474" s="5"/>
      <c r="E474" s="5"/>
      <c r="F474" s="5"/>
      <c r="G474" s="5"/>
      <c r="H474" s="28"/>
      <c r="I474" s="28"/>
      <c r="J474" s="28"/>
    </row>
    <row r="475" spans="1:10" x14ac:dyDescent="0.25">
      <c r="A475" s="33">
        <f>IF(LEN(Requerimiento_Det!A475)&gt;0,Requerimiento_Det!A475,"")</f>
        <v>1</v>
      </c>
      <c r="B475" s="33" t="str">
        <f t="shared" si="7"/>
        <v/>
      </c>
      <c r="C475" s="5"/>
      <c r="D475" s="5"/>
      <c r="E475" s="5"/>
      <c r="F475" s="5"/>
      <c r="G475" s="5"/>
      <c r="H475" s="28"/>
      <c r="I475" s="28"/>
      <c r="J475" s="28"/>
    </row>
    <row r="476" spans="1:10" x14ac:dyDescent="0.25">
      <c r="A476" s="33">
        <f>IF(LEN(Requerimiento_Det!A476)&gt;0,Requerimiento_Det!A476,"")</f>
        <v>1</v>
      </c>
      <c r="B476" s="33" t="str">
        <f t="shared" si="7"/>
        <v/>
      </c>
      <c r="C476" s="5"/>
      <c r="D476" s="5"/>
      <c r="E476" s="5"/>
      <c r="F476" s="5"/>
      <c r="G476" s="5"/>
      <c r="H476" s="28"/>
      <c r="I476" s="28"/>
      <c r="J476" s="28"/>
    </row>
    <row r="477" spans="1:10" x14ac:dyDescent="0.25">
      <c r="A477" s="33">
        <f>IF(LEN(Requerimiento_Det!A477)&gt;0,Requerimiento_Det!A477,"")</f>
        <v>1</v>
      </c>
      <c r="B477" s="33" t="str">
        <f t="shared" si="7"/>
        <v/>
      </c>
      <c r="C477" s="5"/>
      <c r="D477" s="5"/>
      <c r="E477" s="5"/>
      <c r="F477" s="5"/>
      <c r="G477" s="5"/>
      <c r="H477" s="28"/>
      <c r="I477" s="28"/>
      <c r="J477" s="28"/>
    </row>
    <row r="478" spans="1:10" x14ac:dyDescent="0.25">
      <c r="A478" s="33">
        <f>IF(LEN(Requerimiento_Det!A478)&gt;0,Requerimiento_Det!A478,"")</f>
        <v>1</v>
      </c>
      <c r="B478" s="33" t="str">
        <f t="shared" si="7"/>
        <v/>
      </c>
      <c r="C478" s="5"/>
      <c r="D478" s="5"/>
      <c r="E478" s="5"/>
      <c r="F478" s="5"/>
      <c r="G478" s="5"/>
      <c r="H478" s="28"/>
      <c r="I478" s="28"/>
      <c r="J478" s="28"/>
    </row>
    <row r="479" spans="1:10" x14ac:dyDescent="0.25">
      <c r="A479" s="33">
        <f>IF(LEN(Requerimiento_Det!A479)&gt;0,Requerimiento_Det!A479,"")</f>
        <v>1</v>
      </c>
      <c r="B479" s="33" t="str">
        <f t="shared" si="7"/>
        <v/>
      </c>
      <c r="C479" s="5"/>
      <c r="D479" s="5"/>
      <c r="E479" s="5"/>
      <c r="F479" s="5"/>
      <c r="G479" s="5"/>
      <c r="H479" s="28"/>
      <c r="I479" s="28"/>
      <c r="J479" s="28"/>
    </row>
    <row r="480" spans="1:10" x14ac:dyDescent="0.25">
      <c r="A480" s="33">
        <f>IF(LEN(Requerimiento_Det!A480)&gt;0,Requerimiento_Det!A480,"")</f>
        <v>1</v>
      </c>
      <c r="B480" s="33" t="str">
        <f t="shared" si="7"/>
        <v/>
      </c>
      <c r="C480" s="5"/>
      <c r="D480" s="5"/>
      <c r="E480" s="5"/>
      <c r="F480" s="5"/>
      <c r="G480" s="5"/>
      <c r="H480" s="28"/>
      <c r="I480" s="28"/>
      <c r="J480" s="28"/>
    </row>
    <row r="481" spans="1:10" x14ac:dyDescent="0.25">
      <c r="A481" s="33">
        <f>IF(LEN(Requerimiento_Det!A481)&gt;0,Requerimiento_Det!A481,"")</f>
        <v>1</v>
      </c>
      <c r="B481" s="33" t="str">
        <f t="shared" si="7"/>
        <v/>
      </c>
      <c r="C481" s="5"/>
      <c r="D481" s="5"/>
      <c r="E481" s="5"/>
      <c r="F481" s="5"/>
      <c r="G481" s="5"/>
      <c r="H481" s="28"/>
      <c r="I481" s="28"/>
      <c r="J481" s="28"/>
    </row>
    <row r="482" spans="1:10" x14ac:dyDescent="0.25">
      <c r="A482" s="33">
        <f>IF(LEN(Requerimiento_Det!A482)&gt;0,Requerimiento_Det!A482,"")</f>
        <v>1</v>
      </c>
      <c r="B482" s="33" t="str">
        <f t="shared" si="7"/>
        <v/>
      </c>
      <c r="C482" s="5"/>
      <c r="D482" s="5"/>
      <c r="E482" s="5"/>
      <c r="F482" s="5"/>
      <c r="G482" s="5"/>
      <c r="H482" s="28"/>
      <c r="I482" s="28"/>
      <c r="J482" s="28"/>
    </row>
    <row r="483" spans="1:10" x14ac:dyDescent="0.25">
      <c r="A483" s="33">
        <f>IF(LEN(Requerimiento_Det!A483)&gt;0,Requerimiento_Det!A483,"")</f>
        <v>1</v>
      </c>
      <c r="B483" s="33" t="str">
        <f t="shared" si="7"/>
        <v/>
      </c>
      <c r="C483" s="5"/>
      <c r="D483" s="5"/>
      <c r="E483" s="5"/>
      <c r="F483" s="5"/>
      <c r="G483" s="5"/>
      <c r="H483" s="28"/>
      <c r="I483" s="28"/>
      <c r="J483" s="28"/>
    </row>
    <row r="484" spans="1:10" x14ac:dyDescent="0.25">
      <c r="A484" s="33">
        <f>IF(LEN(Requerimiento_Det!A484)&gt;0,Requerimiento_Det!A484,"")</f>
        <v>1</v>
      </c>
      <c r="B484" s="33" t="str">
        <f t="shared" si="7"/>
        <v/>
      </c>
      <c r="C484" s="5"/>
      <c r="D484" s="5"/>
      <c r="E484" s="5"/>
      <c r="F484" s="5"/>
      <c r="G484" s="5"/>
      <c r="H484" s="28"/>
      <c r="I484" s="28"/>
      <c r="J484" s="28"/>
    </row>
    <row r="485" spans="1:10" x14ac:dyDescent="0.25">
      <c r="A485" s="33">
        <f>IF(LEN(Requerimiento_Det!A485)&gt;0,Requerimiento_Det!A485,"")</f>
        <v>1</v>
      </c>
      <c r="B485" s="33" t="str">
        <f t="shared" si="7"/>
        <v/>
      </c>
      <c r="C485" s="5"/>
      <c r="D485" s="5"/>
      <c r="E485" s="5"/>
      <c r="F485" s="5"/>
      <c r="G485" s="5"/>
      <c r="H485" s="28"/>
      <c r="I485" s="28"/>
      <c r="J485" s="28"/>
    </row>
    <row r="486" spans="1:10" x14ac:dyDescent="0.25">
      <c r="A486" s="33">
        <f>IF(LEN(Requerimiento_Det!A486)&gt;0,Requerimiento_Det!A486,"")</f>
        <v>1</v>
      </c>
      <c r="B486" s="33" t="str">
        <f t="shared" si="7"/>
        <v/>
      </c>
      <c r="C486" s="5"/>
      <c r="D486" s="5"/>
      <c r="E486" s="5"/>
      <c r="F486" s="5"/>
      <c r="G486" s="5"/>
      <c r="H486" s="28"/>
      <c r="I486" s="28"/>
      <c r="J486" s="28"/>
    </row>
    <row r="487" spans="1:10" x14ac:dyDescent="0.25">
      <c r="A487" s="33">
        <f>IF(LEN(Requerimiento_Det!A487)&gt;0,Requerimiento_Det!A487,"")</f>
        <v>1</v>
      </c>
      <c r="B487" s="33" t="str">
        <f t="shared" si="7"/>
        <v/>
      </c>
      <c r="C487" s="5"/>
      <c r="D487" s="5"/>
      <c r="E487" s="5"/>
      <c r="F487" s="5"/>
      <c r="G487" s="5"/>
      <c r="H487" s="28"/>
      <c r="I487" s="28"/>
      <c r="J487" s="28"/>
    </row>
    <row r="488" spans="1:10" x14ac:dyDescent="0.25">
      <c r="A488" s="33">
        <f>IF(LEN(Requerimiento_Det!A488)&gt;0,Requerimiento_Det!A488,"")</f>
        <v>1</v>
      </c>
      <c r="B488" s="33" t="str">
        <f t="shared" si="7"/>
        <v/>
      </c>
      <c r="C488" s="5"/>
      <c r="D488" s="5"/>
      <c r="E488" s="5"/>
      <c r="F488" s="5"/>
      <c r="G488" s="5"/>
      <c r="H488" s="28"/>
      <c r="I488" s="28"/>
      <c r="J488" s="28"/>
    </row>
    <row r="489" spans="1:10" x14ac:dyDescent="0.25">
      <c r="A489" s="33">
        <f>IF(LEN(Requerimiento_Det!A489)&gt;0,Requerimiento_Det!A489,"")</f>
        <v>1</v>
      </c>
      <c r="B489" s="33" t="str">
        <f t="shared" si="7"/>
        <v/>
      </c>
      <c r="C489" s="5"/>
      <c r="D489" s="5"/>
      <c r="E489" s="5"/>
      <c r="F489" s="5"/>
      <c r="G489" s="5"/>
      <c r="H489" s="28"/>
      <c r="I489" s="28"/>
      <c r="J489" s="28"/>
    </row>
    <row r="490" spans="1:10" x14ac:dyDescent="0.25">
      <c r="A490" s="33">
        <f>IF(LEN(Requerimiento_Det!A490)&gt;0,Requerimiento_Det!A490,"")</f>
        <v>1</v>
      </c>
      <c r="B490" s="33" t="str">
        <f t="shared" si="7"/>
        <v/>
      </c>
      <c r="C490" s="5"/>
      <c r="D490" s="5"/>
      <c r="E490" s="5"/>
      <c r="F490" s="5"/>
      <c r="G490" s="5"/>
      <c r="H490" s="28"/>
      <c r="I490" s="28"/>
      <c r="J490" s="28"/>
    </row>
    <row r="491" spans="1:10" x14ac:dyDescent="0.25">
      <c r="A491" s="33">
        <f>IF(LEN(Requerimiento_Det!A491)&gt;0,Requerimiento_Det!A491,"")</f>
        <v>1</v>
      </c>
      <c r="B491" s="33" t="str">
        <f t="shared" si="7"/>
        <v/>
      </c>
      <c r="C491" s="5"/>
      <c r="D491" s="5"/>
      <c r="E491" s="5"/>
      <c r="F491" s="5"/>
      <c r="G491" s="5"/>
      <c r="H491" s="28"/>
      <c r="I491" s="28"/>
      <c r="J491" s="28"/>
    </row>
    <row r="492" spans="1:10" x14ac:dyDescent="0.25">
      <c r="A492" s="33">
        <f>IF(LEN(Requerimiento_Det!A492)&gt;0,Requerimiento_Det!A492,"")</f>
        <v>1</v>
      </c>
      <c r="B492" s="33" t="str">
        <f t="shared" si="7"/>
        <v/>
      </c>
      <c r="C492" s="5"/>
      <c r="D492" s="5"/>
      <c r="E492" s="5"/>
      <c r="F492" s="5"/>
      <c r="G492" s="5"/>
      <c r="H492" s="28"/>
      <c r="I492" s="28"/>
      <c r="J492" s="28"/>
    </row>
    <row r="493" spans="1:10" x14ac:dyDescent="0.25">
      <c r="A493" s="33">
        <f>IF(LEN(Requerimiento_Det!A493)&gt;0,Requerimiento_Det!A493,"")</f>
        <v>1</v>
      </c>
      <c r="B493" s="33" t="str">
        <f t="shared" si="7"/>
        <v/>
      </c>
      <c r="C493" s="5"/>
      <c r="D493" s="5"/>
      <c r="E493" s="5"/>
      <c r="F493" s="5"/>
      <c r="G493" s="5"/>
      <c r="H493" s="28"/>
      <c r="I493" s="28"/>
      <c r="J493" s="28"/>
    </row>
    <row r="494" spans="1:10" x14ac:dyDescent="0.25">
      <c r="A494" s="33">
        <f>IF(LEN(Requerimiento_Det!A494)&gt;0,Requerimiento_Det!A494,"")</f>
        <v>1</v>
      </c>
      <c r="B494" s="33" t="str">
        <f t="shared" si="7"/>
        <v/>
      </c>
      <c r="C494" s="5"/>
      <c r="D494" s="5"/>
      <c r="E494" s="5"/>
      <c r="F494" s="5"/>
      <c r="G494" s="5"/>
      <c r="H494" s="28"/>
      <c r="I494" s="28"/>
      <c r="J494" s="28"/>
    </row>
    <row r="495" spans="1:10" x14ac:dyDescent="0.25">
      <c r="A495" s="33">
        <f>IF(LEN(Requerimiento_Det!A495)&gt;0,Requerimiento_Det!A495,"")</f>
        <v>1</v>
      </c>
      <c r="B495" s="33" t="str">
        <f t="shared" si="7"/>
        <v/>
      </c>
      <c r="C495" s="5"/>
      <c r="D495" s="5"/>
      <c r="E495" s="5"/>
      <c r="F495" s="5"/>
      <c r="G495" s="5"/>
      <c r="H495" s="28"/>
      <c r="I495" s="28"/>
      <c r="J495" s="28"/>
    </row>
    <row r="496" spans="1:10" x14ac:dyDescent="0.25">
      <c r="A496" s="33">
        <f>IF(LEN(Requerimiento_Det!A496)&gt;0,Requerimiento_Det!A496,"")</f>
        <v>1</v>
      </c>
      <c r="B496" s="33" t="str">
        <f t="shared" si="7"/>
        <v/>
      </c>
      <c r="C496" s="5"/>
      <c r="D496" s="5"/>
      <c r="E496" s="5"/>
      <c r="F496" s="5"/>
      <c r="G496" s="5"/>
      <c r="H496" s="28"/>
      <c r="I496" s="28"/>
      <c r="J496" s="28"/>
    </row>
    <row r="497" spans="1:10" x14ac:dyDescent="0.25">
      <c r="A497" s="33">
        <f>IF(LEN(Requerimiento_Det!A497)&gt;0,Requerimiento_Det!A497,"")</f>
        <v>1</v>
      </c>
      <c r="B497" s="33" t="str">
        <f t="shared" si="7"/>
        <v/>
      </c>
      <c r="C497" s="5"/>
      <c r="D497" s="5"/>
      <c r="E497" s="5"/>
      <c r="F497" s="5"/>
      <c r="G497" s="5"/>
      <c r="H497" s="28"/>
      <c r="I497" s="28"/>
      <c r="J497" s="28"/>
    </row>
    <row r="498" spans="1:10" x14ac:dyDescent="0.25">
      <c r="A498" s="33">
        <f>IF(LEN(Requerimiento_Det!A498)&gt;0,Requerimiento_Det!A498,"")</f>
        <v>1</v>
      </c>
      <c r="B498" s="33" t="str">
        <f t="shared" si="7"/>
        <v/>
      </c>
      <c r="C498" s="5"/>
      <c r="D498" s="5"/>
      <c r="E498" s="5"/>
      <c r="F498" s="5"/>
      <c r="G498" s="5"/>
      <c r="H498" s="28"/>
      <c r="I498" s="28"/>
      <c r="J498" s="28"/>
    </row>
    <row r="499" spans="1:10" x14ac:dyDescent="0.25">
      <c r="A499" s="33">
        <f>IF(LEN(Requerimiento_Det!A499)&gt;0,Requerimiento_Det!A499,"")</f>
        <v>1</v>
      </c>
      <c r="B499" s="33" t="str">
        <f t="shared" si="7"/>
        <v/>
      </c>
      <c r="C499" s="5"/>
      <c r="D499" s="5"/>
      <c r="E499" s="5"/>
      <c r="F499" s="5"/>
      <c r="G499" s="5"/>
      <c r="H499" s="28"/>
      <c r="I499" s="28"/>
      <c r="J499" s="28"/>
    </row>
    <row r="500" spans="1:10" x14ac:dyDescent="0.25">
      <c r="A500" s="33">
        <f>IF(LEN(Requerimiento_Det!A500)&gt;0,Requerimiento_Det!A500,"")</f>
        <v>1</v>
      </c>
      <c r="B500" s="33" t="str">
        <f t="shared" si="7"/>
        <v/>
      </c>
      <c r="C500" s="5"/>
      <c r="D500" s="5"/>
      <c r="E500" s="5"/>
      <c r="F500" s="5"/>
      <c r="G500" s="5"/>
      <c r="H500" s="28"/>
      <c r="I500" s="28"/>
      <c r="J500" s="28"/>
    </row>
    <row r="501" spans="1:10" x14ac:dyDescent="0.25">
      <c r="A501" s="33">
        <f>IF(LEN(Requerimiento_Det!A501)&gt;0,Requerimiento_Det!A501,"")</f>
        <v>1</v>
      </c>
      <c r="B501" s="33" t="str">
        <f t="shared" si="7"/>
        <v/>
      </c>
      <c r="C501" s="5"/>
      <c r="D501" s="5"/>
      <c r="E501" s="5"/>
      <c r="F501" s="5"/>
      <c r="G501" s="5"/>
      <c r="H501" s="28"/>
      <c r="I501" s="28"/>
      <c r="J501" s="28"/>
    </row>
    <row r="502" spans="1:10" x14ac:dyDescent="0.25">
      <c r="A502" s="33">
        <f>IF(LEN(Requerimiento_Det!A502)&gt;0,Requerimiento_Det!A502,"")</f>
        <v>1</v>
      </c>
      <c r="B502" s="33" t="str">
        <f t="shared" si="7"/>
        <v/>
      </c>
      <c r="C502" s="5"/>
      <c r="D502" s="5"/>
      <c r="E502" s="5"/>
      <c r="F502" s="5"/>
      <c r="G502" s="5"/>
      <c r="H502" s="28"/>
      <c r="I502" s="28"/>
      <c r="J502" s="28"/>
    </row>
    <row r="503" spans="1:10" x14ac:dyDescent="0.25">
      <c r="A503" s="33">
        <f>IF(LEN(Requerimiento_Det!A503)&gt;0,Requerimiento_Det!A503,"")</f>
        <v>1</v>
      </c>
      <c r="B503" s="33" t="str">
        <f t="shared" ref="B503:B566" si="8">(IF(LEN(C503)&gt;0,ROW(B503)-1,""))</f>
        <v/>
      </c>
      <c r="C503" s="5"/>
      <c r="D503" s="5"/>
      <c r="E503" s="5"/>
      <c r="F503" s="5"/>
      <c r="G503" s="5"/>
      <c r="H503" s="28"/>
      <c r="I503" s="28"/>
      <c r="J503" s="28"/>
    </row>
    <row r="504" spans="1:10" x14ac:dyDescent="0.25">
      <c r="A504" s="33">
        <f>IF(LEN(Requerimiento_Det!A504)&gt;0,Requerimiento_Det!A504,"")</f>
        <v>1</v>
      </c>
      <c r="B504" s="33" t="str">
        <f t="shared" si="8"/>
        <v/>
      </c>
      <c r="C504" s="5"/>
      <c r="D504" s="5"/>
      <c r="E504" s="5"/>
      <c r="F504" s="5"/>
      <c r="G504" s="5"/>
      <c r="H504" s="28"/>
      <c r="I504" s="28"/>
      <c r="J504" s="28"/>
    </row>
    <row r="505" spans="1:10" x14ac:dyDescent="0.25">
      <c r="A505" s="33">
        <f>IF(LEN(Requerimiento_Det!A505)&gt;0,Requerimiento_Det!A505,"")</f>
        <v>1</v>
      </c>
      <c r="B505" s="33" t="str">
        <f t="shared" si="8"/>
        <v/>
      </c>
      <c r="C505" s="5"/>
      <c r="D505" s="5"/>
      <c r="E505" s="5"/>
      <c r="F505" s="5"/>
      <c r="G505" s="5"/>
      <c r="H505" s="28"/>
      <c r="I505" s="28"/>
      <c r="J505" s="28"/>
    </row>
    <row r="506" spans="1:10" x14ac:dyDescent="0.25">
      <c r="A506" s="33">
        <f>IF(LEN(Requerimiento_Det!A506)&gt;0,Requerimiento_Det!A506,"")</f>
        <v>1</v>
      </c>
      <c r="B506" s="33" t="str">
        <f t="shared" si="8"/>
        <v/>
      </c>
      <c r="C506" s="5"/>
      <c r="D506" s="5"/>
      <c r="E506" s="5"/>
      <c r="F506" s="5"/>
      <c r="G506" s="5"/>
      <c r="H506" s="28"/>
      <c r="I506" s="28"/>
      <c r="J506" s="28"/>
    </row>
    <row r="507" spans="1:10" x14ac:dyDescent="0.25">
      <c r="A507" s="33">
        <f>IF(LEN(Requerimiento_Det!A507)&gt;0,Requerimiento_Det!A507,"")</f>
        <v>1</v>
      </c>
      <c r="B507" s="33" t="str">
        <f t="shared" si="8"/>
        <v/>
      </c>
      <c r="C507" s="5"/>
      <c r="D507" s="5"/>
      <c r="E507" s="5"/>
      <c r="F507" s="5"/>
      <c r="G507" s="5"/>
      <c r="H507" s="28"/>
      <c r="I507" s="28"/>
      <c r="J507" s="28"/>
    </row>
    <row r="508" spans="1:10" x14ac:dyDescent="0.25">
      <c r="A508" s="33">
        <f>IF(LEN(Requerimiento_Det!A508)&gt;0,Requerimiento_Det!A508,"")</f>
        <v>1</v>
      </c>
      <c r="B508" s="33" t="str">
        <f t="shared" si="8"/>
        <v/>
      </c>
      <c r="C508" s="5"/>
      <c r="D508" s="5"/>
      <c r="E508" s="5"/>
      <c r="F508" s="5"/>
      <c r="G508" s="5"/>
      <c r="H508" s="28"/>
      <c r="I508" s="28"/>
      <c r="J508" s="28"/>
    </row>
    <row r="509" spans="1:10" x14ac:dyDescent="0.25">
      <c r="A509" s="33">
        <f>IF(LEN(Requerimiento_Det!A509)&gt;0,Requerimiento_Det!A509,"")</f>
        <v>1</v>
      </c>
      <c r="B509" s="33" t="str">
        <f t="shared" si="8"/>
        <v/>
      </c>
      <c r="C509" s="5"/>
      <c r="D509" s="5"/>
      <c r="E509" s="5"/>
      <c r="F509" s="5"/>
      <c r="G509" s="5"/>
      <c r="H509" s="28"/>
      <c r="I509" s="28"/>
      <c r="J509" s="28"/>
    </row>
    <row r="510" spans="1:10" x14ac:dyDescent="0.25">
      <c r="A510" s="33">
        <f>IF(LEN(Requerimiento_Det!A510)&gt;0,Requerimiento_Det!A510,"")</f>
        <v>1</v>
      </c>
      <c r="B510" s="33" t="str">
        <f t="shared" si="8"/>
        <v/>
      </c>
      <c r="C510" s="5"/>
      <c r="D510" s="5"/>
      <c r="E510" s="5"/>
      <c r="F510" s="5"/>
      <c r="G510" s="5"/>
      <c r="H510" s="28"/>
      <c r="I510" s="28"/>
      <c r="J510" s="28"/>
    </row>
    <row r="511" spans="1:10" x14ac:dyDescent="0.25">
      <c r="A511" s="33">
        <f>IF(LEN(Requerimiento_Det!A511)&gt;0,Requerimiento_Det!A511,"")</f>
        <v>1</v>
      </c>
      <c r="B511" s="33" t="str">
        <f t="shared" si="8"/>
        <v/>
      </c>
      <c r="C511" s="5"/>
      <c r="D511" s="5"/>
      <c r="E511" s="5"/>
      <c r="F511" s="5"/>
      <c r="G511" s="5"/>
      <c r="H511" s="28"/>
      <c r="I511" s="28"/>
      <c r="J511" s="28"/>
    </row>
    <row r="512" spans="1:10" x14ac:dyDescent="0.25">
      <c r="A512" s="33">
        <f>IF(LEN(Requerimiento_Det!A512)&gt;0,Requerimiento_Det!A512,"")</f>
        <v>1</v>
      </c>
      <c r="B512" s="33" t="str">
        <f t="shared" si="8"/>
        <v/>
      </c>
      <c r="C512" s="5"/>
      <c r="D512" s="5"/>
      <c r="E512" s="5"/>
      <c r="F512" s="5"/>
      <c r="G512" s="5"/>
      <c r="H512" s="28"/>
      <c r="I512" s="28"/>
      <c r="J512" s="28"/>
    </row>
    <row r="513" spans="1:10" x14ac:dyDescent="0.25">
      <c r="A513" s="33">
        <f>IF(LEN(Requerimiento_Det!A513)&gt;0,Requerimiento_Det!A513,"")</f>
        <v>1</v>
      </c>
      <c r="B513" s="33" t="str">
        <f t="shared" si="8"/>
        <v/>
      </c>
      <c r="C513" s="5"/>
      <c r="D513" s="5"/>
      <c r="E513" s="5"/>
      <c r="F513" s="5"/>
      <c r="G513" s="5"/>
      <c r="H513" s="28"/>
      <c r="I513" s="28"/>
      <c r="J513" s="28"/>
    </row>
    <row r="514" spans="1:10" x14ac:dyDescent="0.25">
      <c r="A514" s="33">
        <f>IF(LEN(Requerimiento_Det!A514)&gt;0,Requerimiento_Det!A514,"")</f>
        <v>1</v>
      </c>
      <c r="B514" s="33" t="str">
        <f t="shared" si="8"/>
        <v/>
      </c>
      <c r="C514" s="5"/>
      <c r="D514" s="5"/>
      <c r="E514" s="5"/>
      <c r="F514" s="5"/>
      <c r="G514" s="5"/>
      <c r="H514" s="28"/>
      <c r="I514" s="28"/>
      <c r="J514" s="28"/>
    </row>
    <row r="515" spans="1:10" x14ac:dyDescent="0.25">
      <c r="A515" s="33">
        <f>IF(LEN(Requerimiento_Det!A515)&gt;0,Requerimiento_Det!A515,"")</f>
        <v>1</v>
      </c>
      <c r="B515" s="33" t="str">
        <f t="shared" si="8"/>
        <v/>
      </c>
      <c r="C515" s="5"/>
      <c r="D515" s="5"/>
      <c r="E515" s="5"/>
      <c r="F515" s="5"/>
      <c r="G515" s="5"/>
      <c r="H515" s="28"/>
      <c r="I515" s="28"/>
      <c r="J515" s="28"/>
    </row>
    <row r="516" spans="1:10" x14ac:dyDescent="0.25">
      <c r="A516" s="33">
        <f>IF(LEN(Requerimiento_Det!A516)&gt;0,Requerimiento_Det!A516,"")</f>
        <v>1</v>
      </c>
      <c r="B516" s="33" t="str">
        <f t="shared" si="8"/>
        <v/>
      </c>
      <c r="C516" s="5"/>
      <c r="D516" s="5"/>
      <c r="E516" s="5"/>
      <c r="F516" s="5"/>
      <c r="G516" s="5"/>
      <c r="H516" s="28"/>
      <c r="I516" s="28"/>
      <c r="J516" s="28"/>
    </row>
    <row r="517" spans="1:10" x14ac:dyDescent="0.25">
      <c r="A517" s="33">
        <f>IF(LEN(Requerimiento_Det!A517)&gt;0,Requerimiento_Det!A517,"")</f>
        <v>1</v>
      </c>
      <c r="B517" s="33" t="str">
        <f t="shared" si="8"/>
        <v/>
      </c>
      <c r="C517" s="5"/>
      <c r="D517" s="5"/>
      <c r="E517" s="5"/>
      <c r="F517" s="5"/>
      <c r="G517" s="5"/>
      <c r="H517" s="28"/>
      <c r="I517" s="28"/>
      <c r="J517" s="28"/>
    </row>
    <row r="518" spans="1:10" x14ac:dyDescent="0.25">
      <c r="A518" s="33">
        <f>IF(LEN(Requerimiento_Det!A518)&gt;0,Requerimiento_Det!A518,"")</f>
        <v>1</v>
      </c>
      <c r="B518" s="33" t="str">
        <f t="shared" si="8"/>
        <v/>
      </c>
      <c r="C518" s="5"/>
      <c r="D518" s="5"/>
      <c r="E518" s="5"/>
      <c r="F518" s="5"/>
      <c r="G518" s="5"/>
      <c r="H518" s="28"/>
      <c r="I518" s="28"/>
      <c r="J518" s="28"/>
    </row>
    <row r="519" spans="1:10" x14ac:dyDescent="0.25">
      <c r="A519" s="33">
        <f>IF(LEN(Requerimiento_Det!A519)&gt;0,Requerimiento_Det!A519,"")</f>
        <v>1</v>
      </c>
      <c r="B519" s="33" t="str">
        <f t="shared" si="8"/>
        <v/>
      </c>
      <c r="C519" s="5"/>
      <c r="D519" s="5"/>
      <c r="E519" s="5"/>
      <c r="F519" s="5"/>
      <c r="G519" s="5"/>
      <c r="H519" s="28"/>
      <c r="I519" s="28"/>
      <c r="J519" s="28"/>
    </row>
    <row r="520" spans="1:10" x14ac:dyDescent="0.25">
      <c r="A520" s="33">
        <f>IF(LEN(Requerimiento_Det!A520)&gt;0,Requerimiento_Det!A520,"")</f>
        <v>1</v>
      </c>
      <c r="B520" s="33" t="str">
        <f t="shared" si="8"/>
        <v/>
      </c>
      <c r="C520" s="5"/>
      <c r="D520" s="5"/>
      <c r="E520" s="5"/>
      <c r="F520" s="5"/>
      <c r="G520" s="5"/>
      <c r="H520" s="28"/>
      <c r="I520" s="28"/>
      <c r="J520" s="28"/>
    </row>
    <row r="521" spans="1:10" x14ac:dyDescent="0.25">
      <c r="A521" s="33">
        <f>IF(LEN(Requerimiento_Det!A521)&gt;0,Requerimiento_Det!A521,"")</f>
        <v>1</v>
      </c>
      <c r="B521" s="33" t="str">
        <f t="shared" si="8"/>
        <v/>
      </c>
      <c r="C521" s="5"/>
      <c r="D521" s="5"/>
      <c r="E521" s="5"/>
      <c r="F521" s="5"/>
      <c r="G521" s="5"/>
      <c r="H521" s="28"/>
      <c r="I521" s="28"/>
      <c r="J521" s="28"/>
    </row>
    <row r="522" spans="1:10" x14ac:dyDescent="0.25">
      <c r="A522" s="33">
        <f>IF(LEN(Requerimiento_Det!A522)&gt;0,Requerimiento_Det!A522,"")</f>
        <v>1</v>
      </c>
      <c r="B522" s="33" t="str">
        <f t="shared" si="8"/>
        <v/>
      </c>
      <c r="C522" s="5"/>
      <c r="D522" s="5"/>
      <c r="E522" s="5"/>
      <c r="F522" s="5"/>
      <c r="G522" s="5"/>
      <c r="H522" s="28"/>
      <c r="I522" s="28"/>
      <c r="J522" s="28"/>
    </row>
    <row r="523" spans="1:10" x14ac:dyDescent="0.25">
      <c r="A523" s="33">
        <f>IF(LEN(Requerimiento_Det!A523)&gt;0,Requerimiento_Det!A523,"")</f>
        <v>1</v>
      </c>
      <c r="B523" s="33" t="str">
        <f t="shared" si="8"/>
        <v/>
      </c>
      <c r="C523" s="5"/>
      <c r="D523" s="5"/>
      <c r="E523" s="5"/>
      <c r="F523" s="5"/>
      <c r="G523" s="5"/>
      <c r="H523" s="28"/>
      <c r="I523" s="28"/>
      <c r="J523" s="28"/>
    </row>
    <row r="524" spans="1:10" x14ac:dyDescent="0.25">
      <c r="A524" s="33">
        <f>IF(LEN(Requerimiento_Det!A524)&gt;0,Requerimiento_Det!A524,"")</f>
        <v>1</v>
      </c>
      <c r="B524" s="33" t="str">
        <f t="shared" si="8"/>
        <v/>
      </c>
      <c r="C524" s="5"/>
      <c r="D524" s="5"/>
      <c r="E524" s="5"/>
      <c r="F524" s="5"/>
      <c r="G524" s="5"/>
      <c r="H524" s="28"/>
      <c r="I524" s="28"/>
      <c r="J524" s="28"/>
    </row>
    <row r="525" spans="1:10" x14ac:dyDescent="0.25">
      <c r="A525" s="33">
        <f>IF(LEN(Requerimiento_Det!A525)&gt;0,Requerimiento_Det!A525,"")</f>
        <v>1</v>
      </c>
      <c r="B525" s="33" t="str">
        <f t="shared" si="8"/>
        <v/>
      </c>
      <c r="C525" s="5"/>
      <c r="D525" s="5"/>
      <c r="E525" s="5"/>
      <c r="F525" s="5"/>
      <c r="G525" s="5"/>
      <c r="H525" s="28"/>
      <c r="I525" s="28"/>
      <c r="J525" s="28"/>
    </row>
    <row r="526" spans="1:10" x14ac:dyDescent="0.25">
      <c r="A526" s="33">
        <f>IF(LEN(Requerimiento_Det!A526)&gt;0,Requerimiento_Det!A526,"")</f>
        <v>1</v>
      </c>
      <c r="B526" s="33" t="str">
        <f t="shared" si="8"/>
        <v/>
      </c>
      <c r="C526" s="5"/>
      <c r="D526" s="5"/>
      <c r="E526" s="5"/>
      <c r="F526" s="5"/>
      <c r="G526" s="5"/>
      <c r="H526" s="28"/>
      <c r="I526" s="28"/>
      <c r="J526" s="28"/>
    </row>
    <row r="527" spans="1:10" x14ac:dyDescent="0.25">
      <c r="A527" s="33">
        <f>IF(LEN(Requerimiento_Det!A527)&gt;0,Requerimiento_Det!A527,"")</f>
        <v>1</v>
      </c>
      <c r="B527" s="33" t="str">
        <f t="shared" si="8"/>
        <v/>
      </c>
      <c r="C527" s="5"/>
      <c r="D527" s="5"/>
      <c r="E527" s="5"/>
      <c r="F527" s="5"/>
      <c r="G527" s="5"/>
      <c r="H527" s="28"/>
      <c r="I527" s="28"/>
      <c r="J527" s="28"/>
    </row>
    <row r="528" spans="1:10" x14ac:dyDescent="0.25">
      <c r="A528" s="33">
        <f>IF(LEN(Requerimiento_Det!A528)&gt;0,Requerimiento_Det!A528,"")</f>
        <v>1</v>
      </c>
      <c r="B528" s="33" t="str">
        <f t="shared" si="8"/>
        <v/>
      </c>
      <c r="C528" s="5"/>
      <c r="D528" s="5"/>
      <c r="E528" s="5"/>
      <c r="F528" s="5"/>
      <c r="G528" s="5"/>
      <c r="H528" s="28"/>
      <c r="I528" s="28"/>
      <c r="J528" s="28"/>
    </row>
    <row r="529" spans="1:10" x14ac:dyDescent="0.25">
      <c r="A529" s="33">
        <f>IF(LEN(Requerimiento_Det!A529)&gt;0,Requerimiento_Det!A529,"")</f>
        <v>1</v>
      </c>
      <c r="B529" s="33" t="str">
        <f t="shared" si="8"/>
        <v/>
      </c>
      <c r="C529" s="5"/>
      <c r="D529" s="5"/>
      <c r="E529" s="5"/>
      <c r="F529" s="5"/>
      <c r="G529" s="5"/>
      <c r="H529" s="28"/>
      <c r="I529" s="28"/>
      <c r="J529" s="28"/>
    </row>
    <row r="530" spans="1:10" x14ac:dyDescent="0.25">
      <c r="A530" s="33">
        <f>IF(LEN(Requerimiento_Det!A530)&gt;0,Requerimiento_Det!A530,"")</f>
        <v>1</v>
      </c>
      <c r="B530" s="33" t="str">
        <f t="shared" si="8"/>
        <v/>
      </c>
      <c r="C530" s="5"/>
      <c r="D530" s="5"/>
      <c r="E530" s="5"/>
      <c r="F530" s="5"/>
      <c r="G530" s="5"/>
      <c r="H530" s="28"/>
      <c r="I530" s="28"/>
      <c r="J530" s="28"/>
    </row>
    <row r="531" spans="1:10" x14ac:dyDescent="0.25">
      <c r="A531" s="33">
        <f>IF(LEN(Requerimiento_Det!A531)&gt;0,Requerimiento_Det!A531,"")</f>
        <v>1</v>
      </c>
      <c r="B531" s="33" t="str">
        <f t="shared" si="8"/>
        <v/>
      </c>
      <c r="C531" s="5"/>
      <c r="D531" s="5"/>
      <c r="E531" s="5"/>
      <c r="F531" s="5"/>
      <c r="G531" s="5"/>
      <c r="H531" s="28"/>
      <c r="I531" s="28"/>
      <c r="J531" s="28"/>
    </row>
    <row r="532" spans="1:10" x14ac:dyDescent="0.25">
      <c r="A532" s="33">
        <f>IF(LEN(Requerimiento_Det!A532)&gt;0,Requerimiento_Det!A532,"")</f>
        <v>1</v>
      </c>
      <c r="B532" s="33" t="str">
        <f t="shared" si="8"/>
        <v/>
      </c>
      <c r="C532" s="5"/>
      <c r="D532" s="5"/>
      <c r="E532" s="5"/>
      <c r="F532" s="5"/>
      <c r="G532" s="5"/>
      <c r="H532" s="28"/>
      <c r="I532" s="28"/>
      <c r="J532" s="28"/>
    </row>
    <row r="533" spans="1:10" x14ac:dyDescent="0.25">
      <c r="A533" s="33">
        <f>IF(LEN(Requerimiento_Det!A533)&gt;0,Requerimiento_Det!A533,"")</f>
        <v>1</v>
      </c>
      <c r="B533" s="33" t="str">
        <f t="shared" si="8"/>
        <v/>
      </c>
      <c r="C533" s="5"/>
      <c r="D533" s="5"/>
      <c r="E533" s="5"/>
      <c r="F533" s="5"/>
      <c r="G533" s="5"/>
      <c r="H533" s="28"/>
      <c r="I533" s="28"/>
      <c r="J533" s="28"/>
    </row>
    <row r="534" spans="1:10" x14ac:dyDescent="0.25">
      <c r="A534" s="33">
        <f>IF(LEN(Requerimiento_Det!A534)&gt;0,Requerimiento_Det!A534,"")</f>
        <v>1</v>
      </c>
      <c r="B534" s="33" t="str">
        <f t="shared" si="8"/>
        <v/>
      </c>
      <c r="C534" s="5"/>
      <c r="D534" s="5"/>
      <c r="E534" s="5"/>
      <c r="F534" s="5"/>
      <c r="G534" s="5"/>
      <c r="H534" s="28"/>
      <c r="I534" s="28"/>
      <c r="J534" s="28"/>
    </row>
    <row r="535" spans="1:10" x14ac:dyDescent="0.25">
      <c r="A535" s="33">
        <f>IF(LEN(Requerimiento_Det!A535)&gt;0,Requerimiento_Det!A535,"")</f>
        <v>1</v>
      </c>
      <c r="B535" s="33" t="str">
        <f t="shared" si="8"/>
        <v/>
      </c>
      <c r="C535" s="5"/>
      <c r="D535" s="5"/>
      <c r="E535" s="5"/>
      <c r="F535" s="5"/>
      <c r="G535" s="5"/>
      <c r="H535" s="28"/>
      <c r="I535" s="28"/>
      <c r="J535" s="28"/>
    </row>
    <row r="536" spans="1:10" x14ac:dyDescent="0.25">
      <c r="A536" s="33">
        <f>IF(LEN(Requerimiento_Det!A536)&gt;0,Requerimiento_Det!A536,"")</f>
        <v>1</v>
      </c>
      <c r="B536" s="33" t="str">
        <f t="shared" si="8"/>
        <v/>
      </c>
      <c r="C536" s="5"/>
      <c r="D536" s="5"/>
      <c r="E536" s="5"/>
      <c r="F536" s="5"/>
      <c r="G536" s="5"/>
      <c r="H536" s="28"/>
      <c r="I536" s="28"/>
      <c r="J536" s="28"/>
    </row>
    <row r="537" spans="1:10" x14ac:dyDescent="0.25">
      <c r="A537" s="33">
        <f>IF(LEN(Requerimiento_Det!A537)&gt;0,Requerimiento_Det!A537,"")</f>
        <v>1</v>
      </c>
      <c r="B537" s="33" t="str">
        <f t="shared" si="8"/>
        <v/>
      </c>
      <c r="C537" s="5"/>
      <c r="D537" s="5"/>
      <c r="E537" s="5"/>
      <c r="F537" s="5"/>
      <c r="G537" s="5"/>
      <c r="H537" s="28"/>
      <c r="I537" s="28"/>
      <c r="J537" s="28"/>
    </row>
    <row r="538" spans="1:10" x14ac:dyDescent="0.25">
      <c r="A538" s="33">
        <f>IF(LEN(Requerimiento_Det!A538)&gt;0,Requerimiento_Det!A538,"")</f>
        <v>1</v>
      </c>
      <c r="B538" s="33" t="str">
        <f t="shared" si="8"/>
        <v/>
      </c>
      <c r="C538" s="5"/>
      <c r="D538" s="5"/>
      <c r="E538" s="5"/>
      <c r="F538" s="5"/>
      <c r="G538" s="5"/>
      <c r="H538" s="28"/>
      <c r="I538" s="28"/>
      <c r="J538" s="28"/>
    </row>
    <row r="539" spans="1:10" x14ac:dyDescent="0.25">
      <c r="A539" s="33">
        <f>IF(LEN(Requerimiento_Det!A539)&gt;0,Requerimiento_Det!A539,"")</f>
        <v>1</v>
      </c>
      <c r="B539" s="33" t="str">
        <f t="shared" si="8"/>
        <v/>
      </c>
      <c r="C539" s="5"/>
      <c r="D539" s="5"/>
      <c r="E539" s="5"/>
      <c r="F539" s="5"/>
      <c r="G539" s="5"/>
      <c r="H539" s="28"/>
      <c r="I539" s="28"/>
      <c r="J539" s="28"/>
    </row>
    <row r="540" spans="1:10" x14ac:dyDescent="0.25">
      <c r="A540" s="33">
        <f>IF(LEN(Requerimiento_Det!A540)&gt;0,Requerimiento_Det!A540,"")</f>
        <v>1</v>
      </c>
      <c r="B540" s="33" t="str">
        <f t="shared" si="8"/>
        <v/>
      </c>
      <c r="C540" s="5"/>
      <c r="D540" s="5"/>
      <c r="E540" s="5"/>
      <c r="F540" s="5"/>
      <c r="G540" s="5"/>
      <c r="H540" s="28"/>
      <c r="I540" s="28"/>
      <c r="J540" s="28"/>
    </row>
    <row r="541" spans="1:10" x14ac:dyDescent="0.25">
      <c r="A541" s="33">
        <f>IF(LEN(Requerimiento_Det!A541)&gt;0,Requerimiento_Det!A541,"")</f>
        <v>1</v>
      </c>
      <c r="B541" s="33" t="str">
        <f t="shared" si="8"/>
        <v/>
      </c>
      <c r="C541" s="5"/>
      <c r="D541" s="5"/>
      <c r="E541" s="5"/>
      <c r="F541" s="5"/>
      <c r="G541" s="5"/>
      <c r="H541" s="28"/>
      <c r="I541" s="28"/>
      <c r="J541" s="28"/>
    </row>
    <row r="542" spans="1:10" x14ac:dyDescent="0.25">
      <c r="A542" s="33">
        <f>IF(LEN(Requerimiento_Det!A542)&gt;0,Requerimiento_Det!A542,"")</f>
        <v>1</v>
      </c>
      <c r="B542" s="33" t="str">
        <f t="shared" si="8"/>
        <v/>
      </c>
      <c r="C542" s="5"/>
      <c r="D542" s="5"/>
      <c r="E542" s="5"/>
      <c r="F542" s="5"/>
      <c r="G542" s="5"/>
      <c r="H542" s="28"/>
      <c r="I542" s="28"/>
      <c r="J542" s="28"/>
    </row>
    <row r="543" spans="1:10" x14ac:dyDescent="0.25">
      <c r="A543" s="33">
        <f>IF(LEN(Requerimiento_Det!A543)&gt;0,Requerimiento_Det!A543,"")</f>
        <v>1</v>
      </c>
      <c r="B543" s="33" t="str">
        <f t="shared" si="8"/>
        <v/>
      </c>
      <c r="C543" s="5"/>
      <c r="D543" s="5"/>
      <c r="E543" s="5"/>
      <c r="F543" s="5"/>
      <c r="G543" s="5"/>
      <c r="H543" s="28"/>
      <c r="I543" s="28"/>
      <c r="J543" s="28"/>
    </row>
    <row r="544" spans="1:10" x14ac:dyDescent="0.25">
      <c r="A544" s="33" t="str">
        <f>IF(LEN(Requerimiento_Det!A544)&gt;0,Requerimiento_Det!A544,"")</f>
        <v/>
      </c>
      <c r="B544" s="33" t="str">
        <f t="shared" si="8"/>
        <v/>
      </c>
      <c r="C544" s="5"/>
      <c r="D544" s="5"/>
      <c r="E544" s="5"/>
      <c r="F544" s="5"/>
      <c r="G544" s="5"/>
      <c r="H544" s="28"/>
      <c r="I544" s="28"/>
      <c r="J544" s="28"/>
    </row>
    <row r="545" spans="1:10" x14ac:dyDescent="0.25">
      <c r="A545" s="33" t="str">
        <f>IF(LEN(Requerimiento_Det!A545)&gt;0,Requerimiento_Det!A545,"")</f>
        <v/>
      </c>
      <c r="B545" s="33" t="str">
        <f t="shared" si="8"/>
        <v/>
      </c>
      <c r="C545" s="5"/>
      <c r="D545" s="5"/>
      <c r="E545" s="5"/>
      <c r="F545" s="5"/>
      <c r="G545" s="5"/>
      <c r="H545" s="28"/>
      <c r="I545" s="28"/>
      <c r="J545" s="28"/>
    </row>
    <row r="546" spans="1:10" x14ac:dyDescent="0.25">
      <c r="A546" s="33" t="str">
        <f>IF(LEN(Requerimiento_Det!A546)&gt;0,Requerimiento_Det!A546,"")</f>
        <v/>
      </c>
      <c r="B546" s="33" t="str">
        <f t="shared" si="8"/>
        <v/>
      </c>
      <c r="C546" s="5"/>
      <c r="D546" s="5"/>
      <c r="E546" s="5"/>
      <c r="F546" s="5"/>
      <c r="G546" s="5"/>
      <c r="H546" s="28"/>
      <c r="I546" s="28"/>
      <c r="J546" s="28"/>
    </row>
    <row r="547" spans="1:10" x14ac:dyDescent="0.25">
      <c r="A547" s="33" t="str">
        <f>IF(LEN(Requerimiento_Det!A547)&gt;0,Requerimiento_Det!A547,"")</f>
        <v/>
      </c>
      <c r="B547" s="33" t="str">
        <f t="shared" si="8"/>
        <v/>
      </c>
      <c r="C547" s="5"/>
      <c r="D547" s="5"/>
      <c r="E547" s="5"/>
      <c r="F547" s="5"/>
      <c r="G547" s="5"/>
      <c r="H547" s="28"/>
      <c r="I547" s="28"/>
      <c r="J547" s="28"/>
    </row>
    <row r="548" spans="1:10" x14ac:dyDescent="0.25">
      <c r="A548" s="33" t="str">
        <f>IF(LEN(Requerimiento_Det!A548)&gt;0,Requerimiento_Det!A548,"")</f>
        <v/>
      </c>
      <c r="B548" s="33" t="str">
        <f t="shared" si="8"/>
        <v/>
      </c>
      <c r="C548" s="5"/>
      <c r="D548" s="5"/>
      <c r="E548" s="5"/>
      <c r="F548" s="5"/>
      <c r="G548" s="5"/>
      <c r="H548" s="28"/>
      <c r="I548" s="28"/>
      <c r="J548" s="28"/>
    </row>
    <row r="549" spans="1:10" x14ac:dyDescent="0.25">
      <c r="A549" s="33" t="str">
        <f>IF(LEN(Requerimiento_Det!A549)&gt;0,Requerimiento_Det!A549,"")</f>
        <v/>
      </c>
      <c r="B549" s="33" t="str">
        <f t="shared" si="8"/>
        <v/>
      </c>
      <c r="C549" s="5"/>
      <c r="D549" s="5"/>
      <c r="E549" s="5"/>
      <c r="F549" s="5"/>
      <c r="G549" s="5"/>
      <c r="H549" s="28"/>
      <c r="I549" s="28"/>
      <c r="J549" s="28"/>
    </row>
    <row r="550" spans="1:10" x14ac:dyDescent="0.25">
      <c r="A550" s="33" t="str">
        <f>IF(LEN(Requerimiento_Det!A550)&gt;0,Requerimiento_Det!A550,"")</f>
        <v/>
      </c>
      <c r="B550" s="33" t="str">
        <f t="shared" si="8"/>
        <v/>
      </c>
      <c r="C550" s="5"/>
      <c r="D550" s="5"/>
      <c r="E550" s="5"/>
      <c r="F550" s="5"/>
      <c r="G550" s="5"/>
      <c r="H550" s="28"/>
      <c r="I550" s="28"/>
      <c r="J550" s="28"/>
    </row>
    <row r="551" spans="1:10" x14ac:dyDescent="0.25">
      <c r="A551" s="33" t="str">
        <f>IF(LEN(Requerimiento_Det!A551)&gt;0,Requerimiento_Det!A551,"")</f>
        <v/>
      </c>
      <c r="B551" s="33" t="str">
        <f t="shared" si="8"/>
        <v/>
      </c>
      <c r="C551" s="5"/>
      <c r="D551" s="5"/>
      <c r="E551" s="5"/>
      <c r="F551" s="5"/>
      <c r="G551" s="5"/>
      <c r="H551" s="28"/>
      <c r="I551" s="28"/>
      <c r="J551" s="28"/>
    </row>
    <row r="552" spans="1:10" x14ac:dyDescent="0.25">
      <c r="A552" s="33" t="str">
        <f>IF(LEN(Requerimiento_Det!A552)&gt;0,Requerimiento_Det!A552,"")</f>
        <v/>
      </c>
      <c r="B552" s="33" t="str">
        <f t="shared" si="8"/>
        <v/>
      </c>
      <c r="C552" s="5"/>
      <c r="D552" s="5"/>
      <c r="E552" s="5"/>
      <c r="F552" s="5"/>
      <c r="G552" s="5"/>
      <c r="H552" s="28"/>
      <c r="I552" s="28"/>
      <c r="J552" s="28"/>
    </row>
    <row r="553" spans="1:10" x14ac:dyDescent="0.25">
      <c r="A553" s="33" t="str">
        <f>IF(LEN(Requerimiento_Det!A553)&gt;0,Requerimiento_Det!A553,"")</f>
        <v/>
      </c>
      <c r="B553" s="33" t="str">
        <f t="shared" si="8"/>
        <v/>
      </c>
      <c r="C553" s="5"/>
      <c r="D553" s="5"/>
      <c r="E553" s="5"/>
      <c r="F553" s="5"/>
      <c r="G553" s="5"/>
      <c r="H553" s="28"/>
      <c r="I553" s="28"/>
      <c r="J553" s="28"/>
    </row>
    <row r="554" spans="1:10" x14ac:dyDescent="0.25">
      <c r="A554" s="33" t="str">
        <f>IF(LEN(Requerimiento_Det!A554)&gt;0,Requerimiento_Det!A554,"")</f>
        <v/>
      </c>
      <c r="B554" s="33" t="str">
        <f t="shared" si="8"/>
        <v/>
      </c>
      <c r="C554" s="5"/>
      <c r="D554" s="5"/>
      <c r="E554" s="5"/>
      <c r="F554" s="5"/>
      <c r="G554" s="5"/>
      <c r="H554" s="28"/>
      <c r="I554" s="28"/>
      <c r="J554" s="28"/>
    </row>
    <row r="555" spans="1:10" x14ac:dyDescent="0.25">
      <c r="A555" s="33" t="str">
        <f>IF(LEN(Requerimiento_Det!A555)&gt;0,Requerimiento_Det!A555,"")</f>
        <v/>
      </c>
      <c r="B555" s="33" t="str">
        <f t="shared" si="8"/>
        <v/>
      </c>
      <c r="C555" s="5"/>
      <c r="D555" s="5"/>
      <c r="E555" s="5"/>
      <c r="F555" s="5"/>
      <c r="G555" s="5"/>
      <c r="H555" s="28"/>
      <c r="I555" s="28"/>
      <c r="J555" s="28"/>
    </row>
    <row r="556" spans="1:10" x14ac:dyDescent="0.25">
      <c r="A556" s="33" t="str">
        <f>IF(LEN(Requerimiento_Det!A556)&gt;0,Requerimiento_Det!A556,"")</f>
        <v/>
      </c>
      <c r="B556" s="33" t="str">
        <f t="shared" si="8"/>
        <v/>
      </c>
      <c r="C556" s="5"/>
      <c r="D556" s="5"/>
      <c r="E556" s="5"/>
      <c r="F556" s="5"/>
      <c r="G556" s="5"/>
      <c r="H556" s="28"/>
      <c r="I556" s="28"/>
      <c r="J556" s="28"/>
    </row>
    <row r="557" spans="1:10" x14ac:dyDescent="0.25">
      <c r="A557" s="33" t="str">
        <f>IF(LEN(Requerimiento_Det!A557)&gt;0,Requerimiento_Det!A557,"")</f>
        <v/>
      </c>
      <c r="B557" s="33" t="str">
        <f t="shared" si="8"/>
        <v/>
      </c>
      <c r="C557" s="5"/>
      <c r="D557" s="5"/>
      <c r="E557" s="5"/>
      <c r="F557" s="5"/>
      <c r="G557" s="5"/>
      <c r="H557" s="28"/>
      <c r="I557" s="28"/>
      <c r="J557" s="28"/>
    </row>
    <row r="558" spans="1:10" x14ac:dyDescent="0.25">
      <c r="A558" s="33" t="str">
        <f>IF(LEN(Requerimiento_Det!A558)&gt;0,Requerimiento_Det!A558,"")</f>
        <v/>
      </c>
      <c r="B558" s="33" t="str">
        <f t="shared" si="8"/>
        <v/>
      </c>
      <c r="C558" s="5"/>
      <c r="D558" s="5"/>
      <c r="E558" s="5"/>
      <c r="F558" s="5"/>
      <c r="G558" s="5"/>
      <c r="H558" s="28"/>
      <c r="I558" s="28"/>
      <c r="J558" s="28"/>
    </row>
    <row r="559" spans="1:10" x14ac:dyDescent="0.25">
      <c r="A559" s="33" t="str">
        <f>IF(LEN(Requerimiento_Det!A559)&gt;0,Requerimiento_Det!A559,"")</f>
        <v/>
      </c>
      <c r="B559" s="33" t="str">
        <f t="shared" si="8"/>
        <v/>
      </c>
      <c r="C559" s="5"/>
      <c r="D559" s="5"/>
      <c r="E559" s="5"/>
      <c r="F559" s="5"/>
      <c r="G559" s="5"/>
      <c r="H559" s="28"/>
      <c r="I559" s="28"/>
      <c r="J559" s="28"/>
    </row>
    <row r="560" spans="1:10" x14ac:dyDescent="0.25">
      <c r="A560" s="33" t="str">
        <f>IF(LEN(Requerimiento_Det!A560)&gt;0,Requerimiento_Det!A560,"")</f>
        <v/>
      </c>
      <c r="B560" s="33" t="str">
        <f t="shared" si="8"/>
        <v/>
      </c>
      <c r="C560" s="5"/>
      <c r="D560" s="5"/>
      <c r="E560" s="5"/>
      <c r="F560" s="5"/>
      <c r="G560" s="5"/>
      <c r="H560" s="28"/>
      <c r="I560" s="28"/>
      <c r="J560" s="28"/>
    </row>
    <row r="561" spans="1:10" x14ac:dyDescent="0.25">
      <c r="A561" s="33" t="str">
        <f>IF(LEN(Requerimiento_Det!A561)&gt;0,Requerimiento_Det!A561,"")</f>
        <v/>
      </c>
      <c r="B561" s="33" t="str">
        <f t="shared" si="8"/>
        <v/>
      </c>
      <c r="C561" s="5"/>
      <c r="D561" s="5"/>
      <c r="E561" s="5"/>
      <c r="F561" s="5"/>
      <c r="G561" s="5"/>
      <c r="H561" s="28"/>
      <c r="I561" s="28"/>
      <c r="J561" s="28"/>
    </row>
    <row r="562" spans="1:10" x14ac:dyDescent="0.25">
      <c r="A562" s="33" t="str">
        <f>IF(LEN(Requerimiento_Det!A562)&gt;0,Requerimiento_Det!A562,"")</f>
        <v/>
      </c>
      <c r="B562" s="33" t="str">
        <f t="shared" si="8"/>
        <v/>
      </c>
      <c r="C562" s="5"/>
      <c r="D562" s="5"/>
      <c r="E562" s="5"/>
      <c r="F562" s="5"/>
      <c r="G562" s="5"/>
      <c r="H562" s="28"/>
      <c r="I562" s="28"/>
      <c r="J562" s="28"/>
    </row>
    <row r="563" spans="1:10" x14ac:dyDescent="0.25">
      <c r="A563" s="33" t="str">
        <f>IF(LEN(Requerimiento_Det!A563)&gt;0,Requerimiento_Det!A563,"")</f>
        <v/>
      </c>
      <c r="B563" s="33" t="str">
        <f t="shared" si="8"/>
        <v/>
      </c>
      <c r="C563" s="5"/>
      <c r="D563" s="5"/>
      <c r="E563" s="5"/>
      <c r="F563" s="5"/>
      <c r="G563" s="5"/>
      <c r="H563" s="28"/>
      <c r="I563" s="28"/>
      <c r="J563" s="28"/>
    </row>
    <row r="564" spans="1:10" x14ac:dyDescent="0.25">
      <c r="A564" s="33" t="str">
        <f>IF(LEN(Requerimiento_Det!A564)&gt;0,Requerimiento_Det!A564,"")</f>
        <v/>
      </c>
      <c r="B564" s="33" t="str">
        <f t="shared" si="8"/>
        <v/>
      </c>
      <c r="C564" s="5"/>
      <c r="D564" s="5"/>
      <c r="E564" s="5"/>
      <c r="F564" s="5"/>
      <c r="G564" s="5"/>
      <c r="H564" s="28"/>
      <c r="I564" s="28"/>
      <c r="J564" s="28"/>
    </row>
    <row r="565" spans="1:10" x14ac:dyDescent="0.25">
      <c r="A565" s="33" t="str">
        <f>IF(LEN(Requerimiento_Det!A565)&gt;0,Requerimiento_Det!A565,"")</f>
        <v/>
      </c>
      <c r="B565" s="33" t="str">
        <f t="shared" si="8"/>
        <v/>
      </c>
      <c r="C565" s="5"/>
      <c r="D565" s="5"/>
      <c r="E565" s="5"/>
      <c r="F565" s="5"/>
      <c r="G565" s="5"/>
      <c r="H565" s="28"/>
      <c r="I565" s="28"/>
      <c r="J565" s="28"/>
    </row>
    <row r="566" spans="1:10" x14ac:dyDescent="0.25">
      <c r="A566" s="33" t="str">
        <f>IF(LEN(Requerimiento_Det!A566)&gt;0,Requerimiento_Det!A566,"")</f>
        <v/>
      </c>
      <c r="B566" s="33" t="str">
        <f t="shared" si="8"/>
        <v/>
      </c>
      <c r="C566" s="5"/>
      <c r="D566" s="5"/>
      <c r="E566" s="5"/>
      <c r="F566" s="5"/>
      <c r="G566" s="5"/>
      <c r="H566" s="28"/>
      <c r="I566" s="28"/>
      <c r="J566" s="28"/>
    </row>
    <row r="567" spans="1:10" x14ac:dyDescent="0.25">
      <c r="A567" s="33" t="str">
        <f>IF(LEN(Requerimiento_Det!A567)&gt;0,Requerimiento_Det!A567,"")</f>
        <v/>
      </c>
      <c r="B567" s="33" t="str">
        <f t="shared" ref="B567:B630" si="9">(IF(LEN(C567)&gt;0,ROW(B567)-1,""))</f>
        <v/>
      </c>
      <c r="C567" s="5"/>
      <c r="D567" s="5"/>
      <c r="E567" s="5"/>
      <c r="F567" s="5"/>
      <c r="G567" s="5"/>
      <c r="H567" s="28"/>
      <c r="I567" s="28"/>
      <c r="J567" s="28"/>
    </row>
    <row r="568" spans="1:10" x14ac:dyDescent="0.25">
      <c r="A568" s="33" t="str">
        <f>IF(LEN(Requerimiento_Det!A568)&gt;0,Requerimiento_Det!A568,"")</f>
        <v/>
      </c>
      <c r="B568" s="33" t="str">
        <f t="shared" si="9"/>
        <v/>
      </c>
      <c r="C568" s="5"/>
      <c r="D568" s="5"/>
      <c r="E568" s="5"/>
      <c r="F568" s="5"/>
      <c r="G568" s="5"/>
      <c r="H568" s="28"/>
      <c r="I568" s="28"/>
      <c r="J568" s="28"/>
    </row>
    <row r="569" spans="1:10" x14ac:dyDescent="0.25">
      <c r="A569" s="33" t="str">
        <f>IF(LEN(Requerimiento_Det!A569)&gt;0,Requerimiento_Det!A569,"")</f>
        <v/>
      </c>
      <c r="B569" s="33" t="str">
        <f t="shared" si="9"/>
        <v/>
      </c>
      <c r="C569" s="5"/>
      <c r="D569" s="5"/>
      <c r="E569" s="5"/>
      <c r="F569" s="5"/>
      <c r="G569" s="5"/>
      <c r="H569" s="28"/>
      <c r="I569" s="28"/>
      <c r="J569" s="28"/>
    </row>
    <row r="570" spans="1:10" x14ac:dyDescent="0.25">
      <c r="A570" s="33" t="str">
        <f>IF(LEN(Requerimiento_Det!A570)&gt;0,Requerimiento_Det!A570,"")</f>
        <v/>
      </c>
      <c r="B570" s="33" t="str">
        <f t="shared" si="9"/>
        <v/>
      </c>
      <c r="C570" s="5"/>
      <c r="D570" s="5"/>
      <c r="E570" s="5"/>
      <c r="F570" s="5"/>
      <c r="G570" s="5"/>
      <c r="H570" s="28"/>
      <c r="I570" s="28"/>
      <c r="J570" s="28"/>
    </row>
    <row r="571" spans="1:10" x14ac:dyDescent="0.25">
      <c r="A571" s="33" t="str">
        <f>IF(LEN(Requerimiento_Det!A571)&gt;0,Requerimiento_Det!A571,"")</f>
        <v/>
      </c>
      <c r="B571" s="33" t="str">
        <f t="shared" si="9"/>
        <v/>
      </c>
      <c r="C571" s="5"/>
      <c r="D571" s="5"/>
      <c r="E571" s="5"/>
      <c r="F571" s="5"/>
      <c r="G571" s="5"/>
      <c r="H571" s="28"/>
      <c r="I571" s="28"/>
      <c r="J571" s="28"/>
    </row>
    <row r="572" spans="1:10" x14ac:dyDescent="0.25">
      <c r="A572" s="33" t="str">
        <f>IF(LEN(Requerimiento_Det!A572)&gt;0,Requerimiento_Det!A572,"")</f>
        <v/>
      </c>
      <c r="B572" s="33" t="str">
        <f t="shared" si="9"/>
        <v/>
      </c>
      <c r="C572" s="5"/>
      <c r="D572" s="5"/>
      <c r="E572" s="5"/>
      <c r="F572" s="5"/>
      <c r="G572" s="5"/>
      <c r="H572" s="28"/>
      <c r="I572" s="28"/>
      <c r="J572" s="28"/>
    </row>
    <row r="573" spans="1:10" x14ac:dyDescent="0.25">
      <c r="A573" s="33" t="str">
        <f>IF(LEN(Requerimiento_Det!A573)&gt;0,Requerimiento_Det!A573,"")</f>
        <v/>
      </c>
      <c r="B573" s="33" t="str">
        <f t="shared" si="9"/>
        <v/>
      </c>
      <c r="C573" s="5"/>
      <c r="D573" s="5"/>
      <c r="E573" s="5"/>
      <c r="F573" s="5"/>
      <c r="G573" s="5"/>
      <c r="H573" s="28"/>
      <c r="I573" s="28"/>
      <c r="J573" s="28"/>
    </row>
    <row r="574" spans="1:10" x14ac:dyDescent="0.25">
      <c r="A574" s="33" t="str">
        <f>IF(LEN(Requerimiento_Det!A574)&gt;0,Requerimiento_Det!A574,"")</f>
        <v/>
      </c>
      <c r="B574" s="33" t="str">
        <f t="shared" si="9"/>
        <v/>
      </c>
      <c r="C574" s="5"/>
      <c r="D574" s="5"/>
      <c r="E574" s="5"/>
      <c r="F574" s="5"/>
      <c r="G574" s="5"/>
      <c r="H574" s="28"/>
      <c r="I574" s="28"/>
      <c r="J574" s="28"/>
    </row>
    <row r="575" spans="1:10" x14ac:dyDescent="0.25">
      <c r="A575" s="33" t="str">
        <f>IF(LEN(Requerimiento_Det!A575)&gt;0,Requerimiento_Det!A575,"")</f>
        <v/>
      </c>
      <c r="B575" s="33" t="str">
        <f t="shared" si="9"/>
        <v/>
      </c>
      <c r="C575" s="5"/>
      <c r="D575" s="5"/>
      <c r="E575" s="5"/>
      <c r="F575" s="5"/>
      <c r="G575" s="5"/>
      <c r="H575" s="28"/>
      <c r="I575" s="28"/>
      <c r="J575" s="28"/>
    </row>
    <row r="576" spans="1:10" x14ac:dyDescent="0.25">
      <c r="A576" s="33" t="str">
        <f>IF(LEN(Requerimiento_Det!A576)&gt;0,Requerimiento_Det!A576,"")</f>
        <v/>
      </c>
      <c r="B576" s="33" t="str">
        <f t="shared" si="9"/>
        <v/>
      </c>
      <c r="C576" s="5"/>
      <c r="D576" s="5"/>
      <c r="E576" s="5"/>
      <c r="F576" s="5"/>
      <c r="G576" s="5"/>
      <c r="H576" s="28"/>
      <c r="I576" s="28"/>
      <c r="J576" s="28"/>
    </row>
    <row r="577" spans="1:10" x14ac:dyDescent="0.25">
      <c r="A577" s="33" t="str">
        <f>IF(LEN(Requerimiento_Det!A577)&gt;0,Requerimiento_Det!A577,"")</f>
        <v/>
      </c>
      <c r="B577" s="33" t="str">
        <f t="shared" si="9"/>
        <v/>
      </c>
      <c r="C577" s="5"/>
      <c r="D577" s="5"/>
      <c r="E577" s="5"/>
      <c r="F577" s="5"/>
      <c r="G577" s="5"/>
      <c r="H577" s="28"/>
      <c r="I577" s="28"/>
      <c r="J577" s="28"/>
    </row>
    <row r="578" spans="1:10" x14ac:dyDescent="0.25">
      <c r="A578" s="33" t="str">
        <f>IF(LEN(Requerimiento_Det!A578)&gt;0,Requerimiento_Det!A578,"")</f>
        <v/>
      </c>
      <c r="B578" s="33" t="str">
        <f t="shared" si="9"/>
        <v/>
      </c>
      <c r="C578" s="5"/>
      <c r="D578" s="5"/>
      <c r="E578" s="5"/>
      <c r="F578" s="5"/>
      <c r="G578" s="5"/>
      <c r="H578" s="28"/>
      <c r="I578" s="28"/>
      <c r="J578" s="28"/>
    </row>
    <row r="579" spans="1:10" x14ac:dyDescent="0.25">
      <c r="A579" s="33" t="str">
        <f>IF(LEN(Requerimiento_Det!A579)&gt;0,Requerimiento_Det!A579,"")</f>
        <v/>
      </c>
      <c r="B579" s="33" t="str">
        <f t="shared" si="9"/>
        <v/>
      </c>
      <c r="C579" s="5"/>
      <c r="D579" s="5"/>
      <c r="E579" s="5"/>
      <c r="F579" s="5"/>
      <c r="G579" s="5"/>
      <c r="H579" s="28"/>
      <c r="I579" s="28"/>
      <c r="J579" s="28"/>
    </row>
    <row r="580" spans="1:10" x14ac:dyDescent="0.25">
      <c r="A580" s="33" t="str">
        <f>IF(LEN(Requerimiento_Det!A580)&gt;0,Requerimiento_Det!A580,"")</f>
        <v/>
      </c>
      <c r="B580" s="33" t="str">
        <f t="shared" si="9"/>
        <v/>
      </c>
      <c r="C580" s="5"/>
      <c r="D580" s="5"/>
      <c r="E580" s="5"/>
      <c r="F580" s="5"/>
      <c r="G580" s="5"/>
      <c r="H580" s="28"/>
      <c r="I580" s="28"/>
      <c r="J580" s="28"/>
    </row>
    <row r="581" spans="1:10" x14ac:dyDescent="0.25">
      <c r="A581" s="33" t="str">
        <f>IF(LEN(Requerimiento_Det!A581)&gt;0,Requerimiento_Det!A581,"")</f>
        <v/>
      </c>
      <c r="B581" s="33" t="str">
        <f t="shared" si="9"/>
        <v/>
      </c>
      <c r="C581" s="5"/>
      <c r="D581" s="5"/>
      <c r="E581" s="5"/>
      <c r="F581" s="5"/>
      <c r="G581" s="5"/>
      <c r="H581" s="28"/>
      <c r="I581" s="28"/>
      <c r="J581" s="28"/>
    </row>
    <row r="582" spans="1:10" x14ac:dyDescent="0.25">
      <c r="A582" s="33" t="str">
        <f>IF(LEN(Requerimiento_Det!A582)&gt;0,Requerimiento_Det!A582,"")</f>
        <v/>
      </c>
      <c r="B582" s="33" t="str">
        <f t="shared" si="9"/>
        <v/>
      </c>
      <c r="C582" s="5"/>
      <c r="D582" s="5"/>
      <c r="E582" s="5"/>
      <c r="F582" s="5"/>
      <c r="G582" s="5"/>
      <c r="H582" s="28"/>
      <c r="I582" s="28"/>
      <c r="J582" s="28"/>
    </row>
    <row r="583" spans="1:10" x14ac:dyDescent="0.25">
      <c r="A583" s="33" t="str">
        <f>IF(LEN(Requerimiento_Det!A583)&gt;0,Requerimiento_Det!A583,"")</f>
        <v/>
      </c>
      <c r="B583" s="33" t="str">
        <f t="shared" si="9"/>
        <v/>
      </c>
      <c r="C583" s="5"/>
      <c r="D583" s="5"/>
      <c r="E583" s="5"/>
      <c r="F583" s="5"/>
      <c r="G583" s="5"/>
      <c r="H583" s="28"/>
      <c r="I583" s="28"/>
      <c r="J583" s="28"/>
    </row>
    <row r="584" spans="1:10" x14ac:dyDescent="0.25">
      <c r="A584" s="33" t="str">
        <f>IF(LEN(Requerimiento_Det!A584)&gt;0,Requerimiento_Det!A584,"")</f>
        <v/>
      </c>
      <c r="B584" s="33" t="str">
        <f t="shared" si="9"/>
        <v/>
      </c>
      <c r="C584" s="5"/>
      <c r="D584" s="5"/>
      <c r="E584" s="5"/>
      <c r="F584" s="5"/>
      <c r="G584" s="5"/>
      <c r="H584" s="28"/>
      <c r="I584" s="28"/>
      <c r="J584" s="28"/>
    </row>
    <row r="585" spans="1:10" x14ac:dyDescent="0.25">
      <c r="A585" s="33" t="str">
        <f>IF(LEN(Requerimiento_Det!A585)&gt;0,Requerimiento_Det!A585,"")</f>
        <v/>
      </c>
      <c r="B585" s="33" t="str">
        <f t="shared" si="9"/>
        <v/>
      </c>
      <c r="C585" s="5"/>
      <c r="D585" s="5"/>
      <c r="E585" s="5"/>
      <c r="F585" s="5"/>
      <c r="G585" s="5"/>
      <c r="H585" s="28"/>
      <c r="I585" s="28"/>
      <c r="J585" s="28"/>
    </row>
    <row r="586" spans="1:10" x14ac:dyDescent="0.25">
      <c r="A586" s="33" t="str">
        <f>IF(LEN(Requerimiento_Det!A586)&gt;0,Requerimiento_Det!A586,"")</f>
        <v/>
      </c>
      <c r="B586" s="33" t="str">
        <f t="shared" si="9"/>
        <v/>
      </c>
      <c r="C586" s="5"/>
      <c r="D586" s="5"/>
      <c r="E586" s="5"/>
      <c r="F586" s="5"/>
      <c r="G586" s="5"/>
      <c r="H586" s="28"/>
      <c r="I586" s="28"/>
      <c r="J586" s="28"/>
    </row>
    <row r="587" spans="1:10" x14ac:dyDescent="0.25">
      <c r="A587" s="33" t="str">
        <f>IF(LEN(Requerimiento_Det!A587)&gt;0,Requerimiento_Det!A587,"")</f>
        <v/>
      </c>
      <c r="B587" s="33" t="str">
        <f t="shared" si="9"/>
        <v/>
      </c>
      <c r="C587" s="5"/>
      <c r="D587" s="5"/>
      <c r="E587" s="5"/>
      <c r="F587" s="5"/>
      <c r="G587" s="5"/>
      <c r="H587" s="28"/>
      <c r="I587" s="28"/>
      <c r="J587" s="28"/>
    </row>
    <row r="588" spans="1:10" x14ac:dyDescent="0.25">
      <c r="A588" s="33" t="str">
        <f>IF(LEN(Requerimiento_Det!A588)&gt;0,Requerimiento_Det!A588,"")</f>
        <v/>
      </c>
      <c r="B588" s="33" t="str">
        <f t="shared" si="9"/>
        <v/>
      </c>
      <c r="C588" s="5"/>
      <c r="D588" s="5"/>
      <c r="E588" s="5"/>
      <c r="F588" s="5"/>
      <c r="G588" s="5"/>
      <c r="H588" s="28"/>
      <c r="I588" s="28"/>
      <c r="J588" s="28"/>
    </row>
    <row r="589" spans="1:10" x14ac:dyDescent="0.25">
      <c r="A589" s="33" t="str">
        <f>IF(LEN(Requerimiento_Det!A589)&gt;0,Requerimiento_Det!A589,"")</f>
        <v/>
      </c>
      <c r="B589" s="33" t="str">
        <f t="shared" si="9"/>
        <v/>
      </c>
      <c r="C589" s="5"/>
      <c r="D589" s="5"/>
      <c r="E589" s="5"/>
      <c r="F589" s="5"/>
      <c r="G589" s="5"/>
      <c r="H589" s="28"/>
      <c r="I589" s="28"/>
      <c r="J589" s="28"/>
    </row>
    <row r="590" spans="1:10" x14ac:dyDescent="0.25">
      <c r="A590" s="33" t="str">
        <f>IF(LEN(Requerimiento_Det!A590)&gt;0,Requerimiento_Det!A590,"")</f>
        <v/>
      </c>
      <c r="B590" s="33" t="str">
        <f t="shared" si="9"/>
        <v/>
      </c>
      <c r="C590" s="5"/>
      <c r="D590" s="5"/>
      <c r="E590" s="5"/>
      <c r="F590" s="5"/>
      <c r="G590" s="5"/>
      <c r="H590" s="28"/>
      <c r="I590" s="28"/>
      <c r="J590" s="28"/>
    </row>
    <row r="591" spans="1:10" x14ac:dyDescent="0.25">
      <c r="A591" s="33" t="str">
        <f>IF(LEN(Requerimiento_Det!A591)&gt;0,Requerimiento_Det!A591,"")</f>
        <v/>
      </c>
      <c r="B591" s="33" t="str">
        <f t="shared" si="9"/>
        <v/>
      </c>
      <c r="C591" s="5"/>
      <c r="D591" s="5"/>
      <c r="E591" s="5"/>
      <c r="F591" s="5"/>
      <c r="G591" s="5"/>
      <c r="H591" s="28"/>
      <c r="I591" s="28"/>
      <c r="J591" s="28"/>
    </row>
    <row r="592" spans="1:10" x14ac:dyDescent="0.25">
      <c r="A592" s="33" t="str">
        <f>IF(LEN(Requerimiento_Det!A592)&gt;0,Requerimiento_Det!A592,"")</f>
        <v/>
      </c>
      <c r="B592" s="33" t="str">
        <f t="shared" si="9"/>
        <v/>
      </c>
      <c r="C592" s="5"/>
      <c r="D592" s="5"/>
      <c r="E592" s="5"/>
      <c r="F592" s="5"/>
      <c r="G592" s="5"/>
      <c r="H592" s="28"/>
      <c r="I592" s="28"/>
      <c r="J592" s="28"/>
    </row>
    <row r="593" spans="1:10" x14ac:dyDescent="0.25">
      <c r="A593" s="33" t="str">
        <f>IF(LEN(Requerimiento_Det!A593)&gt;0,Requerimiento_Det!A593,"")</f>
        <v/>
      </c>
      <c r="B593" s="33" t="str">
        <f t="shared" si="9"/>
        <v/>
      </c>
      <c r="C593" s="5"/>
      <c r="D593" s="5"/>
      <c r="E593" s="5"/>
      <c r="F593" s="5"/>
      <c r="G593" s="5"/>
      <c r="H593" s="28"/>
      <c r="I593" s="28"/>
      <c r="J593" s="28"/>
    </row>
    <row r="594" spans="1:10" x14ac:dyDescent="0.25">
      <c r="A594" s="33" t="str">
        <f>IF(LEN(Requerimiento_Det!A594)&gt;0,Requerimiento_Det!A594,"")</f>
        <v/>
      </c>
      <c r="B594" s="33" t="str">
        <f t="shared" si="9"/>
        <v/>
      </c>
      <c r="C594" s="5"/>
      <c r="D594" s="5"/>
      <c r="E594" s="5"/>
      <c r="F594" s="5"/>
      <c r="G594" s="5"/>
      <c r="H594" s="28"/>
      <c r="I594" s="28"/>
      <c r="J594" s="28"/>
    </row>
    <row r="595" spans="1:10" x14ac:dyDescent="0.25">
      <c r="A595" s="33" t="str">
        <f>IF(LEN(Requerimiento_Det!A595)&gt;0,Requerimiento_Det!A595,"")</f>
        <v/>
      </c>
      <c r="B595" s="33" t="str">
        <f t="shared" si="9"/>
        <v/>
      </c>
      <c r="C595" s="5"/>
      <c r="D595" s="5"/>
      <c r="E595" s="5"/>
      <c r="F595" s="5"/>
      <c r="G595" s="5"/>
      <c r="H595" s="28"/>
      <c r="I595" s="28"/>
      <c r="J595" s="28"/>
    </row>
    <row r="596" spans="1:10" x14ac:dyDescent="0.25">
      <c r="A596" s="33" t="str">
        <f>IF(LEN(Requerimiento_Det!A596)&gt;0,Requerimiento_Det!A596,"")</f>
        <v/>
      </c>
      <c r="B596" s="33" t="str">
        <f t="shared" si="9"/>
        <v/>
      </c>
      <c r="C596" s="5"/>
      <c r="D596" s="5"/>
      <c r="E596" s="5"/>
      <c r="F596" s="5"/>
      <c r="G596" s="5"/>
      <c r="H596" s="28"/>
      <c r="I596" s="28"/>
      <c r="J596" s="28"/>
    </row>
    <row r="597" spans="1:10" x14ac:dyDescent="0.25">
      <c r="A597" s="33" t="str">
        <f>IF(LEN(Requerimiento_Det!A597)&gt;0,Requerimiento_Det!A597,"")</f>
        <v/>
      </c>
      <c r="B597" s="33" t="str">
        <f t="shared" si="9"/>
        <v/>
      </c>
      <c r="C597" s="5"/>
      <c r="D597" s="5"/>
      <c r="E597" s="5"/>
      <c r="F597" s="5"/>
      <c r="G597" s="5"/>
      <c r="H597" s="28"/>
      <c r="I597" s="28"/>
      <c r="J597" s="28"/>
    </row>
    <row r="598" spans="1:10" x14ac:dyDescent="0.25">
      <c r="A598" s="33" t="str">
        <f>IF(LEN(Requerimiento_Det!A598)&gt;0,Requerimiento_Det!A598,"")</f>
        <v/>
      </c>
      <c r="B598" s="33" t="str">
        <f t="shared" si="9"/>
        <v/>
      </c>
      <c r="C598" s="5"/>
      <c r="D598" s="5"/>
      <c r="E598" s="5"/>
      <c r="F598" s="5"/>
      <c r="G598" s="5"/>
      <c r="H598" s="28"/>
      <c r="I598" s="28"/>
      <c r="J598" s="28"/>
    </row>
    <row r="599" spans="1:10" x14ac:dyDescent="0.25">
      <c r="A599" s="33" t="str">
        <f>IF(LEN(Requerimiento_Det!A599)&gt;0,Requerimiento_Det!A599,"")</f>
        <v/>
      </c>
      <c r="B599" s="33" t="str">
        <f t="shared" si="9"/>
        <v/>
      </c>
      <c r="C599" s="5"/>
      <c r="D599" s="5"/>
      <c r="E599" s="5"/>
      <c r="F599" s="5"/>
      <c r="G599" s="5"/>
      <c r="H599" s="28"/>
      <c r="I599" s="28"/>
      <c r="J599" s="28"/>
    </row>
    <row r="600" spans="1:10" x14ac:dyDescent="0.25">
      <c r="A600" s="33" t="str">
        <f>IF(LEN(Requerimiento_Det!A600)&gt;0,Requerimiento_Det!A600,"")</f>
        <v/>
      </c>
      <c r="B600" s="33" t="str">
        <f t="shared" si="9"/>
        <v/>
      </c>
      <c r="C600" s="5"/>
      <c r="D600" s="5"/>
      <c r="E600" s="5"/>
      <c r="F600" s="5"/>
      <c r="G600" s="5"/>
      <c r="H600" s="28"/>
      <c r="I600" s="28"/>
      <c r="J600" s="28"/>
    </row>
    <row r="601" spans="1:10" x14ac:dyDescent="0.25">
      <c r="A601" s="33" t="str">
        <f>IF(LEN(Requerimiento_Det!A601)&gt;0,Requerimiento_Det!A601,"")</f>
        <v/>
      </c>
      <c r="B601" s="33" t="str">
        <f t="shared" si="9"/>
        <v/>
      </c>
      <c r="C601" s="5"/>
      <c r="D601" s="5"/>
      <c r="E601" s="5"/>
      <c r="F601" s="5"/>
      <c r="G601" s="5"/>
      <c r="H601" s="28"/>
      <c r="I601" s="28"/>
      <c r="J601" s="28"/>
    </row>
    <row r="602" spans="1:10" x14ac:dyDescent="0.25">
      <c r="A602" s="33" t="str">
        <f>IF(LEN(Requerimiento_Det!A602)&gt;0,Requerimiento_Det!A602,"")</f>
        <v/>
      </c>
      <c r="B602" s="33" t="str">
        <f t="shared" si="9"/>
        <v/>
      </c>
      <c r="C602" s="5"/>
      <c r="D602" s="5"/>
      <c r="E602" s="5"/>
      <c r="F602" s="5"/>
      <c r="G602" s="5"/>
      <c r="H602" s="28"/>
      <c r="I602" s="28"/>
      <c r="J602" s="28"/>
    </row>
    <row r="603" spans="1:10" x14ac:dyDescent="0.25">
      <c r="A603" s="33" t="str">
        <f>IF(LEN(Requerimiento_Det!A603)&gt;0,Requerimiento_Det!A603,"")</f>
        <v/>
      </c>
      <c r="B603" s="33" t="str">
        <f t="shared" si="9"/>
        <v/>
      </c>
      <c r="C603" s="5"/>
      <c r="D603" s="5"/>
      <c r="E603" s="5"/>
      <c r="F603" s="5"/>
      <c r="G603" s="5"/>
      <c r="H603" s="28"/>
      <c r="I603" s="28"/>
      <c r="J603" s="28"/>
    </row>
    <row r="604" spans="1:10" x14ac:dyDescent="0.25">
      <c r="A604" s="33" t="str">
        <f>IF(LEN(Requerimiento_Det!A604)&gt;0,Requerimiento_Det!A604,"")</f>
        <v/>
      </c>
      <c r="B604" s="33" t="str">
        <f t="shared" si="9"/>
        <v/>
      </c>
      <c r="C604" s="5"/>
      <c r="D604" s="5"/>
      <c r="E604" s="5"/>
      <c r="F604" s="5"/>
      <c r="G604" s="5"/>
      <c r="H604" s="28"/>
      <c r="I604" s="28"/>
      <c r="J604" s="28"/>
    </row>
    <row r="605" spans="1:10" x14ac:dyDescent="0.25">
      <c r="A605" s="33" t="str">
        <f>IF(LEN(Requerimiento_Det!A605)&gt;0,Requerimiento_Det!A605,"")</f>
        <v/>
      </c>
      <c r="B605" s="33" t="str">
        <f t="shared" si="9"/>
        <v/>
      </c>
      <c r="C605" s="5"/>
      <c r="D605" s="5"/>
      <c r="E605" s="5"/>
      <c r="F605" s="5"/>
      <c r="G605" s="5"/>
      <c r="H605" s="28"/>
      <c r="I605" s="28"/>
      <c r="J605" s="28"/>
    </row>
    <row r="606" spans="1:10" x14ac:dyDescent="0.25">
      <c r="A606" s="33" t="str">
        <f>IF(LEN(Requerimiento_Det!A606)&gt;0,Requerimiento_Det!A606,"")</f>
        <v/>
      </c>
      <c r="B606" s="33" t="str">
        <f t="shared" si="9"/>
        <v/>
      </c>
      <c r="C606" s="5"/>
      <c r="D606" s="5"/>
      <c r="E606" s="5"/>
      <c r="F606" s="5"/>
      <c r="G606" s="5"/>
      <c r="H606" s="28"/>
      <c r="I606" s="28"/>
      <c r="J606" s="28"/>
    </row>
    <row r="607" spans="1:10" x14ac:dyDescent="0.25">
      <c r="A607" s="33" t="str">
        <f>IF(LEN(Requerimiento_Det!A607)&gt;0,Requerimiento_Det!A607,"")</f>
        <v/>
      </c>
      <c r="B607" s="33" t="str">
        <f t="shared" si="9"/>
        <v/>
      </c>
      <c r="C607" s="5"/>
      <c r="D607" s="5"/>
      <c r="E607" s="5"/>
      <c r="F607" s="5"/>
      <c r="G607" s="5"/>
      <c r="H607" s="28"/>
      <c r="I607" s="28"/>
      <c r="J607" s="28"/>
    </row>
    <row r="608" spans="1:10" x14ac:dyDescent="0.25">
      <c r="A608" s="33" t="str">
        <f>IF(LEN(Requerimiento_Det!A608)&gt;0,Requerimiento_Det!A608,"")</f>
        <v/>
      </c>
      <c r="B608" s="33" t="str">
        <f t="shared" si="9"/>
        <v/>
      </c>
      <c r="C608" s="5"/>
      <c r="D608" s="5"/>
      <c r="E608" s="5"/>
      <c r="F608" s="5"/>
      <c r="G608" s="5"/>
      <c r="H608" s="28"/>
      <c r="I608" s="28"/>
      <c r="J608" s="28"/>
    </row>
    <row r="609" spans="1:10" x14ac:dyDescent="0.25">
      <c r="A609" s="33" t="str">
        <f>IF(LEN(Requerimiento_Det!A609)&gt;0,Requerimiento_Det!A609,"")</f>
        <v/>
      </c>
      <c r="B609" s="33" t="str">
        <f t="shared" si="9"/>
        <v/>
      </c>
      <c r="C609" s="5"/>
      <c r="D609" s="5"/>
      <c r="E609" s="5"/>
      <c r="F609" s="5"/>
      <c r="G609" s="5"/>
      <c r="H609" s="28"/>
      <c r="I609" s="28"/>
      <c r="J609" s="28"/>
    </row>
    <row r="610" spans="1:10" x14ac:dyDescent="0.25">
      <c r="A610" s="33" t="str">
        <f>IF(LEN(Requerimiento_Det!A610)&gt;0,Requerimiento_Det!A610,"")</f>
        <v/>
      </c>
      <c r="B610" s="33" t="str">
        <f t="shared" si="9"/>
        <v/>
      </c>
      <c r="C610" s="5"/>
      <c r="D610" s="5"/>
      <c r="E610" s="5"/>
      <c r="F610" s="5"/>
      <c r="G610" s="5"/>
      <c r="H610" s="28"/>
      <c r="I610" s="28"/>
      <c r="J610" s="28"/>
    </row>
    <row r="611" spans="1:10" x14ac:dyDescent="0.25">
      <c r="A611" s="33" t="str">
        <f>IF(LEN(Requerimiento_Det!A611)&gt;0,Requerimiento_Det!A611,"")</f>
        <v/>
      </c>
      <c r="B611" s="33" t="str">
        <f t="shared" si="9"/>
        <v/>
      </c>
      <c r="C611" s="5"/>
      <c r="D611" s="5"/>
      <c r="E611" s="5"/>
      <c r="F611" s="5"/>
      <c r="G611" s="5"/>
      <c r="H611" s="28"/>
      <c r="I611" s="28"/>
      <c r="J611" s="28"/>
    </row>
    <row r="612" spans="1:10" x14ac:dyDescent="0.25">
      <c r="A612" s="33" t="str">
        <f>IF(LEN(Requerimiento_Det!A612)&gt;0,Requerimiento_Det!A612,"")</f>
        <v/>
      </c>
      <c r="B612" s="33" t="str">
        <f t="shared" si="9"/>
        <v/>
      </c>
      <c r="C612" s="5"/>
      <c r="D612" s="5"/>
      <c r="E612" s="5"/>
      <c r="F612" s="5"/>
      <c r="G612" s="5"/>
      <c r="H612" s="28"/>
      <c r="I612" s="28"/>
      <c r="J612" s="28"/>
    </row>
    <row r="613" spans="1:10" x14ac:dyDescent="0.25">
      <c r="A613" s="33" t="str">
        <f>IF(LEN(Requerimiento_Det!A613)&gt;0,Requerimiento_Det!A613,"")</f>
        <v/>
      </c>
      <c r="B613" s="33" t="str">
        <f t="shared" si="9"/>
        <v/>
      </c>
      <c r="C613" s="5"/>
      <c r="D613" s="5"/>
      <c r="E613" s="5"/>
      <c r="F613" s="5"/>
      <c r="G613" s="5"/>
      <c r="H613" s="28"/>
      <c r="I613" s="28"/>
      <c r="J613" s="28"/>
    </row>
    <row r="614" spans="1:10" x14ac:dyDescent="0.25">
      <c r="A614" s="33" t="str">
        <f>IF(LEN(Requerimiento_Det!A614)&gt;0,Requerimiento_Det!A614,"")</f>
        <v/>
      </c>
      <c r="B614" s="33" t="str">
        <f t="shared" si="9"/>
        <v/>
      </c>
      <c r="C614" s="5"/>
      <c r="D614" s="5"/>
      <c r="E614" s="5"/>
      <c r="F614" s="5"/>
      <c r="G614" s="5"/>
      <c r="H614" s="28"/>
      <c r="I614" s="28"/>
      <c r="J614" s="28"/>
    </row>
    <row r="615" spans="1:10" x14ac:dyDescent="0.25">
      <c r="A615" s="33" t="str">
        <f>IF(LEN(Requerimiento_Det!A615)&gt;0,Requerimiento_Det!A615,"")</f>
        <v/>
      </c>
      <c r="B615" s="33" t="str">
        <f t="shared" si="9"/>
        <v/>
      </c>
      <c r="C615" s="5"/>
      <c r="D615" s="5"/>
      <c r="E615" s="5"/>
      <c r="F615" s="5"/>
      <c r="G615" s="5"/>
      <c r="H615" s="28"/>
      <c r="I615" s="28"/>
      <c r="J615" s="28"/>
    </row>
    <row r="616" spans="1:10" x14ac:dyDescent="0.25">
      <c r="A616" s="33" t="str">
        <f>IF(LEN(Requerimiento_Det!A616)&gt;0,Requerimiento_Det!A616,"")</f>
        <v/>
      </c>
      <c r="B616" s="33" t="str">
        <f t="shared" si="9"/>
        <v/>
      </c>
      <c r="C616" s="5"/>
      <c r="D616" s="5"/>
      <c r="E616" s="5"/>
      <c r="F616" s="5"/>
      <c r="G616" s="5"/>
      <c r="H616" s="28"/>
      <c r="I616" s="28"/>
      <c r="J616" s="28"/>
    </row>
    <row r="617" spans="1:10" x14ac:dyDescent="0.25">
      <c r="A617" s="33" t="str">
        <f>IF(LEN(Requerimiento_Det!A617)&gt;0,Requerimiento_Det!A617,"")</f>
        <v/>
      </c>
      <c r="B617" s="33" t="str">
        <f t="shared" si="9"/>
        <v/>
      </c>
      <c r="C617" s="5"/>
      <c r="D617" s="5"/>
      <c r="E617" s="5"/>
      <c r="F617" s="5"/>
      <c r="G617" s="5"/>
      <c r="H617" s="28"/>
      <c r="I617" s="28"/>
      <c r="J617" s="28"/>
    </row>
    <row r="618" spans="1:10" x14ac:dyDescent="0.25">
      <c r="A618" s="33" t="str">
        <f>IF(LEN(Requerimiento_Det!A618)&gt;0,Requerimiento_Det!A618,"")</f>
        <v/>
      </c>
      <c r="B618" s="33" t="str">
        <f t="shared" si="9"/>
        <v/>
      </c>
      <c r="C618" s="5"/>
      <c r="D618" s="5"/>
      <c r="E618" s="5"/>
      <c r="F618" s="5"/>
      <c r="G618" s="5"/>
      <c r="H618" s="28"/>
      <c r="I618" s="28"/>
      <c r="J618" s="28"/>
    </row>
    <row r="619" spans="1:10" x14ac:dyDescent="0.25">
      <c r="A619" s="33" t="str">
        <f>IF(LEN(Requerimiento_Det!A619)&gt;0,Requerimiento_Det!A619,"")</f>
        <v/>
      </c>
      <c r="B619" s="33" t="str">
        <f t="shared" si="9"/>
        <v/>
      </c>
      <c r="C619" s="5"/>
      <c r="D619" s="5"/>
      <c r="E619" s="5"/>
      <c r="F619" s="5"/>
      <c r="G619" s="5"/>
      <c r="H619" s="28"/>
      <c r="I619" s="28"/>
      <c r="J619" s="28"/>
    </row>
    <row r="620" spans="1:10" x14ac:dyDescent="0.25">
      <c r="A620" s="33" t="str">
        <f>IF(LEN(Requerimiento_Det!A620)&gt;0,Requerimiento_Det!A620,"")</f>
        <v/>
      </c>
      <c r="B620" s="33" t="str">
        <f t="shared" si="9"/>
        <v/>
      </c>
      <c r="C620" s="5"/>
      <c r="D620" s="5"/>
      <c r="E620" s="5"/>
      <c r="F620" s="5"/>
      <c r="G620" s="5"/>
      <c r="H620" s="28"/>
      <c r="I620" s="28"/>
      <c r="J620" s="28"/>
    </row>
    <row r="621" spans="1:10" x14ac:dyDescent="0.25">
      <c r="A621" s="33" t="str">
        <f>IF(LEN(Requerimiento_Det!A621)&gt;0,Requerimiento_Det!A621,"")</f>
        <v/>
      </c>
      <c r="B621" s="33" t="str">
        <f t="shared" si="9"/>
        <v/>
      </c>
      <c r="C621" s="5"/>
      <c r="D621" s="5"/>
      <c r="E621" s="5"/>
      <c r="F621" s="5"/>
      <c r="G621" s="5"/>
      <c r="H621" s="28"/>
      <c r="I621" s="28"/>
      <c r="J621" s="28"/>
    </row>
    <row r="622" spans="1:10" x14ac:dyDescent="0.25">
      <c r="A622" s="33" t="str">
        <f>IF(LEN(Requerimiento_Det!A622)&gt;0,Requerimiento_Det!A622,"")</f>
        <v/>
      </c>
      <c r="B622" s="33" t="str">
        <f t="shared" si="9"/>
        <v/>
      </c>
      <c r="C622" s="5"/>
      <c r="D622" s="5"/>
      <c r="E622" s="5"/>
      <c r="F622" s="5"/>
      <c r="G622" s="5"/>
      <c r="H622" s="28"/>
      <c r="I622" s="28"/>
      <c r="J622" s="28"/>
    </row>
    <row r="623" spans="1:10" x14ac:dyDescent="0.25">
      <c r="A623" s="33" t="str">
        <f>IF(LEN(Requerimiento_Det!A623)&gt;0,Requerimiento_Det!A623,"")</f>
        <v/>
      </c>
      <c r="B623" s="33" t="str">
        <f t="shared" si="9"/>
        <v/>
      </c>
      <c r="C623" s="5"/>
      <c r="D623" s="5"/>
      <c r="E623" s="5"/>
      <c r="F623" s="5"/>
      <c r="G623" s="5"/>
      <c r="H623" s="28"/>
      <c r="I623" s="28"/>
      <c r="J623" s="28"/>
    </row>
    <row r="624" spans="1:10" x14ac:dyDescent="0.25">
      <c r="A624" s="33" t="str">
        <f>IF(LEN(Requerimiento_Det!A624)&gt;0,Requerimiento_Det!A624,"")</f>
        <v/>
      </c>
      <c r="B624" s="33" t="str">
        <f t="shared" si="9"/>
        <v/>
      </c>
      <c r="C624" s="5"/>
      <c r="D624" s="5"/>
      <c r="E624" s="5"/>
      <c r="F624" s="5"/>
      <c r="G624" s="5"/>
      <c r="H624" s="28"/>
      <c r="I624" s="28"/>
      <c r="J624" s="28"/>
    </row>
    <row r="625" spans="1:10" x14ac:dyDescent="0.25">
      <c r="A625" s="33" t="str">
        <f>IF(LEN(Requerimiento_Det!A625)&gt;0,Requerimiento_Det!A625,"")</f>
        <v/>
      </c>
      <c r="B625" s="33" t="str">
        <f t="shared" si="9"/>
        <v/>
      </c>
      <c r="C625" s="5"/>
      <c r="D625" s="5"/>
      <c r="E625" s="5"/>
      <c r="F625" s="5"/>
      <c r="G625" s="5"/>
      <c r="H625" s="28"/>
      <c r="I625" s="28"/>
      <c r="J625" s="28"/>
    </row>
    <row r="626" spans="1:10" x14ac:dyDescent="0.25">
      <c r="A626" s="33" t="str">
        <f>IF(LEN(Requerimiento_Det!A626)&gt;0,Requerimiento_Det!A626,"")</f>
        <v/>
      </c>
      <c r="B626" s="33" t="str">
        <f t="shared" si="9"/>
        <v/>
      </c>
      <c r="C626" s="5"/>
      <c r="D626" s="5"/>
      <c r="E626" s="5"/>
      <c r="F626" s="5"/>
      <c r="G626" s="5"/>
      <c r="H626" s="28"/>
      <c r="I626" s="28"/>
      <c r="J626" s="28"/>
    </row>
    <row r="627" spans="1:10" x14ac:dyDescent="0.25">
      <c r="A627" s="33" t="str">
        <f>IF(LEN(Requerimiento_Det!A627)&gt;0,Requerimiento_Det!A627,"")</f>
        <v/>
      </c>
      <c r="B627" s="33" t="str">
        <f t="shared" si="9"/>
        <v/>
      </c>
      <c r="C627" s="5"/>
      <c r="D627" s="5"/>
      <c r="E627" s="5"/>
      <c r="F627" s="5"/>
      <c r="G627" s="5"/>
      <c r="H627" s="28"/>
      <c r="I627" s="28"/>
      <c r="J627" s="28"/>
    </row>
    <row r="628" spans="1:10" x14ac:dyDescent="0.25">
      <c r="A628" s="33" t="str">
        <f>IF(LEN(Requerimiento_Det!A628)&gt;0,Requerimiento_Det!A628,"")</f>
        <v/>
      </c>
      <c r="B628" s="33" t="str">
        <f t="shared" si="9"/>
        <v/>
      </c>
      <c r="C628" s="5"/>
      <c r="D628" s="5"/>
      <c r="E628" s="5"/>
      <c r="F628" s="5"/>
      <c r="G628" s="5"/>
      <c r="H628" s="28"/>
      <c r="I628" s="28"/>
      <c r="J628" s="28"/>
    </row>
    <row r="629" spans="1:10" x14ac:dyDescent="0.25">
      <c r="A629" s="33" t="str">
        <f>IF(LEN(Requerimiento_Det!A629)&gt;0,Requerimiento_Det!A629,"")</f>
        <v/>
      </c>
      <c r="B629" s="33" t="str">
        <f t="shared" si="9"/>
        <v/>
      </c>
      <c r="C629" s="5"/>
      <c r="D629" s="5"/>
      <c r="E629" s="5"/>
      <c r="F629" s="5"/>
      <c r="G629" s="5"/>
      <c r="H629" s="28"/>
      <c r="I629" s="28"/>
      <c r="J629" s="28"/>
    </row>
    <row r="630" spans="1:10" x14ac:dyDescent="0.25">
      <c r="A630" s="33" t="str">
        <f>IF(LEN(Requerimiento_Det!A630)&gt;0,Requerimiento_Det!A630,"")</f>
        <v/>
      </c>
      <c r="B630" s="33" t="str">
        <f t="shared" si="9"/>
        <v/>
      </c>
      <c r="C630" s="5"/>
      <c r="D630" s="5"/>
      <c r="E630" s="5"/>
      <c r="F630" s="5"/>
      <c r="G630" s="5"/>
      <c r="H630" s="28"/>
      <c r="I630" s="28"/>
      <c r="J630" s="28"/>
    </row>
    <row r="631" spans="1:10" x14ac:dyDescent="0.25">
      <c r="A631" s="33" t="str">
        <f>IF(LEN(Requerimiento_Det!A631)&gt;0,Requerimiento_Det!A631,"")</f>
        <v/>
      </c>
      <c r="B631" s="33" t="str">
        <f t="shared" ref="B631:B694" si="10">(IF(LEN(C631)&gt;0,ROW(B631)-1,""))</f>
        <v/>
      </c>
      <c r="C631" s="5"/>
      <c r="D631" s="5"/>
      <c r="E631" s="5"/>
      <c r="F631" s="5"/>
      <c r="G631" s="5"/>
      <c r="H631" s="28"/>
      <c r="I631" s="28"/>
      <c r="J631" s="28"/>
    </row>
    <row r="632" spans="1:10" x14ac:dyDescent="0.25">
      <c r="A632" s="33" t="str">
        <f>IF(LEN(Requerimiento_Det!A632)&gt;0,Requerimiento_Det!A632,"")</f>
        <v/>
      </c>
      <c r="B632" s="33" t="str">
        <f t="shared" si="10"/>
        <v/>
      </c>
      <c r="C632" s="5"/>
      <c r="D632" s="5"/>
      <c r="E632" s="5"/>
      <c r="F632" s="5"/>
      <c r="G632" s="5"/>
      <c r="H632" s="28"/>
      <c r="I632" s="28"/>
      <c r="J632" s="28"/>
    </row>
    <row r="633" spans="1:10" x14ac:dyDescent="0.25">
      <c r="A633" s="33" t="str">
        <f>IF(LEN(Requerimiento_Det!A633)&gt;0,Requerimiento_Det!A633,"")</f>
        <v/>
      </c>
      <c r="B633" s="33" t="str">
        <f t="shared" si="10"/>
        <v/>
      </c>
      <c r="C633" s="5"/>
      <c r="D633" s="5"/>
      <c r="E633" s="5"/>
      <c r="F633" s="5"/>
      <c r="G633" s="5"/>
      <c r="H633" s="28"/>
      <c r="I633" s="28"/>
      <c r="J633" s="28"/>
    </row>
    <row r="634" spans="1:10" x14ac:dyDescent="0.25">
      <c r="A634" s="33" t="str">
        <f>IF(LEN(Requerimiento_Det!A634)&gt;0,Requerimiento_Det!A634,"")</f>
        <v/>
      </c>
      <c r="B634" s="33" t="str">
        <f t="shared" si="10"/>
        <v/>
      </c>
      <c r="C634" s="5"/>
      <c r="D634" s="5"/>
      <c r="E634" s="5"/>
      <c r="F634" s="5"/>
      <c r="G634" s="5"/>
      <c r="H634" s="28"/>
      <c r="I634" s="28"/>
      <c r="J634" s="28"/>
    </row>
    <row r="635" spans="1:10" x14ac:dyDescent="0.25">
      <c r="A635" s="33" t="str">
        <f>IF(LEN(Requerimiento_Det!A635)&gt;0,Requerimiento_Det!A635,"")</f>
        <v/>
      </c>
      <c r="B635" s="33" t="str">
        <f t="shared" si="10"/>
        <v/>
      </c>
      <c r="C635" s="5"/>
      <c r="D635" s="5"/>
      <c r="E635" s="5"/>
      <c r="F635" s="5"/>
      <c r="G635" s="5"/>
      <c r="H635" s="28"/>
      <c r="I635" s="28"/>
      <c r="J635" s="28"/>
    </row>
    <row r="636" spans="1:10" x14ac:dyDescent="0.25">
      <c r="A636" s="33" t="str">
        <f>IF(LEN(Requerimiento_Det!A636)&gt;0,Requerimiento_Det!A636,"")</f>
        <v/>
      </c>
      <c r="B636" s="33" t="str">
        <f t="shared" si="10"/>
        <v/>
      </c>
      <c r="C636" s="5"/>
      <c r="D636" s="5"/>
      <c r="E636" s="5"/>
      <c r="F636" s="5"/>
      <c r="G636" s="5"/>
      <c r="H636" s="28"/>
      <c r="I636" s="28"/>
      <c r="J636" s="28"/>
    </row>
    <row r="637" spans="1:10" x14ac:dyDescent="0.25">
      <c r="A637" s="33" t="str">
        <f>IF(LEN(Requerimiento_Det!A637)&gt;0,Requerimiento_Det!A637,"")</f>
        <v/>
      </c>
      <c r="B637" s="33" t="str">
        <f t="shared" si="10"/>
        <v/>
      </c>
      <c r="C637" s="5"/>
      <c r="D637" s="5"/>
      <c r="E637" s="5"/>
      <c r="F637" s="5"/>
      <c r="G637" s="5"/>
      <c r="H637" s="28"/>
      <c r="I637" s="28"/>
      <c r="J637" s="28"/>
    </row>
    <row r="638" spans="1:10" x14ac:dyDescent="0.25">
      <c r="A638" s="33" t="str">
        <f>IF(LEN(Requerimiento_Det!A638)&gt;0,Requerimiento_Det!A638,"")</f>
        <v/>
      </c>
      <c r="B638" s="33" t="str">
        <f t="shared" si="10"/>
        <v/>
      </c>
      <c r="C638" s="5"/>
      <c r="D638" s="5"/>
      <c r="E638" s="5"/>
      <c r="F638" s="5"/>
      <c r="G638" s="5"/>
      <c r="H638" s="28"/>
      <c r="I638" s="28"/>
      <c r="J638" s="28"/>
    </row>
    <row r="639" spans="1:10" x14ac:dyDescent="0.25">
      <c r="A639" s="33" t="str">
        <f>IF(LEN(Requerimiento_Det!A639)&gt;0,Requerimiento_Det!A639,"")</f>
        <v/>
      </c>
      <c r="B639" s="33" t="str">
        <f t="shared" si="10"/>
        <v/>
      </c>
      <c r="C639" s="5"/>
      <c r="D639" s="5"/>
      <c r="E639" s="5"/>
      <c r="F639" s="5"/>
      <c r="G639" s="5"/>
      <c r="H639" s="28"/>
      <c r="I639" s="28"/>
      <c r="J639" s="28"/>
    </row>
    <row r="640" spans="1:10" x14ac:dyDescent="0.25">
      <c r="A640" s="33" t="str">
        <f>IF(LEN(Requerimiento_Det!A640)&gt;0,Requerimiento_Det!A640,"")</f>
        <v/>
      </c>
      <c r="B640" s="33" t="str">
        <f t="shared" si="10"/>
        <v/>
      </c>
      <c r="C640" s="5"/>
      <c r="D640" s="5"/>
      <c r="E640" s="5"/>
      <c r="F640" s="5"/>
      <c r="G640" s="5"/>
      <c r="H640" s="28"/>
      <c r="I640" s="28"/>
      <c r="J640" s="28"/>
    </row>
    <row r="641" spans="1:10" x14ac:dyDescent="0.25">
      <c r="A641" s="33" t="str">
        <f>IF(LEN(Requerimiento_Det!A641)&gt;0,Requerimiento_Det!A641,"")</f>
        <v/>
      </c>
      <c r="B641" s="33" t="str">
        <f t="shared" si="10"/>
        <v/>
      </c>
      <c r="C641" s="5"/>
      <c r="D641" s="5"/>
      <c r="E641" s="5"/>
      <c r="F641" s="5"/>
      <c r="G641" s="5"/>
      <c r="H641" s="28"/>
      <c r="I641" s="28"/>
      <c r="J641" s="28"/>
    </row>
    <row r="642" spans="1:10" x14ac:dyDescent="0.25">
      <c r="A642" s="33" t="str">
        <f>IF(LEN(Requerimiento_Det!A642)&gt;0,Requerimiento_Det!A642,"")</f>
        <v/>
      </c>
      <c r="B642" s="33" t="str">
        <f t="shared" si="10"/>
        <v/>
      </c>
      <c r="C642" s="5"/>
      <c r="D642" s="5"/>
      <c r="E642" s="5"/>
      <c r="F642" s="5"/>
      <c r="G642" s="5"/>
      <c r="H642" s="28"/>
      <c r="I642" s="28"/>
      <c r="J642" s="28"/>
    </row>
    <row r="643" spans="1:10" x14ac:dyDescent="0.25">
      <c r="A643" s="33" t="str">
        <f>IF(LEN(Requerimiento_Det!A643)&gt;0,Requerimiento_Det!A643,"")</f>
        <v/>
      </c>
      <c r="B643" s="33" t="str">
        <f t="shared" si="10"/>
        <v/>
      </c>
      <c r="C643" s="5"/>
      <c r="D643" s="5"/>
      <c r="E643" s="5"/>
      <c r="F643" s="5"/>
      <c r="G643" s="5"/>
      <c r="H643" s="28"/>
      <c r="I643" s="28"/>
      <c r="J643" s="28"/>
    </row>
    <row r="644" spans="1:10" x14ac:dyDescent="0.25">
      <c r="A644" s="33" t="str">
        <f>IF(LEN(Requerimiento_Det!A644)&gt;0,Requerimiento_Det!A644,"")</f>
        <v/>
      </c>
      <c r="B644" s="33" t="str">
        <f t="shared" si="10"/>
        <v/>
      </c>
      <c r="C644" s="5"/>
      <c r="D644" s="5"/>
      <c r="E644" s="5"/>
      <c r="F644" s="5"/>
      <c r="G644" s="5"/>
      <c r="H644" s="28"/>
      <c r="I644" s="28"/>
      <c r="J644" s="28"/>
    </row>
    <row r="645" spans="1:10" x14ac:dyDescent="0.25">
      <c r="A645" s="33" t="str">
        <f>IF(LEN(Requerimiento_Det!A645)&gt;0,Requerimiento_Det!A645,"")</f>
        <v/>
      </c>
      <c r="B645" s="33" t="str">
        <f t="shared" si="10"/>
        <v/>
      </c>
      <c r="C645" s="5"/>
      <c r="D645" s="5"/>
      <c r="E645" s="5"/>
      <c r="F645" s="5"/>
      <c r="G645" s="5"/>
      <c r="H645" s="28"/>
      <c r="I645" s="28"/>
      <c r="J645" s="28"/>
    </row>
    <row r="646" spans="1:10" x14ac:dyDescent="0.25">
      <c r="A646" s="33" t="str">
        <f>IF(LEN(Requerimiento_Det!A646)&gt;0,Requerimiento_Det!A646,"")</f>
        <v/>
      </c>
      <c r="B646" s="33" t="str">
        <f t="shared" si="10"/>
        <v/>
      </c>
      <c r="C646" s="5"/>
      <c r="D646" s="5"/>
      <c r="E646" s="5"/>
      <c r="F646" s="5"/>
      <c r="G646" s="5"/>
      <c r="H646" s="28"/>
      <c r="I646" s="28"/>
      <c r="J646" s="28"/>
    </row>
    <row r="647" spans="1:10" x14ac:dyDescent="0.25">
      <c r="A647" s="33" t="str">
        <f>IF(LEN(Requerimiento_Det!A647)&gt;0,Requerimiento_Det!A647,"")</f>
        <v/>
      </c>
      <c r="B647" s="33" t="str">
        <f t="shared" si="10"/>
        <v/>
      </c>
      <c r="C647" s="5"/>
      <c r="D647" s="5"/>
      <c r="E647" s="5"/>
      <c r="F647" s="5"/>
      <c r="G647" s="5"/>
      <c r="H647" s="28"/>
      <c r="I647" s="28"/>
      <c r="J647" s="28"/>
    </row>
    <row r="648" spans="1:10" x14ac:dyDescent="0.25">
      <c r="A648" s="33" t="str">
        <f>IF(LEN(Requerimiento_Det!A648)&gt;0,Requerimiento_Det!A648,"")</f>
        <v/>
      </c>
      <c r="B648" s="33" t="str">
        <f t="shared" si="10"/>
        <v/>
      </c>
      <c r="C648" s="5"/>
      <c r="D648" s="5"/>
      <c r="E648" s="5"/>
      <c r="F648" s="5"/>
      <c r="G648" s="5"/>
      <c r="H648" s="28"/>
      <c r="I648" s="28"/>
      <c r="J648" s="28"/>
    </row>
    <row r="649" spans="1:10" x14ac:dyDescent="0.25">
      <c r="A649" s="33" t="str">
        <f>IF(LEN(Requerimiento_Det!A649)&gt;0,Requerimiento_Det!A649,"")</f>
        <v/>
      </c>
      <c r="B649" s="33" t="str">
        <f t="shared" si="10"/>
        <v/>
      </c>
      <c r="C649" s="5"/>
      <c r="D649" s="5"/>
      <c r="E649" s="5"/>
      <c r="F649" s="5"/>
      <c r="G649" s="5"/>
      <c r="H649" s="28"/>
      <c r="I649" s="28"/>
      <c r="J649" s="28"/>
    </row>
    <row r="650" spans="1:10" x14ac:dyDescent="0.25">
      <c r="A650" s="33" t="str">
        <f>IF(LEN(Requerimiento_Det!A650)&gt;0,Requerimiento_Det!A650,"")</f>
        <v/>
      </c>
      <c r="B650" s="33" t="str">
        <f t="shared" si="10"/>
        <v/>
      </c>
      <c r="C650" s="5"/>
      <c r="D650" s="5"/>
      <c r="E650" s="5"/>
      <c r="F650" s="5"/>
      <c r="G650" s="5"/>
      <c r="H650" s="28"/>
      <c r="I650" s="28"/>
      <c r="J650" s="28"/>
    </row>
    <row r="651" spans="1:10" x14ac:dyDescent="0.25">
      <c r="A651" s="33" t="str">
        <f>IF(LEN(Requerimiento_Det!A651)&gt;0,Requerimiento_Det!A651,"")</f>
        <v/>
      </c>
      <c r="B651" s="33" t="str">
        <f t="shared" si="10"/>
        <v/>
      </c>
      <c r="C651" s="5"/>
      <c r="D651" s="5"/>
      <c r="E651" s="5"/>
      <c r="F651" s="5"/>
      <c r="G651" s="5"/>
      <c r="H651" s="28"/>
      <c r="I651" s="28"/>
      <c r="J651" s="28"/>
    </row>
    <row r="652" spans="1:10" x14ac:dyDescent="0.25">
      <c r="A652" s="33" t="str">
        <f>IF(LEN(Requerimiento_Det!A652)&gt;0,Requerimiento_Det!A652,"")</f>
        <v/>
      </c>
      <c r="B652" s="33" t="str">
        <f t="shared" si="10"/>
        <v/>
      </c>
      <c r="C652" s="5"/>
      <c r="D652" s="5"/>
      <c r="E652" s="5"/>
      <c r="F652" s="5"/>
      <c r="G652" s="5"/>
      <c r="H652" s="28"/>
      <c r="I652" s="28"/>
      <c r="J652" s="28"/>
    </row>
    <row r="653" spans="1:10" x14ac:dyDescent="0.25">
      <c r="A653" s="33" t="str">
        <f>IF(LEN(Requerimiento_Det!A653)&gt;0,Requerimiento_Det!A653,"")</f>
        <v/>
      </c>
      <c r="B653" s="33" t="str">
        <f t="shared" si="10"/>
        <v/>
      </c>
      <c r="C653" s="5"/>
      <c r="D653" s="5"/>
      <c r="E653" s="5"/>
      <c r="F653" s="5"/>
      <c r="G653" s="5"/>
      <c r="H653" s="28"/>
      <c r="I653" s="28"/>
      <c r="J653" s="28"/>
    </row>
    <row r="654" spans="1:10" x14ac:dyDescent="0.25">
      <c r="A654" s="33" t="str">
        <f>IF(LEN(Requerimiento_Det!A654)&gt;0,Requerimiento_Det!A654,"")</f>
        <v/>
      </c>
      <c r="B654" s="33" t="str">
        <f t="shared" si="10"/>
        <v/>
      </c>
      <c r="C654" s="5"/>
      <c r="D654" s="5"/>
      <c r="E654" s="5"/>
      <c r="F654" s="5"/>
      <c r="G654" s="5"/>
      <c r="H654" s="28"/>
      <c r="I654" s="28"/>
      <c r="J654" s="28"/>
    </row>
    <row r="655" spans="1:10" x14ac:dyDescent="0.25">
      <c r="A655" s="33" t="str">
        <f>IF(LEN(Requerimiento_Det!A655)&gt;0,Requerimiento_Det!A655,"")</f>
        <v/>
      </c>
      <c r="B655" s="33" t="str">
        <f t="shared" si="10"/>
        <v/>
      </c>
      <c r="C655" s="5"/>
      <c r="D655" s="5"/>
      <c r="E655" s="5"/>
      <c r="F655" s="5"/>
      <c r="G655" s="5"/>
      <c r="H655" s="28"/>
      <c r="I655" s="28"/>
      <c r="J655" s="28"/>
    </row>
    <row r="656" spans="1:10" x14ac:dyDescent="0.25">
      <c r="A656" s="33" t="str">
        <f>IF(LEN(Requerimiento_Det!A656)&gt;0,Requerimiento_Det!A656,"")</f>
        <v/>
      </c>
      <c r="B656" s="33" t="str">
        <f t="shared" si="10"/>
        <v/>
      </c>
      <c r="C656" s="5"/>
      <c r="D656" s="5"/>
      <c r="E656" s="5"/>
      <c r="F656" s="5"/>
      <c r="G656" s="5"/>
      <c r="H656" s="28"/>
      <c r="I656" s="28"/>
      <c r="J656" s="28"/>
    </row>
    <row r="657" spans="1:10" x14ac:dyDescent="0.25">
      <c r="A657" s="33" t="str">
        <f>IF(LEN(Requerimiento_Det!A657)&gt;0,Requerimiento_Det!A657,"")</f>
        <v/>
      </c>
      <c r="B657" s="33" t="str">
        <f t="shared" si="10"/>
        <v/>
      </c>
      <c r="C657" s="5"/>
      <c r="D657" s="5"/>
      <c r="E657" s="5"/>
      <c r="F657" s="5"/>
      <c r="G657" s="5"/>
      <c r="H657" s="28"/>
      <c r="I657" s="28"/>
      <c r="J657" s="28"/>
    </row>
    <row r="658" spans="1:10" x14ac:dyDescent="0.25">
      <c r="A658" s="33" t="str">
        <f>IF(LEN(Requerimiento_Det!A658)&gt;0,Requerimiento_Det!A658,"")</f>
        <v/>
      </c>
      <c r="B658" s="33" t="str">
        <f t="shared" si="10"/>
        <v/>
      </c>
      <c r="C658" s="5"/>
      <c r="D658" s="5"/>
      <c r="E658" s="5"/>
      <c r="F658" s="5"/>
      <c r="G658" s="5"/>
      <c r="H658" s="28"/>
      <c r="I658" s="28"/>
      <c r="J658" s="28"/>
    </row>
    <row r="659" spans="1:10" x14ac:dyDescent="0.25">
      <c r="A659" s="33" t="str">
        <f>IF(LEN(Requerimiento_Det!A659)&gt;0,Requerimiento_Det!A659,"")</f>
        <v/>
      </c>
      <c r="B659" s="33" t="str">
        <f t="shared" si="10"/>
        <v/>
      </c>
      <c r="C659" s="5"/>
      <c r="D659" s="5"/>
      <c r="E659" s="5"/>
      <c r="F659" s="5"/>
      <c r="G659" s="5"/>
      <c r="H659" s="28"/>
      <c r="I659" s="28"/>
      <c r="J659" s="28"/>
    </row>
    <row r="660" spans="1:10" x14ac:dyDescent="0.25">
      <c r="A660" s="33" t="str">
        <f>IF(LEN(Requerimiento_Det!A660)&gt;0,Requerimiento_Det!A660,"")</f>
        <v/>
      </c>
      <c r="B660" s="33" t="str">
        <f t="shared" si="10"/>
        <v/>
      </c>
      <c r="C660" s="5"/>
      <c r="D660" s="5"/>
      <c r="E660" s="5"/>
      <c r="F660" s="5"/>
      <c r="G660" s="5"/>
      <c r="H660" s="28"/>
      <c r="I660" s="28"/>
      <c r="J660" s="28"/>
    </row>
    <row r="661" spans="1:10" x14ac:dyDescent="0.25">
      <c r="A661" s="33" t="str">
        <f>IF(LEN(Requerimiento_Det!A661)&gt;0,Requerimiento_Det!A661,"")</f>
        <v/>
      </c>
      <c r="B661" s="33" t="str">
        <f t="shared" si="10"/>
        <v/>
      </c>
      <c r="C661" s="5"/>
      <c r="D661" s="5"/>
      <c r="E661" s="5"/>
      <c r="F661" s="5"/>
      <c r="G661" s="5"/>
      <c r="H661" s="28"/>
      <c r="I661" s="28"/>
      <c r="J661" s="28"/>
    </row>
    <row r="662" spans="1:10" x14ac:dyDescent="0.25">
      <c r="A662" s="33" t="str">
        <f>IF(LEN(Requerimiento_Det!A662)&gt;0,Requerimiento_Det!A662,"")</f>
        <v/>
      </c>
      <c r="B662" s="33" t="str">
        <f t="shared" si="10"/>
        <v/>
      </c>
      <c r="C662" s="5"/>
      <c r="D662" s="5"/>
      <c r="E662" s="5"/>
      <c r="F662" s="5"/>
      <c r="G662" s="5"/>
      <c r="H662" s="28"/>
      <c r="I662" s="28"/>
      <c r="J662" s="28"/>
    </row>
    <row r="663" spans="1:10" x14ac:dyDescent="0.25">
      <c r="A663" s="33" t="str">
        <f>IF(LEN(Requerimiento_Det!A663)&gt;0,Requerimiento_Det!A663,"")</f>
        <v/>
      </c>
      <c r="B663" s="33" t="str">
        <f t="shared" si="10"/>
        <v/>
      </c>
      <c r="C663" s="5"/>
      <c r="D663" s="5"/>
      <c r="E663" s="5"/>
      <c r="F663" s="5"/>
      <c r="G663" s="5"/>
      <c r="H663" s="28"/>
      <c r="I663" s="28"/>
      <c r="J663" s="28"/>
    </row>
    <row r="664" spans="1:10" x14ac:dyDescent="0.25">
      <c r="A664" s="33" t="str">
        <f>IF(LEN(Requerimiento_Det!A664)&gt;0,Requerimiento_Det!A664,"")</f>
        <v/>
      </c>
      <c r="B664" s="33" t="str">
        <f t="shared" si="10"/>
        <v/>
      </c>
      <c r="C664" s="5"/>
      <c r="D664" s="5"/>
      <c r="E664" s="5"/>
      <c r="F664" s="5"/>
      <c r="G664" s="5"/>
      <c r="H664" s="28"/>
      <c r="I664" s="28"/>
      <c r="J664" s="28"/>
    </row>
    <row r="665" spans="1:10" x14ac:dyDescent="0.25">
      <c r="A665" s="33" t="str">
        <f>IF(LEN(Requerimiento_Det!A665)&gt;0,Requerimiento_Det!A665,"")</f>
        <v/>
      </c>
      <c r="B665" s="33" t="str">
        <f t="shared" si="10"/>
        <v/>
      </c>
      <c r="C665" s="5"/>
      <c r="D665" s="5"/>
      <c r="E665" s="5"/>
      <c r="F665" s="5"/>
      <c r="G665" s="5"/>
      <c r="H665" s="28"/>
      <c r="I665" s="28"/>
      <c r="J665" s="28"/>
    </row>
    <row r="666" spans="1:10" x14ac:dyDescent="0.25">
      <c r="A666" s="33" t="str">
        <f>IF(LEN(Requerimiento_Det!A666)&gt;0,Requerimiento_Det!A666,"")</f>
        <v/>
      </c>
      <c r="B666" s="33" t="str">
        <f t="shared" si="10"/>
        <v/>
      </c>
      <c r="C666" s="5"/>
      <c r="D666" s="5"/>
      <c r="E666" s="5"/>
      <c r="F666" s="5"/>
      <c r="G666" s="5"/>
      <c r="H666" s="28"/>
      <c r="I666" s="28"/>
      <c r="J666" s="28"/>
    </row>
    <row r="667" spans="1:10" x14ac:dyDescent="0.25">
      <c r="A667" s="33" t="str">
        <f>IF(LEN(Requerimiento_Det!A667)&gt;0,Requerimiento_Det!A667,"")</f>
        <v/>
      </c>
      <c r="B667" s="33" t="str">
        <f t="shared" si="10"/>
        <v/>
      </c>
      <c r="C667" s="5"/>
      <c r="D667" s="5"/>
      <c r="E667" s="5"/>
      <c r="F667" s="5"/>
      <c r="G667" s="5"/>
      <c r="H667" s="28"/>
      <c r="I667" s="28"/>
      <c r="J667" s="28"/>
    </row>
    <row r="668" spans="1:10" x14ac:dyDescent="0.25">
      <c r="A668" s="33" t="str">
        <f>IF(LEN(Requerimiento_Det!A668)&gt;0,Requerimiento_Det!A668,"")</f>
        <v/>
      </c>
      <c r="B668" s="33" t="str">
        <f t="shared" si="10"/>
        <v/>
      </c>
      <c r="C668" s="5"/>
      <c r="D668" s="5"/>
      <c r="E668" s="5"/>
      <c r="F668" s="5"/>
      <c r="G668" s="5"/>
      <c r="H668" s="28"/>
      <c r="I668" s="28"/>
      <c r="J668" s="28"/>
    </row>
    <row r="669" spans="1:10" x14ac:dyDescent="0.25">
      <c r="A669" s="33" t="str">
        <f>IF(LEN(Requerimiento_Det!A669)&gt;0,Requerimiento_Det!A669,"")</f>
        <v/>
      </c>
      <c r="B669" s="33" t="str">
        <f t="shared" si="10"/>
        <v/>
      </c>
      <c r="C669" s="5"/>
      <c r="D669" s="5"/>
      <c r="E669" s="5"/>
      <c r="F669" s="5"/>
      <c r="G669" s="5"/>
      <c r="H669" s="28"/>
      <c r="I669" s="28"/>
      <c r="J669" s="28"/>
    </row>
    <row r="670" spans="1:10" x14ac:dyDescent="0.25">
      <c r="A670" s="33" t="str">
        <f>IF(LEN(Requerimiento_Det!A670)&gt;0,Requerimiento_Det!A670,"")</f>
        <v/>
      </c>
      <c r="B670" s="33" t="str">
        <f t="shared" si="10"/>
        <v/>
      </c>
      <c r="C670" s="5"/>
      <c r="D670" s="5"/>
      <c r="E670" s="5"/>
      <c r="F670" s="5"/>
      <c r="G670" s="5"/>
      <c r="H670" s="28"/>
      <c r="I670" s="28"/>
      <c r="J670" s="28"/>
    </row>
    <row r="671" spans="1:10" x14ac:dyDescent="0.25">
      <c r="A671" s="33" t="str">
        <f>IF(LEN(Requerimiento_Det!A671)&gt;0,Requerimiento_Det!A671,"")</f>
        <v/>
      </c>
      <c r="B671" s="33" t="str">
        <f t="shared" si="10"/>
        <v/>
      </c>
      <c r="C671" s="5"/>
      <c r="D671" s="5"/>
      <c r="E671" s="5"/>
      <c r="F671" s="5"/>
      <c r="G671" s="5"/>
      <c r="H671" s="28"/>
      <c r="I671" s="28"/>
      <c r="J671" s="28"/>
    </row>
    <row r="672" spans="1:10" x14ac:dyDescent="0.25">
      <c r="A672" s="33" t="str">
        <f>IF(LEN(Requerimiento_Det!A672)&gt;0,Requerimiento_Det!A672,"")</f>
        <v/>
      </c>
      <c r="B672" s="33" t="str">
        <f t="shared" si="10"/>
        <v/>
      </c>
      <c r="C672" s="5"/>
      <c r="D672" s="5"/>
      <c r="E672" s="5"/>
      <c r="F672" s="5"/>
      <c r="G672" s="5"/>
      <c r="H672" s="28"/>
      <c r="I672" s="28"/>
      <c r="J672" s="28"/>
    </row>
    <row r="673" spans="1:10" x14ac:dyDescent="0.25">
      <c r="A673" s="33" t="str">
        <f>IF(LEN(Requerimiento_Det!A673)&gt;0,Requerimiento_Det!A673,"")</f>
        <v/>
      </c>
      <c r="B673" s="33" t="str">
        <f t="shared" si="10"/>
        <v/>
      </c>
      <c r="C673" s="5"/>
      <c r="D673" s="5"/>
      <c r="E673" s="5"/>
      <c r="F673" s="5"/>
      <c r="G673" s="5"/>
      <c r="H673" s="28"/>
      <c r="I673" s="28"/>
      <c r="J673" s="28"/>
    </row>
    <row r="674" spans="1:10" x14ac:dyDescent="0.25">
      <c r="A674" s="33" t="str">
        <f>IF(LEN(Requerimiento_Det!A674)&gt;0,Requerimiento_Det!A674,"")</f>
        <v/>
      </c>
      <c r="B674" s="33" t="str">
        <f t="shared" si="10"/>
        <v/>
      </c>
      <c r="C674" s="5"/>
      <c r="D674" s="5"/>
      <c r="E674" s="5"/>
      <c r="F674" s="5"/>
      <c r="G674" s="5"/>
      <c r="H674" s="28"/>
      <c r="I674" s="28"/>
      <c r="J674" s="28"/>
    </row>
    <row r="675" spans="1:10" x14ac:dyDescent="0.25">
      <c r="A675" s="33" t="str">
        <f>IF(LEN(Requerimiento_Det!A675)&gt;0,Requerimiento_Det!A675,"")</f>
        <v/>
      </c>
      <c r="B675" s="33" t="str">
        <f t="shared" si="10"/>
        <v/>
      </c>
      <c r="C675" s="5"/>
      <c r="D675" s="5"/>
      <c r="E675" s="5"/>
      <c r="F675" s="5"/>
      <c r="G675" s="5"/>
      <c r="H675" s="28"/>
      <c r="I675" s="28"/>
      <c r="J675" s="28"/>
    </row>
    <row r="676" spans="1:10" x14ac:dyDescent="0.25">
      <c r="A676" s="33" t="str">
        <f>IF(LEN(Requerimiento_Det!A676)&gt;0,Requerimiento_Det!A676,"")</f>
        <v/>
      </c>
      <c r="B676" s="33" t="str">
        <f t="shared" si="10"/>
        <v/>
      </c>
      <c r="C676" s="5"/>
      <c r="D676" s="5"/>
      <c r="E676" s="5"/>
      <c r="F676" s="5"/>
      <c r="G676" s="5"/>
      <c r="H676" s="28"/>
      <c r="I676" s="28"/>
      <c r="J676" s="28"/>
    </row>
    <row r="677" spans="1:10" x14ac:dyDescent="0.25">
      <c r="A677" s="33" t="str">
        <f>IF(LEN(Requerimiento_Det!A677)&gt;0,Requerimiento_Det!A677,"")</f>
        <v/>
      </c>
      <c r="B677" s="33" t="str">
        <f t="shared" si="10"/>
        <v/>
      </c>
      <c r="C677" s="5"/>
      <c r="D677" s="5"/>
      <c r="E677" s="5"/>
      <c r="F677" s="5"/>
      <c r="G677" s="5"/>
      <c r="H677" s="28"/>
      <c r="I677" s="28"/>
      <c r="J677" s="28"/>
    </row>
    <row r="678" spans="1:10" x14ac:dyDescent="0.25">
      <c r="A678" s="33" t="str">
        <f>IF(LEN(Requerimiento_Det!A678)&gt;0,Requerimiento_Det!A678,"")</f>
        <v/>
      </c>
      <c r="B678" s="33" t="str">
        <f t="shared" si="10"/>
        <v/>
      </c>
      <c r="C678" s="5"/>
      <c r="D678" s="5"/>
      <c r="E678" s="5"/>
      <c r="F678" s="5"/>
      <c r="G678" s="5"/>
      <c r="H678" s="28"/>
      <c r="I678" s="28"/>
      <c r="J678" s="28"/>
    </row>
    <row r="679" spans="1:10" x14ac:dyDescent="0.25">
      <c r="A679" s="33" t="str">
        <f>IF(LEN(Requerimiento_Det!A679)&gt;0,Requerimiento_Det!A679,"")</f>
        <v/>
      </c>
      <c r="B679" s="33" t="str">
        <f t="shared" si="10"/>
        <v/>
      </c>
      <c r="C679" s="5"/>
      <c r="D679" s="5"/>
      <c r="E679" s="5"/>
      <c r="F679" s="5"/>
      <c r="G679" s="5"/>
      <c r="H679" s="28"/>
      <c r="I679" s="28"/>
      <c r="J679" s="28"/>
    </row>
    <row r="680" spans="1:10" x14ac:dyDescent="0.25">
      <c r="A680" s="33" t="str">
        <f>IF(LEN(Requerimiento_Det!A680)&gt;0,Requerimiento_Det!A680,"")</f>
        <v/>
      </c>
      <c r="B680" s="33" t="str">
        <f t="shared" si="10"/>
        <v/>
      </c>
      <c r="C680" s="5"/>
      <c r="D680" s="5"/>
      <c r="E680" s="5"/>
      <c r="F680" s="5"/>
      <c r="G680" s="5"/>
      <c r="H680" s="28"/>
      <c r="I680" s="28"/>
      <c r="J680" s="28"/>
    </row>
    <row r="681" spans="1:10" x14ac:dyDescent="0.25">
      <c r="A681" s="33" t="str">
        <f>IF(LEN(Requerimiento_Det!A681)&gt;0,Requerimiento_Det!A681,"")</f>
        <v/>
      </c>
      <c r="B681" s="33" t="str">
        <f t="shared" si="10"/>
        <v/>
      </c>
      <c r="C681" s="5"/>
      <c r="D681" s="5"/>
      <c r="E681" s="5"/>
      <c r="F681" s="5"/>
      <c r="G681" s="5"/>
      <c r="H681" s="28"/>
      <c r="I681" s="28"/>
      <c r="J681" s="28"/>
    </row>
    <row r="682" spans="1:10" x14ac:dyDescent="0.25">
      <c r="A682" s="33" t="str">
        <f>IF(LEN(Requerimiento_Det!A682)&gt;0,Requerimiento_Det!A682,"")</f>
        <v/>
      </c>
      <c r="B682" s="33" t="str">
        <f t="shared" si="10"/>
        <v/>
      </c>
      <c r="C682" s="5"/>
      <c r="D682" s="5"/>
      <c r="E682" s="5"/>
      <c r="F682" s="5"/>
      <c r="G682" s="5"/>
      <c r="H682" s="28"/>
      <c r="I682" s="28"/>
      <c r="J682" s="28"/>
    </row>
    <row r="683" spans="1:10" x14ac:dyDescent="0.25">
      <c r="A683" s="33" t="str">
        <f>IF(LEN(Requerimiento_Det!A683)&gt;0,Requerimiento_Det!A683,"")</f>
        <v/>
      </c>
      <c r="B683" s="33" t="str">
        <f t="shared" si="10"/>
        <v/>
      </c>
      <c r="C683" s="5"/>
      <c r="D683" s="5"/>
      <c r="E683" s="5"/>
      <c r="F683" s="5"/>
      <c r="G683" s="5"/>
      <c r="H683" s="28"/>
      <c r="I683" s="28"/>
      <c r="J683" s="28"/>
    </row>
    <row r="684" spans="1:10" x14ac:dyDescent="0.25">
      <c r="A684" s="33" t="str">
        <f>IF(LEN(Requerimiento_Det!A684)&gt;0,Requerimiento_Det!A684,"")</f>
        <v/>
      </c>
      <c r="B684" s="33" t="str">
        <f t="shared" si="10"/>
        <v/>
      </c>
      <c r="C684" s="5"/>
      <c r="D684" s="5"/>
      <c r="E684" s="5"/>
      <c r="F684" s="5"/>
      <c r="G684" s="5"/>
      <c r="H684" s="28"/>
      <c r="I684" s="28"/>
      <c r="J684" s="28"/>
    </row>
    <row r="685" spans="1:10" x14ac:dyDescent="0.25">
      <c r="A685" s="33" t="str">
        <f>IF(LEN(Requerimiento_Det!A685)&gt;0,Requerimiento_Det!A685,"")</f>
        <v/>
      </c>
      <c r="B685" s="33" t="str">
        <f t="shared" si="10"/>
        <v/>
      </c>
      <c r="C685" s="5"/>
      <c r="D685" s="5"/>
      <c r="E685" s="5"/>
      <c r="F685" s="5"/>
      <c r="G685" s="5"/>
      <c r="H685" s="28"/>
      <c r="I685" s="28"/>
      <c r="J685" s="28"/>
    </row>
    <row r="686" spans="1:10" x14ac:dyDescent="0.25">
      <c r="A686" s="33" t="str">
        <f>IF(LEN(Requerimiento_Det!A686)&gt;0,Requerimiento_Det!A686,"")</f>
        <v/>
      </c>
      <c r="B686" s="33" t="str">
        <f t="shared" si="10"/>
        <v/>
      </c>
      <c r="C686" s="5"/>
      <c r="D686" s="5"/>
      <c r="E686" s="5"/>
      <c r="F686" s="5"/>
      <c r="G686" s="5"/>
      <c r="H686" s="28"/>
      <c r="I686" s="28"/>
      <c r="J686" s="28"/>
    </row>
    <row r="687" spans="1:10" x14ac:dyDescent="0.25">
      <c r="A687" s="33" t="str">
        <f>IF(LEN(Requerimiento_Det!A687)&gt;0,Requerimiento_Det!A687,"")</f>
        <v/>
      </c>
      <c r="B687" s="33" t="str">
        <f t="shared" si="10"/>
        <v/>
      </c>
      <c r="C687" s="5"/>
      <c r="D687" s="5"/>
      <c r="E687" s="5"/>
      <c r="F687" s="5"/>
      <c r="G687" s="5"/>
      <c r="H687" s="28"/>
      <c r="I687" s="28"/>
      <c r="J687" s="28"/>
    </row>
    <row r="688" spans="1:10" x14ac:dyDescent="0.25">
      <c r="A688" s="33" t="str">
        <f>IF(LEN(Requerimiento_Det!A688)&gt;0,Requerimiento_Det!A688,"")</f>
        <v/>
      </c>
      <c r="B688" s="33" t="str">
        <f t="shared" si="10"/>
        <v/>
      </c>
      <c r="C688" s="5"/>
      <c r="D688" s="5"/>
      <c r="E688" s="5"/>
      <c r="F688" s="5"/>
      <c r="G688" s="5"/>
      <c r="H688" s="28"/>
      <c r="I688" s="28"/>
      <c r="J688" s="28"/>
    </row>
    <row r="689" spans="1:10" x14ac:dyDescent="0.25">
      <c r="A689" s="33" t="str">
        <f>IF(LEN(Requerimiento_Det!A689)&gt;0,Requerimiento_Det!A689,"")</f>
        <v/>
      </c>
      <c r="B689" s="33" t="str">
        <f t="shared" si="10"/>
        <v/>
      </c>
      <c r="C689" s="5"/>
      <c r="D689" s="5"/>
      <c r="E689" s="5"/>
      <c r="F689" s="5"/>
      <c r="G689" s="5"/>
      <c r="H689" s="28"/>
      <c r="I689" s="28"/>
      <c r="J689" s="28"/>
    </row>
    <row r="690" spans="1:10" x14ac:dyDescent="0.25">
      <c r="A690" s="33" t="str">
        <f>IF(LEN(Requerimiento_Det!A690)&gt;0,Requerimiento_Det!A690,"")</f>
        <v/>
      </c>
      <c r="B690" s="33" t="str">
        <f t="shared" si="10"/>
        <v/>
      </c>
      <c r="C690" s="5"/>
      <c r="D690" s="5"/>
      <c r="E690" s="5"/>
      <c r="F690" s="5"/>
      <c r="G690" s="5"/>
      <c r="H690" s="28"/>
      <c r="I690" s="28"/>
      <c r="J690" s="28"/>
    </row>
    <row r="691" spans="1:10" x14ac:dyDescent="0.25">
      <c r="A691" s="33" t="str">
        <f>IF(LEN(Requerimiento_Det!A691)&gt;0,Requerimiento_Det!A691,"")</f>
        <v/>
      </c>
      <c r="B691" s="33" t="str">
        <f t="shared" si="10"/>
        <v/>
      </c>
      <c r="C691" s="5"/>
      <c r="D691" s="5"/>
      <c r="E691" s="5"/>
      <c r="F691" s="5"/>
      <c r="G691" s="5"/>
      <c r="H691" s="28"/>
      <c r="I691" s="28"/>
      <c r="J691" s="28"/>
    </row>
    <row r="692" spans="1:10" x14ac:dyDescent="0.25">
      <c r="A692" s="33" t="str">
        <f>IF(LEN(Requerimiento_Det!A692)&gt;0,Requerimiento_Det!A692,"")</f>
        <v/>
      </c>
      <c r="B692" s="33" t="str">
        <f t="shared" si="10"/>
        <v/>
      </c>
      <c r="C692" s="5"/>
      <c r="D692" s="5"/>
      <c r="E692" s="5"/>
      <c r="F692" s="5"/>
      <c r="G692" s="5"/>
      <c r="H692" s="28"/>
      <c r="I692" s="28"/>
      <c r="J692" s="28"/>
    </row>
    <row r="693" spans="1:10" x14ac:dyDescent="0.25">
      <c r="A693" s="33" t="str">
        <f>IF(LEN(Requerimiento_Det!A693)&gt;0,Requerimiento_Det!A693,"")</f>
        <v/>
      </c>
      <c r="B693" s="33" t="str">
        <f t="shared" si="10"/>
        <v/>
      </c>
      <c r="C693" s="5"/>
      <c r="D693" s="5"/>
      <c r="E693" s="5"/>
      <c r="F693" s="5"/>
      <c r="G693" s="5"/>
      <c r="H693" s="28"/>
      <c r="I693" s="28"/>
      <c r="J693" s="28"/>
    </row>
    <row r="694" spans="1:10" x14ac:dyDescent="0.25">
      <c r="A694" s="33" t="str">
        <f>IF(LEN(Requerimiento_Det!A694)&gt;0,Requerimiento_Det!A694,"")</f>
        <v/>
      </c>
      <c r="B694" s="33" t="str">
        <f t="shared" si="10"/>
        <v/>
      </c>
      <c r="C694" s="5"/>
      <c r="D694" s="5"/>
      <c r="E694" s="5"/>
      <c r="F694" s="5"/>
      <c r="G694" s="5"/>
      <c r="H694" s="28"/>
      <c r="I694" s="28"/>
      <c r="J694" s="28"/>
    </row>
    <row r="695" spans="1:10" x14ac:dyDescent="0.25">
      <c r="A695" s="33" t="str">
        <f>IF(LEN(Requerimiento_Det!A695)&gt;0,Requerimiento_Det!A695,"")</f>
        <v/>
      </c>
      <c r="B695" s="33" t="str">
        <f t="shared" ref="B695:B758" si="11">(IF(LEN(C695)&gt;0,ROW(B695)-1,""))</f>
        <v/>
      </c>
      <c r="C695" s="5"/>
      <c r="D695" s="5"/>
      <c r="E695" s="5"/>
      <c r="F695" s="5"/>
      <c r="G695" s="5"/>
      <c r="H695" s="28"/>
      <c r="I695" s="28"/>
      <c r="J695" s="28"/>
    </row>
    <row r="696" spans="1:10" x14ac:dyDescent="0.25">
      <c r="A696" s="33" t="str">
        <f>IF(LEN(Requerimiento_Det!A696)&gt;0,Requerimiento_Det!A696,"")</f>
        <v/>
      </c>
      <c r="B696" s="33" t="str">
        <f t="shared" si="11"/>
        <v/>
      </c>
      <c r="C696" s="5"/>
      <c r="D696" s="5"/>
      <c r="E696" s="5"/>
      <c r="F696" s="5"/>
      <c r="G696" s="5"/>
      <c r="H696" s="28"/>
      <c r="I696" s="28"/>
      <c r="J696" s="28"/>
    </row>
    <row r="697" spans="1:10" x14ac:dyDescent="0.25">
      <c r="A697" s="33" t="str">
        <f>IF(LEN(Requerimiento_Det!A697)&gt;0,Requerimiento_Det!A697,"")</f>
        <v/>
      </c>
      <c r="B697" s="33" t="str">
        <f t="shared" si="11"/>
        <v/>
      </c>
      <c r="C697" s="5"/>
      <c r="D697" s="5"/>
      <c r="E697" s="5"/>
      <c r="F697" s="5"/>
      <c r="G697" s="5"/>
      <c r="H697" s="28"/>
      <c r="I697" s="28"/>
      <c r="J697" s="28"/>
    </row>
    <row r="698" spans="1:10" x14ac:dyDescent="0.25">
      <c r="A698" s="33" t="str">
        <f>IF(LEN(Requerimiento_Det!A698)&gt;0,Requerimiento_Det!A698,"")</f>
        <v/>
      </c>
      <c r="B698" s="33" t="str">
        <f t="shared" si="11"/>
        <v/>
      </c>
      <c r="C698" s="5"/>
      <c r="D698" s="5"/>
      <c r="E698" s="5"/>
      <c r="F698" s="5"/>
      <c r="G698" s="5"/>
      <c r="H698" s="28"/>
      <c r="I698" s="28"/>
      <c r="J698" s="28"/>
    </row>
    <row r="699" spans="1:10" x14ac:dyDescent="0.25">
      <c r="A699" s="33" t="str">
        <f>IF(LEN(Requerimiento_Det!A699)&gt;0,Requerimiento_Det!A699,"")</f>
        <v/>
      </c>
      <c r="B699" s="33" t="str">
        <f t="shared" si="11"/>
        <v/>
      </c>
      <c r="C699" s="5"/>
      <c r="D699" s="5"/>
      <c r="E699" s="5"/>
      <c r="F699" s="5"/>
      <c r="G699" s="5"/>
      <c r="H699" s="28"/>
      <c r="I699" s="28"/>
      <c r="J699" s="28"/>
    </row>
    <row r="700" spans="1:10" x14ac:dyDescent="0.25">
      <c r="A700" s="33" t="str">
        <f>IF(LEN(Requerimiento_Det!A700)&gt;0,Requerimiento_Det!A700,"")</f>
        <v/>
      </c>
      <c r="B700" s="33" t="str">
        <f t="shared" si="11"/>
        <v/>
      </c>
      <c r="C700" s="5"/>
      <c r="D700" s="5"/>
      <c r="E700" s="5"/>
      <c r="F700" s="5"/>
      <c r="G700" s="5"/>
      <c r="H700" s="28"/>
      <c r="I700" s="28"/>
      <c r="J700" s="28"/>
    </row>
    <row r="701" spans="1:10" x14ac:dyDescent="0.25">
      <c r="A701" s="33" t="str">
        <f>IF(LEN(Requerimiento_Det!A701)&gt;0,Requerimiento_Det!A701,"")</f>
        <v/>
      </c>
      <c r="B701" s="33" t="str">
        <f t="shared" si="11"/>
        <v/>
      </c>
      <c r="C701" s="5"/>
      <c r="D701" s="5"/>
      <c r="E701" s="5"/>
      <c r="F701" s="5"/>
      <c r="G701" s="5"/>
      <c r="H701" s="28"/>
      <c r="I701" s="28"/>
      <c r="J701" s="28"/>
    </row>
    <row r="702" spans="1:10" x14ac:dyDescent="0.25">
      <c r="A702" s="33" t="str">
        <f>IF(LEN(Requerimiento_Det!A702)&gt;0,Requerimiento_Det!A702,"")</f>
        <v/>
      </c>
      <c r="B702" s="33" t="str">
        <f t="shared" si="11"/>
        <v/>
      </c>
      <c r="C702" s="5"/>
      <c r="D702" s="5"/>
      <c r="E702" s="5"/>
      <c r="F702" s="5"/>
      <c r="G702" s="5"/>
      <c r="H702" s="28"/>
      <c r="I702" s="28"/>
      <c r="J702" s="28"/>
    </row>
    <row r="703" spans="1:10" x14ac:dyDescent="0.25">
      <c r="A703" s="33" t="str">
        <f>IF(LEN(Requerimiento_Det!A703)&gt;0,Requerimiento_Det!A703,"")</f>
        <v/>
      </c>
      <c r="B703" s="33" t="str">
        <f t="shared" si="11"/>
        <v/>
      </c>
      <c r="C703" s="5"/>
      <c r="D703" s="5"/>
      <c r="E703" s="5"/>
      <c r="F703" s="5"/>
      <c r="G703" s="5"/>
      <c r="H703" s="28"/>
      <c r="I703" s="28"/>
      <c r="J703" s="28"/>
    </row>
    <row r="704" spans="1:10" x14ac:dyDescent="0.25">
      <c r="A704" s="33" t="str">
        <f>IF(LEN(Requerimiento_Det!A704)&gt;0,Requerimiento_Det!A704,"")</f>
        <v/>
      </c>
      <c r="B704" s="33" t="str">
        <f t="shared" si="11"/>
        <v/>
      </c>
      <c r="C704" s="5"/>
      <c r="D704" s="5"/>
      <c r="E704" s="5"/>
      <c r="F704" s="5"/>
      <c r="G704" s="5"/>
      <c r="H704" s="28"/>
      <c r="I704" s="28"/>
      <c r="J704" s="28"/>
    </row>
    <row r="705" spans="1:10" x14ac:dyDescent="0.25">
      <c r="A705" s="33" t="str">
        <f>IF(LEN(Requerimiento_Det!A705)&gt;0,Requerimiento_Det!A705,"")</f>
        <v/>
      </c>
      <c r="B705" s="33" t="str">
        <f t="shared" si="11"/>
        <v/>
      </c>
      <c r="C705" s="5"/>
      <c r="D705" s="5"/>
      <c r="E705" s="5"/>
      <c r="F705" s="5"/>
      <c r="G705" s="5"/>
      <c r="H705" s="28"/>
      <c r="I705" s="28"/>
      <c r="J705" s="28"/>
    </row>
    <row r="706" spans="1:10" x14ac:dyDescent="0.25">
      <c r="A706" s="33" t="str">
        <f>IF(LEN(Requerimiento_Det!A706)&gt;0,Requerimiento_Det!A706,"")</f>
        <v/>
      </c>
      <c r="B706" s="33" t="str">
        <f t="shared" si="11"/>
        <v/>
      </c>
      <c r="C706" s="5"/>
      <c r="D706" s="5"/>
      <c r="E706" s="5"/>
      <c r="F706" s="5"/>
      <c r="G706" s="5"/>
      <c r="H706" s="28"/>
      <c r="I706" s="28"/>
      <c r="J706" s="28"/>
    </row>
    <row r="707" spans="1:10" x14ac:dyDescent="0.25">
      <c r="A707" s="33" t="str">
        <f>IF(LEN(Requerimiento_Det!A707)&gt;0,Requerimiento_Det!A707,"")</f>
        <v/>
      </c>
      <c r="B707" s="33" t="str">
        <f t="shared" si="11"/>
        <v/>
      </c>
      <c r="C707" s="5"/>
      <c r="D707" s="5"/>
      <c r="E707" s="5"/>
      <c r="F707" s="5"/>
      <c r="G707" s="5"/>
      <c r="H707" s="28"/>
      <c r="I707" s="28"/>
      <c r="J707" s="28"/>
    </row>
    <row r="708" spans="1:10" x14ac:dyDescent="0.25">
      <c r="A708" s="33" t="str">
        <f>IF(LEN(Requerimiento_Det!A708)&gt;0,Requerimiento_Det!A708,"")</f>
        <v/>
      </c>
      <c r="B708" s="33" t="str">
        <f t="shared" si="11"/>
        <v/>
      </c>
      <c r="C708" s="5"/>
      <c r="D708" s="5"/>
      <c r="E708" s="5"/>
      <c r="F708" s="5"/>
      <c r="G708" s="5"/>
      <c r="H708" s="28"/>
      <c r="I708" s="28"/>
      <c r="J708" s="28"/>
    </row>
    <row r="709" spans="1:10" x14ac:dyDescent="0.25">
      <c r="A709" s="33" t="str">
        <f>IF(LEN(Requerimiento_Det!A709)&gt;0,Requerimiento_Det!A709,"")</f>
        <v/>
      </c>
      <c r="B709" s="33" t="str">
        <f t="shared" si="11"/>
        <v/>
      </c>
      <c r="C709" s="5"/>
      <c r="D709" s="5"/>
      <c r="E709" s="5"/>
      <c r="F709" s="5"/>
      <c r="G709" s="5"/>
      <c r="H709" s="28"/>
      <c r="I709" s="28"/>
      <c r="J709" s="28"/>
    </row>
    <row r="710" spans="1:10" x14ac:dyDescent="0.25">
      <c r="A710" s="33" t="str">
        <f>IF(LEN(Requerimiento_Det!A710)&gt;0,Requerimiento_Det!A710,"")</f>
        <v/>
      </c>
      <c r="B710" s="33" t="str">
        <f t="shared" si="11"/>
        <v/>
      </c>
      <c r="C710" s="5"/>
      <c r="D710" s="5"/>
      <c r="E710" s="5"/>
      <c r="F710" s="5"/>
      <c r="G710" s="5"/>
      <c r="H710" s="28"/>
      <c r="I710" s="28"/>
      <c r="J710" s="28"/>
    </row>
    <row r="711" spans="1:10" x14ac:dyDescent="0.25">
      <c r="A711" s="33" t="str">
        <f>IF(LEN(Requerimiento_Det!A711)&gt;0,Requerimiento_Det!A711,"")</f>
        <v/>
      </c>
      <c r="B711" s="33" t="str">
        <f t="shared" si="11"/>
        <v/>
      </c>
      <c r="C711" s="5"/>
      <c r="D711" s="5"/>
      <c r="E711" s="5"/>
      <c r="F711" s="5"/>
      <c r="G711" s="5"/>
      <c r="H711" s="28"/>
      <c r="I711" s="28"/>
      <c r="J711" s="28"/>
    </row>
    <row r="712" spans="1:10" x14ac:dyDescent="0.25">
      <c r="A712" s="33" t="str">
        <f>IF(LEN(Requerimiento_Det!A712)&gt;0,Requerimiento_Det!A712,"")</f>
        <v/>
      </c>
      <c r="B712" s="33" t="str">
        <f t="shared" si="11"/>
        <v/>
      </c>
      <c r="C712" s="5"/>
      <c r="D712" s="5"/>
      <c r="E712" s="5"/>
      <c r="F712" s="5"/>
      <c r="G712" s="5"/>
      <c r="H712" s="28"/>
      <c r="I712" s="28"/>
      <c r="J712" s="28"/>
    </row>
    <row r="713" spans="1:10" x14ac:dyDescent="0.25">
      <c r="A713" s="33" t="str">
        <f>IF(LEN(Requerimiento_Det!A713)&gt;0,Requerimiento_Det!A713,"")</f>
        <v/>
      </c>
      <c r="B713" s="33" t="str">
        <f t="shared" si="11"/>
        <v/>
      </c>
      <c r="C713" s="5"/>
      <c r="D713" s="5"/>
      <c r="E713" s="5"/>
      <c r="F713" s="5"/>
      <c r="G713" s="5"/>
      <c r="H713" s="28"/>
      <c r="I713" s="28"/>
      <c r="J713" s="28"/>
    </row>
    <row r="714" spans="1:10" x14ac:dyDescent="0.25">
      <c r="A714" s="33" t="str">
        <f>IF(LEN(Requerimiento_Det!A714)&gt;0,Requerimiento_Det!A714,"")</f>
        <v/>
      </c>
      <c r="B714" s="33" t="str">
        <f t="shared" si="11"/>
        <v/>
      </c>
      <c r="C714" s="5"/>
      <c r="D714" s="5"/>
      <c r="E714" s="5"/>
      <c r="F714" s="5"/>
      <c r="G714" s="5"/>
      <c r="H714" s="28"/>
      <c r="I714" s="28"/>
      <c r="J714" s="28"/>
    </row>
    <row r="715" spans="1:10" x14ac:dyDescent="0.25">
      <c r="A715" s="33" t="str">
        <f>IF(LEN(Requerimiento_Det!A715)&gt;0,Requerimiento_Det!A715,"")</f>
        <v/>
      </c>
      <c r="B715" s="33" t="str">
        <f t="shared" si="11"/>
        <v/>
      </c>
      <c r="C715" s="5"/>
      <c r="D715" s="5"/>
      <c r="E715" s="5"/>
      <c r="F715" s="5"/>
      <c r="G715" s="5"/>
      <c r="H715" s="28"/>
      <c r="I715" s="28"/>
      <c r="J715" s="28"/>
    </row>
    <row r="716" spans="1:10" x14ac:dyDescent="0.25">
      <c r="A716" s="33" t="str">
        <f>IF(LEN(Requerimiento_Det!A716)&gt;0,Requerimiento_Det!A716,"")</f>
        <v/>
      </c>
      <c r="B716" s="33" t="str">
        <f t="shared" si="11"/>
        <v/>
      </c>
      <c r="C716" s="5"/>
      <c r="D716" s="5"/>
      <c r="E716" s="5"/>
      <c r="F716" s="5"/>
      <c r="G716" s="5"/>
      <c r="H716" s="28"/>
      <c r="I716" s="28"/>
      <c r="J716" s="28"/>
    </row>
    <row r="717" spans="1:10" x14ac:dyDescent="0.25">
      <c r="A717" s="33" t="str">
        <f>IF(LEN(Requerimiento_Det!A717)&gt;0,Requerimiento_Det!A717,"")</f>
        <v/>
      </c>
      <c r="B717" s="33" t="str">
        <f t="shared" si="11"/>
        <v/>
      </c>
      <c r="C717" s="5"/>
      <c r="D717" s="5"/>
      <c r="E717" s="5"/>
      <c r="F717" s="5"/>
      <c r="G717" s="5"/>
      <c r="H717" s="28"/>
      <c r="I717" s="28"/>
      <c r="J717" s="28"/>
    </row>
    <row r="718" spans="1:10" x14ac:dyDescent="0.25">
      <c r="A718" s="33" t="str">
        <f>IF(LEN(Requerimiento_Det!A718)&gt;0,Requerimiento_Det!A718,"")</f>
        <v/>
      </c>
      <c r="B718" s="33" t="str">
        <f t="shared" si="11"/>
        <v/>
      </c>
      <c r="C718" s="5"/>
      <c r="D718" s="5"/>
      <c r="E718" s="5"/>
      <c r="F718" s="5"/>
      <c r="G718" s="5"/>
      <c r="H718" s="28"/>
      <c r="I718" s="28"/>
      <c r="J718" s="28"/>
    </row>
    <row r="719" spans="1:10" x14ac:dyDescent="0.25">
      <c r="A719" s="33" t="str">
        <f>IF(LEN(Requerimiento_Det!A719)&gt;0,Requerimiento_Det!A719,"")</f>
        <v/>
      </c>
      <c r="B719" s="33" t="str">
        <f t="shared" si="11"/>
        <v/>
      </c>
      <c r="C719" s="5"/>
      <c r="D719" s="5"/>
      <c r="E719" s="5"/>
      <c r="F719" s="5"/>
      <c r="G719" s="5"/>
      <c r="H719" s="28"/>
      <c r="I719" s="28"/>
      <c r="J719" s="28"/>
    </row>
    <row r="720" spans="1:10" x14ac:dyDescent="0.25">
      <c r="A720" s="33" t="str">
        <f>IF(LEN(Requerimiento_Det!A720)&gt;0,Requerimiento_Det!A720,"")</f>
        <v/>
      </c>
      <c r="B720" s="33" t="str">
        <f t="shared" si="11"/>
        <v/>
      </c>
      <c r="C720" s="5"/>
      <c r="D720" s="5"/>
      <c r="E720" s="5"/>
      <c r="F720" s="5"/>
      <c r="G720" s="5"/>
      <c r="H720" s="28"/>
      <c r="I720" s="28"/>
      <c r="J720" s="28"/>
    </row>
    <row r="721" spans="1:10" x14ac:dyDescent="0.25">
      <c r="A721" s="33" t="str">
        <f>IF(LEN(Requerimiento_Det!A721)&gt;0,Requerimiento_Det!A721,"")</f>
        <v/>
      </c>
      <c r="B721" s="33" t="str">
        <f t="shared" si="11"/>
        <v/>
      </c>
      <c r="C721" s="5"/>
      <c r="D721" s="5"/>
      <c r="E721" s="5"/>
      <c r="F721" s="5"/>
      <c r="G721" s="5"/>
      <c r="H721" s="28"/>
      <c r="I721" s="28"/>
      <c r="J721" s="28"/>
    </row>
    <row r="722" spans="1:10" x14ac:dyDescent="0.25">
      <c r="A722" s="33" t="str">
        <f>IF(LEN(Requerimiento_Det!A722)&gt;0,Requerimiento_Det!A722,"")</f>
        <v/>
      </c>
      <c r="B722" s="33" t="str">
        <f t="shared" si="11"/>
        <v/>
      </c>
      <c r="C722" s="5"/>
      <c r="D722" s="5"/>
      <c r="E722" s="5"/>
      <c r="F722" s="5"/>
      <c r="G722" s="5"/>
      <c r="H722" s="28"/>
      <c r="I722" s="28"/>
      <c r="J722" s="28"/>
    </row>
    <row r="723" spans="1:10" x14ac:dyDescent="0.25">
      <c r="A723" s="33" t="str">
        <f>IF(LEN(Requerimiento_Det!A723)&gt;0,Requerimiento_Det!A723,"")</f>
        <v/>
      </c>
      <c r="B723" s="33" t="str">
        <f t="shared" si="11"/>
        <v/>
      </c>
      <c r="C723" s="5"/>
      <c r="D723" s="5"/>
      <c r="E723" s="5"/>
      <c r="F723" s="5"/>
      <c r="G723" s="5"/>
      <c r="H723" s="28"/>
      <c r="I723" s="28"/>
      <c r="J723" s="28"/>
    </row>
    <row r="724" spans="1:10" x14ac:dyDescent="0.25">
      <c r="A724" s="33" t="str">
        <f>IF(LEN(Requerimiento_Det!A724)&gt;0,Requerimiento_Det!A724,"")</f>
        <v/>
      </c>
      <c r="B724" s="33" t="str">
        <f t="shared" si="11"/>
        <v/>
      </c>
      <c r="C724" s="5"/>
      <c r="D724" s="5"/>
      <c r="E724" s="5"/>
      <c r="F724" s="5"/>
      <c r="G724" s="5"/>
      <c r="H724" s="28"/>
      <c r="I724" s="28"/>
      <c r="J724" s="28"/>
    </row>
    <row r="725" spans="1:10" x14ac:dyDescent="0.25">
      <c r="A725" s="33" t="str">
        <f>IF(LEN(Requerimiento_Det!A725)&gt;0,Requerimiento_Det!A725,"")</f>
        <v/>
      </c>
      <c r="B725" s="33" t="str">
        <f t="shared" si="11"/>
        <v/>
      </c>
      <c r="C725" s="5"/>
      <c r="D725" s="5"/>
      <c r="E725" s="5"/>
      <c r="F725" s="5"/>
      <c r="G725" s="5"/>
      <c r="H725" s="28"/>
      <c r="I725" s="28"/>
      <c r="J725" s="28"/>
    </row>
    <row r="726" spans="1:10" x14ac:dyDescent="0.25">
      <c r="A726" s="33" t="str">
        <f>IF(LEN(Requerimiento_Det!A726)&gt;0,Requerimiento_Det!A726,"")</f>
        <v/>
      </c>
      <c r="B726" s="33" t="str">
        <f t="shared" si="11"/>
        <v/>
      </c>
      <c r="C726" s="5"/>
      <c r="D726" s="5"/>
      <c r="E726" s="5"/>
      <c r="F726" s="5"/>
      <c r="G726" s="5"/>
      <c r="H726" s="28"/>
      <c r="I726" s="28"/>
      <c r="J726" s="28"/>
    </row>
    <row r="727" spans="1:10" x14ac:dyDescent="0.25">
      <c r="A727" s="33" t="str">
        <f>IF(LEN(Requerimiento_Det!A727)&gt;0,Requerimiento_Det!A727,"")</f>
        <v/>
      </c>
      <c r="B727" s="33" t="str">
        <f t="shared" si="11"/>
        <v/>
      </c>
      <c r="C727" s="5"/>
      <c r="D727" s="5"/>
      <c r="E727" s="5"/>
      <c r="F727" s="5"/>
      <c r="G727" s="5"/>
      <c r="H727" s="28"/>
      <c r="I727" s="28"/>
      <c r="J727" s="28"/>
    </row>
    <row r="728" spans="1:10" x14ac:dyDescent="0.25">
      <c r="A728" s="33" t="str">
        <f>IF(LEN(Requerimiento_Det!A728)&gt;0,Requerimiento_Det!A728,"")</f>
        <v/>
      </c>
      <c r="B728" s="33" t="str">
        <f t="shared" si="11"/>
        <v/>
      </c>
      <c r="C728" s="5"/>
      <c r="D728" s="5"/>
      <c r="E728" s="5"/>
      <c r="F728" s="5"/>
      <c r="G728" s="5"/>
      <c r="H728" s="28"/>
      <c r="I728" s="28"/>
      <c r="J728" s="28"/>
    </row>
    <row r="729" spans="1:10" x14ac:dyDescent="0.25">
      <c r="A729" s="33" t="str">
        <f>IF(LEN(Requerimiento_Det!A729)&gt;0,Requerimiento_Det!A729,"")</f>
        <v/>
      </c>
      <c r="B729" s="33" t="str">
        <f t="shared" si="11"/>
        <v/>
      </c>
      <c r="C729" s="5"/>
      <c r="D729" s="5"/>
      <c r="E729" s="5"/>
      <c r="F729" s="5"/>
      <c r="G729" s="5"/>
      <c r="H729" s="28"/>
      <c r="I729" s="28"/>
      <c r="J729" s="28"/>
    </row>
    <row r="730" spans="1:10" x14ac:dyDescent="0.25">
      <c r="A730" s="33" t="str">
        <f>IF(LEN(Requerimiento_Det!A730)&gt;0,Requerimiento_Det!A730,"")</f>
        <v/>
      </c>
      <c r="B730" s="33" t="str">
        <f t="shared" si="11"/>
        <v/>
      </c>
      <c r="C730" s="5"/>
      <c r="D730" s="5"/>
      <c r="E730" s="5"/>
      <c r="F730" s="5"/>
      <c r="G730" s="5"/>
      <c r="H730" s="28"/>
      <c r="I730" s="28"/>
      <c r="J730" s="28"/>
    </row>
    <row r="731" spans="1:10" x14ac:dyDescent="0.25">
      <c r="A731" s="33" t="str">
        <f>IF(LEN(Requerimiento_Det!A731)&gt;0,Requerimiento_Det!A731,"")</f>
        <v/>
      </c>
      <c r="B731" s="33" t="str">
        <f t="shared" si="11"/>
        <v/>
      </c>
      <c r="C731" s="5"/>
      <c r="D731" s="5"/>
      <c r="E731" s="5"/>
      <c r="F731" s="5"/>
      <c r="G731" s="5"/>
      <c r="H731" s="28"/>
      <c r="I731" s="28"/>
      <c r="J731" s="28"/>
    </row>
    <row r="732" spans="1:10" x14ac:dyDescent="0.25">
      <c r="A732" s="33" t="str">
        <f>IF(LEN(Requerimiento_Det!A732)&gt;0,Requerimiento_Det!A732,"")</f>
        <v/>
      </c>
      <c r="B732" s="33" t="str">
        <f t="shared" si="11"/>
        <v/>
      </c>
      <c r="C732" s="5"/>
      <c r="D732" s="5"/>
      <c r="E732" s="5"/>
      <c r="F732" s="5"/>
      <c r="G732" s="5"/>
      <c r="H732" s="28"/>
      <c r="I732" s="28"/>
      <c r="J732" s="28"/>
    </row>
    <row r="733" spans="1:10" x14ac:dyDescent="0.25">
      <c r="A733" s="33" t="str">
        <f>IF(LEN(Requerimiento_Det!A733)&gt;0,Requerimiento_Det!A733,"")</f>
        <v/>
      </c>
      <c r="B733" s="33" t="str">
        <f t="shared" si="11"/>
        <v/>
      </c>
      <c r="C733" s="5"/>
      <c r="D733" s="5"/>
      <c r="E733" s="5"/>
      <c r="F733" s="5"/>
      <c r="G733" s="5"/>
      <c r="H733" s="28"/>
      <c r="I733" s="28"/>
      <c r="J733" s="28"/>
    </row>
    <row r="734" spans="1:10" x14ac:dyDescent="0.25">
      <c r="A734" s="33" t="str">
        <f>IF(LEN(Requerimiento_Det!A734)&gt;0,Requerimiento_Det!A734,"")</f>
        <v/>
      </c>
      <c r="B734" s="33" t="str">
        <f t="shared" si="11"/>
        <v/>
      </c>
      <c r="C734" s="5"/>
      <c r="D734" s="5"/>
      <c r="E734" s="5"/>
      <c r="F734" s="5"/>
      <c r="G734" s="5"/>
      <c r="H734" s="28"/>
      <c r="I734" s="28"/>
      <c r="J734" s="28"/>
    </row>
    <row r="735" spans="1:10" x14ac:dyDescent="0.25">
      <c r="A735" s="33" t="str">
        <f>IF(LEN(Requerimiento_Det!A735)&gt;0,Requerimiento_Det!A735,"")</f>
        <v/>
      </c>
      <c r="B735" s="33" t="str">
        <f t="shared" si="11"/>
        <v/>
      </c>
      <c r="C735" s="5"/>
      <c r="D735" s="5"/>
      <c r="E735" s="5"/>
      <c r="F735" s="5"/>
      <c r="G735" s="5"/>
      <c r="H735" s="28"/>
      <c r="I735" s="28"/>
      <c r="J735" s="28"/>
    </row>
    <row r="736" spans="1:10" x14ac:dyDescent="0.25">
      <c r="A736" s="33" t="str">
        <f>IF(LEN(Requerimiento_Det!A736)&gt;0,Requerimiento_Det!A736,"")</f>
        <v/>
      </c>
      <c r="B736" s="33" t="str">
        <f t="shared" si="11"/>
        <v/>
      </c>
      <c r="C736" s="5"/>
      <c r="D736" s="5"/>
      <c r="E736" s="5"/>
      <c r="F736" s="5"/>
      <c r="G736" s="5"/>
      <c r="H736" s="28"/>
      <c r="I736" s="28"/>
      <c r="J736" s="28"/>
    </row>
    <row r="737" spans="1:10" x14ac:dyDescent="0.25">
      <c r="A737" s="33" t="str">
        <f>IF(LEN(Requerimiento_Det!A737)&gt;0,Requerimiento_Det!A737,"")</f>
        <v/>
      </c>
      <c r="B737" s="33" t="str">
        <f t="shared" si="11"/>
        <v/>
      </c>
      <c r="C737" s="5"/>
      <c r="D737" s="5"/>
      <c r="E737" s="5"/>
      <c r="F737" s="5"/>
      <c r="G737" s="5"/>
      <c r="H737" s="28"/>
      <c r="I737" s="28"/>
      <c r="J737" s="28"/>
    </row>
    <row r="738" spans="1:10" x14ac:dyDescent="0.25">
      <c r="A738" s="33" t="str">
        <f>IF(LEN(Requerimiento_Det!A738)&gt;0,Requerimiento_Det!A738,"")</f>
        <v/>
      </c>
      <c r="B738" s="33" t="str">
        <f t="shared" si="11"/>
        <v/>
      </c>
      <c r="C738" s="5"/>
      <c r="D738" s="5"/>
      <c r="E738" s="5"/>
      <c r="F738" s="5"/>
      <c r="G738" s="5"/>
      <c r="H738" s="28"/>
      <c r="I738" s="28"/>
      <c r="J738" s="28"/>
    </row>
    <row r="739" spans="1:10" x14ac:dyDescent="0.25">
      <c r="A739" s="33" t="str">
        <f>IF(LEN(Requerimiento_Det!A739)&gt;0,Requerimiento_Det!A739,"")</f>
        <v/>
      </c>
      <c r="B739" s="33" t="str">
        <f t="shared" si="11"/>
        <v/>
      </c>
      <c r="C739" s="5"/>
      <c r="D739" s="5"/>
      <c r="E739" s="5"/>
      <c r="F739" s="5"/>
      <c r="G739" s="5"/>
      <c r="H739" s="28"/>
      <c r="I739" s="28"/>
      <c r="J739" s="28"/>
    </row>
    <row r="740" spans="1:10" x14ac:dyDescent="0.25">
      <c r="A740" s="33" t="str">
        <f>IF(LEN(Requerimiento_Det!A740)&gt;0,Requerimiento_Det!A740,"")</f>
        <v/>
      </c>
      <c r="B740" s="33" t="str">
        <f t="shared" si="11"/>
        <v/>
      </c>
      <c r="C740" s="5"/>
      <c r="D740" s="5"/>
      <c r="E740" s="5"/>
      <c r="F740" s="5"/>
      <c r="G740" s="5"/>
      <c r="H740" s="28"/>
      <c r="I740" s="28"/>
      <c r="J740" s="28"/>
    </row>
    <row r="741" spans="1:10" x14ac:dyDescent="0.25">
      <c r="A741" s="33" t="str">
        <f>IF(LEN(Requerimiento_Det!A741)&gt;0,Requerimiento_Det!A741,"")</f>
        <v/>
      </c>
      <c r="B741" s="33" t="str">
        <f t="shared" si="11"/>
        <v/>
      </c>
      <c r="C741" s="5"/>
      <c r="D741" s="5"/>
      <c r="E741" s="5"/>
      <c r="F741" s="5"/>
      <c r="G741" s="5"/>
      <c r="H741" s="28"/>
      <c r="I741" s="28"/>
      <c r="J741" s="28"/>
    </row>
    <row r="742" spans="1:10" x14ac:dyDescent="0.25">
      <c r="A742" s="33" t="str">
        <f>IF(LEN(Requerimiento_Det!A742)&gt;0,Requerimiento_Det!A742,"")</f>
        <v/>
      </c>
      <c r="B742" s="33" t="str">
        <f t="shared" si="11"/>
        <v/>
      </c>
      <c r="C742" s="5"/>
      <c r="D742" s="5"/>
      <c r="E742" s="5"/>
      <c r="F742" s="5"/>
      <c r="G742" s="5"/>
      <c r="H742" s="28"/>
      <c r="I742" s="28"/>
      <c r="J742" s="28"/>
    </row>
    <row r="743" spans="1:10" x14ac:dyDescent="0.25">
      <c r="A743" s="33" t="str">
        <f>IF(LEN(Requerimiento_Det!A743)&gt;0,Requerimiento_Det!A743,"")</f>
        <v/>
      </c>
      <c r="B743" s="33" t="str">
        <f t="shared" si="11"/>
        <v/>
      </c>
      <c r="C743" s="5"/>
      <c r="D743" s="5"/>
      <c r="E743" s="5"/>
      <c r="F743" s="5"/>
      <c r="G743" s="5"/>
      <c r="H743" s="28"/>
      <c r="I743" s="28"/>
      <c r="J743" s="28"/>
    </row>
    <row r="744" spans="1:10" x14ac:dyDescent="0.25">
      <c r="A744" s="33" t="str">
        <f>IF(LEN(Requerimiento_Det!A744)&gt;0,Requerimiento_Det!A744,"")</f>
        <v/>
      </c>
      <c r="B744" s="33" t="str">
        <f t="shared" si="11"/>
        <v/>
      </c>
      <c r="C744" s="5"/>
      <c r="D744" s="5"/>
      <c r="E744" s="5"/>
      <c r="F744" s="5"/>
      <c r="G744" s="5"/>
      <c r="H744" s="28"/>
      <c r="I744" s="28"/>
      <c r="J744" s="28"/>
    </row>
    <row r="745" spans="1:10" x14ac:dyDescent="0.25">
      <c r="A745" s="33" t="str">
        <f>IF(LEN(Requerimiento_Det!A745)&gt;0,Requerimiento_Det!A745,"")</f>
        <v/>
      </c>
      <c r="B745" s="33" t="str">
        <f t="shared" si="11"/>
        <v/>
      </c>
      <c r="C745" s="5"/>
      <c r="D745" s="5"/>
      <c r="E745" s="5"/>
      <c r="F745" s="5"/>
      <c r="G745" s="5"/>
      <c r="H745" s="28"/>
      <c r="I745" s="28"/>
      <c r="J745" s="28"/>
    </row>
    <row r="746" spans="1:10" x14ac:dyDescent="0.25">
      <c r="A746" s="33" t="str">
        <f>IF(LEN(Requerimiento_Det!A746)&gt;0,Requerimiento_Det!A746,"")</f>
        <v/>
      </c>
      <c r="B746" s="33" t="str">
        <f t="shared" si="11"/>
        <v/>
      </c>
      <c r="C746" s="5"/>
      <c r="D746" s="5"/>
      <c r="E746" s="5"/>
      <c r="F746" s="5"/>
      <c r="G746" s="5"/>
      <c r="H746" s="28"/>
      <c r="I746" s="28"/>
      <c r="J746" s="28"/>
    </row>
    <row r="747" spans="1:10" x14ac:dyDescent="0.25">
      <c r="A747" s="33" t="str">
        <f>IF(LEN(Requerimiento_Det!A747)&gt;0,Requerimiento_Det!A747,"")</f>
        <v/>
      </c>
      <c r="B747" s="33" t="str">
        <f t="shared" si="11"/>
        <v/>
      </c>
      <c r="C747" s="5"/>
      <c r="D747" s="5"/>
      <c r="E747" s="5"/>
      <c r="F747" s="5"/>
      <c r="G747" s="5"/>
      <c r="H747" s="28"/>
      <c r="I747" s="28"/>
      <c r="J747" s="28"/>
    </row>
    <row r="748" spans="1:10" x14ac:dyDescent="0.25">
      <c r="A748" s="33" t="str">
        <f>IF(LEN(Requerimiento_Det!A748)&gt;0,Requerimiento_Det!A748,"")</f>
        <v/>
      </c>
      <c r="B748" s="33" t="str">
        <f t="shared" si="11"/>
        <v/>
      </c>
      <c r="C748" s="5"/>
      <c r="D748" s="5"/>
      <c r="E748" s="5"/>
      <c r="F748" s="5"/>
      <c r="G748" s="5"/>
      <c r="H748" s="28"/>
      <c r="I748" s="28"/>
      <c r="J748" s="28"/>
    </row>
    <row r="749" spans="1:10" x14ac:dyDescent="0.25">
      <c r="A749" s="33" t="str">
        <f>IF(LEN(Requerimiento_Det!A749)&gt;0,Requerimiento_Det!A749,"")</f>
        <v/>
      </c>
      <c r="B749" s="33" t="str">
        <f t="shared" si="11"/>
        <v/>
      </c>
      <c r="C749" s="5"/>
      <c r="D749" s="5"/>
      <c r="E749" s="5"/>
      <c r="F749" s="5"/>
      <c r="G749" s="5"/>
      <c r="H749" s="28"/>
      <c r="I749" s="28"/>
      <c r="J749" s="28"/>
    </row>
    <row r="750" spans="1:10" x14ac:dyDescent="0.25">
      <c r="A750" s="33" t="str">
        <f>IF(LEN(Requerimiento_Det!A750)&gt;0,Requerimiento_Det!A750,"")</f>
        <v/>
      </c>
      <c r="B750" s="33" t="str">
        <f t="shared" si="11"/>
        <v/>
      </c>
      <c r="C750" s="5"/>
      <c r="D750" s="5"/>
      <c r="E750" s="5"/>
      <c r="F750" s="5"/>
      <c r="G750" s="5"/>
      <c r="H750" s="28"/>
      <c r="I750" s="28"/>
      <c r="J750" s="28"/>
    </row>
    <row r="751" spans="1:10" x14ac:dyDescent="0.25">
      <c r="A751" s="33" t="str">
        <f>IF(LEN(Requerimiento_Det!A751)&gt;0,Requerimiento_Det!A751,"")</f>
        <v/>
      </c>
      <c r="B751" s="33" t="str">
        <f t="shared" si="11"/>
        <v/>
      </c>
      <c r="C751" s="5"/>
      <c r="D751" s="5"/>
      <c r="E751" s="5"/>
      <c r="F751" s="5"/>
      <c r="G751" s="5"/>
      <c r="H751" s="28"/>
      <c r="I751" s="28"/>
      <c r="J751" s="28"/>
    </row>
    <row r="752" spans="1:10" x14ac:dyDescent="0.25">
      <c r="A752" s="33" t="str">
        <f>IF(LEN(Requerimiento_Det!A752)&gt;0,Requerimiento_Det!A752,"")</f>
        <v/>
      </c>
      <c r="B752" s="33" t="str">
        <f t="shared" si="11"/>
        <v/>
      </c>
      <c r="C752" s="5"/>
      <c r="D752" s="5"/>
      <c r="E752" s="5"/>
      <c r="F752" s="5"/>
      <c r="G752" s="5"/>
      <c r="H752" s="28"/>
      <c r="I752" s="28"/>
      <c r="J752" s="28"/>
    </row>
    <row r="753" spans="1:10" x14ac:dyDescent="0.25">
      <c r="A753" s="33" t="str">
        <f>IF(LEN(Requerimiento_Det!A753)&gt;0,Requerimiento_Det!A753,"")</f>
        <v/>
      </c>
      <c r="B753" s="33" t="str">
        <f t="shared" si="11"/>
        <v/>
      </c>
      <c r="C753" s="5"/>
      <c r="D753" s="5"/>
      <c r="E753" s="5"/>
      <c r="F753" s="5"/>
      <c r="G753" s="5"/>
      <c r="H753" s="28"/>
      <c r="I753" s="28"/>
      <c r="J753" s="28"/>
    </row>
    <row r="754" spans="1:10" x14ac:dyDescent="0.25">
      <c r="A754" s="33" t="str">
        <f>IF(LEN(Requerimiento_Det!A754)&gt;0,Requerimiento_Det!A754,"")</f>
        <v/>
      </c>
      <c r="B754" s="33" t="str">
        <f t="shared" si="11"/>
        <v/>
      </c>
      <c r="C754" s="5"/>
      <c r="D754" s="5"/>
      <c r="E754" s="5"/>
      <c r="F754" s="5"/>
      <c r="G754" s="5"/>
      <c r="H754" s="28"/>
      <c r="I754" s="28"/>
      <c r="J754" s="28"/>
    </row>
    <row r="755" spans="1:10" x14ac:dyDescent="0.25">
      <c r="A755" s="33" t="str">
        <f>IF(LEN(Requerimiento_Det!A755)&gt;0,Requerimiento_Det!A755,"")</f>
        <v/>
      </c>
      <c r="B755" s="33" t="str">
        <f t="shared" si="11"/>
        <v/>
      </c>
      <c r="C755" s="5"/>
      <c r="D755" s="5"/>
      <c r="E755" s="5"/>
      <c r="F755" s="5"/>
      <c r="G755" s="5"/>
      <c r="H755" s="28"/>
      <c r="I755" s="28"/>
      <c r="J755" s="28"/>
    </row>
    <row r="756" spans="1:10" x14ac:dyDescent="0.25">
      <c r="A756" s="33" t="str">
        <f>IF(LEN(Requerimiento_Det!A756)&gt;0,Requerimiento_Det!A756,"")</f>
        <v/>
      </c>
      <c r="B756" s="33" t="str">
        <f t="shared" si="11"/>
        <v/>
      </c>
      <c r="C756" s="5"/>
      <c r="D756" s="5"/>
      <c r="E756" s="5"/>
      <c r="F756" s="5"/>
      <c r="G756" s="5"/>
      <c r="H756" s="28"/>
      <c r="I756" s="28"/>
      <c r="J756" s="28"/>
    </row>
    <row r="757" spans="1:10" x14ac:dyDescent="0.25">
      <c r="A757" s="33" t="str">
        <f>IF(LEN(Requerimiento_Det!A757)&gt;0,Requerimiento_Det!A757,"")</f>
        <v/>
      </c>
      <c r="B757" s="33" t="str">
        <f t="shared" si="11"/>
        <v/>
      </c>
      <c r="C757" s="5"/>
      <c r="D757" s="5"/>
      <c r="E757" s="5"/>
      <c r="F757" s="5"/>
      <c r="G757" s="5"/>
      <c r="H757" s="28"/>
      <c r="I757" s="28"/>
      <c r="J757" s="28"/>
    </row>
    <row r="758" spans="1:10" x14ac:dyDescent="0.25">
      <c r="A758" s="33" t="str">
        <f>IF(LEN(Requerimiento_Det!A758)&gt;0,Requerimiento_Det!A758,"")</f>
        <v/>
      </c>
      <c r="B758" s="33" t="str">
        <f t="shared" si="11"/>
        <v/>
      </c>
      <c r="C758" s="5"/>
      <c r="D758" s="5"/>
      <c r="E758" s="5"/>
      <c r="F758" s="5"/>
      <c r="G758" s="5"/>
      <c r="H758" s="28"/>
      <c r="I758" s="28"/>
      <c r="J758" s="28"/>
    </row>
    <row r="759" spans="1:10" x14ac:dyDescent="0.25">
      <c r="A759" s="33" t="str">
        <f>IF(LEN(Requerimiento_Det!A759)&gt;0,Requerimiento_Det!A759,"")</f>
        <v/>
      </c>
      <c r="B759" s="33" t="str">
        <f t="shared" ref="B759:B800" si="12">(IF(LEN(C759)&gt;0,ROW(B759)-1,""))</f>
        <v/>
      </c>
      <c r="C759" s="5"/>
      <c r="D759" s="5"/>
      <c r="E759" s="5"/>
      <c r="F759" s="5"/>
      <c r="G759" s="5"/>
      <c r="H759" s="28"/>
      <c r="I759" s="28"/>
      <c r="J759" s="28"/>
    </row>
    <row r="760" spans="1:10" x14ac:dyDescent="0.25">
      <c r="A760" s="33" t="str">
        <f>IF(LEN(Requerimiento_Det!A760)&gt;0,Requerimiento_Det!A760,"")</f>
        <v/>
      </c>
      <c r="B760" s="33" t="str">
        <f t="shared" si="12"/>
        <v/>
      </c>
      <c r="C760" s="5"/>
      <c r="D760" s="5"/>
      <c r="E760" s="5"/>
      <c r="F760" s="5"/>
      <c r="G760" s="5"/>
      <c r="H760" s="28"/>
      <c r="I760" s="28"/>
      <c r="J760" s="28"/>
    </row>
    <row r="761" spans="1:10" x14ac:dyDescent="0.25">
      <c r="A761" s="33" t="str">
        <f>IF(LEN(Requerimiento_Det!A761)&gt;0,Requerimiento_Det!A761,"")</f>
        <v/>
      </c>
      <c r="B761" s="33" t="str">
        <f t="shared" si="12"/>
        <v/>
      </c>
      <c r="C761" s="5"/>
      <c r="D761" s="5"/>
      <c r="E761" s="5"/>
      <c r="F761" s="5"/>
      <c r="G761" s="5"/>
      <c r="H761" s="28"/>
      <c r="I761" s="28"/>
      <c r="J761" s="28"/>
    </row>
    <row r="762" spans="1:10" x14ac:dyDescent="0.25">
      <c r="A762" s="33" t="str">
        <f>IF(LEN(Requerimiento_Det!A762)&gt;0,Requerimiento_Det!A762,"")</f>
        <v/>
      </c>
      <c r="B762" s="33" t="str">
        <f t="shared" si="12"/>
        <v/>
      </c>
      <c r="C762" s="5"/>
      <c r="D762" s="5"/>
      <c r="E762" s="5"/>
      <c r="F762" s="5"/>
      <c r="G762" s="5"/>
      <c r="H762" s="28"/>
      <c r="I762" s="28"/>
      <c r="J762" s="28"/>
    </row>
    <row r="763" spans="1:10" x14ac:dyDescent="0.25">
      <c r="A763" s="33" t="str">
        <f>IF(LEN(Requerimiento_Det!A763)&gt;0,Requerimiento_Det!A763,"")</f>
        <v/>
      </c>
      <c r="B763" s="33" t="str">
        <f t="shared" si="12"/>
        <v/>
      </c>
      <c r="C763" s="5"/>
      <c r="D763" s="5"/>
      <c r="E763" s="5"/>
      <c r="F763" s="5"/>
      <c r="G763" s="5"/>
      <c r="H763" s="28"/>
      <c r="I763" s="28"/>
      <c r="J763" s="28"/>
    </row>
    <row r="764" spans="1:10" x14ac:dyDescent="0.25">
      <c r="A764" s="33" t="str">
        <f>IF(LEN(Requerimiento_Det!A764)&gt;0,Requerimiento_Det!A764,"")</f>
        <v/>
      </c>
      <c r="B764" s="33" t="str">
        <f t="shared" si="12"/>
        <v/>
      </c>
      <c r="C764" s="5"/>
      <c r="D764" s="5"/>
      <c r="E764" s="5"/>
      <c r="F764" s="5"/>
      <c r="G764" s="5"/>
      <c r="H764" s="28"/>
      <c r="I764" s="28"/>
      <c r="J764" s="28"/>
    </row>
    <row r="765" spans="1:10" x14ac:dyDescent="0.25">
      <c r="A765" s="33" t="str">
        <f>IF(LEN(Requerimiento_Det!A765)&gt;0,Requerimiento_Det!A765,"")</f>
        <v/>
      </c>
      <c r="B765" s="33" t="str">
        <f t="shared" si="12"/>
        <v/>
      </c>
      <c r="C765" s="5"/>
      <c r="D765" s="5"/>
      <c r="E765" s="5"/>
      <c r="F765" s="5"/>
      <c r="G765" s="5"/>
      <c r="H765" s="28"/>
      <c r="I765" s="28"/>
      <c r="J765" s="28"/>
    </row>
    <row r="766" spans="1:10" x14ac:dyDescent="0.25">
      <c r="A766" s="33" t="str">
        <f>IF(LEN(Requerimiento_Det!A766)&gt;0,Requerimiento_Det!A766,"")</f>
        <v/>
      </c>
      <c r="B766" s="33" t="str">
        <f t="shared" si="12"/>
        <v/>
      </c>
      <c r="C766" s="5"/>
      <c r="D766" s="5"/>
      <c r="E766" s="5"/>
      <c r="F766" s="5"/>
      <c r="G766" s="5"/>
      <c r="H766" s="28"/>
      <c r="I766" s="28"/>
      <c r="J766" s="28"/>
    </row>
    <row r="767" spans="1:10" x14ac:dyDescent="0.25">
      <c r="A767" s="33" t="str">
        <f>IF(LEN(Requerimiento_Det!A767)&gt;0,Requerimiento_Det!A767,"")</f>
        <v/>
      </c>
      <c r="B767" s="33" t="str">
        <f t="shared" si="12"/>
        <v/>
      </c>
      <c r="C767" s="5"/>
      <c r="D767" s="5"/>
      <c r="E767" s="5"/>
      <c r="F767" s="5"/>
      <c r="G767" s="5"/>
      <c r="H767" s="28"/>
      <c r="I767" s="28"/>
      <c r="J767" s="28"/>
    </row>
    <row r="768" spans="1:10" x14ac:dyDescent="0.25">
      <c r="A768" s="33" t="str">
        <f>IF(LEN(Requerimiento_Det!A768)&gt;0,Requerimiento_Det!A768,"")</f>
        <v/>
      </c>
      <c r="B768" s="33" t="str">
        <f t="shared" si="12"/>
        <v/>
      </c>
      <c r="C768" s="5"/>
      <c r="D768" s="5"/>
      <c r="E768" s="5"/>
      <c r="F768" s="5"/>
      <c r="G768" s="5"/>
      <c r="H768" s="28"/>
      <c r="I768" s="28"/>
      <c r="J768" s="28"/>
    </row>
    <row r="769" spans="1:10" x14ac:dyDescent="0.25">
      <c r="A769" s="33" t="str">
        <f>IF(LEN(Requerimiento_Det!A769)&gt;0,Requerimiento_Det!A769,"")</f>
        <v/>
      </c>
      <c r="B769" s="33" t="str">
        <f t="shared" si="12"/>
        <v/>
      </c>
      <c r="C769" s="5"/>
      <c r="D769" s="5"/>
      <c r="E769" s="5"/>
      <c r="F769" s="5"/>
      <c r="G769" s="5"/>
      <c r="H769" s="28"/>
      <c r="I769" s="28"/>
      <c r="J769" s="28"/>
    </row>
    <row r="770" spans="1:10" x14ac:dyDescent="0.25">
      <c r="A770" s="33" t="str">
        <f>IF(LEN(Requerimiento_Det!A770)&gt;0,Requerimiento_Det!A770,"")</f>
        <v/>
      </c>
      <c r="B770" s="33" t="str">
        <f t="shared" si="12"/>
        <v/>
      </c>
      <c r="C770" s="5"/>
      <c r="D770" s="5"/>
      <c r="E770" s="5"/>
      <c r="F770" s="5"/>
      <c r="G770" s="5"/>
      <c r="H770" s="28"/>
      <c r="I770" s="28"/>
      <c r="J770" s="28"/>
    </row>
    <row r="771" spans="1:10" x14ac:dyDescent="0.25">
      <c r="A771" s="33" t="str">
        <f>IF(LEN(Requerimiento_Det!A771)&gt;0,Requerimiento_Det!A771,"")</f>
        <v/>
      </c>
      <c r="B771" s="33" t="str">
        <f t="shared" si="12"/>
        <v/>
      </c>
      <c r="C771" s="5"/>
      <c r="D771" s="5"/>
      <c r="E771" s="5"/>
      <c r="F771" s="5"/>
      <c r="G771" s="5"/>
      <c r="H771" s="28"/>
      <c r="I771" s="28"/>
      <c r="J771" s="28"/>
    </row>
    <row r="772" spans="1:10" x14ac:dyDescent="0.25">
      <c r="A772" s="33" t="str">
        <f>IF(LEN(Requerimiento_Det!A772)&gt;0,Requerimiento_Det!A772,"")</f>
        <v/>
      </c>
      <c r="B772" s="33" t="str">
        <f t="shared" si="12"/>
        <v/>
      </c>
      <c r="C772" s="5"/>
      <c r="D772" s="5"/>
      <c r="E772" s="5"/>
      <c r="F772" s="5"/>
      <c r="G772" s="5"/>
      <c r="H772" s="28"/>
      <c r="I772" s="28"/>
      <c r="J772" s="28"/>
    </row>
    <row r="773" spans="1:10" x14ac:dyDescent="0.25">
      <c r="A773" s="33" t="str">
        <f>IF(LEN(Requerimiento_Det!A773)&gt;0,Requerimiento_Det!A773,"")</f>
        <v/>
      </c>
      <c r="B773" s="33" t="str">
        <f t="shared" si="12"/>
        <v/>
      </c>
      <c r="C773" s="5"/>
      <c r="D773" s="5"/>
      <c r="E773" s="5"/>
      <c r="F773" s="5"/>
      <c r="G773" s="5"/>
      <c r="H773" s="28"/>
      <c r="I773" s="28"/>
      <c r="J773" s="28"/>
    </row>
    <row r="774" spans="1:10" x14ac:dyDescent="0.25">
      <c r="A774" s="33" t="str">
        <f>IF(LEN(Requerimiento_Det!A774)&gt;0,Requerimiento_Det!A774,"")</f>
        <v/>
      </c>
      <c r="B774" s="33" t="str">
        <f t="shared" si="12"/>
        <v/>
      </c>
      <c r="C774" s="5"/>
      <c r="D774" s="5"/>
      <c r="E774" s="5"/>
      <c r="F774" s="5"/>
      <c r="G774" s="5"/>
      <c r="H774" s="28"/>
      <c r="I774" s="28"/>
      <c r="J774" s="28"/>
    </row>
    <row r="775" spans="1:10" x14ac:dyDescent="0.25">
      <c r="A775" s="33" t="str">
        <f>IF(LEN(Requerimiento_Det!A775)&gt;0,Requerimiento_Det!A775,"")</f>
        <v/>
      </c>
      <c r="B775" s="33" t="str">
        <f t="shared" si="12"/>
        <v/>
      </c>
      <c r="C775" s="5"/>
      <c r="D775" s="5"/>
      <c r="E775" s="5"/>
      <c r="F775" s="5"/>
      <c r="G775" s="5"/>
      <c r="H775" s="28"/>
      <c r="I775" s="28"/>
      <c r="J775" s="28"/>
    </row>
    <row r="776" spans="1:10" x14ac:dyDescent="0.25">
      <c r="A776" s="33" t="str">
        <f>IF(LEN(Requerimiento_Det!A776)&gt;0,Requerimiento_Det!A776,"")</f>
        <v/>
      </c>
      <c r="B776" s="33" t="str">
        <f t="shared" si="12"/>
        <v/>
      </c>
      <c r="C776" s="5"/>
      <c r="D776" s="5"/>
      <c r="E776" s="5"/>
      <c r="F776" s="5"/>
      <c r="G776" s="5"/>
      <c r="H776" s="28"/>
      <c r="I776" s="28"/>
      <c r="J776" s="28"/>
    </row>
    <row r="777" spans="1:10" x14ac:dyDescent="0.25">
      <c r="A777" s="33" t="str">
        <f>IF(LEN(Requerimiento_Det!A777)&gt;0,Requerimiento_Det!A777,"")</f>
        <v/>
      </c>
      <c r="B777" s="33" t="str">
        <f t="shared" si="12"/>
        <v/>
      </c>
      <c r="C777" s="5"/>
      <c r="D777" s="5"/>
      <c r="E777" s="5"/>
      <c r="F777" s="5"/>
      <c r="G777" s="5"/>
      <c r="H777" s="28"/>
      <c r="I777" s="28"/>
      <c r="J777" s="28"/>
    </row>
    <row r="778" spans="1:10" x14ac:dyDescent="0.25">
      <c r="A778" s="33" t="str">
        <f>IF(LEN(Requerimiento_Det!A778)&gt;0,Requerimiento_Det!A778,"")</f>
        <v/>
      </c>
      <c r="B778" s="33" t="str">
        <f t="shared" si="12"/>
        <v/>
      </c>
      <c r="C778" s="5"/>
      <c r="D778" s="5"/>
      <c r="E778" s="5"/>
      <c r="F778" s="5"/>
      <c r="G778" s="5"/>
      <c r="H778" s="28"/>
      <c r="I778" s="28"/>
      <c r="J778" s="28"/>
    </row>
    <row r="779" spans="1:10" x14ac:dyDescent="0.25">
      <c r="A779" s="33" t="str">
        <f>IF(LEN(Requerimiento_Det!A779)&gt;0,Requerimiento_Det!A779,"")</f>
        <v/>
      </c>
      <c r="B779" s="33" t="str">
        <f t="shared" si="12"/>
        <v/>
      </c>
      <c r="C779" s="5"/>
      <c r="D779" s="5"/>
      <c r="E779" s="5"/>
      <c r="F779" s="5"/>
      <c r="G779" s="5"/>
      <c r="H779" s="28"/>
      <c r="I779" s="28"/>
      <c r="J779" s="28"/>
    </row>
    <row r="780" spans="1:10" x14ac:dyDescent="0.25">
      <c r="A780" s="33" t="str">
        <f>IF(LEN(Requerimiento_Det!A780)&gt;0,Requerimiento_Det!A780,"")</f>
        <v/>
      </c>
      <c r="B780" s="33" t="str">
        <f t="shared" si="12"/>
        <v/>
      </c>
      <c r="C780" s="5"/>
      <c r="D780" s="5"/>
      <c r="E780" s="5"/>
      <c r="F780" s="5"/>
      <c r="G780" s="5"/>
      <c r="H780" s="28"/>
      <c r="I780" s="28"/>
      <c r="J780" s="28"/>
    </row>
    <row r="781" spans="1:10" x14ac:dyDescent="0.25">
      <c r="A781" s="33" t="str">
        <f>IF(LEN(Requerimiento_Det!A781)&gt;0,Requerimiento_Det!A781,"")</f>
        <v/>
      </c>
      <c r="B781" s="33" t="str">
        <f t="shared" si="12"/>
        <v/>
      </c>
      <c r="C781" s="5"/>
      <c r="D781" s="5"/>
      <c r="E781" s="5"/>
      <c r="F781" s="5"/>
      <c r="G781" s="5"/>
      <c r="H781" s="28"/>
      <c r="I781" s="28"/>
      <c r="J781" s="28"/>
    </row>
    <row r="782" spans="1:10" x14ac:dyDescent="0.25">
      <c r="A782" s="33" t="str">
        <f>IF(LEN(Requerimiento_Det!A782)&gt;0,Requerimiento_Det!A782,"")</f>
        <v/>
      </c>
      <c r="B782" s="33" t="str">
        <f t="shared" si="12"/>
        <v/>
      </c>
      <c r="C782" s="5"/>
      <c r="D782" s="5"/>
      <c r="E782" s="5"/>
      <c r="F782" s="5"/>
      <c r="G782" s="5"/>
      <c r="H782" s="28"/>
      <c r="I782" s="28"/>
      <c r="J782" s="28"/>
    </row>
    <row r="783" spans="1:10" x14ac:dyDescent="0.25">
      <c r="A783" s="33" t="str">
        <f>IF(LEN(Requerimiento_Det!A783)&gt;0,Requerimiento_Det!A783,"")</f>
        <v/>
      </c>
      <c r="B783" s="33" t="str">
        <f t="shared" si="12"/>
        <v/>
      </c>
      <c r="C783" s="5"/>
      <c r="D783" s="5"/>
      <c r="E783" s="5"/>
      <c r="F783" s="5"/>
      <c r="G783" s="5"/>
      <c r="H783" s="28"/>
      <c r="I783" s="28"/>
      <c r="J783" s="28"/>
    </row>
    <row r="784" spans="1:10" x14ac:dyDescent="0.25">
      <c r="A784" s="33" t="str">
        <f>IF(LEN(Requerimiento_Det!A784)&gt;0,Requerimiento_Det!A784,"")</f>
        <v/>
      </c>
      <c r="B784" s="33" t="str">
        <f t="shared" si="12"/>
        <v/>
      </c>
      <c r="C784" s="5"/>
      <c r="D784" s="5"/>
      <c r="E784" s="5"/>
      <c r="F784" s="5"/>
      <c r="G784" s="5"/>
      <c r="H784" s="28"/>
      <c r="I784" s="28"/>
      <c r="J784" s="28"/>
    </row>
    <row r="785" spans="1:10" x14ac:dyDescent="0.25">
      <c r="A785" s="33" t="str">
        <f>IF(LEN(Requerimiento_Det!A785)&gt;0,Requerimiento_Det!A785,"")</f>
        <v/>
      </c>
      <c r="B785" s="33" t="str">
        <f t="shared" si="12"/>
        <v/>
      </c>
      <c r="C785" s="5"/>
      <c r="D785" s="5"/>
      <c r="E785" s="5"/>
      <c r="F785" s="5"/>
      <c r="G785" s="5"/>
      <c r="H785" s="28"/>
      <c r="I785" s="28"/>
      <c r="J785" s="28"/>
    </row>
    <row r="786" spans="1:10" x14ac:dyDescent="0.25">
      <c r="A786" s="33" t="str">
        <f>IF(LEN(Requerimiento_Det!A786)&gt;0,Requerimiento_Det!A786,"")</f>
        <v/>
      </c>
      <c r="B786" s="33" t="str">
        <f t="shared" si="12"/>
        <v/>
      </c>
      <c r="C786" s="5"/>
      <c r="D786" s="5"/>
      <c r="E786" s="5"/>
      <c r="F786" s="5"/>
      <c r="G786" s="5"/>
      <c r="H786" s="28"/>
      <c r="I786" s="28"/>
      <c r="J786" s="28"/>
    </row>
    <row r="787" spans="1:10" x14ac:dyDescent="0.25">
      <c r="A787" s="33" t="str">
        <f>IF(LEN(Requerimiento_Det!A787)&gt;0,Requerimiento_Det!A787,"")</f>
        <v/>
      </c>
      <c r="B787" s="33" t="str">
        <f t="shared" si="12"/>
        <v/>
      </c>
      <c r="C787" s="5"/>
      <c r="D787" s="5"/>
      <c r="E787" s="5"/>
      <c r="F787" s="5"/>
      <c r="G787" s="5"/>
      <c r="H787" s="28"/>
      <c r="I787" s="28"/>
      <c r="J787" s="28"/>
    </row>
    <row r="788" spans="1:10" x14ac:dyDescent="0.25">
      <c r="A788" s="33" t="str">
        <f>IF(LEN(Requerimiento_Det!A788)&gt;0,Requerimiento_Det!A788,"")</f>
        <v/>
      </c>
      <c r="B788" s="33" t="str">
        <f t="shared" si="12"/>
        <v/>
      </c>
      <c r="C788" s="5"/>
      <c r="D788" s="5"/>
      <c r="E788" s="5"/>
      <c r="F788" s="5"/>
      <c r="G788" s="5"/>
      <c r="H788" s="28"/>
      <c r="I788" s="28"/>
      <c r="J788" s="28"/>
    </row>
    <row r="789" spans="1:10" x14ac:dyDescent="0.25">
      <c r="A789" s="33" t="str">
        <f>IF(LEN(Requerimiento_Det!A789)&gt;0,Requerimiento_Det!A789,"")</f>
        <v/>
      </c>
      <c r="B789" s="33" t="str">
        <f t="shared" si="12"/>
        <v/>
      </c>
      <c r="C789" s="5"/>
      <c r="D789" s="5"/>
      <c r="E789" s="5"/>
      <c r="F789" s="5"/>
      <c r="G789" s="5"/>
      <c r="H789" s="28"/>
      <c r="I789" s="28"/>
      <c r="J789" s="28"/>
    </row>
    <row r="790" spans="1:10" x14ac:dyDescent="0.25">
      <c r="A790" s="33" t="str">
        <f>IF(LEN(Requerimiento_Det!A790)&gt;0,Requerimiento_Det!A790,"")</f>
        <v/>
      </c>
      <c r="B790" s="33" t="str">
        <f t="shared" si="12"/>
        <v/>
      </c>
      <c r="C790" s="5"/>
      <c r="D790" s="5"/>
      <c r="E790" s="5"/>
      <c r="F790" s="5"/>
      <c r="G790" s="5"/>
      <c r="H790" s="28"/>
      <c r="I790" s="28"/>
      <c r="J790" s="28"/>
    </row>
    <row r="791" spans="1:10" x14ac:dyDescent="0.25">
      <c r="A791" s="33" t="str">
        <f>IF(LEN(Requerimiento_Det!A791)&gt;0,Requerimiento_Det!A791,"")</f>
        <v/>
      </c>
      <c r="B791" s="33" t="str">
        <f t="shared" si="12"/>
        <v/>
      </c>
      <c r="C791" s="5"/>
      <c r="D791" s="5"/>
      <c r="E791" s="5"/>
      <c r="F791" s="5"/>
      <c r="G791" s="5"/>
      <c r="H791" s="28"/>
      <c r="I791" s="28"/>
      <c r="J791" s="28"/>
    </row>
    <row r="792" spans="1:10" x14ac:dyDescent="0.25">
      <c r="A792" s="33" t="str">
        <f>IF(LEN(Requerimiento_Det!A792)&gt;0,Requerimiento_Det!A792,"")</f>
        <v/>
      </c>
      <c r="B792" s="33" t="str">
        <f t="shared" si="12"/>
        <v/>
      </c>
      <c r="C792" s="5"/>
      <c r="D792" s="5"/>
      <c r="E792" s="5"/>
      <c r="F792" s="5"/>
      <c r="G792" s="5"/>
      <c r="H792" s="28"/>
      <c r="I792" s="28"/>
      <c r="J792" s="28"/>
    </row>
    <row r="793" spans="1:10" x14ac:dyDescent="0.25">
      <c r="A793" s="33" t="str">
        <f>IF(LEN(Requerimiento_Det!A793)&gt;0,Requerimiento_Det!A793,"")</f>
        <v/>
      </c>
      <c r="B793" s="33" t="str">
        <f t="shared" si="12"/>
        <v/>
      </c>
      <c r="C793" s="5"/>
      <c r="D793" s="5"/>
      <c r="E793" s="5"/>
      <c r="F793" s="5"/>
      <c r="G793" s="5"/>
      <c r="H793" s="28"/>
      <c r="I793" s="28"/>
      <c r="J793" s="28"/>
    </row>
    <row r="794" spans="1:10" x14ac:dyDescent="0.25">
      <c r="A794" s="33" t="str">
        <f>IF(LEN(Requerimiento_Det!A794)&gt;0,Requerimiento_Det!A794,"")</f>
        <v/>
      </c>
      <c r="B794" s="33" t="str">
        <f t="shared" si="12"/>
        <v/>
      </c>
      <c r="C794" s="5"/>
      <c r="D794" s="5"/>
      <c r="E794" s="5"/>
      <c r="F794" s="5"/>
      <c r="G794" s="5"/>
      <c r="H794" s="28"/>
      <c r="I794" s="28"/>
      <c r="J794" s="28"/>
    </row>
    <row r="795" spans="1:10" x14ac:dyDescent="0.25">
      <c r="A795" s="33" t="str">
        <f>IF(LEN(Requerimiento_Det!A795)&gt;0,Requerimiento_Det!A795,"")</f>
        <v/>
      </c>
      <c r="B795" s="33" t="str">
        <f t="shared" si="12"/>
        <v/>
      </c>
      <c r="C795" s="5"/>
      <c r="D795" s="5"/>
      <c r="E795" s="5"/>
      <c r="F795" s="5"/>
      <c r="G795" s="5"/>
      <c r="H795" s="28"/>
      <c r="I795" s="28"/>
      <c r="J795" s="28"/>
    </row>
    <row r="796" spans="1:10" x14ac:dyDescent="0.25">
      <c r="A796" s="33" t="str">
        <f>IF(LEN(Requerimiento_Det!A796)&gt;0,Requerimiento_Det!A796,"")</f>
        <v/>
      </c>
      <c r="B796" s="33" t="str">
        <f t="shared" si="12"/>
        <v/>
      </c>
      <c r="C796" s="5"/>
      <c r="D796" s="5"/>
      <c r="E796" s="5"/>
      <c r="F796" s="5"/>
      <c r="G796" s="5"/>
      <c r="H796" s="28"/>
      <c r="I796" s="28"/>
      <c r="J796" s="28"/>
    </row>
    <row r="797" spans="1:10" x14ac:dyDescent="0.25">
      <c r="A797" s="33" t="str">
        <f>IF(LEN(Requerimiento_Det!A797)&gt;0,Requerimiento_Det!A797,"")</f>
        <v/>
      </c>
      <c r="B797" s="33" t="str">
        <f t="shared" si="12"/>
        <v/>
      </c>
      <c r="C797" s="5"/>
      <c r="D797" s="5"/>
      <c r="E797" s="5"/>
      <c r="F797" s="5"/>
      <c r="G797" s="5"/>
      <c r="H797" s="28"/>
      <c r="I797" s="28"/>
      <c r="J797" s="28"/>
    </row>
    <row r="798" spans="1:10" x14ac:dyDescent="0.25">
      <c r="A798" s="33" t="str">
        <f>IF(LEN(Requerimiento_Det!A798)&gt;0,Requerimiento_Det!A798,"")</f>
        <v/>
      </c>
      <c r="B798" s="33" t="str">
        <f t="shared" si="12"/>
        <v/>
      </c>
      <c r="C798" s="5"/>
      <c r="D798" s="5"/>
      <c r="E798" s="5"/>
      <c r="F798" s="5"/>
      <c r="G798" s="5"/>
      <c r="H798" s="28"/>
      <c r="I798" s="28"/>
      <c r="J798" s="28"/>
    </row>
    <row r="799" spans="1:10" x14ac:dyDescent="0.25">
      <c r="A799" s="33" t="str">
        <f>IF(LEN(Requerimiento_Det!A799)&gt;0,Requerimiento_Det!A799,"")</f>
        <v/>
      </c>
      <c r="B799" s="33" t="str">
        <f t="shared" si="12"/>
        <v/>
      </c>
      <c r="C799" s="5"/>
      <c r="D799" s="5"/>
      <c r="E799" s="5"/>
      <c r="F799" s="5"/>
      <c r="G799" s="5"/>
      <c r="H799" s="28"/>
      <c r="I799" s="28"/>
      <c r="J799" s="28"/>
    </row>
    <row r="800" spans="1:10" x14ac:dyDescent="0.25">
      <c r="A800" s="33" t="str">
        <f>IF(LEN(Requerimiento_Det!A800)&gt;0,Requerimiento_Det!A800,"")</f>
        <v/>
      </c>
      <c r="B800" s="33" t="str">
        <f t="shared" si="12"/>
        <v/>
      </c>
      <c r="C800" s="5"/>
      <c r="D800" s="5"/>
      <c r="E800" s="5"/>
      <c r="F800" s="5"/>
      <c r="G800" s="5"/>
      <c r="H800" s="28"/>
      <c r="I800" s="28"/>
      <c r="J800" s="28"/>
    </row>
    <row r="801" spans="1:10" x14ac:dyDescent="0.25">
      <c r="A801" s="33" t="str">
        <f>IF(LEN(Requerimiento_Det!A801)&gt;0,Requerimiento_Det!A801,"")</f>
        <v/>
      </c>
      <c r="B801" s="33" t="str">
        <f t="shared" ref="B801:B864" si="13">(IF(LEN(C801)&gt;0,ROW(B801)-1,""))</f>
        <v/>
      </c>
      <c r="C801" s="5"/>
      <c r="D801" s="5"/>
      <c r="E801" s="5"/>
      <c r="F801" s="5"/>
      <c r="G801" s="5"/>
      <c r="H801" s="28"/>
      <c r="I801" s="28"/>
      <c r="J801" s="28"/>
    </row>
    <row r="802" spans="1:10" x14ac:dyDescent="0.25">
      <c r="A802" s="33" t="str">
        <f>IF(LEN(Requerimiento_Det!A802)&gt;0,Requerimiento_Det!A802,"")</f>
        <v/>
      </c>
      <c r="B802" s="33" t="str">
        <f t="shared" si="13"/>
        <v/>
      </c>
      <c r="C802" s="5"/>
      <c r="D802" s="5"/>
      <c r="E802" s="5"/>
      <c r="F802" s="5"/>
      <c r="G802" s="5"/>
      <c r="H802" s="28"/>
      <c r="I802" s="28"/>
      <c r="J802" s="28"/>
    </row>
    <row r="803" spans="1:10" x14ac:dyDescent="0.25">
      <c r="A803" s="33" t="str">
        <f>IF(LEN(Requerimiento_Det!A803)&gt;0,Requerimiento_Det!A803,"")</f>
        <v/>
      </c>
      <c r="B803" s="33" t="str">
        <f t="shared" si="13"/>
        <v/>
      </c>
      <c r="C803" s="5"/>
      <c r="D803" s="5"/>
      <c r="E803" s="5"/>
      <c r="F803" s="5"/>
      <c r="G803" s="5"/>
      <c r="H803" s="28"/>
      <c r="I803" s="28"/>
      <c r="J803" s="28"/>
    </row>
    <row r="804" spans="1:10" x14ac:dyDescent="0.25">
      <c r="A804" s="33" t="str">
        <f>IF(LEN(Requerimiento_Det!A804)&gt;0,Requerimiento_Det!A804,"")</f>
        <v/>
      </c>
      <c r="B804" s="33" t="str">
        <f t="shared" si="13"/>
        <v/>
      </c>
      <c r="C804" s="5"/>
      <c r="D804" s="5"/>
      <c r="E804" s="5"/>
      <c r="F804" s="5"/>
      <c r="G804" s="5"/>
      <c r="H804" s="28"/>
      <c r="I804" s="28"/>
      <c r="J804" s="28"/>
    </row>
    <row r="805" spans="1:10" x14ac:dyDescent="0.25">
      <c r="A805" s="33" t="str">
        <f>IF(LEN(Requerimiento_Det!A805)&gt;0,Requerimiento_Det!A805,"")</f>
        <v/>
      </c>
      <c r="B805" s="33" t="str">
        <f t="shared" si="13"/>
        <v/>
      </c>
      <c r="C805" s="5"/>
      <c r="D805" s="5"/>
      <c r="E805" s="5"/>
      <c r="F805" s="5"/>
      <c r="G805" s="5"/>
      <c r="H805" s="28"/>
      <c r="I805" s="28"/>
      <c r="J805" s="28"/>
    </row>
    <row r="806" spans="1:10" x14ac:dyDescent="0.25">
      <c r="A806" s="33" t="str">
        <f>IF(LEN(Requerimiento_Det!A806)&gt;0,Requerimiento_Det!A806,"")</f>
        <v/>
      </c>
      <c r="B806" s="33" t="str">
        <f t="shared" si="13"/>
        <v/>
      </c>
      <c r="C806" s="5"/>
      <c r="D806" s="5"/>
      <c r="E806" s="5"/>
      <c r="F806" s="5"/>
      <c r="G806" s="5"/>
      <c r="H806" s="28"/>
      <c r="I806" s="28"/>
      <c r="J806" s="28"/>
    </row>
    <row r="807" spans="1:10" x14ac:dyDescent="0.25">
      <c r="A807" s="33" t="str">
        <f>IF(LEN(Requerimiento_Det!A807)&gt;0,Requerimiento_Det!A807,"")</f>
        <v/>
      </c>
      <c r="B807" s="33" t="str">
        <f t="shared" si="13"/>
        <v/>
      </c>
      <c r="C807" s="5"/>
      <c r="D807" s="5"/>
      <c r="E807" s="5"/>
      <c r="F807" s="5"/>
      <c r="G807" s="5"/>
      <c r="H807" s="28"/>
      <c r="I807" s="28"/>
      <c r="J807" s="28"/>
    </row>
    <row r="808" spans="1:10" x14ac:dyDescent="0.25">
      <c r="A808" s="33" t="str">
        <f>IF(LEN(Requerimiento_Det!A808)&gt;0,Requerimiento_Det!A808,"")</f>
        <v/>
      </c>
      <c r="B808" s="33" t="str">
        <f t="shared" si="13"/>
        <v/>
      </c>
      <c r="C808" s="5"/>
      <c r="D808" s="5"/>
      <c r="E808" s="5"/>
      <c r="F808" s="5"/>
      <c r="G808" s="5"/>
      <c r="H808" s="28"/>
      <c r="I808" s="28"/>
      <c r="J808" s="28"/>
    </row>
    <row r="809" spans="1:10" x14ac:dyDescent="0.25">
      <c r="A809" s="33" t="str">
        <f>IF(LEN(Requerimiento_Det!A809)&gt;0,Requerimiento_Det!A809,"")</f>
        <v/>
      </c>
      <c r="B809" s="33" t="str">
        <f t="shared" si="13"/>
        <v/>
      </c>
      <c r="C809" s="5"/>
      <c r="D809" s="5"/>
      <c r="E809" s="5"/>
      <c r="F809" s="5"/>
      <c r="G809" s="5"/>
      <c r="H809" s="28"/>
      <c r="I809" s="28"/>
      <c r="J809" s="28"/>
    </row>
    <row r="810" spans="1:10" x14ac:dyDescent="0.25">
      <c r="A810" s="33" t="str">
        <f>IF(LEN(Requerimiento_Det!A810)&gt;0,Requerimiento_Det!A810,"")</f>
        <v/>
      </c>
      <c r="B810" s="33" t="str">
        <f t="shared" si="13"/>
        <v/>
      </c>
      <c r="C810" s="5"/>
      <c r="D810" s="5"/>
      <c r="E810" s="5"/>
      <c r="F810" s="5"/>
      <c r="G810" s="5"/>
      <c r="H810" s="28"/>
      <c r="I810" s="28"/>
      <c r="J810" s="28"/>
    </row>
    <row r="811" spans="1:10" x14ac:dyDescent="0.25">
      <c r="A811" s="33" t="str">
        <f>IF(LEN(Requerimiento_Det!A811)&gt;0,Requerimiento_Det!A811,"")</f>
        <v/>
      </c>
      <c r="B811" s="33" t="str">
        <f t="shared" si="13"/>
        <v/>
      </c>
      <c r="C811" s="5"/>
      <c r="D811" s="5"/>
      <c r="E811" s="5"/>
      <c r="F811" s="5"/>
      <c r="G811" s="5"/>
      <c r="H811" s="28"/>
      <c r="I811" s="28"/>
      <c r="J811" s="28"/>
    </row>
    <row r="812" spans="1:10" x14ac:dyDescent="0.25">
      <c r="A812" s="33" t="str">
        <f>IF(LEN(Requerimiento_Det!A812)&gt;0,Requerimiento_Det!A812,"")</f>
        <v/>
      </c>
      <c r="B812" s="33" t="str">
        <f t="shared" si="13"/>
        <v/>
      </c>
      <c r="C812" s="5"/>
      <c r="D812" s="5"/>
      <c r="E812" s="5"/>
      <c r="F812" s="5"/>
      <c r="G812" s="5"/>
      <c r="H812" s="28"/>
      <c r="I812" s="28"/>
      <c r="J812" s="28"/>
    </row>
    <row r="813" spans="1:10" x14ac:dyDescent="0.25">
      <c r="A813" s="33" t="str">
        <f>IF(LEN(Requerimiento_Det!A813)&gt;0,Requerimiento_Det!A813,"")</f>
        <v/>
      </c>
      <c r="B813" s="33" t="str">
        <f t="shared" si="13"/>
        <v/>
      </c>
      <c r="C813" s="5"/>
      <c r="D813" s="5"/>
      <c r="E813" s="5"/>
      <c r="F813" s="5"/>
      <c r="G813" s="5"/>
      <c r="H813" s="28"/>
      <c r="I813" s="28"/>
      <c r="J813" s="28"/>
    </row>
    <row r="814" spans="1:10" x14ac:dyDescent="0.25">
      <c r="A814" s="33" t="str">
        <f>IF(LEN(Requerimiento_Det!A814)&gt;0,Requerimiento_Det!A814,"")</f>
        <v/>
      </c>
      <c r="B814" s="33" t="str">
        <f t="shared" si="13"/>
        <v/>
      </c>
      <c r="C814" s="5"/>
      <c r="D814" s="5"/>
      <c r="E814" s="5"/>
      <c r="F814" s="5"/>
      <c r="G814" s="5"/>
      <c r="H814" s="28"/>
      <c r="I814" s="28"/>
      <c r="J814" s="28"/>
    </row>
    <row r="815" spans="1:10" x14ac:dyDescent="0.25">
      <c r="A815" s="33" t="str">
        <f>IF(LEN(Requerimiento_Det!A815)&gt;0,Requerimiento_Det!A815,"")</f>
        <v/>
      </c>
      <c r="B815" s="33" t="str">
        <f t="shared" si="13"/>
        <v/>
      </c>
      <c r="C815" s="5"/>
      <c r="D815" s="5"/>
      <c r="E815" s="5"/>
      <c r="F815" s="5"/>
      <c r="G815" s="5"/>
      <c r="H815" s="28"/>
      <c r="I815" s="28"/>
      <c r="J815" s="28"/>
    </row>
    <row r="816" spans="1:10" x14ac:dyDescent="0.25">
      <c r="A816" s="33" t="str">
        <f>IF(LEN(Requerimiento_Det!A816)&gt;0,Requerimiento_Det!A816,"")</f>
        <v/>
      </c>
      <c r="B816" s="33" t="str">
        <f t="shared" si="13"/>
        <v/>
      </c>
      <c r="C816" s="5"/>
      <c r="D816" s="5"/>
      <c r="E816" s="5"/>
      <c r="F816" s="5"/>
      <c r="G816" s="5"/>
      <c r="H816" s="28"/>
      <c r="I816" s="28"/>
      <c r="J816" s="28"/>
    </row>
    <row r="817" spans="1:10" x14ac:dyDescent="0.25">
      <c r="A817" s="33" t="str">
        <f>IF(LEN(Requerimiento_Det!A817)&gt;0,Requerimiento_Det!A817,"")</f>
        <v/>
      </c>
      <c r="B817" s="33" t="str">
        <f t="shared" si="13"/>
        <v/>
      </c>
      <c r="C817" s="5"/>
      <c r="D817" s="5"/>
      <c r="E817" s="5"/>
      <c r="F817" s="5"/>
      <c r="G817" s="5"/>
      <c r="H817" s="28"/>
      <c r="I817" s="28"/>
      <c r="J817" s="28"/>
    </row>
    <row r="818" spans="1:10" x14ac:dyDescent="0.25">
      <c r="A818" s="33" t="str">
        <f>IF(LEN(Requerimiento_Det!A818)&gt;0,Requerimiento_Det!A818,"")</f>
        <v/>
      </c>
      <c r="B818" s="33" t="str">
        <f t="shared" si="13"/>
        <v/>
      </c>
      <c r="C818" s="5"/>
      <c r="D818" s="5"/>
      <c r="E818" s="5"/>
      <c r="F818" s="5"/>
      <c r="G818" s="5"/>
      <c r="H818" s="28"/>
      <c r="I818" s="28"/>
      <c r="J818" s="28"/>
    </row>
    <row r="819" spans="1:10" x14ac:dyDescent="0.25">
      <c r="A819" s="33" t="str">
        <f>IF(LEN(Requerimiento_Det!A819)&gt;0,Requerimiento_Det!A819,"")</f>
        <v/>
      </c>
      <c r="B819" s="33" t="str">
        <f t="shared" si="13"/>
        <v/>
      </c>
      <c r="C819" s="5"/>
      <c r="D819" s="5"/>
      <c r="E819" s="5"/>
      <c r="F819" s="5"/>
      <c r="G819" s="5"/>
      <c r="H819" s="28"/>
      <c r="I819" s="28"/>
      <c r="J819" s="28"/>
    </row>
    <row r="820" spans="1:10" x14ac:dyDescent="0.25">
      <c r="A820" s="33" t="str">
        <f>IF(LEN(Requerimiento_Det!A820)&gt;0,Requerimiento_Det!A820,"")</f>
        <v/>
      </c>
      <c r="B820" s="33" t="str">
        <f t="shared" si="13"/>
        <v/>
      </c>
      <c r="C820" s="5"/>
      <c r="D820" s="5"/>
      <c r="E820" s="5"/>
      <c r="F820" s="5"/>
      <c r="G820" s="5"/>
      <c r="H820" s="28"/>
      <c r="I820" s="28"/>
      <c r="J820" s="28"/>
    </row>
    <row r="821" spans="1:10" x14ac:dyDescent="0.25">
      <c r="A821" s="33" t="str">
        <f>IF(LEN(Requerimiento_Det!A821)&gt;0,Requerimiento_Det!A821,"")</f>
        <v/>
      </c>
      <c r="B821" s="33" t="str">
        <f t="shared" si="13"/>
        <v/>
      </c>
      <c r="C821" s="5"/>
      <c r="D821" s="5"/>
      <c r="E821" s="5"/>
      <c r="F821" s="5"/>
      <c r="G821" s="5"/>
      <c r="H821" s="28"/>
      <c r="I821" s="28"/>
      <c r="J821" s="28"/>
    </row>
    <row r="822" spans="1:10" x14ac:dyDescent="0.25">
      <c r="A822" s="33" t="str">
        <f>IF(LEN(Requerimiento_Det!A822)&gt;0,Requerimiento_Det!A822,"")</f>
        <v/>
      </c>
      <c r="B822" s="33" t="str">
        <f t="shared" si="13"/>
        <v/>
      </c>
      <c r="C822" s="5"/>
      <c r="D822" s="5"/>
      <c r="E822" s="5"/>
      <c r="F822" s="5"/>
      <c r="G822" s="5"/>
      <c r="H822" s="28"/>
      <c r="I822" s="28"/>
      <c r="J822" s="28"/>
    </row>
    <row r="823" spans="1:10" x14ac:dyDescent="0.25">
      <c r="A823" s="33" t="str">
        <f>IF(LEN(Requerimiento_Det!A823)&gt;0,Requerimiento_Det!A823,"")</f>
        <v/>
      </c>
      <c r="B823" s="33" t="str">
        <f t="shared" si="13"/>
        <v/>
      </c>
      <c r="C823" s="5"/>
      <c r="D823" s="5"/>
      <c r="E823" s="5"/>
      <c r="F823" s="5"/>
      <c r="G823" s="5"/>
      <c r="H823" s="28"/>
      <c r="I823" s="28"/>
      <c r="J823" s="28"/>
    </row>
    <row r="824" spans="1:10" x14ac:dyDescent="0.25">
      <c r="A824" s="33" t="str">
        <f>IF(LEN(Requerimiento_Det!A824)&gt;0,Requerimiento_Det!A824,"")</f>
        <v/>
      </c>
      <c r="B824" s="33" t="str">
        <f t="shared" si="13"/>
        <v/>
      </c>
      <c r="C824" s="5"/>
      <c r="D824" s="5"/>
      <c r="E824" s="5"/>
      <c r="F824" s="5"/>
      <c r="G824" s="5"/>
      <c r="H824" s="28"/>
      <c r="I824" s="28"/>
      <c r="J824" s="28"/>
    </row>
    <row r="825" spans="1:10" x14ac:dyDescent="0.25">
      <c r="A825" s="33" t="str">
        <f>IF(LEN(Requerimiento_Det!A825)&gt;0,Requerimiento_Det!A825,"")</f>
        <v/>
      </c>
      <c r="B825" s="33" t="str">
        <f t="shared" si="13"/>
        <v/>
      </c>
      <c r="C825" s="5"/>
      <c r="D825" s="5"/>
      <c r="E825" s="5"/>
      <c r="F825" s="5"/>
      <c r="G825" s="5"/>
      <c r="H825" s="28"/>
      <c r="I825" s="28"/>
      <c r="J825" s="28"/>
    </row>
    <row r="826" spans="1:10" x14ac:dyDescent="0.25">
      <c r="A826" s="33" t="str">
        <f>IF(LEN(Requerimiento_Det!A826)&gt;0,Requerimiento_Det!A826,"")</f>
        <v/>
      </c>
      <c r="B826" s="33" t="str">
        <f t="shared" si="13"/>
        <v/>
      </c>
      <c r="C826" s="5"/>
      <c r="D826" s="5"/>
      <c r="E826" s="5"/>
      <c r="F826" s="5"/>
      <c r="G826" s="5"/>
      <c r="H826" s="28"/>
      <c r="I826" s="28"/>
      <c r="J826" s="28"/>
    </row>
    <row r="827" spans="1:10" x14ac:dyDescent="0.25">
      <c r="A827" s="33" t="str">
        <f>IF(LEN(Requerimiento_Det!A827)&gt;0,Requerimiento_Det!A827,"")</f>
        <v/>
      </c>
      <c r="B827" s="33" t="str">
        <f t="shared" si="13"/>
        <v/>
      </c>
      <c r="C827" s="5"/>
      <c r="D827" s="5"/>
      <c r="E827" s="5"/>
      <c r="F827" s="5"/>
      <c r="G827" s="5"/>
      <c r="H827" s="28"/>
      <c r="I827" s="28"/>
      <c r="J827" s="28"/>
    </row>
    <row r="828" spans="1:10" x14ac:dyDescent="0.25">
      <c r="A828" s="33" t="str">
        <f>IF(LEN(Requerimiento_Det!A828)&gt;0,Requerimiento_Det!A828,"")</f>
        <v/>
      </c>
      <c r="B828" s="33" t="str">
        <f t="shared" si="13"/>
        <v/>
      </c>
      <c r="C828" s="5"/>
      <c r="D828" s="5"/>
      <c r="E828" s="5"/>
      <c r="F828" s="5"/>
      <c r="G828" s="5"/>
      <c r="H828" s="28"/>
      <c r="I828" s="28"/>
      <c r="J828" s="28"/>
    </row>
    <row r="829" spans="1:10" x14ac:dyDescent="0.25">
      <c r="A829" s="33" t="str">
        <f>IF(LEN(Requerimiento_Det!A829)&gt;0,Requerimiento_Det!A829,"")</f>
        <v/>
      </c>
      <c r="B829" s="33" t="str">
        <f t="shared" si="13"/>
        <v/>
      </c>
      <c r="C829" s="5"/>
      <c r="D829" s="5"/>
      <c r="E829" s="5"/>
      <c r="F829" s="5"/>
      <c r="G829" s="5"/>
      <c r="H829" s="28"/>
      <c r="I829" s="28"/>
      <c r="J829" s="28"/>
    </row>
    <row r="830" spans="1:10" x14ac:dyDescent="0.25">
      <c r="A830" s="33" t="str">
        <f>IF(LEN(Requerimiento_Det!A830)&gt;0,Requerimiento_Det!A830,"")</f>
        <v/>
      </c>
      <c r="B830" s="33" t="str">
        <f t="shared" si="13"/>
        <v/>
      </c>
      <c r="C830" s="5"/>
      <c r="D830" s="5"/>
      <c r="E830" s="5"/>
      <c r="F830" s="5"/>
      <c r="G830" s="5"/>
      <c r="H830" s="28"/>
      <c r="I830" s="28"/>
      <c r="J830" s="28"/>
    </row>
    <row r="831" spans="1:10" x14ac:dyDescent="0.25">
      <c r="A831" s="33" t="str">
        <f>IF(LEN(Requerimiento_Det!A831)&gt;0,Requerimiento_Det!A831,"")</f>
        <v/>
      </c>
      <c r="B831" s="33" t="str">
        <f t="shared" si="13"/>
        <v/>
      </c>
      <c r="C831" s="5"/>
      <c r="D831" s="5"/>
      <c r="E831" s="5"/>
      <c r="F831" s="5"/>
      <c r="G831" s="5"/>
      <c r="H831" s="28"/>
      <c r="I831" s="28"/>
      <c r="J831" s="28"/>
    </row>
    <row r="832" spans="1:10" x14ac:dyDescent="0.25">
      <c r="A832" s="33" t="str">
        <f>IF(LEN(Requerimiento_Det!A832)&gt;0,Requerimiento_Det!A832,"")</f>
        <v/>
      </c>
      <c r="B832" s="33" t="str">
        <f t="shared" si="13"/>
        <v/>
      </c>
      <c r="C832" s="5"/>
      <c r="D832" s="5"/>
      <c r="E832" s="5"/>
      <c r="F832" s="5"/>
      <c r="G832" s="5"/>
      <c r="H832" s="28"/>
      <c r="I832" s="28"/>
      <c r="J832" s="28"/>
    </row>
    <row r="833" spans="1:10" x14ac:dyDescent="0.25">
      <c r="A833" s="33" t="str">
        <f>IF(LEN(Requerimiento_Det!A833)&gt;0,Requerimiento_Det!A833,"")</f>
        <v/>
      </c>
      <c r="B833" s="33" t="str">
        <f t="shared" si="13"/>
        <v/>
      </c>
      <c r="C833" s="5"/>
      <c r="D833" s="5"/>
      <c r="E833" s="5"/>
      <c r="F833" s="5"/>
      <c r="G833" s="5"/>
      <c r="H833" s="28"/>
      <c r="I833" s="28"/>
      <c r="J833" s="28"/>
    </row>
    <row r="834" spans="1:10" x14ac:dyDescent="0.25">
      <c r="A834" s="33" t="str">
        <f>IF(LEN(Requerimiento_Det!A834)&gt;0,Requerimiento_Det!A834,"")</f>
        <v/>
      </c>
      <c r="B834" s="33" t="str">
        <f t="shared" si="13"/>
        <v/>
      </c>
      <c r="C834" s="5"/>
      <c r="D834" s="5"/>
      <c r="E834" s="5"/>
      <c r="F834" s="5"/>
      <c r="G834" s="5"/>
      <c r="H834" s="28"/>
      <c r="I834" s="28"/>
      <c r="J834" s="28"/>
    </row>
    <row r="835" spans="1:10" x14ac:dyDescent="0.25">
      <c r="A835" s="33" t="str">
        <f>IF(LEN(Requerimiento_Det!A835)&gt;0,Requerimiento_Det!A835,"")</f>
        <v/>
      </c>
      <c r="B835" s="33" t="str">
        <f t="shared" si="13"/>
        <v/>
      </c>
      <c r="C835" s="5"/>
      <c r="D835" s="5"/>
      <c r="E835" s="5"/>
      <c r="F835" s="5"/>
      <c r="G835" s="5"/>
      <c r="H835" s="28"/>
      <c r="I835" s="28"/>
      <c r="J835" s="28"/>
    </row>
    <row r="836" spans="1:10" x14ac:dyDescent="0.25">
      <c r="A836" s="33" t="str">
        <f>IF(LEN(Requerimiento_Det!A836)&gt;0,Requerimiento_Det!A836,"")</f>
        <v/>
      </c>
      <c r="B836" s="33" t="str">
        <f t="shared" si="13"/>
        <v/>
      </c>
      <c r="C836" s="5"/>
      <c r="D836" s="5"/>
      <c r="E836" s="5"/>
      <c r="F836" s="5"/>
      <c r="G836" s="5"/>
      <c r="H836" s="28"/>
      <c r="I836" s="28"/>
      <c r="J836" s="28"/>
    </row>
    <row r="837" spans="1:10" x14ac:dyDescent="0.25">
      <c r="A837" s="33" t="str">
        <f>IF(LEN(Requerimiento_Det!A837)&gt;0,Requerimiento_Det!A837,"")</f>
        <v/>
      </c>
      <c r="B837" s="33" t="str">
        <f t="shared" si="13"/>
        <v/>
      </c>
      <c r="C837" s="5"/>
      <c r="D837" s="5"/>
      <c r="E837" s="5"/>
      <c r="F837" s="5"/>
      <c r="G837" s="5"/>
      <c r="H837" s="28"/>
      <c r="I837" s="28"/>
      <c r="J837" s="28"/>
    </row>
    <row r="838" spans="1:10" x14ac:dyDescent="0.25">
      <c r="A838" s="33" t="str">
        <f>IF(LEN(Requerimiento_Det!A838)&gt;0,Requerimiento_Det!A838,"")</f>
        <v/>
      </c>
      <c r="B838" s="33" t="str">
        <f t="shared" si="13"/>
        <v/>
      </c>
      <c r="C838" s="5"/>
      <c r="D838" s="5"/>
      <c r="E838" s="5"/>
      <c r="F838" s="5"/>
      <c r="G838" s="5"/>
      <c r="H838" s="28"/>
      <c r="I838" s="28"/>
      <c r="J838" s="28"/>
    </row>
    <row r="839" spans="1:10" x14ac:dyDescent="0.25">
      <c r="A839" s="33" t="str">
        <f>IF(LEN(Requerimiento_Det!A839)&gt;0,Requerimiento_Det!A839,"")</f>
        <v/>
      </c>
      <c r="B839" s="33" t="str">
        <f t="shared" si="13"/>
        <v/>
      </c>
      <c r="C839" s="5"/>
      <c r="D839" s="5"/>
      <c r="E839" s="5"/>
      <c r="F839" s="5"/>
      <c r="G839" s="5"/>
      <c r="H839" s="28"/>
      <c r="I839" s="28"/>
      <c r="J839" s="28"/>
    </row>
    <row r="840" spans="1:10" x14ac:dyDescent="0.25">
      <c r="A840" s="33" t="str">
        <f>IF(LEN(Requerimiento_Det!A840)&gt;0,Requerimiento_Det!A840,"")</f>
        <v/>
      </c>
      <c r="B840" s="33" t="str">
        <f t="shared" si="13"/>
        <v/>
      </c>
      <c r="C840" s="5"/>
      <c r="D840" s="5"/>
      <c r="E840" s="5"/>
      <c r="F840" s="5"/>
      <c r="G840" s="5"/>
      <c r="H840" s="28"/>
      <c r="I840" s="28"/>
      <c r="J840" s="28"/>
    </row>
    <row r="841" spans="1:10" x14ac:dyDescent="0.25">
      <c r="A841" s="33" t="str">
        <f>IF(LEN(Requerimiento_Det!A841)&gt;0,Requerimiento_Det!A841,"")</f>
        <v/>
      </c>
      <c r="B841" s="33" t="str">
        <f t="shared" si="13"/>
        <v/>
      </c>
      <c r="C841" s="5"/>
      <c r="D841" s="5"/>
      <c r="E841" s="5"/>
      <c r="F841" s="5"/>
      <c r="G841" s="5"/>
      <c r="H841" s="28"/>
      <c r="I841" s="28"/>
      <c r="J841" s="28"/>
    </row>
    <row r="842" spans="1:10" x14ac:dyDescent="0.25">
      <c r="A842" s="33" t="str">
        <f>IF(LEN(Requerimiento_Det!A842)&gt;0,Requerimiento_Det!A842,"")</f>
        <v/>
      </c>
      <c r="B842" s="33" t="str">
        <f t="shared" si="13"/>
        <v/>
      </c>
      <c r="C842" s="5"/>
      <c r="D842" s="5"/>
      <c r="E842" s="5"/>
      <c r="F842" s="5"/>
      <c r="G842" s="5"/>
      <c r="H842" s="28"/>
      <c r="I842" s="28"/>
      <c r="J842" s="28"/>
    </row>
    <row r="843" spans="1:10" x14ac:dyDescent="0.25">
      <c r="A843" s="33" t="str">
        <f>IF(LEN(Requerimiento_Det!A843)&gt;0,Requerimiento_Det!A843,"")</f>
        <v/>
      </c>
      <c r="B843" s="33" t="str">
        <f t="shared" si="13"/>
        <v/>
      </c>
      <c r="C843" s="5"/>
      <c r="D843" s="5"/>
      <c r="E843" s="5"/>
      <c r="F843" s="5"/>
      <c r="G843" s="5"/>
      <c r="H843" s="28"/>
      <c r="I843" s="28"/>
      <c r="J843" s="28"/>
    </row>
    <row r="844" spans="1:10" x14ac:dyDescent="0.25">
      <c r="A844" s="33" t="str">
        <f>IF(LEN(Requerimiento_Det!A844)&gt;0,Requerimiento_Det!A844,"")</f>
        <v/>
      </c>
      <c r="B844" s="33" t="str">
        <f t="shared" si="13"/>
        <v/>
      </c>
      <c r="C844" s="5"/>
      <c r="D844" s="5"/>
      <c r="E844" s="5"/>
      <c r="F844" s="5"/>
      <c r="G844" s="5"/>
      <c r="H844" s="28"/>
      <c r="I844" s="28"/>
      <c r="J844" s="28"/>
    </row>
    <row r="845" spans="1:10" x14ac:dyDescent="0.25">
      <c r="A845" s="33" t="str">
        <f>IF(LEN(Requerimiento_Det!A845)&gt;0,Requerimiento_Det!A845,"")</f>
        <v/>
      </c>
      <c r="B845" s="33" t="str">
        <f t="shared" si="13"/>
        <v/>
      </c>
      <c r="C845" s="5"/>
      <c r="D845" s="5"/>
      <c r="E845" s="5"/>
      <c r="F845" s="5"/>
      <c r="G845" s="5"/>
      <c r="H845" s="28"/>
      <c r="I845" s="28"/>
      <c r="J845" s="28"/>
    </row>
    <row r="846" spans="1:10" x14ac:dyDescent="0.25">
      <c r="A846" s="33" t="str">
        <f>IF(LEN(Requerimiento_Det!A846)&gt;0,Requerimiento_Det!A846,"")</f>
        <v/>
      </c>
      <c r="B846" s="33" t="str">
        <f t="shared" si="13"/>
        <v/>
      </c>
      <c r="C846" s="5"/>
      <c r="D846" s="5"/>
      <c r="E846" s="5"/>
      <c r="F846" s="5"/>
      <c r="G846" s="5"/>
      <c r="H846" s="28"/>
      <c r="I846" s="28"/>
      <c r="J846" s="28"/>
    </row>
    <row r="847" spans="1:10" x14ac:dyDescent="0.25">
      <c r="A847" s="33" t="str">
        <f>IF(LEN(Requerimiento_Det!A847)&gt;0,Requerimiento_Det!A847,"")</f>
        <v/>
      </c>
      <c r="B847" s="33" t="str">
        <f t="shared" si="13"/>
        <v/>
      </c>
      <c r="C847" s="5"/>
      <c r="D847" s="5"/>
      <c r="E847" s="5"/>
      <c r="F847" s="5"/>
      <c r="G847" s="5"/>
      <c r="H847" s="28"/>
      <c r="I847" s="28"/>
      <c r="J847" s="28"/>
    </row>
    <row r="848" spans="1:10" x14ac:dyDescent="0.25">
      <c r="A848" s="33" t="str">
        <f>IF(LEN(Requerimiento_Det!A848)&gt;0,Requerimiento_Det!A848,"")</f>
        <v/>
      </c>
      <c r="B848" s="33" t="str">
        <f t="shared" si="13"/>
        <v/>
      </c>
      <c r="C848" s="5"/>
      <c r="D848" s="5"/>
      <c r="E848" s="5"/>
      <c r="F848" s="5"/>
      <c r="G848" s="5"/>
      <c r="H848" s="28"/>
      <c r="I848" s="28"/>
      <c r="J848" s="28"/>
    </row>
    <row r="849" spans="1:10" x14ac:dyDescent="0.25">
      <c r="A849" s="33" t="str">
        <f>IF(LEN(Requerimiento_Det!A849)&gt;0,Requerimiento_Det!A849,"")</f>
        <v/>
      </c>
      <c r="B849" s="33" t="str">
        <f t="shared" si="13"/>
        <v/>
      </c>
      <c r="C849" s="5"/>
      <c r="D849" s="5"/>
      <c r="E849" s="5"/>
      <c r="F849" s="5"/>
      <c r="G849" s="5"/>
      <c r="H849" s="28"/>
      <c r="I849" s="28"/>
      <c r="J849" s="28"/>
    </row>
    <row r="850" spans="1:10" x14ac:dyDescent="0.25">
      <c r="A850" s="33" t="str">
        <f>IF(LEN(Requerimiento_Det!A850)&gt;0,Requerimiento_Det!A850,"")</f>
        <v/>
      </c>
      <c r="B850" s="33" t="str">
        <f t="shared" si="13"/>
        <v/>
      </c>
      <c r="C850" s="5"/>
      <c r="D850" s="5"/>
      <c r="E850" s="5"/>
      <c r="F850" s="5"/>
      <c r="G850" s="5"/>
      <c r="H850" s="28"/>
      <c r="I850" s="28"/>
      <c r="J850" s="28"/>
    </row>
    <row r="851" spans="1:10" x14ac:dyDescent="0.25">
      <c r="A851" s="33" t="str">
        <f>IF(LEN(Requerimiento_Det!A851)&gt;0,Requerimiento_Det!A851,"")</f>
        <v/>
      </c>
      <c r="B851" s="33" t="str">
        <f t="shared" si="13"/>
        <v/>
      </c>
      <c r="C851" s="5"/>
      <c r="D851" s="5"/>
      <c r="E851" s="5"/>
      <c r="F851" s="5"/>
      <c r="G851" s="5"/>
      <c r="H851" s="28"/>
      <c r="I851" s="28"/>
      <c r="J851" s="28"/>
    </row>
    <row r="852" spans="1:10" x14ac:dyDescent="0.25">
      <c r="A852" s="33" t="str">
        <f>IF(LEN(Requerimiento_Det!A852)&gt;0,Requerimiento_Det!A852,"")</f>
        <v/>
      </c>
      <c r="B852" s="33" t="str">
        <f t="shared" si="13"/>
        <v/>
      </c>
      <c r="C852" s="5"/>
      <c r="D852" s="5"/>
      <c r="E852" s="5"/>
      <c r="F852" s="5"/>
      <c r="G852" s="5"/>
      <c r="H852" s="28"/>
      <c r="I852" s="28"/>
      <c r="J852" s="28"/>
    </row>
    <row r="853" spans="1:10" x14ac:dyDescent="0.25">
      <c r="A853" s="33" t="str">
        <f>IF(LEN(Requerimiento_Det!A853)&gt;0,Requerimiento_Det!A853,"")</f>
        <v/>
      </c>
      <c r="B853" s="33" t="str">
        <f t="shared" si="13"/>
        <v/>
      </c>
      <c r="C853" s="5"/>
      <c r="D853" s="5"/>
      <c r="E853" s="5"/>
      <c r="F853" s="5"/>
      <c r="G853" s="5"/>
      <c r="H853" s="28"/>
      <c r="I853" s="28"/>
      <c r="J853" s="28"/>
    </row>
    <row r="854" spans="1:10" x14ac:dyDescent="0.25">
      <c r="A854" s="33" t="str">
        <f>IF(LEN(Requerimiento_Det!A854)&gt;0,Requerimiento_Det!A854,"")</f>
        <v/>
      </c>
      <c r="B854" s="33" t="str">
        <f t="shared" si="13"/>
        <v/>
      </c>
      <c r="C854" s="5"/>
      <c r="D854" s="5"/>
      <c r="E854" s="5"/>
      <c r="F854" s="5"/>
      <c r="G854" s="5"/>
      <c r="H854" s="28"/>
      <c r="I854" s="28"/>
      <c r="J854" s="28"/>
    </row>
    <row r="855" spans="1:10" x14ac:dyDescent="0.25">
      <c r="A855" s="33" t="str">
        <f>IF(LEN(Requerimiento_Det!A855)&gt;0,Requerimiento_Det!A855,"")</f>
        <v/>
      </c>
      <c r="B855" s="33" t="str">
        <f t="shared" si="13"/>
        <v/>
      </c>
      <c r="C855" s="5"/>
      <c r="D855" s="5"/>
      <c r="E855" s="5"/>
      <c r="F855" s="5"/>
      <c r="G855" s="5"/>
      <c r="H855" s="28"/>
      <c r="I855" s="28"/>
      <c r="J855" s="28"/>
    </row>
    <row r="856" spans="1:10" x14ac:dyDescent="0.25">
      <c r="A856" s="33" t="str">
        <f>IF(LEN(Requerimiento_Det!A856)&gt;0,Requerimiento_Det!A856,"")</f>
        <v/>
      </c>
      <c r="B856" s="33" t="str">
        <f t="shared" si="13"/>
        <v/>
      </c>
      <c r="C856" s="5"/>
      <c r="D856" s="5"/>
      <c r="E856" s="5"/>
      <c r="F856" s="5"/>
      <c r="G856" s="5"/>
      <c r="H856" s="28"/>
      <c r="I856" s="28"/>
      <c r="J856" s="28"/>
    </row>
    <row r="857" spans="1:10" x14ac:dyDescent="0.25">
      <c r="A857" s="33" t="str">
        <f>IF(LEN(Requerimiento_Det!A857)&gt;0,Requerimiento_Det!A857,"")</f>
        <v/>
      </c>
      <c r="B857" s="33" t="str">
        <f t="shared" si="13"/>
        <v/>
      </c>
      <c r="C857" s="5"/>
      <c r="D857" s="5"/>
      <c r="E857" s="5"/>
      <c r="F857" s="5"/>
      <c r="G857" s="5"/>
      <c r="H857" s="28"/>
      <c r="I857" s="28"/>
      <c r="J857" s="28"/>
    </row>
    <row r="858" spans="1:10" x14ac:dyDescent="0.25">
      <c r="A858" s="33" t="str">
        <f>IF(LEN(Requerimiento_Det!A858)&gt;0,Requerimiento_Det!A858,"")</f>
        <v/>
      </c>
      <c r="B858" s="33" t="str">
        <f t="shared" si="13"/>
        <v/>
      </c>
      <c r="C858" s="5"/>
      <c r="D858" s="5"/>
      <c r="E858" s="5"/>
      <c r="F858" s="5"/>
      <c r="G858" s="5"/>
      <c r="H858" s="28"/>
      <c r="I858" s="28"/>
      <c r="J858" s="28"/>
    </row>
    <row r="859" spans="1:10" x14ac:dyDescent="0.25">
      <c r="A859" s="33" t="str">
        <f>IF(LEN(Requerimiento_Det!A859)&gt;0,Requerimiento_Det!A859,"")</f>
        <v/>
      </c>
      <c r="B859" s="33" t="str">
        <f t="shared" si="13"/>
        <v/>
      </c>
      <c r="C859" s="5"/>
      <c r="D859" s="5"/>
      <c r="E859" s="5"/>
      <c r="F859" s="5"/>
      <c r="G859" s="5"/>
      <c r="H859" s="28"/>
      <c r="I859" s="28"/>
      <c r="J859" s="28"/>
    </row>
    <row r="860" spans="1:10" x14ac:dyDescent="0.25">
      <c r="A860" s="33" t="str">
        <f>IF(LEN(Requerimiento_Det!A860)&gt;0,Requerimiento_Det!A860,"")</f>
        <v/>
      </c>
      <c r="B860" s="33" t="str">
        <f t="shared" si="13"/>
        <v/>
      </c>
      <c r="C860" s="5"/>
      <c r="D860" s="5"/>
      <c r="E860" s="5"/>
      <c r="F860" s="5"/>
      <c r="G860" s="5"/>
      <c r="H860" s="28"/>
      <c r="I860" s="28"/>
      <c r="J860" s="28"/>
    </row>
    <row r="861" spans="1:10" x14ac:dyDescent="0.25">
      <c r="A861" s="33" t="str">
        <f>IF(LEN(Requerimiento_Det!A861)&gt;0,Requerimiento_Det!A861,"")</f>
        <v/>
      </c>
      <c r="B861" s="33" t="str">
        <f t="shared" si="13"/>
        <v/>
      </c>
      <c r="C861" s="5"/>
      <c r="D861" s="5"/>
      <c r="E861" s="5"/>
      <c r="F861" s="5"/>
      <c r="G861" s="5"/>
      <c r="H861" s="28"/>
      <c r="I861" s="28"/>
      <c r="J861" s="28"/>
    </row>
    <row r="862" spans="1:10" x14ac:dyDescent="0.25">
      <c r="A862" s="33" t="str">
        <f>IF(LEN(Requerimiento_Det!A862)&gt;0,Requerimiento_Det!A862,"")</f>
        <v/>
      </c>
      <c r="B862" s="33" t="str">
        <f t="shared" si="13"/>
        <v/>
      </c>
      <c r="C862" s="5"/>
      <c r="D862" s="5"/>
      <c r="E862" s="5"/>
      <c r="F862" s="5"/>
      <c r="G862" s="5"/>
      <c r="H862" s="28"/>
      <c r="I862" s="28"/>
      <c r="J862" s="28"/>
    </row>
    <row r="863" spans="1:10" x14ac:dyDescent="0.25">
      <c r="A863" s="33" t="str">
        <f>IF(LEN(Requerimiento_Det!A863)&gt;0,Requerimiento_Det!A863,"")</f>
        <v/>
      </c>
      <c r="B863" s="33" t="str">
        <f t="shared" si="13"/>
        <v/>
      </c>
      <c r="C863" s="5"/>
      <c r="D863" s="5"/>
      <c r="E863" s="5"/>
      <c r="F863" s="5"/>
      <c r="G863" s="5"/>
      <c r="H863" s="28"/>
      <c r="I863" s="28"/>
      <c r="J863" s="28"/>
    </row>
    <row r="864" spans="1:10" x14ac:dyDescent="0.25">
      <c r="A864" s="33" t="str">
        <f>IF(LEN(Requerimiento_Det!A864)&gt;0,Requerimiento_Det!A864,"")</f>
        <v/>
      </c>
      <c r="B864" s="33" t="str">
        <f t="shared" si="13"/>
        <v/>
      </c>
      <c r="C864" s="5"/>
      <c r="D864" s="5"/>
      <c r="E864" s="5"/>
      <c r="F864" s="5"/>
      <c r="G864" s="5"/>
      <c r="H864" s="28"/>
      <c r="I864" s="28"/>
      <c r="J864" s="28"/>
    </row>
    <row r="865" spans="1:10" x14ac:dyDescent="0.25">
      <c r="A865" s="33" t="str">
        <f>IF(LEN(Requerimiento_Det!A865)&gt;0,Requerimiento_Det!A865,"")</f>
        <v/>
      </c>
      <c r="B865" s="33" t="str">
        <f t="shared" ref="B865:B928" si="14">(IF(LEN(C865)&gt;0,ROW(B865)-1,""))</f>
        <v/>
      </c>
      <c r="C865" s="5"/>
      <c r="D865" s="5"/>
      <c r="E865" s="5"/>
      <c r="F865" s="5"/>
      <c r="G865" s="5"/>
      <c r="H865" s="28"/>
      <c r="I865" s="28"/>
      <c r="J865" s="28"/>
    </row>
    <row r="866" spans="1:10" x14ac:dyDescent="0.25">
      <c r="A866" s="33" t="str">
        <f>IF(LEN(Requerimiento_Det!A866)&gt;0,Requerimiento_Det!A866,"")</f>
        <v/>
      </c>
      <c r="B866" s="33" t="str">
        <f t="shared" si="14"/>
        <v/>
      </c>
      <c r="C866" s="5"/>
      <c r="D866" s="5"/>
      <c r="E866" s="5"/>
      <c r="F866" s="5"/>
      <c r="G866" s="5"/>
      <c r="H866" s="28"/>
      <c r="I866" s="28"/>
      <c r="J866" s="28"/>
    </row>
    <row r="867" spans="1:10" x14ac:dyDescent="0.25">
      <c r="A867" s="33" t="str">
        <f>IF(LEN(Requerimiento_Det!A867)&gt;0,Requerimiento_Det!A867,"")</f>
        <v/>
      </c>
      <c r="B867" s="33" t="str">
        <f t="shared" si="14"/>
        <v/>
      </c>
      <c r="C867" s="5"/>
      <c r="D867" s="5"/>
      <c r="E867" s="5"/>
      <c r="F867" s="5"/>
      <c r="G867" s="5"/>
      <c r="H867" s="28"/>
      <c r="I867" s="28"/>
      <c r="J867" s="28"/>
    </row>
    <row r="868" spans="1:10" x14ac:dyDescent="0.25">
      <c r="A868" s="33" t="str">
        <f>IF(LEN(Requerimiento_Det!A868)&gt;0,Requerimiento_Det!A868,"")</f>
        <v/>
      </c>
      <c r="B868" s="33" t="str">
        <f t="shared" si="14"/>
        <v/>
      </c>
      <c r="C868" s="5"/>
      <c r="D868" s="5"/>
      <c r="E868" s="5"/>
      <c r="F868" s="5"/>
      <c r="G868" s="5"/>
      <c r="H868" s="28"/>
      <c r="I868" s="28"/>
      <c r="J868" s="28"/>
    </row>
    <row r="869" spans="1:10" x14ac:dyDescent="0.25">
      <c r="A869" s="33" t="str">
        <f>IF(LEN(Requerimiento_Det!A869)&gt;0,Requerimiento_Det!A869,"")</f>
        <v/>
      </c>
      <c r="B869" s="33" t="str">
        <f t="shared" si="14"/>
        <v/>
      </c>
      <c r="C869" s="5"/>
      <c r="D869" s="5"/>
      <c r="E869" s="5"/>
      <c r="F869" s="5"/>
      <c r="G869" s="5"/>
      <c r="H869" s="28"/>
      <c r="I869" s="28"/>
      <c r="J869" s="28"/>
    </row>
    <row r="870" spans="1:10" x14ac:dyDescent="0.25">
      <c r="A870" s="33" t="str">
        <f>IF(LEN(Requerimiento_Det!A870)&gt;0,Requerimiento_Det!A870,"")</f>
        <v/>
      </c>
      <c r="B870" s="33" t="str">
        <f t="shared" si="14"/>
        <v/>
      </c>
      <c r="C870" s="5"/>
      <c r="D870" s="5"/>
      <c r="E870" s="5"/>
      <c r="F870" s="5"/>
      <c r="G870" s="5"/>
      <c r="H870" s="28"/>
      <c r="I870" s="28"/>
      <c r="J870" s="28"/>
    </row>
    <row r="871" spans="1:10" x14ac:dyDescent="0.25">
      <c r="A871" s="33" t="str">
        <f>IF(LEN(Requerimiento_Det!A871)&gt;0,Requerimiento_Det!A871,"")</f>
        <v/>
      </c>
      <c r="B871" s="33" t="str">
        <f t="shared" si="14"/>
        <v/>
      </c>
      <c r="C871" s="5"/>
      <c r="D871" s="5"/>
      <c r="E871" s="5"/>
      <c r="F871" s="5"/>
      <c r="G871" s="5"/>
      <c r="H871" s="28"/>
      <c r="I871" s="28"/>
      <c r="J871" s="28"/>
    </row>
    <row r="872" spans="1:10" x14ac:dyDescent="0.25">
      <c r="A872" s="33" t="str">
        <f>IF(LEN(Requerimiento_Det!A872)&gt;0,Requerimiento_Det!A872,"")</f>
        <v/>
      </c>
      <c r="B872" s="33" t="str">
        <f t="shared" si="14"/>
        <v/>
      </c>
      <c r="C872" s="5"/>
      <c r="D872" s="5"/>
      <c r="E872" s="5"/>
      <c r="F872" s="5"/>
      <c r="G872" s="5"/>
      <c r="H872" s="28"/>
      <c r="I872" s="28"/>
      <c r="J872" s="28"/>
    </row>
    <row r="873" spans="1:10" x14ac:dyDescent="0.25">
      <c r="A873" s="33" t="str">
        <f>IF(LEN(Requerimiento_Det!A873)&gt;0,Requerimiento_Det!A873,"")</f>
        <v/>
      </c>
      <c r="B873" s="33" t="str">
        <f t="shared" si="14"/>
        <v/>
      </c>
      <c r="C873" s="5"/>
      <c r="D873" s="5"/>
      <c r="E873" s="5"/>
      <c r="F873" s="5"/>
      <c r="G873" s="5"/>
      <c r="H873" s="28"/>
      <c r="I873" s="28"/>
      <c r="J873" s="28"/>
    </row>
    <row r="874" spans="1:10" x14ac:dyDescent="0.25">
      <c r="A874" s="33" t="str">
        <f>IF(LEN(Requerimiento_Det!A874)&gt;0,Requerimiento_Det!A874,"")</f>
        <v/>
      </c>
      <c r="B874" s="33" t="str">
        <f t="shared" si="14"/>
        <v/>
      </c>
      <c r="C874" s="5"/>
      <c r="D874" s="5"/>
      <c r="E874" s="5"/>
      <c r="F874" s="5"/>
      <c r="G874" s="5"/>
      <c r="H874" s="28"/>
      <c r="I874" s="28"/>
      <c r="J874" s="28"/>
    </row>
    <row r="875" spans="1:10" x14ac:dyDescent="0.25">
      <c r="A875" s="33" t="str">
        <f>IF(LEN(Requerimiento_Det!A875)&gt;0,Requerimiento_Det!A875,"")</f>
        <v/>
      </c>
      <c r="B875" s="33" t="str">
        <f t="shared" si="14"/>
        <v/>
      </c>
      <c r="C875" s="5"/>
      <c r="D875" s="5"/>
      <c r="E875" s="5"/>
      <c r="F875" s="5"/>
      <c r="G875" s="5"/>
      <c r="H875" s="28"/>
      <c r="I875" s="28"/>
      <c r="J875" s="28"/>
    </row>
    <row r="876" spans="1:10" x14ac:dyDescent="0.25">
      <c r="A876" s="33" t="str">
        <f>IF(LEN(Requerimiento_Det!A876)&gt;0,Requerimiento_Det!A876,"")</f>
        <v/>
      </c>
      <c r="B876" s="33" t="str">
        <f t="shared" si="14"/>
        <v/>
      </c>
      <c r="C876" s="5"/>
      <c r="D876" s="5"/>
      <c r="E876" s="5"/>
      <c r="F876" s="5"/>
      <c r="G876" s="5"/>
      <c r="H876" s="28"/>
      <c r="I876" s="28"/>
      <c r="J876" s="28"/>
    </row>
    <row r="877" spans="1:10" x14ac:dyDescent="0.25">
      <c r="A877" s="33" t="str">
        <f>IF(LEN(Requerimiento_Det!A877)&gt;0,Requerimiento_Det!A877,"")</f>
        <v/>
      </c>
      <c r="B877" s="33" t="str">
        <f t="shared" si="14"/>
        <v/>
      </c>
      <c r="C877" s="5"/>
      <c r="D877" s="5"/>
      <c r="E877" s="5"/>
      <c r="F877" s="5"/>
      <c r="G877" s="5"/>
      <c r="H877" s="28"/>
      <c r="I877" s="28"/>
      <c r="J877" s="28"/>
    </row>
    <row r="878" spans="1:10" x14ac:dyDescent="0.25">
      <c r="A878" s="33" t="str">
        <f>IF(LEN(Requerimiento_Det!A878)&gt;0,Requerimiento_Det!A878,"")</f>
        <v/>
      </c>
      <c r="B878" s="33" t="str">
        <f t="shared" si="14"/>
        <v/>
      </c>
      <c r="C878" s="5"/>
      <c r="D878" s="5"/>
      <c r="E878" s="5"/>
      <c r="F878" s="5"/>
      <c r="G878" s="5"/>
      <c r="H878" s="28"/>
      <c r="I878" s="28"/>
      <c r="J878" s="28"/>
    </row>
    <row r="879" spans="1:10" x14ac:dyDescent="0.25">
      <c r="A879" s="33" t="str">
        <f>IF(LEN(Requerimiento_Det!A879)&gt;0,Requerimiento_Det!A879,"")</f>
        <v/>
      </c>
      <c r="B879" s="33" t="str">
        <f t="shared" si="14"/>
        <v/>
      </c>
      <c r="C879" s="5"/>
      <c r="D879" s="5"/>
      <c r="E879" s="5"/>
      <c r="F879" s="5"/>
      <c r="G879" s="5"/>
      <c r="H879" s="28"/>
      <c r="I879" s="28"/>
      <c r="J879" s="28"/>
    </row>
    <row r="880" spans="1:10" x14ac:dyDescent="0.25">
      <c r="A880" s="33" t="str">
        <f>IF(LEN(Requerimiento_Det!A880)&gt;0,Requerimiento_Det!A880,"")</f>
        <v/>
      </c>
      <c r="B880" s="33" t="str">
        <f t="shared" si="14"/>
        <v/>
      </c>
      <c r="C880" s="5"/>
      <c r="D880" s="5"/>
      <c r="E880" s="5"/>
      <c r="F880" s="5"/>
      <c r="G880" s="5"/>
      <c r="H880" s="28"/>
      <c r="I880" s="28"/>
      <c r="J880" s="28"/>
    </row>
    <row r="881" spans="1:10" x14ac:dyDescent="0.25">
      <c r="A881" s="33" t="str">
        <f>IF(LEN(Requerimiento_Det!A881)&gt;0,Requerimiento_Det!A881,"")</f>
        <v/>
      </c>
      <c r="B881" s="33" t="str">
        <f t="shared" si="14"/>
        <v/>
      </c>
      <c r="C881" s="5"/>
      <c r="D881" s="5"/>
      <c r="E881" s="5"/>
      <c r="F881" s="5"/>
      <c r="G881" s="5"/>
      <c r="H881" s="28"/>
      <c r="I881" s="28"/>
      <c r="J881" s="28"/>
    </row>
    <row r="882" spans="1:10" x14ac:dyDescent="0.25">
      <c r="A882" s="33" t="str">
        <f>IF(LEN(Requerimiento_Det!A882)&gt;0,Requerimiento_Det!A882,"")</f>
        <v/>
      </c>
      <c r="B882" s="33" t="str">
        <f t="shared" si="14"/>
        <v/>
      </c>
      <c r="C882" s="5"/>
      <c r="D882" s="5"/>
      <c r="E882" s="5"/>
      <c r="F882" s="5"/>
      <c r="G882" s="5"/>
      <c r="H882" s="28"/>
      <c r="I882" s="28"/>
      <c r="J882" s="28"/>
    </row>
    <row r="883" spans="1:10" x14ac:dyDescent="0.25">
      <c r="A883" s="33" t="str">
        <f>IF(LEN(Requerimiento_Det!A883)&gt;0,Requerimiento_Det!A883,"")</f>
        <v/>
      </c>
      <c r="B883" s="33" t="str">
        <f t="shared" si="14"/>
        <v/>
      </c>
      <c r="C883" s="5"/>
      <c r="D883" s="5"/>
      <c r="E883" s="5"/>
      <c r="F883" s="5"/>
      <c r="G883" s="5"/>
      <c r="H883" s="28"/>
      <c r="I883" s="28"/>
      <c r="J883" s="28"/>
    </row>
    <row r="884" spans="1:10" x14ac:dyDescent="0.25">
      <c r="A884" s="33" t="str">
        <f>IF(LEN(Requerimiento_Det!A884)&gt;0,Requerimiento_Det!A884,"")</f>
        <v/>
      </c>
      <c r="B884" s="33" t="str">
        <f t="shared" si="14"/>
        <v/>
      </c>
      <c r="C884" s="5"/>
      <c r="D884" s="5"/>
      <c r="E884" s="5"/>
      <c r="F884" s="5"/>
      <c r="G884" s="5"/>
      <c r="H884" s="28"/>
      <c r="I884" s="28"/>
      <c r="J884" s="28"/>
    </row>
    <row r="885" spans="1:10" x14ac:dyDescent="0.25">
      <c r="A885" s="33" t="str">
        <f>IF(LEN(Requerimiento_Det!A885)&gt;0,Requerimiento_Det!A885,"")</f>
        <v/>
      </c>
      <c r="B885" s="33" t="str">
        <f t="shared" si="14"/>
        <v/>
      </c>
      <c r="C885" s="5"/>
      <c r="D885" s="5"/>
      <c r="E885" s="5"/>
      <c r="F885" s="5"/>
      <c r="G885" s="5"/>
      <c r="H885" s="28"/>
      <c r="I885" s="28"/>
      <c r="J885" s="28"/>
    </row>
    <row r="886" spans="1:10" x14ac:dyDescent="0.25">
      <c r="A886" s="33" t="str">
        <f>IF(LEN(Requerimiento_Det!A886)&gt;0,Requerimiento_Det!A886,"")</f>
        <v/>
      </c>
      <c r="B886" s="33" t="str">
        <f t="shared" si="14"/>
        <v/>
      </c>
      <c r="C886" s="5"/>
      <c r="D886" s="5"/>
      <c r="E886" s="5"/>
      <c r="F886" s="5"/>
      <c r="G886" s="5"/>
      <c r="H886" s="28"/>
      <c r="I886" s="28"/>
      <c r="J886" s="28"/>
    </row>
    <row r="887" spans="1:10" x14ac:dyDescent="0.25">
      <c r="A887" s="33" t="str">
        <f>IF(LEN(Requerimiento_Det!A887)&gt;0,Requerimiento_Det!A887,"")</f>
        <v/>
      </c>
      <c r="B887" s="33" t="str">
        <f t="shared" si="14"/>
        <v/>
      </c>
      <c r="C887" s="5"/>
      <c r="D887" s="5"/>
      <c r="E887" s="5"/>
      <c r="F887" s="5"/>
      <c r="G887" s="5"/>
      <c r="H887" s="28"/>
      <c r="I887" s="28"/>
      <c r="J887" s="28"/>
    </row>
    <row r="888" spans="1:10" x14ac:dyDescent="0.25">
      <c r="A888" s="33" t="str">
        <f>IF(LEN(Requerimiento_Det!A888)&gt;0,Requerimiento_Det!A888,"")</f>
        <v/>
      </c>
      <c r="B888" s="33" t="str">
        <f t="shared" si="14"/>
        <v/>
      </c>
      <c r="C888" s="5"/>
      <c r="D888" s="5"/>
      <c r="E888" s="5"/>
      <c r="F888" s="5"/>
      <c r="G888" s="5"/>
      <c r="H888" s="28"/>
      <c r="I888" s="28"/>
      <c r="J888" s="28"/>
    </row>
    <row r="889" spans="1:10" x14ac:dyDescent="0.25">
      <c r="A889" s="33" t="str">
        <f>IF(LEN(Requerimiento_Det!A889)&gt;0,Requerimiento_Det!A889,"")</f>
        <v/>
      </c>
      <c r="B889" s="33" t="str">
        <f t="shared" si="14"/>
        <v/>
      </c>
      <c r="C889" s="5"/>
      <c r="D889" s="5"/>
      <c r="E889" s="5"/>
      <c r="F889" s="5"/>
      <c r="G889" s="5"/>
      <c r="H889" s="28"/>
      <c r="I889" s="28"/>
      <c r="J889" s="28"/>
    </row>
    <row r="890" spans="1:10" x14ac:dyDescent="0.25">
      <c r="A890" s="33" t="str">
        <f>IF(LEN(Requerimiento_Det!A890)&gt;0,Requerimiento_Det!A890,"")</f>
        <v/>
      </c>
      <c r="B890" s="33" t="str">
        <f t="shared" si="14"/>
        <v/>
      </c>
      <c r="C890" s="5"/>
      <c r="D890" s="5"/>
      <c r="E890" s="5"/>
      <c r="F890" s="5"/>
      <c r="G890" s="5"/>
      <c r="H890" s="28"/>
      <c r="I890" s="28"/>
      <c r="J890" s="28"/>
    </row>
    <row r="891" spans="1:10" x14ac:dyDescent="0.25">
      <c r="A891" s="33" t="str">
        <f>IF(LEN(Requerimiento_Det!A891)&gt;0,Requerimiento_Det!A891,"")</f>
        <v/>
      </c>
      <c r="B891" s="33" t="str">
        <f t="shared" si="14"/>
        <v/>
      </c>
      <c r="C891" s="5"/>
      <c r="D891" s="5"/>
      <c r="E891" s="5"/>
      <c r="F891" s="5"/>
      <c r="G891" s="5"/>
      <c r="H891" s="28"/>
      <c r="I891" s="28"/>
      <c r="J891" s="28"/>
    </row>
    <row r="892" spans="1:10" x14ac:dyDescent="0.25">
      <c r="A892" s="33" t="str">
        <f>IF(LEN(Requerimiento_Det!A892)&gt;0,Requerimiento_Det!A892,"")</f>
        <v/>
      </c>
      <c r="B892" s="33" t="str">
        <f t="shared" si="14"/>
        <v/>
      </c>
      <c r="C892" s="5"/>
      <c r="D892" s="5"/>
      <c r="E892" s="5"/>
      <c r="F892" s="5"/>
      <c r="G892" s="5"/>
      <c r="H892" s="28"/>
      <c r="I892" s="28"/>
      <c r="J892" s="28"/>
    </row>
    <row r="893" spans="1:10" x14ac:dyDescent="0.25">
      <c r="A893" s="33" t="str">
        <f>IF(LEN(Requerimiento_Det!A893)&gt;0,Requerimiento_Det!A893,"")</f>
        <v/>
      </c>
      <c r="B893" s="33" t="str">
        <f t="shared" si="14"/>
        <v/>
      </c>
      <c r="C893" s="5"/>
      <c r="D893" s="5"/>
      <c r="E893" s="5"/>
      <c r="F893" s="5"/>
      <c r="G893" s="5"/>
      <c r="H893" s="28"/>
      <c r="I893" s="28"/>
      <c r="J893" s="28"/>
    </row>
    <row r="894" spans="1:10" x14ac:dyDescent="0.25">
      <c r="A894" s="33" t="str">
        <f>IF(LEN(Requerimiento_Det!A894)&gt;0,Requerimiento_Det!A894,"")</f>
        <v/>
      </c>
      <c r="B894" s="33" t="str">
        <f t="shared" si="14"/>
        <v/>
      </c>
      <c r="C894" s="5"/>
      <c r="D894" s="5"/>
      <c r="E894" s="5"/>
      <c r="F894" s="5"/>
      <c r="G894" s="5"/>
      <c r="H894" s="28"/>
      <c r="I894" s="28"/>
      <c r="J894" s="28"/>
    </row>
    <row r="895" spans="1:10" x14ac:dyDescent="0.25">
      <c r="A895" s="33" t="str">
        <f>IF(LEN(Requerimiento_Det!A895)&gt;0,Requerimiento_Det!A895,"")</f>
        <v/>
      </c>
      <c r="B895" s="33" t="str">
        <f t="shared" si="14"/>
        <v/>
      </c>
      <c r="C895" s="5"/>
      <c r="D895" s="5"/>
      <c r="E895" s="5"/>
      <c r="F895" s="5"/>
      <c r="G895" s="5"/>
      <c r="H895" s="28"/>
      <c r="I895" s="28"/>
      <c r="J895" s="28"/>
    </row>
    <row r="896" spans="1:10" x14ac:dyDescent="0.25">
      <c r="A896" s="33" t="str">
        <f>IF(LEN(Requerimiento_Det!A896)&gt;0,Requerimiento_Det!A896,"")</f>
        <v/>
      </c>
      <c r="B896" s="33" t="str">
        <f t="shared" si="14"/>
        <v/>
      </c>
      <c r="C896" s="5"/>
      <c r="D896" s="5"/>
      <c r="E896" s="5"/>
      <c r="F896" s="5"/>
      <c r="G896" s="5"/>
      <c r="H896" s="28"/>
      <c r="I896" s="28"/>
      <c r="J896" s="28"/>
    </row>
    <row r="897" spans="1:10" x14ac:dyDescent="0.25">
      <c r="A897" s="33" t="str">
        <f>IF(LEN(Requerimiento_Det!A897)&gt;0,Requerimiento_Det!A897,"")</f>
        <v/>
      </c>
      <c r="B897" s="33" t="str">
        <f t="shared" si="14"/>
        <v/>
      </c>
      <c r="C897" s="5"/>
      <c r="D897" s="5"/>
      <c r="E897" s="5"/>
      <c r="F897" s="5"/>
      <c r="G897" s="5"/>
      <c r="H897" s="28"/>
      <c r="I897" s="28"/>
      <c r="J897" s="28"/>
    </row>
    <row r="898" spans="1:10" x14ac:dyDescent="0.25">
      <c r="A898" s="33" t="str">
        <f>IF(LEN(Requerimiento_Det!A898)&gt;0,Requerimiento_Det!A898,"")</f>
        <v/>
      </c>
      <c r="B898" s="33" t="str">
        <f t="shared" si="14"/>
        <v/>
      </c>
      <c r="C898" s="5"/>
      <c r="D898" s="5"/>
      <c r="E898" s="5"/>
      <c r="F898" s="5"/>
      <c r="G898" s="5"/>
      <c r="H898" s="28"/>
      <c r="I898" s="28"/>
      <c r="J898" s="28"/>
    </row>
    <row r="899" spans="1:10" x14ac:dyDescent="0.25">
      <c r="A899" s="33" t="str">
        <f>IF(LEN(Requerimiento_Det!A899)&gt;0,Requerimiento_Det!A899,"")</f>
        <v/>
      </c>
      <c r="B899" s="33" t="str">
        <f t="shared" si="14"/>
        <v/>
      </c>
      <c r="C899" s="5"/>
      <c r="D899" s="5"/>
      <c r="E899" s="5"/>
      <c r="F899" s="5"/>
      <c r="G899" s="5"/>
      <c r="H899" s="28"/>
      <c r="I899" s="28"/>
      <c r="J899" s="28"/>
    </row>
    <row r="900" spans="1:10" x14ac:dyDescent="0.25">
      <c r="A900" s="33" t="str">
        <f>IF(LEN(Requerimiento_Det!A900)&gt;0,Requerimiento_Det!A900,"")</f>
        <v/>
      </c>
      <c r="B900" s="33" t="str">
        <f t="shared" si="14"/>
        <v/>
      </c>
      <c r="C900" s="5"/>
      <c r="D900" s="5"/>
      <c r="E900" s="5"/>
      <c r="F900" s="5"/>
      <c r="G900" s="5"/>
      <c r="H900" s="28"/>
      <c r="I900" s="28"/>
      <c r="J900" s="28"/>
    </row>
    <row r="901" spans="1:10" x14ac:dyDescent="0.25">
      <c r="A901" s="33" t="str">
        <f>IF(LEN(Requerimiento_Det!A901)&gt;0,Requerimiento_Det!A901,"")</f>
        <v/>
      </c>
      <c r="B901" s="33" t="str">
        <f t="shared" si="14"/>
        <v/>
      </c>
      <c r="C901" s="5"/>
      <c r="D901" s="5"/>
      <c r="E901" s="5"/>
      <c r="F901" s="5"/>
      <c r="G901" s="5"/>
      <c r="H901" s="28"/>
      <c r="I901" s="28"/>
      <c r="J901" s="28"/>
    </row>
    <row r="902" spans="1:10" x14ac:dyDescent="0.25">
      <c r="A902" s="33" t="str">
        <f>IF(LEN(Requerimiento_Det!A902)&gt;0,Requerimiento_Det!A902,"")</f>
        <v/>
      </c>
      <c r="B902" s="33" t="str">
        <f t="shared" si="14"/>
        <v/>
      </c>
      <c r="C902" s="5"/>
      <c r="D902" s="5"/>
      <c r="E902" s="5"/>
      <c r="F902" s="5"/>
      <c r="G902" s="5"/>
      <c r="H902" s="28"/>
      <c r="I902" s="28"/>
      <c r="J902" s="28"/>
    </row>
    <row r="903" spans="1:10" x14ac:dyDescent="0.25">
      <c r="A903" s="33" t="str">
        <f>IF(LEN(Requerimiento_Det!A903)&gt;0,Requerimiento_Det!A903,"")</f>
        <v/>
      </c>
      <c r="B903" s="33" t="str">
        <f t="shared" si="14"/>
        <v/>
      </c>
      <c r="C903" s="5"/>
      <c r="D903" s="5"/>
      <c r="E903" s="5"/>
      <c r="F903" s="5"/>
      <c r="G903" s="5"/>
      <c r="H903" s="28"/>
      <c r="I903" s="28"/>
      <c r="J903" s="28"/>
    </row>
    <row r="904" spans="1:10" x14ac:dyDescent="0.25">
      <c r="A904" s="33" t="str">
        <f>IF(LEN(Requerimiento_Det!A904)&gt;0,Requerimiento_Det!A904,"")</f>
        <v/>
      </c>
      <c r="B904" s="33" t="str">
        <f t="shared" si="14"/>
        <v/>
      </c>
      <c r="C904" s="5"/>
      <c r="D904" s="5"/>
      <c r="E904" s="5"/>
      <c r="F904" s="5"/>
      <c r="G904" s="5"/>
      <c r="H904" s="28"/>
      <c r="I904" s="28"/>
      <c r="J904" s="28"/>
    </row>
    <row r="905" spans="1:10" x14ac:dyDescent="0.25">
      <c r="A905" s="33" t="str">
        <f>IF(LEN(Requerimiento_Det!A905)&gt;0,Requerimiento_Det!A905,"")</f>
        <v/>
      </c>
      <c r="B905" s="33" t="str">
        <f t="shared" si="14"/>
        <v/>
      </c>
      <c r="C905" s="5"/>
      <c r="D905" s="5"/>
      <c r="E905" s="5"/>
      <c r="F905" s="5"/>
      <c r="G905" s="5"/>
      <c r="H905" s="28"/>
      <c r="I905" s="28"/>
      <c r="J905" s="28"/>
    </row>
    <row r="906" spans="1:10" x14ac:dyDescent="0.25">
      <c r="A906" s="33" t="str">
        <f>IF(LEN(Requerimiento_Det!A906)&gt;0,Requerimiento_Det!A906,"")</f>
        <v/>
      </c>
      <c r="B906" s="33" t="str">
        <f t="shared" si="14"/>
        <v/>
      </c>
      <c r="C906" s="5"/>
      <c r="D906" s="5"/>
      <c r="E906" s="5"/>
      <c r="F906" s="5"/>
      <c r="G906" s="5"/>
      <c r="H906" s="28"/>
      <c r="I906" s="28"/>
      <c r="J906" s="28"/>
    </row>
    <row r="907" spans="1:10" x14ac:dyDescent="0.25">
      <c r="A907" s="33" t="str">
        <f>IF(LEN(Requerimiento_Det!A907)&gt;0,Requerimiento_Det!A907,"")</f>
        <v/>
      </c>
      <c r="B907" s="33" t="str">
        <f t="shared" si="14"/>
        <v/>
      </c>
      <c r="C907" s="5"/>
      <c r="D907" s="5"/>
      <c r="E907" s="5"/>
      <c r="F907" s="5"/>
      <c r="G907" s="5"/>
      <c r="H907" s="28"/>
      <c r="I907" s="28"/>
      <c r="J907" s="28"/>
    </row>
    <row r="908" spans="1:10" x14ac:dyDescent="0.25">
      <c r="A908" s="33" t="str">
        <f>IF(LEN(Requerimiento_Det!A908)&gt;0,Requerimiento_Det!A908,"")</f>
        <v/>
      </c>
      <c r="B908" s="33" t="str">
        <f t="shared" si="14"/>
        <v/>
      </c>
      <c r="C908" s="5"/>
      <c r="D908" s="5"/>
      <c r="E908" s="5"/>
      <c r="F908" s="5"/>
      <c r="G908" s="5"/>
      <c r="H908" s="28"/>
      <c r="I908" s="28"/>
      <c r="J908" s="28"/>
    </row>
    <row r="909" spans="1:10" x14ac:dyDescent="0.25">
      <c r="A909" s="33" t="str">
        <f>IF(LEN(Requerimiento_Det!A909)&gt;0,Requerimiento_Det!A909,"")</f>
        <v/>
      </c>
      <c r="B909" s="33" t="str">
        <f t="shared" si="14"/>
        <v/>
      </c>
      <c r="C909" s="5"/>
      <c r="D909" s="5"/>
      <c r="E909" s="5"/>
      <c r="F909" s="5"/>
      <c r="G909" s="5"/>
      <c r="H909" s="28"/>
      <c r="I909" s="28"/>
      <c r="J909" s="28"/>
    </row>
    <row r="910" spans="1:10" x14ac:dyDescent="0.25">
      <c r="A910" s="33" t="str">
        <f>IF(LEN(Requerimiento_Det!A910)&gt;0,Requerimiento_Det!A910,"")</f>
        <v/>
      </c>
      <c r="B910" s="33" t="str">
        <f t="shared" si="14"/>
        <v/>
      </c>
      <c r="C910" s="5"/>
      <c r="D910" s="5"/>
      <c r="E910" s="5"/>
      <c r="F910" s="5"/>
      <c r="G910" s="5"/>
      <c r="H910" s="28"/>
      <c r="I910" s="28"/>
      <c r="J910" s="28"/>
    </row>
    <row r="911" spans="1:10" x14ac:dyDescent="0.25">
      <c r="A911" s="33" t="str">
        <f>IF(LEN(Requerimiento_Det!A911)&gt;0,Requerimiento_Det!A911,"")</f>
        <v/>
      </c>
      <c r="B911" s="33" t="str">
        <f t="shared" si="14"/>
        <v/>
      </c>
      <c r="C911" s="5"/>
      <c r="D911" s="5"/>
      <c r="E911" s="5"/>
      <c r="F911" s="5"/>
      <c r="G911" s="5"/>
      <c r="H911" s="28"/>
      <c r="I911" s="28"/>
      <c r="J911" s="28"/>
    </row>
    <row r="912" spans="1:10" x14ac:dyDescent="0.25">
      <c r="A912" s="33" t="str">
        <f>IF(LEN(Requerimiento_Det!A912)&gt;0,Requerimiento_Det!A912,"")</f>
        <v/>
      </c>
      <c r="B912" s="33" t="str">
        <f t="shared" si="14"/>
        <v/>
      </c>
      <c r="C912" s="5"/>
      <c r="D912" s="5"/>
      <c r="E912" s="5"/>
      <c r="F912" s="5"/>
      <c r="G912" s="5"/>
      <c r="H912" s="28"/>
      <c r="I912" s="28"/>
      <c r="J912" s="28"/>
    </row>
    <row r="913" spans="1:10" x14ac:dyDescent="0.25">
      <c r="A913" s="33" t="str">
        <f>IF(LEN(Requerimiento_Det!A913)&gt;0,Requerimiento_Det!A913,"")</f>
        <v/>
      </c>
      <c r="B913" s="33" t="str">
        <f t="shared" si="14"/>
        <v/>
      </c>
      <c r="C913" s="5"/>
      <c r="D913" s="5"/>
      <c r="E913" s="5"/>
      <c r="F913" s="5"/>
      <c r="G913" s="5"/>
      <c r="H913" s="28"/>
      <c r="I913" s="28"/>
      <c r="J913" s="28"/>
    </row>
    <row r="914" spans="1:10" x14ac:dyDescent="0.25">
      <c r="A914" s="33" t="str">
        <f>IF(LEN(Requerimiento_Det!A914)&gt;0,Requerimiento_Det!A914,"")</f>
        <v/>
      </c>
      <c r="B914" s="33" t="str">
        <f t="shared" si="14"/>
        <v/>
      </c>
      <c r="C914" s="5"/>
      <c r="D914" s="5"/>
      <c r="E914" s="5"/>
      <c r="F914" s="5"/>
      <c r="G914" s="5"/>
      <c r="H914" s="28"/>
      <c r="I914" s="28"/>
      <c r="J914" s="28"/>
    </row>
    <row r="915" spans="1:10" x14ac:dyDescent="0.25">
      <c r="A915" s="33" t="str">
        <f>IF(LEN(Requerimiento_Det!A915)&gt;0,Requerimiento_Det!A915,"")</f>
        <v/>
      </c>
      <c r="B915" s="33" t="str">
        <f t="shared" si="14"/>
        <v/>
      </c>
      <c r="C915" s="5"/>
      <c r="D915" s="5"/>
      <c r="E915" s="5"/>
      <c r="F915" s="5"/>
      <c r="G915" s="5"/>
      <c r="H915" s="28"/>
      <c r="I915" s="28"/>
      <c r="J915" s="28"/>
    </row>
    <row r="916" spans="1:10" x14ac:dyDescent="0.25">
      <c r="A916" s="33" t="str">
        <f>IF(LEN(Requerimiento_Det!A916)&gt;0,Requerimiento_Det!A916,"")</f>
        <v/>
      </c>
      <c r="B916" s="33" t="str">
        <f t="shared" si="14"/>
        <v/>
      </c>
      <c r="C916" s="5"/>
      <c r="D916" s="5"/>
      <c r="E916" s="5"/>
      <c r="F916" s="5"/>
      <c r="G916" s="5"/>
      <c r="H916" s="28"/>
      <c r="I916" s="28"/>
      <c r="J916" s="28"/>
    </row>
    <row r="917" spans="1:10" x14ac:dyDescent="0.25">
      <c r="A917" s="33" t="str">
        <f>IF(LEN(Requerimiento_Det!A917)&gt;0,Requerimiento_Det!A917,"")</f>
        <v/>
      </c>
      <c r="B917" s="33" t="str">
        <f t="shared" si="14"/>
        <v/>
      </c>
      <c r="C917" s="5"/>
      <c r="D917" s="5"/>
      <c r="E917" s="5"/>
      <c r="F917" s="5"/>
      <c r="G917" s="5"/>
      <c r="H917" s="28"/>
      <c r="I917" s="28"/>
      <c r="J917" s="28"/>
    </row>
    <row r="918" spans="1:10" x14ac:dyDescent="0.25">
      <c r="A918" s="33" t="str">
        <f>IF(LEN(Requerimiento_Det!A918)&gt;0,Requerimiento_Det!A918,"")</f>
        <v/>
      </c>
      <c r="B918" s="33" t="str">
        <f t="shared" si="14"/>
        <v/>
      </c>
      <c r="C918" s="5"/>
      <c r="D918" s="5"/>
      <c r="E918" s="5"/>
      <c r="F918" s="5"/>
      <c r="G918" s="5"/>
      <c r="H918" s="28"/>
      <c r="I918" s="28"/>
      <c r="J918" s="28"/>
    </row>
    <row r="919" spans="1:10" x14ac:dyDescent="0.25">
      <c r="A919" s="33" t="str">
        <f>IF(LEN(Requerimiento_Det!A919)&gt;0,Requerimiento_Det!A919,"")</f>
        <v/>
      </c>
      <c r="B919" s="33" t="str">
        <f t="shared" si="14"/>
        <v/>
      </c>
      <c r="C919" s="5"/>
      <c r="D919" s="5"/>
      <c r="E919" s="5"/>
      <c r="F919" s="5"/>
      <c r="G919" s="5"/>
      <c r="H919" s="28"/>
      <c r="I919" s="28"/>
      <c r="J919" s="28"/>
    </row>
    <row r="920" spans="1:10" x14ac:dyDescent="0.25">
      <c r="A920" s="33" t="str">
        <f>IF(LEN(Requerimiento_Det!A920)&gt;0,Requerimiento_Det!A920,"")</f>
        <v/>
      </c>
      <c r="B920" s="33" t="str">
        <f t="shared" si="14"/>
        <v/>
      </c>
      <c r="C920" s="5"/>
      <c r="D920" s="5"/>
      <c r="E920" s="5"/>
      <c r="F920" s="5"/>
      <c r="G920" s="5"/>
      <c r="H920" s="28"/>
      <c r="I920" s="28"/>
      <c r="J920" s="28"/>
    </row>
    <row r="921" spans="1:10" x14ac:dyDescent="0.25">
      <c r="A921" s="33" t="str">
        <f>IF(LEN(Requerimiento_Det!A921)&gt;0,Requerimiento_Det!A921,"")</f>
        <v/>
      </c>
      <c r="B921" s="33" t="str">
        <f t="shared" si="14"/>
        <v/>
      </c>
      <c r="C921" s="5"/>
      <c r="D921" s="5"/>
      <c r="E921" s="5"/>
      <c r="F921" s="5"/>
      <c r="G921" s="5"/>
      <c r="H921" s="28"/>
      <c r="I921" s="28"/>
      <c r="J921" s="28"/>
    </row>
    <row r="922" spans="1:10" x14ac:dyDescent="0.25">
      <c r="A922" s="33" t="str">
        <f>IF(LEN(Requerimiento_Det!A922)&gt;0,Requerimiento_Det!A922,"")</f>
        <v/>
      </c>
      <c r="B922" s="33" t="str">
        <f t="shared" si="14"/>
        <v/>
      </c>
      <c r="C922" s="5"/>
      <c r="D922" s="5"/>
      <c r="E922" s="5"/>
      <c r="F922" s="5"/>
      <c r="G922" s="5"/>
      <c r="H922" s="28"/>
      <c r="I922" s="28"/>
      <c r="J922" s="28"/>
    </row>
    <row r="923" spans="1:10" x14ac:dyDescent="0.25">
      <c r="A923" s="33" t="str">
        <f>IF(LEN(Requerimiento_Det!A923)&gt;0,Requerimiento_Det!A923,"")</f>
        <v/>
      </c>
      <c r="B923" s="33" t="str">
        <f t="shared" si="14"/>
        <v/>
      </c>
      <c r="C923" s="5"/>
      <c r="D923" s="5"/>
      <c r="E923" s="5"/>
      <c r="F923" s="5"/>
      <c r="G923" s="5"/>
      <c r="H923" s="28"/>
      <c r="I923" s="28"/>
      <c r="J923" s="28"/>
    </row>
    <row r="924" spans="1:10" x14ac:dyDescent="0.25">
      <c r="A924" s="33" t="str">
        <f>IF(LEN(Requerimiento_Det!A924)&gt;0,Requerimiento_Det!A924,"")</f>
        <v/>
      </c>
      <c r="B924" s="33" t="str">
        <f t="shared" si="14"/>
        <v/>
      </c>
      <c r="C924" s="5"/>
      <c r="D924" s="5"/>
      <c r="E924" s="5"/>
      <c r="F924" s="5"/>
      <c r="G924" s="5"/>
      <c r="H924" s="28"/>
      <c r="I924" s="28"/>
      <c r="J924" s="28"/>
    </row>
    <row r="925" spans="1:10" x14ac:dyDescent="0.25">
      <c r="A925" s="33" t="str">
        <f>IF(LEN(Requerimiento_Det!A925)&gt;0,Requerimiento_Det!A925,"")</f>
        <v/>
      </c>
      <c r="B925" s="33" t="str">
        <f t="shared" si="14"/>
        <v/>
      </c>
      <c r="C925" s="5"/>
      <c r="D925" s="5"/>
      <c r="E925" s="5"/>
      <c r="F925" s="5"/>
      <c r="G925" s="5"/>
      <c r="H925" s="28"/>
      <c r="I925" s="28"/>
      <c r="J925" s="28"/>
    </row>
    <row r="926" spans="1:10" x14ac:dyDescent="0.25">
      <c r="A926" s="33" t="str">
        <f>IF(LEN(Requerimiento_Det!A926)&gt;0,Requerimiento_Det!A926,"")</f>
        <v/>
      </c>
      <c r="B926" s="33" t="str">
        <f t="shared" si="14"/>
        <v/>
      </c>
      <c r="C926" s="5"/>
      <c r="D926" s="5"/>
      <c r="E926" s="5"/>
      <c r="F926" s="5"/>
      <c r="G926" s="5"/>
      <c r="H926" s="28"/>
      <c r="I926" s="28"/>
      <c r="J926" s="28"/>
    </row>
    <row r="927" spans="1:10" x14ac:dyDescent="0.25">
      <c r="A927" s="33" t="str">
        <f>IF(LEN(Requerimiento_Det!A927)&gt;0,Requerimiento_Det!A927,"")</f>
        <v/>
      </c>
      <c r="B927" s="33" t="str">
        <f t="shared" si="14"/>
        <v/>
      </c>
      <c r="C927" s="5"/>
      <c r="D927" s="5"/>
      <c r="E927" s="5"/>
      <c r="F927" s="5"/>
      <c r="G927" s="5"/>
      <c r="H927" s="28"/>
      <c r="I927" s="28"/>
      <c r="J927" s="28"/>
    </row>
    <row r="928" spans="1:10" x14ac:dyDescent="0.25">
      <c r="A928" s="33" t="str">
        <f>IF(LEN(Requerimiento_Det!A928)&gt;0,Requerimiento_Det!A928,"")</f>
        <v/>
      </c>
      <c r="B928" s="33" t="str">
        <f t="shared" si="14"/>
        <v/>
      </c>
      <c r="C928" s="5"/>
      <c r="D928" s="5"/>
      <c r="E928" s="5"/>
      <c r="F928" s="5"/>
      <c r="G928" s="5"/>
      <c r="H928" s="28"/>
      <c r="I928" s="28"/>
      <c r="J928" s="28"/>
    </row>
    <row r="929" spans="1:10" x14ac:dyDescent="0.25">
      <c r="A929" s="33" t="str">
        <f>IF(LEN(Requerimiento_Det!A929)&gt;0,Requerimiento_Det!A929,"")</f>
        <v/>
      </c>
      <c r="B929" s="33" t="str">
        <f t="shared" ref="B929:B992" si="15">(IF(LEN(C929)&gt;0,ROW(B929)-1,""))</f>
        <v/>
      </c>
      <c r="C929" s="5"/>
      <c r="D929" s="5"/>
      <c r="E929" s="5"/>
      <c r="F929" s="5"/>
      <c r="G929" s="5"/>
      <c r="H929" s="28"/>
      <c r="I929" s="28"/>
      <c r="J929" s="28"/>
    </row>
    <row r="930" spans="1:10" x14ac:dyDescent="0.25">
      <c r="A930" s="33" t="str">
        <f>IF(LEN(Requerimiento_Det!A930)&gt;0,Requerimiento_Det!A930,"")</f>
        <v/>
      </c>
      <c r="B930" s="33" t="str">
        <f t="shared" si="15"/>
        <v/>
      </c>
      <c r="C930" s="5"/>
      <c r="D930" s="5"/>
      <c r="E930" s="5"/>
      <c r="F930" s="5"/>
      <c r="G930" s="5"/>
      <c r="H930" s="28"/>
      <c r="I930" s="28"/>
      <c r="J930" s="28"/>
    </row>
    <row r="931" spans="1:10" x14ac:dyDescent="0.25">
      <c r="A931" s="33" t="str">
        <f>IF(LEN(Requerimiento_Det!A931)&gt;0,Requerimiento_Det!A931,"")</f>
        <v/>
      </c>
      <c r="B931" s="33" t="str">
        <f t="shared" si="15"/>
        <v/>
      </c>
      <c r="C931" s="5"/>
      <c r="D931" s="5"/>
      <c r="E931" s="5"/>
      <c r="F931" s="5"/>
      <c r="G931" s="5"/>
      <c r="H931" s="28"/>
      <c r="I931" s="28"/>
      <c r="J931" s="28"/>
    </row>
    <row r="932" spans="1:10" x14ac:dyDescent="0.25">
      <c r="A932" s="33" t="str">
        <f>IF(LEN(Requerimiento_Det!A932)&gt;0,Requerimiento_Det!A932,"")</f>
        <v/>
      </c>
      <c r="B932" s="33" t="str">
        <f t="shared" si="15"/>
        <v/>
      </c>
      <c r="C932" s="5"/>
      <c r="D932" s="5"/>
      <c r="E932" s="5"/>
      <c r="F932" s="5"/>
      <c r="G932" s="5"/>
      <c r="H932" s="28"/>
      <c r="I932" s="28"/>
      <c r="J932" s="28"/>
    </row>
    <row r="933" spans="1:10" x14ac:dyDescent="0.25">
      <c r="A933" s="33" t="str">
        <f>IF(LEN(Requerimiento_Det!A933)&gt;0,Requerimiento_Det!A933,"")</f>
        <v/>
      </c>
      <c r="B933" s="33" t="str">
        <f t="shared" si="15"/>
        <v/>
      </c>
      <c r="C933" s="5"/>
      <c r="D933" s="5"/>
      <c r="E933" s="5"/>
      <c r="F933" s="5"/>
      <c r="G933" s="5"/>
      <c r="H933" s="28"/>
      <c r="I933" s="28"/>
      <c r="J933" s="28"/>
    </row>
    <row r="934" spans="1:10" x14ac:dyDescent="0.25">
      <c r="A934" s="33" t="str">
        <f>IF(LEN(Requerimiento_Det!A934)&gt;0,Requerimiento_Det!A934,"")</f>
        <v/>
      </c>
      <c r="B934" s="33" t="str">
        <f t="shared" si="15"/>
        <v/>
      </c>
      <c r="C934" s="5"/>
      <c r="D934" s="5"/>
      <c r="E934" s="5"/>
      <c r="F934" s="5"/>
      <c r="G934" s="5"/>
      <c r="H934" s="28"/>
      <c r="I934" s="28"/>
      <c r="J934" s="28"/>
    </row>
    <row r="935" spans="1:10" x14ac:dyDescent="0.25">
      <c r="A935" s="33" t="str">
        <f>IF(LEN(Requerimiento_Det!A935)&gt;0,Requerimiento_Det!A935,"")</f>
        <v/>
      </c>
      <c r="B935" s="33" t="str">
        <f t="shared" si="15"/>
        <v/>
      </c>
      <c r="C935" s="5"/>
      <c r="D935" s="5"/>
      <c r="E935" s="5"/>
      <c r="F935" s="5"/>
      <c r="G935" s="5"/>
      <c r="H935" s="28"/>
      <c r="I935" s="28"/>
      <c r="J935" s="28"/>
    </row>
    <row r="936" spans="1:10" x14ac:dyDescent="0.25">
      <c r="A936" s="33" t="str">
        <f>IF(LEN(Requerimiento_Det!A936)&gt;0,Requerimiento_Det!A936,"")</f>
        <v/>
      </c>
      <c r="B936" s="33" t="str">
        <f t="shared" si="15"/>
        <v/>
      </c>
      <c r="C936" s="5"/>
      <c r="D936" s="5"/>
      <c r="E936" s="5"/>
      <c r="F936" s="5"/>
      <c r="G936" s="5"/>
      <c r="H936" s="28"/>
      <c r="I936" s="28"/>
      <c r="J936" s="28"/>
    </row>
    <row r="937" spans="1:10" x14ac:dyDescent="0.25">
      <c r="A937" s="33" t="str">
        <f>IF(LEN(Requerimiento_Det!A937)&gt;0,Requerimiento_Det!A937,"")</f>
        <v/>
      </c>
      <c r="B937" s="33" t="str">
        <f t="shared" si="15"/>
        <v/>
      </c>
      <c r="C937" s="5"/>
      <c r="D937" s="5"/>
      <c r="E937" s="5"/>
      <c r="F937" s="5"/>
      <c r="G937" s="5"/>
      <c r="H937" s="28"/>
      <c r="I937" s="28"/>
      <c r="J937" s="28"/>
    </row>
    <row r="938" spans="1:10" x14ac:dyDescent="0.25">
      <c r="A938" s="33" t="str">
        <f>IF(LEN(Requerimiento_Det!A938)&gt;0,Requerimiento_Det!A938,"")</f>
        <v/>
      </c>
      <c r="B938" s="33" t="str">
        <f t="shared" si="15"/>
        <v/>
      </c>
      <c r="C938" s="5"/>
      <c r="D938" s="5"/>
      <c r="E938" s="5"/>
      <c r="F938" s="5"/>
      <c r="G938" s="5"/>
      <c r="H938" s="28"/>
      <c r="I938" s="28"/>
      <c r="J938" s="28"/>
    </row>
    <row r="939" spans="1:10" x14ac:dyDescent="0.25">
      <c r="A939" s="33" t="str">
        <f>IF(LEN(Requerimiento_Det!A939)&gt;0,Requerimiento_Det!A939,"")</f>
        <v/>
      </c>
      <c r="B939" s="33" t="str">
        <f t="shared" si="15"/>
        <v/>
      </c>
      <c r="C939" s="5"/>
      <c r="D939" s="5"/>
      <c r="E939" s="5"/>
      <c r="F939" s="5"/>
      <c r="G939" s="5"/>
      <c r="H939" s="28"/>
      <c r="I939" s="28"/>
      <c r="J939" s="28"/>
    </row>
    <row r="940" spans="1:10" x14ac:dyDescent="0.25">
      <c r="A940" s="33" t="str">
        <f>IF(LEN(Requerimiento_Det!A940)&gt;0,Requerimiento_Det!A940,"")</f>
        <v/>
      </c>
      <c r="B940" s="33" t="str">
        <f t="shared" si="15"/>
        <v/>
      </c>
      <c r="C940" s="5"/>
      <c r="D940" s="5"/>
      <c r="E940" s="5"/>
      <c r="F940" s="5"/>
      <c r="G940" s="5"/>
      <c r="H940" s="28"/>
      <c r="I940" s="28"/>
      <c r="J940" s="28"/>
    </row>
    <row r="941" spans="1:10" x14ac:dyDescent="0.25">
      <c r="A941" s="33" t="str">
        <f>IF(LEN(Requerimiento_Det!A941)&gt;0,Requerimiento_Det!A941,"")</f>
        <v/>
      </c>
      <c r="B941" s="33" t="str">
        <f t="shared" si="15"/>
        <v/>
      </c>
      <c r="C941" s="5"/>
      <c r="D941" s="5"/>
      <c r="E941" s="5"/>
      <c r="F941" s="5"/>
      <c r="G941" s="5"/>
      <c r="H941" s="28"/>
      <c r="I941" s="28"/>
      <c r="J941" s="28"/>
    </row>
    <row r="942" spans="1:10" x14ac:dyDescent="0.25">
      <c r="A942" s="33" t="str">
        <f>IF(LEN(Requerimiento_Det!A942)&gt;0,Requerimiento_Det!A942,"")</f>
        <v/>
      </c>
      <c r="B942" s="33" t="str">
        <f t="shared" si="15"/>
        <v/>
      </c>
      <c r="C942" s="5"/>
      <c r="D942" s="5"/>
      <c r="E942" s="5"/>
      <c r="F942" s="5"/>
      <c r="G942" s="5"/>
      <c r="H942" s="28"/>
      <c r="I942" s="28"/>
      <c r="J942" s="28"/>
    </row>
    <row r="943" spans="1:10" x14ac:dyDescent="0.25">
      <c r="A943" s="33" t="str">
        <f>IF(LEN(Requerimiento_Det!A943)&gt;0,Requerimiento_Det!A943,"")</f>
        <v/>
      </c>
      <c r="B943" s="33" t="str">
        <f t="shared" si="15"/>
        <v/>
      </c>
      <c r="C943" s="5"/>
      <c r="D943" s="5"/>
      <c r="E943" s="5"/>
      <c r="F943" s="5"/>
      <c r="G943" s="5"/>
      <c r="H943" s="28"/>
      <c r="I943" s="28"/>
      <c r="J943" s="28"/>
    </row>
    <row r="944" spans="1:10" x14ac:dyDescent="0.25">
      <c r="A944" s="33" t="str">
        <f>IF(LEN(Requerimiento_Det!A944)&gt;0,Requerimiento_Det!A944,"")</f>
        <v/>
      </c>
      <c r="B944" s="33" t="str">
        <f t="shared" si="15"/>
        <v/>
      </c>
      <c r="C944" s="5"/>
      <c r="D944" s="5"/>
      <c r="E944" s="5"/>
      <c r="F944" s="5"/>
      <c r="G944" s="5"/>
      <c r="H944" s="28"/>
      <c r="I944" s="28"/>
      <c r="J944" s="28"/>
    </row>
    <row r="945" spans="1:10" x14ac:dyDescent="0.25">
      <c r="A945" s="33" t="str">
        <f>IF(LEN(Requerimiento_Det!A945)&gt;0,Requerimiento_Det!A945,"")</f>
        <v/>
      </c>
      <c r="B945" s="33" t="str">
        <f t="shared" si="15"/>
        <v/>
      </c>
      <c r="C945" s="5"/>
      <c r="D945" s="5"/>
      <c r="E945" s="5"/>
      <c r="F945" s="5"/>
      <c r="G945" s="5"/>
      <c r="H945" s="28"/>
      <c r="I945" s="28"/>
      <c r="J945" s="28"/>
    </row>
    <row r="946" spans="1:10" x14ac:dyDescent="0.25">
      <c r="A946" s="33" t="str">
        <f>IF(LEN(Requerimiento_Det!A946)&gt;0,Requerimiento_Det!A946,"")</f>
        <v/>
      </c>
      <c r="B946" s="33" t="str">
        <f t="shared" si="15"/>
        <v/>
      </c>
      <c r="C946" s="5"/>
      <c r="D946" s="5"/>
      <c r="E946" s="5"/>
      <c r="F946" s="5"/>
      <c r="G946" s="5"/>
      <c r="H946" s="28"/>
      <c r="I946" s="28"/>
      <c r="J946" s="28"/>
    </row>
    <row r="947" spans="1:10" x14ac:dyDescent="0.25">
      <c r="A947" s="33" t="str">
        <f>IF(LEN(Requerimiento_Det!A947)&gt;0,Requerimiento_Det!A947,"")</f>
        <v/>
      </c>
      <c r="B947" s="33" t="str">
        <f t="shared" si="15"/>
        <v/>
      </c>
      <c r="C947" s="5"/>
      <c r="D947" s="5"/>
      <c r="E947" s="5"/>
      <c r="F947" s="5"/>
      <c r="G947" s="5"/>
      <c r="H947" s="28"/>
      <c r="I947" s="28"/>
      <c r="J947" s="28"/>
    </row>
    <row r="948" spans="1:10" x14ac:dyDescent="0.25">
      <c r="A948" s="33" t="str">
        <f>IF(LEN(Requerimiento_Det!A948)&gt;0,Requerimiento_Det!A948,"")</f>
        <v/>
      </c>
      <c r="B948" s="33" t="str">
        <f t="shared" si="15"/>
        <v/>
      </c>
      <c r="C948" s="5"/>
      <c r="D948" s="5"/>
      <c r="E948" s="5"/>
      <c r="F948" s="5"/>
      <c r="G948" s="5"/>
      <c r="H948" s="28"/>
      <c r="I948" s="28"/>
      <c r="J948" s="28"/>
    </row>
    <row r="949" spans="1:10" x14ac:dyDescent="0.25">
      <c r="A949" s="33" t="str">
        <f>IF(LEN(Requerimiento_Det!A949)&gt;0,Requerimiento_Det!A949,"")</f>
        <v/>
      </c>
      <c r="B949" s="33" t="str">
        <f t="shared" si="15"/>
        <v/>
      </c>
      <c r="C949" s="5"/>
      <c r="D949" s="5"/>
      <c r="E949" s="5"/>
      <c r="F949" s="5"/>
      <c r="G949" s="5"/>
      <c r="H949" s="28"/>
      <c r="I949" s="28"/>
      <c r="J949" s="28"/>
    </row>
    <row r="950" spans="1:10" x14ac:dyDescent="0.25">
      <c r="A950" s="33" t="str">
        <f>IF(LEN(Requerimiento_Det!A950)&gt;0,Requerimiento_Det!A950,"")</f>
        <v/>
      </c>
      <c r="B950" s="33" t="str">
        <f t="shared" si="15"/>
        <v/>
      </c>
      <c r="C950" s="5"/>
      <c r="D950" s="5"/>
      <c r="E950" s="5"/>
      <c r="F950" s="5"/>
      <c r="G950" s="5"/>
      <c r="H950" s="28"/>
      <c r="I950" s="28"/>
      <c r="J950" s="28"/>
    </row>
    <row r="951" spans="1:10" x14ac:dyDescent="0.25">
      <c r="A951" s="33" t="str">
        <f>IF(LEN(Requerimiento_Det!A951)&gt;0,Requerimiento_Det!A951,"")</f>
        <v/>
      </c>
      <c r="B951" s="33" t="str">
        <f t="shared" si="15"/>
        <v/>
      </c>
      <c r="C951" s="5"/>
      <c r="D951" s="5"/>
      <c r="E951" s="5"/>
      <c r="F951" s="5"/>
      <c r="G951" s="5"/>
      <c r="H951" s="28"/>
      <c r="I951" s="28"/>
      <c r="J951" s="28"/>
    </row>
    <row r="952" spans="1:10" x14ac:dyDescent="0.25">
      <c r="A952" s="33" t="str">
        <f>IF(LEN(Requerimiento_Det!A952)&gt;0,Requerimiento_Det!A952,"")</f>
        <v/>
      </c>
      <c r="B952" s="33" t="str">
        <f t="shared" si="15"/>
        <v/>
      </c>
      <c r="C952" s="5"/>
      <c r="D952" s="5"/>
      <c r="E952" s="5"/>
      <c r="F952" s="5"/>
      <c r="G952" s="5"/>
      <c r="H952" s="28"/>
      <c r="I952" s="28"/>
      <c r="J952" s="28"/>
    </row>
    <row r="953" spans="1:10" x14ac:dyDescent="0.25">
      <c r="A953" s="33" t="str">
        <f>IF(LEN(Requerimiento_Det!A953)&gt;0,Requerimiento_Det!A953,"")</f>
        <v/>
      </c>
      <c r="B953" s="33" t="str">
        <f t="shared" si="15"/>
        <v/>
      </c>
      <c r="C953" s="5"/>
      <c r="D953" s="5"/>
      <c r="E953" s="5"/>
      <c r="F953" s="5"/>
      <c r="G953" s="5"/>
      <c r="H953" s="28"/>
      <c r="I953" s="28"/>
      <c r="J953" s="28"/>
    </row>
    <row r="954" spans="1:10" x14ac:dyDescent="0.25">
      <c r="A954" s="33" t="str">
        <f>IF(LEN(Requerimiento_Det!A954)&gt;0,Requerimiento_Det!A954,"")</f>
        <v/>
      </c>
      <c r="B954" s="33" t="str">
        <f t="shared" si="15"/>
        <v/>
      </c>
      <c r="C954" s="5"/>
      <c r="D954" s="5"/>
      <c r="E954" s="5"/>
      <c r="F954" s="5"/>
      <c r="G954" s="5"/>
      <c r="H954" s="28"/>
      <c r="I954" s="28"/>
      <c r="J954" s="28"/>
    </row>
    <row r="955" spans="1:10" x14ac:dyDescent="0.25">
      <c r="A955" s="33" t="str">
        <f>IF(LEN(Requerimiento_Det!A955)&gt;0,Requerimiento_Det!A955,"")</f>
        <v/>
      </c>
      <c r="B955" s="33" t="str">
        <f t="shared" si="15"/>
        <v/>
      </c>
      <c r="C955" s="5"/>
      <c r="D955" s="5"/>
      <c r="E955" s="5"/>
      <c r="F955" s="5"/>
      <c r="G955" s="5"/>
      <c r="H955" s="28"/>
      <c r="I955" s="28"/>
      <c r="J955" s="28"/>
    </row>
    <row r="956" spans="1:10" x14ac:dyDescent="0.25">
      <c r="A956" s="33" t="str">
        <f>IF(LEN(Requerimiento_Det!A956)&gt;0,Requerimiento_Det!A956,"")</f>
        <v/>
      </c>
      <c r="B956" s="33" t="str">
        <f t="shared" si="15"/>
        <v/>
      </c>
      <c r="C956" s="5"/>
      <c r="D956" s="5"/>
      <c r="E956" s="5"/>
      <c r="F956" s="5"/>
      <c r="G956" s="5"/>
      <c r="H956" s="28"/>
      <c r="I956" s="28"/>
      <c r="J956" s="28"/>
    </row>
    <row r="957" spans="1:10" x14ac:dyDescent="0.25">
      <c r="A957" s="33" t="str">
        <f>IF(LEN(Requerimiento_Det!A957)&gt;0,Requerimiento_Det!A957,"")</f>
        <v/>
      </c>
      <c r="B957" s="33" t="str">
        <f t="shared" si="15"/>
        <v/>
      </c>
      <c r="C957" s="5"/>
      <c r="D957" s="5"/>
      <c r="E957" s="5"/>
      <c r="F957" s="5"/>
      <c r="G957" s="5"/>
      <c r="H957" s="28"/>
      <c r="I957" s="28"/>
      <c r="J957" s="28"/>
    </row>
    <row r="958" spans="1:10" x14ac:dyDescent="0.25">
      <c r="A958" s="33" t="str">
        <f>IF(LEN(Requerimiento_Det!A958)&gt;0,Requerimiento_Det!A958,"")</f>
        <v/>
      </c>
      <c r="B958" s="33" t="str">
        <f t="shared" si="15"/>
        <v/>
      </c>
      <c r="C958" s="5"/>
      <c r="D958" s="5"/>
      <c r="E958" s="5"/>
      <c r="F958" s="5"/>
      <c r="G958" s="5"/>
      <c r="H958" s="28"/>
      <c r="I958" s="28"/>
      <c r="J958" s="28"/>
    </row>
    <row r="959" spans="1:10" x14ac:dyDescent="0.25">
      <c r="A959" s="33" t="str">
        <f>IF(LEN(Requerimiento_Det!A959)&gt;0,Requerimiento_Det!A959,"")</f>
        <v/>
      </c>
      <c r="B959" s="33" t="str">
        <f t="shared" si="15"/>
        <v/>
      </c>
      <c r="C959" s="5"/>
      <c r="D959" s="5"/>
      <c r="E959" s="5"/>
      <c r="F959" s="5"/>
      <c r="G959" s="5"/>
      <c r="H959" s="28"/>
      <c r="I959" s="28"/>
      <c r="J959" s="28"/>
    </row>
    <row r="960" spans="1:10" x14ac:dyDescent="0.25">
      <c r="A960" s="33" t="str">
        <f>IF(LEN(Requerimiento_Det!A960)&gt;0,Requerimiento_Det!A960,"")</f>
        <v/>
      </c>
      <c r="B960" s="33" t="str">
        <f t="shared" si="15"/>
        <v/>
      </c>
      <c r="C960" s="5"/>
      <c r="D960" s="5"/>
      <c r="E960" s="5"/>
      <c r="F960" s="5"/>
      <c r="G960" s="5"/>
      <c r="H960" s="28"/>
      <c r="I960" s="28"/>
      <c r="J960" s="28"/>
    </row>
    <row r="961" spans="1:10" x14ac:dyDescent="0.25">
      <c r="A961" s="33" t="str">
        <f>IF(LEN(Requerimiento_Det!A961)&gt;0,Requerimiento_Det!A961,"")</f>
        <v/>
      </c>
      <c r="B961" s="33" t="str">
        <f t="shared" si="15"/>
        <v/>
      </c>
      <c r="C961" s="5"/>
      <c r="D961" s="5"/>
      <c r="E961" s="5"/>
      <c r="F961" s="5"/>
      <c r="G961" s="5"/>
      <c r="H961" s="28"/>
      <c r="I961" s="28"/>
      <c r="J961" s="28"/>
    </row>
    <row r="962" spans="1:10" x14ac:dyDescent="0.25">
      <c r="A962" s="33" t="str">
        <f>IF(LEN(Requerimiento_Det!A962)&gt;0,Requerimiento_Det!A962,"")</f>
        <v/>
      </c>
      <c r="B962" s="33" t="str">
        <f t="shared" si="15"/>
        <v/>
      </c>
      <c r="C962" s="5"/>
      <c r="D962" s="5"/>
      <c r="E962" s="5"/>
      <c r="F962" s="5"/>
      <c r="G962" s="5"/>
      <c r="H962" s="28"/>
      <c r="I962" s="28"/>
      <c r="J962" s="28"/>
    </row>
    <row r="963" spans="1:10" x14ac:dyDescent="0.25">
      <c r="A963" s="33" t="str">
        <f>IF(LEN(Requerimiento_Det!A963)&gt;0,Requerimiento_Det!A963,"")</f>
        <v/>
      </c>
      <c r="B963" s="33" t="str">
        <f t="shared" si="15"/>
        <v/>
      </c>
      <c r="C963" s="5"/>
      <c r="D963" s="5"/>
      <c r="E963" s="5"/>
      <c r="F963" s="5"/>
      <c r="G963" s="5"/>
      <c r="H963" s="28"/>
      <c r="I963" s="28"/>
      <c r="J963" s="28"/>
    </row>
    <row r="964" spans="1:10" x14ac:dyDescent="0.25">
      <c r="A964" s="33" t="str">
        <f>IF(LEN(Requerimiento_Det!A964)&gt;0,Requerimiento_Det!A964,"")</f>
        <v/>
      </c>
      <c r="B964" s="33" t="str">
        <f t="shared" si="15"/>
        <v/>
      </c>
      <c r="C964" s="5"/>
      <c r="D964" s="5"/>
      <c r="E964" s="5"/>
      <c r="F964" s="5"/>
      <c r="G964" s="5"/>
      <c r="H964" s="28"/>
      <c r="I964" s="28"/>
      <c r="J964" s="28"/>
    </row>
    <row r="965" spans="1:10" x14ac:dyDescent="0.25">
      <c r="A965" s="33" t="str">
        <f>IF(LEN(Requerimiento_Det!A965)&gt;0,Requerimiento_Det!A965,"")</f>
        <v/>
      </c>
      <c r="B965" s="33" t="str">
        <f t="shared" si="15"/>
        <v/>
      </c>
      <c r="C965" s="5"/>
      <c r="D965" s="5"/>
      <c r="E965" s="5"/>
      <c r="F965" s="5"/>
      <c r="G965" s="5"/>
      <c r="H965" s="28"/>
      <c r="I965" s="28"/>
      <c r="J965" s="28"/>
    </row>
    <row r="966" spans="1:10" x14ac:dyDescent="0.25">
      <c r="A966" s="33" t="str">
        <f>IF(LEN(Requerimiento_Det!A966)&gt;0,Requerimiento_Det!A966,"")</f>
        <v/>
      </c>
      <c r="B966" s="33" t="str">
        <f t="shared" si="15"/>
        <v/>
      </c>
      <c r="C966" s="5"/>
      <c r="D966" s="5"/>
      <c r="E966" s="5"/>
      <c r="F966" s="5"/>
      <c r="G966" s="5"/>
      <c r="H966" s="28"/>
      <c r="I966" s="28"/>
      <c r="J966" s="28"/>
    </row>
    <row r="967" spans="1:10" x14ac:dyDescent="0.25">
      <c r="A967" s="33" t="str">
        <f>IF(LEN(Requerimiento_Det!A967)&gt;0,Requerimiento_Det!A967,"")</f>
        <v/>
      </c>
      <c r="B967" s="33" t="str">
        <f t="shared" si="15"/>
        <v/>
      </c>
      <c r="C967" s="5"/>
      <c r="D967" s="5"/>
      <c r="E967" s="5"/>
      <c r="F967" s="5"/>
      <c r="G967" s="5"/>
      <c r="H967" s="28"/>
      <c r="I967" s="28"/>
      <c r="J967" s="28"/>
    </row>
    <row r="968" spans="1:10" x14ac:dyDescent="0.25">
      <c r="A968" s="33" t="str">
        <f>IF(LEN(Requerimiento_Det!A968)&gt;0,Requerimiento_Det!A968,"")</f>
        <v/>
      </c>
      <c r="B968" s="33" t="str">
        <f t="shared" si="15"/>
        <v/>
      </c>
      <c r="C968" s="5"/>
      <c r="D968" s="5"/>
      <c r="E968" s="5"/>
      <c r="F968" s="5"/>
      <c r="G968" s="5"/>
      <c r="H968" s="28"/>
      <c r="I968" s="28"/>
      <c r="J968" s="28"/>
    </row>
    <row r="969" spans="1:10" x14ac:dyDescent="0.25">
      <c r="A969" s="33" t="str">
        <f>IF(LEN(Requerimiento_Det!A969)&gt;0,Requerimiento_Det!A969,"")</f>
        <v/>
      </c>
      <c r="B969" s="33" t="str">
        <f t="shared" si="15"/>
        <v/>
      </c>
      <c r="C969" s="5"/>
      <c r="D969" s="5"/>
      <c r="E969" s="5"/>
      <c r="F969" s="5"/>
      <c r="G969" s="5"/>
      <c r="H969" s="28"/>
      <c r="I969" s="28"/>
      <c r="J969" s="28"/>
    </row>
    <row r="970" spans="1:10" x14ac:dyDescent="0.25">
      <c r="A970" s="33" t="str">
        <f>IF(LEN(Requerimiento_Det!A970)&gt;0,Requerimiento_Det!A970,"")</f>
        <v/>
      </c>
      <c r="B970" s="33" t="str">
        <f t="shared" si="15"/>
        <v/>
      </c>
      <c r="C970" s="5"/>
      <c r="D970" s="5"/>
      <c r="E970" s="5"/>
      <c r="F970" s="5"/>
      <c r="G970" s="5"/>
      <c r="H970" s="28"/>
      <c r="I970" s="28"/>
      <c r="J970" s="28"/>
    </row>
    <row r="971" spans="1:10" x14ac:dyDescent="0.25">
      <c r="A971" s="33" t="str">
        <f>IF(LEN(Requerimiento_Det!A971)&gt;0,Requerimiento_Det!A971,"")</f>
        <v/>
      </c>
      <c r="B971" s="33" t="str">
        <f t="shared" si="15"/>
        <v/>
      </c>
      <c r="C971" s="5"/>
      <c r="D971" s="5"/>
      <c r="E971" s="5"/>
      <c r="F971" s="5"/>
      <c r="G971" s="5"/>
      <c r="H971" s="28"/>
      <c r="I971" s="28"/>
      <c r="J971" s="28"/>
    </row>
    <row r="972" spans="1:10" x14ac:dyDescent="0.25">
      <c r="A972" s="33" t="str">
        <f>IF(LEN(Requerimiento_Det!A972)&gt;0,Requerimiento_Det!A972,"")</f>
        <v/>
      </c>
      <c r="B972" s="33" t="str">
        <f t="shared" si="15"/>
        <v/>
      </c>
      <c r="C972" s="5"/>
      <c r="D972" s="5"/>
      <c r="E972" s="5"/>
      <c r="F972" s="5"/>
      <c r="G972" s="5"/>
      <c r="H972" s="28"/>
      <c r="I972" s="28"/>
      <c r="J972" s="28"/>
    </row>
    <row r="973" spans="1:10" x14ac:dyDescent="0.25">
      <c r="A973" s="33" t="str">
        <f>IF(LEN(Requerimiento_Det!A973)&gt;0,Requerimiento_Det!A973,"")</f>
        <v/>
      </c>
      <c r="B973" s="33" t="str">
        <f t="shared" si="15"/>
        <v/>
      </c>
      <c r="C973" s="5"/>
      <c r="D973" s="5"/>
      <c r="E973" s="5"/>
      <c r="F973" s="5"/>
      <c r="G973" s="5"/>
      <c r="H973" s="28"/>
      <c r="I973" s="28"/>
      <c r="J973" s="28"/>
    </row>
    <row r="974" spans="1:10" x14ac:dyDescent="0.25">
      <c r="A974" s="33" t="str">
        <f>IF(LEN(Requerimiento_Det!A974)&gt;0,Requerimiento_Det!A974,"")</f>
        <v/>
      </c>
      <c r="B974" s="33" t="str">
        <f t="shared" si="15"/>
        <v/>
      </c>
      <c r="C974" s="5"/>
      <c r="D974" s="5"/>
      <c r="E974" s="5"/>
      <c r="F974" s="5"/>
      <c r="G974" s="5"/>
      <c r="H974" s="28"/>
      <c r="I974" s="28"/>
      <c r="J974" s="28"/>
    </row>
    <row r="975" spans="1:10" x14ac:dyDescent="0.25">
      <c r="A975" s="33" t="str">
        <f>IF(LEN(Requerimiento_Det!A975)&gt;0,Requerimiento_Det!A975,"")</f>
        <v/>
      </c>
      <c r="B975" s="33" t="str">
        <f t="shared" si="15"/>
        <v/>
      </c>
      <c r="C975" s="5"/>
      <c r="D975" s="5"/>
      <c r="E975" s="5"/>
      <c r="F975" s="5"/>
      <c r="G975" s="5"/>
      <c r="H975" s="28"/>
      <c r="I975" s="28"/>
      <c r="J975" s="28"/>
    </row>
    <row r="976" spans="1:10" x14ac:dyDescent="0.25">
      <c r="A976" s="33" t="str">
        <f>IF(LEN(Requerimiento_Det!A976)&gt;0,Requerimiento_Det!A976,"")</f>
        <v/>
      </c>
      <c r="B976" s="33" t="str">
        <f t="shared" si="15"/>
        <v/>
      </c>
      <c r="C976" s="5"/>
      <c r="D976" s="5"/>
      <c r="E976" s="5"/>
      <c r="F976" s="5"/>
      <c r="G976" s="5"/>
      <c r="H976" s="28"/>
      <c r="I976" s="28"/>
      <c r="J976" s="28"/>
    </row>
    <row r="977" spans="1:10" x14ac:dyDescent="0.25">
      <c r="A977" s="33" t="str">
        <f>IF(LEN(Requerimiento_Det!A977)&gt;0,Requerimiento_Det!A977,"")</f>
        <v/>
      </c>
      <c r="B977" s="33" t="str">
        <f t="shared" si="15"/>
        <v/>
      </c>
      <c r="C977" s="5"/>
      <c r="D977" s="5"/>
      <c r="E977" s="5"/>
      <c r="F977" s="5"/>
      <c r="G977" s="5"/>
      <c r="H977" s="28"/>
      <c r="I977" s="28"/>
      <c r="J977" s="28"/>
    </row>
    <row r="978" spans="1:10" x14ac:dyDescent="0.25">
      <c r="A978" s="33" t="str">
        <f>IF(LEN(Requerimiento_Det!A978)&gt;0,Requerimiento_Det!A978,"")</f>
        <v/>
      </c>
      <c r="B978" s="33" t="str">
        <f t="shared" si="15"/>
        <v/>
      </c>
      <c r="C978" s="5"/>
      <c r="D978" s="5"/>
      <c r="E978" s="5"/>
      <c r="F978" s="5"/>
      <c r="G978" s="5"/>
      <c r="H978" s="28"/>
      <c r="I978" s="28"/>
      <c r="J978" s="28"/>
    </row>
    <row r="979" spans="1:10" x14ac:dyDescent="0.25">
      <c r="A979" s="33" t="str">
        <f>IF(LEN(Requerimiento_Det!A979)&gt;0,Requerimiento_Det!A979,"")</f>
        <v/>
      </c>
      <c r="B979" s="33" t="str">
        <f t="shared" si="15"/>
        <v/>
      </c>
      <c r="C979" s="5"/>
      <c r="D979" s="5"/>
      <c r="E979" s="5"/>
      <c r="F979" s="5"/>
      <c r="G979" s="5"/>
      <c r="H979" s="28"/>
      <c r="I979" s="28"/>
      <c r="J979" s="28"/>
    </row>
    <row r="980" spans="1:10" x14ac:dyDescent="0.25">
      <c r="A980" s="33" t="str">
        <f>IF(LEN(Requerimiento_Det!A980)&gt;0,Requerimiento_Det!A980,"")</f>
        <v/>
      </c>
      <c r="B980" s="33" t="str">
        <f t="shared" si="15"/>
        <v/>
      </c>
      <c r="C980" s="5"/>
      <c r="D980" s="5"/>
      <c r="E980" s="5"/>
      <c r="F980" s="5"/>
      <c r="G980" s="5"/>
      <c r="H980" s="28"/>
      <c r="I980" s="28"/>
      <c r="J980" s="28"/>
    </row>
    <row r="981" spans="1:10" x14ac:dyDescent="0.25">
      <c r="A981" s="33" t="str">
        <f>IF(LEN(Requerimiento_Det!A981)&gt;0,Requerimiento_Det!A981,"")</f>
        <v/>
      </c>
      <c r="B981" s="33" t="str">
        <f t="shared" si="15"/>
        <v/>
      </c>
      <c r="C981" s="5"/>
      <c r="D981" s="5"/>
      <c r="E981" s="5"/>
      <c r="F981" s="5"/>
      <c r="G981" s="5"/>
      <c r="H981" s="28"/>
      <c r="I981" s="28"/>
      <c r="J981" s="28"/>
    </row>
    <row r="982" spans="1:10" x14ac:dyDescent="0.25">
      <c r="A982" s="33" t="str">
        <f>IF(LEN(Requerimiento_Det!A982)&gt;0,Requerimiento_Det!A982,"")</f>
        <v/>
      </c>
      <c r="B982" s="33" t="str">
        <f t="shared" si="15"/>
        <v/>
      </c>
      <c r="C982" s="5"/>
      <c r="D982" s="5"/>
      <c r="E982" s="5"/>
      <c r="F982" s="5"/>
      <c r="G982" s="5"/>
      <c r="H982" s="28"/>
      <c r="I982" s="28"/>
      <c r="J982" s="28"/>
    </row>
    <row r="983" spans="1:10" x14ac:dyDescent="0.25">
      <c r="A983" s="33" t="str">
        <f>IF(LEN(Requerimiento_Det!A983)&gt;0,Requerimiento_Det!A983,"")</f>
        <v/>
      </c>
      <c r="B983" s="33" t="str">
        <f t="shared" si="15"/>
        <v/>
      </c>
      <c r="C983" s="5"/>
      <c r="D983" s="5"/>
      <c r="E983" s="5"/>
      <c r="F983" s="5"/>
      <c r="G983" s="5"/>
      <c r="H983" s="28"/>
      <c r="I983" s="28"/>
      <c r="J983" s="28"/>
    </row>
    <row r="984" spans="1:10" x14ac:dyDescent="0.25">
      <c r="A984" s="33" t="str">
        <f>IF(LEN(Requerimiento_Det!A984)&gt;0,Requerimiento_Det!A984,"")</f>
        <v/>
      </c>
      <c r="B984" s="33" t="str">
        <f t="shared" si="15"/>
        <v/>
      </c>
      <c r="C984" s="5"/>
      <c r="D984" s="5"/>
      <c r="E984" s="5"/>
      <c r="F984" s="5"/>
      <c r="G984" s="5"/>
      <c r="H984" s="28"/>
      <c r="I984" s="28"/>
      <c r="J984" s="28"/>
    </row>
    <row r="985" spans="1:10" x14ac:dyDescent="0.25">
      <c r="A985" s="33" t="str">
        <f>IF(LEN(Requerimiento_Det!A985)&gt;0,Requerimiento_Det!A985,"")</f>
        <v/>
      </c>
      <c r="B985" s="33" t="str">
        <f t="shared" si="15"/>
        <v/>
      </c>
      <c r="C985" s="5"/>
      <c r="D985" s="5"/>
      <c r="E985" s="5"/>
      <c r="F985" s="5"/>
      <c r="G985" s="5"/>
      <c r="H985" s="28"/>
      <c r="I985" s="28"/>
      <c r="J985" s="28"/>
    </row>
    <row r="986" spans="1:10" x14ac:dyDescent="0.25">
      <c r="A986" s="33" t="str">
        <f>IF(LEN(Requerimiento_Det!A986)&gt;0,Requerimiento_Det!A986,"")</f>
        <v/>
      </c>
      <c r="B986" s="33" t="str">
        <f t="shared" si="15"/>
        <v/>
      </c>
      <c r="C986" s="5"/>
      <c r="D986" s="5"/>
      <c r="E986" s="5"/>
      <c r="F986" s="5"/>
      <c r="G986" s="5"/>
      <c r="H986" s="28"/>
      <c r="I986" s="28"/>
      <c r="J986" s="28"/>
    </row>
    <row r="987" spans="1:10" x14ac:dyDescent="0.25">
      <c r="A987" s="33" t="str">
        <f>IF(LEN(Requerimiento_Det!A987)&gt;0,Requerimiento_Det!A987,"")</f>
        <v/>
      </c>
      <c r="B987" s="33" t="str">
        <f t="shared" si="15"/>
        <v/>
      </c>
      <c r="C987" s="5"/>
      <c r="D987" s="5"/>
      <c r="E987" s="5"/>
      <c r="F987" s="5"/>
      <c r="G987" s="5"/>
      <c r="H987" s="28"/>
      <c r="I987" s="28"/>
      <c r="J987" s="28"/>
    </row>
    <row r="988" spans="1:10" x14ac:dyDescent="0.25">
      <c r="A988" s="33" t="str">
        <f>IF(LEN(Requerimiento_Det!A988)&gt;0,Requerimiento_Det!A988,"")</f>
        <v/>
      </c>
      <c r="B988" s="33" t="str">
        <f t="shared" si="15"/>
        <v/>
      </c>
      <c r="C988" s="5"/>
      <c r="D988" s="5"/>
      <c r="E988" s="5"/>
      <c r="F988" s="5"/>
      <c r="G988" s="5"/>
      <c r="H988" s="28"/>
      <c r="I988" s="28"/>
      <c r="J988" s="28"/>
    </row>
    <row r="989" spans="1:10" x14ac:dyDescent="0.25">
      <c r="A989" s="33" t="str">
        <f>IF(LEN(Requerimiento_Det!A989)&gt;0,Requerimiento_Det!A989,"")</f>
        <v/>
      </c>
      <c r="B989" s="33" t="str">
        <f t="shared" si="15"/>
        <v/>
      </c>
      <c r="C989" s="5"/>
      <c r="D989" s="5"/>
      <c r="E989" s="5"/>
      <c r="F989" s="5"/>
      <c r="G989" s="5"/>
      <c r="H989" s="28"/>
      <c r="I989" s="28"/>
      <c r="J989" s="28"/>
    </row>
    <row r="990" spans="1:10" x14ac:dyDescent="0.25">
      <c r="A990" s="33" t="str">
        <f>IF(LEN(Requerimiento_Det!A990)&gt;0,Requerimiento_Det!A990,"")</f>
        <v/>
      </c>
      <c r="B990" s="33" t="str">
        <f t="shared" si="15"/>
        <v/>
      </c>
      <c r="C990" s="5"/>
      <c r="D990" s="5"/>
      <c r="E990" s="5"/>
      <c r="F990" s="5"/>
      <c r="G990" s="5"/>
      <c r="H990" s="28"/>
      <c r="I990" s="28"/>
      <c r="J990" s="28"/>
    </row>
    <row r="991" spans="1:10" x14ac:dyDescent="0.25">
      <c r="A991" s="33" t="str">
        <f>IF(LEN(Requerimiento_Det!A991)&gt;0,Requerimiento_Det!A991,"")</f>
        <v/>
      </c>
      <c r="B991" s="33" t="str">
        <f t="shared" si="15"/>
        <v/>
      </c>
      <c r="C991" s="5"/>
      <c r="D991" s="5"/>
      <c r="E991" s="5"/>
      <c r="F991" s="5"/>
      <c r="G991" s="5"/>
      <c r="H991" s="28"/>
      <c r="I991" s="28"/>
      <c r="J991" s="28"/>
    </row>
    <row r="992" spans="1:10" x14ac:dyDescent="0.25">
      <c r="A992" s="33" t="str">
        <f>IF(LEN(Requerimiento_Det!A992)&gt;0,Requerimiento_Det!A992,"")</f>
        <v/>
      </c>
      <c r="B992" s="33" t="str">
        <f t="shared" si="15"/>
        <v/>
      </c>
      <c r="C992" s="5"/>
      <c r="D992" s="5"/>
      <c r="E992" s="5"/>
      <c r="F992" s="5"/>
      <c r="G992" s="5"/>
      <c r="H992" s="28"/>
      <c r="I992" s="28"/>
      <c r="J992" s="28"/>
    </row>
    <row r="993" spans="1:10" x14ac:dyDescent="0.25">
      <c r="A993" s="33" t="str">
        <f>IF(LEN(Requerimiento_Det!A993)&gt;0,Requerimiento_Det!A993,"")</f>
        <v/>
      </c>
      <c r="B993" s="33" t="str">
        <f t="shared" ref="B993:B1000" si="16">(IF(LEN(C993)&gt;0,ROW(B993)-1,""))</f>
        <v/>
      </c>
      <c r="C993" s="5"/>
      <c r="D993" s="5"/>
      <c r="E993" s="5"/>
      <c r="F993" s="5"/>
      <c r="G993" s="5"/>
      <c r="H993" s="28"/>
      <c r="I993" s="28"/>
      <c r="J993" s="28"/>
    </row>
    <row r="994" spans="1:10" x14ac:dyDescent="0.25">
      <c r="A994" s="33" t="str">
        <f>IF(LEN(Requerimiento_Det!A994)&gt;0,Requerimiento_Det!A994,"")</f>
        <v/>
      </c>
      <c r="B994" s="33" t="str">
        <f t="shared" si="16"/>
        <v/>
      </c>
      <c r="C994" s="5"/>
      <c r="D994" s="5"/>
      <c r="E994" s="5"/>
      <c r="F994" s="5"/>
      <c r="G994" s="5"/>
      <c r="H994" s="28"/>
      <c r="I994" s="28"/>
      <c r="J994" s="28"/>
    </row>
    <row r="995" spans="1:10" x14ac:dyDescent="0.25">
      <c r="A995" s="33" t="str">
        <f>IF(LEN(Requerimiento_Det!A995)&gt;0,Requerimiento_Det!A995,"")</f>
        <v/>
      </c>
      <c r="B995" s="33" t="str">
        <f t="shared" si="16"/>
        <v/>
      </c>
      <c r="C995" s="5"/>
      <c r="D995" s="5"/>
      <c r="E995" s="5"/>
      <c r="F995" s="5"/>
      <c r="G995" s="5"/>
      <c r="H995" s="28"/>
      <c r="I995" s="28"/>
      <c r="J995" s="28"/>
    </row>
    <row r="996" spans="1:10" x14ac:dyDescent="0.25">
      <c r="A996" s="33" t="str">
        <f>IF(LEN(Requerimiento_Det!A996)&gt;0,Requerimiento_Det!A996,"")</f>
        <v/>
      </c>
      <c r="B996" s="33" t="str">
        <f t="shared" si="16"/>
        <v/>
      </c>
      <c r="C996" s="5"/>
      <c r="D996" s="5"/>
      <c r="E996" s="5"/>
      <c r="F996" s="5"/>
      <c r="G996" s="5"/>
      <c r="H996" s="28"/>
      <c r="I996" s="28"/>
      <c r="J996" s="28"/>
    </row>
    <row r="997" spans="1:10" x14ac:dyDescent="0.25">
      <c r="A997" s="33" t="str">
        <f>IF(LEN(Requerimiento_Det!A997)&gt;0,Requerimiento_Det!A997,"")</f>
        <v/>
      </c>
      <c r="B997" s="33" t="str">
        <f t="shared" si="16"/>
        <v/>
      </c>
      <c r="C997" s="5"/>
      <c r="D997" s="5"/>
      <c r="E997" s="5"/>
      <c r="F997" s="5"/>
      <c r="G997" s="5"/>
      <c r="H997" s="28"/>
      <c r="I997" s="28"/>
      <c r="J997" s="28"/>
    </row>
    <row r="998" spans="1:10" x14ac:dyDescent="0.25">
      <c r="A998" s="33" t="str">
        <f>IF(LEN(Requerimiento_Det!A998)&gt;0,Requerimiento_Det!A998,"")</f>
        <v/>
      </c>
      <c r="B998" s="33" t="str">
        <f t="shared" si="16"/>
        <v/>
      </c>
      <c r="C998" s="5"/>
      <c r="D998" s="5"/>
      <c r="E998" s="5"/>
      <c r="F998" s="5"/>
      <c r="G998" s="5"/>
      <c r="H998" s="28"/>
      <c r="I998" s="28"/>
      <c r="J998" s="28"/>
    </row>
    <row r="999" spans="1:10" x14ac:dyDescent="0.25">
      <c r="A999" s="33" t="str">
        <f>IF(LEN(Requerimiento_Det!A999)&gt;0,Requerimiento_Det!A999,"")</f>
        <v/>
      </c>
      <c r="B999" s="33" t="str">
        <f t="shared" si="16"/>
        <v/>
      </c>
      <c r="C999" s="5"/>
      <c r="D999" s="5"/>
      <c r="E999" s="5"/>
      <c r="F999" s="5"/>
      <c r="G999" s="5"/>
      <c r="H999" s="28"/>
      <c r="I999" s="28"/>
      <c r="J999" s="28"/>
    </row>
    <row r="1000" spans="1:10" x14ac:dyDescent="0.25">
      <c r="A1000" s="33" t="str">
        <f>IF(LEN(Requerimiento_Det!A1000)&gt;0,Requerimiento_Det!A1000,"")</f>
        <v/>
      </c>
      <c r="B1000" s="33" t="str">
        <f t="shared" si="16"/>
        <v/>
      </c>
      <c r="C1000" s="5"/>
      <c r="D1000" s="5"/>
      <c r="E1000" s="5"/>
      <c r="F1000" s="5"/>
      <c r="G1000" s="5"/>
      <c r="H1000" s="28"/>
      <c r="I1000" s="28"/>
      <c r="J1000" s="28"/>
    </row>
  </sheetData>
  <phoneticPr fontId="3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D6AFE7-DD82-4060-ABBB-9F81BC92FFA4}">
          <x14:formula1>
            <xm:f>Maestro!$P$13:$P$44</xm:f>
          </x14:formula1>
          <xm:sqref>F2:F1000</xm:sqref>
        </x14:dataValidation>
        <x14:dataValidation type="list" allowBlank="1" showInputMessage="1" showErrorMessage="1" xr:uid="{EDFEAB7B-80B9-4D92-9453-F80E13904175}">
          <x14:formula1>
            <xm:f>Maestro!$A$2:$A$10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22DD-B8C1-4A72-AF93-BD5818C0B85C}">
  <dimension ref="A1:I800"/>
  <sheetViews>
    <sheetView workbookViewId="0">
      <selection activeCell="H299" sqref="H299"/>
    </sheetView>
  </sheetViews>
  <sheetFormatPr baseColWidth="10" defaultRowHeight="15" x14ac:dyDescent="0.25"/>
  <cols>
    <col min="1" max="1" width="13.42578125" bestFit="1" customWidth="1"/>
    <col min="2" max="2" width="18.140625" bestFit="1" customWidth="1"/>
    <col min="3" max="3" width="19.140625" bestFit="1" customWidth="1"/>
    <col min="4" max="4" width="11" bestFit="1" customWidth="1"/>
    <col min="5" max="5" width="13.140625" bestFit="1" customWidth="1"/>
    <col min="6" max="6" width="16.28515625" bestFit="1" customWidth="1"/>
    <col min="8" max="8" width="25.85546875" bestFit="1" customWidth="1"/>
    <col min="9" max="9" width="19.85546875" bestFit="1" customWidth="1"/>
  </cols>
  <sheetData>
    <row r="1" spans="1:9" x14ac:dyDescent="0.25">
      <c r="A1" s="6" t="s">
        <v>0</v>
      </c>
      <c r="B1" s="6" t="s">
        <v>28630</v>
      </c>
      <c r="C1" s="6" t="s">
        <v>419</v>
      </c>
      <c r="D1" s="6" t="s">
        <v>429</v>
      </c>
      <c r="E1" s="6" t="s">
        <v>28697</v>
      </c>
      <c r="F1" s="6" t="s">
        <v>28698</v>
      </c>
      <c r="G1" s="6" t="s">
        <v>28699</v>
      </c>
      <c r="H1" s="6" t="s">
        <v>28700</v>
      </c>
      <c r="I1" s="6" t="s">
        <v>28701</v>
      </c>
    </row>
    <row r="2" spans="1:9" x14ac:dyDescent="0.25">
      <c r="A2" s="6" t="str">
        <f>IF(ISBLANK(Cotizar!C2),"",VLOOKUP(Cotizar!C2,Tabla3[#All],2,FALSE))</f>
        <v>10000000</v>
      </c>
      <c r="B2" s="6">
        <f>IF(LEN(Cotizar!A2)&gt;0,Cotizar!A2,"")</f>
        <v>1</v>
      </c>
      <c r="C2" s="6">
        <f>IF(LEN(Cotizar!B2)&gt;0,Cotizar!B2,"")</f>
        <v>1</v>
      </c>
      <c r="D2" s="6">
        <f>IF(ISBLANK(Cotizar!D2),"",VLOOKUP(Cotizar!D2,Tabla1[#All],2,FALSE))</f>
        <v>1031100355</v>
      </c>
      <c r="E2" s="6" t="str">
        <f>IF(ISBLANK(Cotizar!F2),"",VLOOKUP(Cotizar!F2,Tabla11[#All],2,FALSE))</f>
        <v>001</v>
      </c>
      <c r="F2" s="6">
        <f>IF(LEN(Cotizar!G2)&gt;0,Cotizar!G2,"")</f>
        <v>20522547957</v>
      </c>
      <c r="G2" s="39">
        <f>IF(LEN(Cotizar!H2)&gt;0,Cotizar!H2,"")</f>
        <v>1</v>
      </c>
      <c r="H2" s="39">
        <f>IF(LEN(Cotizar!I2)&gt;0,Cotizar!I2,"")</f>
        <v>88.400199999999998</v>
      </c>
      <c r="I2" s="6" t="str">
        <f>IF(LEN(Cotizar!J2)&gt;0,Cotizar!J2,"")</f>
        <v>Transpesa 1</v>
      </c>
    </row>
    <row r="3" spans="1:9" x14ac:dyDescent="0.25">
      <c r="A3" s="6" t="str">
        <f>IF(ISBLANK(Cotizar!C3),"",VLOOKUP(Cotizar!C3,Tabla3[#All],2,FALSE))</f>
        <v>10000000</v>
      </c>
      <c r="B3" s="6">
        <f>IF(LEN(Cotizar!A3)&gt;0,Cotizar!A3,"")</f>
        <v>1</v>
      </c>
      <c r="C3" s="6">
        <f>IF(LEN(Cotizar!B3)&gt;0,Cotizar!B3,"")</f>
        <v>2</v>
      </c>
      <c r="D3" s="6">
        <f>IF(ISBLANK(Cotizar!D3),"",VLOOKUP(Cotizar!D3,Tabla1[#All],2,FALSE))</f>
        <v>1031100265</v>
      </c>
      <c r="E3" s="6" t="str">
        <f>IF(ISBLANK(Cotizar!F3),"",VLOOKUP(Cotizar!F3,Tabla11[#All],2,FALSE))</f>
        <v>001</v>
      </c>
      <c r="F3" s="6">
        <f>IF(LEN(Cotizar!G3)&gt;0,Cotizar!G3,"")</f>
        <v>20522547957</v>
      </c>
      <c r="G3" s="39">
        <f>IF(LEN(Cotizar!H3)&gt;0,Cotizar!H3,"")</f>
        <v>1</v>
      </c>
      <c r="H3" s="39">
        <f>IF(LEN(Cotizar!I3)&gt;0,Cotizar!I3,"")</f>
        <v>88.400199999999998</v>
      </c>
      <c r="I3" s="6" t="str">
        <f>IF(LEN(Cotizar!J3)&gt;0,Cotizar!J3,"")</f>
        <v>Transpesa 2</v>
      </c>
    </row>
    <row r="4" spans="1:9" x14ac:dyDescent="0.25">
      <c r="A4" s="6" t="str">
        <f>IF(ISBLANK(Cotizar!C4),"",VLOOKUP(Cotizar!C4,Tabla3[#All],2,FALSE))</f>
        <v>10000000</v>
      </c>
      <c r="B4" s="6">
        <f>IF(LEN(Cotizar!A4)&gt;0,Cotizar!A4,"")</f>
        <v>1</v>
      </c>
      <c r="C4" s="6">
        <f>IF(LEN(Cotizar!B4)&gt;0,Cotizar!B4,"")</f>
        <v>3</v>
      </c>
      <c r="D4" s="6">
        <f>IF(ISBLANK(Cotizar!D4),"",VLOOKUP(Cotizar!D4,Tabla1[#All],2,FALSE))</f>
        <v>1031100349</v>
      </c>
      <c r="E4" s="6" t="str">
        <f>IF(ISBLANK(Cotizar!F4),"",VLOOKUP(Cotizar!F4,Tabla11[#All],2,FALSE))</f>
        <v>001</v>
      </c>
      <c r="F4" s="6">
        <f>IF(LEN(Cotizar!G4)&gt;0,Cotizar!G4,"")</f>
        <v>20522547957</v>
      </c>
      <c r="G4" s="39">
        <f>IF(LEN(Cotizar!H4)&gt;0,Cotizar!H4,"")</f>
        <v>1</v>
      </c>
      <c r="H4" s="39">
        <f>IF(LEN(Cotizar!I4)&gt;0,Cotizar!I4,"")</f>
        <v>88.400199999999998</v>
      </c>
      <c r="I4" s="6" t="str">
        <f>IF(LEN(Cotizar!J4)&gt;0,Cotizar!J4,"")</f>
        <v>Transpesa 3</v>
      </c>
    </row>
    <row r="5" spans="1:9" x14ac:dyDescent="0.25">
      <c r="A5" s="6" t="str">
        <f>IF(ISBLANK(Cotizar!C5),"",VLOOKUP(Cotizar!C5,Tabla3[#All],2,FALSE))</f>
        <v>10000000</v>
      </c>
      <c r="B5" s="6">
        <f>IF(LEN(Cotizar!A5)&gt;0,Cotizar!A5,"")</f>
        <v>1</v>
      </c>
      <c r="C5" s="6">
        <f>IF(LEN(Cotizar!B5)&gt;0,Cotizar!B5,"")</f>
        <v>4</v>
      </c>
      <c r="D5" s="6">
        <f>IF(ISBLANK(Cotizar!D5),"",VLOOKUP(Cotizar!D5,Tabla1[#All],2,FALSE))</f>
        <v>1031100256</v>
      </c>
      <c r="E5" s="6" t="str">
        <f>IF(ISBLANK(Cotizar!F5),"",VLOOKUP(Cotizar!F5,Tabla11[#All],2,FALSE))</f>
        <v>001</v>
      </c>
      <c r="F5" s="6">
        <f>IF(LEN(Cotizar!G5)&gt;0,Cotizar!G5,"")</f>
        <v>20522547957</v>
      </c>
      <c r="G5" s="39">
        <f>IF(LEN(Cotizar!H5)&gt;0,Cotizar!H5,"")</f>
        <v>1</v>
      </c>
      <c r="H5" s="39">
        <f>IF(LEN(Cotizar!I5)&gt;0,Cotizar!I5,"")</f>
        <v>88.400199999999998</v>
      </c>
      <c r="I5" s="6" t="str">
        <f>IF(LEN(Cotizar!J5)&gt;0,Cotizar!J5,"")</f>
        <v>Transpesa 4</v>
      </c>
    </row>
    <row r="6" spans="1:9" x14ac:dyDescent="0.25">
      <c r="A6" s="6" t="str">
        <f>IF(ISBLANK(Cotizar!C6),"",VLOOKUP(Cotizar!C6,Tabla3[#All],2,FALSE))</f>
        <v>10000000</v>
      </c>
      <c r="B6" s="6">
        <f>IF(LEN(Cotizar!A6)&gt;0,Cotizar!A6,"")</f>
        <v>1</v>
      </c>
      <c r="C6" s="6">
        <f>IF(LEN(Cotizar!B6)&gt;0,Cotizar!B6,"")</f>
        <v>5</v>
      </c>
      <c r="D6" s="6">
        <f>IF(ISBLANK(Cotizar!D6),"",VLOOKUP(Cotizar!D6,Tabla1[#All],2,FALSE))</f>
        <v>1031100294</v>
      </c>
      <c r="E6" s="6" t="str">
        <f>IF(ISBLANK(Cotizar!F6),"",VLOOKUP(Cotizar!F6,Tabla11[#All],2,FALSE))</f>
        <v>001</v>
      </c>
      <c r="F6" s="6">
        <f>IF(LEN(Cotizar!G6)&gt;0,Cotizar!G6,"")</f>
        <v>20522547957</v>
      </c>
      <c r="G6" s="39">
        <f>IF(LEN(Cotizar!H6)&gt;0,Cotizar!H6,"")</f>
        <v>1</v>
      </c>
      <c r="H6" s="39">
        <f>IF(LEN(Cotizar!I6)&gt;0,Cotizar!I6,"")</f>
        <v>88.400199999999998</v>
      </c>
      <c r="I6" s="6" t="str">
        <f>IF(LEN(Cotizar!J6)&gt;0,Cotizar!J6,"")</f>
        <v>Transpesa 5</v>
      </c>
    </row>
    <row r="7" spans="1:9" x14ac:dyDescent="0.25">
      <c r="A7" s="6" t="str">
        <f>IF(ISBLANK(Cotizar!C7),"",VLOOKUP(Cotizar!C7,Tabla3[#All],2,FALSE))</f>
        <v>10000000</v>
      </c>
      <c r="B7" s="6">
        <f>IF(LEN(Cotizar!A7)&gt;0,Cotizar!A7,"")</f>
        <v>1</v>
      </c>
      <c r="C7" s="6">
        <f>IF(LEN(Cotizar!B7)&gt;0,Cotizar!B7,"")</f>
        <v>6</v>
      </c>
      <c r="D7" s="6">
        <f>IF(ISBLANK(Cotizar!D7),"",VLOOKUP(Cotizar!D7,Tabla1[#All],2,FALSE))</f>
        <v>1031100361</v>
      </c>
      <c r="E7" s="6" t="str">
        <f>IF(ISBLANK(Cotizar!F7),"",VLOOKUP(Cotizar!F7,Tabla11[#All],2,FALSE))</f>
        <v>001</v>
      </c>
      <c r="F7" s="6">
        <f>IF(LEN(Cotizar!G7)&gt;0,Cotizar!G7,"")</f>
        <v>20522547957</v>
      </c>
      <c r="G7" s="39">
        <f>IF(LEN(Cotizar!H7)&gt;0,Cotizar!H7,"")</f>
        <v>1</v>
      </c>
      <c r="H7" s="39">
        <f>IF(LEN(Cotizar!I7)&gt;0,Cotizar!I7,"")</f>
        <v>88.400199999999998</v>
      </c>
      <c r="I7" s="6" t="str">
        <f>IF(LEN(Cotizar!J7)&gt;0,Cotizar!J7,"")</f>
        <v>Transpesa 6</v>
      </c>
    </row>
    <row r="8" spans="1:9" x14ac:dyDescent="0.25">
      <c r="A8" s="6" t="str">
        <f>IF(ISBLANK(Cotizar!C8),"",VLOOKUP(Cotizar!C8,Tabla3[#All],2,FALSE))</f>
        <v>10000000</v>
      </c>
      <c r="B8" s="6">
        <f>IF(LEN(Cotizar!A8)&gt;0,Cotizar!A8,"")</f>
        <v>1</v>
      </c>
      <c r="C8" s="6">
        <f>IF(LEN(Cotizar!B8)&gt;0,Cotizar!B8,"")</f>
        <v>7</v>
      </c>
      <c r="D8" s="6">
        <f>IF(ISBLANK(Cotizar!D8),"",VLOOKUP(Cotizar!D8,Tabla1[#All],2,FALSE))</f>
        <v>1031100248</v>
      </c>
      <c r="E8" s="6" t="str">
        <f>IF(ISBLANK(Cotizar!F8),"",VLOOKUP(Cotizar!F8,Tabla11[#All],2,FALSE))</f>
        <v>001</v>
      </c>
      <c r="F8" s="6">
        <f>IF(LEN(Cotizar!G8)&gt;0,Cotizar!G8,"")</f>
        <v>20522547957</v>
      </c>
      <c r="G8" s="39">
        <f>IF(LEN(Cotizar!H8)&gt;0,Cotizar!H8,"")</f>
        <v>1</v>
      </c>
      <c r="H8" s="39">
        <f>IF(LEN(Cotizar!I8)&gt;0,Cotizar!I8,"")</f>
        <v>88.400199999999998</v>
      </c>
      <c r="I8" s="6" t="str">
        <f>IF(LEN(Cotizar!J8)&gt;0,Cotizar!J8,"")</f>
        <v>Transpesa 7</v>
      </c>
    </row>
    <row r="9" spans="1:9" x14ac:dyDescent="0.25">
      <c r="A9" s="6" t="str">
        <f>IF(ISBLANK(Cotizar!C9),"",VLOOKUP(Cotizar!C9,Tabla3[#All],2,FALSE))</f>
        <v>10000000</v>
      </c>
      <c r="B9" s="6">
        <f>IF(LEN(Cotizar!A9)&gt;0,Cotizar!A9,"")</f>
        <v>1</v>
      </c>
      <c r="C9" s="6">
        <f>IF(LEN(Cotizar!B9)&gt;0,Cotizar!B9,"")</f>
        <v>8</v>
      </c>
      <c r="D9" s="6">
        <f>IF(ISBLANK(Cotizar!D9),"",VLOOKUP(Cotizar!D9,Tabla1[#All],2,FALSE))</f>
        <v>1031100289</v>
      </c>
      <c r="E9" s="6" t="str">
        <f>IF(ISBLANK(Cotizar!F9),"",VLOOKUP(Cotizar!F9,Tabla11[#All],2,FALSE))</f>
        <v>001</v>
      </c>
      <c r="F9" s="6">
        <f>IF(LEN(Cotizar!G9)&gt;0,Cotizar!G9,"")</f>
        <v>20522547957</v>
      </c>
      <c r="G9" s="39">
        <f>IF(LEN(Cotizar!H9)&gt;0,Cotizar!H9,"")</f>
        <v>1</v>
      </c>
      <c r="H9" s="39">
        <f>IF(LEN(Cotizar!I9)&gt;0,Cotizar!I9,"")</f>
        <v>88.400199999999998</v>
      </c>
      <c r="I9" s="6" t="str">
        <f>IF(LEN(Cotizar!J9)&gt;0,Cotizar!J9,"")</f>
        <v>Transpesa 8</v>
      </c>
    </row>
    <row r="10" spans="1:9" x14ac:dyDescent="0.25">
      <c r="A10" s="6" t="str">
        <f>IF(ISBLANK(Cotizar!C10),"",VLOOKUP(Cotizar!C10,Tabla3[#All],2,FALSE))</f>
        <v>10000000</v>
      </c>
      <c r="B10" s="6">
        <f>IF(LEN(Cotizar!A10)&gt;0,Cotizar!A10,"")</f>
        <v>1</v>
      </c>
      <c r="C10" s="6">
        <f>IF(LEN(Cotizar!B10)&gt;0,Cotizar!B10,"")</f>
        <v>9</v>
      </c>
      <c r="D10" s="6">
        <f>IF(ISBLANK(Cotizar!D10),"",VLOOKUP(Cotizar!D10,Tabla1[#All],2,FALSE))</f>
        <v>1031100329</v>
      </c>
      <c r="E10" s="6" t="str">
        <f>IF(ISBLANK(Cotizar!F10),"",VLOOKUP(Cotizar!F10,Tabla11[#All],2,FALSE))</f>
        <v>001</v>
      </c>
      <c r="F10" s="6">
        <f>IF(LEN(Cotizar!G10)&gt;0,Cotizar!G10,"")</f>
        <v>20522547957</v>
      </c>
      <c r="G10" s="39">
        <f>IF(LEN(Cotizar!H10)&gt;0,Cotizar!H10,"")</f>
        <v>1</v>
      </c>
      <c r="H10" s="39">
        <f>IF(LEN(Cotizar!I10)&gt;0,Cotizar!I10,"")</f>
        <v>88.400199999999998</v>
      </c>
      <c r="I10" s="6" t="str">
        <f>IF(LEN(Cotizar!J10)&gt;0,Cotizar!J10,"")</f>
        <v>Transpesa 9</v>
      </c>
    </row>
    <row r="11" spans="1:9" x14ac:dyDescent="0.25">
      <c r="A11" s="6" t="str">
        <f>IF(ISBLANK(Cotizar!C11),"",VLOOKUP(Cotizar!C11,Tabla3[#All],2,FALSE))</f>
        <v>10000000</v>
      </c>
      <c r="B11" s="6">
        <f>IF(LEN(Cotizar!A11)&gt;0,Cotizar!A11,"")</f>
        <v>1</v>
      </c>
      <c r="C11" s="6">
        <f>IF(LEN(Cotizar!B11)&gt;0,Cotizar!B11,"")</f>
        <v>10</v>
      </c>
      <c r="D11" s="6">
        <f>IF(ISBLANK(Cotizar!D11),"",VLOOKUP(Cotizar!D11,Tabla1[#All],2,FALSE))</f>
        <v>1031100116</v>
      </c>
      <c r="E11" s="6" t="str">
        <f>IF(ISBLANK(Cotizar!F11),"",VLOOKUP(Cotizar!F11,Tabla11[#All],2,FALSE))</f>
        <v>001</v>
      </c>
      <c r="F11" s="6">
        <f>IF(LEN(Cotizar!G11)&gt;0,Cotizar!G11,"")</f>
        <v>20522547957</v>
      </c>
      <c r="G11" s="39">
        <f>IF(LEN(Cotizar!H11)&gt;0,Cotizar!H11,"")</f>
        <v>1</v>
      </c>
      <c r="H11" s="39">
        <f>IF(LEN(Cotizar!I11)&gt;0,Cotizar!I11,"")</f>
        <v>88.400199999999998</v>
      </c>
      <c r="I11" s="6" t="str">
        <f>IF(LEN(Cotizar!J11)&gt;0,Cotizar!J11,"")</f>
        <v>Transpesa 10</v>
      </c>
    </row>
    <row r="12" spans="1:9" x14ac:dyDescent="0.25">
      <c r="A12" s="6" t="str">
        <f>IF(ISBLANK(Cotizar!C12),"",VLOOKUP(Cotizar!C12,Tabla3[#All],2,FALSE))</f>
        <v>10000000</v>
      </c>
      <c r="B12" s="6">
        <f>IF(LEN(Cotizar!A12)&gt;0,Cotizar!A12,"")</f>
        <v>1</v>
      </c>
      <c r="C12" s="6">
        <f>IF(LEN(Cotizar!B12)&gt;0,Cotizar!B12,"")</f>
        <v>11</v>
      </c>
      <c r="D12" s="6">
        <f>IF(ISBLANK(Cotizar!D12),"",VLOOKUP(Cotizar!D12,Tabla1[#All],2,FALSE))</f>
        <v>1031100358</v>
      </c>
      <c r="E12" s="6" t="str">
        <f>IF(ISBLANK(Cotizar!F12),"",VLOOKUP(Cotizar!F12,Tabla11[#All],2,FALSE))</f>
        <v>001</v>
      </c>
      <c r="F12" s="6">
        <f>IF(LEN(Cotizar!G12)&gt;0,Cotizar!G12,"")</f>
        <v>20522547957</v>
      </c>
      <c r="G12" s="39">
        <f>IF(LEN(Cotizar!H12)&gt;0,Cotizar!H12,"")</f>
        <v>1</v>
      </c>
      <c r="H12" s="39">
        <f>IF(LEN(Cotizar!I12)&gt;0,Cotizar!I12,"")</f>
        <v>88.400199999999998</v>
      </c>
      <c r="I12" s="6" t="str">
        <f>IF(LEN(Cotizar!J12)&gt;0,Cotizar!J12,"")</f>
        <v>Transpesa 11</v>
      </c>
    </row>
    <row r="13" spans="1:9" x14ac:dyDescent="0.25">
      <c r="A13" s="6" t="str">
        <f>IF(ISBLANK(Cotizar!C13),"",VLOOKUP(Cotizar!C13,Tabla3[#All],2,FALSE))</f>
        <v>10000000</v>
      </c>
      <c r="B13" s="6">
        <f>IF(LEN(Cotizar!A13)&gt;0,Cotizar!A13,"")</f>
        <v>1</v>
      </c>
      <c r="C13" s="6">
        <f>IF(LEN(Cotizar!B13)&gt;0,Cotizar!B13,"")</f>
        <v>12</v>
      </c>
      <c r="D13" s="6">
        <f>IF(ISBLANK(Cotizar!D13),"",VLOOKUP(Cotizar!D13,Tabla1[#All],2,FALSE))</f>
        <v>1031100327</v>
      </c>
      <c r="E13" s="6" t="str">
        <f>IF(ISBLANK(Cotizar!F13),"",VLOOKUP(Cotizar!F13,Tabla11[#All],2,FALSE))</f>
        <v>001</v>
      </c>
      <c r="F13" s="6">
        <f>IF(LEN(Cotizar!G13)&gt;0,Cotizar!G13,"")</f>
        <v>20522547957</v>
      </c>
      <c r="G13" s="39">
        <f>IF(LEN(Cotizar!H13)&gt;0,Cotizar!H13,"")</f>
        <v>1</v>
      </c>
      <c r="H13" s="39">
        <f>IF(LEN(Cotizar!I13)&gt;0,Cotizar!I13,"")</f>
        <v>88.400199999999998</v>
      </c>
      <c r="I13" s="6" t="str">
        <f>IF(LEN(Cotizar!J13)&gt;0,Cotizar!J13,"")</f>
        <v>Transpesa 12</v>
      </c>
    </row>
    <row r="14" spans="1:9" x14ac:dyDescent="0.25">
      <c r="A14" s="6" t="str">
        <f>IF(ISBLANK(Cotizar!C14),"",VLOOKUP(Cotizar!C14,Tabla3[#All],2,FALSE))</f>
        <v>10000000</v>
      </c>
      <c r="B14" s="6">
        <f>IF(LEN(Cotizar!A14)&gt;0,Cotizar!A14,"")</f>
        <v>1</v>
      </c>
      <c r="C14" s="6">
        <f>IF(LEN(Cotizar!B14)&gt;0,Cotizar!B14,"")</f>
        <v>13</v>
      </c>
      <c r="D14" s="6">
        <f>IF(ISBLANK(Cotizar!D14),"",VLOOKUP(Cotizar!D14,Tabla1[#All],2,FALSE))</f>
        <v>1031100239</v>
      </c>
      <c r="E14" s="6" t="str">
        <f>IF(ISBLANK(Cotizar!F14),"",VLOOKUP(Cotizar!F14,Tabla11[#All],2,FALSE))</f>
        <v>001</v>
      </c>
      <c r="F14" s="6">
        <f>IF(LEN(Cotizar!G14)&gt;0,Cotizar!G14,"")</f>
        <v>20522547957</v>
      </c>
      <c r="G14" s="39">
        <f>IF(LEN(Cotizar!H14)&gt;0,Cotizar!H14,"")</f>
        <v>1</v>
      </c>
      <c r="H14" s="39">
        <f>IF(LEN(Cotizar!I14)&gt;0,Cotizar!I14,"")</f>
        <v>88.400199999999998</v>
      </c>
      <c r="I14" s="6" t="str">
        <f>IF(LEN(Cotizar!J14)&gt;0,Cotizar!J14,"")</f>
        <v>Transpesa 13</v>
      </c>
    </row>
    <row r="15" spans="1:9" x14ac:dyDescent="0.25">
      <c r="A15" s="6" t="str">
        <f>IF(ISBLANK(Cotizar!C15),"",VLOOKUP(Cotizar!C15,Tabla3[#All],2,FALSE))</f>
        <v>10000000</v>
      </c>
      <c r="B15" s="6">
        <f>IF(LEN(Cotizar!A15)&gt;0,Cotizar!A15,"")</f>
        <v>1</v>
      </c>
      <c r="C15" s="6">
        <f>IF(LEN(Cotizar!B15)&gt;0,Cotizar!B15,"")</f>
        <v>14</v>
      </c>
      <c r="D15" s="6">
        <f>IF(ISBLANK(Cotizar!D15),"",VLOOKUP(Cotizar!D15,Tabla1[#All],2,FALSE))</f>
        <v>1031100352</v>
      </c>
      <c r="E15" s="6" t="str">
        <f>IF(ISBLANK(Cotizar!F15),"",VLOOKUP(Cotizar!F15,Tabla11[#All],2,FALSE))</f>
        <v>001</v>
      </c>
      <c r="F15" s="6">
        <f>IF(LEN(Cotizar!G15)&gt;0,Cotizar!G15,"")</f>
        <v>20522547957</v>
      </c>
      <c r="G15" s="39">
        <f>IF(LEN(Cotizar!H15)&gt;0,Cotizar!H15,"")</f>
        <v>1</v>
      </c>
      <c r="H15" s="39">
        <f>IF(LEN(Cotizar!I15)&gt;0,Cotizar!I15,"")</f>
        <v>88.400199999999998</v>
      </c>
      <c r="I15" s="6" t="str">
        <f>IF(LEN(Cotizar!J15)&gt;0,Cotizar!J15,"")</f>
        <v>Transpesa 14</v>
      </c>
    </row>
    <row r="16" spans="1:9" x14ac:dyDescent="0.25">
      <c r="A16" s="6" t="str">
        <f>IF(ISBLANK(Cotizar!C16),"",VLOOKUP(Cotizar!C16,Tabla3[#All],2,FALSE))</f>
        <v>10000000</v>
      </c>
      <c r="B16" s="6">
        <f>IF(LEN(Cotizar!A16)&gt;0,Cotizar!A16,"")</f>
        <v>1</v>
      </c>
      <c r="C16" s="6">
        <f>IF(LEN(Cotizar!B16)&gt;0,Cotizar!B16,"")</f>
        <v>15</v>
      </c>
      <c r="D16" s="6">
        <f>IF(ISBLANK(Cotizar!D16),"",VLOOKUP(Cotizar!D16,Tabla1[#All],2,FALSE))</f>
        <v>1031100356</v>
      </c>
      <c r="E16" s="6" t="str">
        <f>IF(ISBLANK(Cotizar!F16),"",VLOOKUP(Cotizar!F16,Tabla11[#All],2,FALSE))</f>
        <v>001</v>
      </c>
      <c r="F16" s="6">
        <f>IF(LEN(Cotizar!G16)&gt;0,Cotizar!G16,"")</f>
        <v>20522547957</v>
      </c>
      <c r="G16" s="39">
        <f>IF(LEN(Cotizar!H16)&gt;0,Cotizar!H16,"")</f>
        <v>1</v>
      </c>
      <c r="H16" s="39">
        <f>IF(LEN(Cotizar!I16)&gt;0,Cotizar!I16,"")</f>
        <v>88.400199999999998</v>
      </c>
      <c r="I16" s="6" t="str">
        <f>IF(LEN(Cotizar!J16)&gt;0,Cotizar!J16,"")</f>
        <v>Transpesa 15</v>
      </c>
    </row>
    <row r="17" spans="1:9" x14ac:dyDescent="0.25">
      <c r="A17" s="6" t="str">
        <f>IF(ISBLANK(Cotizar!C17),"",VLOOKUP(Cotizar!C17,Tabla3[#All],2,FALSE))</f>
        <v>10000000</v>
      </c>
      <c r="B17" s="6">
        <f>IF(LEN(Cotizar!A17)&gt;0,Cotizar!A17,"")</f>
        <v>1</v>
      </c>
      <c r="C17" s="6">
        <f>IF(LEN(Cotizar!B17)&gt;0,Cotizar!B17,"")</f>
        <v>16</v>
      </c>
      <c r="D17" s="6">
        <f>IF(ISBLANK(Cotizar!D17),"",VLOOKUP(Cotizar!D17,Tabla1[#All],2,FALSE))</f>
        <v>1031100251</v>
      </c>
      <c r="E17" s="6" t="str">
        <f>IF(ISBLANK(Cotizar!F17),"",VLOOKUP(Cotizar!F17,Tabla11[#All],2,FALSE))</f>
        <v>001</v>
      </c>
      <c r="F17" s="6">
        <f>IF(LEN(Cotizar!G17)&gt;0,Cotizar!G17,"")</f>
        <v>20522547957</v>
      </c>
      <c r="G17" s="39">
        <f>IF(LEN(Cotizar!H17)&gt;0,Cotizar!H17,"")</f>
        <v>1</v>
      </c>
      <c r="H17" s="39">
        <f>IF(LEN(Cotizar!I17)&gt;0,Cotizar!I17,"")</f>
        <v>88.400199999999998</v>
      </c>
      <c r="I17" s="6" t="str">
        <f>IF(LEN(Cotizar!J17)&gt;0,Cotizar!J17,"")</f>
        <v>Transpesa 16</v>
      </c>
    </row>
    <row r="18" spans="1:9" x14ac:dyDescent="0.25">
      <c r="A18" s="6" t="str">
        <f>IF(ISBLANK(Cotizar!C18),"",VLOOKUP(Cotizar!C18,Tabla3[#All],2,FALSE))</f>
        <v>10000000</v>
      </c>
      <c r="B18" s="6">
        <f>IF(LEN(Cotizar!A18)&gt;0,Cotizar!A18,"")</f>
        <v>1</v>
      </c>
      <c r="C18" s="6">
        <f>IF(LEN(Cotizar!B18)&gt;0,Cotizar!B18,"")</f>
        <v>17</v>
      </c>
      <c r="D18" s="6">
        <f>IF(ISBLANK(Cotizar!D18),"",VLOOKUP(Cotizar!D18,Tabla1[#All],2,FALSE))</f>
        <v>1031100285</v>
      </c>
      <c r="E18" s="6" t="str">
        <f>IF(ISBLANK(Cotizar!F18),"",VLOOKUP(Cotizar!F18,Tabla11[#All],2,FALSE))</f>
        <v>001</v>
      </c>
      <c r="F18" s="6">
        <f>IF(LEN(Cotizar!G18)&gt;0,Cotizar!G18,"")</f>
        <v>20522547957</v>
      </c>
      <c r="G18" s="39">
        <f>IF(LEN(Cotizar!H18)&gt;0,Cotizar!H18,"")</f>
        <v>1</v>
      </c>
      <c r="H18" s="39">
        <f>IF(LEN(Cotizar!I18)&gt;0,Cotizar!I18,"")</f>
        <v>88.400199999999998</v>
      </c>
      <c r="I18" s="6" t="str">
        <f>IF(LEN(Cotizar!J18)&gt;0,Cotizar!J18,"")</f>
        <v>Transpesa 17</v>
      </c>
    </row>
    <row r="19" spans="1:9" x14ac:dyDescent="0.25">
      <c r="A19" s="6" t="str">
        <f>IF(ISBLANK(Cotizar!C19),"",VLOOKUP(Cotizar!C19,Tabla3[#All],2,FALSE))</f>
        <v>10000000</v>
      </c>
      <c r="B19" s="6">
        <f>IF(LEN(Cotizar!A19)&gt;0,Cotizar!A19,"")</f>
        <v>1</v>
      </c>
      <c r="C19" s="6">
        <f>IF(LEN(Cotizar!B19)&gt;0,Cotizar!B19,"")</f>
        <v>18</v>
      </c>
      <c r="D19" s="6">
        <f>IF(ISBLANK(Cotizar!D19),"",VLOOKUP(Cotizar!D19,Tabla1[#All],2,FALSE))</f>
        <v>1031100354</v>
      </c>
      <c r="E19" s="6" t="str">
        <f>IF(ISBLANK(Cotizar!F19),"",VLOOKUP(Cotizar!F19,Tabla11[#All],2,FALSE))</f>
        <v>001</v>
      </c>
      <c r="F19" s="6">
        <f>IF(LEN(Cotizar!G19)&gt;0,Cotizar!G19,"")</f>
        <v>20522547957</v>
      </c>
      <c r="G19" s="39">
        <f>IF(LEN(Cotizar!H19)&gt;0,Cotizar!H19,"")</f>
        <v>1</v>
      </c>
      <c r="H19" s="39">
        <f>IF(LEN(Cotizar!I19)&gt;0,Cotizar!I19,"")</f>
        <v>88.400199999999998</v>
      </c>
      <c r="I19" s="6" t="str">
        <f>IF(LEN(Cotizar!J19)&gt;0,Cotizar!J19,"")</f>
        <v>Transpesa 18</v>
      </c>
    </row>
    <row r="20" spans="1:9" x14ac:dyDescent="0.25">
      <c r="A20" s="6" t="str">
        <f>IF(ISBLANK(Cotizar!C20),"",VLOOKUP(Cotizar!C20,Tabla3[#All],2,FALSE))</f>
        <v>10000000</v>
      </c>
      <c r="B20" s="6">
        <f>IF(LEN(Cotizar!A20)&gt;0,Cotizar!A20,"")</f>
        <v>1</v>
      </c>
      <c r="C20" s="6">
        <f>IF(LEN(Cotizar!B20)&gt;0,Cotizar!B20,"")</f>
        <v>19</v>
      </c>
      <c r="D20" s="6">
        <f>IF(ISBLANK(Cotizar!D20),"",VLOOKUP(Cotizar!D20,Tabla1[#All],2,FALSE))</f>
        <v>1031100319</v>
      </c>
      <c r="E20" s="6" t="str">
        <f>IF(ISBLANK(Cotizar!F20),"",VLOOKUP(Cotizar!F20,Tabla11[#All],2,FALSE))</f>
        <v>001</v>
      </c>
      <c r="F20" s="6">
        <f>IF(LEN(Cotizar!G20)&gt;0,Cotizar!G20,"")</f>
        <v>20522547957</v>
      </c>
      <c r="G20" s="39">
        <f>IF(LEN(Cotizar!H20)&gt;0,Cotizar!H20,"")</f>
        <v>1</v>
      </c>
      <c r="H20" s="39">
        <f>IF(LEN(Cotizar!I20)&gt;0,Cotizar!I20,"")</f>
        <v>88.400199999999998</v>
      </c>
      <c r="I20" s="6" t="str">
        <f>IF(LEN(Cotizar!J20)&gt;0,Cotizar!J20,"")</f>
        <v>Transpesa 19</v>
      </c>
    </row>
    <row r="21" spans="1:9" x14ac:dyDescent="0.25">
      <c r="A21" s="6" t="str">
        <f>IF(ISBLANK(Cotizar!C21),"",VLOOKUP(Cotizar!C21,Tabla3[#All],2,FALSE))</f>
        <v>10000000</v>
      </c>
      <c r="B21" s="6">
        <f>IF(LEN(Cotizar!A21)&gt;0,Cotizar!A21,"")</f>
        <v>1</v>
      </c>
      <c r="C21" s="6">
        <f>IF(LEN(Cotizar!B21)&gt;0,Cotizar!B21,"")</f>
        <v>20</v>
      </c>
      <c r="D21" s="6">
        <f>IF(ISBLANK(Cotizar!D21),"",VLOOKUP(Cotizar!D21,Tabla1[#All],2,FALSE))</f>
        <v>1031100349</v>
      </c>
      <c r="E21" s="6" t="str">
        <f>IF(ISBLANK(Cotizar!F21),"",VLOOKUP(Cotizar!F21,Tabla11[#All],2,FALSE))</f>
        <v>001</v>
      </c>
      <c r="F21" s="6">
        <f>IF(LEN(Cotizar!G21)&gt;0,Cotizar!G21,"")</f>
        <v>20522547957</v>
      </c>
      <c r="G21" s="39">
        <f>IF(LEN(Cotizar!H21)&gt;0,Cotizar!H21,"")</f>
        <v>1</v>
      </c>
      <c r="H21" s="39">
        <f>IF(LEN(Cotizar!I21)&gt;0,Cotizar!I21,"")</f>
        <v>88.400199999999998</v>
      </c>
      <c r="I21" s="6" t="str">
        <f>IF(LEN(Cotizar!J21)&gt;0,Cotizar!J21,"")</f>
        <v>Transpesa 20</v>
      </c>
    </row>
    <row r="22" spans="1:9" x14ac:dyDescent="0.25">
      <c r="A22" s="6" t="str">
        <f>IF(ISBLANK(Cotizar!C22),"",VLOOKUP(Cotizar!C22,Tabla3[#All],2,FALSE))</f>
        <v>10000000</v>
      </c>
      <c r="B22" s="6">
        <f>IF(LEN(Cotizar!A22)&gt;0,Cotizar!A22,"")</f>
        <v>1</v>
      </c>
      <c r="C22" s="6">
        <f>IF(LEN(Cotizar!B22)&gt;0,Cotizar!B22,"")</f>
        <v>21</v>
      </c>
      <c r="D22" s="6">
        <f>IF(ISBLANK(Cotizar!D22),"",VLOOKUP(Cotizar!D22,Tabla1[#All],2,FALSE))</f>
        <v>1031100267</v>
      </c>
      <c r="E22" s="6" t="str">
        <f>IF(ISBLANK(Cotizar!F22),"",VLOOKUP(Cotizar!F22,Tabla11[#All],2,FALSE))</f>
        <v>001</v>
      </c>
      <c r="F22" s="6">
        <f>IF(LEN(Cotizar!G22)&gt;0,Cotizar!G22,"")</f>
        <v>20522547957</v>
      </c>
      <c r="G22" s="39">
        <f>IF(LEN(Cotizar!H22)&gt;0,Cotizar!H22,"")</f>
        <v>1</v>
      </c>
      <c r="H22" s="39">
        <f>IF(LEN(Cotizar!I22)&gt;0,Cotizar!I22,"")</f>
        <v>88.400199999999998</v>
      </c>
      <c r="I22" s="6" t="str">
        <f>IF(LEN(Cotizar!J22)&gt;0,Cotizar!J22,"")</f>
        <v>Transpesa 21</v>
      </c>
    </row>
    <row r="23" spans="1:9" x14ac:dyDescent="0.25">
      <c r="A23" s="6" t="str">
        <f>IF(ISBLANK(Cotizar!C23),"",VLOOKUP(Cotizar!C23,Tabla3[#All],2,FALSE))</f>
        <v>10000000</v>
      </c>
      <c r="B23" s="6">
        <f>IF(LEN(Cotizar!A23)&gt;0,Cotizar!A23,"")</f>
        <v>1</v>
      </c>
      <c r="C23" s="6">
        <f>IF(LEN(Cotizar!B23)&gt;0,Cotizar!B23,"")</f>
        <v>22</v>
      </c>
      <c r="D23" s="6">
        <f>IF(ISBLANK(Cotizar!D23),"",VLOOKUP(Cotizar!D23,Tabla1[#All],2,FALSE))</f>
        <v>1031100287</v>
      </c>
      <c r="E23" s="6" t="str">
        <f>IF(ISBLANK(Cotizar!F23),"",VLOOKUP(Cotizar!F23,Tabla11[#All],2,FALSE))</f>
        <v>001</v>
      </c>
      <c r="F23" s="6">
        <f>IF(LEN(Cotizar!G23)&gt;0,Cotizar!G23,"")</f>
        <v>20522547957</v>
      </c>
      <c r="G23" s="39">
        <f>IF(LEN(Cotizar!H23)&gt;0,Cotizar!H23,"")</f>
        <v>1</v>
      </c>
      <c r="H23" s="39">
        <f>IF(LEN(Cotizar!I23)&gt;0,Cotizar!I23,"")</f>
        <v>88.400199999999998</v>
      </c>
      <c r="I23" s="6" t="str">
        <f>IF(LEN(Cotizar!J23)&gt;0,Cotizar!J23,"")</f>
        <v>Transpesa 22</v>
      </c>
    </row>
    <row r="24" spans="1:9" x14ac:dyDescent="0.25">
      <c r="A24" s="6" t="str">
        <f>IF(ISBLANK(Cotizar!C24),"",VLOOKUP(Cotizar!C24,Tabla3[#All],2,FALSE))</f>
        <v>10000000</v>
      </c>
      <c r="B24" s="6">
        <f>IF(LEN(Cotizar!A24)&gt;0,Cotizar!A24,"")</f>
        <v>1</v>
      </c>
      <c r="C24" s="6">
        <f>IF(LEN(Cotizar!B24)&gt;0,Cotizar!B24,"")</f>
        <v>23</v>
      </c>
      <c r="D24" s="6">
        <f>IF(ISBLANK(Cotizar!D24),"",VLOOKUP(Cotizar!D24,Tabla1[#All],2,FALSE))</f>
        <v>1031100087</v>
      </c>
      <c r="E24" s="6" t="str">
        <f>IF(ISBLANK(Cotizar!F24),"",VLOOKUP(Cotizar!F24,Tabla11[#All],2,FALSE))</f>
        <v>001</v>
      </c>
      <c r="F24" s="6">
        <f>IF(LEN(Cotizar!G24)&gt;0,Cotizar!G24,"")</f>
        <v>20522547957</v>
      </c>
      <c r="G24" s="39">
        <f>IF(LEN(Cotizar!H24)&gt;0,Cotizar!H24,"")</f>
        <v>1</v>
      </c>
      <c r="H24" s="39">
        <f>IF(LEN(Cotizar!I24)&gt;0,Cotizar!I24,"")</f>
        <v>58.099899999999998</v>
      </c>
      <c r="I24" s="6" t="str">
        <f>IF(LEN(Cotizar!J24)&gt;0,Cotizar!J24,"")</f>
        <v>Transpesa 23</v>
      </c>
    </row>
    <row r="25" spans="1:9" x14ac:dyDescent="0.25">
      <c r="A25" s="6" t="str">
        <f>IF(ISBLANK(Cotizar!C25),"",VLOOKUP(Cotizar!C25,Tabla3[#All],2,FALSE))</f>
        <v>10000000</v>
      </c>
      <c r="B25" s="6">
        <f>IF(LEN(Cotizar!A25)&gt;0,Cotizar!A25,"")</f>
        <v>1</v>
      </c>
      <c r="C25" s="6">
        <f>IF(LEN(Cotizar!B25)&gt;0,Cotizar!B25,"")</f>
        <v>24</v>
      </c>
      <c r="D25" s="6">
        <f>IF(ISBLANK(Cotizar!D25),"",VLOOKUP(Cotizar!D25,Tabla1[#All],2,FALSE))</f>
        <v>1031100311</v>
      </c>
      <c r="E25" s="6" t="str">
        <f>IF(ISBLANK(Cotizar!F25),"",VLOOKUP(Cotizar!F25,Tabla11[#All],2,FALSE))</f>
        <v>001</v>
      </c>
      <c r="F25" s="6">
        <f>IF(LEN(Cotizar!G25)&gt;0,Cotizar!G25,"")</f>
        <v>20522547957</v>
      </c>
      <c r="G25" s="39">
        <f>IF(LEN(Cotizar!H25)&gt;0,Cotizar!H25,"")</f>
        <v>1</v>
      </c>
      <c r="H25" s="39">
        <f>IF(LEN(Cotizar!I25)&gt;0,Cotizar!I25,"")</f>
        <v>58.099899999999998</v>
      </c>
      <c r="I25" s="6" t="str">
        <f>IF(LEN(Cotizar!J25)&gt;0,Cotizar!J25,"")</f>
        <v>Transpesa 24</v>
      </c>
    </row>
    <row r="26" spans="1:9" x14ac:dyDescent="0.25">
      <c r="A26" s="6" t="str">
        <f>IF(ISBLANK(Cotizar!C26),"",VLOOKUP(Cotizar!C26,Tabla3[#All],2,FALSE))</f>
        <v>10000000</v>
      </c>
      <c r="B26" s="6">
        <f>IF(LEN(Cotizar!A26)&gt;0,Cotizar!A26,"")</f>
        <v>1</v>
      </c>
      <c r="C26" s="6">
        <f>IF(LEN(Cotizar!B26)&gt;0,Cotizar!B26,"")</f>
        <v>25</v>
      </c>
      <c r="D26" s="6">
        <f>IF(ISBLANK(Cotizar!D26),"",VLOOKUP(Cotizar!D26,Tabla1[#All],2,FALSE))</f>
        <v>1031100314</v>
      </c>
      <c r="E26" s="6" t="str">
        <f>IF(ISBLANK(Cotizar!F26),"",VLOOKUP(Cotizar!F26,Tabla11[#All],2,FALSE))</f>
        <v>001</v>
      </c>
      <c r="F26" s="6">
        <f>IF(LEN(Cotizar!G26)&gt;0,Cotizar!G26,"")</f>
        <v>20522547957</v>
      </c>
      <c r="G26" s="39">
        <f>IF(LEN(Cotizar!H26)&gt;0,Cotizar!H26,"")</f>
        <v>1</v>
      </c>
      <c r="H26" s="39">
        <f>IF(LEN(Cotizar!I26)&gt;0,Cotizar!I26,"")</f>
        <v>58.099899999999998</v>
      </c>
      <c r="I26" s="6" t="str">
        <f>IF(LEN(Cotizar!J26)&gt;0,Cotizar!J26,"")</f>
        <v>Transpesa 25</v>
      </c>
    </row>
    <row r="27" spans="1:9" x14ac:dyDescent="0.25">
      <c r="A27" s="6" t="str">
        <f>IF(ISBLANK(Cotizar!C27),"",VLOOKUP(Cotizar!C27,Tabla3[#All],2,FALSE))</f>
        <v>10000000</v>
      </c>
      <c r="B27" s="6">
        <f>IF(LEN(Cotizar!A27)&gt;0,Cotizar!A27,"")</f>
        <v>1</v>
      </c>
      <c r="C27" s="6">
        <f>IF(LEN(Cotizar!B27)&gt;0,Cotizar!B27,"")</f>
        <v>26</v>
      </c>
      <c r="D27" s="6">
        <f>IF(ISBLANK(Cotizar!D27),"",VLOOKUP(Cotizar!D27,Tabla1[#All],2,FALSE))</f>
        <v>1031100305</v>
      </c>
      <c r="E27" s="6" t="str">
        <f>IF(ISBLANK(Cotizar!F27),"",VLOOKUP(Cotizar!F27,Tabla11[#All],2,FALSE))</f>
        <v>001</v>
      </c>
      <c r="F27" s="6">
        <f>IF(LEN(Cotizar!G27)&gt;0,Cotizar!G27,"")</f>
        <v>20522547957</v>
      </c>
      <c r="G27" s="39">
        <f>IF(LEN(Cotizar!H27)&gt;0,Cotizar!H27,"")</f>
        <v>1</v>
      </c>
      <c r="H27" s="39">
        <f>IF(LEN(Cotizar!I27)&gt;0,Cotizar!I27,"")</f>
        <v>58.099899999999998</v>
      </c>
      <c r="I27" s="6" t="str">
        <f>IF(LEN(Cotizar!J27)&gt;0,Cotizar!J27,"")</f>
        <v>Transpesa 26</v>
      </c>
    </row>
    <row r="28" spans="1:9" x14ac:dyDescent="0.25">
      <c r="A28" s="6" t="str">
        <f>IF(ISBLANK(Cotizar!C28),"",VLOOKUP(Cotizar!C28,Tabla3[#All],2,FALSE))</f>
        <v>10000000</v>
      </c>
      <c r="B28" s="6">
        <f>IF(LEN(Cotizar!A28)&gt;0,Cotizar!A28,"")</f>
        <v>1</v>
      </c>
      <c r="C28" s="6">
        <f>IF(LEN(Cotizar!B28)&gt;0,Cotizar!B28,"")</f>
        <v>27</v>
      </c>
      <c r="D28" s="6">
        <f>IF(ISBLANK(Cotizar!D28),"",VLOOKUP(Cotizar!D28,Tabla1[#All],2,FALSE))</f>
        <v>1031100363</v>
      </c>
      <c r="E28" s="6" t="str">
        <f>IF(ISBLANK(Cotizar!F28),"",VLOOKUP(Cotizar!F28,Tabla11[#All],2,FALSE))</f>
        <v>001</v>
      </c>
      <c r="F28" s="6">
        <f>IF(LEN(Cotizar!G28)&gt;0,Cotizar!G28,"")</f>
        <v>20522547957</v>
      </c>
      <c r="G28" s="39">
        <f>IF(LEN(Cotizar!H28)&gt;0,Cotizar!H28,"")</f>
        <v>1</v>
      </c>
      <c r="H28" s="39">
        <f>IF(LEN(Cotizar!I28)&gt;0,Cotizar!I28,"")</f>
        <v>58.099899999999998</v>
      </c>
      <c r="I28" s="6" t="str">
        <f>IF(LEN(Cotizar!J28)&gt;0,Cotizar!J28,"")</f>
        <v>Transpesa 27</v>
      </c>
    </row>
    <row r="29" spans="1:9" x14ac:dyDescent="0.25">
      <c r="A29" s="6" t="str">
        <f>IF(ISBLANK(Cotizar!C29),"",VLOOKUP(Cotizar!C29,Tabla3[#All],2,FALSE))</f>
        <v>10000000</v>
      </c>
      <c r="B29" s="6">
        <f>IF(LEN(Cotizar!A29)&gt;0,Cotizar!A29,"")</f>
        <v>1</v>
      </c>
      <c r="C29" s="6">
        <f>IF(LEN(Cotizar!B29)&gt;0,Cotizar!B29,"")</f>
        <v>28</v>
      </c>
      <c r="D29" s="6">
        <f>IF(ISBLANK(Cotizar!D29),"",VLOOKUP(Cotizar!D29,Tabla1[#All],2,FALSE))</f>
        <v>1031100248</v>
      </c>
      <c r="E29" s="6" t="str">
        <f>IF(ISBLANK(Cotizar!F29),"",VLOOKUP(Cotizar!F29,Tabla11[#All],2,FALSE))</f>
        <v>001</v>
      </c>
      <c r="F29" s="6">
        <f>IF(LEN(Cotizar!G29)&gt;0,Cotizar!G29,"")</f>
        <v>20522547957</v>
      </c>
      <c r="G29" s="39">
        <f>IF(LEN(Cotizar!H29)&gt;0,Cotizar!H29,"")</f>
        <v>1</v>
      </c>
      <c r="H29" s="39">
        <f>IF(LEN(Cotizar!I29)&gt;0,Cotizar!I29,"")</f>
        <v>58.099899999999998</v>
      </c>
      <c r="I29" s="6" t="str">
        <f>IF(LEN(Cotizar!J29)&gt;0,Cotizar!J29,"")</f>
        <v>Transpesa 28</v>
      </c>
    </row>
    <row r="30" spans="1:9" x14ac:dyDescent="0.25">
      <c r="A30" s="6" t="str">
        <f>IF(ISBLANK(Cotizar!C30),"",VLOOKUP(Cotizar!C30,Tabla3[#All],2,FALSE))</f>
        <v>10000000</v>
      </c>
      <c r="B30" s="6">
        <f>IF(LEN(Cotizar!A30)&gt;0,Cotizar!A30,"")</f>
        <v>1</v>
      </c>
      <c r="C30" s="6">
        <f>IF(LEN(Cotizar!B30)&gt;0,Cotizar!B30,"")</f>
        <v>29</v>
      </c>
      <c r="D30" s="6">
        <f>IF(ISBLANK(Cotizar!D30),"",VLOOKUP(Cotizar!D30,Tabla1[#All],2,FALSE))</f>
        <v>1031100309</v>
      </c>
      <c r="E30" s="6" t="str">
        <f>IF(ISBLANK(Cotizar!F30),"",VLOOKUP(Cotizar!F30,Tabla11[#All],2,FALSE))</f>
        <v>001</v>
      </c>
      <c r="F30" s="6">
        <f>IF(LEN(Cotizar!G30)&gt;0,Cotizar!G30,"")</f>
        <v>20522547957</v>
      </c>
      <c r="G30" s="39">
        <f>IF(LEN(Cotizar!H30)&gt;0,Cotizar!H30,"")</f>
        <v>1</v>
      </c>
      <c r="H30" s="39">
        <f>IF(LEN(Cotizar!I30)&gt;0,Cotizar!I30,"")</f>
        <v>58.099899999999998</v>
      </c>
      <c r="I30" s="6" t="str">
        <f>IF(LEN(Cotizar!J30)&gt;0,Cotizar!J30,"")</f>
        <v>Transpesa 29</v>
      </c>
    </row>
    <row r="31" spans="1:9" x14ac:dyDescent="0.25">
      <c r="A31" s="6" t="str">
        <f>IF(ISBLANK(Cotizar!C31),"",VLOOKUP(Cotizar!C31,Tabla3[#All],2,FALSE))</f>
        <v>10000000</v>
      </c>
      <c r="B31" s="6">
        <f>IF(LEN(Cotizar!A31)&gt;0,Cotizar!A31,"")</f>
        <v>1</v>
      </c>
      <c r="C31" s="6">
        <f>IF(LEN(Cotizar!B31)&gt;0,Cotizar!B31,"")</f>
        <v>30</v>
      </c>
      <c r="D31" s="6">
        <f>IF(ISBLANK(Cotizar!D31),"",VLOOKUP(Cotizar!D31,Tabla1[#All],2,FALSE))</f>
        <v>1031100336</v>
      </c>
      <c r="E31" s="6" t="str">
        <f>IF(ISBLANK(Cotizar!F31),"",VLOOKUP(Cotizar!F31,Tabla11[#All],2,FALSE))</f>
        <v>001</v>
      </c>
      <c r="F31" s="6">
        <f>IF(LEN(Cotizar!G31)&gt;0,Cotizar!G31,"")</f>
        <v>20522547957</v>
      </c>
      <c r="G31" s="39">
        <f>IF(LEN(Cotizar!H31)&gt;0,Cotizar!H31,"")</f>
        <v>1</v>
      </c>
      <c r="H31" s="39">
        <f>IF(LEN(Cotizar!I31)&gt;0,Cotizar!I31,"")</f>
        <v>58.099899999999998</v>
      </c>
      <c r="I31" s="6" t="str">
        <f>IF(LEN(Cotizar!J31)&gt;0,Cotizar!J31,"")</f>
        <v>Transpesa 30</v>
      </c>
    </row>
    <row r="32" spans="1:9" x14ac:dyDescent="0.25">
      <c r="A32" s="6" t="str">
        <f>IF(ISBLANK(Cotizar!C32),"",VLOOKUP(Cotizar!C32,Tabla3[#All],2,FALSE))</f>
        <v>10000000</v>
      </c>
      <c r="B32" s="6">
        <f>IF(LEN(Cotizar!A32)&gt;0,Cotizar!A32,"")</f>
        <v>1</v>
      </c>
      <c r="C32" s="6">
        <f>IF(LEN(Cotizar!B32)&gt;0,Cotizar!B32,"")</f>
        <v>31</v>
      </c>
      <c r="D32" s="6">
        <f>IF(ISBLANK(Cotizar!D32),"",VLOOKUP(Cotizar!D32,Tabla1[#All],2,FALSE))</f>
        <v>1031100358</v>
      </c>
      <c r="E32" s="6" t="str">
        <f>IF(ISBLANK(Cotizar!F32),"",VLOOKUP(Cotizar!F32,Tabla11[#All],2,FALSE))</f>
        <v>001</v>
      </c>
      <c r="F32" s="6">
        <f>IF(LEN(Cotizar!G32)&gt;0,Cotizar!G32,"")</f>
        <v>20522547957</v>
      </c>
      <c r="G32" s="39">
        <f>IF(LEN(Cotizar!H32)&gt;0,Cotizar!H32,"")</f>
        <v>1</v>
      </c>
      <c r="H32" s="39">
        <f>IF(LEN(Cotizar!I32)&gt;0,Cotizar!I32,"")</f>
        <v>58.099899999999998</v>
      </c>
      <c r="I32" s="6" t="str">
        <f>IF(LEN(Cotizar!J32)&gt;0,Cotizar!J32,"")</f>
        <v>Transpesa 31</v>
      </c>
    </row>
    <row r="33" spans="1:9" x14ac:dyDescent="0.25">
      <c r="A33" s="6" t="str">
        <f>IF(ISBLANK(Cotizar!C33),"",VLOOKUP(Cotizar!C33,Tabla3[#All],2,FALSE))</f>
        <v>10000000</v>
      </c>
      <c r="B33" s="6">
        <f>IF(LEN(Cotizar!A33)&gt;0,Cotizar!A33,"")</f>
        <v>1</v>
      </c>
      <c r="C33" s="6">
        <f>IF(LEN(Cotizar!B33)&gt;0,Cotizar!B33,"")</f>
        <v>32</v>
      </c>
      <c r="D33" s="6">
        <f>IF(ISBLANK(Cotizar!D33),"",VLOOKUP(Cotizar!D33,Tabla1[#All],2,FALSE))</f>
        <v>1031100263</v>
      </c>
      <c r="E33" s="6" t="str">
        <f>IF(ISBLANK(Cotizar!F33),"",VLOOKUP(Cotizar!F33,Tabla11[#All],2,FALSE))</f>
        <v>001</v>
      </c>
      <c r="F33" s="6">
        <f>IF(LEN(Cotizar!G33)&gt;0,Cotizar!G33,"")</f>
        <v>20522547957</v>
      </c>
      <c r="G33" s="39">
        <f>IF(LEN(Cotizar!H33)&gt;0,Cotizar!H33,"")</f>
        <v>1</v>
      </c>
      <c r="H33" s="39">
        <f>IF(LEN(Cotizar!I33)&gt;0,Cotizar!I33,"")</f>
        <v>58.099899999999998</v>
      </c>
      <c r="I33" s="6" t="str">
        <f>IF(LEN(Cotizar!J33)&gt;0,Cotizar!J33,"")</f>
        <v>Transpesa 32</v>
      </c>
    </row>
    <row r="34" spans="1:9" x14ac:dyDescent="0.25">
      <c r="A34" s="6" t="str">
        <f>IF(ISBLANK(Cotizar!C34),"",VLOOKUP(Cotizar!C34,Tabla3[#All],2,FALSE))</f>
        <v>10000000</v>
      </c>
      <c r="B34" s="6">
        <f>IF(LEN(Cotizar!A34)&gt;0,Cotizar!A34,"")</f>
        <v>1</v>
      </c>
      <c r="C34" s="6">
        <f>IF(LEN(Cotizar!B34)&gt;0,Cotizar!B34,"")</f>
        <v>33</v>
      </c>
      <c r="D34" s="6">
        <f>IF(ISBLANK(Cotizar!D34),"",VLOOKUP(Cotizar!D34,Tabla1[#All],2,FALSE))</f>
        <v>1031100307</v>
      </c>
      <c r="E34" s="6" t="str">
        <f>IF(ISBLANK(Cotizar!F34),"",VLOOKUP(Cotizar!F34,Tabla11[#All],2,FALSE))</f>
        <v>001</v>
      </c>
      <c r="F34" s="6">
        <f>IF(LEN(Cotizar!G34)&gt;0,Cotizar!G34,"")</f>
        <v>20522547957</v>
      </c>
      <c r="G34" s="39">
        <f>IF(LEN(Cotizar!H34)&gt;0,Cotizar!H34,"")</f>
        <v>1</v>
      </c>
      <c r="H34" s="39">
        <f>IF(LEN(Cotizar!I34)&gt;0,Cotizar!I34,"")</f>
        <v>58.099899999999998</v>
      </c>
      <c r="I34" s="6" t="str">
        <f>IF(LEN(Cotizar!J34)&gt;0,Cotizar!J34,"")</f>
        <v>Transpesa 33</v>
      </c>
    </row>
    <row r="35" spans="1:9" x14ac:dyDescent="0.25">
      <c r="A35" s="6" t="str">
        <f>IF(ISBLANK(Cotizar!C35),"",VLOOKUP(Cotizar!C35,Tabla3[#All],2,FALSE))</f>
        <v>10000000</v>
      </c>
      <c r="B35" s="6">
        <f>IF(LEN(Cotizar!A35)&gt;0,Cotizar!A35,"")</f>
        <v>1</v>
      </c>
      <c r="C35" s="6">
        <f>IF(LEN(Cotizar!B35)&gt;0,Cotizar!B35,"")</f>
        <v>34</v>
      </c>
      <c r="D35" s="6">
        <f>IF(ISBLANK(Cotizar!D35),"",VLOOKUP(Cotizar!D35,Tabla1[#All],2,FALSE))</f>
        <v>1031100249</v>
      </c>
      <c r="E35" s="6" t="str">
        <f>IF(ISBLANK(Cotizar!F35),"",VLOOKUP(Cotizar!F35,Tabla11[#All],2,FALSE))</f>
        <v>001</v>
      </c>
      <c r="F35" s="6">
        <f>IF(LEN(Cotizar!G35)&gt;0,Cotizar!G35,"")</f>
        <v>20522547957</v>
      </c>
      <c r="G35" s="39">
        <f>IF(LEN(Cotizar!H35)&gt;0,Cotizar!H35,"")</f>
        <v>1</v>
      </c>
      <c r="H35" s="39">
        <f>IF(LEN(Cotizar!I35)&gt;0,Cotizar!I35,"")</f>
        <v>58.099899999999998</v>
      </c>
      <c r="I35" s="6" t="str">
        <f>IF(LEN(Cotizar!J35)&gt;0,Cotizar!J35,"")</f>
        <v>Transpesa 34</v>
      </c>
    </row>
    <row r="36" spans="1:9" x14ac:dyDescent="0.25">
      <c r="A36" s="6" t="str">
        <f>IF(ISBLANK(Cotizar!C36),"",VLOOKUP(Cotizar!C36,Tabla3[#All],2,FALSE))</f>
        <v>10000000</v>
      </c>
      <c r="B36" s="6">
        <f>IF(LEN(Cotizar!A36)&gt;0,Cotizar!A36,"")</f>
        <v>1</v>
      </c>
      <c r="C36" s="6">
        <f>IF(LEN(Cotizar!B36)&gt;0,Cotizar!B36,"")</f>
        <v>35</v>
      </c>
      <c r="D36" s="6">
        <f>IF(ISBLANK(Cotizar!D36),"",VLOOKUP(Cotizar!D36,Tabla1[#All],2,FALSE))</f>
        <v>1031100289</v>
      </c>
      <c r="E36" s="6" t="str">
        <f>IF(ISBLANK(Cotizar!F36),"",VLOOKUP(Cotizar!F36,Tabla11[#All],2,FALSE))</f>
        <v>001</v>
      </c>
      <c r="F36" s="6">
        <f>IF(LEN(Cotizar!G36)&gt;0,Cotizar!G36,"")</f>
        <v>20522547957</v>
      </c>
      <c r="G36" s="39">
        <f>IF(LEN(Cotizar!H36)&gt;0,Cotizar!H36,"")</f>
        <v>1</v>
      </c>
      <c r="H36" s="39">
        <f>IF(LEN(Cotizar!I36)&gt;0,Cotizar!I36,"")</f>
        <v>58.099899999999998</v>
      </c>
      <c r="I36" s="6" t="str">
        <f>IF(LEN(Cotizar!J36)&gt;0,Cotizar!J36,"")</f>
        <v>Transpesa 35</v>
      </c>
    </row>
    <row r="37" spans="1:9" x14ac:dyDescent="0.25">
      <c r="A37" s="6" t="str">
        <f>IF(ISBLANK(Cotizar!C37),"",VLOOKUP(Cotizar!C37,Tabla3[#All],2,FALSE))</f>
        <v>10000000</v>
      </c>
      <c r="B37" s="6">
        <f>IF(LEN(Cotizar!A37)&gt;0,Cotizar!A37,"")</f>
        <v>1</v>
      </c>
      <c r="C37" s="6">
        <f>IF(LEN(Cotizar!B37)&gt;0,Cotizar!B37,"")</f>
        <v>36</v>
      </c>
      <c r="D37" s="6">
        <f>IF(ISBLANK(Cotizar!D37),"",VLOOKUP(Cotizar!D37,Tabla1[#All],2,FALSE))</f>
        <v>1031100329</v>
      </c>
      <c r="E37" s="6" t="str">
        <f>IF(ISBLANK(Cotizar!F37),"",VLOOKUP(Cotizar!F37,Tabla11[#All],2,FALSE))</f>
        <v>001</v>
      </c>
      <c r="F37" s="6">
        <f>IF(LEN(Cotizar!G37)&gt;0,Cotizar!G37,"")</f>
        <v>20522547957</v>
      </c>
      <c r="G37" s="39">
        <f>IF(LEN(Cotizar!H37)&gt;0,Cotizar!H37,"")</f>
        <v>1</v>
      </c>
      <c r="H37" s="39">
        <f>IF(LEN(Cotizar!I37)&gt;0,Cotizar!I37,"")</f>
        <v>58.099899999999998</v>
      </c>
      <c r="I37" s="6" t="str">
        <f>IF(LEN(Cotizar!J37)&gt;0,Cotizar!J37,"")</f>
        <v>Transpesa 36</v>
      </c>
    </row>
    <row r="38" spans="1:9" x14ac:dyDescent="0.25">
      <c r="A38" s="6" t="str">
        <f>IF(ISBLANK(Cotizar!C38),"",VLOOKUP(Cotizar!C38,Tabla3[#All],2,FALSE))</f>
        <v>10000000</v>
      </c>
      <c r="B38" s="6">
        <f>IF(LEN(Cotizar!A38)&gt;0,Cotizar!A38,"")</f>
        <v>1</v>
      </c>
      <c r="C38" s="6">
        <f>IF(LEN(Cotizar!B38)&gt;0,Cotizar!B38,"")</f>
        <v>37</v>
      </c>
      <c r="D38" s="6">
        <f>IF(ISBLANK(Cotizar!D38),"",VLOOKUP(Cotizar!D38,Tabla1[#All],2,FALSE))</f>
        <v>1031100116</v>
      </c>
      <c r="E38" s="6" t="str">
        <f>IF(ISBLANK(Cotizar!F38),"",VLOOKUP(Cotizar!F38,Tabla11[#All],2,FALSE))</f>
        <v>001</v>
      </c>
      <c r="F38" s="6">
        <f>IF(LEN(Cotizar!G38)&gt;0,Cotizar!G38,"")</f>
        <v>20522547957</v>
      </c>
      <c r="G38" s="39">
        <f>IF(LEN(Cotizar!H38)&gt;0,Cotizar!H38,"")</f>
        <v>1</v>
      </c>
      <c r="H38" s="39">
        <f>IF(LEN(Cotizar!I38)&gt;0,Cotizar!I38,"")</f>
        <v>58.099899999999998</v>
      </c>
      <c r="I38" s="6" t="str">
        <f>IF(LEN(Cotizar!J38)&gt;0,Cotizar!J38,"")</f>
        <v>Transpesa 37</v>
      </c>
    </row>
    <row r="39" spans="1:9" x14ac:dyDescent="0.25">
      <c r="A39" s="6" t="str">
        <f>IF(ISBLANK(Cotizar!C39),"",VLOOKUP(Cotizar!C39,Tabla3[#All],2,FALSE))</f>
        <v>10000000</v>
      </c>
      <c r="B39" s="6">
        <f>IF(LEN(Cotizar!A39)&gt;0,Cotizar!A39,"")</f>
        <v>1</v>
      </c>
      <c r="C39" s="6">
        <f>IF(LEN(Cotizar!B39)&gt;0,Cotizar!B39,"")</f>
        <v>38</v>
      </c>
      <c r="D39" s="6">
        <f>IF(ISBLANK(Cotizar!D39),"",VLOOKUP(Cotizar!D39,Tabla1[#All],2,FALSE))</f>
        <v>1031100239</v>
      </c>
      <c r="E39" s="6" t="str">
        <f>IF(ISBLANK(Cotizar!F39),"",VLOOKUP(Cotizar!F39,Tabla11[#All],2,FALSE))</f>
        <v>001</v>
      </c>
      <c r="F39" s="6">
        <f>IF(LEN(Cotizar!G39)&gt;0,Cotizar!G39,"")</f>
        <v>20522547957</v>
      </c>
      <c r="G39" s="39">
        <f>IF(LEN(Cotizar!H39)&gt;0,Cotizar!H39,"")</f>
        <v>1</v>
      </c>
      <c r="H39" s="39">
        <f>IF(LEN(Cotizar!I39)&gt;0,Cotizar!I39,"")</f>
        <v>58.099899999999998</v>
      </c>
      <c r="I39" s="6" t="str">
        <f>IF(LEN(Cotizar!J39)&gt;0,Cotizar!J39,"")</f>
        <v>Transpesa 38</v>
      </c>
    </row>
    <row r="40" spans="1:9" x14ac:dyDescent="0.25">
      <c r="A40" s="6" t="str">
        <f>IF(ISBLANK(Cotizar!C40),"",VLOOKUP(Cotizar!C40,Tabla3[#All],2,FALSE))</f>
        <v>10000000</v>
      </c>
      <c r="B40" s="6">
        <f>IF(LEN(Cotizar!A40)&gt;0,Cotizar!A40,"")</f>
        <v>1</v>
      </c>
      <c r="C40" s="6">
        <f>IF(LEN(Cotizar!B40)&gt;0,Cotizar!B40,"")</f>
        <v>39</v>
      </c>
      <c r="D40" s="6">
        <f>IF(ISBLANK(Cotizar!D40),"",VLOOKUP(Cotizar!D40,Tabla1[#All],2,FALSE))</f>
        <v>1031100301</v>
      </c>
      <c r="E40" s="6" t="str">
        <f>IF(ISBLANK(Cotizar!F40),"",VLOOKUP(Cotizar!F40,Tabla11[#All],2,FALSE))</f>
        <v>001</v>
      </c>
      <c r="F40" s="6">
        <f>IF(LEN(Cotizar!G40)&gt;0,Cotizar!G40,"")</f>
        <v>20522547957</v>
      </c>
      <c r="G40" s="39">
        <f>IF(LEN(Cotizar!H40)&gt;0,Cotizar!H40,"")</f>
        <v>1</v>
      </c>
      <c r="H40" s="39">
        <f>IF(LEN(Cotizar!I40)&gt;0,Cotizar!I40,"")</f>
        <v>58.099899999999998</v>
      </c>
      <c r="I40" s="6" t="str">
        <f>IF(LEN(Cotizar!J40)&gt;0,Cotizar!J40,"")</f>
        <v>Transpesa 39</v>
      </c>
    </row>
    <row r="41" spans="1:9" x14ac:dyDescent="0.25">
      <c r="A41" s="6" t="str">
        <f>IF(ISBLANK(Cotizar!C41),"",VLOOKUP(Cotizar!C41,Tabla3[#All],2,FALSE))</f>
        <v>10000000</v>
      </c>
      <c r="B41" s="6">
        <f>IF(LEN(Cotizar!A41)&gt;0,Cotizar!A41,"")</f>
        <v>1</v>
      </c>
      <c r="C41" s="6">
        <f>IF(LEN(Cotizar!B41)&gt;0,Cotizar!B41,"")</f>
        <v>40</v>
      </c>
      <c r="D41" s="6">
        <f>IF(ISBLANK(Cotizar!D41),"",VLOOKUP(Cotizar!D41,Tabla1[#All],2,FALSE))</f>
        <v>1031100344</v>
      </c>
      <c r="E41" s="6" t="str">
        <f>IF(ISBLANK(Cotizar!F41),"",VLOOKUP(Cotizar!F41,Tabla11[#All],2,FALSE))</f>
        <v>001</v>
      </c>
      <c r="F41" s="6">
        <f>IF(LEN(Cotizar!G41)&gt;0,Cotizar!G41,"")</f>
        <v>20522547957</v>
      </c>
      <c r="G41" s="39">
        <f>IF(LEN(Cotizar!H41)&gt;0,Cotizar!H41,"")</f>
        <v>1</v>
      </c>
      <c r="H41" s="39">
        <f>IF(LEN(Cotizar!I41)&gt;0,Cotizar!I41,"")</f>
        <v>58.099899999999998</v>
      </c>
      <c r="I41" s="6" t="str">
        <f>IF(LEN(Cotizar!J41)&gt;0,Cotizar!J41,"")</f>
        <v>Transpesa 40</v>
      </c>
    </row>
    <row r="42" spans="1:9" x14ac:dyDescent="0.25">
      <c r="A42" s="6" t="str">
        <f>IF(ISBLANK(Cotizar!C42),"",VLOOKUP(Cotizar!C42,Tabla3[#All],2,FALSE))</f>
        <v>10000000</v>
      </c>
      <c r="B42" s="6">
        <f>IF(LEN(Cotizar!A42)&gt;0,Cotizar!A42,"")</f>
        <v>1</v>
      </c>
      <c r="C42" s="6">
        <f>IF(LEN(Cotizar!B42)&gt;0,Cotizar!B42,"")</f>
        <v>41</v>
      </c>
      <c r="D42" s="6">
        <f>IF(ISBLANK(Cotizar!D42),"",VLOOKUP(Cotizar!D42,Tabla1[#All],2,FALSE))</f>
        <v>1031100311</v>
      </c>
      <c r="E42" s="6" t="str">
        <f>IF(ISBLANK(Cotizar!F42),"",VLOOKUP(Cotizar!F42,Tabla11[#All],2,FALSE))</f>
        <v>001</v>
      </c>
      <c r="F42" s="6">
        <f>IF(LEN(Cotizar!G42)&gt;0,Cotizar!G42,"")</f>
        <v>20522547957</v>
      </c>
      <c r="G42" s="39">
        <f>IF(LEN(Cotizar!H42)&gt;0,Cotizar!H42,"")</f>
        <v>1</v>
      </c>
      <c r="H42" s="39">
        <f>IF(LEN(Cotizar!I42)&gt;0,Cotizar!I42,"")</f>
        <v>58.099899999999998</v>
      </c>
      <c r="I42" s="6" t="str">
        <f>IF(LEN(Cotizar!J42)&gt;0,Cotizar!J42,"")</f>
        <v>Transpesa 41</v>
      </c>
    </row>
    <row r="43" spans="1:9" x14ac:dyDescent="0.25">
      <c r="A43" s="6" t="str">
        <f>IF(ISBLANK(Cotizar!C43),"",VLOOKUP(Cotizar!C43,Tabla3[#All],2,FALSE))</f>
        <v>10000000</v>
      </c>
      <c r="B43" s="6">
        <f>IF(LEN(Cotizar!A43)&gt;0,Cotizar!A43,"")</f>
        <v>1</v>
      </c>
      <c r="C43" s="6">
        <f>IF(LEN(Cotizar!B43)&gt;0,Cotizar!B43,"")</f>
        <v>42</v>
      </c>
      <c r="D43" s="6">
        <f>IF(ISBLANK(Cotizar!D43),"",VLOOKUP(Cotizar!D43,Tabla1[#All],2,FALSE))</f>
        <v>1031100087</v>
      </c>
      <c r="E43" s="6" t="str">
        <f>IF(ISBLANK(Cotizar!F43),"",VLOOKUP(Cotizar!F43,Tabla11[#All],2,FALSE))</f>
        <v>001</v>
      </c>
      <c r="F43" s="6">
        <f>IF(LEN(Cotizar!G43)&gt;0,Cotizar!G43,"")</f>
        <v>20522547957</v>
      </c>
      <c r="G43" s="39">
        <f>IF(LEN(Cotizar!H43)&gt;0,Cotizar!H43,"")</f>
        <v>1</v>
      </c>
      <c r="H43" s="39">
        <f>IF(LEN(Cotizar!I43)&gt;0,Cotizar!I43,"")</f>
        <v>58.099899999999998</v>
      </c>
      <c r="I43" s="6" t="str">
        <f>IF(LEN(Cotizar!J43)&gt;0,Cotizar!J43,"")</f>
        <v>Transpesa 42</v>
      </c>
    </row>
    <row r="44" spans="1:9" x14ac:dyDescent="0.25">
      <c r="A44" s="6" t="str">
        <f>IF(ISBLANK(Cotizar!C44),"",VLOOKUP(Cotizar!C44,Tabla3[#All],2,FALSE))</f>
        <v>10000000</v>
      </c>
      <c r="B44" s="6">
        <f>IF(LEN(Cotizar!A44)&gt;0,Cotizar!A44,"")</f>
        <v>1</v>
      </c>
      <c r="C44" s="6">
        <f>IF(LEN(Cotizar!B44)&gt;0,Cotizar!B44,"")</f>
        <v>43</v>
      </c>
      <c r="D44" s="6">
        <f>IF(ISBLANK(Cotizar!D44),"",VLOOKUP(Cotizar!D44,Tabla1[#All],2,FALSE))</f>
        <v>1031100314</v>
      </c>
      <c r="E44" s="6" t="str">
        <f>IF(ISBLANK(Cotizar!F44),"",VLOOKUP(Cotizar!F44,Tabla11[#All],2,FALSE))</f>
        <v>001</v>
      </c>
      <c r="F44" s="6">
        <f>IF(LEN(Cotizar!G44)&gt;0,Cotizar!G44,"")</f>
        <v>20522547957</v>
      </c>
      <c r="G44" s="39">
        <f>IF(LEN(Cotizar!H44)&gt;0,Cotizar!H44,"")</f>
        <v>1</v>
      </c>
      <c r="H44" s="39">
        <f>IF(LEN(Cotizar!I44)&gt;0,Cotizar!I44,"")</f>
        <v>58.099899999999998</v>
      </c>
      <c r="I44" s="6" t="str">
        <f>IF(LEN(Cotizar!J44)&gt;0,Cotizar!J44,"")</f>
        <v>Transpesa 43</v>
      </c>
    </row>
    <row r="45" spans="1:9" x14ac:dyDescent="0.25">
      <c r="A45" s="6" t="str">
        <f>IF(ISBLANK(Cotizar!C45),"",VLOOKUP(Cotizar!C45,Tabla3[#All],2,FALSE))</f>
        <v>10000000</v>
      </c>
      <c r="B45" s="6">
        <f>IF(LEN(Cotizar!A45)&gt;0,Cotizar!A45,"")</f>
        <v>1</v>
      </c>
      <c r="C45" s="6">
        <f>IF(LEN(Cotizar!B45)&gt;0,Cotizar!B45,"")</f>
        <v>44</v>
      </c>
      <c r="D45" s="6">
        <f>IF(ISBLANK(Cotizar!D45),"",VLOOKUP(Cotizar!D45,Tabla1[#All],2,FALSE))</f>
        <v>1031100327</v>
      </c>
      <c r="E45" s="6" t="str">
        <f>IF(ISBLANK(Cotizar!F45),"",VLOOKUP(Cotizar!F45,Tabla11[#All],2,FALSE))</f>
        <v>001</v>
      </c>
      <c r="F45" s="6">
        <f>IF(LEN(Cotizar!G45)&gt;0,Cotizar!G45,"")</f>
        <v>20522547957</v>
      </c>
      <c r="G45" s="39">
        <f>IF(LEN(Cotizar!H45)&gt;0,Cotizar!H45,"")</f>
        <v>1</v>
      </c>
      <c r="H45" s="39">
        <f>IF(LEN(Cotizar!I45)&gt;0,Cotizar!I45,"")</f>
        <v>58.099899999999998</v>
      </c>
      <c r="I45" s="6" t="str">
        <f>IF(LEN(Cotizar!J45)&gt;0,Cotizar!J45,"")</f>
        <v>Transpesa 44</v>
      </c>
    </row>
    <row r="46" spans="1:9" x14ac:dyDescent="0.25">
      <c r="A46" s="6" t="str">
        <f>IF(ISBLANK(Cotizar!C46),"",VLOOKUP(Cotizar!C46,Tabla3[#All],2,FALSE))</f>
        <v>10000000</v>
      </c>
      <c r="B46" s="6">
        <f>IF(LEN(Cotizar!A46)&gt;0,Cotizar!A46,"")</f>
        <v>1</v>
      </c>
      <c r="C46" s="6">
        <f>IF(LEN(Cotizar!B46)&gt;0,Cotizar!B46,"")</f>
        <v>45</v>
      </c>
      <c r="D46" s="6">
        <f>IF(ISBLANK(Cotizar!D46),"",VLOOKUP(Cotizar!D46,Tabla1[#All],2,FALSE))</f>
        <v>1031100328</v>
      </c>
      <c r="E46" s="6" t="str">
        <f>IF(ISBLANK(Cotizar!F46),"",VLOOKUP(Cotizar!F46,Tabla11[#All],2,FALSE))</f>
        <v>001</v>
      </c>
      <c r="F46" s="6">
        <f>IF(LEN(Cotizar!G46)&gt;0,Cotizar!G46,"")</f>
        <v>20522547957</v>
      </c>
      <c r="G46" s="39">
        <f>IF(LEN(Cotizar!H46)&gt;0,Cotizar!H46,"")</f>
        <v>1</v>
      </c>
      <c r="H46" s="39">
        <f>IF(LEN(Cotizar!I46)&gt;0,Cotizar!I46,"")</f>
        <v>58.099899999999998</v>
      </c>
      <c r="I46" s="6" t="str">
        <f>IF(LEN(Cotizar!J46)&gt;0,Cotizar!J46,"")</f>
        <v>Transpesa 45</v>
      </c>
    </row>
    <row r="47" spans="1:9" x14ac:dyDescent="0.25">
      <c r="A47" s="6" t="str">
        <f>IF(ISBLANK(Cotizar!C47),"",VLOOKUP(Cotizar!C47,Tabla3[#All],2,FALSE))</f>
        <v>10000000</v>
      </c>
      <c r="B47" s="6">
        <f>IF(LEN(Cotizar!A47)&gt;0,Cotizar!A47,"")</f>
        <v>1</v>
      </c>
      <c r="C47" s="6">
        <f>IF(LEN(Cotizar!B47)&gt;0,Cotizar!B47,"")</f>
        <v>46</v>
      </c>
      <c r="D47" s="6">
        <f>IF(ISBLANK(Cotizar!D47),"",VLOOKUP(Cotizar!D47,Tabla1[#All],2,FALSE))</f>
        <v>1031100125</v>
      </c>
      <c r="E47" s="6" t="str">
        <f>IF(ISBLANK(Cotizar!F47),"",VLOOKUP(Cotizar!F47,Tabla11[#All],2,FALSE))</f>
        <v>001</v>
      </c>
      <c r="F47" s="6">
        <f>IF(LEN(Cotizar!G47)&gt;0,Cotizar!G47,"")</f>
        <v>20522547957</v>
      </c>
      <c r="G47" s="39">
        <f>IF(LEN(Cotizar!H47)&gt;0,Cotizar!H47,"")</f>
        <v>1</v>
      </c>
      <c r="H47" s="39">
        <f>IF(LEN(Cotizar!I47)&gt;0,Cotizar!I47,"")</f>
        <v>58.099899999999998</v>
      </c>
      <c r="I47" s="6" t="str">
        <f>IF(LEN(Cotizar!J47)&gt;0,Cotizar!J47,"")</f>
        <v>Transpesa 46</v>
      </c>
    </row>
    <row r="48" spans="1:9" x14ac:dyDescent="0.25">
      <c r="A48" s="6" t="str">
        <f>IF(ISBLANK(Cotizar!C48),"",VLOOKUP(Cotizar!C48,Tabla3[#All],2,FALSE))</f>
        <v>10000000</v>
      </c>
      <c r="B48" s="6">
        <f>IF(LEN(Cotizar!A48)&gt;0,Cotizar!A48,"")</f>
        <v>1</v>
      </c>
      <c r="C48" s="6">
        <f>IF(LEN(Cotizar!B48)&gt;0,Cotizar!B48,"")</f>
        <v>47</v>
      </c>
      <c r="D48" s="6">
        <f>IF(ISBLANK(Cotizar!D48),"",VLOOKUP(Cotizar!D48,Tabla1[#All],2,FALSE))</f>
        <v>1031100312</v>
      </c>
      <c r="E48" s="6" t="str">
        <f>IF(ISBLANK(Cotizar!F48),"",VLOOKUP(Cotizar!F48,Tabla11[#All],2,FALSE))</f>
        <v>001</v>
      </c>
      <c r="F48" s="6">
        <f>IF(LEN(Cotizar!G48)&gt;0,Cotizar!G48,"")</f>
        <v>20522547957</v>
      </c>
      <c r="G48" s="39">
        <f>IF(LEN(Cotizar!H48)&gt;0,Cotizar!H48,"")</f>
        <v>1</v>
      </c>
      <c r="H48" s="39">
        <f>IF(LEN(Cotizar!I48)&gt;0,Cotizar!I48,"")</f>
        <v>58.099899999999998</v>
      </c>
      <c r="I48" s="6" t="str">
        <f>IF(LEN(Cotizar!J48)&gt;0,Cotizar!J48,"")</f>
        <v>Transpesa 47</v>
      </c>
    </row>
    <row r="49" spans="1:9" x14ac:dyDescent="0.25">
      <c r="A49" s="6" t="str">
        <f>IF(ISBLANK(Cotizar!C49),"",VLOOKUP(Cotizar!C49,Tabla3[#All],2,FALSE))</f>
        <v>10000000</v>
      </c>
      <c r="B49" s="6">
        <f>IF(LEN(Cotizar!A49)&gt;0,Cotizar!A49,"")</f>
        <v>1</v>
      </c>
      <c r="C49" s="6">
        <f>IF(LEN(Cotizar!B49)&gt;0,Cotizar!B49,"")</f>
        <v>48</v>
      </c>
      <c r="D49" s="6">
        <f>IF(ISBLANK(Cotizar!D49),"",VLOOKUP(Cotizar!D49,Tabla1[#All],2,FALSE))</f>
        <v>1031100117</v>
      </c>
      <c r="E49" s="6" t="str">
        <f>IF(ISBLANK(Cotizar!F49),"",VLOOKUP(Cotizar!F49,Tabla11[#All],2,FALSE))</f>
        <v>001</v>
      </c>
      <c r="F49" s="6">
        <f>IF(LEN(Cotizar!G49)&gt;0,Cotizar!G49,"")</f>
        <v>20522547957</v>
      </c>
      <c r="G49" s="39">
        <f>IF(LEN(Cotizar!H49)&gt;0,Cotizar!H49,"")</f>
        <v>1</v>
      </c>
      <c r="H49" s="39">
        <f>IF(LEN(Cotizar!I49)&gt;0,Cotizar!I49,"")</f>
        <v>58.099899999999998</v>
      </c>
      <c r="I49" s="6" t="str">
        <f>IF(LEN(Cotizar!J49)&gt;0,Cotizar!J49,"")</f>
        <v>Transpesa 48</v>
      </c>
    </row>
    <row r="50" spans="1:9" x14ac:dyDescent="0.25">
      <c r="A50" s="6" t="str">
        <f>IF(ISBLANK(Cotizar!C50),"",VLOOKUP(Cotizar!C50,Tabla3[#All],2,FALSE))</f>
        <v>10000000</v>
      </c>
      <c r="B50" s="6">
        <f>IF(LEN(Cotizar!A50)&gt;0,Cotizar!A50,"")</f>
        <v>1</v>
      </c>
      <c r="C50" s="6">
        <f>IF(LEN(Cotizar!B50)&gt;0,Cotizar!B50,"")</f>
        <v>49</v>
      </c>
      <c r="D50" s="6">
        <f>IF(ISBLANK(Cotizar!D50),"",VLOOKUP(Cotizar!D50,Tabla1[#All],2,FALSE))</f>
        <v>1031100280</v>
      </c>
      <c r="E50" s="6" t="str">
        <f>IF(ISBLANK(Cotizar!F50),"",VLOOKUP(Cotizar!F50,Tabla11[#All],2,FALSE))</f>
        <v>001</v>
      </c>
      <c r="F50" s="6">
        <f>IF(LEN(Cotizar!G50)&gt;0,Cotizar!G50,"")</f>
        <v>20522547957</v>
      </c>
      <c r="G50" s="39">
        <f>IF(LEN(Cotizar!H50)&gt;0,Cotizar!H50,"")</f>
        <v>1</v>
      </c>
      <c r="H50" s="39">
        <f>IF(LEN(Cotizar!I50)&gt;0,Cotizar!I50,"")</f>
        <v>58.099899999999998</v>
      </c>
      <c r="I50" s="6" t="str">
        <f>IF(LEN(Cotizar!J50)&gt;0,Cotizar!J50,"")</f>
        <v>Transpesa 49</v>
      </c>
    </row>
    <row r="51" spans="1:9" x14ac:dyDescent="0.25">
      <c r="A51" s="6" t="str">
        <f>IF(ISBLANK(Cotizar!C51),"",VLOOKUP(Cotizar!C51,Tabla3[#All],2,FALSE))</f>
        <v>10000000</v>
      </c>
      <c r="B51" s="6">
        <f>IF(LEN(Cotizar!A51)&gt;0,Cotizar!A51,"")</f>
        <v>1</v>
      </c>
      <c r="C51" s="6">
        <f>IF(LEN(Cotizar!B51)&gt;0,Cotizar!B51,"")</f>
        <v>50</v>
      </c>
      <c r="D51" s="6">
        <f>IF(ISBLANK(Cotizar!D51),"",VLOOKUP(Cotizar!D51,Tabla1[#All],2,FALSE))</f>
        <v>1031100316</v>
      </c>
      <c r="E51" s="6" t="str">
        <f>IF(ISBLANK(Cotizar!F51),"",VLOOKUP(Cotizar!F51,Tabla11[#All],2,FALSE))</f>
        <v>001</v>
      </c>
      <c r="F51" s="6">
        <f>IF(LEN(Cotizar!G51)&gt;0,Cotizar!G51,"")</f>
        <v>20522547957</v>
      </c>
      <c r="G51" s="39">
        <f>IF(LEN(Cotizar!H51)&gt;0,Cotizar!H51,"")</f>
        <v>1</v>
      </c>
      <c r="H51" s="39">
        <f>IF(LEN(Cotizar!I51)&gt;0,Cotizar!I51,"")</f>
        <v>58.099899999999998</v>
      </c>
      <c r="I51" s="6" t="str">
        <f>IF(LEN(Cotizar!J51)&gt;0,Cotizar!J51,"")</f>
        <v>Transpesa 50</v>
      </c>
    </row>
    <row r="52" spans="1:9" x14ac:dyDescent="0.25">
      <c r="A52" s="6" t="str">
        <f>IF(ISBLANK(Cotizar!C52),"",VLOOKUP(Cotizar!C52,Tabla3[#All],2,FALSE))</f>
        <v>10000000</v>
      </c>
      <c r="B52" s="6">
        <f>IF(LEN(Cotizar!A52)&gt;0,Cotizar!A52,"")</f>
        <v>1</v>
      </c>
      <c r="C52" s="6">
        <f>IF(LEN(Cotizar!B52)&gt;0,Cotizar!B52,"")</f>
        <v>51</v>
      </c>
      <c r="D52" s="6">
        <f>IF(ISBLANK(Cotizar!D52),"",VLOOKUP(Cotizar!D52,Tabla1[#All],2,FALSE))</f>
        <v>1031100305</v>
      </c>
      <c r="E52" s="6" t="str">
        <f>IF(ISBLANK(Cotizar!F52),"",VLOOKUP(Cotizar!F52,Tabla11[#All],2,FALSE))</f>
        <v>001</v>
      </c>
      <c r="F52" s="6">
        <f>IF(LEN(Cotizar!G52)&gt;0,Cotizar!G52,"")</f>
        <v>20522547957</v>
      </c>
      <c r="G52" s="39">
        <f>IF(LEN(Cotizar!H52)&gt;0,Cotizar!H52,"")</f>
        <v>1</v>
      </c>
      <c r="H52" s="39">
        <f>IF(LEN(Cotizar!I52)&gt;0,Cotizar!I52,"")</f>
        <v>58.099899999999998</v>
      </c>
      <c r="I52" s="6" t="str">
        <f>IF(LEN(Cotizar!J52)&gt;0,Cotizar!J52,"")</f>
        <v>Transpesa 51</v>
      </c>
    </row>
    <row r="53" spans="1:9" x14ac:dyDescent="0.25">
      <c r="A53" s="6" t="str">
        <f>IF(ISBLANK(Cotizar!C53),"",VLOOKUP(Cotizar!C53,Tabla3[#All],2,FALSE))</f>
        <v>10000000</v>
      </c>
      <c r="B53" s="6">
        <f>IF(LEN(Cotizar!A53)&gt;0,Cotizar!A53,"")</f>
        <v>1</v>
      </c>
      <c r="C53" s="6">
        <f>IF(LEN(Cotizar!B53)&gt;0,Cotizar!B53,"")</f>
        <v>52</v>
      </c>
      <c r="D53" s="6">
        <f>IF(ISBLANK(Cotizar!D53),"",VLOOKUP(Cotizar!D53,Tabla1[#All],2,FALSE))</f>
        <v>1031100309</v>
      </c>
      <c r="E53" s="6" t="str">
        <f>IF(ISBLANK(Cotizar!F53),"",VLOOKUP(Cotizar!F53,Tabla11[#All],2,FALSE))</f>
        <v>001</v>
      </c>
      <c r="F53" s="6">
        <f>IF(LEN(Cotizar!G53)&gt;0,Cotizar!G53,"")</f>
        <v>20522547957</v>
      </c>
      <c r="G53" s="39">
        <f>IF(LEN(Cotizar!H53)&gt;0,Cotizar!H53,"")</f>
        <v>1</v>
      </c>
      <c r="H53" s="39">
        <f>IF(LEN(Cotizar!I53)&gt;0,Cotizar!I53,"")</f>
        <v>58.099899999999998</v>
      </c>
      <c r="I53" s="6" t="str">
        <f>IF(LEN(Cotizar!J53)&gt;0,Cotizar!J53,"")</f>
        <v>Transpesa 52</v>
      </c>
    </row>
    <row r="54" spans="1:9" x14ac:dyDescent="0.25">
      <c r="A54" s="6" t="str">
        <f>IF(ISBLANK(Cotizar!C54),"",VLOOKUP(Cotizar!C54,Tabla3[#All],2,FALSE))</f>
        <v>10000000</v>
      </c>
      <c r="B54" s="6">
        <f>IF(LEN(Cotizar!A54)&gt;0,Cotizar!A54,"")</f>
        <v>1</v>
      </c>
      <c r="C54" s="6">
        <f>IF(LEN(Cotizar!B54)&gt;0,Cotizar!B54,"")</f>
        <v>53</v>
      </c>
      <c r="D54" s="6">
        <f>IF(ISBLANK(Cotizar!D54),"",VLOOKUP(Cotizar!D54,Tabla1[#All],2,FALSE))</f>
        <v>1031100358</v>
      </c>
      <c r="E54" s="6" t="str">
        <f>IF(ISBLANK(Cotizar!F54),"",VLOOKUP(Cotizar!F54,Tabla11[#All],2,FALSE))</f>
        <v>001</v>
      </c>
      <c r="F54" s="6">
        <f>IF(LEN(Cotizar!G54)&gt;0,Cotizar!G54,"")</f>
        <v>20522547957</v>
      </c>
      <c r="G54" s="39">
        <f>IF(LEN(Cotizar!H54)&gt;0,Cotizar!H54,"")</f>
        <v>1</v>
      </c>
      <c r="H54" s="39">
        <f>IF(LEN(Cotizar!I54)&gt;0,Cotizar!I54,"")</f>
        <v>58.099899999999998</v>
      </c>
      <c r="I54" s="6" t="str">
        <f>IF(LEN(Cotizar!J54)&gt;0,Cotizar!J54,"")</f>
        <v>Transpesa 53</v>
      </c>
    </row>
    <row r="55" spans="1:9" x14ac:dyDescent="0.25">
      <c r="A55" s="6" t="str">
        <f>IF(ISBLANK(Cotizar!C55),"",VLOOKUP(Cotizar!C55,Tabla3[#All],2,FALSE))</f>
        <v>10000000</v>
      </c>
      <c r="B55" s="6">
        <f>IF(LEN(Cotizar!A55)&gt;0,Cotizar!A55,"")</f>
        <v>1</v>
      </c>
      <c r="C55" s="6">
        <f>IF(LEN(Cotizar!B55)&gt;0,Cotizar!B55,"")</f>
        <v>54</v>
      </c>
      <c r="D55" s="6">
        <f>IF(ISBLANK(Cotizar!D55),"",VLOOKUP(Cotizar!D55,Tabla1[#All],2,FALSE))</f>
        <v>1031100262</v>
      </c>
      <c r="E55" s="6" t="str">
        <f>IF(ISBLANK(Cotizar!F55),"",VLOOKUP(Cotizar!F55,Tabla11[#All],2,FALSE))</f>
        <v>001</v>
      </c>
      <c r="F55" s="6">
        <f>IF(LEN(Cotizar!G55)&gt;0,Cotizar!G55,"")</f>
        <v>20522547957</v>
      </c>
      <c r="G55" s="39">
        <f>IF(LEN(Cotizar!H55)&gt;0,Cotizar!H55,"")</f>
        <v>1</v>
      </c>
      <c r="H55" s="39">
        <f>IF(LEN(Cotizar!I55)&gt;0,Cotizar!I55,"")</f>
        <v>58.099899999999998</v>
      </c>
      <c r="I55" s="6" t="str">
        <f>IF(LEN(Cotizar!J55)&gt;0,Cotizar!J55,"")</f>
        <v>Transpesa 54</v>
      </c>
    </row>
    <row r="56" spans="1:9" x14ac:dyDescent="0.25">
      <c r="A56" s="6" t="str">
        <f>IF(ISBLANK(Cotizar!C56),"",VLOOKUP(Cotizar!C56,Tabla3[#All],2,FALSE))</f>
        <v>10000000</v>
      </c>
      <c r="B56" s="6">
        <f>IF(LEN(Cotizar!A56)&gt;0,Cotizar!A56,"")</f>
        <v>1</v>
      </c>
      <c r="C56" s="6">
        <f>IF(LEN(Cotizar!B56)&gt;0,Cotizar!B56,"")</f>
        <v>55</v>
      </c>
      <c r="D56" s="6">
        <f>IF(ISBLANK(Cotizar!D56),"",VLOOKUP(Cotizar!D56,Tabla1[#All],2,FALSE))</f>
        <v>1031100310</v>
      </c>
      <c r="E56" s="6" t="str">
        <f>IF(ISBLANK(Cotizar!F56),"",VLOOKUP(Cotizar!F56,Tabla11[#All],2,FALSE))</f>
        <v>001</v>
      </c>
      <c r="F56" s="6">
        <f>IF(LEN(Cotizar!G56)&gt;0,Cotizar!G56,"")</f>
        <v>20522547957</v>
      </c>
      <c r="G56" s="39">
        <f>IF(LEN(Cotizar!H56)&gt;0,Cotizar!H56,"")</f>
        <v>1</v>
      </c>
      <c r="H56" s="39">
        <f>IF(LEN(Cotizar!I56)&gt;0,Cotizar!I56,"")</f>
        <v>58.099899999999998</v>
      </c>
      <c r="I56" s="6" t="str">
        <f>IF(LEN(Cotizar!J56)&gt;0,Cotizar!J56,"")</f>
        <v>Transpesa 55</v>
      </c>
    </row>
    <row r="57" spans="1:9" x14ac:dyDescent="0.25">
      <c r="A57" s="6" t="str">
        <f>IF(ISBLANK(Cotizar!C57),"",VLOOKUP(Cotizar!C57,Tabla3[#All],2,FALSE))</f>
        <v>10000000</v>
      </c>
      <c r="B57" s="6">
        <f>IF(LEN(Cotizar!A57)&gt;0,Cotizar!A57,"")</f>
        <v>1</v>
      </c>
      <c r="C57" s="6">
        <f>IF(LEN(Cotizar!B57)&gt;0,Cotizar!B57,"")</f>
        <v>56</v>
      </c>
      <c r="D57" s="6">
        <f>IF(ISBLANK(Cotizar!D57),"",VLOOKUP(Cotizar!D57,Tabla1[#All],2,FALSE))</f>
        <v>1031100293</v>
      </c>
      <c r="E57" s="6" t="str">
        <f>IF(ISBLANK(Cotizar!F57),"",VLOOKUP(Cotizar!F57,Tabla11[#All],2,FALSE))</f>
        <v>001</v>
      </c>
      <c r="F57" s="6">
        <f>IF(LEN(Cotizar!G57)&gt;0,Cotizar!G57,"")</f>
        <v>20522547957</v>
      </c>
      <c r="G57" s="39">
        <f>IF(LEN(Cotizar!H57)&gt;0,Cotizar!H57,"")</f>
        <v>1</v>
      </c>
      <c r="H57" s="39">
        <f>IF(LEN(Cotizar!I57)&gt;0,Cotizar!I57,"")</f>
        <v>58.099899999999998</v>
      </c>
      <c r="I57" s="6" t="str">
        <f>IF(LEN(Cotizar!J57)&gt;0,Cotizar!J57,"")</f>
        <v>Transpesa 56</v>
      </c>
    </row>
    <row r="58" spans="1:9" x14ac:dyDescent="0.25">
      <c r="A58" s="6" t="str">
        <f>IF(ISBLANK(Cotizar!C58),"",VLOOKUP(Cotizar!C58,Tabla3[#All],2,FALSE))</f>
        <v>10000000</v>
      </c>
      <c r="B58" s="6">
        <f>IF(LEN(Cotizar!A58)&gt;0,Cotizar!A58,"")</f>
        <v>1</v>
      </c>
      <c r="C58" s="6">
        <f>IF(LEN(Cotizar!B58)&gt;0,Cotizar!B58,"")</f>
        <v>57</v>
      </c>
      <c r="D58" s="6">
        <f>IF(ISBLANK(Cotizar!D58),"",VLOOKUP(Cotizar!D58,Tabla1[#All],2,FALSE))</f>
        <v>1031100239</v>
      </c>
      <c r="E58" s="6" t="str">
        <f>IF(ISBLANK(Cotizar!F58),"",VLOOKUP(Cotizar!F58,Tabla11[#All],2,FALSE))</f>
        <v>001</v>
      </c>
      <c r="F58" s="6">
        <f>IF(LEN(Cotizar!G58)&gt;0,Cotizar!G58,"")</f>
        <v>20522547957</v>
      </c>
      <c r="G58" s="39">
        <f>IF(LEN(Cotizar!H58)&gt;0,Cotizar!H58,"")</f>
        <v>1</v>
      </c>
      <c r="H58" s="39">
        <f>IF(LEN(Cotizar!I58)&gt;0,Cotizar!I58,"")</f>
        <v>58.099899999999998</v>
      </c>
      <c r="I58" s="6" t="str">
        <f>IF(LEN(Cotizar!J58)&gt;0,Cotizar!J58,"")</f>
        <v>Transpesa 57</v>
      </c>
    </row>
    <row r="59" spans="1:9" x14ac:dyDescent="0.25">
      <c r="A59" s="6" t="str">
        <f>IF(ISBLANK(Cotizar!C59),"",VLOOKUP(Cotizar!C59,Tabla3[#All],2,FALSE))</f>
        <v>10000000</v>
      </c>
      <c r="B59" s="6">
        <f>IF(LEN(Cotizar!A59)&gt;0,Cotizar!A59,"")</f>
        <v>1</v>
      </c>
      <c r="C59" s="6">
        <f>IF(LEN(Cotizar!B59)&gt;0,Cotizar!B59,"")</f>
        <v>58</v>
      </c>
      <c r="D59" s="6">
        <f>IF(ISBLANK(Cotizar!D59),"",VLOOKUP(Cotizar!D59,Tabla1[#All],2,FALSE))</f>
        <v>1031100328</v>
      </c>
      <c r="E59" s="6" t="str">
        <f>IF(ISBLANK(Cotizar!F59),"",VLOOKUP(Cotizar!F59,Tabla11[#All],2,FALSE))</f>
        <v>001</v>
      </c>
      <c r="F59" s="6">
        <f>IF(LEN(Cotizar!G59)&gt;0,Cotizar!G59,"")</f>
        <v>20522547957</v>
      </c>
      <c r="G59" s="39">
        <f>IF(LEN(Cotizar!H59)&gt;0,Cotizar!H59,"")</f>
        <v>1</v>
      </c>
      <c r="H59" s="39">
        <f>IF(LEN(Cotizar!I59)&gt;0,Cotizar!I59,"")</f>
        <v>58.099899999999998</v>
      </c>
      <c r="I59" s="6" t="str">
        <f>IF(LEN(Cotizar!J59)&gt;0,Cotizar!J59,"")</f>
        <v>Transpesa 58</v>
      </c>
    </row>
    <row r="60" spans="1:9" x14ac:dyDescent="0.25">
      <c r="A60" s="6" t="str">
        <f>IF(ISBLANK(Cotizar!C60),"",VLOOKUP(Cotizar!C60,Tabla3[#All],2,FALSE))</f>
        <v>10000000</v>
      </c>
      <c r="B60" s="6">
        <f>IF(LEN(Cotizar!A60)&gt;0,Cotizar!A60,"")</f>
        <v>1</v>
      </c>
      <c r="C60" s="6">
        <f>IF(LEN(Cotizar!B60)&gt;0,Cotizar!B60,"")</f>
        <v>59</v>
      </c>
      <c r="D60" s="6">
        <f>IF(ISBLANK(Cotizar!D60),"",VLOOKUP(Cotizar!D60,Tabla1[#All],2,FALSE))</f>
        <v>1031100307</v>
      </c>
      <c r="E60" s="6" t="str">
        <f>IF(ISBLANK(Cotizar!F60),"",VLOOKUP(Cotizar!F60,Tabla11[#All],2,FALSE))</f>
        <v>001</v>
      </c>
      <c r="F60" s="6">
        <f>IF(LEN(Cotizar!G60)&gt;0,Cotizar!G60,"")</f>
        <v>20522547957</v>
      </c>
      <c r="G60" s="39">
        <f>IF(LEN(Cotizar!H60)&gt;0,Cotizar!H60,"")</f>
        <v>1</v>
      </c>
      <c r="H60" s="39">
        <f>IF(LEN(Cotizar!I60)&gt;0,Cotizar!I60,"")</f>
        <v>58.099899999999998</v>
      </c>
      <c r="I60" s="6" t="str">
        <f>IF(LEN(Cotizar!J60)&gt;0,Cotizar!J60,"")</f>
        <v>Transpesa 59</v>
      </c>
    </row>
    <row r="61" spans="1:9" x14ac:dyDescent="0.25">
      <c r="A61" s="6" t="str">
        <f>IF(ISBLANK(Cotizar!C61),"",VLOOKUP(Cotizar!C61,Tabla3[#All],2,FALSE))</f>
        <v>10000000</v>
      </c>
      <c r="B61" s="6">
        <f>IF(LEN(Cotizar!A61)&gt;0,Cotizar!A61,"")</f>
        <v>1</v>
      </c>
      <c r="C61" s="6">
        <f>IF(LEN(Cotizar!B61)&gt;0,Cotizar!B61,"")</f>
        <v>60</v>
      </c>
      <c r="D61" s="6">
        <f>IF(ISBLANK(Cotizar!D61),"",VLOOKUP(Cotizar!D61,Tabla1[#All],2,FALSE))</f>
        <v>1031100356</v>
      </c>
      <c r="E61" s="6" t="str">
        <f>IF(ISBLANK(Cotizar!F61),"",VLOOKUP(Cotizar!F61,Tabla11[#All],2,FALSE))</f>
        <v>001</v>
      </c>
      <c r="F61" s="6">
        <f>IF(LEN(Cotizar!G61)&gt;0,Cotizar!G61,"")</f>
        <v>20522547957</v>
      </c>
      <c r="G61" s="39">
        <f>IF(LEN(Cotizar!H61)&gt;0,Cotizar!H61,"")</f>
        <v>1</v>
      </c>
      <c r="H61" s="39">
        <f>IF(LEN(Cotizar!I61)&gt;0,Cotizar!I61,"")</f>
        <v>58.099899999999998</v>
      </c>
      <c r="I61" s="6" t="str">
        <f>IF(LEN(Cotizar!J61)&gt;0,Cotizar!J61,"")</f>
        <v>Transpesa 60</v>
      </c>
    </row>
    <row r="62" spans="1:9" x14ac:dyDescent="0.25">
      <c r="A62" s="6" t="str">
        <f>IF(ISBLANK(Cotizar!C62),"",VLOOKUP(Cotizar!C62,Tabla3[#All],2,FALSE))</f>
        <v>10000000</v>
      </c>
      <c r="B62" s="6">
        <f>IF(LEN(Cotizar!A62)&gt;0,Cotizar!A62,"")</f>
        <v>1</v>
      </c>
      <c r="C62" s="6">
        <f>IF(LEN(Cotizar!B62)&gt;0,Cotizar!B62,"")</f>
        <v>61</v>
      </c>
      <c r="D62" s="6">
        <f>IF(ISBLANK(Cotizar!D62),"",VLOOKUP(Cotizar!D62,Tabla1[#All],2,FALSE))</f>
        <v>1031100299</v>
      </c>
      <c r="E62" s="6" t="str">
        <f>IF(ISBLANK(Cotizar!F62),"",VLOOKUP(Cotizar!F62,Tabla11[#All],2,FALSE))</f>
        <v>001</v>
      </c>
      <c r="F62" s="6">
        <f>IF(LEN(Cotizar!G62)&gt;0,Cotizar!G62,"")</f>
        <v>20522547957</v>
      </c>
      <c r="G62" s="39">
        <f>IF(LEN(Cotizar!H62)&gt;0,Cotizar!H62,"")</f>
        <v>1</v>
      </c>
      <c r="H62" s="39">
        <f>IF(LEN(Cotizar!I62)&gt;0,Cotizar!I62,"")</f>
        <v>58.099899999999998</v>
      </c>
      <c r="I62" s="6" t="str">
        <f>IF(LEN(Cotizar!J62)&gt;0,Cotizar!J62,"")</f>
        <v>Transpesa 61</v>
      </c>
    </row>
    <row r="63" spans="1:9" x14ac:dyDescent="0.25">
      <c r="A63" s="6" t="str">
        <f>IF(ISBLANK(Cotizar!C63),"",VLOOKUP(Cotizar!C63,Tabla3[#All],2,FALSE))</f>
        <v>10000000</v>
      </c>
      <c r="B63" s="6">
        <f>IF(LEN(Cotizar!A63)&gt;0,Cotizar!A63,"")</f>
        <v>1</v>
      </c>
      <c r="C63" s="6">
        <f>IF(LEN(Cotizar!B63)&gt;0,Cotizar!B63,"")</f>
        <v>62</v>
      </c>
      <c r="D63" s="6">
        <f>IF(ISBLANK(Cotizar!D63),"",VLOOKUP(Cotizar!D63,Tabla1[#All],2,FALSE))</f>
        <v>1031100322</v>
      </c>
      <c r="E63" s="6" t="str">
        <f>IF(ISBLANK(Cotizar!F63),"",VLOOKUP(Cotizar!F63,Tabla11[#All],2,FALSE))</f>
        <v>001</v>
      </c>
      <c r="F63" s="6">
        <f>IF(LEN(Cotizar!G63)&gt;0,Cotizar!G63,"")</f>
        <v>20522547957</v>
      </c>
      <c r="G63" s="39">
        <f>IF(LEN(Cotizar!H63)&gt;0,Cotizar!H63,"")</f>
        <v>1</v>
      </c>
      <c r="H63" s="39">
        <f>IF(LEN(Cotizar!I63)&gt;0,Cotizar!I63,"")</f>
        <v>58.099899999999998</v>
      </c>
      <c r="I63" s="6" t="str">
        <f>IF(LEN(Cotizar!J63)&gt;0,Cotizar!J63,"")</f>
        <v>Transpesa 62</v>
      </c>
    </row>
    <row r="64" spans="1:9" x14ac:dyDescent="0.25">
      <c r="A64" s="6" t="str">
        <f>IF(ISBLANK(Cotizar!C64),"",VLOOKUP(Cotizar!C64,Tabla3[#All],2,FALSE))</f>
        <v>10000000</v>
      </c>
      <c r="B64" s="6">
        <f>IF(LEN(Cotizar!A64)&gt;0,Cotizar!A64,"")</f>
        <v>1</v>
      </c>
      <c r="C64" s="6">
        <f>IF(LEN(Cotizar!B64)&gt;0,Cotizar!B64,"")</f>
        <v>63</v>
      </c>
      <c r="D64" s="6">
        <f>IF(ISBLANK(Cotizar!D64),"",VLOOKUP(Cotizar!D64,Tabla1[#All],2,FALSE))</f>
        <v>1031100327</v>
      </c>
      <c r="E64" s="6" t="str">
        <f>IF(ISBLANK(Cotizar!F64),"",VLOOKUP(Cotizar!F64,Tabla11[#All],2,FALSE))</f>
        <v>001</v>
      </c>
      <c r="F64" s="6">
        <f>IF(LEN(Cotizar!G64)&gt;0,Cotizar!G64,"")</f>
        <v>20522547957</v>
      </c>
      <c r="G64" s="39">
        <f>IF(LEN(Cotizar!H64)&gt;0,Cotizar!H64,"")</f>
        <v>1</v>
      </c>
      <c r="H64" s="39">
        <f>IF(LEN(Cotizar!I64)&gt;0,Cotizar!I64,"")</f>
        <v>58.099899999999998</v>
      </c>
      <c r="I64" s="6" t="str">
        <f>IF(LEN(Cotizar!J64)&gt;0,Cotizar!J64,"")</f>
        <v>Transpesa 63</v>
      </c>
    </row>
    <row r="65" spans="1:9" x14ac:dyDescent="0.25">
      <c r="A65" s="6" t="str">
        <f>IF(ISBLANK(Cotizar!C65),"",VLOOKUP(Cotizar!C65,Tabla3[#All],2,FALSE))</f>
        <v>10000000</v>
      </c>
      <c r="B65" s="6">
        <f>IF(LEN(Cotizar!A65)&gt;0,Cotizar!A65,"")</f>
        <v>1</v>
      </c>
      <c r="C65" s="6">
        <f>IF(LEN(Cotizar!B65)&gt;0,Cotizar!B65,"")</f>
        <v>64</v>
      </c>
      <c r="D65" s="6">
        <f>IF(ISBLANK(Cotizar!D65),"",VLOOKUP(Cotizar!D65,Tabla1[#All],2,FALSE))</f>
        <v>1031100238</v>
      </c>
      <c r="E65" s="6" t="str">
        <f>IF(ISBLANK(Cotizar!F65),"",VLOOKUP(Cotizar!F65,Tabla11[#All],2,FALSE))</f>
        <v>001</v>
      </c>
      <c r="F65" s="6">
        <f>IF(LEN(Cotizar!G65)&gt;0,Cotizar!G65,"")</f>
        <v>20522547957</v>
      </c>
      <c r="G65" s="39">
        <f>IF(LEN(Cotizar!H65)&gt;0,Cotizar!H65,"")</f>
        <v>1</v>
      </c>
      <c r="H65" s="39">
        <f>IF(LEN(Cotizar!I65)&gt;0,Cotizar!I65,"")</f>
        <v>58.099899999999998</v>
      </c>
      <c r="I65" s="6" t="str">
        <f>IF(LEN(Cotizar!J65)&gt;0,Cotizar!J65,"")</f>
        <v>Transpesa 64</v>
      </c>
    </row>
    <row r="66" spans="1:9" x14ac:dyDescent="0.25">
      <c r="A66" s="6" t="str">
        <f>IF(ISBLANK(Cotizar!C66),"",VLOOKUP(Cotizar!C66,Tabla3[#All],2,FALSE))</f>
        <v>10000000</v>
      </c>
      <c r="B66" s="6">
        <f>IF(LEN(Cotizar!A66)&gt;0,Cotizar!A66,"")</f>
        <v>1</v>
      </c>
      <c r="C66" s="6">
        <f>IF(LEN(Cotizar!B66)&gt;0,Cotizar!B66,"")</f>
        <v>65</v>
      </c>
      <c r="D66" s="6">
        <f>IF(ISBLANK(Cotizar!D66),"",VLOOKUP(Cotizar!D66,Tabla1[#All],2,FALSE))</f>
        <v>1031100360</v>
      </c>
      <c r="E66" s="6" t="str">
        <f>IF(ISBLANK(Cotizar!F66),"",VLOOKUP(Cotizar!F66,Tabla11[#All],2,FALSE))</f>
        <v>001</v>
      </c>
      <c r="F66" s="6">
        <f>IF(LEN(Cotizar!G66)&gt;0,Cotizar!G66,"")</f>
        <v>20522547957</v>
      </c>
      <c r="G66" s="39">
        <f>IF(LEN(Cotizar!H66)&gt;0,Cotizar!H66,"")</f>
        <v>1</v>
      </c>
      <c r="H66" s="39">
        <f>IF(LEN(Cotizar!I66)&gt;0,Cotizar!I66,"")</f>
        <v>58.099899999999998</v>
      </c>
      <c r="I66" s="6" t="str">
        <f>IF(LEN(Cotizar!J66)&gt;0,Cotizar!J66,"")</f>
        <v>Transpesa 65</v>
      </c>
    </row>
    <row r="67" spans="1:9" x14ac:dyDescent="0.25">
      <c r="A67" s="6" t="str">
        <f>IF(ISBLANK(Cotizar!C67),"",VLOOKUP(Cotizar!C67,Tabla3[#All],2,FALSE))</f>
        <v>10000000</v>
      </c>
      <c r="B67" s="6">
        <f>IF(LEN(Cotizar!A67)&gt;0,Cotizar!A67,"")</f>
        <v>1</v>
      </c>
      <c r="C67" s="6">
        <f>IF(LEN(Cotizar!B67)&gt;0,Cotizar!B67,"")</f>
        <v>66</v>
      </c>
      <c r="D67" s="6">
        <f>IF(ISBLANK(Cotizar!D67),"",VLOOKUP(Cotizar!D67,Tabla1[#All],2,FALSE))</f>
        <v>1031100352</v>
      </c>
      <c r="E67" s="6" t="str">
        <f>IF(ISBLANK(Cotizar!F67),"",VLOOKUP(Cotizar!F67,Tabla11[#All],2,FALSE))</f>
        <v>001</v>
      </c>
      <c r="F67" s="6">
        <f>IF(LEN(Cotizar!G67)&gt;0,Cotizar!G67,"")</f>
        <v>20522547957</v>
      </c>
      <c r="G67" s="39">
        <f>IF(LEN(Cotizar!H67)&gt;0,Cotizar!H67,"")</f>
        <v>1</v>
      </c>
      <c r="H67" s="39">
        <f>IF(LEN(Cotizar!I67)&gt;0,Cotizar!I67,"")</f>
        <v>58.099899999999998</v>
      </c>
      <c r="I67" s="6" t="str">
        <f>IF(LEN(Cotizar!J67)&gt;0,Cotizar!J67,"")</f>
        <v>Transpesa 66</v>
      </c>
    </row>
    <row r="68" spans="1:9" x14ac:dyDescent="0.25">
      <c r="A68" s="6" t="str">
        <f>IF(ISBLANK(Cotizar!C68),"",VLOOKUP(Cotizar!C68,Tabla3[#All],2,FALSE))</f>
        <v>10000000</v>
      </c>
      <c r="B68" s="6">
        <f>IF(LEN(Cotizar!A68)&gt;0,Cotizar!A68,"")</f>
        <v>1</v>
      </c>
      <c r="C68" s="6">
        <f>IF(LEN(Cotizar!B68)&gt;0,Cotizar!B68,"")</f>
        <v>67</v>
      </c>
      <c r="D68" s="6">
        <f>IF(ISBLANK(Cotizar!D68),"",VLOOKUP(Cotizar!D68,Tabla1[#All],2,FALSE))</f>
        <v>1031100336</v>
      </c>
      <c r="E68" s="6" t="str">
        <f>IF(ISBLANK(Cotizar!F68),"",VLOOKUP(Cotizar!F68,Tabla11[#All],2,FALSE))</f>
        <v>001</v>
      </c>
      <c r="F68" s="6">
        <f>IF(LEN(Cotizar!G68)&gt;0,Cotizar!G68,"")</f>
        <v>20522547957</v>
      </c>
      <c r="G68" s="39">
        <f>IF(LEN(Cotizar!H68)&gt;0,Cotizar!H68,"")</f>
        <v>1</v>
      </c>
      <c r="H68" s="39">
        <f>IF(LEN(Cotizar!I68)&gt;0,Cotizar!I68,"")</f>
        <v>58.099899999999998</v>
      </c>
      <c r="I68" s="6" t="str">
        <f>IF(LEN(Cotizar!J68)&gt;0,Cotizar!J68,"")</f>
        <v>Transpesa 67</v>
      </c>
    </row>
    <row r="69" spans="1:9" x14ac:dyDescent="0.25">
      <c r="A69" s="6" t="str">
        <f>IF(ISBLANK(Cotizar!C69),"",VLOOKUP(Cotizar!C69,Tabla3[#All],2,FALSE))</f>
        <v>10000000</v>
      </c>
      <c r="B69" s="6">
        <f>IF(LEN(Cotizar!A69)&gt;0,Cotizar!A69,"")</f>
        <v>1</v>
      </c>
      <c r="C69" s="6">
        <f>IF(LEN(Cotizar!B69)&gt;0,Cotizar!B69,"")</f>
        <v>68</v>
      </c>
      <c r="D69" s="6">
        <f>IF(ISBLANK(Cotizar!D69),"",VLOOKUP(Cotizar!D69,Tabla1[#All],2,FALSE))</f>
        <v>1031100312</v>
      </c>
      <c r="E69" s="6" t="str">
        <f>IF(ISBLANK(Cotizar!F69),"",VLOOKUP(Cotizar!F69,Tabla11[#All],2,FALSE))</f>
        <v>001</v>
      </c>
      <c r="F69" s="6">
        <f>IF(LEN(Cotizar!G69)&gt;0,Cotizar!G69,"")</f>
        <v>20522547957</v>
      </c>
      <c r="G69" s="39">
        <f>IF(LEN(Cotizar!H69)&gt;0,Cotizar!H69,"")</f>
        <v>1</v>
      </c>
      <c r="H69" s="39">
        <f>IF(LEN(Cotizar!I69)&gt;0,Cotizar!I69,"")</f>
        <v>58.099899999999998</v>
      </c>
      <c r="I69" s="6" t="str">
        <f>IF(LEN(Cotizar!J69)&gt;0,Cotizar!J69,"")</f>
        <v>Transpesa 68</v>
      </c>
    </row>
    <row r="70" spans="1:9" x14ac:dyDescent="0.25">
      <c r="A70" s="6" t="str">
        <f>IF(ISBLANK(Cotizar!C70),"",VLOOKUP(Cotizar!C70,Tabla3[#All],2,FALSE))</f>
        <v>10000000</v>
      </c>
      <c r="B70" s="6">
        <f>IF(LEN(Cotizar!A70)&gt;0,Cotizar!A70,"")</f>
        <v>1</v>
      </c>
      <c r="C70" s="6">
        <f>IF(LEN(Cotizar!B70)&gt;0,Cotizar!B70,"")</f>
        <v>69</v>
      </c>
      <c r="D70" s="6">
        <f>IF(ISBLANK(Cotizar!D70),"",VLOOKUP(Cotizar!D70,Tabla1[#All],2,FALSE))</f>
        <v>1031100279</v>
      </c>
      <c r="E70" s="6" t="str">
        <f>IF(ISBLANK(Cotizar!F70),"",VLOOKUP(Cotizar!F70,Tabla11[#All],2,FALSE))</f>
        <v>001</v>
      </c>
      <c r="F70" s="6">
        <f>IF(LEN(Cotizar!G70)&gt;0,Cotizar!G70,"")</f>
        <v>20522547957</v>
      </c>
      <c r="G70" s="39">
        <f>IF(LEN(Cotizar!H70)&gt;0,Cotizar!H70,"")</f>
        <v>1</v>
      </c>
      <c r="H70" s="39">
        <f>IF(LEN(Cotizar!I70)&gt;0,Cotizar!I70,"")</f>
        <v>58.099899999999998</v>
      </c>
      <c r="I70" s="6" t="str">
        <f>IF(LEN(Cotizar!J70)&gt;0,Cotizar!J70,"")</f>
        <v>Transpesa 69</v>
      </c>
    </row>
    <row r="71" spans="1:9" x14ac:dyDescent="0.25">
      <c r="A71" s="6" t="str">
        <f>IF(ISBLANK(Cotizar!C71),"",VLOOKUP(Cotizar!C71,Tabla3[#All],2,FALSE))</f>
        <v>10000000</v>
      </c>
      <c r="B71" s="6">
        <f>IF(LEN(Cotizar!A71)&gt;0,Cotizar!A71,"")</f>
        <v>1</v>
      </c>
      <c r="C71" s="6">
        <f>IF(LEN(Cotizar!B71)&gt;0,Cotizar!B71,"")</f>
        <v>70</v>
      </c>
      <c r="D71" s="6">
        <f>IF(ISBLANK(Cotizar!D71),"",VLOOKUP(Cotizar!D71,Tabla1[#All],2,FALSE))</f>
        <v>1031100319</v>
      </c>
      <c r="E71" s="6" t="str">
        <f>IF(ISBLANK(Cotizar!F71),"",VLOOKUP(Cotizar!F71,Tabla11[#All],2,FALSE))</f>
        <v>001</v>
      </c>
      <c r="F71" s="6">
        <f>IF(LEN(Cotizar!G71)&gt;0,Cotizar!G71,"")</f>
        <v>20522547957</v>
      </c>
      <c r="G71" s="39">
        <f>IF(LEN(Cotizar!H71)&gt;0,Cotizar!H71,"")</f>
        <v>1</v>
      </c>
      <c r="H71" s="39">
        <f>IF(LEN(Cotizar!I71)&gt;0,Cotizar!I71,"")</f>
        <v>58.099899999999998</v>
      </c>
      <c r="I71" s="6" t="str">
        <f>IF(LEN(Cotizar!J71)&gt;0,Cotizar!J71,"")</f>
        <v>Transpesa 70</v>
      </c>
    </row>
    <row r="72" spans="1:9" x14ac:dyDescent="0.25">
      <c r="A72" s="6" t="str">
        <f>IF(ISBLANK(Cotizar!C72),"",VLOOKUP(Cotizar!C72,Tabla3[#All],2,FALSE))</f>
        <v>10000000</v>
      </c>
      <c r="B72" s="6">
        <f>IF(LEN(Cotizar!A72)&gt;0,Cotizar!A72,"")</f>
        <v>1</v>
      </c>
      <c r="C72" s="6">
        <f>IF(LEN(Cotizar!B72)&gt;0,Cotizar!B72,"")</f>
        <v>71</v>
      </c>
      <c r="D72" s="6">
        <f>IF(ISBLANK(Cotizar!D72),"",VLOOKUP(Cotizar!D72,Tabla1[#All],2,FALSE))</f>
        <v>1031100309</v>
      </c>
      <c r="E72" s="6" t="str">
        <f>IF(ISBLANK(Cotizar!F72),"",VLOOKUP(Cotizar!F72,Tabla11[#All],2,FALSE))</f>
        <v>001</v>
      </c>
      <c r="F72" s="6">
        <f>IF(LEN(Cotizar!G72)&gt;0,Cotizar!G72,"")</f>
        <v>20522547957</v>
      </c>
      <c r="G72" s="39">
        <f>IF(LEN(Cotizar!H72)&gt;0,Cotizar!H72,"")</f>
        <v>1</v>
      </c>
      <c r="H72" s="39">
        <f>IF(LEN(Cotizar!I72)&gt;0,Cotizar!I72,"")</f>
        <v>58.099899999999998</v>
      </c>
      <c r="I72" s="6" t="str">
        <f>IF(LEN(Cotizar!J72)&gt;0,Cotizar!J72,"")</f>
        <v>Transpesa 71</v>
      </c>
    </row>
    <row r="73" spans="1:9" x14ac:dyDescent="0.25">
      <c r="A73" s="6" t="str">
        <f>IF(ISBLANK(Cotizar!C73),"",VLOOKUP(Cotizar!C73,Tabla3[#All],2,FALSE))</f>
        <v>10000000</v>
      </c>
      <c r="B73" s="6">
        <f>IF(LEN(Cotizar!A73)&gt;0,Cotizar!A73,"")</f>
        <v>1</v>
      </c>
      <c r="C73" s="6">
        <f>IF(LEN(Cotizar!B73)&gt;0,Cotizar!B73,"")</f>
        <v>72</v>
      </c>
      <c r="D73" s="6">
        <f>IF(ISBLANK(Cotizar!D73),"",VLOOKUP(Cotizar!D73,Tabla1[#All],2,FALSE))</f>
        <v>1031100125</v>
      </c>
      <c r="E73" s="6" t="str">
        <f>IF(ISBLANK(Cotizar!F73),"",VLOOKUP(Cotizar!F73,Tabla11[#All],2,FALSE))</f>
        <v>001</v>
      </c>
      <c r="F73" s="6">
        <f>IF(LEN(Cotizar!G73)&gt;0,Cotizar!G73,"")</f>
        <v>20522547957</v>
      </c>
      <c r="G73" s="39">
        <f>IF(LEN(Cotizar!H73)&gt;0,Cotizar!H73,"")</f>
        <v>1</v>
      </c>
      <c r="H73" s="39">
        <f>IF(LEN(Cotizar!I73)&gt;0,Cotizar!I73,"")</f>
        <v>58.099899999999998</v>
      </c>
      <c r="I73" s="6" t="str">
        <f>IF(LEN(Cotizar!J73)&gt;0,Cotizar!J73,"")</f>
        <v>Transpesa 72</v>
      </c>
    </row>
    <row r="74" spans="1:9" x14ac:dyDescent="0.25">
      <c r="A74" s="6" t="str">
        <f>IF(ISBLANK(Cotizar!C74),"",VLOOKUP(Cotizar!C74,Tabla3[#All],2,FALSE))</f>
        <v>10000000</v>
      </c>
      <c r="B74" s="6">
        <f>IF(LEN(Cotizar!A74)&gt;0,Cotizar!A74,"")</f>
        <v>1</v>
      </c>
      <c r="C74" s="6">
        <f>IF(LEN(Cotizar!B74)&gt;0,Cotizar!B74,"")</f>
        <v>73</v>
      </c>
      <c r="D74" s="6">
        <f>IF(ISBLANK(Cotizar!D74),"",VLOOKUP(Cotizar!D74,Tabla1[#All],2,FALSE))</f>
        <v>1031100265</v>
      </c>
      <c r="E74" s="6" t="str">
        <f>IF(ISBLANK(Cotizar!F74),"",VLOOKUP(Cotizar!F74,Tabla11[#All],2,FALSE))</f>
        <v>001</v>
      </c>
      <c r="F74" s="6">
        <f>IF(LEN(Cotizar!G74)&gt;0,Cotizar!G74,"")</f>
        <v>20522547957</v>
      </c>
      <c r="G74" s="39">
        <f>IF(LEN(Cotizar!H74)&gt;0,Cotizar!H74,"")</f>
        <v>1</v>
      </c>
      <c r="H74" s="39">
        <f>IF(LEN(Cotizar!I74)&gt;0,Cotizar!I74,"")</f>
        <v>58.099899999999998</v>
      </c>
      <c r="I74" s="6" t="str">
        <f>IF(LEN(Cotizar!J74)&gt;0,Cotizar!J74,"")</f>
        <v>Transpesa 73</v>
      </c>
    </row>
    <row r="75" spans="1:9" x14ac:dyDescent="0.25">
      <c r="A75" s="6" t="str">
        <f>IF(ISBLANK(Cotizar!C75),"",VLOOKUP(Cotizar!C75,Tabla3[#All],2,FALSE))</f>
        <v>10000000</v>
      </c>
      <c r="B75" s="6">
        <f>IF(LEN(Cotizar!A75)&gt;0,Cotizar!A75,"")</f>
        <v>1</v>
      </c>
      <c r="C75" s="6">
        <f>IF(LEN(Cotizar!B75)&gt;0,Cotizar!B75,"")</f>
        <v>74</v>
      </c>
      <c r="D75" s="6">
        <f>IF(ISBLANK(Cotizar!D75),"",VLOOKUP(Cotizar!D75,Tabla1[#All],2,FALSE))</f>
        <v>1031100249</v>
      </c>
      <c r="E75" s="6" t="str">
        <f>IF(ISBLANK(Cotizar!F75),"",VLOOKUP(Cotizar!F75,Tabla11[#All],2,FALSE))</f>
        <v>001</v>
      </c>
      <c r="F75" s="6">
        <f>IF(LEN(Cotizar!G75)&gt;0,Cotizar!G75,"")</f>
        <v>20522547957</v>
      </c>
      <c r="G75" s="39">
        <f>IF(LEN(Cotizar!H75)&gt;0,Cotizar!H75,"")</f>
        <v>1</v>
      </c>
      <c r="H75" s="39">
        <f>IF(LEN(Cotizar!I75)&gt;0,Cotizar!I75,"")</f>
        <v>58.099899999999998</v>
      </c>
      <c r="I75" s="6" t="str">
        <f>IF(LEN(Cotizar!J75)&gt;0,Cotizar!J75,"")</f>
        <v>Transpesa 74</v>
      </c>
    </row>
    <row r="76" spans="1:9" x14ac:dyDescent="0.25">
      <c r="A76" s="6" t="str">
        <f>IF(ISBLANK(Cotizar!C76),"",VLOOKUP(Cotizar!C76,Tabla3[#All],2,FALSE))</f>
        <v>10000000</v>
      </c>
      <c r="B76" s="6">
        <f>IF(LEN(Cotizar!A76)&gt;0,Cotizar!A76,"")</f>
        <v>1</v>
      </c>
      <c r="C76" s="6">
        <f>IF(LEN(Cotizar!B76)&gt;0,Cotizar!B76,"")</f>
        <v>75</v>
      </c>
      <c r="D76" s="6">
        <f>IF(ISBLANK(Cotizar!D76),"",VLOOKUP(Cotizar!D76,Tabla1[#All],2,FALSE))</f>
        <v>1031100240</v>
      </c>
      <c r="E76" s="6" t="str">
        <f>IF(ISBLANK(Cotizar!F76),"",VLOOKUP(Cotizar!F76,Tabla11[#All],2,FALSE))</f>
        <v>001</v>
      </c>
      <c r="F76" s="6">
        <f>IF(LEN(Cotizar!G76)&gt;0,Cotizar!G76,"")</f>
        <v>20522547957</v>
      </c>
      <c r="G76" s="39">
        <f>IF(LEN(Cotizar!H76)&gt;0,Cotizar!H76,"")</f>
        <v>1</v>
      </c>
      <c r="H76" s="39">
        <f>IF(LEN(Cotizar!I76)&gt;0,Cotizar!I76,"")</f>
        <v>58.099899999999998</v>
      </c>
      <c r="I76" s="6" t="str">
        <f>IF(LEN(Cotizar!J76)&gt;0,Cotizar!J76,"")</f>
        <v>Transpesa 75</v>
      </c>
    </row>
    <row r="77" spans="1:9" x14ac:dyDescent="0.25">
      <c r="A77" s="6" t="str">
        <f>IF(ISBLANK(Cotizar!C77),"",VLOOKUP(Cotizar!C77,Tabla3[#All],2,FALSE))</f>
        <v>10000000</v>
      </c>
      <c r="B77" s="6">
        <f>IF(LEN(Cotizar!A77)&gt;0,Cotizar!A77,"")</f>
        <v>1</v>
      </c>
      <c r="C77" s="6">
        <f>IF(LEN(Cotizar!B77)&gt;0,Cotizar!B77,"")</f>
        <v>76</v>
      </c>
      <c r="D77" s="6">
        <f>IF(ISBLANK(Cotizar!D77),"",VLOOKUP(Cotizar!D77,Tabla1[#All],2,FALSE))</f>
        <v>1031100257</v>
      </c>
      <c r="E77" s="6" t="str">
        <f>IF(ISBLANK(Cotizar!F77),"",VLOOKUP(Cotizar!F77,Tabla11[#All],2,FALSE))</f>
        <v>001</v>
      </c>
      <c r="F77" s="6">
        <f>IF(LEN(Cotizar!G77)&gt;0,Cotizar!G77,"")</f>
        <v>20522547957</v>
      </c>
      <c r="G77" s="39">
        <f>IF(LEN(Cotizar!H77)&gt;0,Cotizar!H77,"")</f>
        <v>1</v>
      </c>
      <c r="H77" s="39">
        <f>IF(LEN(Cotizar!I77)&gt;0,Cotizar!I77,"")</f>
        <v>58.099899999999998</v>
      </c>
      <c r="I77" s="6" t="str">
        <f>IF(LEN(Cotizar!J77)&gt;0,Cotizar!J77,"")</f>
        <v>Transpesa 76</v>
      </c>
    </row>
    <row r="78" spans="1:9" x14ac:dyDescent="0.25">
      <c r="A78" s="6" t="str">
        <f>IF(ISBLANK(Cotizar!C78),"",VLOOKUP(Cotizar!C78,Tabla3[#All],2,FALSE))</f>
        <v>10000000</v>
      </c>
      <c r="B78" s="6">
        <f>IF(LEN(Cotizar!A78)&gt;0,Cotizar!A78,"")</f>
        <v>1</v>
      </c>
      <c r="C78" s="6">
        <f>IF(LEN(Cotizar!B78)&gt;0,Cotizar!B78,"")</f>
        <v>77</v>
      </c>
      <c r="D78" s="6">
        <f>IF(ISBLANK(Cotizar!D78),"",VLOOKUP(Cotizar!D78,Tabla1[#All],2,FALSE))</f>
        <v>1031100314</v>
      </c>
      <c r="E78" s="6" t="str">
        <f>IF(ISBLANK(Cotizar!F78),"",VLOOKUP(Cotizar!F78,Tabla11[#All],2,FALSE))</f>
        <v>001</v>
      </c>
      <c r="F78" s="6">
        <f>IF(LEN(Cotizar!G78)&gt;0,Cotizar!G78,"")</f>
        <v>20522547957</v>
      </c>
      <c r="G78" s="39">
        <f>IF(LEN(Cotizar!H78)&gt;0,Cotizar!H78,"")</f>
        <v>1</v>
      </c>
      <c r="H78" s="39">
        <f>IF(LEN(Cotizar!I78)&gt;0,Cotizar!I78,"")</f>
        <v>58.099899999999998</v>
      </c>
      <c r="I78" s="6" t="str">
        <f>IF(LEN(Cotizar!J78)&gt;0,Cotizar!J78,"")</f>
        <v>Transpesa 77</v>
      </c>
    </row>
    <row r="79" spans="1:9" x14ac:dyDescent="0.25">
      <c r="A79" s="6" t="str">
        <f>IF(ISBLANK(Cotizar!C79),"",VLOOKUP(Cotizar!C79,Tabla3[#All],2,FALSE))</f>
        <v>10000000</v>
      </c>
      <c r="B79" s="6">
        <f>IF(LEN(Cotizar!A79)&gt;0,Cotizar!A79,"")</f>
        <v>1</v>
      </c>
      <c r="C79" s="6">
        <f>IF(LEN(Cotizar!B79)&gt;0,Cotizar!B79,"")</f>
        <v>78</v>
      </c>
      <c r="D79" s="6">
        <f>IF(ISBLANK(Cotizar!D79),"",VLOOKUP(Cotizar!D79,Tabla1[#All],2,FALSE))</f>
        <v>1031100310</v>
      </c>
      <c r="E79" s="6" t="str">
        <f>IF(ISBLANK(Cotizar!F79),"",VLOOKUP(Cotizar!F79,Tabla11[#All],2,FALSE))</f>
        <v>001</v>
      </c>
      <c r="F79" s="6">
        <f>IF(LEN(Cotizar!G79)&gt;0,Cotizar!G79,"")</f>
        <v>20522547957</v>
      </c>
      <c r="G79" s="39">
        <f>IF(LEN(Cotizar!H79)&gt;0,Cotizar!H79,"")</f>
        <v>1</v>
      </c>
      <c r="H79" s="39">
        <f>IF(LEN(Cotizar!I79)&gt;0,Cotizar!I79,"")</f>
        <v>58.099899999999998</v>
      </c>
      <c r="I79" s="6" t="str">
        <f>IF(LEN(Cotizar!J79)&gt;0,Cotizar!J79,"")</f>
        <v>Transpesa 78</v>
      </c>
    </row>
    <row r="80" spans="1:9" x14ac:dyDescent="0.25">
      <c r="A80" s="6" t="str">
        <f>IF(ISBLANK(Cotizar!C80),"",VLOOKUP(Cotizar!C80,Tabla3[#All],2,FALSE))</f>
        <v>10000000</v>
      </c>
      <c r="B80" s="6">
        <f>IF(LEN(Cotizar!A80)&gt;0,Cotizar!A80,"")</f>
        <v>1</v>
      </c>
      <c r="C80" s="6">
        <f>IF(LEN(Cotizar!B80)&gt;0,Cotizar!B80,"")</f>
        <v>79</v>
      </c>
      <c r="D80" s="6">
        <f>IF(ISBLANK(Cotizar!D80),"",VLOOKUP(Cotizar!D80,Tabla1[#All],2,FALSE))</f>
        <v>1031100333</v>
      </c>
      <c r="E80" s="6" t="str">
        <f>IF(ISBLANK(Cotizar!F80),"",VLOOKUP(Cotizar!F80,Tabla11[#All],2,FALSE))</f>
        <v>001</v>
      </c>
      <c r="F80" s="6">
        <f>IF(LEN(Cotizar!G80)&gt;0,Cotizar!G80,"")</f>
        <v>20522547957</v>
      </c>
      <c r="G80" s="39">
        <f>IF(LEN(Cotizar!H80)&gt;0,Cotizar!H80,"")</f>
        <v>1</v>
      </c>
      <c r="H80" s="39">
        <f>IF(LEN(Cotizar!I80)&gt;0,Cotizar!I80,"")</f>
        <v>58.099899999999998</v>
      </c>
      <c r="I80" s="6" t="str">
        <f>IF(LEN(Cotizar!J80)&gt;0,Cotizar!J80,"")</f>
        <v>Transpesa 79</v>
      </c>
    </row>
    <row r="81" spans="1:9" x14ac:dyDescent="0.25">
      <c r="A81" s="6" t="str">
        <f>IF(ISBLANK(Cotizar!C81),"",VLOOKUP(Cotizar!C81,Tabla3[#All],2,FALSE))</f>
        <v>10000000</v>
      </c>
      <c r="B81" s="6">
        <f>IF(LEN(Cotizar!A81)&gt;0,Cotizar!A81,"")</f>
        <v>1</v>
      </c>
      <c r="C81" s="6">
        <f>IF(LEN(Cotizar!B81)&gt;0,Cotizar!B81,"")</f>
        <v>80</v>
      </c>
      <c r="D81" s="6">
        <f>IF(ISBLANK(Cotizar!D81),"",VLOOKUP(Cotizar!D81,Tabla1[#All],2,FALSE))</f>
        <v>1031100316</v>
      </c>
      <c r="E81" s="6" t="str">
        <f>IF(ISBLANK(Cotizar!F81),"",VLOOKUP(Cotizar!F81,Tabla11[#All],2,FALSE))</f>
        <v>001</v>
      </c>
      <c r="F81" s="6">
        <f>IF(LEN(Cotizar!G81)&gt;0,Cotizar!G81,"")</f>
        <v>20522547957</v>
      </c>
      <c r="G81" s="39">
        <f>IF(LEN(Cotizar!H81)&gt;0,Cotizar!H81,"")</f>
        <v>1</v>
      </c>
      <c r="H81" s="39">
        <f>IF(LEN(Cotizar!I81)&gt;0,Cotizar!I81,"")</f>
        <v>58.099899999999998</v>
      </c>
      <c r="I81" s="6" t="str">
        <f>IF(LEN(Cotizar!J81)&gt;0,Cotizar!J81,"")</f>
        <v>Transpesa 80</v>
      </c>
    </row>
    <row r="82" spans="1:9" x14ac:dyDescent="0.25">
      <c r="A82" s="6" t="str">
        <f>IF(ISBLANK(Cotizar!C82),"",VLOOKUP(Cotizar!C82,Tabla3[#All],2,FALSE))</f>
        <v>10000000</v>
      </c>
      <c r="B82" s="6">
        <f>IF(LEN(Cotizar!A82)&gt;0,Cotizar!A82,"")</f>
        <v>1</v>
      </c>
      <c r="C82" s="6">
        <f>IF(LEN(Cotizar!B82)&gt;0,Cotizar!B82,"")</f>
        <v>81</v>
      </c>
      <c r="D82" s="6">
        <f>IF(ISBLANK(Cotizar!D82),"",VLOOKUP(Cotizar!D82,Tabla1[#All],2,FALSE))</f>
        <v>1031100251</v>
      </c>
      <c r="E82" s="6" t="str">
        <f>IF(ISBLANK(Cotizar!F82),"",VLOOKUP(Cotizar!F82,Tabla11[#All],2,FALSE))</f>
        <v>001</v>
      </c>
      <c r="F82" s="6">
        <f>IF(LEN(Cotizar!G82)&gt;0,Cotizar!G82,"")</f>
        <v>20522547957</v>
      </c>
      <c r="G82" s="39">
        <f>IF(LEN(Cotizar!H82)&gt;0,Cotizar!H82,"")</f>
        <v>1</v>
      </c>
      <c r="H82" s="39">
        <f>IF(LEN(Cotizar!I82)&gt;0,Cotizar!I82,"")</f>
        <v>58.099899999999998</v>
      </c>
      <c r="I82" s="6" t="str">
        <f>IF(LEN(Cotizar!J82)&gt;0,Cotizar!J82,"")</f>
        <v>Transpesa 81</v>
      </c>
    </row>
    <row r="83" spans="1:9" x14ac:dyDescent="0.25">
      <c r="A83" s="6" t="str">
        <f>IF(ISBLANK(Cotizar!C83),"",VLOOKUP(Cotizar!C83,Tabla3[#All],2,FALSE))</f>
        <v>10000000</v>
      </c>
      <c r="B83" s="6">
        <f>IF(LEN(Cotizar!A83)&gt;0,Cotizar!A83,"")</f>
        <v>1</v>
      </c>
      <c r="C83" s="6">
        <f>IF(LEN(Cotizar!B83)&gt;0,Cotizar!B83,"")</f>
        <v>82</v>
      </c>
      <c r="D83" s="6">
        <f>IF(ISBLANK(Cotizar!D83),"",VLOOKUP(Cotizar!D83,Tabla1[#All],2,FALSE))</f>
        <v>1031100306</v>
      </c>
      <c r="E83" s="6" t="str">
        <f>IF(ISBLANK(Cotizar!F83),"",VLOOKUP(Cotizar!F83,Tabla11[#All],2,FALSE))</f>
        <v>001</v>
      </c>
      <c r="F83" s="6">
        <f>IF(LEN(Cotizar!G83)&gt;0,Cotizar!G83,"")</f>
        <v>20522547957</v>
      </c>
      <c r="G83" s="39">
        <f>IF(LEN(Cotizar!H83)&gt;0,Cotizar!H83,"")</f>
        <v>1</v>
      </c>
      <c r="H83" s="39">
        <f>IF(LEN(Cotizar!I83)&gt;0,Cotizar!I83,"")</f>
        <v>58.099899999999998</v>
      </c>
      <c r="I83" s="6" t="str">
        <f>IF(LEN(Cotizar!J83)&gt;0,Cotizar!J83,"")</f>
        <v>Transpesa 82</v>
      </c>
    </row>
    <row r="84" spans="1:9" x14ac:dyDescent="0.25">
      <c r="A84" s="6" t="str">
        <f>IF(ISBLANK(Cotizar!C84),"",VLOOKUP(Cotizar!C84,Tabla3[#All],2,FALSE))</f>
        <v>10000000</v>
      </c>
      <c r="B84" s="6">
        <f>IF(LEN(Cotizar!A84)&gt;0,Cotizar!A84,"")</f>
        <v>1</v>
      </c>
      <c r="C84" s="6">
        <f>IF(LEN(Cotizar!B84)&gt;0,Cotizar!B84,"")</f>
        <v>83</v>
      </c>
      <c r="D84" s="6">
        <f>IF(ISBLANK(Cotizar!D84),"",VLOOKUP(Cotizar!D84,Tabla1[#All],2,FALSE))</f>
        <v>1031100276</v>
      </c>
      <c r="E84" s="6" t="str">
        <f>IF(ISBLANK(Cotizar!F84),"",VLOOKUP(Cotizar!F84,Tabla11[#All],2,FALSE))</f>
        <v>001</v>
      </c>
      <c r="F84" s="6">
        <f>IF(LEN(Cotizar!G84)&gt;0,Cotizar!G84,"")</f>
        <v>20522547957</v>
      </c>
      <c r="G84" s="39">
        <f>IF(LEN(Cotizar!H84)&gt;0,Cotizar!H84,"")</f>
        <v>1</v>
      </c>
      <c r="H84" s="39">
        <f>IF(LEN(Cotizar!I84)&gt;0,Cotizar!I84,"")</f>
        <v>58.099899999999998</v>
      </c>
      <c r="I84" s="6" t="str">
        <f>IF(LEN(Cotizar!J84)&gt;0,Cotizar!J84,"")</f>
        <v>Transpesa 83</v>
      </c>
    </row>
    <row r="85" spans="1:9" x14ac:dyDescent="0.25">
      <c r="A85" s="6" t="str">
        <f>IF(ISBLANK(Cotizar!C85),"",VLOOKUP(Cotizar!C85,Tabla3[#All],2,FALSE))</f>
        <v>10000000</v>
      </c>
      <c r="B85" s="6">
        <f>IF(LEN(Cotizar!A85)&gt;0,Cotizar!A85,"")</f>
        <v>1</v>
      </c>
      <c r="C85" s="6">
        <f>IF(LEN(Cotizar!B85)&gt;0,Cotizar!B85,"")</f>
        <v>84</v>
      </c>
      <c r="D85" s="6">
        <f>IF(ISBLANK(Cotizar!D85),"",VLOOKUP(Cotizar!D85,Tabla1[#All],2,FALSE))</f>
        <v>1031100336</v>
      </c>
      <c r="E85" s="6" t="str">
        <f>IF(ISBLANK(Cotizar!F85),"",VLOOKUP(Cotizar!F85,Tabla11[#All],2,FALSE))</f>
        <v>001</v>
      </c>
      <c r="F85" s="6">
        <f>IF(LEN(Cotizar!G85)&gt;0,Cotizar!G85,"")</f>
        <v>20522547957</v>
      </c>
      <c r="G85" s="39">
        <f>IF(LEN(Cotizar!H85)&gt;0,Cotizar!H85,"")</f>
        <v>1</v>
      </c>
      <c r="H85" s="39">
        <f>IF(LEN(Cotizar!I85)&gt;0,Cotizar!I85,"")</f>
        <v>58.099899999999998</v>
      </c>
      <c r="I85" s="6" t="str">
        <f>IF(LEN(Cotizar!J85)&gt;0,Cotizar!J85,"")</f>
        <v>Transpesa 84</v>
      </c>
    </row>
    <row r="86" spans="1:9" x14ac:dyDescent="0.25">
      <c r="A86" s="6" t="str">
        <f>IF(ISBLANK(Cotizar!C86),"",VLOOKUP(Cotizar!C86,Tabla3[#All],2,FALSE))</f>
        <v>10000000</v>
      </c>
      <c r="B86" s="6">
        <f>IF(LEN(Cotizar!A86)&gt;0,Cotizar!A86,"")</f>
        <v>1</v>
      </c>
      <c r="C86" s="6">
        <f>IF(LEN(Cotizar!B86)&gt;0,Cotizar!B86,"")</f>
        <v>85</v>
      </c>
      <c r="D86" s="6">
        <f>IF(ISBLANK(Cotizar!D86),"",VLOOKUP(Cotizar!D86,Tabla1[#All],2,FALSE))</f>
        <v>1031100238</v>
      </c>
      <c r="E86" s="6" t="str">
        <f>IF(ISBLANK(Cotizar!F86),"",VLOOKUP(Cotizar!F86,Tabla11[#All],2,FALSE))</f>
        <v>001</v>
      </c>
      <c r="F86" s="6">
        <f>IF(LEN(Cotizar!G86)&gt;0,Cotizar!G86,"")</f>
        <v>20522547957</v>
      </c>
      <c r="G86" s="39">
        <f>IF(LEN(Cotizar!H86)&gt;0,Cotizar!H86,"")</f>
        <v>1</v>
      </c>
      <c r="H86" s="39">
        <f>IF(LEN(Cotizar!I86)&gt;0,Cotizar!I86,"")</f>
        <v>58.099899999999998</v>
      </c>
      <c r="I86" s="6" t="str">
        <f>IF(LEN(Cotizar!J86)&gt;0,Cotizar!J86,"")</f>
        <v>Transpesa 85</v>
      </c>
    </row>
    <row r="87" spans="1:9" x14ac:dyDescent="0.25">
      <c r="A87" s="6" t="str">
        <f>IF(ISBLANK(Cotizar!C87),"",VLOOKUP(Cotizar!C87,Tabla3[#All],2,FALSE))</f>
        <v>10000000</v>
      </c>
      <c r="B87" s="6">
        <f>IF(LEN(Cotizar!A87)&gt;0,Cotizar!A87,"")</f>
        <v>1</v>
      </c>
      <c r="C87" s="6">
        <f>IF(LEN(Cotizar!B87)&gt;0,Cotizar!B87,"")</f>
        <v>86</v>
      </c>
      <c r="D87" s="6">
        <f>IF(ISBLANK(Cotizar!D87),"",VLOOKUP(Cotizar!D87,Tabla1[#All],2,FALSE))</f>
        <v>1031100254</v>
      </c>
      <c r="E87" s="6" t="str">
        <f>IF(ISBLANK(Cotizar!F87),"",VLOOKUP(Cotizar!F87,Tabla11[#All],2,FALSE))</f>
        <v>001</v>
      </c>
      <c r="F87" s="6">
        <f>IF(LEN(Cotizar!G87)&gt;0,Cotizar!G87,"")</f>
        <v>20522547957</v>
      </c>
      <c r="G87" s="39">
        <f>IF(LEN(Cotizar!H87)&gt;0,Cotizar!H87,"")</f>
        <v>1</v>
      </c>
      <c r="H87" s="39">
        <f>IF(LEN(Cotizar!I87)&gt;0,Cotizar!I87,"")</f>
        <v>58.099899999999998</v>
      </c>
      <c r="I87" s="6" t="str">
        <f>IF(LEN(Cotizar!J87)&gt;0,Cotizar!J87,"")</f>
        <v>Transpesa 86</v>
      </c>
    </row>
    <row r="88" spans="1:9" x14ac:dyDescent="0.25">
      <c r="A88" s="6" t="str">
        <f>IF(ISBLANK(Cotizar!C88),"",VLOOKUP(Cotizar!C88,Tabla3[#All],2,FALSE))</f>
        <v>10000000</v>
      </c>
      <c r="B88" s="6">
        <f>IF(LEN(Cotizar!A88)&gt;0,Cotizar!A88,"")</f>
        <v>1</v>
      </c>
      <c r="C88" s="6">
        <f>IF(LEN(Cotizar!B88)&gt;0,Cotizar!B88,"")</f>
        <v>87</v>
      </c>
      <c r="D88" s="6">
        <f>IF(ISBLANK(Cotizar!D88),"",VLOOKUP(Cotizar!D88,Tabla1[#All],2,FALSE))</f>
        <v>1031100240</v>
      </c>
      <c r="E88" s="6" t="str">
        <f>IF(ISBLANK(Cotizar!F88),"",VLOOKUP(Cotizar!F88,Tabla11[#All],2,FALSE))</f>
        <v>001</v>
      </c>
      <c r="F88" s="6">
        <f>IF(LEN(Cotizar!G88)&gt;0,Cotizar!G88,"")</f>
        <v>20522547957</v>
      </c>
      <c r="G88" s="39">
        <f>IF(LEN(Cotizar!H88)&gt;0,Cotizar!H88,"")</f>
        <v>1</v>
      </c>
      <c r="H88" s="39">
        <f>IF(LEN(Cotizar!I88)&gt;0,Cotizar!I88,"")</f>
        <v>58.099899999999998</v>
      </c>
      <c r="I88" s="6" t="str">
        <f>IF(LEN(Cotizar!J88)&gt;0,Cotizar!J88,"")</f>
        <v>Transpesa 87</v>
      </c>
    </row>
    <row r="89" spans="1:9" x14ac:dyDescent="0.25">
      <c r="A89" s="6" t="str">
        <f>IF(ISBLANK(Cotizar!C89),"",VLOOKUP(Cotizar!C89,Tabla3[#All],2,FALSE))</f>
        <v>10000000</v>
      </c>
      <c r="B89" s="6">
        <f>IF(LEN(Cotizar!A89)&gt;0,Cotizar!A89,"")</f>
        <v>1</v>
      </c>
      <c r="C89" s="6">
        <f>IF(LEN(Cotizar!B89)&gt;0,Cotizar!B89,"")</f>
        <v>88</v>
      </c>
      <c r="D89" s="6">
        <f>IF(ISBLANK(Cotizar!D89),"",VLOOKUP(Cotizar!D89,Tabla1[#All],2,FALSE))</f>
        <v>1031100117</v>
      </c>
      <c r="E89" s="6" t="str">
        <f>IF(ISBLANK(Cotizar!F89),"",VLOOKUP(Cotizar!F89,Tabla11[#All],2,FALSE))</f>
        <v>001</v>
      </c>
      <c r="F89" s="6">
        <f>IF(LEN(Cotizar!G89)&gt;0,Cotizar!G89,"")</f>
        <v>20522547957</v>
      </c>
      <c r="G89" s="39">
        <f>IF(LEN(Cotizar!H89)&gt;0,Cotizar!H89,"")</f>
        <v>1</v>
      </c>
      <c r="H89" s="39">
        <f>IF(LEN(Cotizar!I89)&gt;0,Cotizar!I89,"")</f>
        <v>58.099899999999998</v>
      </c>
      <c r="I89" s="6" t="str">
        <f>IF(LEN(Cotizar!J89)&gt;0,Cotizar!J89,"")</f>
        <v>Transpesa 88</v>
      </c>
    </row>
    <row r="90" spans="1:9" x14ac:dyDescent="0.25">
      <c r="A90" s="6" t="str">
        <f>IF(ISBLANK(Cotizar!C90),"",VLOOKUP(Cotizar!C90,Tabla3[#All],2,FALSE))</f>
        <v>10000000</v>
      </c>
      <c r="B90" s="6">
        <f>IF(LEN(Cotizar!A90)&gt;0,Cotizar!A90,"")</f>
        <v>1</v>
      </c>
      <c r="C90" s="6">
        <f>IF(LEN(Cotizar!B90)&gt;0,Cotizar!B90,"")</f>
        <v>89</v>
      </c>
      <c r="D90" s="6">
        <f>IF(ISBLANK(Cotizar!D90),"",VLOOKUP(Cotizar!D90,Tabla1[#All],2,FALSE))</f>
        <v>1031100321</v>
      </c>
      <c r="E90" s="6" t="str">
        <f>IF(ISBLANK(Cotizar!F90),"",VLOOKUP(Cotizar!F90,Tabla11[#All],2,FALSE))</f>
        <v>001</v>
      </c>
      <c r="F90" s="6">
        <f>IF(LEN(Cotizar!G90)&gt;0,Cotizar!G90,"")</f>
        <v>20522547957</v>
      </c>
      <c r="G90" s="39">
        <f>IF(LEN(Cotizar!H90)&gt;0,Cotizar!H90,"")</f>
        <v>1</v>
      </c>
      <c r="H90" s="39">
        <f>IF(LEN(Cotizar!I90)&gt;0,Cotizar!I90,"")</f>
        <v>58.099899999999998</v>
      </c>
      <c r="I90" s="6" t="str">
        <f>IF(LEN(Cotizar!J90)&gt;0,Cotizar!J90,"")</f>
        <v>Transpesa 89</v>
      </c>
    </row>
    <row r="91" spans="1:9" x14ac:dyDescent="0.25">
      <c r="A91" s="6" t="str">
        <f>IF(ISBLANK(Cotizar!C91),"",VLOOKUP(Cotizar!C91,Tabla3[#All],2,FALSE))</f>
        <v>10000000</v>
      </c>
      <c r="B91" s="6">
        <f>IF(LEN(Cotizar!A91)&gt;0,Cotizar!A91,"")</f>
        <v>1</v>
      </c>
      <c r="C91" s="6">
        <f>IF(LEN(Cotizar!B91)&gt;0,Cotizar!B91,"")</f>
        <v>90</v>
      </c>
      <c r="D91" s="6">
        <f>IF(ISBLANK(Cotizar!D91),"",VLOOKUP(Cotizar!D91,Tabla1[#All],2,FALSE))</f>
        <v>1031100324</v>
      </c>
      <c r="E91" s="6" t="str">
        <f>IF(ISBLANK(Cotizar!F91),"",VLOOKUP(Cotizar!F91,Tabla11[#All],2,FALSE))</f>
        <v>001</v>
      </c>
      <c r="F91" s="6">
        <f>IF(LEN(Cotizar!G91)&gt;0,Cotizar!G91,"")</f>
        <v>20522547957</v>
      </c>
      <c r="G91" s="39">
        <f>IF(LEN(Cotizar!H91)&gt;0,Cotizar!H91,"")</f>
        <v>1</v>
      </c>
      <c r="H91" s="39">
        <f>IF(LEN(Cotizar!I91)&gt;0,Cotizar!I91,"")</f>
        <v>58.099899999999998</v>
      </c>
      <c r="I91" s="6" t="str">
        <f>IF(LEN(Cotizar!J91)&gt;0,Cotizar!J91,"")</f>
        <v>Transpesa 90</v>
      </c>
    </row>
    <row r="92" spans="1:9" x14ac:dyDescent="0.25">
      <c r="A92" s="6" t="str">
        <f>IF(ISBLANK(Cotizar!C92),"",VLOOKUP(Cotizar!C92,Tabla3[#All],2,FALSE))</f>
        <v>10000000</v>
      </c>
      <c r="B92" s="6">
        <f>IF(LEN(Cotizar!A92)&gt;0,Cotizar!A92,"")</f>
        <v>1</v>
      </c>
      <c r="C92" s="6">
        <f>IF(LEN(Cotizar!B92)&gt;0,Cotizar!B92,"")</f>
        <v>91</v>
      </c>
      <c r="D92" s="6">
        <f>IF(ISBLANK(Cotizar!D92),"",VLOOKUP(Cotizar!D92,Tabla1[#All],2,FALSE))</f>
        <v>1031100257</v>
      </c>
      <c r="E92" s="6" t="str">
        <f>IF(ISBLANK(Cotizar!F92),"",VLOOKUP(Cotizar!F92,Tabla11[#All],2,FALSE))</f>
        <v>001</v>
      </c>
      <c r="F92" s="6">
        <f>IF(LEN(Cotizar!G92)&gt;0,Cotizar!G92,"")</f>
        <v>20522547957</v>
      </c>
      <c r="G92" s="39">
        <f>IF(LEN(Cotizar!H92)&gt;0,Cotizar!H92,"")</f>
        <v>1</v>
      </c>
      <c r="H92" s="39">
        <f>IF(LEN(Cotizar!I92)&gt;0,Cotizar!I92,"")</f>
        <v>58.099899999999998</v>
      </c>
      <c r="I92" s="6" t="str">
        <f>IF(LEN(Cotizar!J92)&gt;0,Cotizar!J92,"")</f>
        <v>Transpesa 91</v>
      </c>
    </row>
    <row r="93" spans="1:9" x14ac:dyDescent="0.25">
      <c r="A93" s="6" t="str">
        <f>IF(ISBLANK(Cotizar!C93),"",VLOOKUP(Cotizar!C93,Tabla3[#All],2,FALSE))</f>
        <v>10000000</v>
      </c>
      <c r="B93" s="6">
        <f>IF(LEN(Cotizar!A93)&gt;0,Cotizar!A93,"")</f>
        <v>1</v>
      </c>
      <c r="C93" s="6">
        <f>IF(LEN(Cotizar!B93)&gt;0,Cotizar!B93,"")</f>
        <v>92</v>
      </c>
      <c r="D93" s="6">
        <f>IF(ISBLANK(Cotizar!D93),"",VLOOKUP(Cotizar!D93,Tabla1[#All],2,FALSE))</f>
        <v>1031100264</v>
      </c>
      <c r="E93" s="6" t="str">
        <f>IF(ISBLANK(Cotizar!F93),"",VLOOKUP(Cotizar!F93,Tabla11[#All],2,FALSE))</f>
        <v>001</v>
      </c>
      <c r="F93" s="6">
        <f>IF(LEN(Cotizar!G93)&gt;0,Cotizar!G93,"")</f>
        <v>20522547957</v>
      </c>
      <c r="G93" s="39">
        <f>IF(LEN(Cotizar!H93)&gt;0,Cotizar!H93,"")</f>
        <v>1</v>
      </c>
      <c r="H93" s="39">
        <f>IF(LEN(Cotizar!I93)&gt;0,Cotizar!I93,"")</f>
        <v>58.099899999999998</v>
      </c>
      <c r="I93" s="6" t="str">
        <f>IF(LEN(Cotizar!J93)&gt;0,Cotizar!J93,"")</f>
        <v>Transpesa 92</v>
      </c>
    </row>
    <row r="94" spans="1:9" x14ac:dyDescent="0.25">
      <c r="A94" s="6" t="str">
        <f>IF(ISBLANK(Cotizar!C94),"",VLOOKUP(Cotizar!C94,Tabla3[#All],2,FALSE))</f>
        <v>10000000</v>
      </c>
      <c r="B94" s="6">
        <f>IF(LEN(Cotizar!A94)&gt;0,Cotizar!A94,"")</f>
        <v>1</v>
      </c>
      <c r="C94" s="6">
        <f>IF(LEN(Cotizar!B94)&gt;0,Cotizar!B94,"")</f>
        <v>93</v>
      </c>
      <c r="D94" s="6">
        <f>IF(ISBLANK(Cotizar!D94),"",VLOOKUP(Cotizar!D94,Tabla1[#All],2,FALSE))</f>
        <v>1031100354</v>
      </c>
      <c r="E94" s="6" t="str">
        <f>IF(ISBLANK(Cotizar!F94),"",VLOOKUP(Cotizar!F94,Tabla11[#All],2,FALSE))</f>
        <v>001</v>
      </c>
      <c r="F94" s="6">
        <f>IF(LEN(Cotizar!G94)&gt;0,Cotizar!G94,"")</f>
        <v>20522547957</v>
      </c>
      <c r="G94" s="39">
        <f>IF(LEN(Cotizar!H94)&gt;0,Cotizar!H94,"")</f>
        <v>1</v>
      </c>
      <c r="H94" s="39">
        <f>IF(LEN(Cotizar!I94)&gt;0,Cotizar!I94,"")</f>
        <v>58.099899999999998</v>
      </c>
      <c r="I94" s="6" t="str">
        <f>IF(LEN(Cotizar!J94)&gt;0,Cotizar!J94,"")</f>
        <v>Transpesa 93</v>
      </c>
    </row>
    <row r="95" spans="1:9" x14ac:dyDescent="0.25">
      <c r="A95" s="6" t="str">
        <f>IF(ISBLANK(Cotizar!C95),"",VLOOKUP(Cotizar!C95,Tabla3[#All],2,FALSE))</f>
        <v>10000000</v>
      </c>
      <c r="B95" s="6">
        <f>IF(LEN(Cotizar!A95)&gt;0,Cotizar!A95,"")</f>
        <v>1</v>
      </c>
      <c r="C95" s="6">
        <f>IF(LEN(Cotizar!B95)&gt;0,Cotizar!B95,"")</f>
        <v>94</v>
      </c>
      <c r="D95" s="6">
        <f>IF(ISBLANK(Cotizar!D95),"",VLOOKUP(Cotizar!D95,Tabla1[#All],2,FALSE))</f>
        <v>1031100265</v>
      </c>
      <c r="E95" s="6" t="str">
        <f>IF(ISBLANK(Cotizar!F95),"",VLOOKUP(Cotizar!F95,Tabla11[#All],2,FALSE))</f>
        <v>001</v>
      </c>
      <c r="F95" s="6">
        <f>IF(LEN(Cotizar!G95)&gt;0,Cotizar!G95,"")</f>
        <v>20522547957</v>
      </c>
      <c r="G95" s="39">
        <f>IF(LEN(Cotizar!H95)&gt;0,Cotizar!H95,"")</f>
        <v>1</v>
      </c>
      <c r="H95" s="39">
        <f>IF(LEN(Cotizar!I95)&gt;0,Cotizar!I95,"")</f>
        <v>58.099899999999998</v>
      </c>
      <c r="I95" s="6" t="str">
        <f>IF(LEN(Cotizar!J95)&gt;0,Cotizar!J95,"")</f>
        <v>Transpesa 94</v>
      </c>
    </row>
    <row r="96" spans="1:9" x14ac:dyDescent="0.25">
      <c r="A96" s="6" t="str">
        <f>IF(ISBLANK(Cotizar!C96),"",VLOOKUP(Cotizar!C96,Tabla3[#All],2,FALSE))</f>
        <v>10000000</v>
      </c>
      <c r="B96" s="6">
        <f>IF(LEN(Cotizar!A96)&gt;0,Cotizar!A96,"")</f>
        <v>1</v>
      </c>
      <c r="C96" s="6">
        <f>IF(LEN(Cotizar!B96)&gt;0,Cotizar!B96,"")</f>
        <v>95</v>
      </c>
      <c r="D96" s="6">
        <f>IF(ISBLANK(Cotizar!D96),"",VLOOKUP(Cotizar!D96,Tabla1[#All],2,FALSE))</f>
        <v>1031100323</v>
      </c>
      <c r="E96" s="6" t="str">
        <f>IF(ISBLANK(Cotizar!F96),"",VLOOKUP(Cotizar!F96,Tabla11[#All],2,FALSE))</f>
        <v>001</v>
      </c>
      <c r="F96" s="6">
        <f>IF(LEN(Cotizar!G96)&gt;0,Cotizar!G96,"")</f>
        <v>20522547957</v>
      </c>
      <c r="G96" s="39">
        <f>IF(LEN(Cotizar!H96)&gt;0,Cotizar!H96,"")</f>
        <v>1</v>
      </c>
      <c r="H96" s="39">
        <f>IF(LEN(Cotizar!I96)&gt;0,Cotizar!I96,"")</f>
        <v>58.099899999999998</v>
      </c>
      <c r="I96" s="6" t="str">
        <f>IF(LEN(Cotizar!J96)&gt;0,Cotizar!J96,"")</f>
        <v>Transpesa 95</v>
      </c>
    </row>
    <row r="97" spans="1:9" x14ac:dyDescent="0.25">
      <c r="A97" s="6" t="str">
        <f>IF(ISBLANK(Cotizar!C97),"",VLOOKUP(Cotizar!C97,Tabla3[#All],2,FALSE))</f>
        <v>10000000</v>
      </c>
      <c r="B97" s="6">
        <f>IF(LEN(Cotizar!A97)&gt;0,Cotizar!A97,"")</f>
        <v>1</v>
      </c>
      <c r="C97" s="6">
        <f>IF(LEN(Cotizar!B97)&gt;0,Cotizar!B97,"")</f>
        <v>96</v>
      </c>
      <c r="D97" s="6">
        <f>IF(ISBLANK(Cotizar!D97),"",VLOOKUP(Cotizar!D97,Tabla1[#All],2,FALSE))</f>
        <v>1031100260</v>
      </c>
      <c r="E97" s="6" t="str">
        <f>IF(ISBLANK(Cotizar!F97),"",VLOOKUP(Cotizar!F97,Tabla11[#All],2,FALSE))</f>
        <v>001</v>
      </c>
      <c r="F97" s="6">
        <f>IF(LEN(Cotizar!G97)&gt;0,Cotizar!G97,"")</f>
        <v>20522547957</v>
      </c>
      <c r="G97" s="39">
        <f>IF(LEN(Cotizar!H97)&gt;0,Cotizar!H97,"")</f>
        <v>1</v>
      </c>
      <c r="H97" s="39">
        <f>IF(LEN(Cotizar!I97)&gt;0,Cotizar!I97,"")</f>
        <v>58.099899999999998</v>
      </c>
      <c r="I97" s="6" t="str">
        <f>IF(LEN(Cotizar!J97)&gt;0,Cotizar!J97,"")</f>
        <v>Transpesa 96</v>
      </c>
    </row>
    <row r="98" spans="1:9" x14ac:dyDescent="0.25">
      <c r="A98" s="6" t="str">
        <f>IF(ISBLANK(Cotizar!C98),"",VLOOKUP(Cotizar!C98,Tabla3[#All],2,FALSE))</f>
        <v>10000000</v>
      </c>
      <c r="B98" s="6">
        <f>IF(LEN(Cotizar!A98)&gt;0,Cotizar!A98,"")</f>
        <v>1</v>
      </c>
      <c r="C98" s="6">
        <f>IF(LEN(Cotizar!B98)&gt;0,Cotizar!B98,"")</f>
        <v>97</v>
      </c>
      <c r="D98" s="6">
        <f>IF(ISBLANK(Cotizar!D98),"",VLOOKUP(Cotizar!D98,Tabla1[#All],2,FALSE))</f>
        <v>1031100349</v>
      </c>
      <c r="E98" s="6" t="str">
        <f>IF(ISBLANK(Cotizar!F98),"",VLOOKUP(Cotizar!F98,Tabla11[#All],2,FALSE))</f>
        <v>001</v>
      </c>
      <c r="F98" s="6">
        <f>IF(LEN(Cotizar!G98)&gt;0,Cotizar!G98,"")</f>
        <v>20522547957</v>
      </c>
      <c r="G98" s="39">
        <f>IF(LEN(Cotizar!H98)&gt;0,Cotizar!H98,"")</f>
        <v>1</v>
      </c>
      <c r="H98" s="39">
        <f>IF(LEN(Cotizar!I98)&gt;0,Cotizar!I98,"")</f>
        <v>58.099899999999998</v>
      </c>
      <c r="I98" s="6" t="str">
        <f>IF(LEN(Cotizar!J98)&gt;0,Cotizar!J98,"")</f>
        <v>Transpesa 97</v>
      </c>
    </row>
    <row r="99" spans="1:9" x14ac:dyDescent="0.25">
      <c r="A99" s="6" t="str">
        <f>IF(ISBLANK(Cotizar!C99),"",VLOOKUP(Cotizar!C99,Tabla3[#All],2,FALSE))</f>
        <v>10000000</v>
      </c>
      <c r="B99" s="6">
        <f>IF(LEN(Cotizar!A99)&gt;0,Cotizar!A99,"")</f>
        <v>1</v>
      </c>
      <c r="C99" s="6">
        <f>IF(LEN(Cotizar!B99)&gt;0,Cotizar!B99,"")</f>
        <v>98</v>
      </c>
      <c r="D99" s="6">
        <f>IF(ISBLANK(Cotizar!D99),"",VLOOKUP(Cotizar!D99,Tabla1[#All],2,FALSE))</f>
        <v>1031100278</v>
      </c>
      <c r="E99" s="6" t="str">
        <f>IF(ISBLANK(Cotizar!F99),"",VLOOKUP(Cotizar!F99,Tabla11[#All],2,FALSE))</f>
        <v>001</v>
      </c>
      <c r="F99" s="6">
        <f>IF(LEN(Cotizar!G99)&gt;0,Cotizar!G99,"")</f>
        <v>20522547957</v>
      </c>
      <c r="G99" s="39">
        <f>IF(LEN(Cotizar!H99)&gt;0,Cotizar!H99,"")</f>
        <v>1</v>
      </c>
      <c r="H99" s="39">
        <f>IF(LEN(Cotizar!I99)&gt;0,Cotizar!I99,"")</f>
        <v>58.099899999999998</v>
      </c>
      <c r="I99" s="6" t="str">
        <f>IF(LEN(Cotizar!J99)&gt;0,Cotizar!J99,"")</f>
        <v>Transpesa 98</v>
      </c>
    </row>
    <row r="100" spans="1:9" x14ac:dyDescent="0.25">
      <c r="A100" s="6" t="str">
        <f>IF(ISBLANK(Cotizar!C100),"",VLOOKUP(Cotizar!C100,Tabla3[#All],2,FALSE))</f>
        <v>10000000</v>
      </c>
      <c r="B100" s="6">
        <f>IF(LEN(Cotizar!A100)&gt;0,Cotizar!A100,"")</f>
        <v>1</v>
      </c>
      <c r="C100" s="6">
        <f>IF(LEN(Cotizar!B100)&gt;0,Cotizar!B100,"")</f>
        <v>99</v>
      </c>
      <c r="D100" s="6">
        <f>IF(ISBLANK(Cotizar!D100),"",VLOOKUP(Cotizar!D100,Tabla1[#All],2,FALSE))</f>
        <v>1031100361</v>
      </c>
      <c r="E100" s="6" t="str">
        <f>IF(ISBLANK(Cotizar!F100),"",VLOOKUP(Cotizar!F100,Tabla11[#All],2,FALSE))</f>
        <v>001</v>
      </c>
      <c r="F100" s="6">
        <f>IF(LEN(Cotizar!G100)&gt;0,Cotizar!G100,"")</f>
        <v>20522547957</v>
      </c>
      <c r="G100" s="39">
        <f>IF(LEN(Cotizar!H100)&gt;0,Cotizar!H100,"")</f>
        <v>1</v>
      </c>
      <c r="H100" s="39">
        <f>IF(LEN(Cotizar!I100)&gt;0,Cotizar!I100,"")</f>
        <v>58.099899999999998</v>
      </c>
      <c r="I100" s="6" t="str">
        <f>IF(LEN(Cotizar!J100)&gt;0,Cotizar!J100,"")</f>
        <v>Transpesa 99</v>
      </c>
    </row>
    <row r="101" spans="1:9" x14ac:dyDescent="0.25">
      <c r="A101" s="6" t="str">
        <f>IF(ISBLANK(Cotizar!C101),"",VLOOKUP(Cotizar!C101,Tabla3[#All],2,FALSE))</f>
        <v>10000000</v>
      </c>
      <c r="B101" s="6">
        <f>IF(LEN(Cotizar!A101)&gt;0,Cotizar!A101,"")</f>
        <v>1</v>
      </c>
      <c r="C101" s="6">
        <f>IF(LEN(Cotizar!B101)&gt;0,Cotizar!B101,"")</f>
        <v>100</v>
      </c>
      <c r="D101" s="6">
        <f>IF(ISBLANK(Cotizar!D101),"",VLOOKUP(Cotizar!D101,Tabla1[#All],2,FALSE))</f>
        <v>1031100256</v>
      </c>
      <c r="E101" s="6" t="str">
        <f>IF(ISBLANK(Cotizar!F101),"",VLOOKUP(Cotizar!F101,Tabla11[#All],2,FALSE))</f>
        <v>001</v>
      </c>
      <c r="F101" s="6">
        <f>IF(LEN(Cotizar!G101)&gt;0,Cotizar!G101,"")</f>
        <v>20522547957</v>
      </c>
      <c r="G101" s="39">
        <f>IF(LEN(Cotizar!H101)&gt;0,Cotizar!H101,"")</f>
        <v>1</v>
      </c>
      <c r="H101" s="39">
        <f>IF(LEN(Cotizar!I101)&gt;0,Cotizar!I101,"")</f>
        <v>58.099899999999998</v>
      </c>
      <c r="I101" s="6" t="str">
        <f>IF(LEN(Cotizar!J101)&gt;0,Cotizar!J101,"")</f>
        <v>Transpesa 100</v>
      </c>
    </row>
    <row r="102" spans="1:9" x14ac:dyDescent="0.25">
      <c r="A102" s="6" t="str">
        <f>IF(ISBLANK(Cotizar!C102),"",VLOOKUP(Cotizar!C102,Tabla3[#All],2,FALSE))</f>
        <v>10000000</v>
      </c>
      <c r="B102" s="6">
        <f>IF(LEN(Cotizar!A102)&gt;0,Cotizar!A102,"")</f>
        <v>1</v>
      </c>
      <c r="C102" s="6">
        <f>IF(LEN(Cotizar!B102)&gt;0,Cotizar!B102,"")</f>
        <v>101</v>
      </c>
      <c r="D102" s="6">
        <f>IF(ISBLANK(Cotizar!D102),"",VLOOKUP(Cotizar!D102,Tabla1[#All],2,FALSE))</f>
        <v>1031100125</v>
      </c>
      <c r="E102" s="6" t="str">
        <f>IF(ISBLANK(Cotizar!F102),"",VLOOKUP(Cotizar!F102,Tabla11[#All],2,FALSE))</f>
        <v>001</v>
      </c>
      <c r="F102" s="6">
        <f>IF(LEN(Cotizar!G102)&gt;0,Cotizar!G102,"")</f>
        <v>20522547957</v>
      </c>
      <c r="G102" s="39">
        <f>IF(LEN(Cotizar!H102)&gt;0,Cotizar!H102,"")</f>
        <v>1</v>
      </c>
      <c r="H102" s="39">
        <f>IF(LEN(Cotizar!I102)&gt;0,Cotizar!I102,"")</f>
        <v>58.099899999999998</v>
      </c>
      <c r="I102" s="6" t="str">
        <f>IF(LEN(Cotizar!J102)&gt;0,Cotizar!J102,"")</f>
        <v>Transpesa 101</v>
      </c>
    </row>
    <row r="103" spans="1:9" x14ac:dyDescent="0.25">
      <c r="A103" s="6" t="str">
        <f>IF(ISBLANK(Cotizar!C103),"",VLOOKUP(Cotizar!C103,Tabla3[#All],2,FALSE))</f>
        <v>10000000</v>
      </c>
      <c r="B103" s="6">
        <f>IF(LEN(Cotizar!A103)&gt;0,Cotizar!A103,"")</f>
        <v>1</v>
      </c>
      <c r="C103" s="6">
        <f>IF(LEN(Cotizar!B103)&gt;0,Cotizar!B103,"")</f>
        <v>102</v>
      </c>
      <c r="D103" s="6">
        <f>IF(ISBLANK(Cotizar!D103),"",VLOOKUP(Cotizar!D103,Tabla1[#All],2,FALSE))</f>
        <v>1031100359</v>
      </c>
      <c r="E103" s="6" t="str">
        <f>IF(ISBLANK(Cotizar!F103),"",VLOOKUP(Cotizar!F103,Tabla11[#All],2,FALSE))</f>
        <v>001</v>
      </c>
      <c r="F103" s="6">
        <f>IF(LEN(Cotizar!G103)&gt;0,Cotizar!G103,"")</f>
        <v>20522547957</v>
      </c>
      <c r="G103" s="39">
        <f>IF(LEN(Cotizar!H103)&gt;0,Cotizar!H103,"")</f>
        <v>1</v>
      </c>
      <c r="H103" s="39">
        <f>IF(LEN(Cotizar!I103)&gt;0,Cotizar!I103,"")</f>
        <v>58.099899999999998</v>
      </c>
      <c r="I103" s="6" t="str">
        <f>IF(LEN(Cotizar!J103)&gt;0,Cotizar!J103,"")</f>
        <v>Transpesa 102</v>
      </c>
    </row>
    <row r="104" spans="1:9" x14ac:dyDescent="0.25">
      <c r="A104" s="6" t="str">
        <f>IF(ISBLANK(Cotizar!C104),"",VLOOKUP(Cotizar!C104,Tabla3[#All],2,FALSE))</f>
        <v>10000000</v>
      </c>
      <c r="B104" s="6">
        <f>IF(LEN(Cotizar!A104)&gt;0,Cotizar!A104,"")</f>
        <v>1</v>
      </c>
      <c r="C104" s="6">
        <f>IF(LEN(Cotizar!B104)&gt;0,Cotizar!B104,"")</f>
        <v>103</v>
      </c>
      <c r="D104" s="6">
        <f>IF(ISBLANK(Cotizar!D104),"",VLOOKUP(Cotizar!D104,Tabla1[#All],2,FALSE))</f>
        <v>1031100117</v>
      </c>
      <c r="E104" s="6" t="str">
        <f>IF(ISBLANK(Cotizar!F104),"",VLOOKUP(Cotizar!F104,Tabla11[#All],2,FALSE))</f>
        <v>001</v>
      </c>
      <c r="F104" s="6">
        <f>IF(LEN(Cotizar!G104)&gt;0,Cotizar!G104,"")</f>
        <v>20522547957</v>
      </c>
      <c r="G104" s="39">
        <f>IF(LEN(Cotizar!H104)&gt;0,Cotizar!H104,"")</f>
        <v>1</v>
      </c>
      <c r="H104" s="39">
        <f>IF(LEN(Cotizar!I104)&gt;0,Cotizar!I104,"")</f>
        <v>58.099899999999998</v>
      </c>
      <c r="I104" s="6" t="str">
        <f>IF(LEN(Cotizar!J104)&gt;0,Cotizar!J104,"")</f>
        <v>Transpesa 103</v>
      </c>
    </row>
    <row r="105" spans="1:9" x14ac:dyDescent="0.25">
      <c r="A105" s="6" t="str">
        <f>IF(ISBLANK(Cotizar!C105),"",VLOOKUP(Cotizar!C105,Tabla3[#All],2,FALSE))</f>
        <v>10000000</v>
      </c>
      <c r="B105" s="6">
        <f>IF(LEN(Cotizar!A105)&gt;0,Cotizar!A105,"")</f>
        <v>1</v>
      </c>
      <c r="C105" s="6">
        <f>IF(LEN(Cotizar!B105)&gt;0,Cotizar!B105,"")</f>
        <v>104</v>
      </c>
      <c r="D105" s="6">
        <f>IF(ISBLANK(Cotizar!D105),"",VLOOKUP(Cotizar!D105,Tabla1[#All],2,FALSE))</f>
        <v>1031100267</v>
      </c>
      <c r="E105" s="6" t="str">
        <f>IF(ISBLANK(Cotizar!F105),"",VLOOKUP(Cotizar!F105,Tabla11[#All],2,FALSE))</f>
        <v>001</v>
      </c>
      <c r="F105" s="6">
        <f>IF(LEN(Cotizar!G105)&gt;0,Cotizar!G105,"")</f>
        <v>20522547957</v>
      </c>
      <c r="G105" s="39">
        <f>IF(LEN(Cotizar!H105)&gt;0,Cotizar!H105,"")</f>
        <v>1</v>
      </c>
      <c r="H105" s="39">
        <f>IF(LEN(Cotizar!I105)&gt;0,Cotizar!I105,"")</f>
        <v>58.099899999999998</v>
      </c>
      <c r="I105" s="6" t="str">
        <f>IF(LEN(Cotizar!J105)&gt;0,Cotizar!J105,"")</f>
        <v>Transpesa 104</v>
      </c>
    </row>
    <row r="106" spans="1:9" x14ac:dyDescent="0.25">
      <c r="A106" s="6" t="str">
        <f>IF(ISBLANK(Cotizar!C106),"",VLOOKUP(Cotizar!C106,Tabla3[#All],2,FALSE))</f>
        <v>10000000</v>
      </c>
      <c r="B106" s="6">
        <f>IF(LEN(Cotizar!A106)&gt;0,Cotizar!A106,"")</f>
        <v>1</v>
      </c>
      <c r="C106" s="6">
        <f>IF(LEN(Cotizar!B106)&gt;0,Cotizar!B106,"")</f>
        <v>105</v>
      </c>
      <c r="D106" s="6">
        <f>IF(ISBLANK(Cotizar!D106),"",VLOOKUP(Cotizar!D106,Tabla1[#All],2,FALSE))</f>
        <v>1031100248</v>
      </c>
      <c r="E106" s="6" t="str">
        <f>IF(ISBLANK(Cotizar!F106),"",VLOOKUP(Cotizar!F106,Tabla11[#All],2,FALSE))</f>
        <v>001</v>
      </c>
      <c r="F106" s="6">
        <f>IF(LEN(Cotizar!G106)&gt;0,Cotizar!G106,"")</f>
        <v>20522547957</v>
      </c>
      <c r="G106" s="39">
        <f>IF(LEN(Cotizar!H106)&gt;0,Cotizar!H106,"")</f>
        <v>1</v>
      </c>
      <c r="H106" s="39">
        <f>IF(LEN(Cotizar!I106)&gt;0,Cotizar!I106,"")</f>
        <v>58.099899999999998</v>
      </c>
      <c r="I106" s="6" t="str">
        <f>IF(LEN(Cotizar!J106)&gt;0,Cotizar!J106,"")</f>
        <v>Transpesa 105</v>
      </c>
    </row>
    <row r="107" spans="1:9" x14ac:dyDescent="0.25">
      <c r="A107" s="6" t="str">
        <f>IF(ISBLANK(Cotizar!C107),"",VLOOKUP(Cotizar!C107,Tabla3[#All],2,FALSE))</f>
        <v>10000000</v>
      </c>
      <c r="B107" s="6">
        <f>IF(LEN(Cotizar!A107)&gt;0,Cotizar!A107,"")</f>
        <v>1</v>
      </c>
      <c r="C107" s="6">
        <f>IF(LEN(Cotizar!B107)&gt;0,Cotizar!B107,"")</f>
        <v>106</v>
      </c>
      <c r="D107" s="6">
        <f>IF(ISBLANK(Cotizar!D107),"",VLOOKUP(Cotizar!D107,Tabla1[#All],2,FALSE))</f>
        <v>1031100307</v>
      </c>
      <c r="E107" s="6" t="str">
        <f>IF(ISBLANK(Cotizar!F107),"",VLOOKUP(Cotizar!F107,Tabla11[#All],2,FALSE))</f>
        <v>001</v>
      </c>
      <c r="F107" s="6">
        <f>IF(LEN(Cotizar!G107)&gt;0,Cotizar!G107,"")</f>
        <v>20522547957</v>
      </c>
      <c r="G107" s="39">
        <f>IF(LEN(Cotizar!H107)&gt;0,Cotizar!H107,"")</f>
        <v>1</v>
      </c>
      <c r="H107" s="39">
        <f>IF(LEN(Cotizar!I107)&gt;0,Cotizar!I107,"")</f>
        <v>58.099899999999998</v>
      </c>
      <c r="I107" s="6" t="str">
        <f>IF(LEN(Cotizar!J107)&gt;0,Cotizar!J107,"")</f>
        <v>Transpesa 106</v>
      </c>
    </row>
    <row r="108" spans="1:9" x14ac:dyDescent="0.25">
      <c r="A108" s="6" t="str">
        <f>IF(ISBLANK(Cotizar!C108),"",VLOOKUP(Cotizar!C108,Tabla3[#All],2,FALSE))</f>
        <v>10000000</v>
      </c>
      <c r="B108" s="6">
        <f>IF(LEN(Cotizar!A108)&gt;0,Cotizar!A108,"")</f>
        <v>1</v>
      </c>
      <c r="C108" s="6">
        <f>IF(LEN(Cotizar!B108)&gt;0,Cotizar!B108,"")</f>
        <v>107</v>
      </c>
      <c r="D108" s="6">
        <f>IF(ISBLANK(Cotizar!D108),"",VLOOKUP(Cotizar!D108,Tabla1[#All],2,FALSE))</f>
        <v>1031100291</v>
      </c>
      <c r="E108" s="6" t="str">
        <f>IF(ISBLANK(Cotizar!F108),"",VLOOKUP(Cotizar!F108,Tabla11[#All],2,FALSE))</f>
        <v>001</v>
      </c>
      <c r="F108" s="6">
        <f>IF(LEN(Cotizar!G108)&gt;0,Cotizar!G108,"")</f>
        <v>20522547957</v>
      </c>
      <c r="G108" s="39">
        <f>IF(LEN(Cotizar!H108)&gt;0,Cotizar!H108,"")</f>
        <v>1</v>
      </c>
      <c r="H108" s="39">
        <f>IF(LEN(Cotizar!I108)&gt;0,Cotizar!I108,"")</f>
        <v>58.099899999999998</v>
      </c>
      <c r="I108" s="6" t="str">
        <f>IF(LEN(Cotizar!J108)&gt;0,Cotizar!J108,"")</f>
        <v>Transpesa 107</v>
      </c>
    </row>
    <row r="109" spans="1:9" x14ac:dyDescent="0.25">
      <c r="A109" s="6" t="str">
        <f>IF(ISBLANK(Cotizar!C109),"",VLOOKUP(Cotizar!C109,Tabla3[#All],2,FALSE))</f>
        <v>10000000</v>
      </c>
      <c r="B109" s="6">
        <f>IF(LEN(Cotizar!A109)&gt;0,Cotizar!A109,"")</f>
        <v>1</v>
      </c>
      <c r="C109" s="6">
        <f>IF(LEN(Cotizar!B109)&gt;0,Cotizar!B109,"")</f>
        <v>108</v>
      </c>
      <c r="D109" s="6">
        <f>IF(ISBLANK(Cotizar!D109),"",VLOOKUP(Cotizar!D109,Tabla1[#All],2,FALSE))</f>
        <v>1031100286</v>
      </c>
      <c r="E109" s="6" t="str">
        <f>IF(ISBLANK(Cotizar!F109),"",VLOOKUP(Cotizar!F109,Tabla11[#All],2,FALSE))</f>
        <v>001</v>
      </c>
      <c r="F109" s="6">
        <f>IF(LEN(Cotizar!G109)&gt;0,Cotizar!G109,"")</f>
        <v>20522547957</v>
      </c>
      <c r="G109" s="39">
        <f>IF(LEN(Cotizar!H109)&gt;0,Cotizar!H109,"")</f>
        <v>1</v>
      </c>
      <c r="H109" s="39">
        <f>IF(LEN(Cotizar!I109)&gt;0,Cotizar!I109,"")</f>
        <v>58.099899999999998</v>
      </c>
      <c r="I109" s="6" t="str">
        <f>IF(LEN(Cotizar!J109)&gt;0,Cotizar!J109,"")</f>
        <v>Transpesa 108</v>
      </c>
    </row>
    <row r="110" spans="1:9" x14ac:dyDescent="0.25">
      <c r="A110" s="6" t="str">
        <f>IF(ISBLANK(Cotizar!C110),"",VLOOKUP(Cotizar!C110,Tabla3[#All],2,FALSE))</f>
        <v>10000000</v>
      </c>
      <c r="B110" s="6">
        <f>IF(LEN(Cotizar!A110)&gt;0,Cotizar!A110,"")</f>
        <v>1</v>
      </c>
      <c r="C110" s="6">
        <f>IF(LEN(Cotizar!B110)&gt;0,Cotizar!B110,"")</f>
        <v>109</v>
      </c>
      <c r="D110" s="6">
        <f>IF(ISBLANK(Cotizar!D110),"",VLOOKUP(Cotizar!D110,Tabla1[#All],2,FALSE))</f>
        <v>1031100322</v>
      </c>
      <c r="E110" s="6" t="str">
        <f>IF(ISBLANK(Cotizar!F110),"",VLOOKUP(Cotizar!F110,Tabla11[#All],2,FALSE))</f>
        <v>001</v>
      </c>
      <c r="F110" s="6">
        <f>IF(LEN(Cotizar!G110)&gt;0,Cotizar!G110,"")</f>
        <v>20522547957</v>
      </c>
      <c r="G110" s="39">
        <f>IF(LEN(Cotizar!H110)&gt;0,Cotizar!H110,"")</f>
        <v>1</v>
      </c>
      <c r="H110" s="39">
        <f>IF(LEN(Cotizar!I110)&gt;0,Cotizar!I110,"")</f>
        <v>58.099899999999998</v>
      </c>
      <c r="I110" s="6" t="str">
        <f>IF(LEN(Cotizar!J110)&gt;0,Cotizar!J110,"")</f>
        <v>Transpesa 109</v>
      </c>
    </row>
    <row r="111" spans="1:9" x14ac:dyDescent="0.25">
      <c r="A111" s="6" t="str">
        <f>IF(ISBLANK(Cotizar!C111),"",VLOOKUP(Cotizar!C111,Tabla3[#All],2,FALSE))</f>
        <v>10000000</v>
      </c>
      <c r="B111" s="6">
        <f>IF(LEN(Cotizar!A111)&gt;0,Cotizar!A111,"")</f>
        <v>1</v>
      </c>
      <c r="C111" s="6">
        <f>IF(LEN(Cotizar!B111)&gt;0,Cotizar!B111,"")</f>
        <v>110</v>
      </c>
      <c r="D111" s="6">
        <f>IF(ISBLANK(Cotizar!D111),"",VLOOKUP(Cotizar!D111,Tabla1[#All],2,FALSE))</f>
        <v>1031100347</v>
      </c>
      <c r="E111" s="6" t="str">
        <f>IF(ISBLANK(Cotizar!F111),"",VLOOKUP(Cotizar!F111,Tabla11[#All],2,FALSE))</f>
        <v>001</v>
      </c>
      <c r="F111" s="6">
        <f>IF(LEN(Cotizar!G111)&gt;0,Cotizar!G111,"")</f>
        <v>20522547957</v>
      </c>
      <c r="G111" s="39">
        <f>IF(LEN(Cotizar!H111)&gt;0,Cotizar!H111,"")</f>
        <v>1</v>
      </c>
      <c r="H111" s="39">
        <f>IF(LEN(Cotizar!I111)&gt;0,Cotizar!I111,"")</f>
        <v>58.099899999999998</v>
      </c>
      <c r="I111" s="6" t="str">
        <f>IF(LEN(Cotizar!J111)&gt;0,Cotizar!J111,"")</f>
        <v>Transpesa 110</v>
      </c>
    </row>
    <row r="112" spans="1:9" x14ac:dyDescent="0.25">
      <c r="A112" s="6" t="str">
        <f>IF(ISBLANK(Cotizar!C112),"",VLOOKUP(Cotizar!C112,Tabla3[#All],2,FALSE))</f>
        <v>10000000</v>
      </c>
      <c r="B112" s="6">
        <f>IF(LEN(Cotizar!A112)&gt;0,Cotizar!A112,"")</f>
        <v>1</v>
      </c>
      <c r="C112" s="6">
        <f>IF(LEN(Cotizar!B112)&gt;0,Cotizar!B112,"")</f>
        <v>111</v>
      </c>
      <c r="D112" s="6">
        <f>IF(ISBLANK(Cotizar!D112),"",VLOOKUP(Cotizar!D112,Tabla1[#All],2,FALSE))</f>
        <v>1031100333</v>
      </c>
      <c r="E112" s="6" t="str">
        <f>IF(ISBLANK(Cotizar!F112),"",VLOOKUP(Cotizar!F112,Tabla11[#All],2,FALSE))</f>
        <v>001</v>
      </c>
      <c r="F112" s="6">
        <f>IF(LEN(Cotizar!G112)&gt;0,Cotizar!G112,"")</f>
        <v>20522547957</v>
      </c>
      <c r="G112" s="39">
        <f>IF(LEN(Cotizar!H112)&gt;0,Cotizar!H112,"")</f>
        <v>1</v>
      </c>
      <c r="H112" s="39">
        <f>IF(LEN(Cotizar!I112)&gt;0,Cotizar!I112,"")</f>
        <v>58.099899999999998</v>
      </c>
      <c r="I112" s="6" t="str">
        <f>IF(LEN(Cotizar!J112)&gt;0,Cotizar!J112,"")</f>
        <v>Transpesa 111</v>
      </c>
    </row>
    <row r="113" spans="1:9" x14ac:dyDescent="0.25">
      <c r="A113" s="6" t="str">
        <f>IF(ISBLANK(Cotizar!C113),"",VLOOKUP(Cotizar!C113,Tabla3[#All],2,FALSE))</f>
        <v>10000000</v>
      </c>
      <c r="B113" s="6">
        <f>IF(LEN(Cotizar!A113)&gt;0,Cotizar!A113,"")</f>
        <v>1</v>
      </c>
      <c r="C113" s="6">
        <f>IF(LEN(Cotizar!B113)&gt;0,Cotizar!B113,"")</f>
        <v>112</v>
      </c>
      <c r="D113" s="6">
        <f>IF(ISBLANK(Cotizar!D113),"",VLOOKUP(Cotizar!D113,Tabla1[#All],2,FALSE))</f>
        <v>1031100304</v>
      </c>
      <c r="E113" s="6" t="str">
        <f>IF(ISBLANK(Cotizar!F113),"",VLOOKUP(Cotizar!F113,Tabla11[#All],2,FALSE))</f>
        <v>001</v>
      </c>
      <c r="F113" s="6">
        <f>IF(LEN(Cotizar!G113)&gt;0,Cotizar!G113,"")</f>
        <v>20522547957</v>
      </c>
      <c r="G113" s="39">
        <f>IF(LEN(Cotizar!H113)&gt;0,Cotizar!H113,"")</f>
        <v>1</v>
      </c>
      <c r="H113" s="39">
        <f>IF(LEN(Cotizar!I113)&gt;0,Cotizar!I113,"")</f>
        <v>58.099899999999998</v>
      </c>
      <c r="I113" s="6" t="str">
        <f>IF(LEN(Cotizar!J113)&gt;0,Cotizar!J113,"")</f>
        <v>Transpesa 112</v>
      </c>
    </row>
    <row r="114" spans="1:9" x14ac:dyDescent="0.25">
      <c r="A114" s="6" t="str">
        <f>IF(ISBLANK(Cotizar!C114),"",VLOOKUP(Cotizar!C114,Tabla3[#All],2,FALSE))</f>
        <v>10000000</v>
      </c>
      <c r="B114" s="6">
        <f>IF(LEN(Cotizar!A114)&gt;0,Cotizar!A114,"")</f>
        <v>1</v>
      </c>
      <c r="C114" s="6">
        <f>IF(LEN(Cotizar!B114)&gt;0,Cotizar!B114,"")</f>
        <v>113</v>
      </c>
      <c r="D114" s="6">
        <f>IF(ISBLANK(Cotizar!D114),"",VLOOKUP(Cotizar!D114,Tabla1[#All],2,FALSE))</f>
        <v>1031100261</v>
      </c>
      <c r="E114" s="6" t="str">
        <f>IF(ISBLANK(Cotizar!F114),"",VLOOKUP(Cotizar!F114,Tabla11[#All],2,FALSE))</f>
        <v>001</v>
      </c>
      <c r="F114" s="6">
        <f>IF(LEN(Cotizar!G114)&gt;0,Cotizar!G114,"")</f>
        <v>20522547957</v>
      </c>
      <c r="G114" s="39">
        <f>IF(LEN(Cotizar!H114)&gt;0,Cotizar!H114,"")</f>
        <v>1</v>
      </c>
      <c r="H114" s="39">
        <f>IF(LEN(Cotizar!I114)&gt;0,Cotizar!I114,"")</f>
        <v>58.099899999999998</v>
      </c>
      <c r="I114" s="6" t="str">
        <f>IF(LEN(Cotizar!J114)&gt;0,Cotizar!J114,"")</f>
        <v>Transpesa 113</v>
      </c>
    </row>
    <row r="115" spans="1:9" x14ac:dyDescent="0.25">
      <c r="A115" s="6" t="str">
        <f>IF(ISBLANK(Cotizar!C115),"",VLOOKUP(Cotizar!C115,Tabla3[#All],2,FALSE))</f>
        <v>10000000</v>
      </c>
      <c r="B115" s="6">
        <f>IF(LEN(Cotizar!A115)&gt;0,Cotizar!A115,"")</f>
        <v>1</v>
      </c>
      <c r="C115" s="6">
        <f>IF(LEN(Cotizar!B115)&gt;0,Cotizar!B115,"")</f>
        <v>114</v>
      </c>
      <c r="D115" s="6">
        <f>IF(ISBLANK(Cotizar!D115),"",VLOOKUP(Cotizar!D115,Tabla1[#All],2,FALSE))</f>
        <v>1031100125</v>
      </c>
      <c r="E115" s="6" t="str">
        <f>IF(ISBLANK(Cotizar!F115),"",VLOOKUP(Cotizar!F115,Tabla11[#All],2,FALSE))</f>
        <v>001</v>
      </c>
      <c r="F115" s="6">
        <f>IF(LEN(Cotizar!G115)&gt;0,Cotizar!G115,"")</f>
        <v>20522547957</v>
      </c>
      <c r="G115" s="39">
        <f>IF(LEN(Cotizar!H115)&gt;0,Cotizar!H115,"")</f>
        <v>1</v>
      </c>
      <c r="H115" s="39">
        <f>IF(LEN(Cotizar!I115)&gt;0,Cotizar!I115,"")</f>
        <v>58.099899999999998</v>
      </c>
      <c r="I115" s="6" t="str">
        <f>IF(LEN(Cotizar!J115)&gt;0,Cotizar!J115,"")</f>
        <v>Transpesa 114</v>
      </c>
    </row>
    <row r="116" spans="1:9" x14ac:dyDescent="0.25">
      <c r="A116" s="6" t="str">
        <f>IF(ISBLANK(Cotizar!C116),"",VLOOKUP(Cotizar!C116,Tabla3[#All],2,FALSE))</f>
        <v>10000000</v>
      </c>
      <c r="B116" s="6">
        <f>IF(LEN(Cotizar!A116)&gt;0,Cotizar!A116,"")</f>
        <v>1</v>
      </c>
      <c r="C116" s="6">
        <f>IF(LEN(Cotizar!B116)&gt;0,Cotizar!B116,"")</f>
        <v>115</v>
      </c>
      <c r="D116" s="6">
        <f>IF(ISBLANK(Cotizar!D116),"",VLOOKUP(Cotizar!D116,Tabla1[#All],2,FALSE))</f>
        <v>1031100305</v>
      </c>
      <c r="E116" s="6" t="str">
        <f>IF(ISBLANK(Cotizar!F116),"",VLOOKUP(Cotizar!F116,Tabla11[#All],2,FALSE))</f>
        <v>001</v>
      </c>
      <c r="F116" s="6">
        <f>IF(LEN(Cotizar!G116)&gt;0,Cotizar!G116,"")</f>
        <v>20522547957</v>
      </c>
      <c r="G116" s="39">
        <f>IF(LEN(Cotizar!H116)&gt;0,Cotizar!H116,"")</f>
        <v>1</v>
      </c>
      <c r="H116" s="39">
        <f>IF(LEN(Cotizar!I116)&gt;0,Cotizar!I116,"")</f>
        <v>58.099899999999998</v>
      </c>
      <c r="I116" s="6" t="str">
        <f>IF(LEN(Cotizar!J116)&gt;0,Cotizar!J116,"")</f>
        <v>Transpesa 115</v>
      </c>
    </row>
    <row r="117" spans="1:9" x14ac:dyDescent="0.25">
      <c r="A117" s="6" t="str">
        <f>IF(ISBLANK(Cotizar!C117),"",VLOOKUP(Cotizar!C117,Tabla3[#All],2,FALSE))</f>
        <v>10000000</v>
      </c>
      <c r="B117" s="6">
        <f>IF(LEN(Cotizar!A117)&gt;0,Cotizar!A117,"")</f>
        <v>1</v>
      </c>
      <c r="C117" s="6">
        <f>IF(LEN(Cotizar!B117)&gt;0,Cotizar!B117,"")</f>
        <v>116</v>
      </c>
      <c r="D117" s="6">
        <f>IF(ISBLANK(Cotizar!D117),"",VLOOKUP(Cotizar!D117,Tabla1[#All],2,FALSE))</f>
        <v>1031100349</v>
      </c>
      <c r="E117" s="6" t="str">
        <f>IF(ISBLANK(Cotizar!F117),"",VLOOKUP(Cotizar!F117,Tabla11[#All],2,FALSE))</f>
        <v>001</v>
      </c>
      <c r="F117" s="6">
        <f>IF(LEN(Cotizar!G117)&gt;0,Cotizar!G117,"")</f>
        <v>20522547957</v>
      </c>
      <c r="G117" s="39">
        <f>IF(LEN(Cotizar!H117)&gt;0,Cotizar!H117,"")</f>
        <v>1</v>
      </c>
      <c r="H117" s="39">
        <f>IF(LEN(Cotizar!I117)&gt;0,Cotizar!I117,"")</f>
        <v>58.099899999999998</v>
      </c>
      <c r="I117" s="6" t="str">
        <f>IF(LEN(Cotizar!J117)&gt;0,Cotizar!J117,"")</f>
        <v>Transpesa 116</v>
      </c>
    </row>
    <row r="118" spans="1:9" x14ac:dyDescent="0.25">
      <c r="A118" s="6" t="str">
        <f>IF(ISBLANK(Cotizar!C118),"",VLOOKUP(Cotizar!C118,Tabla3[#All],2,FALSE))</f>
        <v>10000000</v>
      </c>
      <c r="B118" s="6">
        <f>IF(LEN(Cotizar!A118)&gt;0,Cotizar!A118,"")</f>
        <v>1</v>
      </c>
      <c r="C118" s="6">
        <f>IF(LEN(Cotizar!B118)&gt;0,Cotizar!B118,"")</f>
        <v>117</v>
      </c>
      <c r="D118" s="6">
        <f>IF(ISBLANK(Cotizar!D118),"",VLOOKUP(Cotizar!D118,Tabla1[#All],2,FALSE))</f>
        <v>1031100117</v>
      </c>
      <c r="E118" s="6" t="str">
        <f>IF(ISBLANK(Cotizar!F118),"",VLOOKUP(Cotizar!F118,Tabla11[#All],2,FALSE))</f>
        <v>001</v>
      </c>
      <c r="F118" s="6">
        <f>IF(LEN(Cotizar!G118)&gt;0,Cotizar!G118,"")</f>
        <v>20522547957</v>
      </c>
      <c r="G118" s="39">
        <f>IF(LEN(Cotizar!H118)&gt;0,Cotizar!H118,"")</f>
        <v>1</v>
      </c>
      <c r="H118" s="39">
        <f>IF(LEN(Cotizar!I118)&gt;0,Cotizar!I118,"")</f>
        <v>58.099899999999998</v>
      </c>
      <c r="I118" s="6" t="str">
        <f>IF(LEN(Cotizar!J118)&gt;0,Cotizar!J118,"")</f>
        <v>Transpesa 117</v>
      </c>
    </row>
    <row r="119" spans="1:9" x14ac:dyDescent="0.25">
      <c r="A119" s="6" t="str">
        <f>IF(ISBLANK(Cotizar!C119),"",VLOOKUP(Cotizar!C119,Tabla3[#All],2,FALSE))</f>
        <v>10000000</v>
      </c>
      <c r="B119" s="6">
        <f>IF(LEN(Cotizar!A119)&gt;0,Cotizar!A119,"")</f>
        <v>1</v>
      </c>
      <c r="C119" s="6">
        <f>IF(LEN(Cotizar!B119)&gt;0,Cotizar!B119,"")</f>
        <v>118</v>
      </c>
      <c r="D119" s="6">
        <f>IF(ISBLANK(Cotizar!D119),"",VLOOKUP(Cotizar!D119,Tabla1[#All],2,FALSE))</f>
        <v>1031100238</v>
      </c>
      <c r="E119" s="6" t="str">
        <f>IF(ISBLANK(Cotizar!F119),"",VLOOKUP(Cotizar!F119,Tabla11[#All],2,FALSE))</f>
        <v>001</v>
      </c>
      <c r="F119" s="6">
        <f>IF(LEN(Cotizar!G119)&gt;0,Cotizar!G119,"")</f>
        <v>20522547957</v>
      </c>
      <c r="G119" s="39">
        <f>IF(LEN(Cotizar!H119)&gt;0,Cotizar!H119,"")</f>
        <v>1</v>
      </c>
      <c r="H119" s="39">
        <f>IF(LEN(Cotizar!I119)&gt;0,Cotizar!I119,"")</f>
        <v>58.099899999999998</v>
      </c>
      <c r="I119" s="6" t="str">
        <f>IF(LEN(Cotizar!J119)&gt;0,Cotizar!J119,"")</f>
        <v>Transpesa 118</v>
      </c>
    </row>
    <row r="120" spans="1:9" x14ac:dyDescent="0.25">
      <c r="A120" s="6" t="str">
        <f>IF(ISBLANK(Cotizar!C120),"",VLOOKUP(Cotizar!C120,Tabla3[#All],2,FALSE))</f>
        <v>10000000</v>
      </c>
      <c r="B120" s="6">
        <f>IF(LEN(Cotizar!A120)&gt;0,Cotizar!A120,"")</f>
        <v>1</v>
      </c>
      <c r="C120" s="6">
        <f>IF(LEN(Cotizar!B120)&gt;0,Cotizar!B120,"")</f>
        <v>119</v>
      </c>
      <c r="D120" s="6">
        <f>IF(ISBLANK(Cotizar!D120),"",VLOOKUP(Cotizar!D120,Tabla1[#All],2,FALSE))</f>
        <v>1031100254</v>
      </c>
      <c r="E120" s="6" t="str">
        <f>IF(ISBLANK(Cotizar!F120),"",VLOOKUP(Cotizar!F120,Tabla11[#All],2,FALSE))</f>
        <v>001</v>
      </c>
      <c r="F120" s="6">
        <f>IF(LEN(Cotizar!G120)&gt;0,Cotizar!G120,"")</f>
        <v>20522547957</v>
      </c>
      <c r="G120" s="39">
        <f>IF(LEN(Cotizar!H120)&gt;0,Cotizar!H120,"")</f>
        <v>1</v>
      </c>
      <c r="H120" s="39">
        <f>IF(LEN(Cotizar!I120)&gt;0,Cotizar!I120,"")</f>
        <v>58.099899999999998</v>
      </c>
      <c r="I120" s="6" t="str">
        <f>IF(LEN(Cotizar!J120)&gt;0,Cotizar!J120,"")</f>
        <v>Transpesa 119</v>
      </c>
    </row>
    <row r="121" spans="1:9" x14ac:dyDescent="0.25">
      <c r="A121" s="6" t="str">
        <f>IF(ISBLANK(Cotizar!C121),"",VLOOKUP(Cotizar!C121,Tabla3[#All],2,FALSE))</f>
        <v>10000000</v>
      </c>
      <c r="B121" s="6">
        <f>IF(LEN(Cotizar!A121)&gt;0,Cotizar!A121,"")</f>
        <v>1</v>
      </c>
      <c r="C121" s="6">
        <f>IF(LEN(Cotizar!B121)&gt;0,Cotizar!B121,"")</f>
        <v>120</v>
      </c>
      <c r="D121" s="6">
        <f>IF(ISBLANK(Cotizar!D121),"",VLOOKUP(Cotizar!D121,Tabla1[#All],2,FALSE))</f>
        <v>1031100265</v>
      </c>
      <c r="E121" s="6" t="str">
        <f>IF(ISBLANK(Cotizar!F121),"",VLOOKUP(Cotizar!F121,Tabla11[#All],2,FALSE))</f>
        <v>001</v>
      </c>
      <c r="F121" s="6">
        <f>IF(LEN(Cotizar!G121)&gt;0,Cotizar!G121,"")</f>
        <v>20522547957</v>
      </c>
      <c r="G121" s="39">
        <f>IF(LEN(Cotizar!H121)&gt;0,Cotizar!H121,"")</f>
        <v>1</v>
      </c>
      <c r="H121" s="39">
        <f>IF(LEN(Cotizar!I121)&gt;0,Cotizar!I121,"")</f>
        <v>58.099899999999998</v>
      </c>
      <c r="I121" s="6" t="str">
        <f>IF(LEN(Cotizar!J121)&gt;0,Cotizar!J121,"")</f>
        <v>Transpesa 120</v>
      </c>
    </row>
    <row r="122" spans="1:9" x14ac:dyDescent="0.25">
      <c r="A122" s="6" t="str">
        <f>IF(ISBLANK(Cotizar!C122),"",VLOOKUP(Cotizar!C122,Tabla3[#All],2,FALSE))</f>
        <v>10000000</v>
      </c>
      <c r="B122" s="6">
        <f>IF(LEN(Cotizar!A122)&gt;0,Cotizar!A122,"")</f>
        <v>1</v>
      </c>
      <c r="C122" s="6">
        <f>IF(LEN(Cotizar!B122)&gt;0,Cotizar!B122,"")</f>
        <v>121</v>
      </c>
      <c r="D122" s="6">
        <f>IF(ISBLANK(Cotizar!D122),"",VLOOKUP(Cotizar!D122,Tabla1[#All],2,FALSE))</f>
        <v>1031100328</v>
      </c>
      <c r="E122" s="6" t="str">
        <f>IF(ISBLANK(Cotizar!F122),"",VLOOKUP(Cotizar!F122,Tabla11[#All],2,FALSE))</f>
        <v>001</v>
      </c>
      <c r="F122" s="6">
        <f>IF(LEN(Cotizar!G122)&gt;0,Cotizar!G122,"")</f>
        <v>20522547957</v>
      </c>
      <c r="G122" s="39">
        <f>IF(LEN(Cotizar!H122)&gt;0,Cotizar!H122,"")</f>
        <v>1</v>
      </c>
      <c r="H122" s="39">
        <f>IF(LEN(Cotizar!I122)&gt;0,Cotizar!I122,"")</f>
        <v>58.099899999999998</v>
      </c>
      <c r="I122" s="6" t="str">
        <f>IF(LEN(Cotizar!J122)&gt;0,Cotizar!J122,"")</f>
        <v>Transpesa 121</v>
      </c>
    </row>
    <row r="123" spans="1:9" x14ac:dyDescent="0.25">
      <c r="A123" s="6" t="str">
        <f>IF(ISBLANK(Cotizar!C123),"",VLOOKUP(Cotizar!C123,Tabla3[#All],2,FALSE))</f>
        <v>10000000</v>
      </c>
      <c r="B123" s="6">
        <f>IF(LEN(Cotizar!A123)&gt;0,Cotizar!A123,"")</f>
        <v>1</v>
      </c>
      <c r="C123" s="6">
        <f>IF(LEN(Cotizar!B123)&gt;0,Cotizar!B123,"")</f>
        <v>122</v>
      </c>
      <c r="D123" s="6">
        <f>IF(ISBLANK(Cotizar!D123),"",VLOOKUP(Cotizar!D123,Tabla1[#All],2,FALSE))</f>
        <v>1031100359</v>
      </c>
      <c r="E123" s="6" t="str">
        <f>IF(ISBLANK(Cotizar!F123),"",VLOOKUP(Cotizar!F123,Tabla11[#All],2,FALSE))</f>
        <v>001</v>
      </c>
      <c r="F123" s="6">
        <f>IF(LEN(Cotizar!G123)&gt;0,Cotizar!G123,"")</f>
        <v>20522547957</v>
      </c>
      <c r="G123" s="39">
        <f>IF(LEN(Cotizar!H123)&gt;0,Cotizar!H123,"")</f>
        <v>1</v>
      </c>
      <c r="H123" s="39">
        <f>IF(LEN(Cotizar!I123)&gt;0,Cotizar!I123,"")</f>
        <v>58.099899999999998</v>
      </c>
      <c r="I123" s="6" t="str">
        <f>IF(LEN(Cotizar!J123)&gt;0,Cotizar!J123,"")</f>
        <v>Transpesa 122</v>
      </c>
    </row>
    <row r="124" spans="1:9" x14ac:dyDescent="0.25">
      <c r="A124" s="6" t="str">
        <f>IF(ISBLANK(Cotizar!C124),"",VLOOKUP(Cotizar!C124,Tabla3[#All],2,FALSE))</f>
        <v>10000000</v>
      </c>
      <c r="B124" s="6">
        <f>IF(LEN(Cotizar!A124)&gt;0,Cotizar!A124,"")</f>
        <v>1</v>
      </c>
      <c r="C124" s="6">
        <f>IF(LEN(Cotizar!B124)&gt;0,Cotizar!B124,"")</f>
        <v>123</v>
      </c>
      <c r="D124" s="6">
        <f>IF(ISBLANK(Cotizar!D124),"",VLOOKUP(Cotizar!D124,Tabla1[#All],2,FALSE))</f>
        <v>1031100318</v>
      </c>
      <c r="E124" s="6" t="str">
        <f>IF(ISBLANK(Cotizar!F124),"",VLOOKUP(Cotizar!F124,Tabla11[#All],2,FALSE))</f>
        <v>001</v>
      </c>
      <c r="F124" s="6">
        <f>IF(LEN(Cotizar!G124)&gt;0,Cotizar!G124,"")</f>
        <v>20522547957</v>
      </c>
      <c r="G124" s="39">
        <f>IF(LEN(Cotizar!H124)&gt;0,Cotizar!H124,"")</f>
        <v>1</v>
      </c>
      <c r="H124" s="39">
        <f>IF(LEN(Cotizar!I124)&gt;0,Cotizar!I124,"")</f>
        <v>58.099899999999998</v>
      </c>
      <c r="I124" s="6" t="str">
        <f>IF(LEN(Cotizar!J124)&gt;0,Cotizar!J124,"")</f>
        <v>Transpesa 123</v>
      </c>
    </row>
    <row r="125" spans="1:9" x14ac:dyDescent="0.25">
      <c r="A125" s="6" t="str">
        <f>IF(ISBLANK(Cotizar!C125),"",VLOOKUP(Cotizar!C125,Tabla3[#All],2,FALSE))</f>
        <v>10000000</v>
      </c>
      <c r="B125" s="6">
        <f>IF(LEN(Cotizar!A125)&gt;0,Cotizar!A125,"")</f>
        <v>1</v>
      </c>
      <c r="C125" s="6">
        <f>IF(LEN(Cotizar!B125)&gt;0,Cotizar!B125,"")</f>
        <v>124</v>
      </c>
      <c r="D125" s="6">
        <f>IF(ISBLANK(Cotizar!D125),"",VLOOKUP(Cotizar!D125,Tabla1[#All],2,FALSE))</f>
        <v>1031100359</v>
      </c>
      <c r="E125" s="6" t="str">
        <f>IF(ISBLANK(Cotizar!F125),"",VLOOKUP(Cotizar!F125,Tabla11[#All],2,FALSE))</f>
        <v>001</v>
      </c>
      <c r="F125" s="6">
        <f>IF(LEN(Cotizar!G125)&gt;0,Cotizar!G125,"")</f>
        <v>20522547957</v>
      </c>
      <c r="G125" s="39">
        <f>IF(LEN(Cotizar!H125)&gt;0,Cotizar!H125,"")</f>
        <v>1</v>
      </c>
      <c r="H125" s="39">
        <f>IF(LEN(Cotizar!I125)&gt;0,Cotizar!I125,"")</f>
        <v>58.099899999999998</v>
      </c>
      <c r="I125" s="6" t="str">
        <f>IF(LEN(Cotizar!J125)&gt;0,Cotizar!J125,"")</f>
        <v>Transpesa 124</v>
      </c>
    </row>
    <row r="126" spans="1:9" x14ac:dyDescent="0.25">
      <c r="A126" s="6" t="str">
        <f>IF(ISBLANK(Cotizar!C126),"",VLOOKUP(Cotizar!C126,Tabla3[#All],2,FALSE))</f>
        <v>10000000</v>
      </c>
      <c r="B126" s="6">
        <f>IF(LEN(Cotizar!A126)&gt;0,Cotizar!A126,"")</f>
        <v>1</v>
      </c>
      <c r="C126" s="6">
        <f>IF(LEN(Cotizar!B126)&gt;0,Cotizar!B126,"")</f>
        <v>125</v>
      </c>
      <c r="D126" s="6">
        <f>IF(ISBLANK(Cotizar!D126),"",VLOOKUP(Cotizar!D126,Tabla1[#All],2,FALSE))</f>
        <v>1031100319</v>
      </c>
      <c r="E126" s="6" t="str">
        <f>IF(ISBLANK(Cotizar!F126),"",VLOOKUP(Cotizar!F126,Tabla11[#All],2,FALSE))</f>
        <v>001</v>
      </c>
      <c r="F126" s="6">
        <f>IF(LEN(Cotizar!G126)&gt;0,Cotizar!G126,"")</f>
        <v>20522547957</v>
      </c>
      <c r="G126" s="39">
        <f>IF(LEN(Cotizar!H126)&gt;0,Cotizar!H126,"")</f>
        <v>1</v>
      </c>
      <c r="H126" s="39">
        <f>IF(LEN(Cotizar!I126)&gt;0,Cotizar!I126,"")</f>
        <v>58.099899999999998</v>
      </c>
      <c r="I126" s="6" t="str">
        <f>IF(LEN(Cotizar!J126)&gt;0,Cotizar!J126,"")</f>
        <v>Transpesa 125</v>
      </c>
    </row>
    <row r="127" spans="1:9" x14ac:dyDescent="0.25">
      <c r="A127" s="6" t="str">
        <f>IF(ISBLANK(Cotizar!C127),"",VLOOKUP(Cotizar!C127,Tabla3[#All],2,FALSE))</f>
        <v>10000000</v>
      </c>
      <c r="B127" s="6">
        <f>IF(LEN(Cotizar!A127)&gt;0,Cotizar!A127,"")</f>
        <v>1</v>
      </c>
      <c r="C127" s="6">
        <f>IF(LEN(Cotizar!B127)&gt;0,Cotizar!B127,"")</f>
        <v>126</v>
      </c>
      <c r="D127" s="6">
        <f>IF(ISBLANK(Cotizar!D127),"",VLOOKUP(Cotizar!D127,Tabla1[#All],2,FALSE))</f>
        <v>1031100355</v>
      </c>
      <c r="E127" s="6" t="str">
        <f>IF(ISBLANK(Cotizar!F127),"",VLOOKUP(Cotizar!F127,Tabla11[#All],2,FALSE))</f>
        <v>001</v>
      </c>
      <c r="F127" s="6">
        <f>IF(LEN(Cotizar!G127)&gt;0,Cotizar!G127,"")</f>
        <v>20522547957</v>
      </c>
      <c r="G127" s="39">
        <f>IF(LEN(Cotizar!H127)&gt;0,Cotizar!H127,"")</f>
        <v>1</v>
      </c>
      <c r="H127" s="39">
        <f>IF(LEN(Cotizar!I127)&gt;0,Cotizar!I127,"")</f>
        <v>58.099899999999998</v>
      </c>
      <c r="I127" s="6" t="str">
        <f>IF(LEN(Cotizar!J127)&gt;0,Cotizar!J127,"")</f>
        <v>Transpesa 126</v>
      </c>
    </row>
    <row r="128" spans="1:9" x14ac:dyDescent="0.25">
      <c r="A128" s="6" t="str">
        <f>IF(ISBLANK(Cotizar!C128),"",VLOOKUP(Cotizar!C128,Tabla3[#All],2,FALSE))</f>
        <v>10000000</v>
      </c>
      <c r="B128" s="6">
        <f>IF(LEN(Cotizar!A128)&gt;0,Cotizar!A128,"")</f>
        <v>1</v>
      </c>
      <c r="C128" s="6">
        <f>IF(LEN(Cotizar!B128)&gt;0,Cotizar!B128,"")</f>
        <v>127</v>
      </c>
      <c r="D128" s="6">
        <f>IF(ISBLANK(Cotizar!D128),"",VLOOKUP(Cotizar!D128,Tabla1[#All],2,FALSE))</f>
        <v>1031100358</v>
      </c>
      <c r="E128" s="6" t="str">
        <f>IF(ISBLANK(Cotizar!F128),"",VLOOKUP(Cotizar!F128,Tabla11[#All],2,FALSE))</f>
        <v>001</v>
      </c>
      <c r="F128" s="6">
        <f>IF(LEN(Cotizar!G128)&gt;0,Cotizar!G128,"")</f>
        <v>20522547957</v>
      </c>
      <c r="G128" s="39">
        <f>IF(LEN(Cotizar!H128)&gt;0,Cotizar!H128,"")</f>
        <v>1</v>
      </c>
      <c r="H128" s="39">
        <f>IF(LEN(Cotizar!I128)&gt;0,Cotizar!I128,"")</f>
        <v>58.099899999999998</v>
      </c>
      <c r="I128" s="6" t="str">
        <f>IF(LEN(Cotizar!J128)&gt;0,Cotizar!J128,"")</f>
        <v>Transpesa 127</v>
      </c>
    </row>
    <row r="129" spans="1:9" x14ac:dyDescent="0.25">
      <c r="A129" s="6" t="str">
        <f>IF(ISBLANK(Cotizar!C129),"",VLOOKUP(Cotizar!C129,Tabla3[#All],2,FALSE))</f>
        <v>10000000</v>
      </c>
      <c r="B129" s="6">
        <f>IF(LEN(Cotizar!A129)&gt;0,Cotizar!A129,"")</f>
        <v>1</v>
      </c>
      <c r="C129" s="6">
        <f>IF(LEN(Cotizar!B129)&gt;0,Cotizar!B129,"")</f>
        <v>128</v>
      </c>
      <c r="D129" s="6">
        <f>IF(ISBLANK(Cotizar!D129),"",VLOOKUP(Cotizar!D129,Tabla1[#All],2,FALSE))</f>
        <v>1031100239</v>
      </c>
      <c r="E129" s="6" t="str">
        <f>IF(ISBLANK(Cotizar!F129),"",VLOOKUP(Cotizar!F129,Tabla11[#All],2,FALSE))</f>
        <v>001</v>
      </c>
      <c r="F129" s="6">
        <f>IF(LEN(Cotizar!G129)&gt;0,Cotizar!G129,"")</f>
        <v>20522547957</v>
      </c>
      <c r="G129" s="39">
        <f>IF(LEN(Cotizar!H129)&gt;0,Cotizar!H129,"")</f>
        <v>1</v>
      </c>
      <c r="H129" s="39">
        <f>IF(LEN(Cotizar!I129)&gt;0,Cotizar!I129,"")</f>
        <v>58.099899999999998</v>
      </c>
      <c r="I129" s="6" t="str">
        <f>IF(LEN(Cotizar!J129)&gt;0,Cotizar!J129,"")</f>
        <v>Transpesa 128</v>
      </c>
    </row>
    <row r="130" spans="1:9" x14ac:dyDescent="0.25">
      <c r="A130" s="6" t="str">
        <f>IF(ISBLANK(Cotizar!C130),"",VLOOKUP(Cotizar!C130,Tabla3[#All],2,FALSE))</f>
        <v>10000000</v>
      </c>
      <c r="B130" s="6">
        <f>IF(LEN(Cotizar!A130)&gt;0,Cotizar!A130,"")</f>
        <v>1</v>
      </c>
      <c r="C130" s="6">
        <f>IF(LEN(Cotizar!B130)&gt;0,Cotizar!B130,"")</f>
        <v>129</v>
      </c>
      <c r="D130" s="6">
        <f>IF(ISBLANK(Cotizar!D130),"",VLOOKUP(Cotizar!D130,Tabla1[#All],2,FALSE))</f>
        <v>1031100261</v>
      </c>
      <c r="E130" s="6" t="str">
        <f>IF(ISBLANK(Cotizar!F130),"",VLOOKUP(Cotizar!F130,Tabla11[#All],2,FALSE))</f>
        <v>001</v>
      </c>
      <c r="F130" s="6">
        <f>IF(LEN(Cotizar!G130)&gt;0,Cotizar!G130,"")</f>
        <v>20522547957</v>
      </c>
      <c r="G130" s="39">
        <f>IF(LEN(Cotizar!H130)&gt;0,Cotizar!H130,"")</f>
        <v>1</v>
      </c>
      <c r="H130" s="39">
        <f>IF(LEN(Cotizar!I130)&gt;0,Cotizar!I130,"")</f>
        <v>58.099899999999998</v>
      </c>
      <c r="I130" s="6" t="str">
        <f>IF(LEN(Cotizar!J130)&gt;0,Cotizar!J130,"")</f>
        <v>Transpesa 129</v>
      </c>
    </row>
    <row r="131" spans="1:9" x14ac:dyDescent="0.25">
      <c r="A131" s="6" t="str">
        <f>IF(ISBLANK(Cotizar!C131),"",VLOOKUP(Cotizar!C131,Tabla3[#All],2,FALSE))</f>
        <v>10000000</v>
      </c>
      <c r="B131" s="6">
        <f>IF(LEN(Cotizar!A131)&gt;0,Cotizar!A131,"")</f>
        <v>1</v>
      </c>
      <c r="C131" s="6">
        <f>IF(LEN(Cotizar!B131)&gt;0,Cotizar!B131,"")</f>
        <v>130</v>
      </c>
      <c r="D131" s="6">
        <f>IF(ISBLANK(Cotizar!D131),"",VLOOKUP(Cotizar!D131,Tabla1[#All],2,FALSE))</f>
        <v>1031100352</v>
      </c>
      <c r="E131" s="6" t="str">
        <f>IF(ISBLANK(Cotizar!F131),"",VLOOKUP(Cotizar!F131,Tabla11[#All],2,FALSE))</f>
        <v>001</v>
      </c>
      <c r="F131" s="6">
        <f>IF(LEN(Cotizar!G131)&gt;0,Cotizar!G131,"")</f>
        <v>20522547957</v>
      </c>
      <c r="G131" s="39">
        <f>IF(LEN(Cotizar!H131)&gt;0,Cotizar!H131,"")</f>
        <v>1</v>
      </c>
      <c r="H131" s="39">
        <f>IF(LEN(Cotizar!I131)&gt;0,Cotizar!I131,"")</f>
        <v>58.099899999999998</v>
      </c>
      <c r="I131" s="6" t="str">
        <f>IF(LEN(Cotizar!J131)&gt;0,Cotizar!J131,"")</f>
        <v>Transpesa 130</v>
      </c>
    </row>
    <row r="132" spans="1:9" x14ac:dyDescent="0.25">
      <c r="A132" s="6" t="str">
        <f>IF(ISBLANK(Cotizar!C132),"",VLOOKUP(Cotizar!C132,Tabla3[#All],2,FALSE))</f>
        <v>10000000</v>
      </c>
      <c r="B132" s="6">
        <f>IF(LEN(Cotizar!A132)&gt;0,Cotizar!A132,"")</f>
        <v>1</v>
      </c>
      <c r="C132" s="6">
        <f>IF(LEN(Cotizar!B132)&gt;0,Cotizar!B132,"")</f>
        <v>131</v>
      </c>
      <c r="D132" s="6">
        <f>IF(ISBLANK(Cotizar!D132),"",VLOOKUP(Cotizar!D132,Tabla1[#All],2,FALSE))</f>
        <v>1031100279</v>
      </c>
      <c r="E132" s="6" t="str">
        <f>IF(ISBLANK(Cotizar!F132),"",VLOOKUP(Cotizar!F132,Tabla11[#All],2,FALSE))</f>
        <v>001</v>
      </c>
      <c r="F132" s="6">
        <f>IF(LEN(Cotizar!G132)&gt;0,Cotizar!G132,"")</f>
        <v>20522547957</v>
      </c>
      <c r="G132" s="39">
        <f>IF(LEN(Cotizar!H132)&gt;0,Cotizar!H132,"")</f>
        <v>1</v>
      </c>
      <c r="H132" s="39">
        <f>IF(LEN(Cotizar!I132)&gt;0,Cotizar!I132,"")</f>
        <v>58.099899999999998</v>
      </c>
      <c r="I132" s="6" t="str">
        <f>IF(LEN(Cotizar!J132)&gt;0,Cotizar!J132,"")</f>
        <v>Transpesa 131</v>
      </c>
    </row>
    <row r="133" spans="1:9" x14ac:dyDescent="0.25">
      <c r="A133" s="6" t="str">
        <f>IF(ISBLANK(Cotizar!C133),"",VLOOKUP(Cotizar!C133,Tabla3[#All],2,FALSE))</f>
        <v>10000000</v>
      </c>
      <c r="B133" s="6">
        <f>IF(LEN(Cotizar!A133)&gt;0,Cotizar!A133,"")</f>
        <v>1</v>
      </c>
      <c r="C133" s="6">
        <f>IF(LEN(Cotizar!B133)&gt;0,Cotizar!B133,"")</f>
        <v>132</v>
      </c>
      <c r="D133" s="6">
        <f>IF(ISBLANK(Cotizar!D133),"",VLOOKUP(Cotizar!D133,Tabla1[#All],2,FALSE))</f>
        <v>1031100353</v>
      </c>
      <c r="E133" s="6" t="str">
        <f>IF(ISBLANK(Cotizar!F133),"",VLOOKUP(Cotizar!F133,Tabla11[#All],2,FALSE))</f>
        <v>001</v>
      </c>
      <c r="F133" s="6">
        <f>IF(LEN(Cotizar!G133)&gt;0,Cotizar!G133,"")</f>
        <v>20522547957</v>
      </c>
      <c r="G133" s="39">
        <f>IF(LEN(Cotizar!H133)&gt;0,Cotizar!H133,"")</f>
        <v>1</v>
      </c>
      <c r="H133" s="39">
        <f>IF(LEN(Cotizar!I133)&gt;0,Cotizar!I133,"")</f>
        <v>58.099899999999998</v>
      </c>
      <c r="I133" s="6" t="str">
        <f>IF(LEN(Cotizar!J133)&gt;0,Cotizar!J133,"")</f>
        <v>Transpesa 132</v>
      </c>
    </row>
    <row r="134" spans="1:9" x14ac:dyDescent="0.25">
      <c r="A134" s="6" t="str">
        <f>IF(ISBLANK(Cotizar!C134),"",VLOOKUP(Cotizar!C134,Tabla3[#All],2,FALSE))</f>
        <v>10000000</v>
      </c>
      <c r="B134" s="6">
        <f>IF(LEN(Cotizar!A134)&gt;0,Cotizar!A134,"")</f>
        <v>1</v>
      </c>
      <c r="C134" s="6">
        <f>IF(LEN(Cotizar!B134)&gt;0,Cotizar!B134,"")</f>
        <v>133</v>
      </c>
      <c r="D134" s="6">
        <f>IF(ISBLANK(Cotizar!D134),"",VLOOKUP(Cotizar!D134,Tabla1[#All],2,FALSE))</f>
        <v>1031100293</v>
      </c>
      <c r="E134" s="6" t="str">
        <f>IF(ISBLANK(Cotizar!F134),"",VLOOKUP(Cotizar!F134,Tabla11[#All],2,FALSE))</f>
        <v>001</v>
      </c>
      <c r="F134" s="6">
        <f>IF(LEN(Cotizar!G134)&gt;0,Cotizar!G134,"")</f>
        <v>20522547957</v>
      </c>
      <c r="G134" s="39">
        <f>IF(LEN(Cotizar!H134)&gt;0,Cotizar!H134,"")</f>
        <v>1</v>
      </c>
      <c r="H134" s="39">
        <f>IF(LEN(Cotizar!I134)&gt;0,Cotizar!I134,"")</f>
        <v>58.099899999999998</v>
      </c>
      <c r="I134" s="6" t="str">
        <f>IF(LEN(Cotizar!J134)&gt;0,Cotizar!J134,"")</f>
        <v>Transpesa 133</v>
      </c>
    </row>
    <row r="135" spans="1:9" x14ac:dyDescent="0.25">
      <c r="A135" s="6" t="str">
        <f>IF(ISBLANK(Cotizar!C135),"",VLOOKUP(Cotizar!C135,Tabla3[#All],2,FALSE))</f>
        <v>10000000</v>
      </c>
      <c r="B135" s="6">
        <f>IF(LEN(Cotizar!A135)&gt;0,Cotizar!A135,"")</f>
        <v>1</v>
      </c>
      <c r="C135" s="6">
        <f>IF(LEN(Cotizar!B135)&gt;0,Cotizar!B135,"")</f>
        <v>134</v>
      </c>
      <c r="D135" s="6">
        <f>IF(ISBLANK(Cotizar!D135),"",VLOOKUP(Cotizar!D135,Tabla1[#All],2,FALSE))</f>
        <v>1031100327</v>
      </c>
      <c r="E135" s="6" t="str">
        <f>IF(ISBLANK(Cotizar!F135),"",VLOOKUP(Cotizar!F135,Tabla11[#All],2,FALSE))</f>
        <v>001</v>
      </c>
      <c r="F135" s="6">
        <f>IF(LEN(Cotizar!G135)&gt;0,Cotizar!G135,"")</f>
        <v>20522547957</v>
      </c>
      <c r="G135" s="39">
        <f>IF(LEN(Cotizar!H135)&gt;0,Cotizar!H135,"")</f>
        <v>1</v>
      </c>
      <c r="H135" s="39">
        <f>IF(LEN(Cotizar!I135)&gt;0,Cotizar!I135,"")</f>
        <v>58.099899999999998</v>
      </c>
      <c r="I135" s="6" t="str">
        <f>IF(LEN(Cotizar!J135)&gt;0,Cotizar!J135,"")</f>
        <v>Transpesa 134</v>
      </c>
    </row>
    <row r="136" spans="1:9" x14ac:dyDescent="0.25">
      <c r="A136" s="6" t="str">
        <f>IF(ISBLANK(Cotizar!C136),"",VLOOKUP(Cotizar!C136,Tabla3[#All],2,FALSE))</f>
        <v>10000000</v>
      </c>
      <c r="B136" s="6">
        <f>IF(LEN(Cotizar!A136)&gt;0,Cotizar!A136,"")</f>
        <v>1</v>
      </c>
      <c r="C136" s="6">
        <f>IF(LEN(Cotizar!B136)&gt;0,Cotizar!B136,"")</f>
        <v>135</v>
      </c>
      <c r="D136" s="6">
        <f>IF(ISBLANK(Cotizar!D136),"",VLOOKUP(Cotizar!D136,Tabla1[#All],2,FALSE))</f>
        <v>1031100318</v>
      </c>
      <c r="E136" s="6" t="str">
        <f>IF(ISBLANK(Cotizar!F136),"",VLOOKUP(Cotizar!F136,Tabla11[#All],2,FALSE))</f>
        <v>001</v>
      </c>
      <c r="F136" s="6">
        <f>IF(LEN(Cotizar!G136)&gt;0,Cotizar!G136,"")</f>
        <v>20522547957</v>
      </c>
      <c r="G136" s="39">
        <f>IF(LEN(Cotizar!H136)&gt;0,Cotizar!H136,"")</f>
        <v>1</v>
      </c>
      <c r="H136" s="39">
        <f>IF(LEN(Cotizar!I136)&gt;0,Cotizar!I136,"")</f>
        <v>58.099899999999998</v>
      </c>
      <c r="I136" s="6" t="str">
        <f>IF(LEN(Cotizar!J136)&gt;0,Cotizar!J136,"")</f>
        <v>Transpesa 135</v>
      </c>
    </row>
    <row r="137" spans="1:9" x14ac:dyDescent="0.25">
      <c r="A137" s="6" t="str">
        <f>IF(ISBLANK(Cotizar!C137),"",VLOOKUP(Cotizar!C137,Tabla3[#All],2,FALSE))</f>
        <v>10000000</v>
      </c>
      <c r="B137" s="6">
        <f>IF(LEN(Cotizar!A137)&gt;0,Cotizar!A137,"")</f>
        <v>1</v>
      </c>
      <c r="C137" s="6">
        <f>IF(LEN(Cotizar!B137)&gt;0,Cotizar!B137,"")</f>
        <v>136</v>
      </c>
      <c r="D137" s="6">
        <f>IF(ISBLANK(Cotizar!D137),"",VLOOKUP(Cotizar!D137,Tabla1[#All],2,FALSE))</f>
        <v>1031100290</v>
      </c>
      <c r="E137" s="6" t="str">
        <f>IF(ISBLANK(Cotizar!F137),"",VLOOKUP(Cotizar!F137,Tabla11[#All],2,FALSE))</f>
        <v>001</v>
      </c>
      <c r="F137" s="6">
        <f>IF(LEN(Cotizar!G137)&gt;0,Cotizar!G137,"")</f>
        <v>20522547957</v>
      </c>
      <c r="G137" s="39">
        <f>IF(LEN(Cotizar!H137)&gt;0,Cotizar!H137,"")</f>
        <v>1</v>
      </c>
      <c r="H137" s="39">
        <f>IF(LEN(Cotizar!I137)&gt;0,Cotizar!I137,"")</f>
        <v>58.099899999999998</v>
      </c>
      <c r="I137" s="6" t="str">
        <f>IF(LEN(Cotizar!J137)&gt;0,Cotizar!J137,"")</f>
        <v>Transpesa 136</v>
      </c>
    </row>
    <row r="138" spans="1:9" x14ac:dyDescent="0.25">
      <c r="A138" s="6" t="str">
        <f>IF(ISBLANK(Cotizar!C138),"",VLOOKUP(Cotizar!C138,Tabla3[#All],2,FALSE))</f>
        <v>10000000</v>
      </c>
      <c r="B138" s="6">
        <f>IF(LEN(Cotizar!A138)&gt;0,Cotizar!A138,"")</f>
        <v>1</v>
      </c>
      <c r="C138" s="6">
        <f>IF(LEN(Cotizar!B138)&gt;0,Cotizar!B138,"")</f>
        <v>137</v>
      </c>
      <c r="D138" s="6">
        <f>IF(ISBLANK(Cotizar!D138),"",VLOOKUP(Cotizar!D138,Tabla1[#All],2,FALSE))</f>
        <v>1031100357</v>
      </c>
      <c r="E138" s="6" t="str">
        <f>IF(ISBLANK(Cotizar!F138),"",VLOOKUP(Cotizar!F138,Tabla11[#All],2,FALSE))</f>
        <v>001</v>
      </c>
      <c r="F138" s="6">
        <f>IF(LEN(Cotizar!G138)&gt;0,Cotizar!G138,"")</f>
        <v>20522547957</v>
      </c>
      <c r="G138" s="39">
        <f>IF(LEN(Cotizar!H138)&gt;0,Cotizar!H138,"")</f>
        <v>1</v>
      </c>
      <c r="H138" s="39">
        <f>IF(LEN(Cotizar!I138)&gt;0,Cotizar!I138,"")</f>
        <v>58.099899999999998</v>
      </c>
      <c r="I138" s="6" t="str">
        <f>IF(LEN(Cotizar!J138)&gt;0,Cotizar!J138,"")</f>
        <v>Transpesa 137</v>
      </c>
    </row>
    <row r="139" spans="1:9" x14ac:dyDescent="0.25">
      <c r="A139" s="6" t="str">
        <f>IF(ISBLANK(Cotizar!C139),"",VLOOKUP(Cotizar!C139,Tabla3[#All],2,FALSE))</f>
        <v>10000000</v>
      </c>
      <c r="B139" s="6">
        <f>IF(LEN(Cotizar!A139)&gt;0,Cotizar!A139,"")</f>
        <v>1</v>
      </c>
      <c r="C139" s="6">
        <f>IF(LEN(Cotizar!B139)&gt;0,Cotizar!B139,"")</f>
        <v>138</v>
      </c>
      <c r="D139" s="6">
        <f>IF(ISBLANK(Cotizar!D139),"",VLOOKUP(Cotizar!D139,Tabla1[#All],2,FALSE))</f>
        <v>1031100363</v>
      </c>
      <c r="E139" s="6" t="str">
        <f>IF(ISBLANK(Cotizar!F139),"",VLOOKUP(Cotizar!F139,Tabla11[#All],2,FALSE))</f>
        <v>001</v>
      </c>
      <c r="F139" s="6">
        <f>IF(LEN(Cotizar!G139)&gt;0,Cotizar!G139,"")</f>
        <v>20522547957</v>
      </c>
      <c r="G139" s="39">
        <f>IF(LEN(Cotizar!H139)&gt;0,Cotizar!H139,"")</f>
        <v>1</v>
      </c>
      <c r="H139" s="39">
        <f>IF(LEN(Cotizar!I139)&gt;0,Cotizar!I139,"")</f>
        <v>58.099899999999998</v>
      </c>
      <c r="I139" s="6" t="str">
        <f>IF(LEN(Cotizar!J139)&gt;0,Cotizar!J139,"")</f>
        <v>Transpesa 138</v>
      </c>
    </row>
    <row r="140" spans="1:9" x14ac:dyDescent="0.25">
      <c r="A140" s="6" t="str">
        <f>IF(ISBLANK(Cotizar!C140),"",VLOOKUP(Cotizar!C140,Tabla3[#All],2,FALSE))</f>
        <v>10000000</v>
      </c>
      <c r="B140" s="6">
        <f>IF(LEN(Cotizar!A140)&gt;0,Cotizar!A140,"")</f>
        <v>1</v>
      </c>
      <c r="C140" s="6">
        <f>IF(LEN(Cotizar!B140)&gt;0,Cotizar!B140,"")</f>
        <v>139</v>
      </c>
      <c r="D140" s="6">
        <f>IF(ISBLANK(Cotizar!D140),"",VLOOKUP(Cotizar!D140,Tabla1[#All],2,FALSE))</f>
        <v>1031100312</v>
      </c>
      <c r="E140" s="6" t="str">
        <f>IF(ISBLANK(Cotizar!F140),"",VLOOKUP(Cotizar!F140,Tabla11[#All],2,FALSE))</f>
        <v>001</v>
      </c>
      <c r="F140" s="6">
        <f>IF(LEN(Cotizar!G140)&gt;0,Cotizar!G140,"")</f>
        <v>20522547957</v>
      </c>
      <c r="G140" s="39">
        <f>IF(LEN(Cotizar!H140)&gt;0,Cotizar!H140,"")</f>
        <v>1</v>
      </c>
      <c r="H140" s="39">
        <f>IF(LEN(Cotizar!I140)&gt;0,Cotizar!I140,"")</f>
        <v>58.099899999999998</v>
      </c>
      <c r="I140" s="6" t="str">
        <f>IF(LEN(Cotizar!J140)&gt;0,Cotizar!J140,"")</f>
        <v>Transpesa 139</v>
      </c>
    </row>
    <row r="141" spans="1:9" x14ac:dyDescent="0.25">
      <c r="A141" s="6" t="str">
        <f>IF(ISBLANK(Cotizar!C141),"",VLOOKUP(Cotizar!C141,Tabla3[#All],2,FALSE))</f>
        <v>10000000</v>
      </c>
      <c r="B141" s="6">
        <f>IF(LEN(Cotizar!A141)&gt;0,Cotizar!A141,"")</f>
        <v>1</v>
      </c>
      <c r="C141" s="6">
        <f>IF(LEN(Cotizar!B141)&gt;0,Cotizar!B141,"")</f>
        <v>140</v>
      </c>
      <c r="D141" s="6">
        <f>IF(ISBLANK(Cotizar!D141),"",VLOOKUP(Cotizar!D141,Tabla1[#All],2,FALSE))</f>
        <v>1031100267</v>
      </c>
      <c r="E141" s="6" t="str">
        <f>IF(ISBLANK(Cotizar!F141),"",VLOOKUP(Cotizar!F141,Tabla11[#All],2,FALSE))</f>
        <v>001</v>
      </c>
      <c r="F141" s="6">
        <f>IF(LEN(Cotizar!G141)&gt;0,Cotizar!G141,"")</f>
        <v>20522547957</v>
      </c>
      <c r="G141" s="39">
        <f>IF(LEN(Cotizar!H141)&gt;0,Cotizar!H141,"")</f>
        <v>1</v>
      </c>
      <c r="H141" s="39">
        <f>IF(LEN(Cotizar!I141)&gt;0,Cotizar!I141,"")</f>
        <v>58.099899999999998</v>
      </c>
      <c r="I141" s="6" t="str">
        <f>IF(LEN(Cotizar!J141)&gt;0,Cotizar!J141,"")</f>
        <v>Transpesa 140</v>
      </c>
    </row>
    <row r="142" spans="1:9" x14ac:dyDescent="0.25">
      <c r="A142" s="6" t="str">
        <f>IF(ISBLANK(Cotizar!C142),"",VLOOKUP(Cotizar!C142,Tabla3[#All],2,FALSE))</f>
        <v>10000000</v>
      </c>
      <c r="B142" s="6">
        <f>IF(LEN(Cotizar!A142)&gt;0,Cotizar!A142,"")</f>
        <v>1</v>
      </c>
      <c r="C142" s="6">
        <f>IF(LEN(Cotizar!B142)&gt;0,Cotizar!B142,"")</f>
        <v>141</v>
      </c>
      <c r="D142" s="6">
        <f>IF(ISBLANK(Cotizar!D142),"",VLOOKUP(Cotizar!D142,Tabla1[#All],2,FALSE))</f>
        <v>1031100344</v>
      </c>
      <c r="E142" s="6" t="str">
        <f>IF(ISBLANK(Cotizar!F142),"",VLOOKUP(Cotizar!F142,Tabla11[#All],2,FALSE))</f>
        <v>001</v>
      </c>
      <c r="F142" s="6">
        <f>IF(LEN(Cotizar!G142)&gt;0,Cotizar!G142,"")</f>
        <v>20522547957</v>
      </c>
      <c r="G142" s="39">
        <f>IF(LEN(Cotizar!H142)&gt;0,Cotizar!H142,"")</f>
        <v>1</v>
      </c>
      <c r="H142" s="39">
        <f>IF(LEN(Cotizar!I142)&gt;0,Cotizar!I142,"")</f>
        <v>58.099899999999998</v>
      </c>
      <c r="I142" s="6" t="str">
        <f>IF(LEN(Cotizar!J142)&gt;0,Cotizar!J142,"")</f>
        <v>Transpesa 141</v>
      </c>
    </row>
    <row r="143" spans="1:9" x14ac:dyDescent="0.25">
      <c r="A143" s="6" t="str">
        <f>IF(ISBLANK(Cotizar!C143),"",VLOOKUP(Cotizar!C143,Tabla3[#All],2,FALSE))</f>
        <v>10000000</v>
      </c>
      <c r="B143" s="6">
        <f>IF(LEN(Cotizar!A143)&gt;0,Cotizar!A143,"")</f>
        <v>1</v>
      </c>
      <c r="C143" s="6">
        <f>IF(LEN(Cotizar!B143)&gt;0,Cotizar!B143,"")</f>
        <v>142</v>
      </c>
      <c r="D143" s="6">
        <f>IF(ISBLANK(Cotizar!D143),"",VLOOKUP(Cotizar!D143,Tabla1[#All],2,FALSE))</f>
        <v>1031100287</v>
      </c>
      <c r="E143" s="6" t="str">
        <f>IF(ISBLANK(Cotizar!F143),"",VLOOKUP(Cotizar!F143,Tabla11[#All],2,FALSE))</f>
        <v>001</v>
      </c>
      <c r="F143" s="6">
        <f>IF(LEN(Cotizar!G143)&gt;0,Cotizar!G143,"")</f>
        <v>20522547957</v>
      </c>
      <c r="G143" s="39">
        <f>IF(LEN(Cotizar!H143)&gt;0,Cotizar!H143,"")</f>
        <v>1</v>
      </c>
      <c r="H143" s="39">
        <f>IF(LEN(Cotizar!I143)&gt;0,Cotizar!I143,"")</f>
        <v>58.099899999999998</v>
      </c>
      <c r="I143" s="6" t="str">
        <f>IF(LEN(Cotizar!J143)&gt;0,Cotizar!J143,"")</f>
        <v>Transpesa 142</v>
      </c>
    </row>
    <row r="144" spans="1:9" x14ac:dyDescent="0.25">
      <c r="A144" s="6" t="str">
        <f>IF(ISBLANK(Cotizar!C144),"",VLOOKUP(Cotizar!C144,Tabla3[#All],2,FALSE))</f>
        <v>10000000</v>
      </c>
      <c r="B144" s="6">
        <f>IF(LEN(Cotizar!A144)&gt;0,Cotizar!A144,"")</f>
        <v>1</v>
      </c>
      <c r="C144" s="6">
        <f>IF(LEN(Cotizar!B144)&gt;0,Cotizar!B144,"")</f>
        <v>143</v>
      </c>
      <c r="D144" s="6">
        <f>IF(ISBLANK(Cotizar!D144),"",VLOOKUP(Cotizar!D144,Tabla1[#All],2,FALSE))</f>
        <v>1031100300</v>
      </c>
      <c r="E144" s="6" t="str">
        <f>IF(ISBLANK(Cotizar!F144),"",VLOOKUP(Cotizar!F144,Tabla11[#All],2,FALSE))</f>
        <v>001</v>
      </c>
      <c r="F144" s="6">
        <f>IF(LEN(Cotizar!G144)&gt;0,Cotizar!G144,"")</f>
        <v>20522547957</v>
      </c>
      <c r="G144" s="39">
        <f>IF(LEN(Cotizar!H144)&gt;0,Cotizar!H144,"")</f>
        <v>1</v>
      </c>
      <c r="H144" s="39">
        <f>IF(LEN(Cotizar!I144)&gt;0,Cotizar!I144,"")</f>
        <v>58.099899999999998</v>
      </c>
      <c r="I144" s="6" t="str">
        <f>IF(LEN(Cotizar!J144)&gt;0,Cotizar!J144,"")</f>
        <v>Transpesa 143</v>
      </c>
    </row>
    <row r="145" spans="1:9" x14ac:dyDescent="0.25">
      <c r="A145" s="6" t="str">
        <f>IF(ISBLANK(Cotizar!C145),"",VLOOKUP(Cotizar!C145,Tabla3[#All],2,FALSE))</f>
        <v>10000000</v>
      </c>
      <c r="B145" s="6">
        <f>IF(LEN(Cotizar!A145)&gt;0,Cotizar!A145,"")</f>
        <v>1</v>
      </c>
      <c r="C145" s="6">
        <f>IF(LEN(Cotizar!B145)&gt;0,Cotizar!B145,"")</f>
        <v>144</v>
      </c>
      <c r="D145" s="6">
        <f>IF(ISBLANK(Cotizar!D145),"",VLOOKUP(Cotizar!D145,Tabla1[#All],2,FALSE))</f>
        <v>1031100330</v>
      </c>
      <c r="E145" s="6" t="str">
        <f>IF(ISBLANK(Cotizar!F145),"",VLOOKUP(Cotizar!F145,Tabla11[#All],2,FALSE))</f>
        <v>001</v>
      </c>
      <c r="F145" s="6">
        <f>IF(LEN(Cotizar!G145)&gt;0,Cotizar!G145,"")</f>
        <v>20522547957</v>
      </c>
      <c r="G145" s="39">
        <f>IF(LEN(Cotizar!H145)&gt;0,Cotizar!H145,"")</f>
        <v>1</v>
      </c>
      <c r="H145" s="39">
        <f>IF(LEN(Cotizar!I145)&gt;0,Cotizar!I145,"")</f>
        <v>58.099899999999998</v>
      </c>
      <c r="I145" s="6" t="str">
        <f>IF(LEN(Cotizar!J145)&gt;0,Cotizar!J145,"")</f>
        <v>Transpesa 144</v>
      </c>
    </row>
    <row r="146" spans="1:9" x14ac:dyDescent="0.25">
      <c r="A146" s="6" t="str">
        <f>IF(ISBLANK(Cotizar!C146),"",VLOOKUP(Cotizar!C146,Tabla3[#All],2,FALSE))</f>
        <v>10000000</v>
      </c>
      <c r="B146" s="6">
        <f>IF(LEN(Cotizar!A146)&gt;0,Cotizar!A146,"")</f>
        <v>1</v>
      </c>
      <c r="C146" s="6">
        <f>IF(LEN(Cotizar!B146)&gt;0,Cotizar!B146,"")</f>
        <v>145</v>
      </c>
      <c r="D146" s="6">
        <f>IF(ISBLANK(Cotizar!D146),"",VLOOKUP(Cotizar!D146,Tabla1[#All],2,FALSE))</f>
        <v>1031100323</v>
      </c>
      <c r="E146" s="6" t="str">
        <f>IF(ISBLANK(Cotizar!F146),"",VLOOKUP(Cotizar!F146,Tabla11[#All],2,FALSE))</f>
        <v>001</v>
      </c>
      <c r="F146" s="6">
        <f>IF(LEN(Cotizar!G146)&gt;0,Cotizar!G146,"")</f>
        <v>20522547957</v>
      </c>
      <c r="G146" s="39">
        <f>IF(LEN(Cotizar!H146)&gt;0,Cotizar!H146,"")</f>
        <v>1</v>
      </c>
      <c r="H146" s="39">
        <f>IF(LEN(Cotizar!I146)&gt;0,Cotizar!I146,"")</f>
        <v>58.099899999999998</v>
      </c>
      <c r="I146" s="6" t="str">
        <f>IF(LEN(Cotizar!J146)&gt;0,Cotizar!J146,"")</f>
        <v>Transpesa 145</v>
      </c>
    </row>
    <row r="147" spans="1:9" x14ac:dyDescent="0.25">
      <c r="A147" s="6" t="str">
        <f>IF(ISBLANK(Cotizar!C147),"",VLOOKUP(Cotizar!C147,Tabla3[#All],2,FALSE))</f>
        <v>10000000</v>
      </c>
      <c r="B147" s="6">
        <f>IF(LEN(Cotizar!A147)&gt;0,Cotizar!A147,"")</f>
        <v>1</v>
      </c>
      <c r="C147" s="6">
        <f>IF(LEN(Cotizar!B147)&gt;0,Cotizar!B147,"")</f>
        <v>146</v>
      </c>
      <c r="D147" s="6">
        <f>IF(ISBLANK(Cotizar!D147),"",VLOOKUP(Cotizar!D147,Tabla1[#All],2,FALSE))</f>
        <v>1031100282</v>
      </c>
      <c r="E147" s="6" t="str">
        <f>IF(ISBLANK(Cotizar!F147),"",VLOOKUP(Cotizar!F147,Tabla11[#All],2,FALSE))</f>
        <v>001</v>
      </c>
      <c r="F147" s="6">
        <f>IF(LEN(Cotizar!G147)&gt;0,Cotizar!G147,"")</f>
        <v>20522547957</v>
      </c>
      <c r="G147" s="39">
        <f>IF(LEN(Cotizar!H147)&gt;0,Cotizar!H147,"")</f>
        <v>1</v>
      </c>
      <c r="H147" s="39">
        <f>IF(LEN(Cotizar!I147)&gt;0,Cotizar!I147,"")</f>
        <v>58.099899999999998</v>
      </c>
      <c r="I147" s="6" t="str">
        <f>IF(LEN(Cotizar!J147)&gt;0,Cotizar!J147,"")</f>
        <v>Transpesa 146</v>
      </c>
    </row>
    <row r="148" spans="1:9" x14ac:dyDescent="0.25">
      <c r="A148" s="6" t="str">
        <f>IF(ISBLANK(Cotizar!C148),"",VLOOKUP(Cotizar!C148,Tabla3[#All],2,FALSE))</f>
        <v>10000000</v>
      </c>
      <c r="B148" s="6">
        <f>IF(LEN(Cotizar!A148)&gt;0,Cotizar!A148,"")</f>
        <v>1</v>
      </c>
      <c r="C148" s="6">
        <f>IF(LEN(Cotizar!B148)&gt;0,Cotizar!B148,"")</f>
        <v>147</v>
      </c>
      <c r="D148" s="6">
        <f>IF(ISBLANK(Cotizar!D148),"",VLOOKUP(Cotizar!D148,Tabla1[#All],2,FALSE))</f>
        <v>1031100116</v>
      </c>
      <c r="E148" s="6" t="str">
        <f>IF(ISBLANK(Cotizar!F148),"",VLOOKUP(Cotizar!F148,Tabla11[#All],2,FALSE))</f>
        <v>001</v>
      </c>
      <c r="F148" s="6">
        <f>IF(LEN(Cotizar!G148)&gt;0,Cotizar!G148,"")</f>
        <v>20522547957</v>
      </c>
      <c r="G148" s="39">
        <f>IF(LEN(Cotizar!H148)&gt;0,Cotizar!H148,"")</f>
        <v>1</v>
      </c>
      <c r="H148" s="39">
        <f>IF(LEN(Cotizar!I148)&gt;0,Cotizar!I148,"")</f>
        <v>58.099899999999998</v>
      </c>
      <c r="I148" s="6" t="str">
        <f>IF(LEN(Cotizar!J148)&gt;0,Cotizar!J148,"")</f>
        <v>Transpesa 147</v>
      </c>
    </row>
    <row r="149" spans="1:9" x14ac:dyDescent="0.25">
      <c r="A149" s="6" t="str">
        <f>IF(ISBLANK(Cotizar!C149),"",VLOOKUP(Cotizar!C149,Tabla3[#All],2,FALSE))</f>
        <v>10000000</v>
      </c>
      <c r="B149" s="6">
        <f>IF(LEN(Cotizar!A149)&gt;0,Cotizar!A149,"")</f>
        <v>1</v>
      </c>
      <c r="C149" s="6">
        <f>IF(LEN(Cotizar!B149)&gt;0,Cotizar!B149,"")</f>
        <v>148</v>
      </c>
      <c r="D149" s="6">
        <f>IF(ISBLANK(Cotizar!D149),"",VLOOKUP(Cotizar!D149,Tabla1[#All],2,FALSE))</f>
        <v>1031100312</v>
      </c>
      <c r="E149" s="6" t="str">
        <f>IF(ISBLANK(Cotizar!F149),"",VLOOKUP(Cotizar!F149,Tabla11[#All],2,FALSE))</f>
        <v>001</v>
      </c>
      <c r="F149" s="6">
        <f>IF(LEN(Cotizar!G149)&gt;0,Cotizar!G149,"")</f>
        <v>20522547957</v>
      </c>
      <c r="G149" s="39">
        <f>IF(LEN(Cotizar!H149)&gt;0,Cotizar!H149,"")</f>
        <v>1</v>
      </c>
      <c r="H149" s="39">
        <f>IF(LEN(Cotizar!I149)&gt;0,Cotizar!I149,"")</f>
        <v>58.099899999999998</v>
      </c>
      <c r="I149" s="6" t="str">
        <f>IF(LEN(Cotizar!J149)&gt;0,Cotizar!J149,"")</f>
        <v>Transpesa 148</v>
      </c>
    </row>
    <row r="150" spans="1:9" x14ac:dyDescent="0.25">
      <c r="A150" s="6" t="str">
        <f>IF(ISBLANK(Cotizar!C150),"",VLOOKUP(Cotizar!C150,Tabla3[#All],2,FALSE))</f>
        <v>10000000</v>
      </c>
      <c r="B150" s="6">
        <f>IF(LEN(Cotizar!A150)&gt;0,Cotizar!A150,"")</f>
        <v>1</v>
      </c>
      <c r="C150" s="6">
        <f>IF(LEN(Cotizar!B150)&gt;0,Cotizar!B150,"")</f>
        <v>149</v>
      </c>
      <c r="D150" s="6">
        <f>IF(ISBLANK(Cotizar!D150),"",VLOOKUP(Cotizar!D150,Tabla1[#All],2,FALSE))</f>
        <v>1031100361</v>
      </c>
      <c r="E150" s="6" t="str">
        <f>IF(ISBLANK(Cotizar!F150),"",VLOOKUP(Cotizar!F150,Tabla11[#All],2,FALSE))</f>
        <v>001</v>
      </c>
      <c r="F150" s="6">
        <f>IF(LEN(Cotizar!G150)&gt;0,Cotizar!G150,"")</f>
        <v>20522547957</v>
      </c>
      <c r="G150" s="39">
        <f>IF(LEN(Cotizar!H150)&gt;0,Cotizar!H150,"")</f>
        <v>1</v>
      </c>
      <c r="H150" s="39">
        <f>IF(LEN(Cotizar!I150)&gt;0,Cotizar!I150,"")</f>
        <v>58.099899999999998</v>
      </c>
      <c r="I150" s="6" t="str">
        <f>IF(LEN(Cotizar!J150)&gt;0,Cotizar!J150,"")</f>
        <v>Transpesa 149</v>
      </c>
    </row>
    <row r="151" spans="1:9" x14ac:dyDescent="0.25">
      <c r="A151" s="6" t="str">
        <f>IF(ISBLANK(Cotizar!C151),"",VLOOKUP(Cotizar!C151,Tabla3[#All],2,FALSE))</f>
        <v>10000000</v>
      </c>
      <c r="B151" s="6">
        <f>IF(LEN(Cotizar!A151)&gt;0,Cotizar!A151,"")</f>
        <v>1</v>
      </c>
      <c r="C151" s="6">
        <f>IF(LEN(Cotizar!B151)&gt;0,Cotizar!B151,"")</f>
        <v>150</v>
      </c>
      <c r="D151" s="6">
        <f>IF(ISBLANK(Cotizar!D151),"",VLOOKUP(Cotizar!D151,Tabla1[#All],2,FALSE))</f>
        <v>1031100350</v>
      </c>
      <c r="E151" s="6" t="str">
        <f>IF(ISBLANK(Cotizar!F151),"",VLOOKUP(Cotizar!F151,Tabla11[#All],2,FALSE))</f>
        <v>001</v>
      </c>
      <c r="F151" s="6">
        <f>IF(LEN(Cotizar!G151)&gt;0,Cotizar!G151,"")</f>
        <v>20522547957</v>
      </c>
      <c r="G151" s="39">
        <f>IF(LEN(Cotizar!H151)&gt;0,Cotizar!H151,"")</f>
        <v>1</v>
      </c>
      <c r="H151" s="39">
        <f>IF(LEN(Cotizar!I151)&gt;0,Cotizar!I151,"")</f>
        <v>58.099899999999998</v>
      </c>
      <c r="I151" s="6" t="str">
        <f>IF(LEN(Cotizar!J151)&gt;0,Cotizar!J151,"")</f>
        <v>Transpesa 150</v>
      </c>
    </row>
    <row r="152" spans="1:9" x14ac:dyDescent="0.25">
      <c r="A152" s="6" t="str">
        <f>IF(ISBLANK(Cotizar!C152),"",VLOOKUP(Cotizar!C152,Tabla3[#All],2,FALSE))</f>
        <v>10000000</v>
      </c>
      <c r="B152" s="6">
        <f>IF(LEN(Cotizar!A152)&gt;0,Cotizar!A152,"")</f>
        <v>1</v>
      </c>
      <c r="C152" s="6">
        <f>IF(LEN(Cotizar!B152)&gt;0,Cotizar!B152,"")</f>
        <v>151</v>
      </c>
      <c r="D152" s="6">
        <f>IF(ISBLANK(Cotizar!D152),"",VLOOKUP(Cotizar!D152,Tabla1[#All],2,FALSE))</f>
        <v>1031100256</v>
      </c>
      <c r="E152" s="6" t="str">
        <f>IF(ISBLANK(Cotizar!F152),"",VLOOKUP(Cotizar!F152,Tabla11[#All],2,FALSE))</f>
        <v>001</v>
      </c>
      <c r="F152" s="6">
        <f>IF(LEN(Cotizar!G152)&gt;0,Cotizar!G152,"")</f>
        <v>20522547957</v>
      </c>
      <c r="G152" s="39">
        <f>IF(LEN(Cotizar!H152)&gt;0,Cotizar!H152,"")</f>
        <v>1</v>
      </c>
      <c r="H152" s="39">
        <f>IF(LEN(Cotizar!I152)&gt;0,Cotizar!I152,"")</f>
        <v>58.099899999999998</v>
      </c>
      <c r="I152" s="6" t="str">
        <f>IF(LEN(Cotizar!J152)&gt;0,Cotizar!J152,"")</f>
        <v>Transpesa 151</v>
      </c>
    </row>
    <row r="153" spans="1:9" x14ac:dyDescent="0.25">
      <c r="A153" s="6" t="str">
        <f>IF(ISBLANK(Cotizar!C153),"",VLOOKUP(Cotizar!C153,Tabla3[#All],2,FALSE))</f>
        <v>10000000</v>
      </c>
      <c r="B153" s="6">
        <f>IF(LEN(Cotizar!A153)&gt;0,Cotizar!A153,"")</f>
        <v>1</v>
      </c>
      <c r="C153" s="6">
        <f>IF(LEN(Cotizar!B153)&gt;0,Cotizar!B153,"")</f>
        <v>152</v>
      </c>
      <c r="D153" s="6">
        <f>IF(ISBLANK(Cotizar!D153),"",VLOOKUP(Cotizar!D153,Tabla1[#All],2,FALSE))</f>
        <v>1031100326</v>
      </c>
      <c r="E153" s="6" t="str">
        <f>IF(ISBLANK(Cotizar!F153),"",VLOOKUP(Cotizar!F153,Tabla11[#All],2,FALSE))</f>
        <v>001</v>
      </c>
      <c r="F153" s="6">
        <f>IF(LEN(Cotizar!G153)&gt;0,Cotizar!G153,"")</f>
        <v>20522547957</v>
      </c>
      <c r="G153" s="39">
        <f>IF(LEN(Cotizar!H153)&gt;0,Cotizar!H153,"")</f>
        <v>1</v>
      </c>
      <c r="H153" s="39">
        <f>IF(LEN(Cotizar!I153)&gt;0,Cotizar!I153,"")</f>
        <v>58.099899999999998</v>
      </c>
      <c r="I153" s="6" t="str">
        <f>IF(LEN(Cotizar!J153)&gt;0,Cotizar!J153,"")</f>
        <v>Transpesa 152</v>
      </c>
    </row>
    <row r="154" spans="1:9" x14ac:dyDescent="0.25">
      <c r="A154" s="6" t="str">
        <f>IF(ISBLANK(Cotizar!C154),"",VLOOKUP(Cotizar!C154,Tabla3[#All],2,FALSE))</f>
        <v>10000000</v>
      </c>
      <c r="B154" s="6">
        <f>IF(LEN(Cotizar!A154)&gt;0,Cotizar!A154,"")</f>
        <v>1</v>
      </c>
      <c r="C154" s="6">
        <f>IF(LEN(Cotizar!B154)&gt;0,Cotizar!B154,"")</f>
        <v>153</v>
      </c>
      <c r="D154" s="6">
        <f>IF(ISBLANK(Cotizar!D154),"",VLOOKUP(Cotizar!D154,Tabla1[#All],2,FALSE))</f>
        <v>1031100291</v>
      </c>
      <c r="E154" s="6" t="str">
        <f>IF(ISBLANK(Cotizar!F154),"",VLOOKUP(Cotizar!F154,Tabla11[#All],2,FALSE))</f>
        <v>001</v>
      </c>
      <c r="F154" s="6">
        <f>IF(LEN(Cotizar!G154)&gt;0,Cotizar!G154,"")</f>
        <v>20522547957</v>
      </c>
      <c r="G154" s="39">
        <f>IF(LEN(Cotizar!H154)&gt;0,Cotizar!H154,"")</f>
        <v>1</v>
      </c>
      <c r="H154" s="39">
        <f>IF(LEN(Cotizar!I154)&gt;0,Cotizar!I154,"")</f>
        <v>58.099899999999998</v>
      </c>
      <c r="I154" s="6" t="str">
        <f>IF(LEN(Cotizar!J154)&gt;0,Cotizar!J154,"")</f>
        <v>Transpesa 153</v>
      </c>
    </row>
    <row r="155" spans="1:9" x14ac:dyDescent="0.25">
      <c r="A155" s="6" t="str">
        <f>IF(ISBLANK(Cotizar!C155),"",VLOOKUP(Cotizar!C155,Tabla3[#All],2,FALSE))</f>
        <v>10000000</v>
      </c>
      <c r="B155" s="6">
        <f>IF(LEN(Cotizar!A155)&gt;0,Cotizar!A155,"")</f>
        <v>1</v>
      </c>
      <c r="C155" s="6">
        <f>IF(LEN(Cotizar!B155)&gt;0,Cotizar!B155,"")</f>
        <v>154</v>
      </c>
      <c r="D155" s="6">
        <f>IF(ISBLANK(Cotizar!D155),"",VLOOKUP(Cotizar!D155,Tabla1[#All],2,FALSE))</f>
        <v>1031100260</v>
      </c>
      <c r="E155" s="6" t="str">
        <f>IF(ISBLANK(Cotizar!F155),"",VLOOKUP(Cotizar!F155,Tabla11[#All],2,FALSE))</f>
        <v>001</v>
      </c>
      <c r="F155" s="6">
        <f>IF(LEN(Cotizar!G155)&gt;0,Cotizar!G155,"")</f>
        <v>20522547957</v>
      </c>
      <c r="G155" s="39">
        <f>IF(LEN(Cotizar!H155)&gt;0,Cotizar!H155,"")</f>
        <v>1</v>
      </c>
      <c r="H155" s="39">
        <f>IF(LEN(Cotizar!I155)&gt;0,Cotizar!I155,"")</f>
        <v>58.099899999999998</v>
      </c>
      <c r="I155" s="6" t="str">
        <f>IF(LEN(Cotizar!J155)&gt;0,Cotizar!J155,"")</f>
        <v>Transpesa 154</v>
      </c>
    </row>
    <row r="156" spans="1:9" x14ac:dyDescent="0.25">
      <c r="A156" s="6" t="str">
        <f>IF(ISBLANK(Cotizar!C156),"",VLOOKUP(Cotizar!C156,Tabla3[#All],2,FALSE))</f>
        <v>10000000</v>
      </c>
      <c r="B156" s="6">
        <f>IF(LEN(Cotizar!A156)&gt;0,Cotizar!A156,"")</f>
        <v>1</v>
      </c>
      <c r="C156" s="6">
        <f>IF(LEN(Cotizar!B156)&gt;0,Cotizar!B156,"")</f>
        <v>155</v>
      </c>
      <c r="D156" s="6">
        <f>IF(ISBLANK(Cotizar!D156),"",VLOOKUP(Cotizar!D156,Tabla1[#All],2,FALSE))</f>
        <v>1031100346</v>
      </c>
      <c r="E156" s="6" t="str">
        <f>IF(ISBLANK(Cotizar!F156),"",VLOOKUP(Cotizar!F156,Tabla11[#All],2,FALSE))</f>
        <v>001</v>
      </c>
      <c r="F156" s="6">
        <f>IF(LEN(Cotizar!G156)&gt;0,Cotizar!G156,"")</f>
        <v>20522547957</v>
      </c>
      <c r="G156" s="39">
        <f>IF(LEN(Cotizar!H156)&gt;0,Cotizar!H156,"")</f>
        <v>1</v>
      </c>
      <c r="H156" s="39">
        <f>IF(LEN(Cotizar!I156)&gt;0,Cotizar!I156,"")</f>
        <v>58.099899999999998</v>
      </c>
      <c r="I156" s="6" t="str">
        <f>IF(LEN(Cotizar!J156)&gt;0,Cotizar!J156,"")</f>
        <v>Transpesa 155</v>
      </c>
    </row>
    <row r="157" spans="1:9" x14ac:dyDescent="0.25">
      <c r="A157" s="6" t="str">
        <f>IF(ISBLANK(Cotizar!C157),"",VLOOKUP(Cotizar!C157,Tabla3[#All],2,FALSE))</f>
        <v>10000000</v>
      </c>
      <c r="B157" s="6">
        <f>IF(LEN(Cotizar!A157)&gt;0,Cotizar!A157,"")</f>
        <v>1</v>
      </c>
      <c r="C157" s="6">
        <f>IF(LEN(Cotizar!B157)&gt;0,Cotizar!B157,"")</f>
        <v>156</v>
      </c>
      <c r="D157" s="6">
        <f>IF(ISBLANK(Cotizar!D157),"",VLOOKUP(Cotizar!D157,Tabla1[#All],2,FALSE))</f>
        <v>1031100324</v>
      </c>
      <c r="E157" s="6" t="str">
        <f>IF(ISBLANK(Cotizar!F157),"",VLOOKUP(Cotizar!F157,Tabla11[#All],2,FALSE))</f>
        <v>001</v>
      </c>
      <c r="F157" s="6">
        <f>IF(LEN(Cotizar!G157)&gt;0,Cotizar!G157,"")</f>
        <v>20522547957</v>
      </c>
      <c r="G157" s="39">
        <f>IF(LEN(Cotizar!H157)&gt;0,Cotizar!H157,"")</f>
        <v>1</v>
      </c>
      <c r="H157" s="39">
        <f>IF(LEN(Cotizar!I157)&gt;0,Cotizar!I157,"")</f>
        <v>58.099899999999998</v>
      </c>
      <c r="I157" s="6" t="str">
        <f>IF(LEN(Cotizar!J157)&gt;0,Cotizar!J157,"")</f>
        <v>Transpesa 156</v>
      </c>
    </row>
    <row r="158" spans="1:9" x14ac:dyDescent="0.25">
      <c r="A158" s="6" t="str">
        <f>IF(ISBLANK(Cotizar!C158),"",VLOOKUP(Cotizar!C158,Tabla3[#All],2,FALSE))</f>
        <v>10000000</v>
      </c>
      <c r="B158" s="6">
        <f>IF(LEN(Cotizar!A158)&gt;0,Cotizar!A158,"")</f>
        <v>1</v>
      </c>
      <c r="C158" s="6">
        <f>IF(LEN(Cotizar!B158)&gt;0,Cotizar!B158,"")</f>
        <v>157</v>
      </c>
      <c r="D158" s="6">
        <f>IF(ISBLANK(Cotizar!D158),"",VLOOKUP(Cotizar!D158,Tabla1[#All],2,FALSE))</f>
        <v>1031100284</v>
      </c>
      <c r="E158" s="6" t="str">
        <f>IF(ISBLANK(Cotizar!F158),"",VLOOKUP(Cotizar!F158,Tabla11[#All],2,FALSE))</f>
        <v>001</v>
      </c>
      <c r="F158" s="6">
        <f>IF(LEN(Cotizar!G158)&gt;0,Cotizar!G158,"")</f>
        <v>20522547957</v>
      </c>
      <c r="G158" s="39">
        <f>IF(LEN(Cotizar!H158)&gt;0,Cotizar!H158,"")</f>
        <v>1</v>
      </c>
      <c r="H158" s="39">
        <f>IF(LEN(Cotizar!I158)&gt;0,Cotizar!I158,"")</f>
        <v>58.099899999999998</v>
      </c>
      <c r="I158" s="6" t="str">
        <f>IF(LEN(Cotizar!J158)&gt;0,Cotizar!J158,"")</f>
        <v>Transpesa 157</v>
      </c>
    </row>
    <row r="159" spans="1:9" x14ac:dyDescent="0.25">
      <c r="A159" s="6" t="str">
        <f>IF(ISBLANK(Cotizar!C159),"",VLOOKUP(Cotizar!C159,Tabla3[#All],2,FALSE))</f>
        <v>10000000</v>
      </c>
      <c r="B159" s="6">
        <f>IF(LEN(Cotizar!A159)&gt;0,Cotizar!A159,"")</f>
        <v>1</v>
      </c>
      <c r="C159" s="6">
        <f>IF(LEN(Cotizar!B159)&gt;0,Cotizar!B159,"")</f>
        <v>158</v>
      </c>
      <c r="D159" s="6">
        <f>IF(ISBLANK(Cotizar!D159),"",VLOOKUP(Cotizar!D159,Tabla1[#All],2,FALSE))</f>
        <v>1031100356</v>
      </c>
      <c r="E159" s="6" t="str">
        <f>IF(ISBLANK(Cotizar!F159),"",VLOOKUP(Cotizar!F159,Tabla11[#All],2,FALSE))</f>
        <v>001</v>
      </c>
      <c r="F159" s="6">
        <f>IF(LEN(Cotizar!G159)&gt;0,Cotizar!G159,"")</f>
        <v>20522547957</v>
      </c>
      <c r="G159" s="39">
        <f>IF(LEN(Cotizar!H159)&gt;0,Cotizar!H159,"")</f>
        <v>1</v>
      </c>
      <c r="H159" s="39">
        <f>IF(LEN(Cotizar!I159)&gt;0,Cotizar!I159,"")</f>
        <v>58.099899999999998</v>
      </c>
      <c r="I159" s="6" t="str">
        <f>IF(LEN(Cotizar!J159)&gt;0,Cotizar!J159,"")</f>
        <v>Transpesa 158</v>
      </c>
    </row>
    <row r="160" spans="1:9" x14ac:dyDescent="0.25">
      <c r="A160" s="6" t="str">
        <f>IF(ISBLANK(Cotizar!C160),"",VLOOKUP(Cotizar!C160,Tabla3[#All],2,FALSE))</f>
        <v>10000000</v>
      </c>
      <c r="B160" s="6">
        <f>IF(LEN(Cotizar!A160)&gt;0,Cotizar!A160,"")</f>
        <v>1</v>
      </c>
      <c r="C160" s="6">
        <f>IF(LEN(Cotizar!B160)&gt;0,Cotizar!B160,"")</f>
        <v>159</v>
      </c>
      <c r="D160" s="6">
        <f>IF(ISBLANK(Cotizar!D160),"",VLOOKUP(Cotizar!D160,Tabla1[#All],2,FALSE))</f>
        <v>1031100240</v>
      </c>
      <c r="E160" s="6" t="str">
        <f>IF(ISBLANK(Cotizar!F160),"",VLOOKUP(Cotizar!F160,Tabla11[#All],2,FALSE))</f>
        <v>001</v>
      </c>
      <c r="F160" s="6">
        <f>IF(LEN(Cotizar!G160)&gt;0,Cotizar!G160,"")</f>
        <v>20522547957</v>
      </c>
      <c r="G160" s="39">
        <f>IF(LEN(Cotizar!H160)&gt;0,Cotizar!H160,"")</f>
        <v>1</v>
      </c>
      <c r="H160" s="39">
        <f>IF(LEN(Cotizar!I160)&gt;0,Cotizar!I160,"")</f>
        <v>58.099899999999998</v>
      </c>
      <c r="I160" s="6" t="str">
        <f>IF(LEN(Cotizar!J160)&gt;0,Cotizar!J160,"")</f>
        <v>Transpesa 159</v>
      </c>
    </row>
    <row r="161" spans="1:9" x14ac:dyDescent="0.25">
      <c r="A161" s="6" t="str">
        <f>IF(ISBLANK(Cotizar!C161),"",VLOOKUP(Cotizar!C161,Tabla3[#All],2,FALSE))</f>
        <v>10000000</v>
      </c>
      <c r="B161" s="6">
        <f>IF(LEN(Cotizar!A161)&gt;0,Cotizar!A161,"")</f>
        <v>1</v>
      </c>
      <c r="C161" s="6">
        <f>IF(LEN(Cotizar!B161)&gt;0,Cotizar!B161,"")</f>
        <v>160</v>
      </c>
      <c r="D161" s="6">
        <f>IF(ISBLANK(Cotizar!D161),"",VLOOKUP(Cotizar!D161,Tabla1[#All],2,FALSE))</f>
        <v>1031100238</v>
      </c>
      <c r="E161" s="6" t="str">
        <f>IF(ISBLANK(Cotizar!F161),"",VLOOKUP(Cotizar!F161,Tabla11[#All],2,FALSE))</f>
        <v>001</v>
      </c>
      <c r="F161" s="6">
        <f>IF(LEN(Cotizar!G161)&gt;0,Cotizar!G161,"")</f>
        <v>20522547957</v>
      </c>
      <c r="G161" s="39">
        <f>IF(LEN(Cotizar!H161)&gt;0,Cotizar!H161,"")</f>
        <v>1</v>
      </c>
      <c r="H161" s="39">
        <f>IF(LEN(Cotizar!I161)&gt;0,Cotizar!I161,"")</f>
        <v>58.099899999999998</v>
      </c>
      <c r="I161" s="6" t="str">
        <f>IF(LEN(Cotizar!J161)&gt;0,Cotizar!J161,"")</f>
        <v>Transpesa 160</v>
      </c>
    </row>
    <row r="162" spans="1:9" x14ac:dyDescent="0.25">
      <c r="A162" s="6" t="str">
        <f>IF(ISBLANK(Cotizar!C162),"",VLOOKUP(Cotizar!C162,Tabla3[#All],2,FALSE))</f>
        <v>10000000</v>
      </c>
      <c r="B162" s="6">
        <f>IF(LEN(Cotizar!A162)&gt;0,Cotizar!A162,"")</f>
        <v>1</v>
      </c>
      <c r="C162" s="6">
        <f>IF(LEN(Cotizar!B162)&gt;0,Cotizar!B162,"")</f>
        <v>161</v>
      </c>
      <c r="D162" s="6">
        <f>IF(ISBLANK(Cotizar!D162),"",VLOOKUP(Cotizar!D162,Tabla1[#All],2,FALSE))</f>
        <v>1031100329</v>
      </c>
      <c r="E162" s="6" t="str">
        <f>IF(ISBLANK(Cotizar!F162),"",VLOOKUP(Cotizar!F162,Tabla11[#All],2,FALSE))</f>
        <v>001</v>
      </c>
      <c r="F162" s="6">
        <f>IF(LEN(Cotizar!G162)&gt;0,Cotizar!G162,"")</f>
        <v>20522547957</v>
      </c>
      <c r="G162" s="39">
        <f>IF(LEN(Cotizar!H162)&gt;0,Cotizar!H162,"")</f>
        <v>1</v>
      </c>
      <c r="H162" s="39">
        <f>IF(LEN(Cotizar!I162)&gt;0,Cotizar!I162,"")</f>
        <v>58.099899999999998</v>
      </c>
      <c r="I162" s="6" t="str">
        <f>IF(LEN(Cotizar!J162)&gt;0,Cotizar!J162,"")</f>
        <v>Transpesa 161</v>
      </c>
    </row>
    <row r="163" spans="1:9" x14ac:dyDescent="0.25">
      <c r="A163" s="6" t="str">
        <f>IF(ISBLANK(Cotizar!C163),"",VLOOKUP(Cotizar!C163,Tabla3[#All],2,FALSE))</f>
        <v>10000000</v>
      </c>
      <c r="B163" s="6">
        <f>IF(LEN(Cotizar!A163)&gt;0,Cotizar!A163,"")</f>
        <v>1</v>
      </c>
      <c r="C163" s="6">
        <f>IF(LEN(Cotizar!B163)&gt;0,Cotizar!B163,"")</f>
        <v>162</v>
      </c>
      <c r="D163" s="6">
        <f>IF(ISBLANK(Cotizar!D163),"",VLOOKUP(Cotizar!D163,Tabla1[#All],2,FALSE))</f>
        <v>1031100355</v>
      </c>
      <c r="E163" s="6" t="str">
        <f>IF(ISBLANK(Cotizar!F163),"",VLOOKUP(Cotizar!F163,Tabla11[#All],2,FALSE))</f>
        <v>001</v>
      </c>
      <c r="F163" s="6">
        <f>IF(LEN(Cotizar!G163)&gt;0,Cotizar!G163,"")</f>
        <v>20522547957</v>
      </c>
      <c r="G163" s="39">
        <f>IF(LEN(Cotizar!H163)&gt;0,Cotizar!H163,"")</f>
        <v>1</v>
      </c>
      <c r="H163" s="39">
        <f>IF(LEN(Cotizar!I163)&gt;0,Cotizar!I163,"")</f>
        <v>92.700199999999995</v>
      </c>
      <c r="I163" s="6" t="str">
        <f>IF(LEN(Cotizar!J163)&gt;0,Cotizar!J163,"")</f>
        <v>Transpesa 162</v>
      </c>
    </row>
    <row r="164" spans="1:9" x14ac:dyDescent="0.25">
      <c r="A164" s="6" t="str">
        <f>IF(ISBLANK(Cotizar!C164),"",VLOOKUP(Cotizar!C164,Tabla3[#All],2,FALSE))</f>
        <v>10000000</v>
      </c>
      <c r="B164" s="6">
        <f>IF(LEN(Cotizar!A164)&gt;0,Cotizar!A164,"")</f>
        <v>1</v>
      </c>
      <c r="C164" s="6">
        <f>IF(LEN(Cotizar!B164)&gt;0,Cotizar!B164,"")</f>
        <v>163</v>
      </c>
      <c r="D164" s="6">
        <f>IF(ISBLANK(Cotizar!D164),"",VLOOKUP(Cotizar!D164,Tabla1[#All],2,FALSE))</f>
        <v>1031100349</v>
      </c>
      <c r="E164" s="6" t="str">
        <f>IF(ISBLANK(Cotizar!F164),"",VLOOKUP(Cotizar!F164,Tabla11[#All],2,FALSE))</f>
        <v>001</v>
      </c>
      <c r="F164" s="6">
        <f>IF(LEN(Cotizar!G164)&gt;0,Cotizar!G164,"")</f>
        <v>20522547957</v>
      </c>
      <c r="G164" s="39">
        <f>IF(LEN(Cotizar!H164)&gt;0,Cotizar!H164,"")</f>
        <v>1</v>
      </c>
      <c r="H164" s="39">
        <f>IF(LEN(Cotizar!I164)&gt;0,Cotizar!I164,"")</f>
        <v>92.700199999999995</v>
      </c>
      <c r="I164" s="6" t="str">
        <f>IF(LEN(Cotizar!J164)&gt;0,Cotizar!J164,"")</f>
        <v>Transpesa 163</v>
      </c>
    </row>
    <row r="165" spans="1:9" x14ac:dyDescent="0.25">
      <c r="A165" s="6" t="str">
        <f>IF(ISBLANK(Cotizar!C165),"",VLOOKUP(Cotizar!C165,Tabla3[#All],2,FALSE))</f>
        <v>10000000</v>
      </c>
      <c r="B165" s="6">
        <f>IF(LEN(Cotizar!A165)&gt;0,Cotizar!A165,"")</f>
        <v>1</v>
      </c>
      <c r="C165" s="6">
        <f>IF(LEN(Cotizar!B165)&gt;0,Cotizar!B165,"")</f>
        <v>164</v>
      </c>
      <c r="D165" s="6">
        <f>IF(ISBLANK(Cotizar!D165),"",VLOOKUP(Cotizar!D165,Tabla1[#All],2,FALSE))</f>
        <v>1031100265</v>
      </c>
      <c r="E165" s="6" t="str">
        <f>IF(ISBLANK(Cotizar!F165),"",VLOOKUP(Cotizar!F165,Tabla11[#All],2,FALSE))</f>
        <v>001</v>
      </c>
      <c r="F165" s="6">
        <f>IF(LEN(Cotizar!G165)&gt;0,Cotizar!G165,"")</f>
        <v>20522547957</v>
      </c>
      <c r="G165" s="39">
        <f>IF(LEN(Cotizar!H165)&gt;0,Cotizar!H165,"")</f>
        <v>1</v>
      </c>
      <c r="H165" s="39">
        <f>IF(LEN(Cotizar!I165)&gt;0,Cotizar!I165,"")</f>
        <v>92.700199999999995</v>
      </c>
      <c r="I165" s="6" t="str">
        <f>IF(LEN(Cotizar!J165)&gt;0,Cotizar!J165,"")</f>
        <v>Transpesa 164</v>
      </c>
    </row>
    <row r="166" spans="1:9" x14ac:dyDescent="0.25">
      <c r="A166" s="6" t="str">
        <f>IF(ISBLANK(Cotizar!C166),"",VLOOKUP(Cotizar!C166,Tabla3[#All],2,FALSE))</f>
        <v>10000000</v>
      </c>
      <c r="B166" s="6">
        <f>IF(LEN(Cotizar!A166)&gt;0,Cotizar!A166,"")</f>
        <v>1</v>
      </c>
      <c r="C166" s="6">
        <f>IF(LEN(Cotizar!B166)&gt;0,Cotizar!B166,"")</f>
        <v>165</v>
      </c>
      <c r="D166" s="6">
        <f>IF(ISBLANK(Cotizar!D166),"",VLOOKUP(Cotizar!D166,Tabla1[#All],2,FALSE))</f>
        <v>1031100256</v>
      </c>
      <c r="E166" s="6" t="str">
        <f>IF(ISBLANK(Cotizar!F166),"",VLOOKUP(Cotizar!F166,Tabla11[#All],2,FALSE))</f>
        <v>001</v>
      </c>
      <c r="F166" s="6">
        <f>IF(LEN(Cotizar!G166)&gt;0,Cotizar!G166,"")</f>
        <v>20522547957</v>
      </c>
      <c r="G166" s="39">
        <f>IF(LEN(Cotizar!H166)&gt;0,Cotizar!H166,"")</f>
        <v>1</v>
      </c>
      <c r="H166" s="39">
        <f>IF(LEN(Cotizar!I166)&gt;0,Cotizar!I166,"")</f>
        <v>92.700199999999995</v>
      </c>
      <c r="I166" s="6" t="str">
        <f>IF(LEN(Cotizar!J166)&gt;0,Cotizar!J166,"")</f>
        <v>Transpesa 165</v>
      </c>
    </row>
    <row r="167" spans="1:9" x14ac:dyDescent="0.25">
      <c r="A167" s="6" t="str">
        <f>IF(ISBLANK(Cotizar!C167),"",VLOOKUP(Cotizar!C167,Tabla3[#All],2,FALSE))</f>
        <v>10000000</v>
      </c>
      <c r="B167" s="6">
        <f>IF(LEN(Cotizar!A167)&gt;0,Cotizar!A167,"")</f>
        <v>1</v>
      </c>
      <c r="C167" s="6">
        <f>IF(LEN(Cotizar!B167)&gt;0,Cotizar!B167,"")</f>
        <v>166</v>
      </c>
      <c r="D167" s="6">
        <f>IF(ISBLANK(Cotizar!D167),"",VLOOKUP(Cotizar!D167,Tabla1[#All],2,FALSE))</f>
        <v>1031100294</v>
      </c>
      <c r="E167" s="6" t="str">
        <f>IF(ISBLANK(Cotizar!F167),"",VLOOKUP(Cotizar!F167,Tabla11[#All],2,FALSE))</f>
        <v>001</v>
      </c>
      <c r="F167" s="6">
        <f>IF(LEN(Cotizar!G167)&gt;0,Cotizar!G167,"")</f>
        <v>20522547957</v>
      </c>
      <c r="G167" s="39">
        <f>IF(LEN(Cotizar!H167)&gt;0,Cotizar!H167,"")</f>
        <v>1</v>
      </c>
      <c r="H167" s="39">
        <f>IF(LEN(Cotizar!I167)&gt;0,Cotizar!I167,"")</f>
        <v>92.700199999999995</v>
      </c>
      <c r="I167" s="6" t="str">
        <f>IF(LEN(Cotizar!J167)&gt;0,Cotizar!J167,"")</f>
        <v>Transpesa 166</v>
      </c>
    </row>
    <row r="168" spans="1:9" x14ac:dyDescent="0.25">
      <c r="A168" s="6" t="str">
        <f>IF(ISBLANK(Cotizar!C168),"",VLOOKUP(Cotizar!C168,Tabla3[#All],2,FALSE))</f>
        <v>10000000</v>
      </c>
      <c r="B168" s="6">
        <f>IF(LEN(Cotizar!A168)&gt;0,Cotizar!A168,"")</f>
        <v>1</v>
      </c>
      <c r="C168" s="6">
        <f>IF(LEN(Cotizar!B168)&gt;0,Cotizar!B168,"")</f>
        <v>167</v>
      </c>
      <c r="D168" s="6">
        <f>IF(ISBLANK(Cotizar!D168),"",VLOOKUP(Cotizar!D168,Tabla1[#All],2,FALSE))</f>
        <v>1031100361</v>
      </c>
      <c r="E168" s="6" t="str">
        <f>IF(ISBLANK(Cotizar!F168),"",VLOOKUP(Cotizar!F168,Tabla11[#All],2,FALSE))</f>
        <v>001</v>
      </c>
      <c r="F168" s="6">
        <f>IF(LEN(Cotizar!G168)&gt;0,Cotizar!G168,"")</f>
        <v>20522547957</v>
      </c>
      <c r="G168" s="39">
        <f>IF(LEN(Cotizar!H168)&gt;0,Cotizar!H168,"")</f>
        <v>1</v>
      </c>
      <c r="H168" s="39">
        <f>IF(LEN(Cotizar!I168)&gt;0,Cotizar!I168,"")</f>
        <v>92.700199999999995</v>
      </c>
      <c r="I168" s="6" t="str">
        <f>IF(LEN(Cotizar!J168)&gt;0,Cotizar!J168,"")</f>
        <v>Transpesa 167</v>
      </c>
    </row>
    <row r="169" spans="1:9" x14ac:dyDescent="0.25">
      <c r="A169" s="6" t="str">
        <f>IF(ISBLANK(Cotizar!C169),"",VLOOKUP(Cotizar!C169,Tabla3[#All],2,FALSE))</f>
        <v>10000000</v>
      </c>
      <c r="B169" s="6">
        <f>IF(LEN(Cotizar!A169)&gt;0,Cotizar!A169,"")</f>
        <v>1</v>
      </c>
      <c r="C169" s="6">
        <f>IF(LEN(Cotizar!B169)&gt;0,Cotizar!B169,"")</f>
        <v>168</v>
      </c>
      <c r="D169" s="6">
        <f>IF(ISBLANK(Cotizar!D169),"",VLOOKUP(Cotizar!D169,Tabla1[#All],2,FALSE))</f>
        <v>1031100248</v>
      </c>
      <c r="E169" s="6" t="str">
        <f>IF(ISBLANK(Cotizar!F169),"",VLOOKUP(Cotizar!F169,Tabla11[#All],2,FALSE))</f>
        <v>001</v>
      </c>
      <c r="F169" s="6">
        <f>IF(LEN(Cotizar!G169)&gt;0,Cotizar!G169,"")</f>
        <v>20522547957</v>
      </c>
      <c r="G169" s="39">
        <f>IF(LEN(Cotizar!H169)&gt;0,Cotizar!H169,"")</f>
        <v>1</v>
      </c>
      <c r="H169" s="39">
        <f>IF(LEN(Cotizar!I169)&gt;0,Cotizar!I169,"")</f>
        <v>92.700199999999995</v>
      </c>
      <c r="I169" s="6" t="str">
        <f>IF(LEN(Cotizar!J169)&gt;0,Cotizar!J169,"")</f>
        <v>Transpesa 168</v>
      </c>
    </row>
    <row r="170" spans="1:9" x14ac:dyDescent="0.25">
      <c r="A170" s="6" t="str">
        <f>IF(ISBLANK(Cotizar!C170),"",VLOOKUP(Cotizar!C170,Tabla3[#All],2,FALSE))</f>
        <v>10000000</v>
      </c>
      <c r="B170" s="6">
        <f>IF(LEN(Cotizar!A170)&gt;0,Cotizar!A170,"")</f>
        <v>1</v>
      </c>
      <c r="C170" s="6">
        <f>IF(LEN(Cotizar!B170)&gt;0,Cotizar!B170,"")</f>
        <v>169</v>
      </c>
      <c r="D170" s="6">
        <f>IF(ISBLANK(Cotizar!D170),"",VLOOKUP(Cotizar!D170,Tabla1[#All],2,FALSE))</f>
        <v>1031100289</v>
      </c>
      <c r="E170" s="6" t="str">
        <f>IF(ISBLANK(Cotizar!F170),"",VLOOKUP(Cotizar!F170,Tabla11[#All],2,FALSE))</f>
        <v>001</v>
      </c>
      <c r="F170" s="6">
        <f>IF(LEN(Cotizar!G170)&gt;0,Cotizar!G170,"")</f>
        <v>20522547957</v>
      </c>
      <c r="G170" s="39">
        <f>IF(LEN(Cotizar!H170)&gt;0,Cotizar!H170,"")</f>
        <v>1</v>
      </c>
      <c r="H170" s="39">
        <f>IF(LEN(Cotizar!I170)&gt;0,Cotizar!I170,"")</f>
        <v>92.700199999999995</v>
      </c>
      <c r="I170" s="6" t="str">
        <f>IF(LEN(Cotizar!J170)&gt;0,Cotizar!J170,"")</f>
        <v>Transpesa 169</v>
      </c>
    </row>
    <row r="171" spans="1:9" x14ac:dyDescent="0.25">
      <c r="A171" s="6" t="str">
        <f>IF(ISBLANK(Cotizar!C171),"",VLOOKUP(Cotizar!C171,Tabla3[#All],2,FALSE))</f>
        <v>10000000</v>
      </c>
      <c r="B171" s="6">
        <f>IF(LEN(Cotizar!A171)&gt;0,Cotizar!A171,"")</f>
        <v>1</v>
      </c>
      <c r="C171" s="6">
        <f>IF(LEN(Cotizar!B171)&gt;0,Cotizar!B171,"")</f>
        <v>170</v>
      </c>
      <c r="D171" s="6">
        <f>IF(ISBLANK(Cotizar!D171),"",VLOOKUP(Cotizar!D171,Tabla1[#All],2,FALSE))</f>
        <v>1031100116</v>
      </c>
      <c r="E171" s="6" t="str">
        <f>IF(ISBLANK(Cotizar!F171),"",VLOOKUP(Cotizar!F171,Tabla11[#All],2,FALSE))</f>
        <v>001</v>
      </c>
      <c r="F171" s="6">
        <f>IF(LEN(Cotizar!G171)&gt;0,Cotizar!G171,"")</f>
        <v>20522547957</v>
      </c>
      <c r="G171" s="39">
        <f>IF(LEN(Cotizar!H171)&gt;0,Cotizar!H171,"")</f>
        <v>1</v>
      </c>
      <c r="H171" s="39">
        <f>IF(LEN(Cotizar!I171)&gt;0,Cotizar!I171,"")</f>
        <v>92.700199999999995</v>
      </c>
      <c r="I171" s="6" t="str">
        <f>IF(LEN(Cotizar!J171)&gt;0,Cotizar!J171,"")</f>
        <v>Transpesa 170</v>
      </c>
    </row>
    <row r="172" spans="1:9" x14ac:dyDescent="0.25">
      <c r="A172" s="6" t="str">
        <f>IF(ISBLANK(Cotizar!C172),"",VLOOKUP(Cotizar!C172,Tabla3[#All],2,FALSE))</f>
        <v>10000000</v>
      </c>
      <c r="B172" s="6">
        <f>IF(LEN(Cotizar!A172)&gt;0,Cotizar!A172,"")</f>
        <v>1</v>
      </c>
      <c r="C172" s="6">
        <f>IF(LEN(Cotizar!B172)&gt;0,Cotizar!B172,"")</f>
        <v>171</v>
      </c>
      <c r="D172" s="6">
        <f>IF(ISBLANK(Cotizar!D172),"",VLOOKUP(Cotizar!D172,Tabla1[#All],2,FALSE))</f>
        <v>1031100329</v>
      </c>
      <c r="E172" s="6" t="str">
        <f>IF(ISBLANK(Cotizar!F172),"",VLOOKUP(Cotizar!F172,Tabla11[#All],2,FALSE))</f>
        <v>001</v>
      </c>
      <c r="F172" s="6">
        <f>IF(LEN(Cotizar!G172)&gt;0,Cotizar!G172,"")</f>
        <v>20522547957</v>
      </c>
      <c r="G172" s="39">
        <f>IF(LEN(Cotizar!H172)&gt;0,Cotizar!H172,"")</f>
        <v>1</v>
      </c>
      <c r="H172" s="39">
        <f>IF(LEN(Cotizar!I172)&gt;0,Cotizar!I172,"")</f>
        <v>92.700199999999995</v>
      </c>
      <c r="I172" s="6" t="str">
        <f>IF(LEN(Cotizar!J172)&gt;0,Cotizar!J172,"")</f>
        <v>Transpesa 171</v>
      </c>
    </row>
    <row r="173" spans="1:9" x14ac:dyDescent="0.25">
      <c r="A173" s="6" t="str">
        <f>IF(ISBLANK(Cotizar!C173),"",VLOOKUP(Cotizar!C173,Tabla3[#All],2,FALSE))</f>
        <v>10000000</v>
      </c>
      <c r="B173" s="6">
        <f>IF(LEN(Cotizar!A173)&gt;0,Cotizar!A173,"")</f>
        <v>1</v>
      </c>
      <c r="C173" s="6">
        <f>IF(LEN(Cotizar!B173)&gt;0,Cotizar!B173,"")</f>
        <v>172</v>
      </c>
      <c r="D173" s="6">
        <f>IF(ISBLANK(Cotizar!D173),"",VLOOKUP(Cotizar!D173,Tabla1[#All],2,FALSE))</f>
        <v>1031100358</v>
      </c>
      <c r="E173" s="6" t="str">
        <f>IF(ISBLANK(Cotizar!F173),"",VLOOKUP(Cotizar!F173,Tabla11[#All],2,FALSE))</f>
        <v>001</v>
      </c>
      <c r="F173" s="6">
        <f>IF(LEN(Cotizar!G173)&gt;0,Cotizar!G173,"")</f>
        <v>20522547957</v>
      </c>
      <c r="G173" s="39">
        <f>IF(LEN(Cotizar!H173)&gt;0,Cotizar!H173,"")</f>
        <v>1</v>
      </c>
      <c r="H173" s="39">
        <f>IF(LEN(Cotizar!I173)&gt;0,Cotizar!I173,"")</f>
        <v>92.700199999999995</v>
      </c>
      <c r="I173" s="6" t="str">
        <f>IF(LEN(Cotizar!J173)&gt;0,Cotizar!J173,"")</f>
        <v>Transpesa 172</v>
      </c>
    </row>
    <row r="174" spans="1:9" x14ac:dyDescent="0.25">
      <c r="A174" s="6" t="str">
        <f>IF(ISBLANK(Cotizar!C174),"",VLOOKUP(Cotizar!C174,Tabla3[#All],2,FALSE))</f>
        <v>10000000</v>
      </c>
      <c r="B174" s="6">
        <f>IF(LEN(Cotizar!A174)&gt;0,Cotizar!A174,"")</f>
        <v>1</v>
      </c>
      <c r="C174" s="6">
        <f>IF(LEN(Cotizar!B174)&gt;0,Cotizar!B174,"")</f>
        <v>173</v>
      </c>
      <c r="D174" s="6">
        <f>IF(ISBLANK(Cotizar!D174),"",VLOOKUP(Cotizar!D174,Tabla1[#All],2,FALSE))</f>
        <v>1031100239</v>
      </c>
      <c r="E174" s="6" t="str">
        <f>IF(ISBLANK(Cotizar!F174),"",VLOOKUP(Cotizar!F174,Tabla11[#All],2,FALSE))</f>
        <v>001</v>
      </c>
      <c r="F174" s="6">
        <f>IF(LEN(Cotizar!G174)&gt;0,Cotizar!G174,"")</f>
        <v>20522547957</v>
      </c>
      <c r="G174" s="39">
        <f>IF(LEN(Cotizar!H174)&gt;0,Cotizar!H174,"")</f>
        <v>1</v>
      </c>
      <c r="H174" s="39">
        <f>IF(LEN(Cotizar!I174)&gt;0,Cotizar!I174,"")</f>
        <v>92.700199999999995</v>
      </c>
      <c r="I174" s="6" t="str">
        <f>IF(LEN(Cotizar!J174)&gt;0,Cotizar!J174,"")</f>
        <v>Transpesa 173</v>
      </c>
    </row>
    <row r="175" spans="1:9" x14ac:dyDescent="0.25">
      <c r="A175" s="6" t="str">
        <f>IF(ISBLANK(Cotizar!C175),"",VLOOKUP(Cotizar!C175,Tabla3[#All],2,FALSE))</f>
        <v>10000000</v>
      </c>
      <c r="B175" s="6">
        <f>IF(LEN(Cotizar!A175)&gt;0,Cotizar!A175,"")</f>
        <v>1</v>
      </c>
      <c r="C175" s="6">
        <f>IF(LEN(Cotizar!B175)&gt;0,Cotizar!B175,"")</f>
        <v>174</v>
      </c>
      <c r="D175" s="6">
        <f>IF(ISBLANK(Cotizar!D175),"",VLOOKUP(Cotizar!D175,Tabla1[#All],2,FALSE))</f>
        <v>1031100327</v>
      </c>
      <c r="E175" s="6" t="str">
        <f>IF(ISBLANK(Cotizar!F175),"",VLOOKUP(Cotizar!F175,Tabla11[#All],2,FALSE))</f>
        <v>001</v>
      </c>
      <c r="F175" s="6">
        <f>IF(LEN(Cotizar!G175)&gt;0,Cotizar!G175,"")</f>
        <v>20522547957</v>
      </c>
      <c r="G175" s="39">
        <f>IF(LEN(Cotizar!H175)&gt;0,Cotizar!H175,"")</f>
        <v>1</v>
      </c>
      <c r="H175" s="39">
        <f>IF(LEN(Cotizar!I175)&gt;0,Cotizar!I175,"")</f>
        <v>92.700199999999995</v>
      </c>
      <c r="I175" s="6" t="str">
        <f>IF(LEN(Cotizar!J175)&gt;0,Cotizar!J175,"")</f>
        <v>Transpesa 174</v>
      </c>
    </row>
    <row r="176" spans="1:9" x14ac:dyDescent="0.25">
      <c r="A176" s="6" t="str">
        <f>IF(ISBLANK(Cotizar!C176),"",VLOOKUP(Cotizar!C176,Tabla3[#All],2,FALSE))</f>
        <v>10000000</v>
      </c>
      <c r="B176" s="6">
        <f>IF(LEN(Cotizar!A176)&gt;0,Cotizar!A176,"")</f>
        <v>1</v>
      </c>
      <c r="C176" s="6">
        <f>IF(LEN(Cotizar!B176)&gt;0,Cotizar!B176,"")</f>
        <v>175</v>
      </c>
      <c r="D176" s="6">
        <f>IF(ISBLANK(Cotizar!D176),"",VLOOKUP(Cotizar!D176,Tabla1[#All],2,FALSE))</f>
        <v>1031100352</v>
      </c>
      <c r="E176" s="6" t="str">
        <f>IF(ISBLANK(Cotizar!F176),"",VLOOKUP(Cotizar!F176,Tabla11[#All],2,FALSE))</f>
        <v>001</v>
      </c>
      <c r="F176" s="6">
        <f>IF(LEN(Cotizar!G176)&gt;0,Cotizar!G176,"")</f>
        <v>20522547957</v>
      </c>
      <c r="G176" s="39">
        <f>IF(LEN(Cotizar!H176)&gt;0,Cotizar!H176,"")</f>
        <v>1</v>
      </c>
      <c r="H176" s="39">
        <f>IF(LEN(Cotizar!I176)&gt;0,Cotizar!I176,"")</f>
        <v>92.700199999999995</v>
      </c>
      <c r="I176" s="6" t="str">
        <f>IF(LEN(Cotizar!J176)&gt;0,Cotizar!J176,"")</f>
        <v>Transpesa 175</v>
      </c>
    </row>
    <row r="177" spans="1:9" x14ac:dyDescent="0.25">
      <c r="A177" s="6" t="str">
        <f>IF(ISBLANK(Cotizar!C177),"",VLOOKUP(Cotizar!C177,Tabla3[#All],2,FALSE))</f>
        <v>10000000</v>
      </c>
      <c r="B177" s="6">
        <f>IF(LEN(Cotizar!A177)&gt;0,Cotizar!A177,"")</f>
        <v>1</v>
      </c>
      <c r="C177" s="6">
        <f>IF(LEN(Cotizar!B177)&gt;0,Cotizar!B177,"")</f>
        <v>176</v>
      </c>
      <c r="D177" s="6">
        <f>IF(ISBLANK(Cotizar!D177),"",VLOOKUP(Cotizar!D177,Tabla1[#All],2,FALSE))</f>
        <v>1031100356</v>
      </c>
      <c r="E177" s="6" t="str">
        <f>IF(ISBLANK(Cotizar!F177),"",VLOOKUP(Cotizar!F177,Tabla11[#All],2,FALSE))</f>
        <v>001</v>
      </c>
      <c r="F177" s="6">
        <f>IF(LEN(Cotizar!G177)&gt;0,Cotizar!G177,"")</f>
        <v>20522547957</v>
      </c>
      <c r="G177" s="39">
        <f>IF(LEN(Cotizar!H177)&gt;0,Cotizar!H177,"")</f>
        <v>1</v>
      </c>
      <c r="H177" s="39">
        <f>IF(LEN(Cotizar!I177)&gt;0,Cotizar!I177,"")</f>
        <v>92.700199999999995</v>
      </c>
      <c r="I177" s="6" t="str">
        <f>IF(LEN(Cotizar!J177)&gt;0,Cotizar!J177,"")</f>
        <v>Transpesa 176</v>
      </c>
    </row>
    <row r="178" spans="1:9" x14ac:dyDescent="0.25">
      <c r="A178" s="6" t="str">
        <f>IF(ISBLANK(Cotizar!C178),"",VLOOKUP(Cotizar!C178,Tabla3[#All],2,FALSE))</f>
        <v>10000000</v>
      </c>
      <c r="B178" s="6">
        <f>IF(LEN(Cotizar!A178)&gt;0,Cotizar!A178,"")</f>
        <v>1</v>
      </c>
      <c r="C178" s="6">
        <f>IF(LEN(Cotizar!B178)&gt;0,Cotizar!B178,"")</f>
        <v>177</v>
      </c>
      <c r="D178" s="6">
        <f>IF(ISBLANK(Cotizar!D178),"",VLOOKUP(Cotizar!D178,Tabla1[#All],2,FALSE))</f>
        <v>1031100251</v>
      </c>
      <c r="E178" s="6" t="str">
        <f>IF(ISBLANK(Cotizar!F178),"",VLOOKUP(Cotizar!F178,Tabla11[#All],2,FALSE))</f>
        <v>001</v>
      </c>
      <c r="F178" s="6">
        <f>IF(LEN(Cotizar!G178)&gt;0,Cotizar!G178,"")</f>
        <v>20522547957</v>
      </c>
      <c r="G178" s="39">
        <f>IF(LEN(Cotizar!H178)&gt;0,Cotizar!H178,"")</f>
        <v>1</v>
      </c>
      <c r="H178" s="39">
        <f>IF(LEN(Cotizar!I178)&gt;0,Cotizar!I178,"")</f>
        <v>92.700199999999995</v>
      </c>
      <c r="I178" s="6" t="str">
        <f>IF(LEN(Cotizar!J178)&gt;0,Cotizar!J178,"")</f>
        <v>Transpesa 177</v>
      </c>
    </row>
    <row r="179" spans="1:9" x14ac:dyDescent="0.25">
      <c r="A179" s="6" t="str">
        <f>IF(ISBLANK(Cotizar!C179),"",VLOOKUP(Cotizar!C179,Tabla3[#All],2,FALSE))</f>
        <v>10000000</v>
      </c>
      <c r="B179" s="6">
        <f>IF(LEN(Cotizar!A179)&gt;0,Cotizar!A179,"")</f>
        <v>1</v>
      </c>
      <c r="C179" s="6">
        <f>IF(LEN(Cotizar!B179)&gt;0,Cotizar!B179,"")</f>
        <v>178</v>
      </c>
      <c r="D179" s="6">
        <f>IF(ISBLANK(Cotizar!D179),"",VLOOKUP(Cotizar!D179,Tabla1[#All],2,FALSE))</f>
        <v>1031100354</v>
      </c>
      <c r="E179" s="6" t="str">
        <f>IF(ISBLANK(Cotizar!F179),"",VLOOKUP(Cotizar!F179,Tabla11[#All],2,FALSE))</f>
        <v>001</v>
      </c>
      <c r="F179" s="6">
        <f>IF(LEN(Cotizar!G179)&gt;0,Cotizar!G179,"")</f>
        <v>20522547957</v>
      </c>
      <c r="G179" s="39">
        <f>IF(LEN(Cotizar!H179)&gt;0,Cotizar!H179,"")</f>
        <v>1</v>
      </c>
      <c r="H179" s="39">
        <f>IF(LEN(Cotizar!I179)&gt;0,Cotizar!I179,"")</f>
        <v>92.700199999999995</v>
      </c>
      <c r="I179" s="6" t="str">
        <f>IF(LEN(Cotizar!J179)&gt;0,Cotizar!J179,"")</f>
        <v>Transpesa 178</v>
      </c>
    </row>
    <row r="180" spans="1:9" x14ac:dyDescent="0.25">
      <c r="A180" s="6" t="str">
        <f>IF(ISBLANK(Cotizar!C180),"",VLOOKUP(Cotizar!C180,Tabla3[#All],2,FALSE))</f>
        <v>10000000</v>
      </c>
      <c r="B180" s="6">
        <f>IF(LEN(Cotizar!A180)&gt;0,Cotizar!A180,"")</f>
        <v>1</v>
      </c>
      <c r="C180" s="6">
        <f>IF(LEN(Cotizar!B180)&gt;0,Cotizar!B180,"")</f>
        <v>179</v>
      </c>
      <c r="D180" s="6">
        <f>IF(ISBLANK(Cotizar!D180),"",VLOOKUP(Cotizar!D180,Tabla1[#All],2,FALSE))</f>
        <v>1031100319</v>
      </c>
      <c r="E180" s="6" t="str">
        <f>IF(ISBLANK(Cotizar!F180),"",VLOOKUP(Cotizar!F180,Tabla11[#All],2,FALSE))</f>
        <v>001</v>
      </c>
      <c r="F180" s="6">
        <f>IF(LEN(Cotizar!G180)&gt;0,Cotizar!G180,"")</f>
        <v>20522547957</v>
      </c>
      <c r="G180" s="39">
        <f>IF(LEN(Cotizar!H180)&gt;0,Cotizar!H180,"")</f>
        <v>1</v>
      </c>
      <c r="H180" s="39">
        <f>IF(LEN(Cotizar!I180)&gt;0,Cotizar!I180,"")</f>
        <v>92.700199999999995</v>
      </c>
      <c r="I180" s="6" t="str">
        <f>IF(LEN(Cotizar!J180)&gt;0,Cotizar!J180,"")</f>
        <v>Transpesa 179</v>
      </c>
    </row>
    <row r="181" spans="1:9" x14ac:dyDescent="0.25">
      <c r="A181" s="6" t="str">
        <f>IF(ISBLANK(Cotizar!C181),"",VLOOKUP(Cotizar!C181,Tabla3[#All],2,FALSE))</f>
        <v>10000000</v>
      </c>
      <c r="B181" s="6">
        <f>IF(LEN(Cotizar!A181)&gt;0,Cotizar!A181,"")</f>
        <v>1</v>
      </c>
      <c r="C181" s="6">
        <f>IF(LEN(Cotizar!B181)&gt;0,Cotizar!B181,"")</f>
        <v>180</v>
      </c>
      <c r="D181" s="6">
        <f>IF(ISBLANK(Cotizar!D181),"",VLOOKUP(Cotizar!D181,Tabla1[#All],2,FALSE))</f>
        <v>1031100349</v>
      </c>
      <c r="E181" s="6" t="str">
        <f>IF(ISBLANK(Cotizar!F181),"",VLOOKUP(Cotizar!F181,Tabla11[#All],2,FALSE))</f>
        <v>001</v>
      </c>
      <c r="F181" s="6">
        <f>IF(LEN(Cotizar!G181)&gt;0,Cotizar!G181,"")</f>
        <v>20522547957</v>
      </c>
      <c r="G181" s="39">
        <f>IF(LEN(Cotizar!H181)&gt;0,Cotizar!H181,"")</f>
        <v>1</v>
      </c>
      <c r="H181" s="39">
        <f>IF(LEN(Cotizar!I181)&gt;0,Cotizar!I181,"")</f>
        <v>92.700199999999995</v>
      </c>
      <c r="I181" s="6" t="str">
        <f>IF(LEN(Cotizar!J181)&gt;0,Cotizar!J181,"")</f>
        <v>Transpesa 180</v>
      </c>
    </row>
    <row r="182" spans="1:9" x14ac:dyDescent="0.25">
      <c r="A182" s="6" t="str">
        <f>IF(ISBLANK(Cotizar!C182),"",VLOOKUP(Cotizar!C182,Tabla3[#All],2,FALSE))</f>
        <v>10000000</v>
      </c>
      <c r="B182" s="6">
        <f>IF(LEN(Cotizar!A182)&gt;0,Cotizar!A182,"")</f>
        <v>1</v>
      </c>
      <c r="C182" s="6">
        <f>IF(LEN(Cotizar!B182)&gt;0,Cotizar!B182,"")</f>
        <v>181</v>
      </c>
      <c r="D182" s="6">
        <f>IF(ISBLANK(Cotizar!D182),"",VLOOKUP(Cotizar!D182,Tabla1[#All],2,FALSE))</f>
        <v>1031100267</v>
      </c>
      <c r="E182" s="6" t="str">
        <f>IF(ISBLANK(Cotizar!F182),"",VLOOKUP(Cotizar!F182,Tabla11[#All],2,FALSE))</f>
        <v>001</v>
      </c>
      <c r="F182" s="6">
        <f>IF(LEN(Cotizar!G182)&gt;0,Cotizar!G182,"")</f>
        <v>20522547957</v>
      </c>
      <c r="G182" s="39">
        <f>IF(LEN(Cotizar!H182)&gt;0,Cotizar!H182,"")</f>
        <v>1</v>
      </c>
      <c r="H182" s="39">
        <f>IF(LEN(Cotizar!I182)&gt;0,Cotizar!I182,"")</f>
        <v>92.700199999999995</v>
      </c>
      <c r="I182" s="6" t="str">
        <f>IF(LEN(Cotizar!J182)&gt;0,Cotizar!J182,"")</f>
        <v>Transpesa 181</v>
      </c>
    </row>
    <row r="183" spans="1:9" x14ac:dyDescent="0.25">
      <c r="A183" s="6" t="str">
        <f>IF(ISBLANK(Cotizar!C183),"",VLOOKUP(Cotizar!C183,Tabla3[#All],2,FALSE))</f>
        <v>10000000</v>
      </c>
      <c r="B183" s="6">
        <f>IF(LEN(Cotizar!A183)&gt;0,Cotizar!A183,"")</f>
        <v>1</v>
      </c>
      <c r="C183" s="6">
        <f>IF(LEN(Cotizar!B183)&gt;0,Cotizar!B183,"")</f>
        <v>182</v>
      </c>
      <c r="D183" s="6">
        <f>IF(ISBLANK(Cotizar!D183),"",VLOOKUP(Cotizar!D183,Tabla1[#All],2,FALSE))</f>
        <v>1031100287</v>
      </c>
      <c r="E183" s="6" t="str">
        <f>IF(ISBLANK(Cotizar!F183),"",VLOOKUP(Cotizar!F183,Tabla11[#All],2,FALSE))</f>
        <v>001</v>
      </c>
      <c r="F183" s="6">
        <f>IF(LEN(Cotizar!G183)&gt;0,Cotizar!G183,"")</f>
        <v>20522547957</v>
      </c>
      <c r="G183" s="39">
        <f>IF(LEN(Cotizar!H183)&gt;0,Cotizar!H183,"")</f>
        <v>1</v>
      </c>
      <c r="H183" s="39">
        <f>IF(LEN(Cotizar!I183)&gt;0,Cotizar!I183,"")</f>
        <v>92.700199999999995</v>
      </c>
      <c r="I183" s="6" t="str">
        <f>IF(LEN(Cotizar!J183)&gt;0,Cotizar!J183,"")</f>
        <v>Transpesa 182</v>
      </c>
    </row>
    <row r="184" spans="1:9" x14ac:dyDescent="0.25">
      <c r="A184" s="6" t="str">
        <f>IF(ISBLANK(Cotizar!C184),"",VLOOKUP(Cotizar!C184,Tabla3[#All],2,FALSE))</f>
        <v>10000000</v>
      </c>
      <c r="B184" s="6">
        <f>IF(LEN(Cotizar!A184)&gt;0,Cotizar!A184,"")</f>
        <v>1</v>
      </c>
      <c r="C184" s="6">
        <f>IF(LEN(Cotizar!B184)&gt;0,Cotizar!B184,"")</f>
        <v>183</v>
      </c>
      <c r="D184" s="6">
        <f>IF(ISBLANK(Cotizar!D184),"",VLOOKUP(Cotizar!D184,Tabla1[#All],2,FALSE))</f>
        <v>1031100323</v>
      </c>
      <c r="E184" s="6" t="str">
        <f>IF(ISBLANK(Cotizar!F184),"",VLOOKUP(Cotizar!F184,Tabla11[#All],2,FALSE))</f>
        <v>001</v>
      </c>
      <c r="F184" s="6">
        <f>IF(LEN(Cotizar!G184)&gt;0,Cotizar!G184,"")</f>
        <v>20522547957</v>
      </c>
      <c r="G184" s="39">
        <f>IF(LEN(Cotizar!H184)&gt;0,Cotizar!H184,"")</f>
        <v>1</v>
      </c>
      <c r="H184" s="39">
        <f>IF(LEN(Cotizar!I184)&gt;0,Cotizar!I184,"")</f>
        <v>92.700199999999995</v>
      </c>
      <c r="I184" s="6" t="str">
        <f>IF(LEN(Cotizar!J184)&gt;0,Cotizar!J184,"")</f>
        <v>Transpesa 183</v>
      </c>
    </row>
    <row r="185" spans="1:9" x14ac:dyDescent="0.25">
      <c r="A185" s="6" t="str">
        <f>IF(ISBLANK(Cotizar!C185),"",VLOOKUP(Cotizar!C185,Tabla3[#All],2,FALSE))</f>
        <v>10000000</v>
      </c>
      <c r="B185" s="6">
        <f>IF(LEN(Cotizar!A185)&gt;0,Cotizar!A185,"")</f>
        <v>1</v>
      </c>
      <c r="C185" s="6">
        <f>IF(LEN(Cotizar!B185)&gt;0,Cotizar!B185,"")</f>
        <v>184</v>
      </c>
      <c r="D185" s="6">
        <f>IF(ISBLANK(Cotizar!D185),"",VLOOKUP(Cotizar!D185,Tabla1[#All],2,FALSE))</f>
        <v>1031100327</v>
      </c>
      <c r="E185" s="6" t="str">
        <f>IF(ISBLANK(Cotizar!F185),"",VLOOKUP(Cotizar!F185,Tabla11[#All],2,FALSE))</f>
        <v>001</v>
      </c>
      <c r="F185" s="6">
        <f>IF(LEN(Cotizar!G185)&gt;0,Cotizar!G185,"")</f>
        <v>20522547957</v>
      </c>
      <c r="G185" s="39">
        <f>IF(LEN(Cotizar!H185)&gt;0,Cotizar!H185,"")</f>
        <v>1</v>
      </c>
      <c r="H185" s="39">
        <f>IF(LEN(Cotizar!I185)&gt;0,Cotizar!I185,"")</f>
        <v>57.499899999999997</v>
      </c>
      <c r="I185" s="6" t="str">
        <f>IF(LEN(Cotizar!J185)&gt;0,Cotizar!J185,"")</f>
        <v>Transpesa 184</v>
      </c>
    </row>
    <row r="186" spans="1:9" x14ac:dyDescent="0.25">
      <c r="A186" s="6" t="str">
        <f>IF(ISBLANK(Cotizar!C186),"",VLOOKUP(Cotizar!C186,Tabla3[#All],2,FALSE))</f>
        <v>10000000</v>
      </c>
      <c r="B186" s="6">
        <f>IF(LEN(Cotizar!A186)&gt;0,Cotizar!A186,"")</f>
        <v>1</v>
      </c>
      <c r="C186" s="6">
        <f>IF(LEN(Cotizar!B186)&gt;0,Cotizar!B186,"")</f>
        <v>185</v>
      </c>
      <c r="D186" s="6">
        <f>IF(ISBLANK(Cotizar!D186),"",VLOOKUP(Cotizar!D186,Tabla1[#All],2,FALSE))</f>
        <v>1031100310</v>
      </c>
      <c r="E186" s="6" t="str">
        <f>IF(ISBLANK(Cotizar!F186),"",VLOOKUP(Cotizar!F186,Tabla11[#All],2,FALSE))</f>
        <v>001</v>
      </c>
      <c r="F186" s="6">
        <f>IF(LEN(Cotizar!G186)&gt;0,Cotizar!G186,"")</f>
        <v>20522547957</v>
      </c>
      <c r="G186" s="39">
        <f>IF(LEN(Cotizar!H186)&gt;0,Cotizar!H186,"")</f>
        <v>1</v>
      </c>
      <c r="H186" s="39">
        <f>IF(LEN(Cotizar!I186)&gt;0,Cotizar!I186,"")</f>
        <v>57.499899999999997</v>
      </c>
      <c r="I186" s="6" t="str">
        <f>IF(LEN(Cotizar!J186)&gt;0,Cotizar!J186,"")</f>
        <v>Transpesa 185</v>
      </c>
    </row>
    <row r="187" spans="1:9" x14ac:dyDescent="0.25">
      <c r="A187" s="6" t="str">
        <f>IF(ISBLANK(Cotizar!C187),"",VLOOKUP(Cotizar!C187,Tabla3[#All],2,FALSE))</f>
        <v>10000000</v>
      </c>
      <c r="B187" s="6">
        <f>IF(LEN(Cotizar!A187)&gt;0,Cotizar!A187,"")</f>
        <v>1</v>
      </c>
      <c r="C187" s="6">
        <f>IF(LEN(Cotizar!B187)&gt;0,Cotizar!B187,"")</f>
        <v>186</v>
      </c>
      <c r="D187" s="6">
        <f>IF(ISBLANK(Cotizar!D187),"",VLOOKUP(Cotizar!D187,Tabla1[#All],2,FALSE))</f>
        <v>1031100328</v>
      </c>
      <c r="E187" s="6" t="str">
        <f>IF(ISBLANK(Cotizar!F187),"",VLOOKUP(Cotizar!F187,Tabla11[#All],2,FALSE))</f>
        <v>001</v>
      </c>
      <c r="F187" s="6">
        <f>IF(LEN(Cotizar!G187)&gt;0,Cotizar!G187,"")</f>
        <v>20522547957</v>
      </c>
      <c r="G187" s="39">
        <f>IF(LEN(Cotizar!H187)&gt;0,Cotizar!H187,"")</f>
        <v>1</v>
      </c>
      <c r="H187" s="39">
        <f>IF(LEN(Cotizar!I187)&gt;0,Cotizar!I187,"")</f>
        <v>57.499899999999997</v>
      </c>
      <c r="I187" s="6" t="str">
        <f>IF(LEN(Cotizar!J187)&gt;0,Cotizar!J187,"")</f>
        <v>Transpesa 186</v>
      </c>
    </row>
    <row r="188" spans="1:9" x14ac:dyDescent="0.25">
      <c r="A188" s="6" t="str">
        <f>IF(ISBLANK(Cotizar!C188),"",VLOOKUP(Cotizar!C188,Tabla3[#All],2,FALSE))</f>
        <v>10000000</v>
      </c>
      <c r="B188" s="6">
        <f>IF(LEN(Cotizar!A188)&gt;0,Cotizar!A188,"")</f>
        <v>1</v>
      </c>
      <c r="C188" s="6">
        <f>IF(LEN(Cotizar!B188)&gt;0,Cotizar!B188,"")</f>
        <v>187</v>
      </c>
      <c r="D188" s="6">
        <f>IF(ISBLANK(Cotizar!D188),"",VLOOKUP(Cotizar!D188,Tabla1[#All],2,FALSE))</f>
        <v>1031100312</v>
      </c>
      <c r="E188" s="6" t="str">
        <f>IF(ISBLANK(Cotizar!F188),"",VLOOKUP(Cotizar!F188,Tabla11[#All],2,FALSE))</f>
        <v>001</v>
      </c>
      <c r="F188" s="6">
        <f>IF(LEN(Cotizar!G188)&gt;0,Cotizar!G188,"")</f>
        <v>20522547957</v>
      </c>
      <c r="G188" s="39">
        <f>IF(LEN(Cotizar!H188)&gt;0,Cotizar!H188,"")</f>
        <v>1</v>
      </c>
      <c r="H188" s="39">
        <f>IF(LEN(Cotizar!I188)&gt;0,Cotizar!I188,"")</f>
        <v>57.499899999999997</v>
      </c>
      <c r="I188" s="6" t="str">
        <f>IF(LEN(Cotizar!J188)&gt;0,Cotizar!J188,"")</f>
        <v>Transpesa 187</v>
      </c>
    </row>
    <row r="189" spans="1:9" x14ac:dyDescent="0.25">
      <c r="A189" s="6" t="str">
        <f>IF(ISBLANK(Cotizar!C189),"",VLOOKUP(Cotizar!C189,Tabla3[#All],2,FALSE))</f>
        <v>10000000</v>
      </c>
      <c r="B189" s="6">
        <f>IF(LEN(Cotizar!A189)&gt;0,Cotizar!A189,"")</f>
        <v>1</v>
      </c>
      <c r="C189" s="6">
        <f>IF(LEN(Cotizar!B189)&gt;0,Cotizar!B189,"")</f>
        <v>188</v>
      </c>
      <c r="D189" s="6">
        <f>IF(ISBLANK(Cotizar!D189),"",VLOOKUP(Cotizar!D189,Tabla1[#All],2,FALSE))</f>
        <v>1031100280</v>
      </c>
      <c r="E189" s="6" t="str">
        <f>IF(ISBLANK(Cotizar!F189),"",VLOOKUP(Cotizar!F189,Tabla11[#All],2,FALSE))</f>
        <v>001</v>
      </c>
      <c r="F189" s="6">
        <f>IF(LEN(Cotizar!G189)&gt;0,Cotizar!G189,"")</f>
        <v>20522547957</v>
      </c>
      <c r="G189" s="39">
        <f>IF(LEN(Cotizar!H189)&gt;0,Cotizar!H189,"")</f>
        <v>1</v>
      </c>
      <c r="H189" s="39">
        <f>IF(LEN(Cotizar!I189)&gt;0,Cotizar!I189,"")</f>
        <v>57.499899999999997</v>
      </c>
      <c r="I189" s="6" t="str">
        <f>IF(LEN(Cotizar!J189)&gt;0,Cotizar!J189,"")</f>
        <v>Transpesa 188</v>
      </c>
    </row>
    <row r="190" spans="1:9" x14ac:dyDescent="0.25">
      <c r="A190" s="6" t="str">
        <f>IF(ISBLANK(Cotizar!C190),"",VLOOKUP(Cotizar!C190,Tabla3[#All],2,FALSE))</f>
        <v>10000000</v>
      </c>
      <c r="B190" s="6">
        <f>IF(LEN(Cotizar!A190)&gt;0,Cotizar!A190,"")</f>
        <v>1</v>
      </c>
      <c r="C190" s="6">
        <f>IF(LEN(Cotizar!B190)&gt;0,Cotizar!B190,"")</f>
        <v>189</v>
      </c>
      <c r="D190" s="6">
        <f>IF(ISBLANK(Cotizar!D190),"",VLOOKUP(Cotizar!D190,Tabla1[#All],2,FALSE))</f>
        <v>1031100238</v>
      </c>
      <c r="E190" s="6" t="str">
        <f>IF(ISBLANK(Cotizar!F190),"",VLOOKUP(Cotizar!F190,Tabla11[#All],2,FALSE))</f>
        <v>001</v>
      </c>
      <c r="F190" s="6">
        <f>IF(LEN(Cotizar!G190)&gt;0,Cotizar!G190,"")</f>
        <v>20522547957</v>
      </c>
      <c r="G190" s="39">
        <f>IF(LEN(Cotizar!H190)&gt;0,Cotizar!H190,"")</f>
        <v>1</v>
      </c>
      <c r="H190" s="39">
        <f>IF(LEN(Cotizar!I190)&gt;0,Cotizar!I190,"")</f>
        <v>57.499899999999997</v>
      </c>
      <c r="I190" s="6" t="str">
        <f>IF(LEN(Cotizar!J190)&gt;0,Cotizar!J190,"")</f>
        <v>Transpesa 189</v>
      </c>
    </row>
    <row r="191" spans="1:9" x14ac:dyDescent="0.25">
      <c r="A191" s="6" t="str">
        <f>IF(ISBLANK(Cotizar!C191),"",VLOOKUP(Cotizar!C191,Tabla3[#All],2,FALSE))</f>
        <v>10000000</v>
      </c>
      <c r="B191" s="6">
        <f>IF(LEN(Cotizar!A191)&gt;0,Cotizar!A191,"")</f>
        <v>1</v>
      </c>
      <c r="C191" s="6">
        <f>IF(LEN(Cotizar!B191)&gt;0,Cotizar!B191,"")</f>
        <v>190</v>
      </c>
      <c r="D191" s="6">
        <f>IF(ISBLANK(Cotizar!D191),"",VLOOKUP(Cotizar!D191,Tabla1[#All],2,FALSE))</f>
        <v>1031100361</v>
      </c>
      <c r="E191" s="6" t="str">
        <f>IF(ISBLANK(Cotizar!F191),"",VLOOKUP(Cotizar!F191,Tabla11[#All],2,FALSE))</f>
        <v>001</v>
      </c>
      <c r="F191" s="6">
        <f>IF(LEN(Cotizar!G191)&gt;0,Cotizar!G191,"")</f>
        <v>20522547957</v>
      </c>
      <c r="G191" s="39">
        <f>IF(LEN(Cotizar!H191)&gt;0,Cotizar!H191,"")</f>
        <v>1</v>
      </c>
      <c r="H191" s="39">
        <f>IF(LEN(Cotizar!I191)&gt;0,Cotizar!I191,"")</f>
        <v>57.499899999999997</v>
      </c>
      <c r="I191" s="6" t="str">
        <f>IF(LEN(Cotizar!J191)&gt;0,Cotizar!J191,"")</f>
        <v>Transpesa 190</v>
      </c>
    </row>
    <row r="192" spans="1:9" x14ac:dyDescent="0.25">
      <c r="A192" s="6" t="str">
        <f>IF(ISBLANK(Cotizar!C192),"",VLOOKUP(Cotizar!C192,Tabla3[#All],2,FALSE))</f>
        <v>10000000</v>
      </c>
      <c r="B192" s="6">
        <f>IF(LEN(Cotizar!A192)&gt;0,Cotizar!A192,"")</f>
        <v>1</v>
      </c>
      <c r="C192" s="6">
        <f>IF(LEN(Cotizar!B192)&gt;0,Cotizar!B192,"")</f>
        <v>191</v>
      </c>
      <c r="D192" s="6">
        <f>IF(ISBLANK(Cotizar!D192),"",VLOOKUP(Cotizar!D192,Tabla1[#All],2,FALSE))</f>
        <v>1031100278</v>
      </c>
      <c r="E192" s="6" t="str">
        <f>IF(ISBLANK(Cotizar!F192),"",VLOOKUP(Cotizar!F192,Tabla11[#All],2,FALSE))</f>
        <v>001</v>
      </c>
      <c r="F192" s="6">
        <f>IF(LEN(Cotizar!G192)&gt;0,Cotizar!G192,"")</f>
        <v>20522547957</v>
      </c>
      <c r="G192" s="39">
        <f>IF(LEN(Cotizar!H192)&gt;0,Cotizar!H192,"")</f>
        <v>1</v>
      </c>
      <c r="H192" s="39">
        <f>IF(LEN(Cotizar!I192)&gt;0,Cotizar!I192,"")</f>
        <v>57.499899999999997</v>
      </c>
      <c r="I192" s="6" t="str">
        <f>IF(LEN(Cotizar!J192)&gt;0,Cotizar!J192,"")</f>
        <v>Transpesa 191</v>
      </c>
    </row>
    <row r="193" spans="1:9" x14ac:dyDescent="0.25">
      <c r="A193" s="6" t="str">
        <f>IF(ISBLANK(Cotizar!C193),"",VLOOKUP(Cotizar!C193,Tabla3[#All],2,FALSE))</f>
        <v>10000000</v>
      </c>
      <c r="B193" s="6">
        <f>IF(LEN(Cotizar!A193)&gt;0,Cotizar!A193,"")</f>
        <v>1</v>
      </c>
      <c r="C193" s="6">
        <f>IF(LEN(Cotizar!B193)&gt;0,Cotizar!B193,"")</f>
        <v>192</v>
      </c>
      <c r="D193" s="6">
        <f>IF(ISBLANK(Cotizar!D193),"",VLOOKUP(Cotizar!D193,Tabla1[#All],2,FALSE))</f>
        <v>1031100294</v>
      </c>
      <c r="E193" s="6" t="str">
        <f>IF(ISBLANK(Cotizar!F193),"",VLOOKUP(Cotizar!F193,Tabla11[#All],2,FALSE))</f>
        <v>001</v>
      </c>
      <c r="F193" s="6">
        <f>IF(LEN(Cotizar!G193)&gt;0,Cotizar!G193,"")</f>
        <v>20522547957</v>
      </c>
      <c r="G193" s="39">
        <f>IF(LEN(Cotizar!H193)&gt;0,Cotizar!H193,"")</f>
        <v>1</v>
      </c>
      <c r="H193" s="39">
        <f>IF(LEN(Cotizar!I193)&gt;0,Cotizar!I193,"")</f>
        <v>57.499899999999997</v>
      </c>
      <c r="I193" s="6" t="str">
        <f>IF(LEN(Cotizar!J193)&gt;0,Cotizar!J193,"")</f>
        <v>Transpesa 192</v>
      </c>
    </row>
    <row r="194" spans="1:9" x14ac:dyDescent="0.25">
      <c r="A194" s="6" t="str">
        <f>IF(ISBLANK(Cotizar!C194),"",VLOOKUP(Cotizar!C194,Tabla3[#All],2,FALSE))</f>
        <v>10000000</v>
      </c>
      <c r="B194" s="6">
        <f>IF(LEN(Cotizar!A194)&gt;0,Cotizar!A194,"")</f>
        <v>1</v>
      </c>
      <c r="C194" s="6">
        <f>IF(LEN(Cotizar!B194)&gt;0,Cotizar!B194,"")</f>
        <v>193</v>
      </c>
      <c r="D194" s="6">
        <f>IF(ISBLANK(Cotizar!D194),"",VLOOKUP(Cotizar!D194,Tabla1[#All],2,FALSE))</f>
        <v>1031100363</v>
      </c>
      <c r="E194" s="6" t="str">
        <f>IF(ISBLANK(Cotizar!F194),"",VLOOKUP(Cotizar!F194,Tabla11[#All],2,FALSE))</f>
        <v>001</v>
      </c>
      <c r="F194" s="6">
        <f>IF(LEN(Cotizar!G194)&gt;0,Cotizar!G194,"")</f>
        <v>20522547957</v>
      </c>
      <c r="G194" s="39">
        <f>IF(LEN(Cotizar!H194)&gt;0,Cotizar!H194,"")</f>
        <v>1</v>
      </c>
      <c r="H194" s="39">
        <f>IF(LEN(Cotizar!I194)&gt;0,Cotizar!I194,"")</f>
        <v>57.499899999999997</v>
      </c>
      <c r="I194" s="6" t="str">
        <f>IF(LEN(Cotizar!J194)&gt;0,Cotizar!J194,"")</f>
        <v>Transpesa 193</v>
      </c>
    </row>
    <row r="195" spans="1:9" x14ac:dyDescent="0.25">
      <c r="A195" s="6" t="str">
        <f>IF(ISBLANK(Cotizar!C195),"",VLOOKUP(Cotizar!C195,Tabla3[#All],2,FALSE))</f>
        <v>10000000</v>
      </c>
      <c r="B195" s="6">
        <f>IF(LEN(Cotizar!A195)&gt;0,Cotizar!A195,"")</f>
        <v>1</v>
      </c>
      <c r="C195" s="6">
        <f>IF(LEN(Cotizar!B195)&gt;0,Cotizar!B195,"")</f>
        <v>194</v>
      </c>
      <c r="D195" s="6">
        <f>IF(ISBLANK(Cotizar!D195),"",VLOOKUP(Cotizar!D195,Tabla1[#All],2,FALSE))</f>
        <v>1031100316</v>
      </c>
      <c r="E195" s="6" t="str">
        <f>IF(ISBLANK(Cotizar!F195),"",VLOOKUP(Cotizar!F195,Tabla11[#All],2,FALSE))</f>
        <v>001</v>
      </c>
      <c r="F195" s="6">
        <f>IF(LEN(Cotizar!G195)&gt;0,Cotizar!G195,"")</f>
        <v>20522547957</v>
      </c>
      <c r="G195" s="39">
        <f>IF(LEN(Cotizar!H195)&gt;0,Cotizar!H195,"")</f>
        <v>1</v>
      </c>
      <c r="H195" s="39">
        <f>IF(LEN(Cotizar!I195)&gt;0,Cotizar!I195,"")</f>
        <v>57.499899999999997</v>
      </c>
      <c r="I195" s="6" t="str">
        <f>IF(LEN(Cotizar!J195)&gt;0,Cotizar!J195,"")</f>
        <v>Transpesa 194</v>
      </c>
    </row>
    <row r="196" spans="1:9" x14ac:dyDescent="0.25">
      <c r="A196" s="6" t="str">
        <f>IF(ISBLANK(Cotizar!C196),"",VLOOKUP(Cotizar!C196,Tabla3[#All],2,FALSE))</f>
        <v>10000000</v>
      </c>
      <c r="B196" s="6">
        <f>IF(LEN(Cotizar!A196)&gt;0,Cotizar!A196,"")</f>
        <v>1</v>
      </c>
      <c r="C196" s="6">
        <f>IF(LEN(Cotizar!B196)&gt;0,Cotizar!B196,"")</f>
        <v>195</v>
      </c>
      <c r="D196" s="6">
        <f>IF(ISBLANK(Cotizar!D196),"",VLOOKUP(Cotizar!D196,Tabla1[#All],2,FALSE))</f>
        <v>1031100248</v>
      </c>
      <c r="E196" s="6" t="str">
        <f>IF(ISBLANK(Cotizar!F196),"",VLOOKUP(Cotizar!F196,Tabla11[#All],2,FALSE))</f>
        <v>001</v>
      </c>
      <c r="F196" s="6">
        <f>IF(LEN(Cotizar!G196)&gt;0,Cotizar!G196,"")</f>
        <v>20522547957</v>
      </c>
      <c r="G196" s="39">
        <f>IF(LEN(Cotizar!H196)&gt;0,Cotizar!H196,"")</f>
        <v>1</v>
      </c>
      <c r="H196" s="39">
        <f>IF(LEN(Cotizar!I196)&gt;0,Cotizar!I196,"")</f>
        <v>57.499899999999997</v>
      </c>
      <c r="I196" s="6" t="str">
        <f>IF(LEN(Cotizar!J196)&gt;0,Cotizar!J196,"")</f>
        <v>Transpesa 195</v>
      </c>
    </row>
    <row r="197" spans="1:9" x14ac:dyDescent="0.25">
      <c r="A197" s="6" t="str">
        <f>IF(ISBLANK(Cotizar!C197),"",VLOOKUP(Cotizar!C197,Tabla3[#All],2,FALSE))</f>
        <v>10000000</v>
      </c>
      <c r="B197" s="6">
        <f>IF(LEN(Cotizar!A197)&gt;0,Cotizar!A197,"")</f>
        <v>1</v>
      </c>
      <c r="C197" s="6">
        <f>IF(LEN(Cotizar!B197)&gt;0,Cotizar!B197,"")</f>
        <v>196</v>
      </c>
      <c r="D197" s="6">
        <f>IF(ISBLANK(Cotizar!D197),"",VLOOKUP(Cotizar!D197,Tabla1[#All],2,FALSE))</f>
        <v>1031100336</v>
      </c>
      <c r="E197" s="6" t="str">
        <f>IF(ISBLANK(Cotizar!F197),"",VLOOKUP(Cotizar!F197,Tabla11[#All],2,FALSE))</f>
        <v>001</v>
      </c>
      <c r="F197" s="6">
        <f>IF(LEN(Cotizar!G197)&gt;0,Cotizar!G197,"")</f>
        <v>20522547957</v>
      </c>
      <c r="G197" s="39">
        <f>IF(LEN(Cotizar!H197)&gt;0,Cotizar!H197,"")</f>
        <v>1</v>
      </c>
      <c r="H197" s="39">
        <f>IF(LEN(Cotizar!I197)&gt;0,Cotizar!I197,"")</f>
        <v>57.499899999999997</v>
      </c>
      <c r="I197" s="6" t="str">
        <f>IF(LEN(Cotizar!J197)&gt;0,Cotizar!J197,"")</f>
        <v>Transpesa 196</v>
      </c>
    </row>
    <row r="198" spans="1:9" x14ac:dyDescent="0.25">
      <c r="A198" s="6" t="str">
        <f>IF(ISBLANK(Cotizar!C198),"",VLOOKUP(Cotizar!C198,Tabla3[#All],2,FALSE))</f>
        <v>10000000</v>
      </c>
      <c r="B198" s="6">
        <f>IF(LEN(Cotizar!A198)&gt;0,Cotizar!A198,"")</f>
        <v>1</v>
      </c>
      <c r="C198" s="6">
        <f>IF(LEN(Cotizar!B198)&gt;0,Cotizar!B198,"")</f>
        <v>197</v>
      </c>
      <c r="D198" s="6">
        <f>IF(ISBLANK(Cotizar!D198),"",VLOOKUP(Cotizar!D198,Tabla1[#All],2,FALSE))</f>
        <v>1031100289</v>
      </c>
      <c r="E198" s="6" t="str">
        <f>IF(ISBLANK(Cotizar!F198),"",VLOOKUP(Cotizar!F198,Tabla11[#All],2,FALSE))</f>
        <v>001</v>
      </c>
      <c r="F198" s="6">
        <f>IF(LEN(Cotizar!G198)&gt;0,Cotizar!G198,"")</f>
        <v>20522547957</v>
      </c>
      <c r="G198" s="39">
        <f>IF(LEN(Cotizar!H198)&gt;0,Cotizar!H198,"")</f>
        <v>1</v>
      </c>
      <c r="H198" s="39">
        <f>IF(LEN(Cotizar!I198)&gt;0,Cotizar!I198,"")</f>
        <v>57.499899999999997</v>
      </c>
      <c r="I198" s="6" t="str">
        <f>IF(LEN(Cotizar!J198)&gt;0,Cotizar!J198,"")</f>
        <v>Transpesa 197</v>
      </c>
    </row>
    <row r="199" spans="1:9" x14ac:dyDescent="0.25">
      <c r="A199" s="6" t="str">
        <f>IF(ISBLANK(Cotizar!C199),"",VLOOKUP(Cotizar!C199,Tabla3[#All],2,FALSE))</f>
        <v>10000000</v>
      </c>
      <c r="B199" s="6">
        <f>IF(LEN(Cotizar!A199)&gt;0,Cotizar!A199,"")</f>
        <v>1</v>
      </c>
      <c r="C199" s="6">
        <f>IF(LEN(Cotizar!B199)&gt;0,Cotizar!B199,"")</f>
        <v>198</v>
      </c>
      <c r="D199" s="6">
        <f>IF(ISBLANK(Cotizar!D199),"",VLOOKUP(Cotizar!D199,Tabla1[#All],2,FALSE))</f>
        <v>1031100116</v>
      </c>
      <c r="E199" s="6" t="str">
        <f>IF(ISBLANK(Cotizar!F199),"",VLOOKUP(Cotizar!F199,Tabla11[#All],2,FALSE))</f>
        <v>001</v>
      </c>
      <c r="F199" s="6">
        <f>IF(LEN(Cotizar!G199)&gt;0,Cotizar!G199,"")</f>
        <v>20522547957</v>
      </c>
      <c r="G199" s="39">
        <f>IF(LEN(Cotizar!H199)&gt;0,Cotizar!H199,"")</f>
        <v>1</v>
      </c>
      <c r="H199" s="39">
        <f>IF(LEN(Cotizar!I199)&gt;0,Cotizar!I199,"")</f>
        <v>57.499899999999997</v>
      </c>
      <c r="I199" s="6" t="str">
        <f>IF(LEN(Cotizar!J199)&gt;0,Cotizar!J199,"")</f>
        <v>Transpesa 198</v>
      </c>
    </row>
    <row r="200" spans="1:9" x14ac:dyDescent="0.25">
      <c r="A200" s="6" t="str">
        <f>IF(ISBLANK(Cotizar!C200),"",VLOOKUP(Cotizar!C200,Tabla3[#All],2,FALSE))</f>
        <v>10000000</v>
      </c>
      <c r="B200" s="6">
        <f>IF(LEN(Cotizar!A200)&gt;0,Cotizar!A200,"")</f>
        <v>1</v>
      </c>
      <c r="C200" s="6">
        <f>IF(LEN(Cotizar!B200)&gt;0,Cotizar!B200,"")</f>
        <v>199</v>
      </c>
      <c r="D200" s="6">
        <f>IF(ISBLANK(Cotizar!D200),"",VLOOKUP(Cotizar!D200,Tabla1[#All],2,FALSE))</f>
        <v>1031100249</v>
      </c>
      <c r="E200" s="6" t="str">
        <f>IF(ISBLANK(Cotizar!F200),"",VLOOKUP(Cotizar!F200,Tabla11[#All],2,FALSE))</f>
        <v>001</v>
      </c>
      <c r="F200" s="6">
        <f>IF(LEN(Cotizar!G200)&gt;0,Cotizar!G200,"")</f>
        <v>20522547957</v>
      </c>
      <c r="G200" s="39">
        <f>IF(LEN(Cotizar!H200)&gt;0,Cotizar!H200,"")</f>
        <v>1</v>
      </c>
      <c r="H200" s="39">
        <f>IF(LEN(Cotizar!I200)&gt;0,Cotizar!I200,"")</f>
        <v>57.499899999999997</v>
      </c>
      <c r="I200" s="6" t="str">
        <f>IF(LEN(Cotizar!J200)&gt;0,Cotizar!J200,"")</f>
        <v>Transpesa 199</v>
      </c>
    </row>
    <row r="201" spans="1:9" x14ac:dyDescent="0.25">
      <c r="A201" s="6" t="str">
        <f>IF(ISBLANK(Cotizar!C201),"",VLOOKUP(Cotizar!C201,Tabla3[#All],2,FALSE))</f>
        <v>10000000</v>
      </c>
      <c r="B201" s="6">
        <f>IF(LEN(Cotizar!A201)&gt;0,Cotizar!A201,"")</f>
        <v>1</v>
      </c>
      <c r="C201" s="6">
        <f>IF(LEN(Cotizar!B201)&gt;0,Cotizar!B201,"")</f>
        <v>200</v>
      </c>
      <c r="D201" s="6">
        <f>IF(ISBLANK(Cotizar!D201),"",VLOOKUP(Cotizar!D201,Tabla1[#All],2,FALSE))</f>
        <v>1031100329</v>
      </c>
      <c r="E201" s="6" t="str">
        <f>IF(ISBLANK(Cotizar!F201),"",VLOOKUP(Cotizar!F201,Tabla11[#All],2,FALSE))</f>
        <v>001</v>
      </c>
      <c r="F201" s="6">
        <f>IF(LEN(Cotizar!G201)&gt;0,Cotizar!G201,"")</f>
        <v>20522547957</v>
      </c>
      <c r="G201" s="39">
        <f>IF(LEN(Cotizar!H201)&gt;0,Cotizar!H201,"")</f>
        <v>1</v>
      </c>
      <c r="H201" s="39">
        <f>IF(LEN(Cotizar!I201)&gt;0,Cotizar!I201,"")</f>
        <v>57.499899999999997</v>
      </c>
      <c r="I201" s="6" t="str">
        <f>IF(LEN(Cotizar!J201)&gt;0,Cotizar!J201,"")</f>
        <v>Transpesa 200</v>
      </c>
    </row>
    <row r="202" spans="1:9" x14ac:dyDescent="0.25">
      <c r="A202" s="6" t="str">
        <f>IF(ISBLANK(Cotizar!C202),"",VLOOKUP(Cotizar!C202,Tabla3[#All],2,FALSE))</f>
        <v>10000000</v>
      </c>
      <c r="B202" s="6">
        <f>IF(LEN(Cotizar!A202)&gt;0,Cotizar!A202,"")</f>
        <v>1</v>
      </c>
      <c r="C202" s="6">
        <f>IF(LEN(Cotizar!B202)&gt;0,Cotizar!B202,"")</f>
        <v>201</v>
      </c>
      <c r="D202" s="6">
        <f>IF(ISBLANK(Cotizar!D202),"",VLOOKUP(Cotizar!D202,Tabla1[#All],2,FALSE))</f>
        <v>1031100262</v>
      </c>
      <c r="E202" s="6" t="str">
        <f>IF(ISBLANK(Cotizar!F202),"",VLOOKUP(Cotizar!F202,Tabla11[#All],2,FALSE))</f>
        <v>001</v>
      </c>
      <c r="F202" s="6">
        <f>IF(LEN(Cotizar!G202)&gt;0,Cotizar!G202,"")</f>
        <v>20522547957</v>
      </c>
      <c r="G202" s="39">
        <f>IF(LEN(Cotizar!H202)&gt;0,Cotizar!H202,"")</f>
        <v>1</v>
      </c>
      <c r="H202" s="39">
        <f>IF(LEN(Cotizar!I202)&gt;0,Cotizar!I202,"")</f>
        <v>57.499899999999997</v>
      </c>
      <c r="I202" s="6" t="str">
        <f>IF(LEN(Cotizar!J202)&gt;0,Cotizar!J202,"")</f>
        <v>Transpesa 201</v>
      </c>
    </row>
    <row r="203" spans="1:9" x14ac:dyDescent="0.25">
      <c r="A203" s="6" t="str">
        <f>IF(ISBLANK(Cotizar!C203),"",VLOOKUP(Cotizar!C203,Tabla3[#All],2,FALSE))</f>
        <v>10000000</v>
      </c>
      <c r="B203" s="6">
        <f>IF(LEN(Cotizar!A203)&gt;0,Cotizar!A203,"")</f>
        <v>1</v>
      </c>
      <c r="C203" s="6">
        <f>IF(LEN(Cotizar!B203)&gt;0,Cotizar!B203,"")</f>
        <v>202</v>
      </c>
      <c r="D203" s="6">
        <f>IF(ISBLANK(Cotizar!D203),"",VLOOKUP(Cotizar!D203,Tabla1[#All],2,FALSE))</f>
        <v>1031100344</v>
      </c>
      <c r="E203" s="6" t="str">
        <f>IF(ISBLANK(Cotizar!F203),"",VLOOKUP(Cotizar!F203,Tabla11[#All],2,FALSE))</f>
        <v>001</v>
      </c>
      <c r="F203" s="6">
        <f>IF(LEN(Cotizar!G203)&gt;0,Cotizar!G203,"")</f>
        <v>20522547957</v>
      </c>
      <c r="G203" s="39">
        <f>IF(LEN(Cotizar!H203)&gt;0,Cotizar!H203,"")</f>
        <v>1</v>
      </c>
      <c r="H203" s="39">
        <f>IF(LEN(Cotizar!I203)&gt;0,Cotizar!I203,"")</f>
        <v>57.499899999999997</v>
      </c>
      <c r="I203" s="6" t="str">
        <f>IF(LEN(Cotizar!J203)&gt;0,Cotizar!J203,"")</f>
        <v>Transpesa 202</v>
      </c>
    </row>
    <row r="204" spans="1:9" x14ac:dyDescent="0.25">
      <c r="A204" s="6" t="str">
        <f>IF(ISBLANK(Cotizar!C204),"",VLOOKUP(Cotizar!C204,Tabla3[#All],2,FALSE))</f>
        <v>10000000</v>
      </c>
      <c r="B204" s="6">
        <f>IF(LEN(Cotizar!A204)&gt;0,Cotizar!A204,"")</f>
        <v>1</v>
      </c>
      <c r="C204" s="6">
        <f>IF(LEN(Cotizar!B204)&gt;0,Cotizar!B204,"")</f>
        <v>203</v>
      </c>
      <c r="D204" s="6">
        <f>IF(ISBLANK(Cotizar!D204),"",VLOOKUP(Cotizar!D204,Tabla1[#All],2,FALSE))</f>
        <v>1031100125</v>
      </c>
      <c r="E204" s="6" t="str">
        <f>IF(ISBLANK(Cotizar!F204),"",VLOOKUP(Cotizar!F204,Tabla11[#All],2,FALSE))</f>
        <v>001</v>
      </c>
      <c r="F204" s="6">
        <f>IF(LEN(Cotizar!G204)&gt;0,Cotizar!G204,"")</f>
        <v>20522547957</v>
      </c>
      <c r="G204" s="39">
        <f>IF(LEN(Cotizar!H204)&gt;0,Cotizar!H204,"")</f>
        <v>1</v>
      </c>
      <c r="H204" s="39">
        <f>IF(LEN(Cotizar!I204)&gt;0,Cotizar!I204,"")</f>
        <v>57.499899999999997</v>
      </c>
      <c r="I204" s="6" t="str">
        <f>IF(LEN(Cotizar!J204)&gt;0,Cotizar!J204,"")</f>
        <v>Transpesa 203</v>
      </c>
    </row>
    <row r="205" spans="1:9" x14ac:dyDescent="0.25">
      <c r="A205" s="6" t="str">
        <f>IF(ISBLANK(Cotizar!C205),"",VLOOKUP(Cotizar!C205,Tabla3[#All],2,FALSE))</f>
        <v>10000000</v>
      </c>
      <c r="B205" s="6">
        <f>IF(LEN(Cotizar!A205)&gt;0,Cotizar!A205,"")</f>
        <v>1</v>
      </c>
      <c r="C205" s="6">
        <f>IF(LEN(Cotizar!B205)&gt;0,Cotizar!B205,"")</f>
        <v>204</v>
      </c>
      <c r="D205" s="6">
        <f>IF(ISBLANK(Cotizar!D205),"",VLOOKUP(Cotizar!D205,Tabla1[#All],2,FALSE))</f>
        <v>1031100310</v>
      </c>
      <c r="E205" s="6" t="str">
        <f>IF(ISBLANK(Cotizar!F205),"",VLOOKUP(Cotizar!F205,Tabla11[#All],2,FALSE))</f>
        <v>001</v>
      </c>
      <c r="F205" s="6">
        <f>IF(LEN(Cotizar!G205)&gt;0,Cotizar!G205,"")</f>
        <v>20522547957</v>
      </c>
      <c r="G205" s="39">
        <f>IF(LEN(Cotizar!H205)&gt;0,Cotizar!H205,"")</f>
        <v>1</v>
      </c>
      <c r="H205" s="39">
        <f>IF(LEN(Cotizar!I205)&gt;0,Cotizar!I205,"")</f>
        <v>57.499899999999997</v>
      </c>
      <c r="I205" s="6" t="str">
        <f>IF(LEN(Cotizar!J205)&gt;0,Cotizar!J205,"")</f>
        <v>Transpesa 204</v>
      </c>
    </row>
    <row r="206" spans="1:9" x14ac:dyDescent="0.25">
      <c r="A206" s="6" t="str">
        <f>IF(ISBLANK(Cotizar!C206),"",VLOOKUP(Cotizar!C206,Tabla3[#All],2,FALSE))</f>
        <v>10000000</v>
      </c>
      <c r="B206" s="6">
        <f>IF(LEN(Cotizar!A206)&gt;0,Cotizar!A206,"")</f>
        <v>1</v>
      </c>
      <c r="C206" s="6">
        <f>IF(LEN(Cotizar!B206)&gt;0,Cotizar!B206,"")</f>
        <v>205</v>
      </c>
      <c r="D206" s="6">
        <f>IF(ISBLANK(Cotizar!D206),"",VLOOKUP(Cotizar!D206,Tabla1[#All],2,FALSE))</f>
        <v>1031100117</v>
      </c>
      <c r="E206" s="6" t="str">
        <f>IF(ISBLANK(Cotizar!F206),"",VLOOKUP(Cotizar!F206,Tabla11[#All],2,FALSE))</f>
        <v>001</v>
      </c>
      <c r="F206" s="6">
        <f>IF(LEN(Cotizar!G206)&gt;0,Cotizar!G206,"")</f>
        <v>20522547957</v>
      </c>
      <c r="G206" s="39">
        <f>IF(LEN(Cotizar!H206)&gt;0,Cotizar!H206,"")</f>
        <v>1</v>
      </c>
      <c r="H206" s="39">
        <f>IF(LEN(Cotizar!I206)&gt;0,Cotizar!I206,"")</f>
        <v>57.499899999999997</v>
      </c>
      <c r="I206" s="6" t="str">
        <f>IF(LEN(Cotizar!J206)&gt;0,Cotizar!J206,"")</f>
        <v>Transpesa 205</v>
      </c>
    </row>
    <row r="207" spans="1:9" x14ac:dyDescent="0.25">
      <c r="A207" s="6" t="str">
        <f>IF(ISBLANK(Cotizar!C207),"",VLOOKUP(Cotizar!C207,Tabla3[#All],2,FALSE))</f>
        <v>10000000</v>
      </c>
      <c r="B207" s="6">
        <f>IF(LEN(Cotizar!A207)&gt;0,Cotizar!A207,"")</f>
        <v>1</v>
      </c>
      <c r="C207" s="6">
        <f>IF(LEN(Cotizar!B207)&gt;0,Cotizar!B207,"")</f>
        <v>206</v>
      </c>
      <c r="D207" s="6">
        <f>IF(ISBLANK(Cotizar!D207),"",VLOOKUP(Cotizar!D207,Tabla1[#All],2,FALSE))</f>
        <v>1031100299</v>
      </c>
      <c r="E207" s="6" t="str">
        <f>IF(ISBLANK(Cotizar!F207),"",VLOOKUP(Cotizar!F207,Tabla11[#All],2,FALSE))</f>
        <v>001</v>
      </c>
      <c r="F207" s="6">
        <f>IF(LEN(Cotizar!G207)&gt;0,Cotizar!G207,"")</f>
        <v>20522547957</v>
      </c>
      <c r="G207" s="39">
        <f>IF(LEN(Cotizar!H207)&gt;0,Cotizar!H207,"")</f>
        <v>1</v>
      </c>
      <c r="H207" s="39">
        <f>IF(LEN(Cotizar!I207)&gt;0,Cotizar!I207,"")</f>
        <v>57.499899999999997</v>
      </c>
      <c r="I207" s="6" t="str">
        <f>IF(LEN(Cotizar!J207)&gt;0,Cotizar!J207,"")</f>
        <v>Transpesa 206</v>
      </c>
    </row>
    <row r="208" spans="1:9" x14ac:dyDescent="0.25">
      <c r="A208" s="6" t="str">
        <f>IF(ISBLANK(Cotizar!C208),"",VLOOKUP(Cotizar!C208,Tabla3[#All],2,FALSE))</f>
        <v>10000000</v>
      </c>
      <c r="B208" s="6">
        <f>IF(LEN(Cotizar!A208)&gt;0,Cotizar!A208,"")</f>
        <v>1</v>
      </c>
      <c r="C208" s="6">
        <f>IF(LEN(Cotizar!B208)&gt;0,Cotizar!B208,"")</f>
        <v>207</v>
      </c>
      <c r="D208" s="6">
        <f>IF(ISBLANK(Cotizar!D208),"",VLOOKUP(Cotizar!D208,Tabla1[#All],2,FALSE))</f>
        <v>1031100238</v>
      </c>
      <c r="E208" s="6" t="str">
        <f>IF(ISBLANK(Cotizar!F208),"",VLOOKUP(Cotizar!F208,Tabla11[#All],2,FALSE))</f>
        <v>001</v>
      </c>
      <c r="F208" s="6">
        <f>IF(LEN(Cotizar!G208)&gt;0,Cotizar!G208,"")</f>
        <v>20522547957</v>
      </c>
      <c r="G208" s="39">
        <f>IF(LEN(Cotizar!H208)&gt;0,Cotizar!H208,"")</f>
        <v>1</v>
      </c>
      <c r="H208" s="39">
        <f>IF(LEN(Cotizar!I208)&gt;0,Cotizar!I208,"")</f>
        <v>57.499899999999997</v>
      </c>
      <c r="I208" s="6" t="str">
        <f>IF(LEN(Cotizar!J208)&gt;0,Cotizar!J208,"")</f>
        <v>Transpesa 207</v>
      </c>
    </row>
    <row r="209" spans="1:9" x14ac:dyDescent="0.25">
      <c r="A209" s="6" t="str">
        <f>IF(ISBLANK(Cotizar!C209),"",VLOOKUP(Cotizar!C209,Tabla3[#All],2,FALSE))</f>
        <v>10000000</v>
      </c>
      <c r="B209" s="6">
        <f>IF(LEN(Cotizar!A209)&gt;0,Cotizar!A209,"")</f>
        <v>1</v>
      </c>
      <c r="C209" s="6">
        <f>IF(LEN(Cotizar!B209)&gt;0,Cotizar!B209,"")</f>
        <v>208</v>
      </c>
      <c r="D209" s="6">
        <f>IF(ISBLANK(Cotizar!D209),"",VLOOKUP(Cotizar!D209,Tabla1[#All],2,FALSE))</f>
        <v>1031100336</v>
      </c>
      <c r="E209" s="6" t="str">
        <f>IF(ISBLANK(Cotizar!F209),"",VLOOKUP(Cotizar!F209,Tabla11[#All],2,FALSE))</f>
        <v>001</v>
      </c>
      <c r="F209" s="6">
        <f>IF(LEN(Cotizar!G209)&gt;0,Cotizar!G209,"")</f>
        <v>20522547957</v>
      </c>
      <c r="G209" s="39">
        <f>IF(LEN(Cotizar!H209)&gt;0,Cotizar!H209,"")</f>
        <v>1</v>
      </c>
      <c r="H209" s="39">
        <f>IF(LEN(Cotizar!I209)&gt;0,Cotizar!I209,"")</f>
        <v>57.499899999999997</v>
      </c>
      <c r="I209" s="6" t="str">
        <f>IF(LEN(Cotizar!J209)&gt;0,Cotizar!J209,"")</f>
        <v>Transpesa 208</v>
      </c>
    </row>
    <row r="210" spans="1:9" x14ac:dyDescent="0.25">
      <c r="A210" s="6" t="str">
        <f>IF(ISBLANK(Cotizar!C210),"",VLOOKUP(Cotizar!C210,Tabla3[#All],2,FALSE))</f>
        <v>10000000</v>
      </c>
      <c r="B210" s="6">
        <f>IF(LEN(Cotizar!A210)&gt;0,Cotizar!A210,"")</f>
        <v>1</v>
      </c>
      <c r="C210" s="6">
        <f>IF(LEN(Cotizar!B210)&gt;0,Cotizar!B210,"")</f>
        <v>209</v>
      </c>
      <c r="D210" s="6">
        <f>IF(ISBLANK(Cotizar!D210),"",VLOOKUP(Cotizar!D210,Tabla1[#All],2,FALSE))</f>
        <v>1031100319</v>
      </c>
      <c r="E210" s="6" t="str">
        <f>IF(ISBLANK(Cotizar!F210),"",VLOOKUP(Cotizar!F210,Tabla11[#All],2,FALSE))</f>
        <v>001</v>
      </c>
      <c r="F210" s="6">
        <f>IF(LEN(Cotizar!G210)&gt;0,Cotizar!G210,"")</f>
        <v>20522547957</v>
      </c>
      <c r="G210" s="39">
        <f>IF(LEN(Cotizar!H210)&gt;0,Cotizar!H210,"")</f>
        <v>1</v>
      </c>
      <c r="H210" s="39">
        <f>IF(LEN(Cotizar!I210)&gt;0,Cotizar!I210,"")</f>
        <v>57.499899999999997</v>
      </c>
      <c r="I210" s="6" t="str">
        <f>IF(LEN(Cotizar!J210)&gt;0,Cotizar!J210,"")</f>
        <v>Transpesa 209</v>
      </c>
    </row>
    <row r="211" spans="1:9" x14ac:dyDescent="0.25">
      <c r="A211" s="6" t="str">
        <f>IF(ISBLANK(Cotizar!C211),"",VLOOKUP(Cotizar!C211,Tabla3[#All],2,FALSE))</f>
        <v>10000000</v>
      </c>
      <c r="B211" s="6">
        <f>IF(LEN(Cotizar!A211)&gt;0,Cotizar!A211,"")</f>
        <v>1</v>
      </c>
      <c r="C211" s="6">
        <f>IF(LEN(Cotizar!B211)&gt;0,Cotizar!B211,"")</f>
        <v>210</v>
      </c>
      <c r="D211" s="6">
        <f>IF(ISBLANK(Cotizar!D211),"",VLOOKUP(Cotizar!D211,Tabla1[#All],2,FALSE))</f>
        <v>1031100358</v>
      </c>
      <c r="E211" s="6" t="str">
        <f>IF(ISBLANK(Cotizar!F211),"",VLOOKUP(Cotizar!F211,Tabla11[#All],2,FALSE))</f>
        <v>001</v>
      </c>
      <c r="F211" s="6">
        <f>IF(LEN(Cotizar!G211)&gt;0,Cotizar!G211,"")</f>
        <v>20522547957</v>
      </c>
      <c r="G211" s="39">
        <f>IF(LEN(Cotizar!H211)&gt;0,Cotizar!H211,"")</f>
        <v>1</v>
      </c>
      <c r="H211" s="39">
        <f>IF(LEN(Cotizar!I211)&gt;0,Cotizar!I211,"")</f>
        <v>57.499899999999997</v>
      </c>
      <c r="I211" s="6" t="str">
        <f>IF(LEN(Cotizar!J211)&gt;0,Cotizar!J211,"")</f>
        <v>Transpesa 210</v>
      </c>
    </row>
    <row r="212" spans="1:9" x14ac:dyDescent="0.25">
      <c r="A212" s="6" t="str">
        <f>IF(ISBLANK(Cotizar!C212),"",VLOOKUP(Cotizar!C212,Tabla3[#All],2,FALSE))</f>
        <v>10000000</v>
      </c>
      <c r="B212" s="6">
        <f>IF(LEN(Cotizar!A212)&gt;0,Cotizar!A212,"")</f>
        <v>1</v>
      </c>
      <c r="C212" s="6">
        <f>IF(LEN(Cotizar!B212)&gt;0,Cotizar!B212,"")</f>
        <v>211</v>
      </c>
      <c r="D212" s="6">
        <f>IF(ISBLANK(Cotizar!D212),"",VLOOKUP(Cotizar!D212,Tabla1[#All],2,FALSE))</f>
        <v>1031100265</v>
      </c>
      <c r="E212" s="6" t="str">
        <f>IF(ISBLANK(Cotizar!F212),"",VLOOKUP(Cotizar!F212,Tabla11[#All],2,FALSE))</f>
        <v>001</v>
      </c>
      <c r="F212" s="6">
        <f>IF(LEN(Cotizar!G212)&gt;0,Cotizar!G212,"")</f>
        <v>20522547957</v>
      </c>
      <c r="G212" s="39">
        <f>IF(LEN(Cotizar!H212)&gt;0,Cotizar!H212,"")</f>
        <v>1</v>
      </c>
      <c r="H212" s="39">
        <f>IF(LEN(Cotizar!I212)&gt;0,Cotizar!I212,"")</f>
        <v>57.499899999999997</v>
      </c>
      <c r="I212" s="6" t="str">
        <f>IF(LEN(Cotizar!J212)&gt;0,Cotizar!J212,"")</f>
        <v>Transpesa 211</v>
      </c>
    </row>
    <row r="213" spans="1:9" x14ac:dyDescent="0.25">
      <c r="A213" s="6" t="str">
        <f>IF(ISBLANK(Cotizar!C213),"",VLOOKUP(Cotizar!C213,Tabla3[#All],2,FALSE))</f>
        <v>10000000</v>
      </c>
      <c r="B213" s="6">
        <f>IF(LEN(Cotizar!A213)&gt;0,Cotizar!A213,"")</f>
        <v>1</v>
      </c>
      <c r="C213" s="6">
        <f>IF(LEN(Cotizar!B213)&gt;0,Cotizar!B213,"")</f>
        <v>212</v>
      </c>
      <c r="D213" s="6">
        <f>IF(ISBLANK(Cotizar!D213),"",VLOOKUP(Cotizar!D213,Tabla1[#All],2,FALSE))</f>
        <v>1031100125</v>
      </c>
      <c r="E213" s="6" t="str">
        <f>IF(ISBLANK(Cotizar!F213),"",VLOOKUP(Cotizar!F213,Tabla11[#All],2,FALSE))</f>
        <v>001</v>
      </c>
      <c r="F213" s="6">
        <f>IF(LEN(Cotizar!G213)&gt;0,Cotizar!G213,"")</f>
        <v>20522547957</v>
      </c>
      <c r="G213" s="39">
        <f>IF(LEN(Cotizar!H213)&gt;0,Cotizar!H213,"")</f>
        <v>1</v>
      </c>
      <c r="H213" s="39">
        <f>IF(LEN(Cotizar!I213)&gt;0,Cotizar!I213,"")</f>
        <v>57.499899999999997</v>
      </c>
      <c r="I213" s="6" t="str">
        <f>IF(LEN(Cotizar!J213)&gt;0,Cotizar!J213,"")</f>
        <v>Transpesa 212</v>
      </c>
    </row>
    <row r="214" spans="1:9" x14ac:dyDescent="0.25">
      <c r="A214" s="6" t="str">
        <f>IF(ISBLANK(Cotizar!C214),"",VLOOKUP(Cotizar!C214,Tabla3[#All],2,FALSE))</f>
        <v>10000000</v>
      </c>
      <c r="B214" s="6">
        <f>IF(LEN(Cotizar!A214)&gt;0,Cotizar!A214,"")</f>
        <v>1</v>
      </c>
      <c r="C214" s="6">
        <f>IF(LEN(Cotizar!B214)&gt;0,Cotizar!B214,"")</f>
        <v>213</v>
      </c>
      <c r="D214" s="6">
        <f>IF(ISBLANK(Cotizar!D214),"",VLOOKUP(Cotizar!D214,Tabla1[#All],2,FALSE))</f>
        <v>1031100276</v>
      </c>
      <c r="E214" s="6" t="str">
        <f>IF(ISBLANK(Cotizar!F214),"",VLOOKUP(Cotizar!F214,Tabla11[#All],2,FALSE))</f>
        <v>001</v>
      </c>
      <c r="F214" s="6">
        <f>IF(LEN(Cotizar!G214)&gt;0,Cotizar!G214,"")</f>
        <v>20522547957</v>
      </c>
      <c r="G214" s="39">
        <f>IF(LEN(Cotizar!H214)&gt;0,Cotizar!H214,"")</f>
        <v>1</v>
      </c>
      <c r="H214" s="39">
        <f>IF(LEN(Cotizar!I214)&gt;0,Cotizar!I214,"")</f>
        <v>57.499899999999997</v>
      </c>
      <c r="I214" s="6" t="str">
        <f>IF(LEN(Cotizar!J214)&gt;0,Cotizar!J214,"")</f>
        <v>Transpesa 213</v>
      </c>
    </row>
    <row r="215" spans="1:9" x14ac:dyDescent="0.25">
      <c r="A215" s="6" t="str">
        <f>IF(ISBLANK(Cotizar!C215),"",VLOOKUP(Cotizar!C215,Tabla3[#All],2,FALSE))</f>
        <v>10000000</v>
      </c>
      <c r="B215" s="6">
        <f>IF(LEN(Cotizar!A215)&gt;0,Cotizar!A215,"")</f>
        <v>1</v>
      </c>
      <c r="C215" s="6">
        <f>IF(LEN(Cotizar!B215)&gt;0,Cotizar!B215,"")</f>
        <v>214</v>
      </c>
      <c r="D215" s="6">
        <f>IF(ISBLANK(Cotizar!D215),"",VLOOKUP(Cotizar!D215,Tabla1[#All],2,FALSE))</f>
        <v>1031100249</v>
      </c>
      <c r="E215" s="6" t="str">
        <f>IF(ISBLANK(Cotizar!F215),"",VLOOKUP(Cotizar!F215,Tabla11[#All],2,FALSE))</f>
        <v>001</v>
      </c>
      <c r="F215" s="6">
        <f>IF(LEN(Cotizar!G215)&gt;0,Cotizar!G215,"")</f>
        <v>20522547957</v>
      </c>
      <c r="G215" s="39">
        <f>IF(LEN(Cotizar!H215)&gt;0,Cotizar!H215,"")</f>
        <v>1</v>
      </c>
      <c r="H215" s="39">
        <f>IF(LEN(Cotizar!I215)&gt;0,Cotizar!I215,"")</f>
        <v>57.499899999999997</v>
      </c>
      <c r="I215" s="6" t="str">
        <f>IF(LEN(Cotizar!J215)&gt;0,Cotizar!J215,"")</f>
        <v>Transpesa 214</v>
      </c>
    </row>
    <row r="216" spans="1:9" x14ac:dyDescent="0.25">
      <c r="A216" s="6" t="str">
        <f>IF(ISBLANK(Cotizar!C216),"",VLOOKUP(Cotizar!C216,Tabla3[#All],2,FALSE))</f>
        <v>10000000</v>
      </c>
      <c r="B216" s="6">
        <f>IF(LEN(Cotizar!A216)&gt;0,Cotizar!A216,"")</f>
        <v>1</v>
      </c>
      <c r="C216" s="6">
        <f>IF(LEN(Cotizar!B216)&gt;0,Cotizar!B216,"")</f>
        <v>215</v>
      </c>
      <c r="D216" s="6">
        <f>IF(ISBLANK(Cotizar!D216),"",VLOOKUP(Cotizar!D216,Tabla1[#All],2,FALSE))</f>
        <v>1031100324</v>
      </c>
      <c r="E216" s="6" t="str">
        <f>IF(ISBLANK(Cotizar!F216),"",VLOOKUP(Cotizar!F216,Tabla11[#All],2,FALSE))</f>
        <v>001</v>
      </c>
      <c r="F216" s="6">
        <f>IF(LEN(Cotizar!G216)&gt;0,Cotizar!G216,"")</f>
        <v>20522547957</v>
      </c>
      <c r="G216" s="39">
        <f>IF(LEN(Cotizar!H216)&gt;0,Cotizar!H216,"")</f>
        <v>1</v>
      </c>
      <c r="H216" s="39">
        <f>IF(LEN(Cotizar!I216)&gt;0,Cotizar!I216,"")</f>
        <v>57.499899999999997</v>
      </c>
      <c r="I216" s="6" t="str">
        <f>IF(LEN(Cotizar!J216)&gt;0,Cotizar!J216,"")</f>
        <v>Transpesa 215</v>
      </c>
    </row>
    <row r="217" spans="1:9" x14ac:dyDescent="0.25">
      <c r="A217" s="6" t="str">
        <f>IF(ISBLANK(Cotizar!C217),"",VLOOKUP(Cotizar!C217,Tabla3[#All],2,FALSE))</f>
        <v>10000000</v>
      </c>
      <c r="B217" s="6">
        <f>IF(LEN(Cotizar!A217)&gt;0,Cotizar!A217,"")</f>
        <v>1</v>
      </c>
      <c r="C217" s="6">
        <f>IF(LEN(Cotizar!B217)&gt;0,Cotizar!B217,"")</f>
        <v>216</v>
      </c>
      <c r="D217" s="6">
        <f>IF(ISBLANK(Cotizar!D217),"",VLOOKUP(Cotizar!D217,Tabla1[#All],2,FALSE))</f>
        <v>1031100117</v>
      </c>
      <c r="E217" s="6" t="str">
        <f>IF(ISBLANK(Cotizar!F217),"",VLOOKUP(Cotizar!F217,Tabla11[#All],2,FALSE))</f>
        <v>001</v>
      </c>
      <c r="F217" s="6">
        <f>IF(LEN(Cotizar!G217)&gt;0,Cotizar!G217,"")</f>
        <v>20522547957</v>
      </c>
      <c r="G217" s="39">
        <f>IF(LEN(Cotizar!H217)&gt;0,Cotizar!H217,"")</f>
        <v>1</v>
      </c>
      <c r="H217" s="39">
        <f>IF(LEN(Cotizar!I217)&gt;0,Cotizar!I217,"")</f>
        <v>57.499899999999997</v>
      </c>
      <c r="I217" s="6" t="str">
        <f>IF(LEN(Cotizar!J217)&gt;0,Cotizar!J217,"")</f>
        <v>Transpesa 216</v>
      </c>
    </row>
    <row r="218" spans="1:9" x14ac:dyDescent="0.25">
      <c r="A218" s="6" t="str">
        <f>IF(ISBLANK(Cotizar!C218),"",VLOOKUP(Cotizar!C218,Tabla3[#All],2,FALSE))</f>
        <v>10000000</v>
      </c>
      <c r="B218" s="6">
        <f>IF(LEN(Cotizar!A218)&gt;0,Cotizar!A218,"")</f>
        <v>1</v>
      </c>
      <c r="C218" s="6">
        <f>IF(LEN(Cotizar!B218)&gt;0,Cotizar!B218,"")</f>
        <v>217</v>
      </c>
      <c r="D218" s="6">
        <f>IF(ISBLANK(Cotizar!D218),"",VLOOKUP(Cotizar!D218,Tabla1[#All],2,FALSE))</f>
        <v>1031100239</v>
      </c>
      <c r="E218" s="6" t="str">
        <f>IF(ISBLANK(Cotizar!F218),"",VLOOKUP(Cotizar!F218,Tabla11[#All],2,FALSE))</f>
        <v>001</v>
      </c>
      <c r="F218" s="6">
        <f>IF(LEN(Cotizar!G218)&gt;0,Cotizar!G218,"")</f>
        <v>20522547957</v>
      </c>
      <c r="G218" s="39">
        <f>IF(LEN(Cotizar!H218)&gt;0,Cotizar!H218,"")</f>
        <v>1</v>
      </c>
      <c r="H218" s="39">
        <f>IF(LEN(Cotizar!I218)&gt;0,Cotizar!I218,"")</f>
        <v>57.499899999999997</v>
      </c>
      <c r="I218" s="6" t="str">
        <f>IF(LEN(Cotizar!J218)&gt;0,Cotizar!J218,"")</f>
        <v>Transpesa 217</v>
      </c>
    </row>
    <row r="219" spans="1:9" x14ac:dyDescent="0.25">
      <c r="A219" s="6" t="str">
        <f>IF(ISBLANK(Cotizar!C219),"",VLOOKUP(Cotizar!C219,Tabla3[#All],2,FALSE))</f>
        <v>10000000</v>
      </c>
      <c r="B219" s="6">
        <f>IF(LEN(Cotizar!A219)&gt;0,Cotizar!A219,"")</f>
        <v>1</v>
      </c>
      <c r="C219" s="6">
        <f>IF(LEN(Cotizar!B219)&gt;0,Cotizar!B219,"")</f>
        <v>218</v>
      </c>
      <c r="D219" s="6">
        <f>IF(ISBLANK(Cotizar!D219),"",VLOOKUP(Cotizar!D219,Tabla1[#All],2,FALSE))</f>
        <v>1031100307</v>
      </c>
      <c r="E219" s="6" t="str">
        <f>IF(ISBLANK(Cotizar!F219),"",VLOOKUP(Cotizar!F219,Tabla11[#All],2,FALSE))</f>
        <v>001</v>
      </c>
      <c r="F219" s="6">
        <f>IF(LEN(Cotizar!G219)&gt;0,Cotizar!G219,"")</f>
        <v>20522547957</v>
      </c>
      <c r="G219" s="39">
        <f>IF(LEN(Cotizar!H219)&gt;0,Cotizar!H219,"")</f>
        <v>1</v>
      </c>
      <c r="H219" s="39">
        <f>IF(LEN(Cotizar!I219)&gt;0,Cotizar!I219,"")</f>
        <v>57.499899999999997</v>
      </c>
      <c r="I219" s="6" t="str">
        <f>IF(LEN(Cotizar!J219)&gt;0,Cotizar!J219,"")</f>
        <v>Transpesa 218</v>
      </c>
    </row>
    <row r="220" spans="1:9" x14ac:dyDescent="0.25">
      <c r="A220" s="6" t="str">
        <f>IF(ISBLANK(Cotizar!C220),"",VLOOKUP(Cotizar!C220,Tabla3[#All],2,FALSE))</f>
        <v>10000000</v>
      </c>
      <c r="B220" s="6">
        <f>IF(LEN(Cotizar!A220)&gt;0,Cotizar!A220,"")</f>
        <v>1</v>
      </c>
      <c r="C220" s="6">
        <f>IF(LEN(Cotizar!B220)&gt;0,Cotizar!B220,"")</f>
        <v>219</v>
      </c>
      <c r="D220" s="6">
        <f>IF(ISBLANK(Cotizar!D220),"",VLOOKUP(Cotizar!D220,Tabla1[#All],2,FALSE))</f>
        <v>1031100327</v>
      </c>
      <c r="E220" s="6" t="str">
        <f>IF(ISBLANK(Cotizar!F220),"",VLOOKUP(Cotizar!F220,Tabla11[#All],2,FALSE))</f>
        <v>001</v>
      </c>
      <c r="F220" s="6">
        <f>IF(LEN(Cotizar!G220)&gt;0,Cotizar!G220,"")</f>
        <v>20522547957</v>
      </c>
      <c r="G220" s="39">
        <f>IF(LEN(Cotizar!H220)&gt;0,Cotizar!H220,"")</f>
        <v>1</v>
      </c>
      <c r="H220" s="39">
        <f>IF(LEN(Cotizar!I220)&gt;0,Cotizar!I220,"")</f>
        <v>57.499899999999997</v>
      </c>
      <c r="I220" s="6" t="str">
        <f>IF(LEN(Cotizar!J220)&gt;0,Cotizar!J220,"")</f>
        <v>Transpesa 219</v>
      </c>
    </row>
    <row r="221" spans="1:9" x14ac:dyDescent="0.25">
      <c r="A221" s="6" t="str">
        <f>IF(ISBLANK(Cotizar!C221),"",VLOOKUP(Cotizar!C221,Tabla3[#All],2,FALSE))</f>
        <v>10000000</v>
      </c>
      <c r="B221" s="6">
        <f>IF(LEN(Cotizar!A221)&gt;0,Cotizar!A221,"")</f>
        <v>1</v>
      </c>
      <c r="C221" s="6">
        <f>IF(LEN(Cotizar!B221)&gt;0,Cotizar!B221,"")</f>
        <v>220</v>
      </c>
      <c r="D221" s="6">
        <f>IF(ISBLANK(Cotizar!D221),"",VLOOKUP(Cotizar!D221,Tabla1[#All],2,FALSE))</f>
        <v>1031100356</v>
      </c>
      <c r="E221" s="6" t="str">
        <f>IF(ISBLANK(Cotizar!F221),"",VLOOKUP(Cotizar!F221,Tabla11[#All],2,FALSE))</f>
        <v>001</v>
      </c>
      <c r="F221" s="6">
        <f>IF(LEN(Cotizar!G221)&gt;0,Cotizar!G221,"")</f>
        <v>20522547957</v>
      </c>
      <c r="G221" s="39">
        <f>IF(LEN(Cotizar!H221)&gt;0,Cotizar!H221,"")</f>
        <v>1</v>
      </c>
      <c r="H221" s="39">
        <f>IF(LEN(Cotizar!I221)&gt;0,Cotizar!I221,"")</f>
        <v>57.499899999999997</v>
      </c>
      <c r="I221" s="6" t="str">
        <f>IF(LEN(Cotizar!J221)&gt;0,Cotizar!J221,"")</f>
        <v>Transpesa 220</v>
      </c>
    </row>
    <row r="222" spans="1:9" x14ac:dyDescent="0.25">
      <c r="A222" s="6" t="str">
        <f>IF(ISBLANK(Cotizar!C222),"",VLOOKUP(Cotizar!C222,Tabla3[#All],2,FALSE))</f>
        <v>10000000</v>
      </c>
      <c r="B222" s="6">
        <f>IF(LEN(Cotizar!A222)&gt;0,Cotizar!A222,"")</f>
        <v>1</v>
      </c>
      <c r="C222" s="6">
        <f>IF(LEN(Cotizar!B222)&gt;0,Cotizar!B222,"")</f>
        <v>221</v>
      </c>
      <c r="D222" s="6">
        <f>IF(ISBLANK(Cotizar!D222),"",VLOOKUP(Cotizar!D222,Tabla1[#All],2,FALSE))</f>
        <v>1031100352</v>
      </c>
      <c r="E222" s="6" t="str">
        <f>IF(ISBLANK(Cotizar!F222),"",VLOOKUP(Cotizar!F222,Tabla11[#All],2,FALSE))</f>
        <v>001</v>
      </c>
      <c r="F222" s="6">
        <f>IF(LEN(Cotizar!G222)&gt;0,Cotizar!G222,"")</f>
        <v>20522547957</v>
      </c>
      <c r="G222" s="39">
        <f>IF(LEN(Cotizar!H222)&gt;0,Cotizar!H222,"")</f>
        <v>1</v>
      </c>
      <c r="H222" s="39">
        <f>IF(LEN(Cotizar!I222)&gt;0,Cotizar!I222,"")</f>
        <v>57.499899999999997</v>
      </c>
      <c r="I222" s="6" t="str">
        <f>IF(LEN(Cotizar!J222)&gt;0,Cotizar!J222,"")</f>
        <v>Transpesa 221</v>
      </c>
    </row>
    <row r="223" spans="1:9" x14ac:dyDescent="0.25">
      <c r="A223" s="6" t="str">
        <f>IF(ISBLANK(Cotizar!C223),"",VLOOKUP(Cotizar!C223,Tabla3[#All],2,FALSE))</f>
        <v>10000000</v>
      </c>
      <c r="B223" s="6">
        <f>IF(LEN(Cotizar!A223)&gt;0,Cotizar!A223,"")</f>
        <v>1</v>
      </c>
      <c r="C223" s="6">
        <f>IF(LEN(Cotizar!B223)&gt;0,Cotizar!B223,"")</f>
        <v>222</v>
      </c>
      <c r="D223" s="6">
        <f>IF(ISBLANK(Cotizar!D223),"",VLOOKUP(Cotizar!D223,Tabla1[#All],2,FALSE))</f>
        <v>1031100323</v>
      </c>
      <c r="E223" s="6" t="str">
        <f>IF(ISBLANK(Cotizar!F223),"",VLOOKUP(Cotizar!F223,Tabla11[#All],2,FALSE))</f>
        <v>001</v>
      </c>
      <c r="F223" s="6">
        <f>IF(LEN(Cotizar!G223)&gt;0,Cotizar!G223,"")</f>
        <v>20522547957</v>
      </c>
      <c r="G223" s="39">
        <f>IF(LEN(Cotizar!H223)&gt;0,Cotizar!H223,"")</f>
        <v>1</v>
      </c>
      <c r="H223" s="39">
        <f>IF(LEN(Cotizar!I223)&gt;0,Cotizar!I223,"")</f>
        <v>57.499899999999997</v>
      </c>
      <c r="I223" s="6" t="str">
        <f>IF(LEN(Cotizar!J223)&gt;0,Cotizar!J223,"")</f>
        <v>Transpesa 222</v>
      </c>
    </row>
    <row r="224" spans="1:9" x14ac:dyDescent="0.25">
      <c r="A224" s="6" t="str">
        <f>IF(ISBLANK(Cotizar!C224),"",VLOOKUP(Cotizar!C224,Tabla3[#All],2,FALSE))</f>
        <v>10000000</v>
      </c>
      <c r="B224" s="6">
        <f>IF(LEN(Cotizar!A224)&gt;0,Cotizar!A224,"")</f>
        <v>1</v>
      </c>
      <c r="C224" s="6">
        <f>IF(LEN(Cotizar!B224)&gt;0,Cotizar!B224,"")</f>
        <v>223</v>
      </c>
      <c r="D224" s="6">
        <f>IF(ISBLANK(Cotizar!D224),"",VLOOKUP(Cotizar!D224,Tabla1[#All],2,FALSE))</f>
        <v>1031100260</v>
      </c>
      <c r="E224" s="6" t="str">
        <f>IF(ISBLANK(Cotizar!F224),"",VLOOKUP(Cotizar!F224,Tabla11[#All],2,FALSE))</f>
        <v>001</v>
      </c>
      <c r="F224" s="6">
        <f>IF(LEN(Cotizar!G224)&gt;0,Cotizar!G224,"")</f>
        <v>20522547957</v>
      </c>
      <c r="G224" s="39">
        <f>IF(LEN(Cotizar!H224)&gt;0,Cotizar!H224,"")</f>
        <v>1</v>
      </c>
      <c r="H224" s="39">
        <f>IF(LEN(Cotizar!I224)&gt;0,Cotizar!I224,"")</f>
        <v>57.499899999999997</v>
      </c>
      <c r="I224" s="6" t="str">
        <f>IF(LEN(Cotizar!J224)&gt;0,Cotizar!J224,"")</f>
        <v>Transpesa 223</v>
      </c>
    </row>
    <row r="225" spans="1:9" x14ac:dyDescent="0.25">
      <c r="A225" s="6" t="str">
        <f>IF(ISBLANK(Cotizar!C225),"",VLOOKUP(Cotizar!C225,Tabla3[#All],2,FALSE))</f>
        <v>10000000</v>
      </c>
      <c r="B225" s="6">
        <f>IF(LEN(Cotizar!A225)&gt;0,Cotizar!A225,"")</f>
        <v>1</v>
      </c>
      <c r="C225" s="6">
        <f>IF(LEN(Cotizar!B225)&gt;0,Cotizar!B225,"")</f>
        <v>224</v>
      </c>
      <c r="D225" s="6">
        <f>IF(ISBLANK(Cotizar!D225),"",VLOOKUP(Cotizar!D225,Tabla1[#All],2,FALSE))</f>
        <v>1031100349</v>
      </c>
      <c r="E225" s="6" t="str">
        <f>IF(ISBLANK(Cotizar!F225),"",VLOOKUP(Cotizar!F225,Tabla11[#All],2,FALSE))</f>
        <v>001</v>
      </c>
      <c r="F225" s="6">
        <f>IF(LEN(Cotizar!G225)&gt;0,Cotizar!G225,"")</f>
        <v>20522547957</v>
      </c>
      <c r="G225" s="39">
        <f>IF(LEN(Cotizar!H225)&gt;0,Cotizar!H225,"")</f>
        <v>1</v>
      </c>
      <c r="H225" s="39">
        <f>IF(LEN(Cotizar!I225)&gt;0,Cotizar!I225,"")</f>
        <v>57.499899999999997</v>
      </c>
      <c r="I225" s="6" t="str">
        <f>IF(LEN(Cotizar!J225)&gt;0,Cotizar!J225,"")</f>
        <v>Transpesa 224</v>
      </c>
    </row>
    <row r="226" spans="1:9" x14ac:dyDescent="0.25">
      <c r="A226" s="6" t="str">
        <f>IF(ISBLANK(Cotizar!C226),"",VLOOKUP(Cotizar!C226,Tabla3[#All],2,FALSE))</f>
        <v>10000000</v>
      </c>
      <c r="B226" s="6">
        <f>IF(LEN(Cotizar!A226)&gt;0,Cotizar!A226,"")</f>
        <v>1</v>
      </c>
      <c r="C226" s="6">
        <f>IF(LEN(Cotizar!B226)&gt;0,Cotizar!B226,"")</f>
        <v>225</v>
      </c>
      <c r="D226" s="6">
        <f>IF(ISBLANK(Cotizar!D226),"",VLOOKUP(Cotizar!D226,Tabla1[#All],2,FALSE))</f>
        <v>1031100278</v>
      </c>
      <c r="E226" s="6" t="str">
        <f>IF(ISBLANK(Cotizar!F226),"",VLOOKUP(Cotizar!F226,Tabla11[#All],2,FALSE))</f>
        <v>001</v>
      </c>
      <c r="F226" s="6">
        <f>IF(LEN(Cotizar!G226)&gt;0,Cotizar!G226,"")</f>
        <v>20522547957</v>
      </c>
      <c r="G226" s="39">
        <f>IF(LEN(Cotizar!H226)&gt;0,Cotizar!H226,"")</f>
        <v>1</v>
      </c>
      <c r="H226" s="39">
        <f>IF(LEN(Cotizar!I226)&gt;0,Cotizar!I226,"")</f>
        <v>57.499899999999997</v>
      </c>
      <c r="I226" s="6" t="str">
        <f>IF(LEN(Cotizar!J226)&gt;0,Cotizar!J226,"")</f>
        <v>Transpesa 225</v>
      </c>
    </row>
    <row r="227" spans="1:9" x14ac:dyDescent="0.25">
      <c r="A227" s="6" t="str">
        <f>IF(ISBLANK(Cotizar!C227),"",VLOOKUP(Cotizar!C227,Tabla3[#All],2,FALSE))</f>
        <v>10000000</v>
      </c>
      <c r="B227" s="6">
        <f>IF(LEN(Cotizar!A227)&gt;0,Cotizar!A227,"")</f>
        <v>1</v>
      </c>
      <c r="C227" s="6">
        <f>IF(LEN(Cotizar!B227)&gt;0,Cotizar!B227,"")</f>
        <v>226</v>
      </c>
      <c r="D227" s="6">
        <f>IF(ISBLANK(Cotizar!D227),"",VLOOKUP(Cotizar!D227,Tabla1[#All],2,FALSE))</f>
        <v>1031100322</v>
      </c>
      <c r="E227" s="6" t="str">
        <f>IF(ISBLANK(Cotizar!F227),"",VLOOKUP(Cotizar!F227,Tabla11[#All],2,FALSE))</f>
        <v>001</v>
      </c>
      <c r="F227" s="6">
        <f>IF(LEN(Cotizar!G227)&gt;0,Cotizar!G227,"")</f>
        <v>20522547957</v>
      </c>
      <c r="G227" s="39">
        <f>IF(LEN(Cotizar!H227)&gt;0,Cotizar!H227,"")</f>
        <v>1</v>
      </c>
      <c r="H227" s="39">
        <f>IF(LEN(Cotizar!I227)&gt;0,Cotizar!I227,"")</f>
        <v>57.499899999999997</v>
      </c>
      <c r="I227" s="6" t="str">
        <f>IF(LEN(Cotizar!J227)&gt;0,Cotizar!J227,"")</f>
        <v>Transpesa 226</v>
      </c>
    </row>
    <row r="228" spans="1:9" x14ac:dyDescent="0.25">
      <c r="A228" s="6" t="str">
        <f>IF(ISBLANK(Cotizar!C228),"",VLOOKUP(Cotizar!C228,Tabla3[#All],2,FALSE))</f>
        <v>10000000</v>
      </c>
      <c r="B228" s="6">
        <f>IF(LEN(Cotizar!A228)&gt;0,Cotizar!A228,"")</f>
        <v>1</v>
      </c>
      <c r="C228" s="6">
        <f>IF(LEN(Cotizar!B228)&gt;0,Cotizar!B228,"")</f>
        <v>227</v>
      </c>
      <c r="D228" s="6">
        <f>IF(ISBLANK(Cotizar!D228),"",VLOOKUP(Cotizar!D228,Tabla1[#All],2,FALSE))</f>
        <v>1031100256</v>
      </c>
      <c r="E228" s="6" t="str">
        <f>IF(ISBLANK(Cotizar!F228),"",VLOOKUP(Cotizar!F228,Tabla11[#All],2,FALSE))</f>
        <v>001</v>
      </c>
      <c r="F228" s="6">
        <f>IF(LEN(Cotizar!G228)&gt;0,Cotizar!G228,"")</f>
        <v>20522547957</v>
      </c>
      <c r="G228" s="39">
        <f>IF(LEN(Cotizar!H228)&gt;0,Cotizar!H228,"")</f>
        <v>1</v>
      </c>
      <c r="H228" s="39">
        <f>IF(LEN(Cotizar!I228)&gt;0,Cotizar!I228,"")</f>
        <v>57.499899999999997</v>
      </c>
      <c r="I228" s="6" t="str">
        <f>IF(LEN(Cotizar!J228)&gt;0,Cotizar!J228,"")</f>
        <v>Transpesa 227</v>
      </c>
    </row>
    <row r="229" spans="1:9" x14ac:dyDescent="0.25">
      <c r="A229" s="6" t="str">
        <f>IF(ISBLANK(Cotizar!C229),"",VLOOKUP(Cotizar!C229,Tabla3[#All],2,FALSE))</f>
        <v>10000000</v>
      </c>
      <c r="B229" s="6">
        <f>IF(LEN(Cotizar!A229)&gt;0,Cotizar!A229,"")</f>
        <v>1</v>
      </c>
      <c r="C229" s="6">
        <f>IF(LEN(Cotizar!B229)&gt;0,Cotizar!B229,"")</f>
        <v>228</v>
      </c>
      <c r="D229" s="6">
        <f>IF(ISBLANK(Cotizar!D229),"",VLOOKUP(Cotizar!D229,Tabla1[#All],2,FALSE))</f>
        <v>1031100361</v>
      </c>
      <c r="E229" s="6" t="str">
        <f>IF(ISBLANK(Cotizar!F229),"",VLOOKUP(Cotizar!F229,Tabla11[#All],2,FALSE))</f>
        <v>001</v>
      </c>
      <c r="F229" s="6">
        <f>IF(LEN(Cotizar!G229)&gt;0,Cotizar!G229,"")</f>
        <v>20522547957</v>
      </c>
      <c r="G229" s="39">
        <f>IF(LEN(Cotizar!H229)&gt;0,Cotizar!H229,"")</f>
        <v>1</v>
      </c>
      <c r="H229" s="39">
        <f>IF(LEN(Cotizar!I229)&gt;0,Cotizar!I229,"")</f>
        <v>57.499899999999997</v>
      </c>
      <c r="I229" s="6" t="str">
        <f>IF(LEN(Cotizar!J229)&gt;0,Cotizar!J229,"")</f>
        <v>Transpesa 228</v>
      </c>
    </row>
    <row r="230" spans="1:9" x14ac:dyDescent="0.25">
      <c r="A230" s="6" t="str">
        <f>IF(ISBLANK(Cotizar!C230),"",VLOOKUP(Cotizar!C230,Tabla3[#All],2,FALSE))</f>
        <v>10000000</v>
      </c>
      <c r="B230" s="6">
        <f>IF(LEN(Cotizar!A230)&gt;0,Cotizar!A230,"")</f>
        <v>1</v>
      </c>
      <c r="C230" s="6">
        <f>IF(LEN(Cotizar!B230)&gt;0,Cotizar!B230,"")</f>
        <v>229</v>
      </c>
      <c r="D230" s="6">
        <f>IF(ISBLANK(Cotizar!D230),"",VLOOKUP(Cotizar!D230,Tabla1[#All],2,FALSE))</f>
        <v>1031100359</v>
      </c>
      <c r="E230" s="6" t="str">
        <f>IF(ISBLANK(Cotizar!F230),"",VLOOKUP(Cotizar!F230,Tabla11[#All],2,FALSE))</f>
        <v>001</v>
      </c>
      <c r="F230" s="6">
        <f>IF(LEN(Cotizar!G230)&gt;0,Cotizar!G230,"")</f>
        <v>20522547957</v>
      </c>
      <c r="G230" s="39">
        <f>IF(LEN(Cotizar!H230)&gt;0,Cotizar!H230,"")</f>
        <v>1</v>
      </c>
      <c r="H230" s="39">
        <f>IF(LEN(Cotizar!I230)&gt;0,Cotizar!I230,"")</f>
        <v>57.499899999999997</v>
      </c>
      <c r="I230" s="6" t="str">
        <f>IF(LEN(Cotizar!J230)&gt;0,Cotizar!J230,"")</f>
        <v>Transpesa 229</v>
      </c>
    </row>
    <row r="231" spans="1:9" x14ac:dyDescent="0.25">
      <c r="A231" s="6" t="str">
        <f>IF(ISBLANK(Cotizar!C231),"",VLOOKUP(Cotizar!C231,Tabla3[#All],2,FALSE))</f>
        <v>10000000</v>
      </c>
      <c r="B231" s="6">
        <f>IF(LEN(Cotizar!A231)&gt;0,Cotizar!A231,"")</f>
        <v>1</v>
      </c>
      <c r="C231" s="6">
        <f>IF(LEN(Cotizar!B231)&gt;0,Cotizar!B231,"")</f>
        <v>230</v>
      </c>
      <c r="D231" s="6">
        <f>IF(ISBLANK(Cotizar!D231),"",VLOOKUP(Cotizar!D231,Tabla1[#All],2,FALSE))</f>
        <v>1031100314</v>
      </c>
      <c r="E231" s="6" t="str">
        <f>IF(ISBLANK(Cotizar!F231),"",VLOOKUP(Cotizar!F231,Tabla11[#All],2,FALSE))</f>
        <v>001</v>
      </c>
      <c r="F231" s="6">
        <f>IF(LEN(Cotizar!G231)&gt;0,Cotizar!G231,"")</f>
        <v>20522547957</v>
      </c>
      <c r="G231" s="39">
        <f>IF(LEN(Cotizar!H231)&gt;0,Cotizar!H231,"")</f>
        <v>1</v>
      </c>
      <c r="H231" s="39">
        <f>IF(LEN(Cotizar!I231)&gt;0,Cotizar!I231,"")</f>
        <v>57.499899999999997</v>
      </c>
      <c r="I231" s="6" t="str">
        <f>IF(LEN(Cotizar!J231)&gt;0,Cotizar!J231,"")</f>
        <v>Transpesa 230</v>
      </c>
    </row>
    <row r="232" spans="1:9" x14ac:dyDescent="0.25">
      <c r="A232" s="6" t="str">
        <f>IF(ISBLANK(Cotizar!C232),"",VLOOKUP(Cotizar!C232,Tabla3[#All],2,FALSE))</f>
        <v>10000000</v>
      </c>
      <c r="B232" s="6">
        <f>IF(LEN(Cotizar!A232)&gt;0,Cotizar!A232,"")</f>
        <v>1</v>
      </c>
      <c r="C232" s="6">
        <f>IF(LEN(Cotizar!B232)&gt;0,Cotizar!B232,"")</f>
        <v>231</v>
      </c>
      <c r="D232" s="6">
        <f>IF(ISBLANK(Cotizar!D232),"",VLOOKUP(Cotizar!D232,Tabla1[#All],2,FALSE))</f>
        <v>1031100333</v>
      </c>
      <c r="E232" s="6" t="str">
        <f>IF(ISBLANK(Cotizar!F232),"",VLOOKUP(Cotizar!F232,Tabla11[#All],2,FALSE))</f>
        <v>001</v>
      </c>
      <c r="F232" s="6">
        <f>IF(LEN(Cotizar!G232)&gt;0,Cotizar!G232,"")</f>
        <v>20522547957</v>
      </c>
      <c r="G232" s="39">
        <f>IF(LEN(Cotizar!H232)&gt;0,Cotizar!H232,"")</f>
        <v>1</v>
      </c>
      <c r="H232" s="39">
        <f>IF(LEN(Cotizar!I232)&gt;0,Cotizar!I232,"")</f>
        <v>57.499899999999997</v>
      </c>
      <c r="I232" s="6" t="str">
        <f>IF(LEN(Cotizar!J232)&gt;0,Cotizar!J232,"")</f>
        <v>Transpesa 231</v>
      </c>
    </row>
    <row r="233" spans="1:9" x14ac:dyDescent="0.25">
      <c r="A233" s="6" t="str">
        <f>IF(ISBLANK(Cotizar!C233),"",VLOOKUP(Cotizar!C233,Tabla3[#All],2,FALSE))</f>
        <v>10000000</v>
      </c>
      <c r="B233" s="6">
        <f>IF(LEN(Cotizar!A233)&gt;0,Cotizar!A233,"")</f>
        <v>1</v>
      </c>
      <c r="C233" s="6">
        <f>IF(LEN(Cotizar!B233)&gt;0,Cotizar!B233,"")</f>
        <v>232</v>
      </c>
      <c r="D233" s="6">
        <f>IF(ISBLANK(Cotizar!D233),"",VLOOKUP(Cotizar!D233,Tabla1[#All],2,FALSE))</f>
        <v>1031100310</v>
      </c>
      <c r="E233" s="6" t="str">
        <f>IF(ISBLANK(Cotizar!F233),"",VLOOKUP(Cotizar!F233,Tabla11[#All],2,FALSE))</f>
        <v>001</v>
      </c>
      <c r="F233" s="6">
        <f>IF(LEN(Cotizar!G233)&gt;0,Cotizar!G233,"")</f>
        <v>20522547957</v>
      </c>
      <c r="G233" s="39">
        <f>IF(LEN(Cotizar!H233)&gt;0,Cotizar!H233,"")</f>
        <v>1</v>
      </c>
      <c r="H233" s="39">
        <f>IF(LEN(Cotizar!I233)&gt;0,Cotizar!I233,"")</f>
        <v>57.499899999999997</v>
      </c>
      <c r="I233" s="6" t="str">
        <f>IF(LEN(Cotizar!J233)&gt;0,Cotizar!J233,"")</f>
        <v>Transpesa 232</v>
      </c>
    </row>
    <row r="234" spans="1:9" x14ac:dyDescent="0.25">
      <c r="A234" s="6" t="str">
        <f>IF(ISBLANK(Cotizar!C234),"",VLOOKUP(Cotizar!C234,Tabla3[#All],2,FALSE))</f>
        <v>10000000</v>
      </c>
      <c r="B234" s="6">
        <f>IF(LEN(Cotizar!A234)&gt;0,Cotizar!A234,"")</f>
        <v>1</v>
      </c>
      <c r="C234" s="6">
        <f>IF(LEN(Cotizar!B234)&gt;0,Cotizar!B234,"")</f>
        <v>233</v>
      </c>
      <c r="D234" s="6">
        <f>IF(ISBLANK(Cotizar!D234),"",VLOOKUP(Cotizar!D234,Tabla1[#All],2,FALSE))</f>
        <v>1031100316</v>
      </c>
      <c r="E234" s="6" t="str">
        <f>IF(ISBLANK(Cotizar!F234),"",VLOOKUP(Cotizar!F234,Tabla11[#All],2,FALSE))</f>
        <v>001</v>
      </c>
      <c r="F234" s="6">
        <f>IF(LEN(Cotizar!G234)&gt;0,Cotizar!G234,"")</f>
        <v>20522547957</v>
      </c>
      <c r="G234" s="39">
        <f>IF(LEN(Cotizar!H234)&gt;0,Cotizar!H234,"")</f>
        <v>1</v>
      </c>
      <c r="H234" s="39">
        <f>IF(LEN(Cotizar!I234)&gt;0,Cotizar!I234,"")</f>
        <v>57.499899999999997</v>
      </c>
      <c r="I234" s="6" t="str">
        <f>IF(LEN(Cotizar!J234)&gt;0,Cotizar!J234,"")</f>
        <v>Transpesa 233</v>
      </c>
    </row>
    <row r="235" spans="1:9" x14ac:dyDescent="0.25">
      <c r="A235" s="6" t="str">
        <f>IF(ISBLANK(Cotizar!C235),"",VLOOKUP(Cotizar!C235,Tabla3[#All],2,FALSE))</f>
        <v>10000000</v>
      </c>
      <c r="B235" s="6">
        <f>IF(LEN(Cotizar!A235)&gt;0,Cotizar!A235,"")</f>
        <v>1</v>
      </c>
      <c r="C235" s="6">
        <f>IF(LEN(Cotizar!B235)&gt;0,Cotizar!B235,"")</f>
        <v>234</v>
      </c>
      <c r="D235" s="6">
        <f>IF(ISBLANK(Cotizar!D235),"",VLOOKUP(Cotizar!D235,Tabla1[#All],2,FALSE))</f>
        <v>1031100251</v>
      </c>
      <c r="E235" s="6" t="str">
        <f>IF(ISBLANK(Cotizar!F235),"",VLOOKUP(Cotizar!F235,Tabla11[#All],2,FALSE))</f>
        <v>001</v>
      </c>
      <c r="F235" s="6">
        <f>IF(LEN(Cotizar!G235)&gt;0,Cotizar!G235,"")</f>
        <v>20522547957</v>
      </c>
      <c r="G235" s="39">
        <f>IF(LEN(Cotizar!H235)&gt;0,Cotizar!H235,"")</f>
        <v>1</v>
      </c>
      <c r="H235" s="39">
        <f>IF(LEN(Cotizar!I235)&gt;0,Cotizar!I235,"")</f>
        <v>57.499899999999997</v>
      </c>
      <c r="I235" s="6" t="str">
        <f>IF(LEN(Cotizar!J235)&gt;0,Cotizar!J235,"")</f>
        <v>Transpesa 234</v>
      </c>
    </row>
    <row r="236" spans="1:9" x14ac:dyDescent="0.25">
      <c r="A236" s="6" t="str">
        <f>IF(ISBLANK(Cotizar!C236),"",VLOOKUP(Cotizar!C236,Tabla3[#All],2,FALSE))</f>
        <v>10000000</v>
      </c>
      <c r="B236" s="6">
        <f>IF(LEN(Cotizar!A236)&gt;0,Cotizar!A236,"")</f>
        <v>1</v>
      </c>
      <c r="C236" s="6">
        <f>IF(LEN(Cotizar!B236)&gt;0,Cotizar!B236,"")</f>
        <v>235</v>
      </c>
      <c r="D236" s="6">
        <f>IF(ISBLANK(Cotizar!D236),"",VLOOKUP(Cotizar!D236,Tabla1[#All],2,FALSE))</f>
        <v>1031100306</v>
      </c>
      <c r="E236" s="6" t="str">
        <f>IF(ISBLANK(Cotizar!F236),"",VLOOKUP(Cotizar!F236,Tabla11[#All],2,FALSE))</f>
        <v>001</v>
      </c>
      <c r="F236" s="6">
        <f>IF(LEN(Cotizar!G236)&gt;0,Cotizar!G236,"")</f>
        <v>20522547957</v>
      </c>
      <c r="G236" s="39">
        <f>IF(LEN(Cotizar!H236)&gt;0,Cotizar!H236,"")</f>
        <v>1</v>
      </c>
      <c r="H236" s="39">
        <f>IF(LEN(Cotizar!I236)&gt;0,Cotizar!I236,"")</f>
        <v>57.499899999999997</v>
      </c>
      <c r="I236" s="6" t="str">
        <f>IF(LEN(Cotizar!J236)&gt;0,Cotizar!J236,"")</f>
        <v>Transpesa 235</v>
      </c>
    </row>
    <row r="237" spans="1:9" x14ac:dyDescent="0.25">
      <c r="A237" s="6" t="str">
        <f>IF(ISBLANK(Cotizar!C237),"",VLOOKUP(Cotizar!C237,Tabla3[#All],2,FALSE))</f>
        <v>10000000</v>
      </c>
      <c r="B237" s="6">
        <f>IF(LEN(Cotizar!A237)&gt;0,Cotizar!A237,"")</f>
        <v>1</v>
      </c>
      <c r="C237" s="6">
        <f>IF(LEN(Cotizar!B237)&gt;0,Cotizar!B237,"")</f>
        <v>236</v>
      </c>
      <c r="D237" s="6">
        <f>IF(ISBLANK(Cotizar!D237),"",VLOOKUP(Cotizar!D237,Tabla1[#All],2,FALSE))</f>
        <v>1031100336</v>
      </c>
      <c r="E237" s="6" t="str">
        <f>IF(ISBLANK(Cotizar!F237),"",VLOOKUP(Cotizar!F237,Tabla11[#All],2,FALSE))</f>
        <v>001</v>
      </c>
      <c r="F237" s="6">
        <f>IF(LEN(Cotizar!G237)&gt;0,Cotizar!G237,"")</f>
        <v>20522547957</v>
      </c>
      <c r="G237" s="39">
        <f>IF(LEN(Cotizar!H237)&gt;0,Cotizar!H237,"")</f>
        <v>1</v>
      </c>
      <c r="H237" s="39">
        <f>IF(LEN(Cotizar!I237)&gt;0,Cotizar!I237,"")</f>
        <v>57.499899999999997</v>
      </c>
      <c r="I237" s="6" t="str">
        <f>IF(LEN(Cotizar!J237)&gt;0,Cotizar!J237,"")</f>
        <v>Transpesa 236</v>
      </c>
    </row>
    <row r="238" spans="1:9" x14ac:dyDescent="0.25">
      <c r="A238" s="6" t="str">
        <f>IF(ISBLANK(Cotizar!C238),"",VLOOKUP(Cotizar!C238,Tabla3[#All],2,FALSE))</f>
        <v>10000000</v>
      </c>
      <c r="B238" s="6">
        <f>IF(LEN(Cotizar!A238)&gt;0,Cotizar!A238,"")</f>
        <v>1</v>
      </c>
      <c r="C238" s="6">
        <f>IF(LEN(Cotizar!B238)&gt;0,Cotizar!B238,"")</f>
        <v>237</v>
      </c>
      <c r="D238" s="6">
        <f>IF(ISBLANK(Cotizar!D238),"",VLOOKUP(Cotizar!D238,Tabla1[#All],2,FALSE))</f>
        <v>1031100238</v>
      </c>
      <c r="E238" s="6" t="str">
        <f>IF(ISBLANK(Cotizar!F238),"",VLOOKUP(Cotizar!F238,Tabla11[#All],2,FALSE))</f>
        <v>001</v>
      </c>
      <c r="F238" s="6">
        <f>IF(LEN(Cotizar!G238)&gt;0,Cotizar!G238,"")</f>
        <v>20522547957</v>
      </c>
      <c r="G238" s="39">
        <f>IF(LEN(Cotizar!H238)&gt;0,Cotizar!H238,"")</f>
        <v>1</v>
      </c>
      <c r="H238" s="39">
        <f>IF(LEN(Cotizar!I238)&gt;0,Cotizar!I238,"")</f>
        <v>57.499899999999997</v>
      </c>
      <c r="I238" s="6" t="str">
        <f>IF(LEN(Cotizar!J238)&gt;0,Cotizar!J238,"")</f>
        <v>Transpesa 237</v>
      </c>
    </row>
    <row r="239" spans="1:9" x14ac:dyDescent="0.25">
      <c r="A239" s="6" t="str">
        <f>IF(ISBLANK(Cotizar!C239),"",VLOOKUP(Cotizar!C239,Tabla3[#All],2,FALSE))</f>
        <v>10000000</v>
      </c>
      <c r="B239" s="6">
        <f>IF(LEN(Cotizar!A239)&gt;0,Cotizar!A239,"")</f>
        <v>1</v>
      </c>
      <c r="C239" s="6">
        <f>IF(LEN(Cotizar!B239)&gt;0,Cotizar!B239,"")</f>
        <v>238</v>
      </c>
      <c r="D239" s="6">
        <f>IF(ISBLANK(Cotizar!D239),"",VLOOKUP(Cotizar!D239,Tabla1[#All],2,FALSE))</f>
        <v>1031100267</v>
      </c>
      <c r="E239" s="6" t="str">
        <f>IF(ISBLANK(Cotizar!F239),"",VLOOKUP(Cotizar!F239,Tabla11[#All],2,FALSE))</f>
        <v>001</v>
      </c>
      <c r="F239" s="6">
        <f>IF(LEN(Cotizar!G239)&gt;0,Cotizar!G239,"")</f>
        <v>20522547957</v>
      </c>
      <c r="G239" s="39">
        <f>IF(LEN(Cotizar!H239)&gt;0,Cotizar!H239,"")</f>
        <v>1</v>
      </c>
      <c r="H239" s="39">
        <f>IF(LEN(Cotizar!I239)&gt;0,Cotizar!I239,"")</f>
        <v>57.499899999999997</v>
      </c>
      <c r="I239" s="6" t="str">
        <f>IF(LEN(Cotizar!J239)&gt;0,Cotizar!J239,"")</f>
        <v>Transpesa 238</v>
      </c>
    </row>
    <row r="240" spans="1:9" x14ac:dyDescent="0.25">
      <c r="A240" s="6" t="str">
        <f>IF(ISBLANK(Cotizar!C240),"",VLOOKUP(Cotizar!C240,Tabla3[#All],2,FALSE))</f>
        <v>10000000</v>
      </c>
      <c r="B240" s="6">
        <f>IF(LEN(Cotizar!A240)&gt;0,Cotizar!A240,"")</f>
        <v>1</v>
      </c>
      <c r="C240" s="6">
        <f>IF(LEN(Cotizar!B240)&gt;0,Cotizar!B240,"")</f>
        <v>239</v>
      </c>
      <c r="D240" s="6">
        <f>IF(ISBLANK(Cotizar!D240),"",VLOOKUP(Cotizar!D240,Tabla1[#All],2,FALSE))</f>
        <v>1031100248</v>
      </c>
      <c r="E240" s="6" t="str">
        <f>IF(ISBLANK(Cotizar!F240),"",VLOOKUP(Cotizar!F240,Tabla11[#All],2,FALSE))</f>
        <v>001</v>
      </c>
      <c r="F240" s="6">
        <f>IF(LEN(Cotizar!G240)&gt;0,Cotizar!G240,"")</f>
        <v>20522547957</v>
      </c>
      <c r="G240" s="39">
        <f>IF(LEN(Cotizar!H240)&gt;0,Cotizar!H240,"")</f>
        <v>1</v>
      </c>
      <c r="H240" s="39">
        <f>IF(LEN(Cotizar!I240)&gt;0,Cotizar!I240,"")</f>
        <v>57.499899999999997</v>
      </c>
      <c r="I240" s="6" t="str">
        <f>IF(LEN(Cotizar!J240)&gt;0,Cotizar!J240,"")</f>
        <v>Transpesa 239</v>
      </c>
    </row>
    <row r="241" spans="1:9" x14ac:dyDescent="0.25">
      <c r="A241" s="6" t="str">
        <f>IF(ISBLANK(Cotizar!C241),"",VLOOKUP(Cotizar!C241,Tabla3[#All],2,FALSE))</f>
        <v>10000000</v>
      </c>
      <c r="B241" s="6">
        <f>IF(LEN(Cotizar!A241)&gt;0,Cotizar!A241,"")</f>
        <v>1</v>
      </c>
      <c r="C241" s="6">
        <f>IF(LEN(Cotizar!B241)&gt;0,Cotizar!B241,"")</f>
        <v>240</v>
      </c>
      <c r="D241" s="6">
        <f>IF(ISBLANK(Cotizar!D241),"",VLOOKUP(Cotizar!D241,Tabla1[#All],2,FALSE))</f>
        <v>1031100307</v>
      </c>
      <c r="E241" s="6" t="str">
        <f>IF(ISBLANK(Cotizar!F241),"",VLOOKUP(Cotizar!F241,Tabla11[#All],2,FALSE))</f>
        <v>001</v>
      </c>
      <c r="F241" s="6">
        <f>IF(LEN(Cotizar!G241)&gt;0,Cotizar!G241,"")</f>
        <v>20522547957</v>
      </c>
      <c r="G241" s="39">
        <f>IF(LEN(Cotizar!H241)&gt;0,Cotizar!H241,"")</f>
        <v>1</v>
      </c>
      <c r="H241" s="39">
        <f>IF(LEN(Cotizar!I241)&gt;0,Cotizar!I241,"")</f>
        <v>57.499899999999997</v>
      </c>
      <c r="I241" s="6" t="str">
        <f>IF(LEN(Cotizar!J241)&gt;0,Cotizar!J241,"")</f>
        <v>Transpesa 240</v>
      </c>
    </row>
    <row r="242" spans="1:9" x14ac:dyDescent="0.25">
      <c r="A242" s="6" t="str">
        <f>IF(ISBLANK(Cotizar!C242),"",VLOOKUP(Cotizar!C242,Tabla3[#All],2,FALSE))</f>
        <v>10000000</v>
      </c>
      <c r="B242" s="6">
        <f>IF(LEN(Cotizar!A242)&gt;0,Cotizar!A242,"")</f>
        <v>1</v>
      </c>
      <c r="C242" s="6">
        <f>IF(LEN(Cotizar!B242)&gt;0,Cotizar!B242,"")</f>
        <v>241</v>
      </c>
      <c r="D242" s="6">
        <f>IF(ISBLANK(Cotizar!D242),"",VLOOKUP(Cotizar!D242,Tabla1[#All],2,FALSE))</f>
        <v>1031100354</v>
      </c>
      <c r="E242" s="6" t="str">
        <f>IF(ISBLANK(Cotizar!F242),"",VLOOKUP(Cotizar!F242,Tabla11[#All],2,FALSE))</f>
        <v>001</v>
      </c>
      <c r="F242" s="6">
        <f>IF(LEN(Cotizar!G242)&gt;0,Cotizar!G242,"")</f>
        <v>20522547957</v>
      </c>
      <c r="G242" s="39">
        <f>IF(LEN(Cotizar!H242)&gt;0,Cotizar!H242,"")</f>
        <v>1</v>
      </c>
      <c r="H242" s="39">
        <f>IF(LEN(Cotizar!I242)&gt;0,Cotizar!I242,"")</f>
        <v>57.499899999999997</v>
      </c>
      <c r="I242" s="6" t="str">
        <f>IF(LEN(Cotizar!J242)&gt;0,Cotizar!J242,"")</f>
        <v>Transpesa 241</v>
      </c>
    </row>
    <row r="243" spans="1:9" x14ac:dyDescent="0.25">
      <c r="A243" s="6" t="str">
        <f>IF(ISBLANK(Cotizar!C243),"",VLOOKUP(Cotizar!C243,Tabla3[#All],2,FALSE))</f>
        <v>10000000</v>
      </c>
      <c r="B243" s="6">
        <f>IF(LEN(Cotizar!A243)&gt;0,Cotizar!A243,"")</f>
        <v>1</v>
      </c>
      <c r="C243" s="6">
        <f>IF(LEN(Cotizar!B243)&gt;0,Cotizar!B243,"")</f>
        <v>242</v>
      </c>
      <c r="D243" s="6">
        <f>IF(ISBLANK(Cotizar!D243),"",VLOOKUP(Cotizar!D243,Tabla1[#All],2,FALSE))</f>
        <v>1031100265</v>
      </c>
      <c r="E243" s="6" t="str">
        <f>IF(ISBLANK(Cotizar!F243),"",VLOOKUP(Cotizar!F243,Tabla11[#All],2,FALSE))</f>
        <v>001</v>
      </c>
      <c r="F243" s="6">
        <f>IF(LEN(Cotizar!G243)&gt;0,Cotizar!G243,"")</f>
        <v>20522547957</v>
      </c>
      <c r="G243" s="39">
        <f>IF(LEN(Cotizar!H243)&gt;0,Cotizar!H243,"")</f>
        <v>1</v>
      </c>
      <c r="H243" s="39">
        <f>IF(LEN(Cotizar!I243)&gt;0,Cotizar!I243,"")</f>
        <v>57.499899999999997</v>
      </c>
      <c r="I243" s="6" t="str">
        <f>IF(LEN(Cotizar!J243)&gt;0,Cotizar!J243,"")</f>
        <v>Transpesa 242</v>
      </c>
    </row>
    <row r="244" spans="1:9" x14ac:dyDescent="0.25">
      <c r="A244" s="6" t="str">
        <f>IF(ISBLANK(Cotizar!C244),"",VLOOKUP(Cotizar!C244,Tabla3[#All],2,FALSE))</f>
        <v>10000000</v>
      </c>
      <c r="B244" s="6">
        <f>IF(LEN(Cotizar!A244)&gt;0,Cotizar!A244,"")</f>
        <v>1</v>
      </c>
      <c r="C244" s="6">
        <f>IF(LEN(Cotizar!B244)&gt;0,Cotizar!B244,"")</f>
        <v>243</v>
      </c>
      <c r="D244" s="6">
        <f>IF(ISBLANK(Cotizar!D244),"",VLOOKUP(Cotizar!D244,Tabla1[#All],2,FALSE))</f>
        <v>1031100254</v>
      </c>
      <c r="E244" s="6" t="str">
        <f>IF(ISBLANK(Cotizar!F244),"",VLOOKUP(Cotizar!F244,Tabla11[#All],2,FALSE))</f>
        <v>001</v>
      </c>
      <c r="F244" s="6">
        <f>IF(LEN(Cotizar!G244)&gt;0,Cotizar!G244,"")</f>
        <v>20522547957</v>
      </c>
      <c r="G244" s="39">
        <f>IF(LEN(Cotizar!H244)&gt;0,Cotizar!H244,"")</f>
        <v>1</v>
      </c>
      <c r="H244" s="39">
        <f>IF(LEN(Cotizar!I244)&gt;0,Cotizar!I244,"")</f>
        <v>57.499899999999997</v>
      </c>
      <c r="I244" s="6" t="str">
        <f>IF(LEN(Cotizar!J244)&gt;0,Cotizar!J244,"")</f>
        <v>Transpesa 243</v>
      </c>
    </row>
    <row r="245" spans="1:9" x14ac:dyDescent="0.25">
      <c r="A245" s="6" t="str">
        <f>IF(ISBLANK(Cotizar!C245),"",VLOOKUP(Cotizar!C245,Tabla3[#All],2,FALSE))</f>
        <v>10000000</v>
      </c>
      <c r="B245" s="6">
        <f>IF(LEN(Cotizar!A245)&gt;0,Cotizar!A245,"")</f>
        <v>1</v>
      </c>
      <c r="C245" s="6">
        <f>IF(LEN(Cotizar!B245)&gt;0,Cotizar!B245,"")</f>
        <v>244</v>
      </c>
      <c r="D245" s="6">
        <f>IF(ISBLANK(Cotizar!D245),"",VLOOKUP(Cotizar!D245,Tabla1[#All],2,FALSE))</f>
        <v>1031100333</v>
      </c>
      <c r="E245" s="6" t="str">
        <f>IF(ISBLANK(Cotizar!F245),"",VLOOKUP(Cotizar!F245,Tabla11[#All],2,FALSE))</f>
        <v>001</v>
      </c>
      <c r="F245" s="6">
        <f>IF(LEN(Cotizar!G245)&gt;0,Cotizar!G245,"")</f>
        <v>20522547957</v>
      </c>
      <c r="G245" s="39">
        <f>IF(LEN(Cotizar!H245)&gt;0,Cotizar!H245,"")</f>
        <v>1</v>
      </c>
      <c r="H245" s="39">
        <f>IF(LEN(Cotizar!I245)&gt;0,Cotizar!I245,"")</f>
        <v>57.499899999999997</v>
      </c>
      <c r="I245" s="6" t="str">
        <f>IF(LEN(Cotizar!J245)&gt;0,Cotizar!J245,"")</f>
        <v>Transpesa 244</v>
      </c>
    </row>
    <row r="246" spans="1:9" x14ac:dyDescent="0.25">
      <c r="A246" s="6" t="str">
        <f>IF(ISBLANK(Cotizar!C246),"",VLOOKUP(Cotizar!C246,Tabla3[#All],2,FALSE))</f>
        <v>10000000</v>
      </c>
      <c r="B246" s="6">
        <f>IF(LEN(Cotizar!A246)&gt;0,Cotizar!A246,"")</f>
        <v>1</v>
      </c>
      <c r="C246" s="6">
        <f>IF(LEN(Cotizar!B246)&gt;0,Cotizar!B246,"")</f>
        <v>245</v>
      </c>
      <c r="D246" s="6">
        <f>IF(ISBLANK(Cotizar!D246),"",VLOOKUP(Cotizar!D246,Tabla1[#All],2,FALSE))</f>
        <v>1031100347</v>
      </c>
      <c r="E246" s="6" t="str">
        <f>IF(ISBLANK(Cotizar!F246),"",VLOOKUP(Cotizar!F246,Tabla11[#All],2,FALSE))</f>
        <v>001</v>
      </c>
      <c r="F246" s="6">
        <f>IF(LEN(Cotizar!G246)&gt;0,Cotizar!G246,"")</f>
        <v>20522547957</v>
      </c>
      <c r="G246" s="39">
        <f>IF(LEN(Cotizar!H246)&gt;0,Cotizar!H246,"")</f>
        <v>1</v>
      </c>
      <c r="H246" s="39">
        <f>IF(LEN(Cotizar!I246)&gt;0,Cotizar!I246,"")</f>
        <v>57.499899999999997</v>
      </c>
      <c r="I246" s="6" t="str">
        <f>IF(LEN(Cotizar!J246)&gt;0,Cotizar!J246,"")</f>
        <v>Transpesa 245</v>
      </c>
    </row>
    <row r="247" spans="1:9" x14ac:dyDescent="0.25">
      <c r="A247" s="6" t="str">
        <f>IF(ISBLANK(Cotizar!C247),"",VLOOKUP(Cotizar!C247,Tabla3[#All],2,FALSE))</f>
        <v>10000000</v>
      </c>
      <c r="B247" s="6">
        <f>IF(LEN(Cotizar!A247)&gt;0,Cotizar!A247,"")</f>
        <v>1</v>
      </c>
      <c r="C247" s="6">
        <f>IF(LEN(Cotizar!B247)&gt;0,Cotizar!B247,"")</f>
        <v>246</v>
      </c>
      <c r="D247" s="6">
        <f>IF(ISBLANK(Cotizar!D247),"",VLOOKUP(Cotizar!D247,Tabla1[#All],2,FALSE))</f>
        <v>1031100322</v>
      </c>
      <c r="E247" s="6" t="str">
        <f>IF(ISBLANK(Cotizar!F247),"",VLOOKUP(Cotizar!F247,Tabla11[#All],2,FALSE))</f>
        <v>001</v>
      </c>
      <c r="F247" s="6">
        <f>IF(LEN(Cotizar!G247)&gt;0,Cotizar!G247,"")</f>
        <v>20522547957</v>
      </c>
      <c r="G247" s="39">
        <f>IF(LEN(Cotizar!H247)&gt;0,Cotizar!H247,"")</f>
        <v>1</v>
      </c>
      <c r="H247" s="39">
        <f>IF(LEN(Cotizar!I247)&gt;0,Cotizar!I247,"")</f>
        <v>57.499899999999997</v>
      </c>
      <c r="I247" s="6" t="str">
        <f>IF(LEN(Cotizar!J247)&gt;0,Cotizar!J247,"")</f>
        <v>Transpesa 246</v>
      </c>
    </row>
    <row r="248" spans="1:9" x14ac:dyDescent="0.25">
      <c r="A248" s="6" t="str">
        <f>IF(ISBLANK(Cotizar!C248),"",VLOOKUP(Cotizar!C248,Tabla3[#All],2,FALSE))</f>
        <v>10000000</v>
      </c>
      <c r="B248" s="6">
        <f>IF(LEN(Cotizar!A248)&gt;0,Cotizar!A248,"")</f>
        <v>1</v>
      </c>
      <c r="C248" s="6">
        <f>IF(LEN(Cotizar!B248)&gt;0,Cotizar!B248,"")</f>
        <v>247</v>
      </c>
      <c r="D248" s="6">
        <f>IF(ISBLANK(Cotizar!D248),"",VLOOKUP(Cotizar!D248,Tabla1[#All],2,FALSE))</f>
        <v>1031100261</v>
      </c>
      <c r="E248" s="6" t="str">
        <f>IF(ISBLANK(Cotizar!F248),"",VLOOKUP(Cotizar!F248,Tabla11[#All],2,FALSE))</f>
        <v>001</v>
      </c>
      <c r="F248" s="6">
        <f>IF(LEN(Cotizar!G248)&gt;0,Cotizar!G248,"")</f>
        <v>20522547957</v>
      </c>
      <c r="G248" s="39">
        <f>IF(LEN(Cotizar!H248)&gt;0,Cotizar!H248,"")</f>
        <v>1</v>
      </c>
      <c r="H248" s="39">
        <f>IF(LEN(Cotizar!I248)&gt;0,Cotizar!I248,"")</f>
        <v>57.499899999999997</v>
      </c>
      <c r="I248" s="6" t="str">
        <f>IF(LEN(Cotizar!J248)&gt;0,Cotizar!J248,"")</f>
        <v>Transpesa 247</v>
      </c>
    </row>
    <row r="249" spans="1:9" x14ac:dyDescent="0.25">
      <c r="A249" s="6" t="str">
        <f>IF(ISBLANK(Cotizar!C249),"",VLOOKUP(Cotizar!C249,Tabla3[#All],2,FALSE))</f>
        <v>10000000</v>
      </c>
      <c r="B249" s="6">
        <f>IF(LEN(Cotizar!A249)&gt;0,Cotizar!A249,"")</f>
        <v>1</v>
      </c>
      <c r="C249" s="6">
        <f>IF(LEN(Cotizar!B249)&gt;0,Cotizar!B249,"")</f>
        <v>248</v>
      </c>
      <c r="D249" s="6">
        <f>IF(ISBLANK(Cotizar!D249),"",VLOOKUP(Cotizar!D249,Tabla1[#All],2,FALSE))</f>
        <v>1031100238</v>
      </c>
      <c r="E249" s="6" t="str">
        <f>IF(ISBLANK(Cotizar!F249),"",VLOOKUP(Cotizar!F249,Tabla11[#All],2,FALSE))</f>
        <v>001</v>
      </c>
      <c r="F249" s="6">
        <f>IF(LEN(Cotizar!G249)&gt;0,Cotizar!G249,"")</f>
        <v>20522547957</v>
      </c>
      <c r="G249" s="39">
        <f>IF(LEN(Cotizar!H249)&gt;0,Cotizar!H249,"")</f>
        <v>1</v>
      </c>
      <c r="H249" s="39">
        <f>IF(LEN(Cotizar!I249)&gt;0,Cotizar!I249,"")</f>
        <v>57.499899999999997</v>
      </c>
      <c r="I249" s="6" t="str">
        <f>IF(LEN(Cotizar!J249)&gt;0,Cotizar!J249,"")</f>
        <v>Transpesa 248</v>
      </c>
    </row>
    <row r="250" spans="1:9" x14ac:dyDescent="0.25">
      <c r="A250" s="6" t="str">
        <f>IF(ISBLANK(Cotizar!C250),"",VLOOKUP(Cotizar!C250,Tabla3[#All],2,FALSE))</f>
        <v>10000000</v>
      </c>
      <c r="B250" s="6">
        <f>IF(LEN(Cotizar!A250)&gt;0,Cotizar!A250,"")</f>
        <v>1</v>
      </c>
      <c r="C250" s="6">
        <f>IF(LEN(Cotizar!B250)&gt;0,Cotizar!B250,"")</f>
        <v>249</v>
      </c>
      <c r="D250" s="6">
        <f>IF(ISBLANK(Cotizar!D250),"",VLOOKUP(Cotizar!D250,Tabla1[#All],2,FALSE))</f>
        <v>1031100254</v>
      </c>
      <c r="E250" s="6" t="str">
        <f>IF(ISBLANK(Cotizar!F250),"",VLOOKUP(Cotizar!F250,Tabla11[#All],2,FALSE))</f>
        <v>001</v>
      </c>
      <c r="F250" s="6">
        <f>IF(LEN(Cotizar!G250)&gt;0,Cotizar!G250,"")</f>
        <v>20522547957</v>
      </c>
      <c r="G250" s="39">
        <f>IF(LEN(Cotizar!H250)&gt;0,Cotizar!H250,"")</f>
        <v>1</v>
      </c>
      <c r="H250" s="39">
        <f>IF(LEN(Cotizar!I250)&gt;0,Cotizar!I250,"")</f>
        <v>57.499899999999997</v>
      </c>
      <c r="I250" s="6" t="str">
        <f>IF(LEN(Cotizar!J250)&gt;0,Cotizar!J250,"")</f>
        <v>Transpesa 249</v>
      </c>
    </row>
    <row r="251" spans="1:9" x14ac:dyDescent="0.25">
      <c r="A251" s="6" t="str">
        <f>IF(ISBLANK(Cotizar!C251),"",VLOOKUP(Cotizar!C251,Tabla3[#All],2,FALSE))</f>
        <v>10000000</v>
      </c>
      <c r="B251" s="6">
        <f>IF(LEN(Cotizar!A251)&gt;0,Cotizar!A251,"")</f>
        <v>1</v>
      </c>
      <c r="C251" s="6">
        <f>IF(LEN(Cotizar!B251)&gt;0,Cotizar!B251,"")</f>
        <v>250</v>
      </c>
      <c r="D251" s="6">
        <f>IF(ISBLANK(Cotizar!D251),"",VLOOKUP(Cotizar!D251,Tabla1[#All],2,FALSE))</f>
        <v>1031100265</v>
      </c>
      <c r="E251" s="6" t="str">
        <f>IF(ISBLANK(Cotizar!F251),"",VLOOKUP(Cotizar!F251,Tabla11[#All],2,FALSE))</f>
        <v>001</v>
      </c>
      <c r="F251" s="6">
        <f>IF(LEN(Cotizar!G251)&gt;0,Cotizar!G251,"")</f>
        <v>20522547957</v>
      </c>
      <c r="G251" s="39">
        <f>IF(LEN(Cotizar!H251)&gt;0,Cotizar!H251,"")</f>
        <v>1</v>
      </c>
      <c r="H251" s="39">
        <f>IF(LEN(Cotizar!I251)&gt;0,Cotizar!I251,"")</f>
        <v>57.499899999999997</v>
      </c>
      <c r="I251" s="6" t="str">
        <f>IF(LEN(Cotizar!J251)&gt;0,Cotizar!J251,"")</f>
        <v>Transpesa 250</v>
      </c>
    </row>
    <row r="252" spans="1:9" x14ac:dyDescent="0.25">
      <c r="A252" s="6" t="str">
        <f>IF(ISBLANK(Cotizar!C252),"",VLOOKUP(Cotizar!C252,Tabla3[#All],2,FALSE))</f>
        <v>10000000</v>
      </c>
      <c r="B252" s="6">
        <f>IF(LEN(Cotizar!A252)&gt;0,Cotizar!A252,"")</f>
        <v>1</v>
      </c>
      <c r="C252" s="6">
        <f>IF(LEN(Cotizar!B252)&gt;0,Cotizar!B252,"")</f>
        <v>251</v>
      </c>
      <c r="D252" s="6">
        <f>IF(ISBLANK(Cotizar!D252),"",VLOOKUP(Cotizar!D252,Tabla1[#All],2,FALSE))</f>
        <v>1031100327</v>
      </c>
      <c r="E252" s="6" t="str">
        <f>IF(ISBLANK(Cotizar!F252),"",VLOOKUP(Cotizar!F252,Tabla11[#All],2,FALSE))</f>
        <v>001</v>
      </c>
      <c r="F252" s="6">
        <f>IF(LEN(Cotizar!G252)&gt;0,Cotizar!G252,"")</f>
        <v>20522547957</v>
      </c>
      <c r="G252" s="39">
        <f>IF(LEN(Cotizar!H252)&gt;0,Cotizar!H252,"")</f>
        <v>1</v>
      </c>
      <c r="H252" s="39">
        <f>IF(LEN(Cotizar!I252)&gt;0,Cotizar!I252,"")</f>
        <v>57.499899999999997</v>
      </c>
      <c r="I252" s="6" t="str">
        <f>IF(LEN(Cotizar!J252)&gt;0,Cotizar!J252,"")</f>
        <v>Transpesa 251</v>
      </c>
    </row>
    <row r="253" spans="1:9" x14ac:dyDescent="0.25">
      <c r="A253" s="6" t="str">
        <f>IF(ISBLANK(Cotizar!C253),"",VLOOKUP(Cotizar!C253,Tabla3[#All],2,FALSE))</f>
        <v>10000000</v>
      </c>
      <c r="B253" s="6">
        <f>IF(LEN(Cotizar!A253)&gt;0,Cotizar!A253,"")</f>
        <v>1</v>
      </c>
      <c r="C253" s="6">
        <f>IF(LEN(Cotizar!B253)&gt;0,Cotizar!B253,"")</f>
        <v>252</v>
      </c>
      <c r="D253" s="6">
        <f>IF(ISBLANK(Cotizar!D253),"",VLOOKUP(Cotizar!D253,Tabla1[#All],2,FALSE))</f>
        <v>1031100355</v>
      </c>
      <c r="E253" s="6" t="str">
        <f>IF(ISBLANK(Cotizar!F253),"",VLOOKUP(Cotizar!F253,Tabla11[#All],2,FALSE))</f>
        <v>001</v>
      </c>
      <c r="F253" s="6">
        <f>IF(LEN(Cotizar!G253)&gt;0,Cotizar!G253,"")</f>
        <v>20522547957</v>
      </c>
      <c r="G253" s="39">
        <f>IF(LEN(Cotizar!H253)&gt;0,Cotizar!H253,"")</f>
        <v>1</v>
      </c>
      <c r="H253" s="39">
        <f>IF(LEN(Cotizar!I253)&gt;0,Cotizar!I253,"")</f>
        <v>57.499899999999997</v>
      </c>
      <c r="I253" s="6" t="str">
        <f>IF(LEN(Cotizar!J253)&gt;0,Cotizar!J253,"")</f>
        <v>Transpesa 252</v>
      </c>
    </row>
    <row r="254" spans="1:9" x14ac:dyDescent="0.25">
      <c r="A254" s="6" t="str">
        <f>IF(ISBLANK(Cotizar!C254),"",VLOOKUP(Cotizar!C254,Tabla3[#All],2,FALSE))</f>
        <v>10000000</v>
      </c>
      <c r="B254" s="6">
        <f>IF(LEN(Cotizar!A254)&gt;0,Cotizar!A254,"")</f>
        <v>1</v>
      </c>
      <c r="C254" s="6">
        <f>IF(LEN(Cotizar!B254)&gt;0,Cotizar!B254,"")</f>
        <v>253</v>
      </c>
      <c r="D254" s="6">
        <f>IF(ISBLANK(Cotizar!D254),"",VLOOKUP(Cotizar!D254,Tabla1[#All],2,FALSE))</f>
        <v>1031100353</v>
      </c>
      <c r="E254" s="6" t="str">
        <f>IF(ISBLANK(Cotizar!F254),"",VLOOKUP(Cotizar!F254,Tabla11[#All],2,FALSE))</f>
        <v>001</v>
      </c>
      <c r="F254" s="6">
        <f>IF(LEN(Cotizar!G254)&gt;0,Cotizar!G254,"")</f>
        <v>20522547957</v>
      </c>
      <c r="G254" s="39">
        <f>IF(LEN(Cotizar!H254)&gt;0,Cotizar!H254,"")</f>
        <v>1</v>
      </c>
      <c r="H254" s="39">
        <f>IF(LEN(Cotizar!I254)&gt;0,Cotizar!I254,"")</f>
        <v>57.499899999999997</v>
      </c>
      <c r="I254" s="6" t="str">
        <f>IF(LEN(Cotizar!J254)&gt;0,Cotizar!J254,"")</f>
        <v>Transpesa 253</v>
      </c>
    </row>
    <row r="255" spans="1:9" x14ac:dyDescent="0.25">
      <c r="A255" s="6" t="str">
        <f>IF(ISBLANK(Cotizar!C255),"",VLOOKUP(Cotizar!C255,Tabla3[#All],2,FALSE))</f>
        <v>10000000</v>
      </c>
      <c r="B255" s="6">
        <f>IF(LEN(Cotizar!A255)&gt;0,Cotizar!A255,"")</f>
        <v>1</v>
      </c>
      <c r="C255" s="6">
        <f>IF(LEN(Cotizar!B255)&gt;0,Cotizar!B255,"")</f>
        <v>254</v>
      </c>
      <c r="D255" s="6">
        <f>IF(ISBLANK(Cotizar!D255),"",VLOOKUP(Cotizar!D255,Tabla1[#All],2,FALSE))</f>
        <v>1031100291</v>
      </c>
      <c r="E255" s="6" t="str">
        <f>IF(ISBLANK(Cotizar!F255),"",VLOOKUP(Cotizar!F255,Tabla11[#All],2,FALSE))</f>
        <v>001</v>
      </c>
      <c r="F255" s="6">
        <f>IF(LEN(Cotizar!G255)&gt;0,Cotizar!G255,"")</f>
        <v>20522547957</v>
      </c>
      <c r="G255" s="39">
        <f>IF(LEN(Cotizar!H255)&gt;0,Cotizar!H255,"")</f>
        <v>1</v>
      </c>
      <c r="H255" s="39">
        <f>IF(LEN(Cotizar!I255)&gt;0,Cotizar!I255,"")</f>
        <v>57.499899999999997</v>
      </c>
      <c r="I255" s="6" t="str">
        <f>IF(LEN(Cotizar!J255)&gt;0,Cotizar!J255,"")</f>
        <v>Transpesa 254</v>
      </c>
    </row>
    <row r="256" spans="1:9" x14ac:dyDescent="0.25">
      <c r="A256" s="6" t="str">
        <f>IF(ISBLANK(Cotizar!C256),"",VLOOKUP(Cotizar!C256,Tabla3[#All],2,FALSE))</f>
        <v>10000000</v>
      </c>
      <c r="B256" s="6">
        <f>IF(LEN(Cotizar!A256)&gt;0,Cotizar!A256,"")</f>
        <v>1</v>
      </c>
      <c r="C256" s="6">
        <f>IF(LEN(Cotizar!B256)&gt;0,Cotizar!B256,"")</f>
        <v>255</v>
      </c>
      <c r="D256" s="6">
        <f>IF(ISBLANK(Cotizar!D256),"",VLOOKUP(Cotizar!D256,Tabla1[#All],2,FALSE))</f>
        <v>1031100358</v>
      </c>
      <c r="E256" s="6" t="str">
        <f>IF(ISBLANK(Cotizar!F256),"",VLOOKUP(Cotizar!F256,Tabla11[#All],2,FALSE))</f>
        <v>001</v>
      </c>
      <c r="F256" s="6">
        <f>IF(LEN(Cotizar!G256)&gt;0,Cotizar!G256,"")</f>
        <v>20522547957</v>
      </c>
      <c r="G256" s="39">
        <f>IF(LEN(Cotizar!H256)&gt;0,Cotizar!H256,"")</f>
        <v>1</v>
      </c>
      <c r="H256" s="39">
        <f>IF(LEN(Cotizar!I256)&gt;0,Cotizar!I256,"")</f>
        <v>57.499899999999997</v>
      </c>
      <c r="I256" s="6" t="str">
        <f>IF(LEN(Cotizar!J256)&gt;0,Cotizar!J256,"")</f>
        <v>Transpesa 255</v>
      </c>
    </row>
    <row r="257" spans="1:9" x14ac:dyDescent="0.25">
      <c r="A257" s="6" t="str">
        <f>IF(ISBLANK(Cotizar!C257),"",VLOOKUP(Cotizar!C257,Tabla3[#All],2,FALSE))</f>
        <v>10000000</v>
      </c>
      <c r="B257" s="6">
        <f>IF(LEN(Cotizar!A257)&gt;0,Cotizar!A257,"")</f>
        <v>1</v>
      </c>
      <c r="C257" s="6">
        <f>IF(LEN(Cotizar!B257)&gt;0,Cotizar!B257,"")</f>
        <v>256</v>
      </c>
      <c r="D257" s="6">
        <f>IF(ISBLANK(Cotizar!D257),"",VLOOKUP(Cotizar!D257,Tabla1[#All],2,FALSE))</f>
        <v>1031100239</v>
      </c>
      <c r="E257" s="6" t="str">
        <f>IF(ISBLANK(Cotizar!F257),"",VLOOKUP(Cotizar!F257,Tabla11[#All],2,FALSE))</f>
        <v>001</v>
      </c>
      <c r="F257" s="6">
        <f>IF(LEN(Cotizar!G257)&gt;0,Cotizar!G257,"")</f>
        <v>20522547957</v>
      </c>
      <c r="G257" s="39">
        <f>IF(LEN(Cotizar!H257)&gt;0,Cotizar!H257,"")</f>
        <v>1</v>
      </c>
      <c r="H257" s="39">
        <f>IF(LEN(Cotizar!I257)&gt;0,Cotizar!I257,"")</f>
        <v>57.499899999999997</v>
      </c>
      <c r="I257" s="6" t="str">
        <f>IF(LEN(Cotizar!J257)&gt;0,Cotizar!J257,"")</f>
        <v>Transpesa 256</v>
      </c>
    </row>
    <row r="258" spans="1:9" x14ac:dyDescent="0.25">
      <c r="A258" s="6" t="str">
        <f>IF(ISBLANK(Cotizar!C258),"",VLOOKUP(Cotizar!C258,Tabla3[#All],2,FALSE))</f>
        <v>10000000</v>
      </c>
      <c r="B258" s="6">
        <f>IF(LEN(Cotizar!A258)&gt;0,Cotizar!A258,"")</f>
        <v>1</v>
      </c>
      <c r="C258" s="6">
        <f>IF(LEN(Cotizar!B258)&gt;0,Cotizar!B258,"")</f>
        <v>257</v>
      </c>
      <c r="D258" s="6">
        <f>IF(ISBLANK(Cotizar!D258),"",VLOOKUP(Cotizar!D258,Tabla1[#All],2,FALSE))</f>
        <v>1031100352</v>
      </c>
      <c r="E258" s="6" t="str">
        <f>IF(ISBLANK(Cotizar!F258),"",VLOOKUP(Cotizar!F258,Tabla11[#All],2,FALSE))</f>
        <v>001</v>
      </c>
      <c r="F258" s="6">
        <f>IF(LEN(Cotizar!G258)&gt;0,Cotizar!G258,"")</f>
        <v>20522547957</v>
      </c>
      <c r="G258" s="39">
        <f>IF(LEN(Cotizar!H258)&gt;0,Cotizar!H258,"")</f>
        <v>1</v>
      </c>
      <c r="H258" s="39">
        <f>IF(LEN(Cotizar!I258)&gt;0,Cotizar!I258,"")</f>
        <v>57.499899999999997</v>
      </c>
      <c r="I258" s="6" t="str">
        <f>IF(LEN(Cotizar!J258)&gt;0,Cotizar!J258,"")</f>
        <v>Transpesa 257</v>
      </c>
    </row>
    <row r="259" spans="1:9" x14ac:dyDescent="0.25">
      <c r="A259" s="6" t="str">
        <f>IF(ISBLANK(Cotizar!C259),"",VLOOKUP(Cotizar!C259,Tabla3[#All],2,FALSE))</f>
        <v>10000000</v>
      </c>
      <c r="B259" s="6">
        <f>IF(LEN(Cotizar!A259)&gt;0,Cotizar!A259,"")</f>
        <v>1</v>
      </c>
      <c r="C259" s="6">
        <f>IF(LEN(Cotizar!B259)&gt;0,Cotizar!B259,"")</f>
        <v>258</v>
      </c>
      <c r="D259" s="6">
        <f>IF(ISBLANK(Cotizar!D259),"",VLOOKUP(Cotizar!D259,Tabla1[#All],2,FALSE))</f>
        <v>1031100363</v>
      </c>
      <c r="E259" s="6" t="str">
        <f>IF(ISBLANK(Cotizar!F259),"",VLOOKUP(Cotizar!F259,Tabla11[#All],2,FALSE))</f>
        <v>001</v>
      </c>
      <c r="F259" s="6">
        <f>IF(LEN(Cotizar!G259)&gt;0,Cotizar!G259,"")</f>
        <v>20522547957</v>
      </c>
      <c r="G259" s="39">
        <f>IF(LEN(Cotizar!H259)&gt;0,Cotizar!H259,"")</f>
        <v>1</v>
      </c>
      <c r="H259" s="39">
        <f>IF(LEN(Cotizar!I259)&gt;0,Cotizar!I259,"")</f>
        <v>57.499899999999997</v>
      </c>
      <c r="I259" s="6" t="str">
        <f>IF(LEN(Cotizar!J259)&gt;0,Cotizar!J259,"")</f>
        <v>Transpesa 258</v>
      </c>
    </row>
    <row r="260" spans="1:9" x14ac:dyDescent="0.25">
      <c r="A260" s="6" t="str">
        <f>IF(ISBLANK(Cotizar!C260),"",VLOOKUP(Cotizar!C260,Tabla3[#All],2,FALSE))</f>
        <v>10000000</v>
      </c>
      <c r="B260" s="6">
        <f>IF(LEN(Cotizar!A260)&gt;0,Cotizar!A260,"")</f>
        <v>1</v>
      </c>
      <c r="C260" s="6">
        <f>IF(LEN(Cotizar!B260)&gt;0,Cotizar!B260,"")</f>
        <v>259</v>
      </c>
      <c r="D260" s="6">
        <f>IF(ISBLANK(Cotizar!D260),"",VLOOKUP(Cotizar!D260,Tabla1[#All],2,FALSE))</f>
        <v>1031100304</v>
      </c>
      <c r="E260" s="6" t="str">
        <f>IF(ISBLANK(Cotizar!F260),"",VLOOKUP(Cotizar!F260,Tabla11[#All],2,FALSE))</f>
        <v>001</v>
      </c>
      <c r="F260" s="6">
        <f>IF(LEN(Cotizar!G260)&gt;0,Cotizar!G260,"")</f>
        <v>20522547957</v>
      </c>
      <c r="G260" s="39">
        <f>IF(LEN(Cotizar!H260)&gt;0,Cotizar!H260,"")</f>
        <v>1</v>
      </c>
      <c r="H260" s="39">
        <f>IF(LEN(Cotizar!I260)&gt;0,Cotizar!I260,"")</f>
        <v>57.499899999999997</v>
      </c>
      <c r="I260" s="6" t="str">
        <f>IF(LEN(Cotizar!J260)&gt;0,Cotizar!J260,"")</f>
        <v>Transpesa 259</v>
      </c>
    </row>
    <row r="261" spans="1:9" x14ac:dyDescent="0.25">
      <c r="A261" s="6" t="str">
        <f>IF(ISBLANK(Cotizar!C261),"",VLOOKUP(Cotizar!C261,Tabla3[#All],2,FALSE))</f>
        <v>10000000</v>
      </c>
      <c r="B261" s="6">
        <f>IF(LEN(Cotizar!A261)&gt;0,Cotizar!A261,"")</f>
        <v>1</v>
      </c>
      <c r="C261" s="6">
        <f>IF(LEN(Cotizar!B261)&gt;0,Cotizar!B261,"")</f>
        <v>260</v>
      </c>
      <c r="D261" s="6">
        <f>IF(ISBLANK(Cotizar!D261),"",VLOOKUP(Cotizar!D261,Tabla1[#All],2,FALSE))</f>
        <v>1031100305</v>
      </c>
      <c r="E261" s="6" t="str">
        <f>IF(ISBLANK(Cotizar!F261),"",VLOOKUP(Cotizar!F261,Tabla11[#All],2,FALSE))</f>
        <v>001</v>
      </c>
      <c r="F261" s="6">
        <f>IF(LEN(Cotizar!G261)&gt;0,Cotizar!G261,"")</f>
        <v>20522547957</v>
      </c>
      <c r="G261" s="39">
        <f>IF(LEN(Cotizar!H261)&gt;0,Cotizar!H261,"")</f>
        <v>1</v>
      </c>
      <c r="H261" s="39">
        <f>IF(LEN(Cotizar!I261)&gt;0,Cotizar!I261,"")</f>
        <v>57.499899999999997</v>
      </c>
      <c r="I261" s="6" t="str">
        <f>IF(LEN(Cotizar!J261)&gt;0,Cotizar!J261,"")</f>
        <v>Transpesa 260</v>
      </c>
    </row>
    <row r="262" spans="1:9" x14ac:dyDescent="0.25">
      <c r="A262" s="6" t="str">
        <f>IF(ISBLANK(Cotizar!C262),"",VLOOKUP(Cotizar!C262,Tabla3[#All],2,FALSE))</f>
        <v>10000000</v>
      </c>
      <c r="B262" s="6">
        <f>IF(LEN(Cotizar!A262)&gt;0,Cotizar!A262,"")</f>
        <v>1</v>
      </c>
      <c r="C262" s="6">
        <f>IF(LEN(Cotizar!B262)&gt;0,Cotizar!B262,"")</f>
        <v>261</v>
      </c>
      <c r="D262" s="6">
        <f>IF(ISBLANK(Cotizar!D262),"",VLOOKUP(Cotizar!D262,Tabla1[#All],2,FALSE))</f>
        <v>1031100344</v>
      </c>
      <c r="E262" s="6" t="str">
        <f>IF(ISBLANK(Cotizar!F262),"",VLOOKUP(Cotizar!F262,Tabla11[#All],2,FALSE))</f>
        <v>001</v>
      </c>
      <c r="F262" s="6">
        <f>IF(LEN(Cotizar!G262)&gt;0,Cotizar!G262,"")</f>
        <v>20522547957</v>
      </c>
      <c r="G262" s="39">
        <f>IF(LEN(Cotizar!H262)&gt;0,Cotizar!H262,"")</f>
        <v>1</v>
      </c>
      <c r="H262" s="39">
        <f>IF(LEN(Cotizar!I262)&gt;0,Cotizar!I262,"")</f>
        <v>57.499899999999997</v>
      </c>
      <c r="I262" s="6" t="str">
        <f>IF(LEN(Cotizar!J262)&gt;0,Cotizar!J262,"")</f>
        <v>Transpesa 261</v>
      </c>
    </row>
    <row r="263" spans="1:9" x14ac:dyDescent="0.25">
      <c r="A263" s="6" t="str">
        <f>IF(ISBLANK(Cotizar!C263),"",VLOOKUP(Cotizar!C263,Tabla3[#All],2,FALSE))</f>
        <v>10000000</v>
      </c>
      <c r="B263" s="6">
        <f>IF(LEN(Cotizar!A263)&gt;0,Cotizar!A263,"")</f>
        <v>1</v>
      </c>
      <c r="C263" s="6">
        <f>IF(LEN(Cotizar!B263)&gt;0,Cotizar!B263,"")</f>
        <v>262</v>
      </c>
      <c r="D263" s="6">
        <f>IF(ISBLANK(Cotizar!D263),"",VLOOKUP(Cotizar!D263,Tabla1[#All],2,FALSE))</f>
        <v>1031100349</v>
      </c>
      <c r="E263" s="6" t="str">
        <f>IF(ISBLANK(Cotizar!F263),"",VLOOKUP(Cotizar!F263,Tabla11[#All],2,FALSE))</f>
        <v>001</v>
      </c>
      <c r="F263" s="6">
        <f>IF(LEN(Cotizar!G263)&gt;0,Cotizar!G263,"")</f>
        <v>20522547957</v>
      </c>
      <c r="G263" s="39">
        <f>IF(LEN(Cotizar!H263)&gt;0,Cotizar!H263,"")</f>
        <v>1</v>
      </c>
      <c r="H263" s="39">
        <f>IF(LEN(Cotizar!I263)&gt;0,Cotizar!I263,"")</f>
        <v>57.499899999999997</v>
      </c>
      <c r="I263" s="6" t="str">
        <f>IF(LEN(Cotizar!J263)&gt;0,Cotizar!J263,"")</f>
        <v>Transpesa 262</v>
      </c>
    </row>
    <row r="264" spans="1:9" x14ac:dyDescent="0.25">
      <c r="A264" s="6" t="str">
        <f>IF(ISBLANK(Cotizar!C264),"",VLOOKUP(Cotizar!C264,Tabla3[#All],2,FALSE))</f>
        <v>10000000</v>
      </c>
      <c r="B264" s="6">
        <f>IF(LEN(Cotizar!A264)&gt;0,Cotizar!A264,"")</f>
        <v>1</v>
      </c>
      <c r="C264" s="6">
        <f>IF(LEN(Cotizar!B264)&gt;0,Cotizar!B264,"")</f>
        <v>263</v>
      </c>
      <c r="D264" s="6">
        <f>IF(ISBLANK(Cotizar!D264),"",VLOOKUP(Cotizar!D264,Tabla1[#All],2,FALSE))</f>
        <v>1031100300</v>
      </c>
      <c r="E264" s="6" t="str">
        <f>IF(ISBLANK(Cotizar!F264),"",VLOOKUP(Cotizar!F264,Tabla11[#All],2,FALSE))</f>
        <v>001</v>
      </c>
      <c r="F264" s="6">
        <f>IF(LEN(Cotizar!G264)&gt;0,Cotizar!G264,"")</f>
        <v>20522547957</v>
      </c>
      <c r="G264" s="39">
        <f>IF(LEN(Cotizar!H264)&gt;0,Cotizar!H264,"")</f>
        <v>1</v>
      </c>
      <c r="H264" s="39">
        <f>IF(LEN(Cotizar!I264)&gt;0,Cotizar!I264,"")</f>
        <v>57.499899999999997</v>
      </c>
      <c r="I264" s="6" t="str">
        <f>IF(LEN(Cotizar!J264)&gt;0,Cotizar!J264,"")</f>
        <v>Transpesa 263</v>
      </c>
    </row>
    <row r="265" spans="1:9" x14ac:dyDescent="0.25">
      <c r="A265" s="6" t="str">
        <f>IF(ISBLANK(Cotizar!C265),"",VLOOKUP(Cotizar!C265,Tabla3[#All],2,FALSE))</f>
        <v>10000000</v>
      </c>
      <c r="B265" s="6">
        <f>IF(LEN(Cotizar!A265)&gt;0,Cotizar!A265,"")</f>
        <v>1</v>
      </c>
      <c r="C265" s="6">
        <f>IF(LEN(Cotizar!B265)&gt;0,Cotizar!B265,"")</f>
        <v>264</v>
      </c>
      <c r="D265" s="6">
        <f>IF(ISBLANK(Cotizar!D265),"",VLOOKUP(Cotizar!D265,Tabla1[#All],2,FALSE))</f>
        <v>1031100286</v>
      </c>
      <c r="E265" s="6" t="str">
        <f>IF(ISBLANK(Cotizar!F265),"",VLOOKUP(Cotizar!F265,Tabla11[#All],2,FALSE))</f>
        <v>001</v>
      </c>
      <c r="F265" s="6">
        <f>IF(LEN(Cotizar!G265)&gt;0,Cotizar!G265,"")</f>
        <v>20522547957</v>
      </c>
      <c r="G265" s="39">
        <f>IF(LEN(Cotizar!H265)&gt;0,Cotizar!H265,"")</f>
        <v>1</v>
      </c>
      <c r="H265" s="39">
        <f>IF(LEN(Cotizar!I265)&gt;0,Cotizar!I265,"")</f>
        <v>57.499899999999997</v>
      </c>
      <c r="I265" s="6" t="str">
        <f>IF(LEN(Cotizar!J265)&gt;0,Cotizar!J265,"")</f>
        <v>Transpesa 264</v>
      </c>
    </row>
    <row r="266" spans="1:9" x14ac:dyDescent="0.25">
      <c r="A266" s="6" t="str">
        <f>IF(ISBLANK(Cotizar!C266),"",VLOOKUP(Cotizar!C266,Tabla3[#All],2,FALSE))</f>
        <v>10000000</v>
      </c>
      <c r="B266" s="6">
        <f>IF(LEN(Cotizar!A266)&gt;0,Cotizar!A266,"")</f>
        <v>1</v>
      </c>
      <c r="C266" s="6">
        <f>IF(LEN(Cotizar!B266)&gt;0,Cotizar!B266,"")</f>
        <v>265</v>
      </c>
      <c r="D266" s="6">
        <f>IF(ISBLANK(Cotizar!D266),"",VLOOKUP(Cotizar!D266,Tabla1[#All],2,FALSE))</f>
        <v>1031100319</v>
      </c>
      <c r="E266" s="6" t="str">
        <f>IF(ISBLANK(Cotizar!F266),"",VLOOKUP(Cotizar!F266,Tabla11[#All],2,FALSE))</f>
        <v>001</v>
      </c>
      <c r="F266" s="6">
        <f>IF(LEN(Cotizar!G266)&gt;0,Cotizar!G266,"")</f>
        <v>20522547957</v>
      </c>
      <c r="G266" s="39">
        <f>IF(LEN(Cotizar!H266)&gt;0,Cotizar!H266,"")</f>
        <v>1</v>
      </c>
      <c r="H266" s="39">
        <f>IF(LEN(Cotizar!I266)&gt;0,Cotizar!I266,"")</f>
        <v>57.499899999999997</v>
      </c>
      <c r="I266" s="6" t="str">
        <f>IF(LEN(Cotizar!J266)&gt;0,Cotizar!J266,"")</f>
        <v>Transpesa 265</v>
      </c>
    </row>
    <row r="267" spans="1:9" x14ac:dyDescent="0.25">
      <c r="A267" s="6" t="str">
        <f>IF(ISBLANK(Cotizar!C267),"",VLOOKUP(Cotizar!C267,Tabla3[#All],2,FALSE))</f>
        <v>10000000</v>
      </c>
      <c r="B267" s="6">
        <f>IF(LEN(Cotizar!A267)&gt;0,Cotizar!A267,"")</f>
        <v>1</v>
      </c>
      <c r="C267" s="6">
        <f>IF(LEN(Cotizar!B267)&gt;0,Cotizar!B267,"")</f>
        <v>266</v>
      </c>
      <c r="D267" s="6">
        <f>IF(ISBLANK(Cotizar!D267),"",VLOOKUP(Cotizar!D267,Tabla1[#All],2,FALSE))</f>
        <v>1031100116</v>
      </c>
      <c r="E267" s="6" t="str">
        <f>IF(ISBLANK(Cotizar!F267),"",VLOOKUP(Cotizar!F267,Tabla11[#All],2,FALSE))</f>
        <v>001</v>
      </c>
      <c r="F267" s="6">
        <f>IF(LEN(Cotizar!G267)&gt;0,Cotizar!G267,"")</f>
        <v>20522547957</v>
      </c>
      <c r="G267" s="39">
        <f>IF(LEN(Cotizar!H267)&gt;0,Cotizar!H267,"")</f>
        <v>1</v>
      </c>
      <c r="H267" s="39">
        <f>IF(LEN(Cotizar!I267)&gt;0,Cotizar!I267,"")</f>
        <v>57.499899999999997</v>
      </c>
      <c r="I267" s="6" t="str">
        <f>IF(LEN(Cotizar!J267)&gt;0,Cotizar!J267,"")</f>
        <v>Transpesa 266</v>
      </c>
    </row>
    <row r="268" spans="1:9" x14ac:dyDescent="0.25">
      <c r="A268" s="6" t="str">
        <f>IF(ISBLANK(Cotizar!C268),"",VLOOKUP(Cotizar!C268,Tabla3[#All],2,FALSE))</f>
        <v>10000000</v>
      </c>
      <c r="B268" s="6">
        <f>IF(LEN(Cotizar!A268)&gt;0,Cotizar!A268,"")</f>
        <v>1</v>
      </c>
      <c r="C268" s="6">
        <f>IF(LEN(Cotizar!B268)&gt;0,Cotizar!B268,"")</f>
        <v>267</v>
      </c>
      <c r="D268" s="6">
        <f>IF(ISBLANK(Cotizar!D268),"",VLOOKUP(Cotizar!D268,Tabla1[#All],2,FALSE))</f>
        <v>1031100290</v>
      </c>
      <c r="E268" s="6" t="str">
        <f>IF(ISBLANK(Cotizar!F268),"",VLOOKUP(Cotizar!F268,Tabla11[#All],2,FALSE))</f>
        <v>001</v>
      </c>
      <c r="F268" s="6">
        <f>IF(LEN(Cotizar!G268)&gt;0,Cotizar!G268,"")</f>
        <v>20522547957</v>
      </c>
      <c r="G268" s="39">
        <f>IF(LEN(Cotizar!H268)&gt;0,Cotizar!H268,"")</f>
        <v>1</v>
      </c>
      <c r="H268" s="39">
        <f>IF(LEN(Cotizar!I268)&gt;0,Cotizar!I268,"")</f>
        <v>57.499899999999997</v>
      </c>
      <c r="I268" s="6" t="str">
        <f>IF(LEN(Cotizar!J268)&gt;0,Cotizar!J268,"")</f>
        <v>Transpesa 267</v>
      </c>
    </row>
    <row r="269" spans="1:9" x14ac:dyDescent="0.25">
      <c r="A269" s="6" t="str">
        <f>IF(ISBLANK(Cotizar!C269),"",VLOOKUP(Cotizar!C269,Tabla3[#All],2,FALSE))</f>
        <v>10000000</v>
      </c>
      <c r="B269" s="6">
        <f>IF(LEN(Cotizar!A269)&gt;0,Cotizar!A269,"")</f>
        <v>1</v>
      </c>
      <c r="C269" s="6">
        <f>IF(LEN(Cotizar!B269)&gt;0,Cotizar!B269,"")</f>
        <v>268</v>
      </c>
      <c r="D269" s="6">
        <f>IF(ISBLANK(Cotizar!D269),"",VLOOKUP(Cotizar!D269,Tabla1[#All],2,FALSE))</f>
        <v>1031100357</v>
      </c>
      <c r="E269" s="6" t="str">
        <f>IF(ISBLANK(Cotizar!F269),"",VLOOKUP(Cotizar!F269,Tabla11[#All],2,FALSE))</f>
        <v>001</v>
      </c>
      <c r="F269" s="6">
        <f>IF(LEN(Cotizar!G269)&gt;0,Cotizar!G269,"")</f>
        <v>20522547957</v>
      </c>
      <c r="G269" s="39">
        <f>IF(LEN(Cotizar!H269)&gt;0,Cotizar!H269,"")</f>
        <v>1</v>
      </c>
      <c r="H269" s="39">
        <f>IF(LEN(Cotizar!I269)&gt;0,Cotizar!I269,"")</f>
        <v>57.499899999999997</v>
      </c>
      <c r="I269" s="6" t="str">
        <f>IF(LEN(Cotizar!J269)&gt;0,Cotizar!J269,"")</f>
        <v>Transpesa 268</v>
      </c>
    </row>
    <row r="270" spans="1:9" x14ac:dyDescent="0.25">
      <c r="A270" s="6" t="str">
        <f>IF(ISBLANK(Cotizar!C270),"",VLOOKUP(Cotizar!C270,Tabla3[#All],2,FALSE))</f>
        <v>10000000</v>
      </c>
      <c r="B270" s="6">
        <f>IF(LEN(Cotizar!A270)&gt;0,Cotizar!A270,"")</f>
        <v>1</v>
      </c>
      <c r="C270" s="6">
        <f>IF(LEN(Cotizar!B270)&gt;0,Cotizar!B270,"")</f>
        <v>269</v>
      </c>
      <c r="D270" s="6">
        <f>IF(ISBLANK(Cotizar!D270),"",VLOOKUP(Cotizar!D270,Tabla1[#All],2,FALSE))</f>
        <v>1031100267</v>
      </c>
      <c r="E270" s="6" t="str">
        <f>IF(ISBLANK(Cotizar!F270),"",VLOOKUP(Cotizar!F270,Tabla11[#All],2,FALSE))</f>
        <v>001</v>
      </c>
      <c r="F270" s="6">
        <f>IF(LEN(Cotizar!G270)&gt;0,Cotizar!G270,"")</f>
        <v>20522547957</v>
      </c>
      <c r="G270" s="39">
        <f>IF(LEN(Cotizar!H270)&gt;0,Cotizar!H270,"")</f>
        <v>1</v>
      </c>
      <c r="H270" s="39">
        <f>IF(LEN(Cotizar!I270)&gt;0,Cotizar!I270,"")</f>
        <v>57.499899999999997</v>
      </c>
      <c r="I270" s="6" t="str">
        <f>IF(LEN(Cotizar!J270)&gt;0,Cotizar!J270,"")</f>
        <v>Transpesa 269</v>
      </c>
    </row>
    <row r="271" spans="1:9" x14ac:dyDescent="0.25">
      <c r="A271" s="6" t="str">
        <f>IF(ISBLANK(Cotizar!C271),"",VLOOKUP(Cotizar!C271,Tabla3[#All],2,FALSE))</f>
        <v>10000000</v>
      </c>
      <c r="B271" s="6">
        <f>IF(LEN(Cotizar!A271)&gt;0,Cotizar!A271,"")</f>
        <v>1</v>
      </c>
      <c r="C271" s="6">
        <f>IF(LEN(Cotizar!B271)&gt;0,Cotizar!B271,"")</f>
        <v>270</v>
      </c>
      <c r="D271" s="6">
        <f>IF(ISBLANK(Cotizar!D271),"",VLOOKUP(Cotizar!D271,Tabla1[#All],2,FALSE))</f>
        <v>1031100287</v>
      </c>
      <c r="E271" s="6" t="str">
        <f>IF(ISBLANK(Cotizar!F271),"",VLOOKUP(Cotizar!F271,Tabla11[#All],2,FALSE))</f>
        <v>001</v>
      </c>
      <c r="F271" s="6">
        <f>IF(LEN(Cotizar!G271)&gt;0,Cotizar!G271,"")</f>
        <v>20522547957</v>
      </c>
      <c r="G271" s="39">
        <f>IF(LEN(Cotizar!H271)&gt;0,Cotizar!H271,"")</f>
        <v>1</v>
      </c>
      <c r="H271" s="39">
        <f>IF(LEN(Cotizar!I271)&gt;0,Cotizar!I271,"")</f>
        <v>57.499899999999997</v>
      </c>
      <c r="I271" s="6" t="str">
        <f>IF(LEN(Cotizar!J271)&gt;0,Cotizar!J271,"")</f>
        <v>Transpesa 270</v>
      </c>
    </row>
    <row r="272" spans="1:9" x14ac:dyDescent="0.25">
      <c r="A272" s="6" t="str">
        <f>IF(ISBLANK(Cotizar!C272),"",VLOOKUP(Cotizar!C272,Tabla3[#All],2,FALSE))</f>
        <v>10000000</v>
      </c>
      <c r="B272" s="6">
        <f>IF(LEN(Cotizar!A272)&gt;0,Cotizar!A272,"")</f>
        <v>1</v>
      </c>
      <c r="C272" s="6">
        <f>IF(LEN(Cotizar!B272)&gt;0,Cotizar!B272,"")</f>
        <v>271</v>
      </c>
      <c r="D272" s="6">
        <f>IF(ISBLANK(Cotizar!D272),"",VLOOKUP(Cotizar!D272,Tabla1[#All],2,FALSE))</f>
        <v>1031100291</v>
      </c>
      <c r="E272" s="6" t="str">
        <f>IF(ISBLANK(Cotizar!F272),"",VLOOKUP(Cotizar!F272,Tabla11[#All],2,FALSE))</f>
        <v>001</v>
      </c>
      <c r="F272" s="6">
        <f>IF(LEN(Cotizar!G272)&gt;0,Cotizar!G272,"")</f>
        <v>20522547957</v>
      </c>
      <c r="G272" s="39">
        <f>IF(LEN(Cotizar!H272)&gt;0,Cotizar!H272,"")</f>
        <v>1</v>
      </c>
      <c r="H272" s="39">
        <f>IF(LEN(Cotizar!I272)&gt;0,Cotizar!I272,"")</f>
        <v>57.499899999999997</v>
      </c>
      <c r="I272" s="6" t="str">
        <f>IF(LEN(Cotizar!J272)&gt;0,Cotizar!J272,"")</f>
        <v>Transpesa 271</v>
      </c>
    </row>
    <row r="273" spans="1:9" x14ac:dyDescent="0.25">
      <c r="A273" s="6" t="str">
        <f>IF(ISBLANK(Cotizar!C273),"",VLOOKUP(Cotizar!C273,Tabla3[#All],2,FALSE))</f>
        <v>10000000</v>
      </c>
      <c r="B273" s="6">
        <f>IF(LEN(Cotizar!A273)&gt;0,Cotizar!A273,"")</f>
        <v>1</v>
      </c>
      <c r="C273" s="6">
        <f>IF(LEN(Cotizar!B273)&gt;0,Cotizar!B273,"")</f>
        <v>272</v>
      </c>
      <c r="D273" s="6">
        <f>IF(ISBLANK(Cotizar!D273),"",VLOOKUP(Cotizar!D273,Tabla1[#All],2,FALSE))</f>
        <v>1031100356</v>
      </c>
      <c r="E273" s="6" t="str">
        <f>IF(ISBLANK(Cotizar!F273),"",VLOOKUP(Cotizar!F273,Tabla11[#All],2,FALSE))</f>
        <v>001</v>
      </c>
      <c r="F273" s="6">
        <f>IF(LEN(Cotizar!G273)&gt;0,Cotizar!G273,"")</f>
        <v>20522547957</v>
      </c>
      <c r="G273" s="39">
        <f>IF(LEN(Cotizar!H273)&gt;0,Cotizar!H273,"")</f>
        <v>1</v>
      </c>
      <c r="H273" s="39">
        <f>IF(LEN(Cotizar!I273)&gt;0,Cotizar!I273,"")</f>
        <v>57.499899999999997</v>
      </c>
      <c r="I273" s="6" t="str">
        <f>IF(LEN(Cotizar!J273)&gt;0,Cotizar!J273,"")</f>
        <v>Transpesa 272</v>
      </c>
    </row>
    <row r="274" spans="1:9" x14ac:dyDescent="0.25">
      <c r="A274" s="6" t="str">
        <f>IF(ISBLANK(Cotizar!C274),"",VLOOKUP(Cotizar!C274,Tabla3[#All],2,FALSE))</f>
        <v>10000000</v>
      </c>
      <c r="B274" s="6">
        <f>IF(LEN(Cotizar!A274)&gt;0,Cotizar!A274,"")</f>
        <v>1</v>
      </c>
      <c r="C274" s="6">
        <f>IF(LEN(Cotizar!B274)&gt;0,Cotizar!B274,"")</f>
        <v>273</v>
      </c>
      <c r="D274" s="6">
        <f>IF(ISBLANK(Cotizar!D274),"",VLOOKUP(Cotizar!D274,Tabla1[#All],2,FALSE))</f>
        <v>1031100323</v>
      </c>
      <c r="E274" s="6" t="str">
        <f>IF(ISBLANK(Cotizar!F274),"",VLOOKUP(Cotizar!F274,Tabla11[#All],2,FALSE))</f>
        <v>001</v>
      </c>
      <c r="F274" s="6">
        <f>IF(LEN(Cotizar!G274)&gt;0,Cotizar!G274,"")</f>
        <v>20522547957</v>
      </c>
      <c r="G274" s="39">
        <f>IF(LEN(Cotizar!H274)&gt;0,Cotizar!H274,"")</f>
        <v>1</v>
      </c>
      <c r="H274" s="39">
        <f>IF(LEN(Cotizar!I274)&gt;0,Cotizar!I274,"")</f>
        <v>57.499899999999997</v>
      </c>
      <c r="I274" s="6" t="str">
        <f>IF(LEN(Cotizar!J274)&gt;0,Cotizar!J274,"")</f>
        <v>Transpesa 273</v>
      </c>
    </row>
    <row r="275" spans="1:9" x14ac:dyDescent="0.25">
      <c r="A275" s="6" t="str">
        <f>IF(ISBLANK(Cotizar!C275),"",VLOOKUP(Cotizar!C275,Tabla3[#All],2,FALSE))</f>
        <v>10000000</v>
      </c>
      <c r="B275" s="6">
        <f>IF(LEN(Cotizar!A275)&gt;0,Cotizar!A275,"")</f>
        <v>1</v>
      </c>
      <c r="C275" s="6">
        <f>IF(LEN(Cotizar!B275)&gt;0,Cotizar!B275,"")</f>
        <v>274</v>
      </c>
      <c r="D275" s="6">
        <f>IF(ISBLANK(Cotizar!D275),"",VLOOKUP(Cotizar!D275,Tabla1[#All],2,FALSE))</f>
        <v>1031100329</v>
      </c>
      <c r="E275" s="6" t="str">
        <f>IF(ISBLANK(Cotizar!F275),"",VLOOKUP(Cotizar!F275,Tabla11[#All],2,FALSE))</f>
        <v>001</v>
      </c>
      <c r="F275" s="6">
        <f>IF(LEN(Cotizar!G275)&gt;0,Cotizar!G275,"")</f>
        <v>20522547957</v>
      </c>
      <c r="G275" s="39">
        <f>IF(LEN(Cotizar!H275)&gt;0,Cotizar!H275,"")</f>
        <v>1</v>
      </c>
      <c r="H275" s="39">
        <f>IF(LEN(Cotizar!I275)&gt;0,Cotizar!I275,"")</f>
        <v>57.499899999999997</v>
      </c>
      <c r="I275" s="6" t="str">
        <f>IF(LEN(Cotizar!J275)&gt;0,Cotizar!J275,"")</f>
        <v>Transpesa 274</v>
      </c>
    </row>
    <row r="276" spans="1:9" x14ac:dyDescent="0.25">
      <c r="A276" s="6" t="str">
        <f>IF(ISBLANK(Cotizar!C276),"",VLOOKUP(Cotizar!C276,Tabla3[#All],2,FALSE))</f>
        <v>10000000</v>
      </c>
      <c r="B276" s="6">
        <f>IF(LEN(Cotizar!A276)&gt;0,Cotizar!A276,"")</f>
        <v>1</v>
      </c>
      <c r="C276" s="6">
        <f>IF(LEN(Cotizar!B276)&gt;0,Cotizar!B276,"")</f>
        <v>275</v>
      </c>
      <c r="D276" s="6">
        <f>IF(ISBLANK(Cotizar!D276),"",VLOOKUP(Cotizar!D276,Tabla1[#All],2,FALSE))</f>
        <v>1031100282</v>
      </c>
      <c r="E276" s="6" t="str">
        <f>IF(ISBLANK(Cotizar!F276),"",VLOOKUP(Cotizar!F276,Tabla11[#All],2,FALSE))</f>
        <v>001</v>
      </c>
      <c r="F276" s="6">
        <f>IF(LEN(Cotizar!G276)&gt;0,Cotizar!G276,"")</f>
        <v>20522547957</v>
      </c>
      <c r="G276" s="39">
        <f>IF(LEN(Cotizar!H276)&gt;0,Cotizar!H276,"")</f>
        <v>1</v>
      </c>
      <c r="H276" s="39">
        <f>IF(LEN(Cotizar!I276)&gt;0,Cotizar!I276,"")</f>
        <v>57.499899999999997</v>
      </c>
      <c r="I276" s="6" t="str">
        <f>IF(LEN(Cotizar!J276)&gt;0,Cotizar!J276,"")</f>
        <v>Transpesa 275</v>
      </c>
    </row>
    <row r="277" spans="1:9" x14ac:dyDescent="0.25">
      <c r="A277" s="6" t="str">
        <f>IF(ISBLANK(Cotizar!C277),"",VLOOKUP(Cotizar!C277,Tabla3[#All],2,FALSE))</f>
        <v>10000000</v>
      </c>
      <c r="B277" s="6">
        <f>IF(LEN(Cotizar!A277)&gt;0,Cotizar!A277,"")</f>
        <v>1</v>
      </c>
      <c r="C277" s="6">
        <f>IF(LEN(Cotizar!B277)&gt;0,Cotizar!B277,"")</f>
        <v>276</v>
      </c>
      <c r="D277" s="6">
        <f>IF(ISBLANK(Cotizar!D277),"",VLOOKUP(Cotizar!D277,Tabla1[#All],2,FALSE))</f>
        <v>1031100312</v>
      </c>
      <c r="E277" s="6" t="str">
        <f>IF(ISBLANK(Cotizar!F277),"",VLOOKUP(Cotizar!F277,Tabla11[#All],2,FALSE))</f>
        <v>001</v>
      </c>
      <c r="F277" s="6">
        <f>IF(LEN(Cotizar!G277)&gt;0,Cotizar!G277,"")</f>
        <v>20522547957</v>
      </c>
      <c r="G277" s="39">
        <f>IF(LEN(Cotizar!H277)&gt;0,Cotizar!H277,"")</f>
        <v>1</v>
      </c>
      <c r="H277" s="39">
        <f>IF(LEN(Cotizar!I277)&gt;0,Cotizar!I277,"")</f>
        <v>57.499899999999997</v>
      </c>
      <c r="I277" s="6" t="str">
        <f>IF(LEN(Cotizar!J277)&gt;0,Cotizar!J277,"")</f>
        <v>Transpesa 276</v>
      </c>
    </row>
    <row r="278" spans="1:9" x14ac:dyDescent="0.25">
      <c r="A278" s="6" t="str">
        <f>IF(ISBLANK(Cotizar!C278),"",VLOOKUP(Cotizar!C278,Tabla3[#All],2,FALSE))</f>
        <v>10000000</v>
      </c>
      <c r="B278" s="6">
        <f>IF(LEN(Cotizar!A278)&gt;0,Cotizar!A278,"")</f>
        <v>1</v>
      </c>
      <c r="C278" s="6">
        <f>IF(LEN(Cotizar!B278)&gt;0,Cotizar!B278,"")</f>
        <v>277</v>
      </c>
      <c r="D278" s="6">
        <f>IF(ISBLANK(Cotizar!D278),"",VLOOKUP(Cotizar!D278,Tabla1[#All],2,FALSE))</f>
        <v>1031100361</v>
      </c>
      <c r="E278" s="6" t="str">
        <f>IF(ISBLANK(Cotizar!F278),"",VLOOKUP(Cotizar!F278,Tabla11[#All],2,FALSE))</f>
        <v>001</v>
      </c>
      <c r="F278" s="6">
        <f>IF(LEN(Cotizar!G278)&gt;0,Cotizar!G278,"")</f>
        <v>20522547957</v>
      </c>
      <c r="G278" s="39">
        <f>IF(LEN(Cotizar!H278)&gt;0,Cotizar!H278,"")</f>
        <v>1</v>
      </c>
      <c r="H278" s="39">
        <f>IF(LEN(Cotizar!I278)&gt;0,Cotizar!I278,"")</f>
        <v>57.499899999999997</v>
      </c>
      <c r="I278" s="6" t="str">
        <f>IF(LEN(Cotizar!J278)&gt;0,Cotizar!J278,"")</f>
        <v>Transpesa 277</v>
      </c>
    </row>
    <row r="279" spans="1:9" x14ac:dyDescent="0.25">
      <c r="A279" s="6" t="str">
        <f>IF(ISBLANK(Cotizar!C279),"",VLOOKUP(Cotizar!C279,Tabla3[#All],2,FALSE))</f>
        <v>10000000</v>
      </c>
      <c r="B279" s="6">
        <f>IF(LEN(Cotizar!A279)&gt;0,Cotizar!A279,"")</f>
        <v>1</v>
      </c>
      <c r="C279" s="6">
        <f>IF(LEN(Cotizar!B279)&gt;0,Cotizar!B279,"")</f>
        <v>278</v>
      </c>
      <c r="D279" s="6">
        <f>IF(ISBLANK(Cotizar!D279),"",VLOOKUP(Cotizar!D279,Tabla1[#All],2,FALSE))</f>
        <v>1031100315</v>
      </c>
      <c r="E279" s="6" t="str">
        <f>IF(ISBLANK(Cotizar!F279),"",VLOOKUP(Cotizar!F279,Tabla11[#All],2,FALSE))</f>
        <v>001</v>
      </c>
      <c r="F279" s="6">
        <f>IF(LEN(Cotizar!G279)&gt;0,Cotizar!G279,"")</f>
        <v>20522547957</v>
      </c>
      <c r="G279" s="39">
        <f>IF(LEN(Cotizar!H279)&gt;0,Cotizar!H279,"")</f>
        <v>1</v>
      </c>
      <c r="H279" s="39">
        <f>IF(LEN(Cotizar!I279)&gt;0,Cotizar!I279,"")</f>
        <v>57.499899999999997</v>
      </c>
      <c r="I279" s="6" t="str">
        <f>IF(LEN(Cotizar!J279)&gt;0,Cotizar!J279,"")</f>
        <v>Transpesa 278</v>
      </c>
    </row>
    <row r="280" spans="1:9" x14ac:dyDescent="0.25">
      <c r="A280" s="6" t="str">
        <f>IF(ISBLANK(Cotizar!C280),"",VLOOKUP(Cotizar!C280,Tabla3[#All],2,FALSE))</f>
        <v>10000000</v>
      </c>
      <c r="B280" s="6">
        <f>IF(LEN(Cotizar!A280)&gt;0,Cotizar!A280,"")</f>
        <v>1</v>
      </c>
      <c r="C280" s="6">
        <f>IF(LEN(Cotizar!B280)&gt;0,Cotizar!B280,"")</f>
        <v>279</v>
      </c>
      <c r="D280" s="6">
        <f>IF(ISBLANK(Cotizar!D280),"",VLOOKUP(Cotizar!D280,Tabla1[#All],2,FALSE))</f>
        <v>1031100326</v>
      </c>
      <c r="E280" s="6" t="str">
        <f>IF(ISBLANK(Cotizar!F280),"",VLOOKUP(Cotizar!F280,Tabla11[#All],2,FALSE))</f>
        <v>001</v>
      </c>
      <c r="F280" s="6">
        <f>IF(LEN(Cotizar!G280)&gt;0,Cotizar!G280,"")</f>
        <v>20522547957</v>
      </c>
      <c r="G280" s="39">
        <f>IF(LEN(Cotizar!H280)&gt;0,Cotizar!H280,"")</f>
        <v>1</v>
      </c>
      <c r="H280" s="39">
        <f>IF(LEN(Cotizar!I280)&gt;0,Cotizar!I280,"")</f>
        <v>57.499899999999997</v>
      </c>
      <c r="I280" s="6" t="str">
        <f>IF(LEN(Cotizar!J280)&gt;0,Cotizar!J280,"")</f>
        <v>Transpesa 279</v>
      </c>
    </row>
    <row r="281" spans="1:9" x14ac:dyDescent="0.25">
      <c r="A281" s="6" t="str">
        <f>IF(ISBLANK(Cotizar!C281),"",VLOOKUP(Cotizar!C281,Tabla3[#All],2,FALSE))</f>
        <v>10000000</v>
      </c>
      <c r="B281" s="6">
        <f>IF(LEN(Cotizar!A281)&gt;0,Cotizar!A281,"")</f>
        <v>1</v>
      </c>
      <c r="C281" s="6">
        <f>IF(LEN(Cotizar!B281)&gt;0,Cotizar!B281,"")</f>
        <v>280</v>
      </c>
      <c r="D281" s="6">
        <f>IF(ISBLANK(Cotizar!D281),"",VLOOKUP(Cotizar!D281,Tabla1[#All],2,FALSE))</f>
        <v>1031100346</v>
      </c>
      <c r="E281" s="6" t="str">
        <f>IF(ISBLANK(Cotizar!F281),"",VLOOKUP(Cotizar!F281,Tabla11[#All],2,FALSE))</f>
        <v>001</v>
      </c>
      <c r="F281" s="6">
        <f>IF(LEN(Cotizar!G281)&gt;0,Cotizar!G281,"")</f>
        <v>20522547957</v>
      </c>
      <c r="G281" s="39">
        <f>IF(LEN(Cotizar!H281)&gt;0,Cotizar!H281,"")</f>
        <v>1</v>
      </c>
      <c r="H281" s="39">
        <f>IF(LEN(Cotizar!I281)&gt;0,Cotizar!I281,"")</f>
        <v>57.499899999999997</v>
      </c>
      <c r="I281" s="6" t="str">
        <f>IF(LEN(Cotizar!J281)&gt;0,Cotizar!J281,"")</f>
        <v>Transpesa 280</v>
      </c>
    </row>
    <row r="282" spans="1:9" x14ac:dyDescent="0.25">
      <c r="A282" s="6" t="str">
        <f>IF(ISBLANK(Cotizar!C282),"",VLOOKUP(Cotizar!C282,Tabla3[#All],2,FALSE))</f>
        <v>10000000</v>
      </c>
      <c r="B282" s="6">
        <f>IF(LEN(Cotizar!A282)&gt;0,Cotizar!A282,"")</f>
        <v>1</v>
      </c>
      <c r="C282" s="6">
        <f>IF(LEN(Cotizar!B282)&gt;0,Cotizar!B282,"")</f>
        <v>281</v>
      </c>
      <c r="D282" s="6">
        <f>IF(ISBLANK(Cotizar!D282),"",VLOOKUP(Cotizar!D282,Tabla1[#All],2,FALSE))</f>
        <v>1031100260</v>
      </c>
      <c r="E282" s="6" t="str">
        <f>IF(ISBLANK(Cotizar!F282),"",VLOOKUP(Cotizar!F282,Tabla11[#All],2,FALSE))</f>
        <v>001</v>
      </c>
      <c r="F282" s="6">
        <f>IF(LEN(Cotizar!G282)&gt;0,Cotizar!G282,"")</f>
        <v>20522547957</v>
      </c>
      <c r="G282" s="39">
        <f>IF(LEN(Cotizar!H282)&gt;0,Cotizar!H282,"")</f>
        <v>1</v>
      </c>
      <c r="H282" s="39">
        <f>IF(LEN(Cotizar!I282)&gt;0,Cotizar!I282,"")</f>
        <v>57.499899999999997</v>
      </c>
      <c r="I282" s="6" t="str">
        <f>IF(LEN(Cotizar!J282)&gt;0,Cotizar!J282,"")</f>
        <v>Transpesa 281</v>
      </c>
    </row>
    <row r="283" spans="1:9" x14ac:dyDescent="0.25">
      <c r="A283" s="6" t="str">
        <f>IF(ISBLANK(Cotizar!C283),"",VLOOKUP(Cotizar!C283,Tabla3[#All],2,FALSE))</f>
        <v>10000000</v>
      </c>
      <c r="B283" s="6">
        <f>IF(LEN(Cotizar!A283)&gt;0,Cotizar!A283,"")</f>
        <v>1</v>
      </c>
      <c r="C283" s="6">
        <f>IF(LEN(Cotizar!B283)&gt;0,Cotizar!B283,"")</f>
        <v>282</v>
      </c>
      <c r="D283" s="6">
        <f>IF(ISBLANK(Cotizar!D283),"",VLOOKUP(Cotizar!D283,Tabla1[#All],2,FALSE))</f>
        <v>1031100283</v>
      </c>
      <c r="E283" s="6" t="str">
        <f>IF(ISBLANK(Cotizar!F283),"",VLOOKUP(Cotizar!F283,Tabla11[#All],2,FALSE))</f>
        <v>001</v>
      </c>
      <c r="F283" s="6">
        <f>IF(LEN(Cotizar!G283)&gt;0,Cotizar!G283,"")</f>
        <v>20522547957</v>
      </c>
      <c r="G283" s="39">
        <f>IF(LEN(Cotizar!H283)&gt;0,Cotizar!H283,"")</f>
        <v>1</v>
      </c>
      <c r="H283" s="39">
        <f>IF(LEN(Cotizar!I283)&gt;0,Cotizar!I283,"")</f>
        <v>58</v>
      </c>
      <c r="I283" s="6" t="str">
        <f>IF(LEN(Cotizar!J283)&gt;0,Cotizar!J283,"")</f>
        <v>Transpesa 282</v>
      </c>
    </row>
    <row r="284" spans="1:9" x14ac:dyDescent="0.25">
      <c r="A284" s="6" t="str">
        <f>IF(ISBLANK(Cotizar!C284),"",VLOOKUP(Cotizar!C284,Tabla3[#All],2,FALSE))</f>
        <v>10000000</v>
      </c>
      <c r="B284" s="6">
        <f>IF(LEN(Cotizar!A284)&gt;0,Cotizar!A284,"")</f>
        <v>1</v>
      </c>
      <c r="C284" s="6">
        <f>IF(LEN(Cotizar!B284)&gt;0,Cotizar!B284,"")</f>
        <v>283</v>
      </c>
      <c r="D284" s="6">
        <f>IF(ISBLANK(Cotizar!D284),"",VLOOKUP(Cotizar!D284,Tabla1[#All],2,FALSE))</f>
        <v>1031100295</v>
      </c>
      <c r="E284" s="6" t="str">
        <f>IF(ISBLANK(Cotizar!F284),"",VLOOKUP(Cotizar!F284,Tabla11[#All],2,FALSE))</f>
        <v>001</v>
      </c>
      <c r="F284" s="6">
        <f>IF(LEN(Cotizar!G284)&gt;0,Cotizar!G284,"")</f>
        <v>20522547957</v>
      </c>
      <c r="G284" s="39">
        <f>IF(LEN(Cotizar!H284)&gt;0,Cotizar!H284,"")</f>
        <v>1</v>
      </c>
      <c r="H284" s="39">
        <f>IF(LEN(Cotizar!I284)&gt;0,Cotizar!I284,"")</f>
        <v>58</v>
      </c>
      <c r="I284" s="6" t="str">
        <f>IF(LEN(Cotizar!J284)&gt;0,Cotizar!J284,"")</f>
        <v>Transpesa 283</v>
      </c>
    </row>
    <row r="285" spans="1:9" x14ac:dyDescent="0.25">
      <c r="A285" s="6" t="str">
        <f>IF(ISBLANK(Cotizar!C285),"",VLOOKUP(Cotizar!C285,Tabla3[#All],2,FALSE))</f>
        <v>10000000</v>
      </c>
      <c r="B285" s="6">
        <f>IF(LEN(Cotizar!A285)&gt;0,Cotizar!A285,"")</f>
        <v>1</v>
      </c>
      <c r="C285" s="6">
        <f>IF(LEN(Cotizar!B285)&gt;0,Cotizar!B285,"")</f>
        <v>284</v>
      </c>
      <c r="D285" s="6">
        <f>IF(ISBLANK(Cotizar!D285),"",VLOOKUP(Cotizar!D285,Tabla1[#All],2,FALSE))</f>
        <v>1031100355</v>
      </c>
      <c r="E285" s="6" t="str">
        <f>IF(ISBLANK(Cotizar!F285),"",VLOOKUP(Cotizar!F285,Tabla11[#All],2,FALSE))</f>
        <v>001</v>
      </c>
      <c r="F285" s="6">
        <f>IF(LEN(Cotizar!G285)&gt;0,Cotizar!G285,"")</f>
        <v>20522547957</v>
      </c>
      <c r="G285" s="39">
        <f>IF(LEN(Cotizar!H285)&gt;0,Cotizar!H285,"")</f>
        <v>1</v>
      </c>
      <c r="H285" s="39">
        <f>IF(LEN(Cotizar!I285)&gt;0,Cotizar!I285,"")</f>
        <v>58</v>
      </c>
      <c r="I285" s="6" t="str">
        <f>IF(LEN(Cotizar!J285)&gt;0,Cotizar!J285,"")</f>
        <v>Transpesa 284</v>
      </c>
    </row>
    <row r="286" spans="1:9" x14ac:dyDescent="0.25">
      <c r="A286" s="6" t="str">
        <f>IF(ISBLANK(Cotizar!C286),"",VLOOKUP(Cotizar!C286,Tabla3[#All],2,FALSE))</f>
        <v>10000000</v>
      </c>
      <c r="B286" s="6">
        <f>IF(LEN(Cotizar!A286)&gt;0,Cotizar!A286,"")</f>
        <v>1</v>
      </c>
      <c r="C286" s="6">
        <f>IF(LEN(Cotizar!B286)&gt;0,Cotizar!B286,"")</f>
        <v>285</v>
      </c>
      <c r="D286" s="6">
        <f>IF(ISBLANK(Cotizar!D286),"",VLOOKUP(Cotizar!D286,Tabla1[#All],2,FALSE))</f>
        <v>1031100281</v>
      </c>
      <c r="E286" s="6" t="str">
        <f>IF(ISBLANK(Cotizar!F286),"",VLOOKUP(Cotizar!F286,Tabla11[#All],2,FALSE))</f>
        <v>001</v>
      </c>
      <c r="F286" s="6">
        <f>IF(LEN(Cotizar!G286)&gt;0,Cotizar!G286,"")</f>
        <v>20522547957</v>
      </c>
      <c r="G286" s="39">
        <f>IF(LEN(Cotizar!H286)&gt;0,Cotizar!H286,"")</f>
        <v>1</v>
      </c>
      <c r="H286" s="39">
        <f>IF(LEN(Cotizar!I286)&gt;0,Cotizar!I286,"")</f>
        <v>58</v>
      </c>
      <c r="I286" s="6" t="str">
        <f>IF(LEN(Cotizar!J286)&gt;0,Cotizar!J286,"")</f>
        <v>Transpesa 285</v>
      </c>
    </row>
    <row r="287" spans="1:9" x14ac:dyDescent="0.25">
      <c r="A287" s="6" t="str">
        <f>IF(ISBLANK(Cotizar!C287),"",VLOOKUP(Cotizar!C287,Tabla3[#All],2,FALSE))</f>
        <v>10000000</v>
      </c>
      <c r="B287" s="6">
        <f>IF(LEN(Cotizar!A287)&gt;0,Cotizar!A287,"")</f>
        <v>1</v>
      </c>
      <c r="C287" s="6">
        <f>IF(LEN(Cotizar!B287)&gt;0,Cotizar!B287,"")</f>
        <v>286</v>
      </c>
      <c r="D287" s="6">
        <f>IF(ISBLANK(Cotizar!D287),"",VLOOKUP(Cotizar!D287,Tabla1[#All],2,FALSE))</f>
        <v>1031100285</v>
      </c>
      <c r="E287" s="6" t="str">
        <f>IF(ISBLANK(Cotizar!F287),"",VLOOKUP(Cotizar!F287,Tabla11[#All],2,FALSE))</f>
        <v>001</v>
      </c>
      <c r="F287" s="6">
        <f>IF(LEN(Cotizar!G287)&gt;0,Cotizar!G287,"")</f>
        <v>20522547957</v>
      </c>
      <c r="G287" s="39">
        <f>IF(LEN(Cotizar!H287)&gt;0,Cotizar!H287,"")</f>
        <v>1</v>
      </c>
      <c r="H287" s="39">
        <f>IF(LEN(Cotizar!I287)&gt;0,Cotizar!I287,"")</f>
        <v>58</v>
      </c>
      <c r="I287" s="6" t="str">
        <f>IF(LEN(Cotizar!J287)&gt;0,Cotizar!J287,"")</f>
        <v>Transpesa 286</v>
      </c>
    </row>
    <row r="288" spans="1:9" x14ac:dyDescent="0.25">
      <c r="A288" s="6" t="str">
        <f>IF(ISBLANK(Cotizar!C288),"",VLOOKUP(Cotizar!C288,Tabla3[#All],2,FALSE))</f>
        <v>10000000</v>
      </c>
      <c r="B288" s="6">
        <f>IF(LEN(Cotizar!A288)&gt;0,Cotizar!A288,"")</f>
        <v>1</v>
      </c>
      <c r="C288" s="6">
        <f>IF(LEN(Cotizar!B288)&gt;0,Cotizar!B288,"")</f>
        <v>287</v>
      </c>
      <c r="D288" s="6">
        <f>IF(ISBLANK(Cotizar!D288),"",VLOOKUP(Cotizar!D288,Tabla1[#All],2,FALSE))</f>
        <v>1031100283</v>
      </c>
      <c r="E288" s="6" t="str">
        <f>IF(ISBLANK(Cotizar!F288),"",VLOOKUP(Cotizar!F288,Tabla11[#All],2,FALSE))</f>
        <v>001</v>
      </c>
      <c r="F288" s="6">
        <f>IF(LEN(Cotizar!G288)&gt;0,Cotizar!G288,"")</f>
        <v>20522547957</v>
      </c>
      <c r="G288" s="39">
        <f>IF(LEN(Cotizar!H288)&gt;0,Cotizar!H288,"")</f>
        <v>1</v>
      </c>
      <c r="H288" s="39">
        <f>IF(LEN(Cotizar!I288)&gt;0,Cotizar!I288,"")</f>
        <v>58</v>
      </c>
      <c r="I288" s="6" t="str">
        <f>IF(LEN(Cotizar!J288)&gt;0,Cotizar!J288,"")</f>
        <v>Transpesa 287</v>
      </c>
    </row>
    <row r="289" spans="1:9" x14ac:dyDescent="0.25">
      <c r="A289" s="6" t="str">
        <f>IF(ISBLANK(Cotizar!C289),"",VLOOKUP(Cotizar!C289,Tabla3[#All],2,FALSE))</f>
        <v>10000000</v>
      </c>
      <c r="B289" s="6">
        <f>IF(LEN(Cotizar!A289)&gt;0,Cotizar!A289,"")</f>
        <v>1</v>
      </c>
      <c r="C289" s="6">
        <f>IF(LEN(Cotizar!B289)&gt;0,Cotizar!B289,"")</f>
        <v>288</v>
      </c>
      <c r="D289" s="6">
        <f>IF(ISBLANK(Cotizar!D289),"",VLOOKUP(Cotizar!D289,Tabla1[#All],2,FALSE))</f>
        <v>1031100116</v>
      </c>
      <c r="E289" s="6" t="str">
        <f>IF(ISBLANK(Cotizar!F289),"",VLOOKUP(Cotizar!F289,Tabla11[#All],2,FALSE))</f>
        <v>001</v>
      </c>
      <c r="F289" s="6">
        <f>IF(LEN(Cotizar!G289)&gt;0,Cotizar!G289,"")</f>
        <v>20522547957</v>
      </c>
      <c r="G289" s="39">
        <f>IF(LEN(Cotizar!H289)&gt;0,Cotizar!H289,"")</f>
        <v>1</v>
      </c>
      <c r="H289" s="39">
        <f>IF(LEN(Cotizar!I289)&gt;0,Cotizar!I289,"")</f>
        <v>58</v>
      </c>
      <c r="I289" s="6" t="str">
        <f>IF(LEN(Cotizar!J289)&gt;0,Cotizar!J289,"")</f>
        <v>Transpesa 288</v>
      </c>
    </row>
    <row r="290" spans="1:9" x14ac:dyDescent="0.25">
      <c r="A290" s="6" t="str">
        <f>IF(ISBLANK(Cotizar!C290),"",VLOOKUP(Cotizar!C290,Tabla3[#All],2,FALSE))</f>
        <v>10000000</v>
      </c>
      <c r="B290" s="6">
        <f>IF(LEN(Cotizar!A290)&gt;0,Cotizar!A290,"")</f>
        <v>1</v>
      </c>
      <c r="C290" s="6">
        <f>IF(LEN(Cotizar!B290)&gt;0,Cotizar!B290,"")</f>
        <v>289</v>
      </c>
      <c r="D290" s="6">
        <f>IF(ISBLANK(Cotizar!D290),"",VLOOKUP(Cotizar!D290,Tabla1[#All],2,FALSE))</f>
        <v>1031100289</v>
      </c>
      <c r="E290" s="6" t="str">
        <f>IF(ISBLANK(Cotizar!F290),"",VLOOKUP(Cotizar!F290,Tabla11[#All],2,FALSE))</f>
        <v>001</v>
      </c>
      <c r="F290" s="6">
        <f>IF(LEN(Cotizar!G290)&gt;0,Cotizar!G290,"")</f>
        <v>20522547957</v>
      </c>
      <c r="G290" s="39">
        <f>IF(LEN(Cotizar!H290)&gt;0,Cotizar!H290,"")</f>
        <v>1</v>
      </c>
      <c r="H290" s="39">
        <f>IF(LEN(Cotizar!I290)&gt;0,Cotizar!I290,"")</f>
        <v>58</v>
      </c>
      <c r="I290" s="6" t="str">
        <f>IF(LEN(Cotizar!J290)&gt;0,Cotizar!J290,"")</f>
        <v>Transpesa 289</v>
      </c>
    </row>
    <row r="291" spans="1:9" x14ac:dyDescent="0.25">
      <c r="A291" s="6" t="str">
        <f>IF(ISBLANK(Cotizar!C291),"",VLOOKUP(Cotizar!C291,Tabla3[#All],2,FALSE))</f>
        <v>10000000</v>
      </c>
      <c r="B291" s="6">
        <f>IF(LEN(Cotizar!A291)&gt;0,Cotizar!A291,"")</f>
        <v>1</v>
      </c>
      <c r="C291" s="6">
        <f>IF(LEN(Cotizar!B291)&gt;0,Cotizar!B291,"")</f>
        <v>290</v>
      </c>
      <c r="D291" s="6">
        <f>IF(ISBLANK(Cotizar!D291),"",VLOOKUP(Cotizar!D291,Tabla1[#All],2,FALSE))</f>
        <v>1031100329</v>
      </c>
      <c r="E291" s="6" t="str">
        <f>IF(ISBLANK(Cotizar!F291),"",VLOOKUP(Cotizar!F291,Tabla11[#All],2,FALSE))</f>
        <v>001</v>
      </c>
      <c r="F291" s="6">
        <f>IF(LEN(Cotizar!G291)&gt;0,Cotizar!G291,"")</f>
        <v>20522547957</v>
      </c>
      <c r="G291" s="39">
        <f>IF(LEN(Cotizar!H291)&gt;0,Cotizar!H291,"")</f>
        <v>1</v>
      </c>
      <c r="H291" s="39">
        <f>IF(LEN(Cotizar!I291)&gt;0,Cotizar!I291,"")</f>
        <v>58</v>
      </c>
      <c r="I291" s="6" t="str">
        <f>IF(LEN(Cotizar!J291)&gt;0,Cotizar!J291,"")</f>
        <v>Transpesa 290</v>
      </c>
    </row>
    <row r="292" spans="1:9" x14ac:dyDescent="0.25">
      <c r="A292" s="6" t="str">
        <f>IF(ISBLANK(Cotizar!C292),"",VLOOKUP(Cotizar!C292,Tabla3[#All],2,FALSE))</f>
        <v>10000000</v>
      </c>
      <c r="B292" s="6">
        <f>IF(LEN(Cotizar!A292)&gt;0,Cotizar!A292,"")</f>
        <v>1</v>
      </c>
      <c r="C292" s="6">
        <f>IF(LEN(Cotizar!B292)&gt;0,Cotizar!B292,"")</f>
        <v>291</v>
      </c>
      <c r="D292" s="6">
        <f>IF(ISBLANK(Cotizar!D292),"",VLOOKUP(Cotizar!D292,Tabla1[#All],2,FALSE))</f>
        <v>1031100267</v>
      </c>
      <c r="E292" s="6" t="str">
        <f>IF(ISBLANK(Cotizar!F292),"",VLOOKUP(Cotizar!F292,Tabla11[#All],2,FALSE))</f>
        <v>001</v>
      </c>
      <c r="F292" s="6">
        <f>IF(LEN(Cotizar!G292)&gt;0,Cotizar!G292,"")</f>
        <v>20522547957</v>
      </c>
      <c r="G292" s="39">
        <f>IF(LEN(Cotizar!H292)&gt;0,Cotizar!H292,"")</f>
        <v>1</v>
      </c>
      <c r="H292" s="39">
        <f>IF(LEN(Cotizar!I292)&gt;0,Cotizar!I292,"")</f>
        <v>58</v>
      </c>
      <c r="I292" s="6" t="str">
        <f>IF(LEN(Cotizar!J292)&gt;0,Cotizar!J292,"")</f>
        <v>Transpesa 291</v>
      </c>
    </row>
    <row r="293" spans="1:9" x14ac:dyDescent="0.25">
      <c r="A293" s="6" t="str">
        <f>IF(ISBLANK(Cotizar!C293),"",VLOOKUP(Cotizar!C293,Tabla3[#All],2,FALSE))</f>
        <v>10000000</v>
      </c>
      <c r="B293" s="6">
        <f>IF(LEN(Cotizar!A293)&gt;0,Cotizar!A293,"")</f>
        <v>1</v>
      </c>
      <c r="C293" s="6">
        <f>IF(LEN(Cotizar!B293)&gt;0,Cotizar!B293,"")</f>
        <v>292</v>
      </c>
      <c r="D293" s="6">
        <f>IF(ISBLANK(Cotizar!D293),"",VLOOKUP(Cotizar!D293,Tabla1[#All],2,FALSE))</f>
        <v>1031100295</v>
      </c>
      <c r="E293" s="6" t="str">
        <f>IF(ISBLANK(Cotizar!F293),"",VLOOKUP(Cotizar!F293,Tabla11[#All],2,FALSE))</f>
        <v>001</v>
      </c>
      <c r="F293" s="6">
        <f>IF(LEN(Cotizar!G293)&gt;0,Cotizar!G293,"")</f>
        <v>20522547957</v>
      </c>
      <c r="G293" s="39">
        <f>IF(LEN(Cotizar!H293)&gt;0,Cotizar!H293,"")</f>
        <v>1</v>
      </c>
      <c r="H293" s="39">
        <f>IF(LEN(Cotizar!I293)&gt;0,Cotizar!I293,"")</f>
        <v>58</v>
      </c>
      <c r="I293" s="6" t="str">
        <f>IF(LEN(Cotizar!J293)&gt;0,Cotizar!J293,"")</f>
        <v>Transpesa 292</v>
      </c>
    </row>
    <row r="294" spans="1:9" x14ac:dyDescent="0.25">
      <c r="A294" s="6" t="str">
        <f>IF(ISBLANK(Cotizar!C294),"",VLOOKUP(Cotizar!C294,Tabla3[#All],2,FALSE))</f>
        <v>10000000</v>
      </c>
      <c r="B294" s="6">
        <f>IF(LEN(Cotizar!A294)&gt;0,Cotizar!A294,"")</f>
        <v>1</v>
      </c>
      <c r="C294" s="6">
        <f>IF(LEN(Cotizar!B294)&gt;0,Cotizar!B294,"")</f>
        <v>293</v>
      </c>
      <c r="D294" s="6">
        <f>IF(ISBLANK(Cotizar!D294),"",VLOOKUP(Cotizar!D294,Tabla1[#All],2,FALSE))</f>
        <v>1031100294</v>
      </c>
      <c r="E294" s="6" t="str">
        <f>IF(ISBLANK(Cotizar!F294),"",VLOOKUP(Cotizar!F294,Tabla11[#All],2,FALSE))</f>
        <v>001</v>
      </c>
      <c r="F294" s="6">
        <f>IF(LEN(Cotizar!G294)&gt;0,Cotizar!G294,"")</f>
        <v>20522547957</v>
      </c>
      <c r="G294" s="39">
        <f>IF(LEN(Cotizar!H294)&gt;0,Cotizar!H294,"")</f>
        <v>1</v>
      </c>
      <c r="H294" s="39">
        <f>IF(LEN(Cotizar!I294)&gt;0,Cotizar!I294,"")</f>
        <v>58</v>
      </c>
      <c r="I294" s="6" t="str">
        <f>IF(LEN(Cotizar!J294)&gt;0,Cotizar!J294,"")</f>
        <v>Transpesa 293</v>
      </c>
    </row>
    <row r="295" spans="1:9" x14ac:dyDescent="0.25">
      <c r="A295" s="6" t="str">
        <f>IF(ISBLANK(Cotizar!C295),"",VLOOKUP(Cotizar!C295,Tabla3[#All],2,FALSE))</f>
        <v>10000000</v>
      </c>
      <c r="B295" s="6">
        <f>IF(LEN(Cotizar!A295)&gt;0,Cotizar!A295,"")</f>
        <v>1</v>
      </c>
      <c r="C295" s="6">
        <f>IF(LEN(Cotizar!B295)&gt;0,Cotizar!B295,"")</f>
        <v>294</v>
      </c>
      <c r="D295" s="6">
        <f>IF(ISBLANK(Cotizar!D295),"",VLOOKUP(Cotizar!D295,Tabla1[#All],2,FALSE))</f>
        <v>1031100261</v>
      </c>
      <c r="E295" s="6" t="str">
        <f>IF(ISBLANK(Cotizar!F295),"",VLOOKUP(Cotizar!F295,Tabla11[#All],2,FALSE))</f>
        <v>001</v>
      </c>
      <c r="F295" s="6">
        <f>IF(LEN(Cotizar!G295)&gt;0,Cotizar!G295,"")</f>
        <v>20522547957</v>
      </c>
      <c r="G295" s="39">
        <f>IF(LEN(Cotizar!H295)&gt;0,Cotizar!H295,"")</f>
        <v>1</v>
      </c>
      <c r="H295" s="39">
        <f>IF(LEN(Cotizar!I295)&gt;0,Cotizar!I295,"")</f>
        <v>58</v>
      </c>
      <c r="I295" s="6" t="str">
        <f>IF(LEN(Cotizar!J295)&gt;0,Cotizar!J295,"")</f>
        <v>Transpesa 294</v>
      </c>
    </row>
    <row r="296" spans="1:9" x14ac:dyDescent="0.25">
      <c r="A296" s="6" t="str">
        <f>IF(ISBLANK(Cotizar!C296),"",VLOOKUP(Cotizar!C296,Tabla3[#All],2,FALSE))</f>
        <v>10000000</v>
      </c>
      <c r="B296" s="6">
        <f>IF(LEN(Cotizar!A296)&gt;0,Cotizar!A296,"")</f>
        <v>1</v>
      </c>
      <c r="C296" s="6">
        <f>IF(LEN(Cotizar!B296)&gt;0,Cotizar!B296,"")</f>
        <v>295</v>
      </c>
      <c r="D296" s="6">
        <f>IF(ISBLANK(Cotizar!D296),"",VLOOKUP(Cotizar!D296,Tabla1[#All],2,FALSE))</f>
        <v>1031100355</v>
      </c>
      <c r="E296" s="6" t="str">
        <f>IF(ISBLANK(Cotizar!F296),"",VLOOKUP(Cotizar!F296,Tabla11[#All],2,FALSE))</f>
        <v>001</v>
      </c>
      <c r="F296" s="6">
        <f>IF(LEN(Cotizar!G296)&gt;0,Cotizar!G296,"")</f>
        <v>20522547957</v>
      </c>
      <c r="G296" s="39">
        <f>IF(LEN(Cotizar!H296)&gt;0,Cotizar!H296,"")</f>
        <v>1</v>
      </c>
      <c r="H296" s="39">
        <f>IF(LEN(Cotizar!I296)&gt;0,Cotizar!I296,"")</f>
        <v>58</v>
      </c>
      <c r="I296" s="6" t="str">
        <f>IF(LEN(Cotizar!J296)&gt;0,Cotizar!J296,"")</f>
        <v>Transpesa 295</v>
      </c>
    </row>
    <row r="297" spans="1:9" x14ac:dyDescent="0.25">
      <c r="A297" s="6" t="str">
        <f>IF(ISBLANK(Cotizar!C297),"",VLOOKUP(Cotizar!C297,Tabla3[#All],2,FALSE))</f>
        <v>10000000</v>
      </c>
      <c r="B297" s="6">
        <f>IF(LEN(Cotizar!A297)&gt;0,Cotizar!A297,"")</f>
        <v>1</v>
      </c>
      <c r="C297" s="6">
        <f>IF(LEN(Cotizar!B297)&gt;0,Cotizar!B297,"")</f>
        <v>296</v>
      </c>
      <c r="D297" s="6">
        <f>IF(ISBLANK(Cotizar!D297),"",VLOOKUP(Cotizar!D297,Tabla1[#All],2,FALSE))</f>
        <v>1031100294</v>
      </c>
      <c r="E297" s="6" t="str">
        <f>IF(ISBLANK(Cotizar!F297),"",VLOOKUP(Cotizar!F297,Tabla11[#All],2,FALSE))</f>
        <v>001</v>
      </c>
      <c r="F297" s="6">
        <f>IF(LEN(Cotizar!G297)&gt;0,Cotizar!G297,"")</f>
        <v>20522547957</v>
      </c>
      <c r="G297" s="39">
        <f>IF(LEN(Cotizar!H297)&gt;0,Cotizar!H297,"")</f>
        <v>1</v>
      </c>
      <c r="H297" s="39">
        <f>IF(LEN(Cotizar!I297)&gt;0,Cotizar!I297,"")</f>
        <v>58</v>
      </c>
      <c r="I297" s="6" t="str">
        <f>IF(LEN(Cotizar!J297)&gt;0,Cotizar!J297,"")</f>
        <v>Transpesa 296</v>
      </c>
    </row>
    <row r="298" spans="1:9" x14ac:dyDescent="0.25">
      <c r="A298" s="6" t="str">
        <f>IF(ISBLANK(Cotizar!C298),"",VLOOKUP(Cotizar!C298,Tabla3[#All],2,FALSE))</f>
        <v>10000000</v>
      </c>
      <c r="B298" s="6">
        <f>IF(LEN(Cotizar!A298)&gt;0,Cotizar!A298,"")</f>
        <v>1</v>
      </c>
      <c r="C298" s="6">
        <f>IF(LEN(Cotizar!B298)&gt;0,Cotizar!B298,"")</f>
        <v>297</v>
      </c>
      <c r="D298" s="6">
        <f>IF(ISBLANK(Cotizar!D298),"",VLOOKUP(Cotizar!D298,Tabla1[#All],2,FALSE))</f>
        <v>1031100292</v>
      </c>
      <c r="E298" s="6" t="str">
        <f>IF(ISBLANK(Cotizar!F298),"",VLOOKUP(Cotizar!F298,Tabla11[#All],2,FALSE))</f>
        <v>001</v>
      </c>
      <c r="F298" s="6">
        <f>IF(LEN(Cotizar!G298)&gt;0,Cotizar!G298,"")</f>
        <v>20522547957</v>
      </c>
      <c r="G298" s="39">
        <f>IF(LEN(Cotizar!H298)&gt;0,Cotizar!H298,"")</f>
        <v>1</v>
      </c>
      <c r="H298" s="39">
        <f>IF(LEN(Cotizar!I298)&gt;0,Cotizar!I298,"")</f>
        <v>58</v>
      </c>
      <c r="I298" s="6" t="str">
        <f>IF(LEN(Cotizar!J298)&gt;0,Cotizar!J298,"")</f>
        <v>Transpesa 297</v>
      </c>
    </row>
    <row r="299" spans="1:9" x14ac:dyDescent="0.25">
      <c r="A299" s="6" t="str">
        <f>IF(ISBLANK(Cotizar!C299),"",VLOOKUP(Cotizar!C299,Tabla3[#All],2,FALSE))</f>
        <v>10000000</v>
      </c>
      <c r="B299" s="6">
        <f>IF(LEN(Cotizar!A299)&gt;0,Cotizar!A299,"")</f>
        <v>1</v>
      </c>
      <c r="C299" s="6">
        <f>IF(LEN(Cotizar!B299)&gt;0,Cotizar!B299,"")</f>
        <v>298</v>
      </c>
      <c r="D299" s="6">
        <f>IF(ISBLANK(Cotizar!D299),"",VLOOKUP(Cotizar!D299,Tabla1[#All],2,FALSE))</f>
        <v>1031100283</v>
      </c>
      <c r="E299" s="6" t="str">
        <f>IF(ISBLANK(Cotizar!F299),"",VLOOKUP(Cotizar!F299,Tabla11[#All],2,FALSE))</f>
        <v>001</v>
      </c>
      <c r="F299" s="6">
        <f>IF(LEN(Cotizar!G299)&gt;0,Cotizar!G299,"")</f>
        <v>20522547957</v>
      </c>
      <c r="G299" s="39">
        <f>IF(LEN(Cotizar!H299)&gt;0,Cotizar!H299,"")</f>
        <v>1</v>
      </c>
      <c r="H299" s="39">
        <f>IF(LEN(Cotizar!I299)&gt;0,Cotizar!I299,"")</f>
        <v>58</v>
      </c>
      <c r="I299" s="6" t="str">
        <f>IF(LEN(Cotizar!J299)&gt;0,Cotizar!J299,"")</f>
        <v>Transpesa 298</v>
      </c>
    </row>
    <row r="300" spans="1:9" x14ac:dyDescent="0.25">
      <c r="A300" s="6" t="str">
        <f>IF(ISBLANK(Cotizar!C300),"",VLOOKUP(Cotizar!C300,Tabla3[#All],2,FALSE))</f>
        <v>10000000</v>
      </c>
      <c r="B300" s="6">
        <f>IF(LEN(Cotizar!A300)&gt;0,Cotizar!A300,"")</f>
        <v>1</v>
      </c>
      <c r="C300" s="6">
        <f>IF(LEN(Cotizar!B300)&gt;0,Cotizar!B300,"")</f>
        <v>299</v>
      </c>
      <c r="D300" s="6">
        <f>IF(ISBLANK(Cotizar!D300),"",VLOOKUP(Cotizar!D300,Tabla1[#All],2,FALSE))</f>
        <v>1031100281</v>
      </c>
      <c r="E300" s="6" t="str">
        <f>IF(ISBLANK(Cotizar!F300),"",VLOOKUP(Cotizar!F300,Tabla11[#All],2,FALSE))</f>
        <v>001</v>
      </c>
      <c r="F300" s="6">
        <f>IF(LEN(Cotizar!G300)&gt;0,Cotizar!G300,"")</f>
        <v>20522547957</v>
      </c>
      <c r="G300" s="39">
        <f>IF(LEN(Cotizar!H300)&gt;0,Cotizar!H300,"")</f>
        <v>1</v>
      </c>
      <c r="H300" s="39">
        <f>IF(LEN(Cotizar!I300)&gt;0,Cotizar!I300,"")</f>
        <v>58</v>
      </c>
      <c r="I300" s="6" t="str">
        <f>IF(LEN(Cotizar!J300)&gt;0,Cotizar!J300,"")</f>
        <v>Transpesa 299</v>
      </c>
    </row>
    <row r="301" spans="1:9" x14ac:dyDescent="0.25">
      <c r="A301" s="6" t="str">
        <f>IF(ISBLANK(Cotizar!C301),"",VLOOKUP(Cotizar!C301,Tabla3[#All],2,FALSE))</f>
        <v>10000000</v>
      </c>
      <c r="B301" s="6">
        <f>IF(LEN(Cotizar!A301)&gt;0,Cotizar!A301,"")</f>
        <v>1</v>
      </c>
      <c r="C301" s="6">
        <f>IF(LEN(Cotizar!B301)&gt;0,Cotizar!B301,"")</f>
        <v>300</v>
      </c>
      <c r="D301" s="6">
        <f>IF(ISBLANK(Cotizar!D301),"",VLOOKUP(Cotizar!D301,Tabla1[#All],2,FALSE))</f>
        <v>1031100251</v>
      </c>
      <c r="E301" s="6" t="str">
        <f>IF(ISBLANK(Cotizar!F301),"",VLOOKUP(Cotizar!F301,Tabla11[#All],2,FALSE))</f>
        <v>001</v>
      </c>
      <c r="F301" s="6">
        <f>IF(LEN(Cotizar!G301)&gt;0,Cotizar!G301,"")</f>
        <v>20522547957</v>
      </c>
      <c r="G301" s="39">
        <f>IF(LEN(Cotizar!H301)&gt;0,Cotizar!H301,"")</f>
        <v>1</v>
      </c>
      <c r="H301" s="39">
        <f>IF(LEN(Cotizar!I301)&gt;0,Cotizar!I301,"")</f>
        <v>58</v>
      </c>
      <c r="I301" s="6" t="str">
        <f>IF(LEN(Cotizar!J301)&gt;0,Cotizar!J301,"")</f>
        <v>Transpesa 300</v>
      </c>
    </row>
    <row r="302" spans="1:9" x14ac:dyDescent="0.25">
      <c r="A302" s="6" t="str">
        <f>IF(ISBLANK(Cotizar!C302),"",VLOOKUP(Cotizar!C302,Tabla3[#All],2,FALSE))</f>
        <v>10000000</v>
      </c>
      <c r="B302" s="6">
        <f>IF(LEN(Cotizar!A302)&gt;0,Cotizar!A302,"")</f>
        <v>1</v>
      </c>
      <c r="C302" s="6">
        <f>IF(LEN(Cotizar!B302)&gt;0,Cotizar!B302,"")</f>
        <v>301</v>
      </c>
      <c r="D302" s="6">
        <f>IF(ISBLANK(Cotizar!D302),"",VLOOKUP(Cotizar!D302,Tabla1[#All],2,FALSE))</f>
        <v>1031100289</v>
      </c>
      <c r="E302" s="6" t="str">
        <f>IF(ISBLANK(Cotizar!F302),"",VLOOKUP(Cotizar!F302,Tabla11[#All],2,FALSE))</f>
        <v>001</v>
      </c>
      <c r="F302" s="6">
        <f>IF(LEN(Cotizar!G302)&gt;0,Cotizar!G302,"")</f>
        <v>20522547957</v>
      </c>
      <c r="G302" s="39">
        <f>IF(LEN(Cotizar!H302)&gt;0,Cotizar!H302,"")</f>
        <v>1</v>
      </c>
      <c r="H302" s="39">
        <f>IF(LEN(Cotizar!I302)&gt;0,Cotizar!I302,"")</f>
        <v>58</v>
      </c>
      <c r="I302" s="6" t="str">
        <f>IF(LEN(Cotizar!J302)&gt;0,Cotizar!J302,"")</f>
        <v>Transpesa 301</v>
      </c>
    </row>
    <row r="303" spans="1:9" x14ac:dyDescent="0.25">
      <c r="A303" s="6" t="str">
        <f>IF(ISBLANK(Cotizar!C303),"",VLOOKUP(Cotizar!C303,Tabla3[#All],2,FALSE))</f>
        <v>10000000</v>
      </c>
      <c r="B303" s="6">
        <f>IF(LEN(Cotizar!A303)&gt;0,Cotizar!A303,"")</f>
        <v>1</v>
      </c>
      <c r="C303" s="6">
        <f>IF(LEN(Cotizar!B303)&gt;0,Cotizar!B303,"")</f>
        <v>302</v>
      </c>
      <c r="D303" s="6">
        <f>IF(ISBLANK(Cotizar!D303),"",VLOOKUP(Cotizar!D303,Tabla1[#All],2,FALSE))</f>
        <v>1031100116</v>
      </c>
      <c r="E303" s="6" t="str">
        <f>IF(ISBLANK(Cotizar!F303),"",VLOOKUP(Cotizar!F303,Tabla11[#All],2,FALSE))</f>
        <v>001</v>
      </c>
      <c r="F303" s="6">
        <f>IF(LEN(Cotizar!G303)&gt;0,Cotizar!G303,"")</f>
        <v>20522547957</v>
      </c>
      <c r="G303" s="39">
        <f>IF(LEN(Cotizar!H303)&gt;0,Cotizar!H303,"")</f>
        <v>1</v>
      </c>
      <c r="H303" s="39">
        <f>IF(LEN(Cotizar!I303)&gt;0,Cotizar!I303,"")</f>
        <v>58</v>
      </c>
      <c r="I303" s="6" t="str">
        <f>IF(LEN(Cotizar!J303)&gt;0,Cotizar!J303,"")</f>
        <v>Transpesa 302</v>
      </c>
    </row>
    <row r="304" spans="1:9" x14ac:dyDescent="0.25">
      <c r="A304" s="6" t="str">
        <f>IF(ISBLANK(Cotizar!C304),"",VLOOKUP(Cotizar!C304,Tabla3[#All],2,FALSE))</f>
        <v>10000000</v>
      </c>
      <c r="B304" s="6">
        <f>IF(LEN(Cotizar!A304)&gt;0,Cotizar!A304,"")</f>
        <v>1</v>
      </c>
      <c r="C304" s="6">
        <f>IF(LEN(Cotizar!B304)&gt;0,Cotizar!B304,"")</f>
        <v>303</v>
      </c>
      <c r="D304" s="6">
        <f>IF(ISBLANK(Cotizar!D304),"",VLOOKUP(Cotizar!D304,Tabla1[#All],2,FALSE))</f>
        <v>1031100329</v>
      </c>
      <c r="E304" s="6" t="str">
        <f>IF(ISBLANK(Cotizar!F304),"",VLOOKUP(Cotizar!F304,Tabla11[#All],2,FALSE))</f>
        <v>001</v>
      </c>
      <c r="F304" s="6">
        <f>IF(LEN(Cotizar!G304)&gt;0,Cotizar!G304,"")</f>
        <v>20522547957</v>
      </c>
      <c r="G304" s="39">
        <f>IF(LEN(Cotizar!H304)&gt;0,Cotizar!H304,"")</f>
        <v>1</v>
      </c>
      <c r="H304" s="39">
        <f>IF(LEN(Cotizar!I304)&gt;0,Cotizar!I304,"")</f>
        <v>58</v>
      </c>
      <c r="I304" s="6" t="str">
        <f>IF(LEN(Cotizar!J304)&gt;0,Cotizar!J304,"")</f>
        <v>Transpesa 303</v>
      </c>
    </row>
    <row r="305" spans="1:9" x14ac:dyDescent="0.25">
      <c r="A305" s="6" t="str">
        <f>IF(ISBLANK(Cotizar!C305),"",VLOOKUP(Cotizar!C305,Tabla3[#All],2,FALSE))</f>
        <v>10000000</v>
      </c>
      <c r="B305" s="6">
        <f>IF(LEN(Cotizar!A305)&gt;0,Cotizar!A305,"")</f>
        <v>1</v>
      </c>
      <c r="C305" s="6">
        <f>IF(LEN(Cotizar!B305)&gt;0,Cotizar!B305,"")</f>
        <v>304</v>
      </c>
      <c r="D305" s="6">
        <f>IF(ISBLANK(Cotizar!D305),"",VLOOKUP(Cotizar!D305,Tabla1[#All],2,FALSE))</f>
        <v>1031100319</v>
      </c>
      <c r="E305" s="6" t="str">
        <f>IF(ISBLANK(Cotizar!F305),"",VLOOKUP(Cotizar!F305,Tabla11[#All],2,FALSE))</f>
        <v>001</v>
      </c>
      <c r="F305" s="6">
        <f>IF(LEN(Cotizar!G305)&gt;0,Cotizar!G305,"")</f>
        <v>20522547957</v>
      </c>
      <c r="G305" s="39">
        <f>IF(LEN(Cotizar!H305)&gt;0,Cotizar!H305,"")</f>
        <v>1</v>
      </c>
      <c r="H305" s="39">
        <f>IF(LEN(Cotizar!I305)&gt;0,Cotizar!I305,"")</f>
        <v>58</v>
      </c>
      <c r="I305" s="6" t="str">
        <f>IF(LEN(Cotizar!J305)&gt;0,Cotizar!J305,"")</f>
        <v>Transpesa 304</v>
      </c>
    </row>
    <row r="306" spans="1:9" x14ac:dyDescent="0.25">
      <c r="A306" s="6" t="str">
        <f>IF(ISBLANK(Cotizar!C306),"",VLOOKUP(Cotizar!C306,Tabla3[#All],2,FALSE))</f>
        <v>10000000</v>
      </c>
      <c r="B306" s="6">
        <f>IF(LEN(Cotizar!A306)&gt;0,Cotizar!A306,"")</f>
        <v>1</v>
      </c>
      <c r="C306" s="6">
        <f>IF(LEN(Cotizar!B306)&gt;0,Cotizar!B306,"")</f>
        <v>305</v>
      </c>
      <c r="D306" s="6">
        <f>IF(ISBLANK(Cotizar!D306),"",VLOOKUP(Cotizar!D306,Tabla1[#All],2,FALSE))</f>
        <v>1031100292</v>
      </c>
      <c r="E306" s="6" t="str">
        <f>IF(ISBLANK(Cotizar!F306),"",VLOOKUP(Cotizar!F306,Tabla11[#All],2,FALSE))</f>
        <v>001</v>
      </c>
      <c r="F306" s="6">
        <f>IF(LEN(Cotizar!G306)&gt;0,Cotizar!G306,"")</f>
        <v>20522547957</v>
      </c>
      <c r="G306" s="39">
        <f>IF(LEN(Cotizar!H306)&gt;0,Cotizar!H306,"")</f>
        <v>1</v>
      </c>
      <c r="H306" s="39">
        <f>IF(LEN(Cotizar!I306)&gt;0,Cotizar!I306,"")</f>
        <v>58</v>
      </c>
      <c r="I306" s="6" t="str">
        <f>IF(LEN(Cotizar!J306)&gt;0,Cotizar!J306,"")</f>
        <v>Transpesa 305</v>
      </c>
    </row>
    <row r="307" spans="1:9" x14ac:dyDescent="0.25">
      <c r="A307" s="6" t="str">
        <f>IF(ISBLANK(Cotizar!C307),"",VLOOKUP(Cotizar!C307,Tabla3[#All],2,FALSE))</f>
        <v>10000000</v>
      </c>
      <c r="B307" s="6">
        <f>IF(LEN(Cotizar!A307)&gt;0,Cotizar!A307,"")</f>
        <v>1</v>
      </c>
      <c r="C307" s="6">
        <f>IF(LEN(Cotizar!B307)&gt;0,Cotizar!B307,"")</f>
        <v>306</v>
      </c>
      <c r="D307" s="6">
        <f>IF(ISBLANK(Cotizar!D307),"",VLOOKUP(Cotizar!D307,Tabla1[#All],2,FALSE))</f>
        <v>1031100285</v>
      </c>
      <c r="E307" s="6" t="str">
        <f>IF(ISBLANK(Cotizar!F307),"",VLOOKUP(Cotizar!F307,Tabla11[#All],2,FALSE))</f>
        <v>001</v>
      </c>
      <c r="F307" s="6">
        <f>IF(LEN(Cotizar!G307)&gt;0,Cotizar!G307,"")</f>
        <v>20522547957</v>
      </c>
      <c r="G307" s="39">
        <f>IF(LEN(Cotizar!H307)&gt;0,Cotizar!H307,"")</f>
        <v>1</v>
      </c>
      <c r="H307" s="39">
        <f>IF(LEN(Cotizar!I307)&gt;0,Cotizar!I307,"")</f>
        <v>58</v>
      </c>
      <c r="I307" s="6" t="str">
        <f>IF(LEN(Cotizar!J307)&gt;0,Cotizar!J307,"")</f>
        <v>Transpesa 306</v>
      </c>
    </row>
    <row r="308" spans="1:9" x14ac:dyDescent="0.25">
      <c r="A308" s="6" t="str">
        <f>IF(ISBLANK(Cotizar!C308),"",VLOOKUP(Cotizar!C308,Tabla3[#All],2,FALSE))</f>
        <v>10000000</v>
      </c>
      <c r="B308" s="6">
        <f>IF(LEN(Cotizar!A308)&gt;0,Cotizar!A308,"")</f>
        <v>1</v>
      </c>
      <c r="C308" s="6">
        <f>IF(LEN(Cotizar!B308)&gt;0,Cotizar!B308,"")</f>
        <v>307</v>
      </c>
      <c r="D308" s="6">
        <f>IF(ISBLANK(Cotizar!D308),"",VLOOKUP(Cotizar!D308,Tabla1[#All],2,FALSE))</f>
        <v>1031100295</v>
      </c>
      <c r="E308" s="6" t="str">
        <f>IF(ISBLANK(Cotizar!F308),"",VLOOKUP(Cotizar!F308,Tabla11[#All],2,FALSE))</f>
        <v>001</v>
      </c>
      <c r="F308" s="6">
        <f>IF(LEN(Cotizar!G308)&gt;0,Cotizar!G308,"")</f>
        <v>20522547957</v>
      </c>
      <c r="G308" s="39">
        <f>IF(LEN(Cotizar!H308)&gt;0,Cotizar!H308,"")</f>
        <v>1</v>
      </c>
      <c r="H308" s="39">
        <f>IF(LEN(Cotizar!I308)&gt;0,Cotizar!I308,"")</f>
        <v>58</v>
      </c>
      <c r="I308" s="6" t="str">
        <f>IF(LEN(Cotizar!J308)&gt;0,Cotizar!J308,"")</f>
        <v>Transpesa 307</v>
      </c>
    </row>
    <row r="309" spans="1:9" x14ac:dyDescent="0.25">
      <c r="A309" s="6" t="str">
        <f>IF(ISBLANK(Cotizar!C309),"",VLOOKUP(Cotizar!C309,Tabla3[#All],2,FALSE))</f>
        <v>10000000</v>
      </c>
      <c r="B309" s="6">
        <f>IF(LEN(Cotizar!A309)&gt;0,Cotizar!A309,"")</f>
        <v>1</v>
      </c>
      <c r="C309" s="6">
        <f>IF(LEN(Cotizar!B309)&gt;0,Cotizar!B309,"")</f>
        <v>308</v>
      </c>
      <c r="D309" s="6">
        <f>IF(ISBLANK(Cotizar!D309),"",VLOOKUP(Cotizar!D309,Tabla1[#All],2,FALSE))</f>
        <v>1031100251</v>
      </c>
      <c r="E309" s="6" t="str">
        <f>IF(ISBLANK(Cotizar!F309),"",VLOOKUP(Cotizar!F309,Tabla11[#All],2,FALSE))</f>
        <v>001</v>
      </c>
      <c r="F309" s="6">
        <f>IF(LEN(Cotizar!G309)&gt;0,Cotizar!G309,"")</f>
        <v>20522547957</v>
      </c>
      <c r="G309" s="39">
        <f>IF(LEN(Cotizar!H309)&gt;0,Cotizar!H309,"")</f>
        <v>1</v>
      </c>
      <c r="H309" s="39">
        <f>IF(LEN(Cotizar!I309)&gt;0,Cotizar!I309,"")</f>
        <v>58</v>
      </c>
      <c r="I309" s="6" t="str">
        <f>IF(LEN(Cotizar!J309)&gt;0,Cotizar!J309,"")</f>
        <v>Transpesa 308</v>
      </c>
    </row>
    <row r="310" spans="1:9" x14ac:dyDescent="0.25">
      <c r="A310" s="6" t="str">
        <f>IF(ISBLANK(Cotizar!C310),"",VLOOKUP(Cotizar!C310,Tabla3[#All],2,FALSE))</f>
        <v/>
      </c>
      <c r="B310" s="6">
        <f>IF(LEN(Cotizar!A310)&gt;0,Cotizar!A310,"")</f>
        <v>1</v>
      </c>
      <c r="C310" s="6" t="str">
        <f>IF(LEN(Cotizar!B310)&gt;0,Cotizar!B310,"")</f>
        <v/>
      </c>
      <c r="D310" s="6" t="str">
        <f>IF(ISBLANK(Cotizar!D310),"",VLOOKUP(Cotizar!D310,Tabla1[#All],2,FALSE))</f>
        <v/>
      </c>
      <c r="E310" s="6" t="str">
        <f>IF(ISBLANK(Cotizar!F310),"",VLOOKUP(Cotizar!F310,Tabla11[#All],2,FALSE))</f>
        <v/>
      </c>
      <c r="F310" s="6" t="str">
        <f>IF(LEN(Cotizar!G310)&gt;0,Cotizar!G310,"")</f>
        <v/>
      </c>
      <c r="G310" s="39" t="str">
        <f>IF(LEN(Cotizar!H310)&gt;0,Cotizar!H310,"")</f>
        <v/>
      </c>
      <c r="H310" s="39" t="str">
        <f>IF(LEN(Cotizar!I310)&gt;0,Cotizar!I310,"")</f>
        <v/>
      </c>
      <c r="I310" s="6" t="str">
        <f>IF(LEN(Cotizar!J310)&gt;0,Cotizar!J310,"")</f>
        <v/>
      </c>
    </row>
    <row r="311" spans="1:9" x14ac:dyDescent="0.25">
      <c r="A311" s="6" t="str">
        <f>IF(ISBLANK(Cotizar!C311),"",VLOOKUP(Cotizar!C311,Tabla3[#All],2,FALSE))</f>
        <v/>
      </c>
      <c r="B311" s="6">
        <f>IF(LEN(Cotizar!A311)&gt;0,Cotizar!A311,"")</f>
        <v>1</v>
      </c>
      <c r="C311" s="6" t="str">
        <f>IF(LEN(Cotizar!B311)&gt;0,Cotizar!B311,"")</f>
        <v/>
      </c>
      <c r="D311" s="6" t="str">
        <f>IF(ISBLANK(Cotizar!D311),"",VLOOKUP(Cotizar!D311,Tabla1[#All],2,FALSE))</f>
        <v/>
      </c>
      <c r="E311" s="6" t="str">
        <f>IF(ISBLANK(Cotizar!F311),"",VLOOKUP(Cotizar!F311,Tabla11[#All],2,FALSE))</f>
        <v/>
      </c>
      <c r="F311" s="6" t="str">
        <f>IF(LEN(Cotizar!G311)&gt;0,Cotizar!G311,"")</f>
        <v/>
      </c>
      <c r="G311" s="39" t="str">
        <f>IF(LEN(Cotizar!H311)&gt;0,Cotizar!H311,"")</f>
        <v/>
      </c>
      <c r="H311" s="39" t="str">
        <f>IF(LEN(Cotizar!I311)&gt;0,Cotizar!I311,"")</f>
        <v/>
      </c>
      <c r="I311" s="6" t="str">
        <f>IF(LEN(Cotizar!J311)&gt;0,Cotizar!J311,"")</f>
        <v/>
      </c>
    </row>
    <row r="312" spans="1:9" x14ac:dyDescent="0.25">
      <c r="A312" s="6" t="str">
        <f>IF(ISBLANK(Cotizar!C312),"",VLOOKUP(Cotizar!C312,Tabla3[#All],2,FALSE))</f>
        <v/>
      </c>
      <c r="B312" s="6">
        <f>IF(LEN(Cotizar!A312)&gt;0,Cotizar!A312,"")</f>
        <v>1</v>
      </c>
      <c r="C312" s="6" t="str">
        <f>IF(LEN(Cotizar!B312)&gt;0,Cotizar!B312,"")</f>
        <v/>
      </c>
      <c r="D312" s="6" t="str">
        <f>IF(ISBLANK(Cotizar!D312),"",VLOOKUP(Cotizar!D312,Tabla1[#All],2,FALSE))</f>
        <v/>
      </c>
      <c r="E312" s="6" t="str">
        <f>IF(ISBLANK(Cotizar!F312),"",VLOOKUP(Cotizar!F312,Tabla11[#All],2,FALSE))</f>
        <v/>
      </c>
      <c r="F312" s="6" t="str">
        <f>IF(LEN(Cotizar!G312)&gt;0,Cotizar!G312,"")</f>
        <v/>
      </c>
      <c r="G312" s="39" t="str">
        <f>IF(LEN(Cotizar!H312)&gt;0,Cotizar!H312,"")</f>
        <v/>
      </c>
      <c r="H312" s="39" t="str">
        <f>IF(LEN(Cotizar!I312)&gt;0,Cotizar!I312,"")</f>
        <v/>
      </c>
      <c r="I312" s="6" t="str">
        <f>IF(LEN(Cotizar!J312)&gt;0,Cotizar!J312,"")</f>
        <v/>
      </c>
    </row>
    <row r="313" spans="1:9" x14ac:dyDescent="0.25">
      <c r="A313" s="6" t="str">
        <f>IF(ISBLANK(Cotizar!C313),"",VLOOKUP(Cotizar!C313,Tabla3[#All],2,FALSE))</f>
        <v/>
      </c>
      <c r="B313" s="6">
        <f>IF(LEN(Cotizar!A313)&gt;0,Cotizar!A313,"")</f>
        <v>1</v>
      </c>
      <c r="C313" s="6" t="str">
        <f>IF(LEN(Cotizar!B313)&gt;0,Cotizar!B313,"")</f>
        <v/>
      </c>
      <c r="D313" s="6" t="str">
        <f>IF(ISBLANK(Cotizar!D313),"",VLOOKUP(Cotizar!D313,Tabla1[#All],2,FALSE))</f>
        <v/>
      </c>
      <c r="E313" s="6" t="str">
        <f>IF(ISBLANK(Cotizar!F313),"",VLOOKUP(Cotizar!F313,Tabla11[#All],2,FALSE))</f>
        <v/>
      </c>
      <c r="F313" s="6" t="str">
        <f>IF(LEN(Cotizar!G313)&gt;0,Cotizar!G313,"")</f>
        <v/>
      </c>
      <c r="G313" s="39" t="str">
        <f>IF(LEN(Cotizar!H313)&gt;0,Cotizar!H313,"")</f>
        <v/>
      </c>
      <c r="H313" s="39" t="str">
        <f>IF(LEN(Cotizar!I313)&gt;0,Cotizar!I313,"")</f>
        <v/>
      </c>
      <c r="I313" s="6" t="str">
        <f>IF(LEN(Cotizar!J313)&gt;0,Cotizar!J313,"")</f>
        <v/>
      </c>
    </row>
    <row r="314" spans="1:9" x14ac:dyDescent="0.25">
      <c r="A314" s="6" t="str">
        <f>IF(ISBLANK(Cotizar!C314),"",VLOOKUP(Cotizar!C314,Tabla3[#All],2,FALSE))</f>
        <v/>
      </c>
      <c r="B314" s="6">
        <f>IF(LEN(Cotizar!A314)&gt;0,Cotizar!A314,"")</f>
        <v>1</v>
      </c>
      <c r="C314" s="6" t="str">
        <f>IF(LEN(Cotizar!B314)&gt;0,Cotizar!B314,"")</f>
        <v/>
      </c>
      <c r="D314" s="6" t="str">
        <f>IF(ISBLANK(Cotizar!D314),"",VLOOKUP(Cotizar!D314,Tabla1[#All],2,FALSE))</f>
        <v/>
      </c>
      <c r="E314" s="6" t="str">
        <f>IF(ISBLANK(Cotizar!F314),"",VLOOKUP(Cotizar!F314,Tabla11[#All],2,FALSE))</f>
        <v/>
      </c>
      <c r="F314" s="6" t="str">
        <f>IF(LEN(Cotizar!G314)&gt;0,Cotizar!G314,"")</f>
        <v/>
      </c>
      <c r="G314" s="39" t="str">
        <f>IF(LEN(Cotizar!H314)&gt;0,Cotizar!H314,"")</f>
        <v/>
      </c>
      <c r="H314" s="39" t="str">
        <f>IF(LEN(Cotizar!I314)&gt;0,Cotizar!I314,"")</f>
        <v/>
      </c>
      <c r="I314" s="6" t="str">
        <f>IF(LEN(Cotizar!J314)&gt;0,Cotizar!J314,"")</f>
        <v/>
      </c>
    </row>
    <row r="315" spans="1:9" x14ac:dyDescent="0.25">
      <c r="A315" s="6" t="str">
        <f>IF(ISBLANK(Cotizar!C315),"",VLOOKUP(Cotizar!C315,Tabla3[#All],2,FALSE))</f>
        <v/>
      </c>
      <c r="B315" s="6">
        <f>IF(LEN(Cotizar!A315)&gt;0,Cotizar!A315,"")</f>
        <v>1</v>
      </c>
      <c r="C315" s="6" t="str">
        <f>IF(LEN(Cotizar!B315)&gt;0,Cotizar!B315,"")</f>
        <v/>
      </c>
      <c r="D315" s="6" t="str">
        <f>IF(ISBLANK(Cotizar!D315),"",VLOOKUP(Cotizar!D315,Tabla1[#All],2,FALSE))</f>
        <v/>
      </c>
      <c r="E315" s="6" t="str">
        <f>IF(ISBLANK(Cotizar!F315),"",VLOOKUP(Cotizar!F315,Tabla11[#All],2,FALSE))</f>
        <v/>
      </c>
      <c r="F315" s="6" t="str">
        <f>IF(LEN(Cotizar!G315)&gt;0,Cotizar!G315,"")</f>
        <v/>
      </c>
      <c r="G315" s="39" t="str">
        <f>IF(LEN(Cotizar!H315)&gt;0,Cotizar!H315,"")</f>
        <v/>
      </c>
      <c r="H315" s="39" t="str">
        <f>IF(LEN(Cotizar!I315)&gt;0,Cotizar!I315,"")</f>
        <v/>
      </c>
      <c r="I315" s="6" t="str">
        <f>IF(LEN(Cotizar!J315)&gt;0,Cotizar!J315,"")</f>
        <v/>
      </c>
    </row>
    <row r="316" spans="1:9" x14ac:dyDescent="0.25">
      <c r="A316" s="6" t="str">
        <f>IF(ISBLANK(Cotizar!C316),"",VLOOKUP(Cotizar!C316,Tabla3[#All],2,FALSE))</f>
        <v/>
      </c>
      <c r="B316" s="6">
        <f>IF(LEN(Cotizar!A316)&gt;0,Cotizar!A316,"")</f>
        <v>1</v>
      </c>
      <c r="C316" s="6" t="str">
        <f>IF(LEN(Cotizar!B316)&gt;0,Cotizar!B316,"")</f>
        <v/>
      </c>
      <c r="D316" s="6" t="str">
        <f>IF(ISBLANK(Cotizar!D316),"",VLOOKUP(Cotizar!D316,Tabla1[#All],2,FALSE))</f>
        <v/>
      </c>
      <c r="E316" s="6" t="str">
        <f>IF(ISBLANK(Cotizar!F316),"",VLOOKUP(Cotizar!F316,Tabla11[#All],2,FALSE))</f>
        <v/>
      </c>
      <c r="F316" s="6" t="str">
        <f>IF(LEN(Cotizar!G316)&gt;0,Cotizar!G316,"")</f>
        <v/>
      </c>
      <c r="G316" s="39" t="str">
        <f>IF(LEN(Cotizar!H316)&gt;0,Cotizar!H316,"")</f>
        <v/>
      </c>
      <c r="H316" s="39" t="str">
        <f>IF(LEN(Cotizar!I316)&gt;0,Cotizar!I316,"")</f>
        <v/>
      </c>
      <c r="I316" s="6" t="str">
        <f>IF(LEN(Cotizar!J316)&gt;0,Cotizar!J316,"")</f>
        <v/>
      </c>
    </row>
    <row r="317" spans="1:9" x14ac:dyDescent="0.25">
      <c r="A317" s="6" t="str">
        <f>IF(ISBLANK(Cotizar!C317),"",VLOOKUP(Cotizar!C317,Tabla3[#All],2,FALSE))</f>
        <v/>
      </c>
      <c r="B317" s="6">
        <f>IF(LEN(Cotizar!A317)&gt;0,Cotizar!A317,"")</f>
        <v>1</v>
      </c>
      <c r="C317" s="6" t="str">
        <f>IF(LEN(Cotizar!B317)&gt;0,Cotizar!B317,"")</f>
        <v/>
      </c>
      <c r="D317" s="6" t="str">
        <f>IF(ISBLANK(Cotizar!D317),"",VLOOKUP(Cotizar!D317,Tabla1[#All],2,FALSE))</f>
        <v/>
      </c>
      <c r="E317" s="6" t="str">
        <f>IF(ISBLANK(Cotizar!F317),"",VLOOKUP(Cotizar!F317,Tabla11[#All],2,FALSE))</f>
        <v/>
      </c>
      <c r="F317" s="6" t="str">
        <f>IF(LEN(Cotizar!G317)&gt;0,Cotizar!G317,"")</f>
        <v/>
      </c>
      <c r="G317" s="39" t="str">
        <f>IF(LEN(Cotizar!H317)&gt;0,Cotizar!H317,"")</f>
        <v/>
      </c>
      <c r="H317" s="39" t="str">
        <f>IF(LEN(Cotizar!I317)&gt;0,Cotizar!I317,"")</f>
        <v/>
      </c>
      <c r="I317" s="6" t="str">
        <f>IF(LEN(Cotizar!J317)&gt;0,Cotizar!J317,"")</f>
        <v/>
      </c>
    </row>
    <row r="318" spans="1:9" x14ac:dyDescent="0.25">
      <c r="A318" s="6" t="str">
        <f>IF(ISBLANK(Cotizar!C318),"",VLOOKUP(Cotizar!C318,Tabla3[#All],2,FALSE))</f>
        <v/>
      </c>
      <c r="B318" s="6">
        <f>IF(LEN(Cotizar!A318)&gt;0,Cotizar!A318,"")</f>
        <v>1</v>
      </c>
      <c r="C318" s="6" t="str">
        <f>IF(LEN(Cotizar!B318)&gt;0,Cotizar!B318,"")</f>
        <v/>
      </c>
      <c r="D318" s="6" t="str">
        <f>IF(ISBLANK(Cotizar!D318),"",VLOOKUP(Cotizar!D318,Tabla1[#All],2,FALSE))</f>
        <v/>
      </c>
      <c r="E318" s="6" t="str">
        <f>IF(ISBLANK(Cotizar!F318),"",VLOOKUP(Cotizar!F318,Tabla11[#All],2,FALSE))</f>
        <v/>
      </c>
      <c r="F318" s="6" t="str">
        <f>IF(LEN(Cotizar!G318)&gt;0,Cotizar!G318,"")</f>
        <v/>
      </c>
      <c r="G318" s="39" t="str">
        <f>IF(LEN(Cotizar!H318)&gt;0,Cotizar!H318,"")</f>
        <v/>
      </c>
      <c r="H318" s="39" t="str">
        <f>IF(LEN(Cotizar!I318)&gt;0,Cotizar!I318,"")</f>
        <v/>
      </c>
      <c r="I318" s="6" t="str">
        <f>IF(LEN(Cotizar!J318)&gt;0,Cotizar!J318,"")</f>
        <v/>
      </c>
    </row>
    <row r="319" spans="1:9" x14ac:dyDescent="0.25">
      <c r="A319" s="6" t="str">
        <f>IF(ISBLANK(Cotizar!C319),"",VLOOKUP(Cotizar!C319,Tabla3[#All],2,FALSE))</f>
        <v/>
      </c>
      <c r="B319" s="6">
        <f>IF(LEN(Cotizar!A319)&gt;0,Cotizar!A319,"")</f>
        <v>1</v>
      </c>
      <c r="C319" s="6" t="str">
        <f>IF(LEN(Cotizar!B319)&gt;0,Cotizar!B319,"")</f>
        <v/>
      </c>
      <c r="D319" s="6" t="str">
        <f>IF(ISBLANK(Cotizar!D319),"",VLOOKUP(Cotizar!D319,Tabla1[#All],2,FALSE))</f>
        <v/>
      </c>
      <c r="E319" s="6" t="str">
        <f>IF(ISBLANK(Cotizar!F319),"",VLOOKUP(Cotizar!F319,Tabla11[#All],2,FALSE))</f>
        <v/>
      </c>
      <c r="F319" s="6" t="str">
        <f>IF(LEN(Cotizar!G319)&gt;0,Cotizar!G319,"")</f>
        <v/>
      </c>
      <c r="G319" s="39" t="str">
        <f>IF(LEN(Cotizar!H319)&gt;0,Cotizar!H319,"")</f>
        <v/>
      </c>
      <c r="H319" s="39" t="str">
        <f>IF(LEN(Cotizar!I319)&gt;0,Cotizar!I319,"")</f>
        <v/>
      </c>
      <c r="I319" s="6" t="str">
        <f>IF(LEN(Cotizar!J319)&gt;0,Cotizar!J319,"")</f>
        <v/>
      </c>
    </row>
    <row r="320" spans="1:9" x14ac:dyDescent="0.25">
      <c r="A320" s="6" t="str">
        <f>IF(ISBLANK(Cotizar!C320),"",VLOOKUP(Cotizar!C320,Tabla3[#All],2,FALSE))</f>
        <v/>
      </c>
      <c r="B320" s="6">
        <f>IF(LEN(Cotizar!A320)&gt;0,Cotizar!A320,"")</f>
        <v>1</v>
      </c>
      <c r="C320" s="6" t="str">
        <f>IF(LEN(Cotizar!B320)&gt;0,Cotizar!B320,"")</f>
        <v/>
      </c>
      <c r="D320" s="6" t="str">
        <f>IF(ISBLANK(Cotizar!D320),"",VLOOKUP(Cotizar!D320,Tabla1[#All],2,FALSE))</f>
        <v/>
      </c>
      <c r="E320" s="6" t="str">
        <f>IF(ISBLANK(Cotizar!F320),"",VLOOKUP(Cotizar!F320,Tabla11[#All],2,FALSE))</f>
        <v/>
      </c>
      <c r="F320" s="6" t="str">
        <f>IF(LEN(Cotizar!G320)&gt;0,Cotizar!G320,"")</f>
        <v/>
      </c>
      <c r="G320" s="39" t="str">
        <f>IF(LEN(Cotizar!H320)&gt;0,Cotizar!H320,"")</f>
        <v/>
      </c>
      <c r="H320" s="39" t="str">
        <f>IF(LEN(Cotizar!I320)&gt;0,Cotizar!I320,"")</f>
        <v/>
      </c>
      <c r="I320" s="6" t="str">
        <f>IF(LEN(Cotizar!J320)&gt;0,Cotizar!J320,"")</f>
        <v/>
      </c>
    </row>
    <row r="321" spans="1:9" x14ac:dyDescent="0.25">
      <c r="A321" s="6" t="str">
        <f>IF(ISBLANK(Cotizar!C321),"",VLOOKUP(Cotizar!C321,Tabla3[#All],2,FALSE))</f>
        <v/>
      </c>
      <c r="B321" s="6">
        <f>IF(LEN(Cotizar!A321)&gt;0,Cotizar!A321,"")</f>
        <v>1</v>
      </c>
      <c r="C321" s="6" t="str">
        <f>IF(LEN(Cotizar!B321)&gt;0,Cotizar!B321,"")</f>
        <v/>
      </c>
      <c r="D321" s="6" t="str">
        <f>IF(ISBLANK(Cotizar!D321),"",VLOOKUP(Cotizar!D321,Tabla1[#All],2,FALSE))</f>
        <v/>
      </c>
      <c r="E321" s="6" t="str">
        <f>IF(ISBLANK(Cotizar!F321),"",VLOOKUP(Cotizar!F321,Tabla11[#All],2,FALSE))</f>
        <v/>
      </c>
      <c r="F321" s="6" t="str">
        <f>IF(LEN(Cotizar!G321)&gt;0,Cotizar!G321,"")</f>
        <v/>
      </c>
      <c r="G321" s="39" t="str">
        <f>IF(LEN(Cotizar!H321)&gt;0,Cotizar!H321,"")</f>
        <v/>
      </c>
      <c r="H321" s="39" t="str">
        <f>IF(LEN(Cotizar!I321)&gt;0,Cotizar!I321,"")</f>
        <v/>
      </c>
      <c r="I321" s="6" t="str">
        <f>IF(LEN(Cotizar!J321)&gt;0,Cotizar!J321,"")</f>
        <v/>
      </c>
    </row>
    <row r="322" spans="1:9" x14ac:dyDescent="0.25">
      <c r="A322" s="6" t="str">
        <f>IF(ISBLANK(Cotizar!C322),"",VLOOKUP(Cotizar!C322,Tabla3[#All],2,FALSE))</f>
        <v/>
      </c>
      <c r="B322" s="6">
        <f>IF(LEN(Cotizar!A322)&gt;0,Cotizar!A322,"")</f>
        <v>1</v>
      </c>
      <c r="C322" s="6" t="str">
        <f>IF(LEN(Cotizar!B322)&gt;0,Cotizar!B322,"")</f>
        <v/>
      </c>
      <c r="D322" s="6" t="str">
        <f>IF(ISBLANK(Cotizar!D322),"",VLOOKUP(Cotizar!D322,Tabla1[#All],2,FALSE))</f>
        <v/>
      </c>
      <c r="E322" s="6" t="str">
        <f>IF(ISBLANK(Cotizar!F322),"",VLOOKUP(Cotizar!F322,Tabla11[#All],2,FALSE))</f>
        <v/>
      </c>
      <c r="F322" s="6" t="str">
        <f>IF(LEN(Cotizar!G322)&gt;0,Cotizar!G322,"")</f>
        <v/>
      </c>
      <c r="G322" s="39" t="str">
        <f>IF(LEN(Cotizar!H322)&gt;0,Cotizar!H322,"")</f>
        <v/>
      </c>
      <c r="H322" s="39" t="str">
        <f>IF(LEN(Cotizar!I322)&gt;0,Cotizar!I322,"")</f>
        <v/>
      </c>
      <c r="I322" s="6" t="str">
        <f>IF(LEN(Cotizar!J322)&gt;0,Cotizar!J322,"")</f>
        <v/>
      </c>
    </row>
    <row r="323" spans="1:9" x14ac:dyDescent="0.25">
      <c r="A323" s="6" t="str">
        <f>IF(ISBLANK(Cotizar!C323),"",VLOOKUP(Cotizar!C323,Tabla3[#All],2,FALSE))</f>
        <v/>
      </c>
      <c r="B323" s="6">
        <f>IF(LEN(Cotizar!A323)&gt;0,Cotizar!A323,"")</f>
        <v>1</v>
      </c>
      <c r="C323" s="6" t="str">
        <f>IF(LEN(Cotizar!B323)&gt;0,Cotizar!B323,"")</f>
        <v/>
      </c>
      <c r="D323" s="6" t="str">
        <f>IF(ISBLANK(Cotizar!D323),"",VLOOKUP(Cotizar!D323,Tabla1[#All],2,FALSE))</f>
        <v/>
      </c>
      <c r="E323" s="6" t="str">
        <f>IF(ISBLANK(Cotizar!F323),"",VLOOKUP(Cotizar!F323,Tabla11[#All],2,FALSE))</f>
        <v/>
      </c>
      <c r="F323" s="6" t="str">
        <f>IF(LEN(Cotizar!G323)&gt;0,Cotizar!G323,"")</f>
        <v/>
      </c>
      <c r="G323" s="39" t="str">
        <f>IF(LEN(Cotizar!H323)&gt;0,Cotizar!H323,"")</f>
        <v/>
      </c>
      <c r="H323" s="39" t="str">
        <f>IF(LEN(Cotizar!I323)&gt;0,Cotizar!I323,"")</f>
        <v/>
      </c>
      <c r="I323" s="6" t="str">
        <f>IF(LEN(Cotizar!J323)&gt;0,Cotizar!J323,"")</f>
        <v/>
      </c>
    </row>
    <row r="324" spans="1:9" x14ac:dyDescent="0.25">
      <c r="A324" s="6" t="str">
        <f>IF(ISBLANK(Cotizar!C324),"",VLOOKUP(Cotizar!C324,Tabla3[#All],2,FALSE))</f>
        <v/>
      </c>
      <c r="B324" s="6">
        <f>IF(LEN(Cotizar!A324)&gt;0,Cotizar!A324,"")</f>
        <v>1</v>
      </c>
      <c r="C324" s="6" t="str">
        <f>IF(LEN(Cotizar!B324)&gt;0,Cotizar!B324,"")</f>
        <v/>
      </c>
      <c r="D324" s="6" t="str">
        <f>IF(ISBLANK(Cotizar!D324),"",VLOOKUP(Cotizar!D324,Tabla1[#All],2,FALSE))</f>
        <v/>
      </c>
      <c r="E324" s="6" t="str">
        <f>IF(ISBLANK(Cotizar!F324),"",VLOOKUP(Cotizar!F324,Tabla11[#All],2,FALSE))</f>
        <v/>
      </c>
      <c r="F324" s="6" t="str">
        <f>IF(LEN(Cotizar!G324)&gt;0,Cotizar!G324,"")</f>
        <v/>
      </c>
      <c r="G324" s="39" t="str">
        <f>IF(LEN(Cotizar!H324)&gt;0,Cotizar!H324,"")</f>
        <v/>
      </c>
      <c r="H324" s="39" t="str">
        <f>IF(LEN(Cotizar!I324)&gt;0,Cotizar!I324,"")</f>
        <v/>
      </c>
      <c r="I324" s="6" t="str">
        <f>IF(LEN(Cotizar!J324)&gt;0,Cotizar!J324,"")</f>
        <v/>
      </c>
    </row>
    <row r="325" spans="1:9" x14ac:dyDescent="0.25">
      <c r="A325" s="6" t="str">
        <f>IF(ISBLANK(Cotizar!C325),"",VLOOKUP(Cotizar!C325,Tabla3[#All],2,FALSE))</f>
        <v/>
      </c>
      <c r="B325" s="6">
        <f>IF(LEN(Cotizar!A325)&gt;0,Cotizar!A325,"")</f>
        <v>1</v>
      </c>
      <c r="C325" s="6" t="str">
        <f>IF(LEN(Cotizar!B325)&gt;0,Cotizar!B325,"")</f>
        <v/>
      </c>
      <c r="D325" s="6" t="str">
        <f>IF(ISBLANK(Cotizar!D325),"",VLOOKUP(Cotizar!D325,Tabla1[#All],2,FALSE))</f>
        <v/>
      </c>
      <c r="E325" s="6" t="str">
        <f>IF(ISBLANK(Cotizar!F325),"",VLOOKUP(Cotizar!F325,Tabla11[#All],2,FALSE))</f>
        <v/>
      </c>
      <c r="F325" s="6" t="str">
        <f>IF(LEN(Cotizar!G325)&gt;0,Cotizar!G325,"")</f>
        <v/>
      </c>
      <c r="G325" s="39" t="str">
        <f>IF(LEN(Cotizar!H325)&gt;0,Cotizar!H325,"")</f>
        <v/>
      </c>
      <c r="H325" s="39" t="str">
        <f>IF(LEN(Cotizar!I325)&gt;0,Cotizar!I325,"")</f>
        <v/>
      </c>
      <c r="I325" s="6" t="str">
        <f>IF(LEN(Cotizar!J325)&gt;0,Cotizar!J325,"")</f>
        <v/>
      </c>
    </row>
    <row r="326" spans="1:9" x14ac:dyDescent="0.25">
      <c r="A326" s="6" t="str">
        <f>IF(ISBLANK(Cotizar!C326),"",VLOOKUP(Cotizar!C326,Tabla3[#All],2,FALSE))</f>
        <v/>
      </c>
      <c r="B326" s="6">
        <f>IF(LEN(Cotizar!A326)&gt;0,Cotizar!A326,"")</f>
        <v>1</v>
      </c>
      <c r="C326" s="6" t="str">
        <f>IF(LEN(Cotizar!B326)&gt;0,Cotizar!B326,"")</f>
        <v/>
      </c>
      <c r="D326" s="6" t="str">
        <f>IF(ISBLANK(Cotizar!D326),"",VLOOKUP(Cotizar!D326,Tabla1[#All],2,FALSE))</f>
        <v/>
      </c>
      <c r="E326" s="6" t="str">
        <f>IF(ISBLANK(Cotizar!F326),"",VLOOKUP(Cotizar!F326,Tabla11[#All],2,FALSE))</f>
        <v/>
      </c>
      <c r="F326" s="6" t="str">
        <f>IF(LEN(Cotizar!G326)&gt;0,Cotizar!G326,"")</f>
        <v/>
      </c>
      <c r="G326" s="39" t="str">
        <f>IF(LEN(Cotizar!H326)&gt;0,Cotizar!H326,"")</f>
        <v/>
      </c>
      <c r="H326" s="39" t="str">
        <f>IF(LEN(Cotizar!I326)&gt;0,Cotizar!I326,"")</f>
        <v/>
      </c>
      <c r="I326" s="6" t="str">
        <f>IF(LEN(Cotizar!J326)&gt;0,Cotizar!J326,"")</f>
        <v/>
      </c>
    </row>
    <row r="327" spans="1:9" x14ac:dyDescent="0.25">
      <c r="A327" s="6" t="str">
        <f>IF(ISBLANK(Cotizar!C327),"",VLOOKUP(Cotizar!C327,Tabla3[#All],2,FALSE))</f>
        <v/>
      </c>
      <c r="B327" s="6">
        <f>IF(LEN(Cotizar!A327)&gt;0,Cotizar!A327,"")</f>
        <v>1</v>
      </c>
      <c r="C327" s="6" t="str">
        <f>IF(LEN(Cotizar!B327)&gt;0,Cotizar!B327,"")</f>
        <v/>
      </c>
      <c r="D327" s="6" t="str">
        <f>IF(ISBLANK(Cotizar!D327),"",VLOOKUP(Cotizar!D327,Tabla1[#All],2,FALSE))</f>
        <v/>
      </c>
      <c r="E327" s="6" t="str">
        <f>IF(ISBLANK(Cotizar!F327),"",VLOOKUP(Cotizar!F327,Tabla11[#All],2,FALSE))</f>
        <v/>
      </c>
      <c r="F327" s="6" t="str">
        <f>IF(LEN(Cotizar!G327)&gt;0,Cotizar!G327,"")</f>
        <v/>
      </c>
      <c r="G327" s="39" t="str">
        <f>IF(LEN(Cotizar!H327)&gt;0,Cotizar!H327,"")</f>
        <v/>
      </c>
      <c r="H327" s="39" t="str">
        <f>IF(LEN(Cotizar!I327)&gt;0,Cotizar!I327,"")</f>
        <v/>
      </c>
      <c r="I327" s="6" t="str">
        <f>IF(LEN(Cotizar!J327)&gt;0,Cotizar!J327,"")</f>
        <v/>
      </c>
    </row>
    <row r="328" spans="1:9" x14ac:dyDescent="0.25">
      <c r="A328" s="6" t="str">
        <f>IF(ISBLANK(Cotizar!C328),"",VLOOKUP(Cotizar!C328,Tabla3[#All],2,FALSE))</f>
        <v/>
      </c>
      <c r="B328" s="6">
        <f>IF(LEN(Cotizar!A328)&gt;0,Cotizar!A328,"")</f>
        <v>1</v>
      </c>
      <c r="C328" s="6" t="str">
        <f>IF(LEN(Cotizar!B328)&gt;0,Cotizar!B328,"")</f>
        <v/>
      </c>
      <c r="D328" s="6" t="str">
        <f>IF(ISBLANK(Cotizar!D328),"",VLOOKUP(Cotizar!D328,Tabla1[#All],2,FALSE))</f>
        <v/>
      </c>
      <c r="E328" s="6" t="str">
        <f>IF(ISBLANK(Cotizar!F328),"",VLOOKUP(Cotizar!F328,Tabla11[#All],2,FALSE))</f>
        <v/>
      </c>
      <c r="F328" s="6" t="str">
        <f>IF(LEN(Cotizar!G328)&gt;0,Cotizar!G328,"")</f>
        <v/>
      </c>
      <c r="G328" s="39" t="str">
        <f>IF(LEN(Cotizar!H328)&gt;0,Cotizar!H328,"")</f>
        <v/>
      </c>
      <c r="H328" s="39" t="str">
        <f>IF(LEN(Cotizar!I328)&gt;0,Cotizar!I328,"")</f>
        <v/>
      </c>
      <c r="I328" s="6" t="str">
        <f>IF(LEN(Cotizar!J328)&gt;0,Cotizar!J328,"")</f>
        <v/>
      </c>
    </row>
    <row r="329" spans="1:9" x14ac:dyDescent="0.25">
      <c r="A329" s="6" t="str">
        <f>IF(ISBLANK(Cotizar!C329),"",VLOOKUP(Cotizar!C329,Tabla3[#All],2,FALSE))</f>
        <v/>
      </c>
      <c r="B329" s="6">
        <f>IF(LEN(Cotizar!A329)&gt;0,Cotizar!A329,"")</f>
        <v>1</v>
      </c>
      <c r="C329" s="6" t="str">
        <f>IF(LEN(Cotizar!B329)&gt;0,Cotizar!B329,"")</f>
        <v/>
      </c>
      <c r="D329" s="6" t="str">
        <f>IF(ISBLANK(Cotizar!D329),"",VLOOKUP(Cotizar!D329,Tabla1[#All],2,FALSE))</f>
        <v/>
      </c>
      <c r="E329" s="6" t="str">
        <f>IF(ISBLANK(Cotizar!F329),"",VLOOKUP(Cotizar!F329,Tabla11[#All],2,FALSE))</f>
        <v/>
      </c>
      <c r="F329" s="6" t="str">
        <f>IF(LEN(Cotizar!G329)&gt;0,Cotizar!G329,"")</f>
        <v/>
      </c>
      <c r="G329" s="39" t="str">
        <f>IF(LEN(Cotizar!H329)&gt;0,Cotizar!H329,"")</f>
        <v/>
      </c>
      <c r="H329" s="39" t="str">
        <f>IF(LEN(Cotizar!I329)&gt;0,Cotizar!I329,"")</f>
        <v/>
      </c>
      <c r="I329" s="6" t="str">
        <f>IF(LEN(Cotizar!J329)&gt;0,Cotizar!J329,"")</f>
        <v/>
      </c>
    </row>
    <row r="330" spans="1:9" x14ac:dyDescent="0.25">
      <c r="A330" s="6" t="str">
        <f>IF(ISBLANK(Cotizar!C330),"",VLOOKUP(Cotizar!C330,Tabla3[#All],2,FALSE))</f>
        <v/>
      </c>
      <c r="B330" s="6">
        <f>IF(LEN(Cotizar!A330)&gt;0,Cotizar!A330,"")</f>
        <v>1</v>
      </c>
      <c r="C330" s="6" t="str">
        <f>IF(LEN(Cotizar!B330)&gt;0,Cotizar!B330,"")</f>
        <v/>
      </c>
      <c r="D330" s="6" t="str">
        <f>IF(ISBLANK(Cotizar!D330),"",VLOOKUP(Cotizar!D330,Tabla1[#All],2,FALSE))</f>
        <v/>
      </c>
      <c r="E330" s="6" t="str">
        <f>IF(ISBLANK(Cotizar!F330),"",VLOOKUP(Cotizar!F330,Tabla11[#All],2,FALSE))</f>
        <v/>
      </c>
      <c r="F330" s="6" t="str">
        <f>IF(LEN(Cotizar!G330)&gt;0,Cotizar!G330,"")</f>
        <v/>
      </c>
      <c r="G330" s="39" t="str">
        <f>IF(LEN(Cotizar!H330)&gt;0,Cotizar!H330,"")</f>
        <v/>
      </c>
      <c r="H330" s="39" t="str">
        <f>IF(LEN(Cotizar!I330)&gt;0,Cotizar!I330,"")</f>
        <v/>
      </c>
      <c r="I330" s="6" t="str">
        <f>IF(LEN(Cotizar!J330)&gt;0,Cotizar!J330,"")</f>
        <v/>
      </c>
    </row>
    <row r="331" spans="1:9" x14ac:dyDescent="0.25">
      <c r="A331" s="6" t="str">
        <f>IF(ISBLANK(Cotizar!C331),"",VLOOKUP(Cotizar!C331,Tabla3[#All],2,FALSE))</f>
        <v/>
      </c>
      <c r="B331" s="6">
        <f>IF(LEN(Cotizar!A331)&gt;0,Cotizar!A331,"")</f>
        <v>1</v>
      </c>
      <c r="C331" s="6" t="str">
        <f>IF(LEN(Cotizar!B331)&gt;0,Cotizar!B331,"")</f>
        <v/>
      </c>
      <c r="D331" s="6" t="str">
        <f>IF(ISBLANK(Cotizar!D331),"",VLOOKUP(Cotizar!D331,Tabla1[#All],2,FALSE))</f>
        <v/>
      </c>
      <c r="E331" s="6" t="str">
        <f>IF(ISBLANK(Cotizar!F331),"",VLOOKUP(Cotizar!F331,Tabla11[#All],2,FALSE))</f>
        <v/>
      </c>
      <c r="F331" s="6" t="str">
        <f>IF(LEN(Cotizar!G331)&gt;0,Cotizar!G331,"")</f>
        <v/>
      </c>
      <c r="G331" s="39" t="str">
        <f>IF(LEN(Cotizar!H331)&gt;0,Cotizar!H331,"")</f>
        <v/>
      </c>
      <c r="H331" s="39" t="str">
        <f>IF(LEN(Cotizar!I331)&gt;0,Cotizar!I331,"")</f>
        <v/>
      </c>
      <c r="I331" s="6" t="str">
        <f>IF(LEN(Cotizar!J331)&gt;0,Cotizar!J331,"")</f>
        <v/>
      </c>
    </row>
    <row r="332" spans="1:9" x14ac:dyDescent="0.25">
      <c r="A332" s="6" t="str">
        <f>IF(ISBLANK(Cotizar!C332),"",VLOOKUP(Cotizar!C332,Tabla3[#All],2,FALSE))</f>
        <v/>
      </c>
      <c r="B332" s="6">
        <f>IF(LEN(Cotizar!A332)&gt;0,Cotizar!A332,"")</f>
        <v>1</v>
      </c>
      <c r="C332" s="6" t="str">
        <f>IF(LEN(Cotizar!B332)&gt;0,Cotizar!B332,"")</f>
        <v/>
      </c>
      <c r="D332" s="6" t="str">
        <f>IF(ISBLANK(Cotizar!D332),"",VLOOKUP(Cotizar!D332,Tabla1[#All],2,FALSE))</f>
        <v/>
      </c>
      <c r="E332" s="6" t="str">
        <f>IF(ISBLANK(Cotizar!F332),"",VLOOKUP(Cotizar!F332,Tabla11[#All],2,FALSE))</f>
        <v/>
      </c>
      <c r="F332" s="6" t="str">
        <f>IF(LEN(Cotizar!G332)&gt;0,Cotizar!G332,"")</f>
        <v/>
      </c>
      <c r="G332" s="39" t="str">
        <f>IF(LEN(Cotizar!H332)&gt;0,Cotizar!H332,"")</f>
        <v/>
      </c>
      <c r="H332" s="39" t="str">
        <f>IF(LEN(Cotizar!I332)&gt;0,Cotizar!I332,"")</f>
        <v/>
      </c>
      <c r="I332" s="6" t="str">
        <f>IF(LEN(Cotizar!J332)&gt;0,Cotizar!J332,"")</f>
        <v/>
      </c>
    </row>
    <row r="333" spans="1:9" x14ac:dyDescent="0.25">
      <c r="A333" s="6" t="str">
        <f>IF(ISBLANK(Cotizar!C333),"",VLOOKUP(Cotizar!C333,Tabla3[#All],2,FALSE))</f>
        <v/>
      </c>
      <c r="B333" s="6">
        <f>IF(LEN(Cotizar!A333)&gt;0,Cotizar!A333,"")</f>
        <v>1</v>
      </c>
      <c r="C333" s="6" t="str">
        <f>IF(LEN(Cotizar!B333)&gt;0,Cotizar!B333,"")</f>
        <v/>
      </c>
      <c r="D333" s="6" t="str">
        <f>IF(ISBLANK(Cotizar!D333),"",VLOOKUP(Cotizar!D333,Tabla1[#All],2,FALSE))</f>
        <v/>
      </c>
      <c r="E333" s="6" t="str">
        <f>IF(ISBLANK(Cotizar!F333),"",VLOOKUP(Cotizar!F333,Tabla11[#All],2,FALSE))</f>
        <v/>
      </c>
      <c r="F333" s="6" t="str">
        <f>IF(LEN(Cotizar!G333)&gt;0,Cotizar!G333,"")</f>
        <v/>
      </c>
      <c r="G333" s="39" t="str">
        <f>IF(LEN(Cotizar!H333)&gt;0,Cotizar!H333,"")</f>
        <v/>
      </c>
      <c r="H333" s="39" t="str">
        <f>IF(LEN(Cotizar!I333)&gt;0,Cotizar!I333,"")</f>
        <v/>
      </c>
      <c r="I333" s="6" t="str">
        <f>IF(LEN(Cotizar!J333)&gt;0,Cotizar!J333,"")</f>
        <v/>
      </c>
    </row>
    <row r="334" spans="1:9" x14ac:dyDescent="0.25">
      <c r="A334" s="6" t="str">
        <f>IF(ISBLANK(Cotizar!C334),"",VLOOKUP(Cotizar!C334,Tabla3[#All],2,FALSE))</f>
        <v/>
      </c>
      <c r="B334" s="6">
        <f>IF(LEN(Cotizar!A334)&gt;0,Cotizar!A334,"")</f>
        <v>1</v>
      </c>
      <c r="C334" s="6" t="str">
        <f>IF(LEN(Cotizar!B334)&gt;0,Cotizar!B334,"")</f>
        <v/>
      </c>
      <c r="D334" s="6" t="str">
        <f>IF(ISBLANK(Cotizar!D334),"",VLOOKUP(Cotizar!D334,Tabla1[#All],2,FALSE))</f>
        <v/>
      </c>
      <c r="E334" s="6" t="str">
        <f>IF(ISBLANK(Cotizar!F334),"",VLOOKUP(Cotizar!F334,Tabla11[#All],2,FALSE))</f>
        <v/>
      </c>
      <c r="F334" s="6" t="str">
        <f>IF(LEN(Cotizar!G334)&gt;0,Cotizar!G334,"")</f>
        <v/>
      </c>
      <c r="G334" s="39" t="str">
        <f>IF(LEN(Cotizar!H334)&gt;0,Cotizar!H334,"")</f>
        <v/>
      </c>
      <c r="H334" s="39" t="str">
        <f>IF(LEN(Cotizar!I334)&gt;0,Cotizar!I334,"")</f>
        <v/>
      </c>
      <c r="I334" s="6" t="str">
        <f>IF(LEN(Cotizar!J334)&gt;0,Cotizar!J334,"")</f>
        <v/>
      </c>
    </row>
    <row r="335" spans="1:9" x14ac:dyDescent="0.25">
      <c r="A335" s="6" t="str">
        <f>IF(ISBLANK(Cotizar!C335),"",VLOOKUP(Cotizar!C335,Tabla3[#All],2,FALSE))</f>
        <v/>
      </c>
      <c r="B335" s="6">
        <f>IF(LEN(Cotizar!A335)&gt;0,Cotizar!A335,"")</f>
        <v>1</v>
      </c>
      <c r="C335" s="6" t="str">
        <f>IF(LEN(Cotizar!B335)&gt;0,Cotizar!B335,"")</f>
        <v/>
      </c>
      <c r="D335" s="6" t="str">
        <f>IF(ISBLANK(Cotizar!D335),"",VLOOKUP(Cotizar!D335,Tabla1[#All],2,FALSE))</f>
        <v/>
      </c>
      <c r="E335" s="6" t="str">
        <f>IF(ISBLANK(Cotizar!F335),"",VLOOKUP(Cotizar!F335,Tabla11[#All],2,FALSE))</f>
        <v/>
      </c>
      <c r="F335" s="6" t="str">
        <f>IF(LEN(Cotizar!G335)&gt;0,Cotizar!G335,"")</f>
        <v/>
      </c>
      <c r="G335" s="39" t="str">
        <f>IF(LEN(Cotizar!H335)&gt;0,Cotizar!H335,"")</f>
        <v/>
      </c>
      <c r="H335" s="39" t="str">
        <f>IF(LEN(Cotizar!I335)&gt;0,Cotizar!I335,"")</f>
        <v/>
      </c>
      <c r="I335" s="6" t="str">
        <f>IF(LEN(Cotizar!J335)&gt;0,Cotizar!J335,"")</f>
        <v/>
      </c>
    </row>
    <row r="336" spans="1:9" x14ac:dyDescent="0.25">
      <c r="A336" s="6" t="str">
        <f>IF(ISBLANK(Cotizar!C336),"",VLOOKUP(Cotizar!C336,Tabla3[#All],2,FALSE))</f>
        <v/>
      </c>
      <c r="B336" s="6">
        <f>IF(LEN(Cotizar!A336)&gt;0,Cotizar!A336,"")</f>
        <v>1</v>
      </c>
      <c r="C336" s="6" t="str">
        <f>IF(LEN(Cotizar!B336)&gt;0,Cotizar!B336,"")</f>
        <v/>
      </c>
      <c r="D336" s="6" t="str">
        <f>IF(ISBLANK(Cotizar!D336),"",VLOOKUP(Cotizar!D336,Tabla1[#All],2,FALSE))</f>
        <v/>
      </c>
      <c r="E336" s="6" t="str">
        <f>IF(ISBLANK(Cotizar!F336),"",VLOOKUP(Cotizar!F336,Tabla11[#All],2,FALSE))</f>
        <v/>
      </c>
      <c r="F336" s="6" t="str">
        <f>IF(LEN(Cotizar!G336)&gt;0,Cotizar!G336,"")</f>
        <v/>
      </c>
      <c r="G336" s="39" t="str">
        <f>IF(LEN(Cotizar!H336)&gt;0,Cotizar!H336,"")</f>
        <v/>
      </c>
      <c r="H336" s="39" t="str">
        <f>IF(LEN(Cotizar!I336)&gt;0,Cotizar!I336,"")</f>
        <v/>
      </c>
      <c r="I336" s="6" t="str">
        <f>IF(LEN(Cotizar!J336)&gt;0,Cotizar!J336,"")</f>
        <v/>
      </c>
    </row>
    <row r="337" spans="1:9" x14ac:dyDescent="0.25">
      <c r="A337" s="6" t="str">
        <f>IF(ISBLANK(Cotizar!C337),"",VLOOKUP(Cotizar!C337,Tabla3[#All],2,FALSE))</f>
        <v/>
      </c>
      <c r="B337" s="6">
        <f>IF(LEN(Cotizar!A337)&gt;0,Cotizar!A337,"")</f>
        <v>1</v>
      </c>
      <c r="C337" s="6" t="str">
        <f>IF(LEN(Cotizar!B337)&gt;0,Cotizar!B337,"")</f>
        <v/>
      </c>
      <c r="D337" s="6" t="str">
        <f>IF(ISBLANK(Cotizar!D337),"",VLOOKUP(Cotizar!D337,Tabla1[#All],2,FALSE))</f>
        <v/>
      </c>
      <c r="E337" s="6" t="str">
        <f>IF(ISBLANK(Cotizar!F337),"",VLOOKUP(Cotizar!F337,Tabla11[#All],2,FALSE))</f>
        <v/>
      </c>
      <c r="F337" s="6" t="str">
        <f>IF(LEN(Cotizar!G337)&gt;0,Cotizar!G337,"")</f>
        <v/>
      </c>
      <c r="G337" s="39" t="str">
        <f>IF(LEN(Cotizar!H337)&gt;0,Cotizar!H337,"")</f>
        <v/>
      </c>
      <c r="H337" s="39" t="str">
        <f>IF(LEN(Cotizar!I337)&gt;0,Cotizar!I337,"")</f>
        <v/>
      </c>
      <c r="I337" s="6" t="str">
        <f>IF(LEN(Cotizar!J337)&gt;0,Cotizar!J337,"")</f>
        <v/>
      </c>
    </row>
    <row r="338" spans="1:9" x14ac:dyDescent="0.25">
      <c r="A338" s="6" t="str">
        <f>IF(ISBLANK(Cotizar!C338),"",VLOOKUP(Cotizar!C338,Tabla3[#All],2,FALSE))</f>
        <v/>
      </c>
      <c r="B338" s="6">
        <f>IF(LEN(Cotizar!A338)&gt;0,Cotizar!A338,"")</f>
        <v>1</v>
      </c>
      <c r="C338" s="6" t="str">
        <f>IF(LEN(Cotizar!B338)&gt;0,Cotizar!B338,"")</f>
        <v/>
      </c>
      <c r="D338" s="6" t="str">
        <f>IF(ISBLANK(Cotizar!D338),"",VLOOKUP(Cotizar!D338,Tabla1[#All],2,FALSE))</f>
        <v/>
      </c>
      <c r="E338" s="6" t="str">
        <f>IF(ISBLANK(Cotizar!F338),"",VLOOKUP(Cotizar!F338,Tabla11[#All],2,FALSE))</f>
        <v/>
      </c>
      <c r="F338" s="6" t="str">
        <f>IF(LEN(Cotizar!G338)&gt;0,Cotizar!G338,"")</f>
        <v/>
      </c>
      <c r="G338" s="39" t="str">
        <f>IF(LEN(Cotizar!H338)&gt;0,Cotizar!H338,"")</f>
        <v/>
      </c>
      <c r="H338" s="39" t="str">
        <f>IF(LEN(Cotizar!I338)&gt;0,Cotizar!I338,"")</f>
        <v/>
      </c>
      <c r="I338" s="6" t="str">
        <f>IF(LEN(Cotizar!J338)&gt;0,Cotizar!J338,"")</f>
        <v/>
      </c>
    </row>
    <row r="339" spans="1:9" x14ac:dyDescent="0.25">
      <c r="A339" s="6" t="str">
        <f>IF(ISBLANK(Cotizar!C339),"",VLOOKUP(Cotizar!C339,Tabla3[#All],2,FALSE))</f>
        <v/>
      </c>
      <c r="B339" s="6">
        <f>IF(LEN(Cotizar!A339)&gt;0,Cotizar!A339,"")</f>
        <v>1</v>
      </c>
      <c r="C339" s="6" t="str">
        <f>IF(LEN(Cotizar!B339)&gt;0,Cotizar!B339,"")</f>
        <v/>
      </c>
      <c r="D339" s="6" t="str">
        <f>IF(ISBLANK(Cotizar!D339),"",VLOOKUP(Cotizar!D339,Tabla1[#All],2,FALSE))</f>
        <v/>
      </c>
      <c r="E339" s="6" t="str">
        <f>IF(ISBLANK(Cotizar!F339),"",VLOOKUP(Cotizar!F339,Tabla11[#All],2,FALSE))</f>
        <v/>
      </c>
      <c r="F339" s="6" t="str">
        <f>IF(LEN(Cotizar!G339)&gt;0,Cotizar!G339,"")</f>
        <v/>
      </c>
      <c r="G339" s="39" t="str">
        <f>IF(LEN(Cotizar!H339)&gt;0,Cotizar!H339,"")</f>
        <v/>
      </c>
      <c r="H339" s="39" t="str">
        <f>IF(LEN(Cotizar!I339)&gt;0,Cotizar!I339,"")</f>
        <v/>
      </c>
      <c r="I339" s="6" t="str">
        <f>IF(LEN(Cotizar!J339)&gt;0,Cotizar!J339,"")</f>
        <v/>
      </c>
    </row>
    <row r="340" spans="1:9" x14ac:dyDescent="0.25">
      <c r="A340" s="6" t="str">
        <f>IF(ISBLANK(Cotizar!C340),"",VLOOKUP(Cotizar!C340,Tabla3[#All],2,FALSE))</f>
        <v/>
      </c>
      <c r="B340" s="6">
        <f>IF(LEN(Cotizar!A340)&gt;0,Cotizar!A340,"")</f>
        <v>1</v>
      </c>
      <c r="C340" s="6" t="str">
        <f>IF(LEN(Cotizar!B340)&gt;0,Cotizar!B340,"")</f>
        <v/>
      </c>
      <c r="D340" s="6" t="str">
        <f>IF(ISBLANK(Cotizar!D340),"",VLOOKUP(Cotizar!D340,Tabla1[#All],2,FALSE))</f>
        <v/>
      </c>
      <c r="E340" s="6" t="str">
        <f>IF(ISBLANK(Cotizar!F340),"",VLOOKUP(Cotizar!F340,Tabla11[#All],2,FALSE))</f>
        <v/>
      </c>
      <c r="F340" s="6" t="str">
        <f>IF(LEN(Cotizar!G340)&gt;0,Cotizar!G340,"")</f>
        <v/>
      </c>
      <c r="G340" s="39" t="str">
        <f>IF(LEN(Cotizar!H340)&gt;0,Cotizar!H340,"")</f>
        <v/>
      </c>
      <c r="H340" s="39" t="str">
        <f>IF(LEN(Cotizar!I340)&gt;0,Cotizar!I340,"")</f>
        <v/>
      </c>
      <c r="I340" s="6" t="str">
        <f>IF(LEN(Cotizar!J340)&gt;0,Cotizar!J340,"")</f>
        <v/>
      </c>
    </row>
    <row r="341" spans="1:9" x14ac:dyDescent="0.25">
      <c r="A341" s="6" t="str">
        <f>IF(ISBLANK(Cotizar!C341),"",VLOOKUP(Cotizar!C341,Tabla3[#All],2,FALSE))</f>
        <v/>
      </c>
      <c r="B341" s="6">
        <f>IF(LEN(Cotizar!A341)&gt;0,Cotizar!A341,"")</f>
        <v>1</v>
      </c>
      <c r="C341" s="6" t="str">
        <f>IF(LEN(Cotizar!B341)&gt;0,Cotizar!B341,"")</f>
        <v/>
      </c>
      <c r="D341" s="6" t="str">
        <f>IF(ISBLANK(Cotizar!D341),"",VLOOKUP(Cotizar!D341,Tabla1[#All],2,FALSE))</f>
        <v/>
      </c>
      <c r="E341" s="6" t="str">
        <f>IF(ISBLANK(Cotizar!F341),"",VLOOKUP(Cotizar!F341,Tabla11[#All],2,FALSE))</f>
        <v/>
      </c>
      <c r="F341" s="6" t="str">
        <f>IF(LEN(Cotizar!G341)&gt;0,Cotizar!G341,"")</f>
        <v/>
      </c>
      <c r="G341" s="39" t="str">
        <f>IF(LEN(Cotizar!H341)&gt;0,Cotizar!H341,"")</f>
        <v/>
      </c>
      <c r="H341" s="39" t="str">
        <f>IF(LEN(Cotizar!I341)&gt;0,Cotizar!I341,"")</f>
        <v/>
      </c>
      <c r="I341" s="6" t="str">
        <f>IF(LEN(Cotizar!J341)&gt;0,Cotizar!J341,"")</f>
        <v/>
      </c>
    </row>
    <row r="342" spans="1:9" x14ac:dyDescent="0.25">
      <c r="A342" s="6" t="str">
        <f>IF(ISBLANK(Cotizar!C342),"",VLOOKUP(Cotizar!C342,Tabla3[#All],2,FALSE))</f>
        <v/>
      </c>
      <c r="B342" s="6">
        <f>IF(LEN(Cotizar!A342)&gt;0,Cotizar!A342,"")</f>
        <v>1</v>
      </c>
      <c r="C342" s="6" t="str">
        <f>IF(LEN(Cotizar!B342)&gt;0,Cotizar!B342,"")</f>
        <v/>
      </c>
      <c r="D342" s="6" t="str">
        <f>IF(ISBLANK(Cotizar!D342),"",VLOOKUP(Cotizar!D342,Tabla1[#All],2,FALSE))</f>
        <v/>
      </c>
      <c r="E342" s="6" t="str">
        <f>IF(ISBLANK(Cotizar!F342),"",VLOOKUP(Cotizar!F342,Tabla11[#All],2,FALSE))</f>
        <v/>
      </c>
      <c r="F342" s="6" t="str">
        <f>IF(LEN(Cotizar!G342)&gt;0,Cotizar!G342,"")</f>
        <v/>
      </c>
      <c r="G342" s="39" t="str">
        <f>IF(LEN(Cotizar!H342)&gt;0,Cotizar!H342,"")</f>
        <v/>
      </c>
      <c r="H342" s="39" t="str">
        <f>IF(LEN(Cotizar!I342)&gt;0,Cotizar!I342,"")</f>
        <v/>
      </c>
      <c r="I342" s="6" t="str">
        <f>IF(LEN(Cotizar!J342)&gt;0,Cotizar!J342,"")</f>
        <v/>
      </c>
    </row>
    <row r="343" spans="1:9" x14ac:dyDescent="0.25">
      <c r="A343" s="6" t="str">
        <f>IF(ISBLANK(Cotizar!C343),"",VLOOKUP(Cotizar!C343,Tabla3[#All],2,FALSE))</f>
        <v/>
      </c>
      <c r="B343" s="6">
        <f>IF(LEN(Cotizar!A343)&gt;0,Cotizar!A343,"")</f>
        <v>1</v>
      </c>
      <c r="C343" s="6" t="str">
        <f>IF(LEN(Cotizar!B343)&gt;0,Cotizar!B343,"")</f>
        <v/>
      </c>
      <c r="D343" s="6" t="str">
        <f>IF(ISBLANK(Cotizar!D343),"",VLOOKUP(Cotizar!D343,Tabla1[#All],2,FALSE))</f>
        <v/>
      </c>
      <c r="E343" s="6" t="str">
        <f>IF(ISBLANK(Cotizar!F343),"",VLOOKUP(Cotizar!F343,Tabla11[#All],2,FALSE))</f>
        <v/>
      </c>
      <c r="F343" s="6" t="str">
        <f>IF(LEN(Cotizar!G343)&gt;0,Cotizar!G343,"")</f>
        <v/>
      </c>
      <c r="G343" s="39" t="str">
        <f>IF(LEN(Cotizar!H343)&gt;0,Cotizar!H343,"")</f>
        <v/>
      </c>
      <c r="H343" s="39" t="str">
        <f>IF(LEN(Cotizar!I343)&gt;0,Cotizar!I343,"")</f>
        <v/>
      </c>
      <c r="I343" s="6" t="str">
        <f>IF(LEN(Cotizar!J343)&gt;0,Cotizar!J343,"")</f>
        <v/>
      </c>
    </row>
    <row r="344" spans="1:9" x14ac:dyDescent="0.25">
      <c r="A344" s="6" t="str">
        <f>IF(ISBLANK(Cotizar!C344),"",VLOOKUP(Cotizar!C344,Tabla3[#All],2,FALSE))</f>
        <v/>
      </c>
      <c r="B344" s="6">
        <f>IF(LEN(Cotizar!A344)&gt;0,Cotizar!A344,"")</f>
        <v>1</v>
      </c>
      <c r="C344" s="6" t="str">
        <f>IF(LEN(Cotizar!B344)&gt;0,Cotizar!B344,"")</f>
        <v/>
      </c>
      <c r="D344" s="6" t="str">
        <f>IF(ISBLANK(Cotizar!D344),"",VLOOKUP(Cotizar!D344,Tabla1[#All],2,FALSE))</f>
        <v/>
      </c>
      <c r="E344" s="6" t="str">
        <f>IF(ISBLANK(Cotizar!F344),"",VLOOKUP(Cotizar!F344,Tabla11[#All],2,FALSE))</f>
        <v/>
      </c>
      <c r="F344" s="6" t="str">
        <f>IF(LEN(Cotizar!G344)&gt;0,Cotizar!G344,"")</f>
        <v/>
      </c>
      <c r="G344" s="39" t="str">
        <f>IF(LEN(Cotizar!H344)&gt;0,Cotizar!H344,"")</f>
        <v/>
      </c>
      <c r="H344" s="39" t="str">
        <f>IF(LEN(Cotizar!I344)&gt;0,Cotizar!I344,"")</f>
        <v/>
      </c>
      <c r="I344" s="6" t="str">
        <f>IF(LEN(Cotizar!J344)&gt;0,Cotizar!J344,"")</f>
        <v/>
      </c>
    </row>
    <row r="345" spans="1:9" x14ac:dyDescent="0.25">
      <c r="A345" s="6" t="str">
        <f>IF(ISBLANK(Cotizar!C345),"",VLOOKUP(Cotizar!C345,Tabla3[#All],2,FALSE))</f>
        <v/>
      </c>
      <c r="B345" s="6">
        <f>IF(LEN(Cotizar!A345)&gt;0,Cotizar!A345,"")</f>
        <v>1</v>
      </c>
      <c r="C345" s="6" t="str">
        <f>IF(LEN(Cotizar!B345)&gt;0,Cotizar!B345,"")</f>
        <v/>
      </c>
      <c r="D345" s="6" t="str">
        <f>IF(ISBLANK(Cotizar!D345),"",VLOOKUP(Cotizar!D345,Tabla1[#All],2,FALSE))</f>
        <v/>
      </c>
      <c r="E345" s="6" t="str">
        <f>IF(ISBLANK(Cotizar!F345),"",VLOOKUP(Cotizar!F345,Tabla11[#All],2,FALSE))</f>
        <v/>
      </c>
      <c r="F345" s="6" t="str">
        <f>IF(LEN(Cotizar!G345)&gt;0,Cotizar!G345,"")</f>
        <v/>
      </c>
      <c r="G345" s="39" t="str">
        <f>IF(LEN(Cotizar!H345)&gt;0,Cotizar!H345,"")</f>
        <v/>
      </c>
      <c r="H345" s="39" t="str">
        <f>IF(LEN(Cotizar!I345)&gt;0,Cotizar!I345,"")</f>
        <v/>
      </c>
      <c r="I345" s="6" t="str">
        <f>IF(LEN(Cotizar!J345)&gt;0,Cotizar!J345,"")</f>
        <v/>
      </c>
    </row>
    <row r="346" spans="1:9" x14ac:dyDescent="0.25">
      <c r="A346" s="6" t="str">
        <f>IF(ISBLANK(Cotizar!C346),"",VLOOKUP(Cotizar!C346,Tabla3[#All],2,FALSE))</f>
        <v/>
      </c>
      <c r="B346" s="6">
        <f>IF(LEN(Cotizar!A346)&gt;0,Cotizar!A346,"")</f>
        <v>1</v>
      </c>
      <c r="C346" s="6" t="str">
        <f>IF(LEN(Cotizar!B346)&gt;0,Cotizar!B346,"")</f>
        <v/>
      </c>
      <c r="D346" s="6" t="str">
        <f>IF(ISBLANK(Cotizar!D346),"",VLOOKUP(Cotizar!D346,Tabla1[#All],2,FALSE))</f>
        <v/>
      </c>
      <c r="E346" s="6" t="str">
        <f>IF(ISBLANK(Cotizar!F346),"",VLOOKUP(Cotizar!F346,Tabla11[#All],2,FALSE))</f>
        <v/>
      </c>
      <c r="F346" s="6" t="str">
        <f>IF(LEN(Cotizar!G346)&gt;0,Cotizar!G346,"")</f>
        <v/>
      </c>
      <c r="G346" s="39" t="str">
        <f>IF(LEN(Cotizar!H346)&gt;0,Cotizar!H346,"")</f>
        <v/>
      </c>
      <c r="H346" s="39" t="str">
        <f>IF(LEN(Cotizar!I346)&gt;0,Cotizar!I346,"")</f>
        <v/>
      </c>
      <c r="I346" s="6" t="str">
        <f>IF(LEN(Cotizar!J346)&gt;0,Cotizar!J346,"")</f>
        <v/>
      </c>
    </row>
    <row r="347" spans="1:9" x14ac:dyDescent="0.25">
      <c r="A347" s="6" t="str">
        <f>IF(ISBLANK(Cotizar!C347),"",VLOOKUP(Cotizar!C347,Tabla3[#All],2,FALSE))</f>
        <v/>
      </c>
      <c r="B347" s="6">
        <f>IF(LEN(Cotizar!A347)&gt;0,Cotizar!A347,"")</f>
        <v>1</v>
      </c>
      <c r="C347" s="6" t="str">
        <f>IF(LEN(Cotizar!B347)&gt;0,Cotizar!B347,"")</f>
        <v/>
      </c>
      <c r="D347" s="6" t="str">
        <f>IF(ISBLANK(Cotizar!D347),"",VLOOKUP(Cotizar!D347,Tabla1[#All],2,FALSE))</f>
        <v/>
      </c>
      <c r="E347" s="6" t="str">
        <f>IF(ISBLANK(Cotizar!F347),"",VLOOKUP(Cotizar!F347,Tabla11[#All],2,FALSE))</f>
        <v/>
      </c>
      <c r="F347" s="6" t="str">
        <f>IF(LEN(Cotizar!G347)&gt;0,Cotizar!G347,"")</f>
        <v/>
      </c>
      <c r="G347" s="39" t="str">
        <f>IF(LEN(Cotizar!H347)&gt;0,Cotizar!H347,"")</f>
        <v/>
      </c>
      <c r="H347" s="39" t="str">
        <f>IF(LEN(Cotizar!I347)&gt;0,Cotizar!I347,"")</f>
        <v/>
      </c>
      <c r="I347" s="6" t="str">
        <f>IF(LEN(Cotizar!J347)&gt;0,Cotizar!J347,"")</f>
        <v/>
      </c>
    </row>
    <row r="348" spans="1:9" x14ac:dyDescent="0.25">
      <c r="A348" s="6" t="str">
        <f>IF(ISBLANK(Cotizar!C348),"",VLOOKUP(Cotizar!C348,Tabla3[#All],2,FALSE))</f>
        <v/>
      </c>
      <c r="B348" s="6">
        <f>IF(LEN(Cotizar!A348)&gt;0,Cotizar!A348,"")</f>
        <v>1</v>
      </c>
      <c r="C348" s="6" t="str">
        <f>IF(LEN(Cotizar!B348)&gt;0,Cotizar!B348,"")</f>
        <v/>
      </c>
      <c r="D348" s="6" t="str">
        <f>IF(ISBLANK(Cotizar!D348),"",VLOOKUP(Cotizar!D348,Tabla1[#All],2,FALSE))</f>
        <v/>
      </c>
      <c r="E348" s="6" t="str">
        <f>IF(ISBLANK(Cotizar!F348),"",VLOOKUP(Cotizar!F348,Tabla11[#All],2,FALSE))</f>
        <v/>
      </c>
      <c r="F348" s="6" t="str">
        <f>IF(LEN(Cotizar!G348)&gt;0,Cotizar!G348,"")</f>
        <v/>
      </c>
      <c r="G348" s="39" t="str">
        <f>IF(LEN(Cotizar!H348)&gt;0,Cotizar!H348,"")</f>
        <v/>
      </c>
      <c r="H348" s="39" t="str">
        <f>IF(LEN(Cotizar!I348)&gt;0,Cotizar!I348,"")</f>
        <v/>
      </c>
      <c r="I348" s="6" t="str">
        <f>IF(LEN(Cotizar!J348)&gt;0,Cotizar!J348,"")</f>
        <v/>
      </c>
    </row>
    <row r="349" spans="1:9" x14ac:dyDescent="0.25">
      <c r="A349" s="6" t="str">
        <f>IF(ISBLANK(Cotizar!C349),"",VLOOKUP(Cotizar!C349,Tabla3[#All],2,FALSE))</f>
        <v/>
      </c>
      <c r="B349" s="6">
        <f>IF(LEN(Cotizar!A349)&gt;0,Cotizar!A349,"")</f>
        <v>1</v>
      </c>
      <c r="C349" s="6" t="str">
        <f>IF(LEN(Cotizar!B349)&gt;0,Cotizar!B349,"")</f>
        <v/>
      </c>
      <c r="D349" s="6" t="str">
        <f>IF(ISBLANK(Cotizar!D349),"",VLOOKUP(Cotizar!D349,Tabla1[#All],2,FALSE))</f>
        <v/>
      </c>
      <c r="E349" s="6" t="str">
        <f>IF(ISBLANK(Cotizar!F349),"",VLOOKUP(Cotizar!F349,Tabla11[#All],2,FALSE))</f>
        <v/>
      </c>
      <c r="F349" s="6" t="str">
        <f>IF(LEN(Cotizar!G349)&gt;0,Cotizar!G349,"")</f>
        <v/>
      </c>
      <c r="G349" s="39" t="str">
        <f>IF(LEN(Cotizar!H349)&gt;0,Cotizar!H349,"")</f>
        <v/>
      </c>
      <c r="H349" s="39" t="str">
        <f>IF(LEN(Cotizar!I349)&gt;0,Cotizar!I349,"")</f>
        <v/>
      </c>
      <c r="I349" s="6" t="str">
        <f>IF(LEN(Cotizar!J349)&gt;0,Cotizar!J349,"")</f>
        <v/>
      </c>
    </row>
    <row r="350" spans="1:9" x14ac:dyDescent="0.25">
      <c r="A350" s="6" t="str">
        <f>IF(ISBLANK(Cotizar!C350),"",VLOOKUP(Cotizar!C350,Tabla3[#All],2,FALSE))</f>
        <v/>
      </c>
      <c r="B350" s="6">
        <f>IF(LEN(Cotizar!A350)&gt;0,Cotizar!A350,"")</f>
        <v>1</v>
      </c>
      <c r="C350" s="6" t="str">
        <f>IF(LEN(Cotizar!B350)&gt;0,Cotizar!B350,"")</f>
        <v/>
      </c>
      <c r="D350" s="6" t="str">
        <f>IF(ISBLANK(Cotizar!D350),"",VLOOKUP(Cotizar!D350,Tabla1[#All],2,FALSE))</f>
        <v/>
      </c>
      <c r="E350" s="6" t="str">
        <f>IF(ISBLANK(Cotizar!F350),"",VLOOKUP(Cotizar!F350,Tabla11[#All],2,FALSE))</f>
        <v/>
      </c>
      <c r="F350" s="6" t="str">
        <f>IF(LEN(Cotizar!G350)&gt;0,Cotizar!G350,"")</f>
        <v/>
      </c>
      <c r="G350" s="39" t="str">
        <f>IF(LEN(Cotizar!H350)&gt;0,Cotizar!H350,"")</f>
        <v/>
      </c>
      <c r="H350" s="39" t="str">
        <f>IF(LEN(Cotizar!I350)&gt;0,Cotizar!I350,"")</f>
        <v/>
      </c>
      <c r="I350" s="6" t="str">
        <f>IF(LEN(Cotizar!J350)&gt;0,Cotizar!J350,"")</f>
        <v/>
      </c>
    </row>
    <row r="351" spans="1:9" x14ac:dyDescent="0.25">
      <c r="A351" s="6" t="str">
        <f>IF(ISBLANK(Cotizar!C351),"",VLOOKUP(Cotizar!C351,Tabla3[#All],2,FALSE))</f>
        <v/>
      </c>
      <c r="B351" s="6">
        <f>IF(LEN(Cotizar!A351)&gt;0,Cotizar!A351,"")</f>
        <v>1</v>
      </c>
      <c r="C351" s="6" t="str">
        <f>IF(LEN(Cotizar!B351)&gt;0,Cotizar!B351,"")</f>
        <v/>
      </c>
      <c r="D351" s="6" t="str">
        <f>IF(ISBLANK(Cotizar!D351),"",VLOOKUP(Cotizar!D351,Tabla1[#All],2,FALSE))</f>
        <v/>
      </c>
      <c r="E351" s="6" t="str">
        <f>IF(ISBLANK(Cotizar!F351),"",VLOOKUP(Cotizar!F351,Tabla11[#All],2,FALSE))</f>
        <v/>
      </c>
      <c r="F351" s="6" t="str">
        <f>IF(LEN(Cotizar!G351)&gt;0,Cotizar!G351,"")</f>
        <v/>
      </c>
      <c r="G351" s="39" t="str">
        <f>IF(LEN(Cotizar!H351)&gt;0,Cotizar!H351,"")</f>
        <v/>
      </c>
      <c r="H351" s="39" t="str">
        <f>IF(LEN(Cotizar!I351)&gt;0,Cotizar!I351,"")</f>
        <v/>
      </c>
      <c r="I351" s="6" t="str">
        <f>IF(LEN(Cotizar!J351)&gt;0,Cotizar!J351,"")</f>
        <v/>
      </c>
    </row>
    <row r="352" spans="1:9" x14ac:dyDescent="0.25">
      <c r="A352" s="6" t="str">
        <f>IF(ISBLANK(Cotizar!C352),"",VLOOKUP(Cotizar!C352,Tabla3[#All],2,FALSE))</f>
        <v/>
      </c>
      <c r="B352" s="6">
        <f>IF(LEN(Cotizar!A352)&gt;0,Cotizar!A352,"")</f>
        <v>1</v>
      </c>
      <c r="C352" s="6" t="str">
        <f>IF(LEN(Cotizar!B352)&gt;0,Cotizar!B352,"")</f>
        <v/>
      </c>
      <c r="D352" s="6" t="str">
        <f>IF(ISBLANK(Cotizar!D352),"",VLOOKUP(Cotizar!D352,Tabla1[#All],2,FALSE))</f>
        <v/>
      </c>
      <c r="E352" s="6" t="str">
        <f>IF(ISBLANK(Cotizar!F352),"",VLOOKUP(Cotizar!F352,Tabla11[#All],2,FALSE))</f>
        <v/>
      </c>
      <c r="F352" s="6" t="str">
        <f>IF(LEN(Cotizar!G352)&gt;0,Cotizar!G352,"")</f>
        <v/>
      </c>
      <c r="G352" s="39" t="str">
        <f>IF(LEN(Cotizar!H352)&gt;0,Cotizar!H352,"")</f>
        <v/>
      </c>
      <c r="H352" s="39" t="str">
        <f>IF(LEN(Cotizar!I352)&gt;0,Cotizar!I352,"")</f>
        <v/>
      </c>
      <c r="I352" s="6" t="str">
        <f>IF(LEN(Cotizar!J352)&gt;0,Cotizar!J352,"")</f>
        <v/>
      </c>
    </row>
    <row r="353" spans="1:9" x14ac:dyDescent="0.25">
      <c r="A353" s="6" t="str">
        <f>IF(ISBLANK(Cotizar!C353),"",VLOOKUP(Cotizar!C353,Tabla3[#All],2,FALSE))</f>
        <v/>
      </c>
      <c r="B353" s="6">
        <f>IF(LEN(Cotizar!A353)&gt;0,Cotizar!A353,"")</f>
        <v>1</v>
      </c>
      <c r="C353" s="6" t="str">
        <f>IF(LEN(Cotizar!B353)&gt;0,Cotizar!B353,"")</f>
        <v/>
      </c>
      <c r="D353" s="6" t="str">
        <f>IF(ISBLANK(Cotizar!D353),"",VLOOKUP(Cotizar!D353,Tabla1[#All],2,FALSE))</f>
        <v/>
      </c>
      <c r="E353" s="6" t="str">
        <f>IF(ISBLANK(Cotizar!F353),"",VLOOKUP(Cotizar!F353,Tabla11[#All],2,FALSE))</f>
        <v/>
      </c>
      <c r="F353" s="6" t="str">
        <f>IF(LEN(Cotizar!G353)&gt;0,Cotizar!G353,"")</f>
        <v/>
      </c>
      <c r="G353" s="39" t="str">
        <f>IF(LEN(Cotizar!H353)&gt;0,Cotizar!H353,"")</f>
        <v/>
      </c>
      <c r="H353" s="39" t="str">
        <f>IF(LEN(Cotizar!I353)&gt;0,Cotizar!I353,"")</f>
        <v/>
      </c>
      <c r="I353" s="6" t="str">
        <f>IF(LEN(Cotizar!J353)&gt;0,Cotizar!J353,"")</f>
        <v/>
      </c>
    </row>
    <row r="354" spans="1:9" x14ac:dyDescent="0.25">
      <c r="A354" s="6" t="str">
        <f>IF(ISBLANK(Cotizar!C354),"",VLOOKUP(Cotizar!C354,Tabla3[#All],2,FALSE))</f>
        <v/>
      </c>
      <c r="B354" s="6">
        <f>IF(LEN(Cotizar!A354)&gt;0,Cotizar!A354,"")</f>
        <v>1</v>
      </c>
      <c r="C354" s="6" t="str">
        <f>IF(LEN(Cotizar!B354)&gt;0,Cotizar!B354,"")</f>
        <v/>
      </c>
      <c r="D354" s="6" t="str">
        <f>IF(ISBLANK(Cotizar!D354),"",VLOOKUP(Cotizar!D354,Tabla1[#All],2,FALSE))</f>
        <v/>
      </c>
      <c r="E354" s="6" t="str">
        <f>IF(ISBLANK(Cotizar!F354),"",VLOOKUP(Cotizar!F354,Tabla11[#All],2,FALSE))</f>
        <v/>
      </c>
      <c r="F354" s="6" t="str">
        <f>IF(LEN(Cotizar!G354)&gt;0,Cotizar!G354,"")</f>
        <v/>
      </c>
      <c r="G354" s="39" t="str">
        <f>IF(LEN(Cotizar!H354)&gt;0,Cotizar!H354,"")</f>
        <v/>
      </c>
      <c r="H354" s="39" t="str">
        <f>IF(LEN(Cotizar!I354)&gt;0,Cotizar!I354,"")</f>
        <v/>
      </c>
      <c r="I354" s="6" t="str">
        <f>IF(LEN(Cotizar!J354)&gt;0,Cotizar!J354,"")</f>
        <v/>
      </c>
    </row>
    <row r="355" spans="1:9" x14ac:dyDescent="0.25">
      <c r="A355" s="6" t="str">
        <f>IF(ISBLANK(Cotizar!C355),"",VLOOKUP(Cotizar!C355,Tabla3[#All],2,FALSE))</f>
        <v/>
      </c>
      <c r="B355" s="6">
        <f>IF(LEN(Cotizar!A355)&gt;0,Cotizar!A355,"")</f>
        <v>1</v>
      </c>
      <c r="C355" s="6" t="str">
        <f>IF(LEN(Cotizar!B355)&gt;0,Cotizar!B355,"")</f>
        <v/>
      </c>
      <c r="D355" s="6" t="str">
        <f>IF(ISBLANK(Cotizar!D355),"",VLOOKUP(Cotizar!D355,Tabla1[#All],2,FALSE))</f>
        <v/>
      </c>
      <c r="E355" s="6" t="str">
        <f>IF(ISBLANK(Cotizar!F355),"",VLOOKUP(Cotizar!F355,Tabla11[#All],2,FALSE))</f>
        <v/>
      </c>
      <c r="F355" s="6" t="str">
        <f>IF(LEN(Cotizar!G355)&gt;0,Cotizar!G355,"")</f>
        <v/>
      </c>
      <c r="G355" s="39" t="str">
        <f>IF(LEN(Cotizar!H355)&gt;0,Cotizar!H355,"")</f>
        <v/>
      </c>
      <c r="H355" s="39" t="str">
        <f>IF(LEN(Cotizar!I355)&gt;0,Cotizar!I355,"")</f>
        <v/>
      </c>
      <c r="I355" s="6" t="str">
        <f>IF(LEN(Cotizar!J355)&gt;0,Cotizar!J355,"")</f>
        <v/>
      </c>
    </row>
    <row r="356" spans="1:9" x14ac:dyDescent="0.25">
      <c r="A356" s="6" t="str">
        <f>IF(ISBLANK(Cotizar!C356),"",VLOOKUP(Cotizar!C356,Tabla3[#All],2,FALSE))</f>
        <v/>
      </c>
      <c r="B356" s="6">
        <f>IF(LEN(Cotizar!A356)&gt;0,Cotizar!A356,"")</f>
        <v>1</v>
      </c>
      <c r="C356" s="6" t="str">
        <f>IF(LEN(Cotizar!B356)&gt;0,Cotizar!B356,"")</f>
        <v/>
      </c>
      <c r="D356" s="6" t="str">
        <f>IF(ISBLANK(Cotizar!D356),"",VLOOKUP(Cotizar!D356,Tabla1[#All],2,FALSE))</f>
        <v/>
      </c>
      <c r="E356" s="6" t="str">
        <f>IF(ISBLANK(Cotizar!F356),"",VLOOKUP(Cotizar!F356,Tabla11[#All],2,FALSE))</f>
        <v/>
      </c>
      <c r="F356" s="6" t="str">
        <f>IF(LEN(Cotizar!G356)&gt;0,Cotizar!G356,"")</f>
        <v/>
      </c>
      <c r="G356" s="39" t="str">
        <f>IF(LEN(Cotizar!H356)&gt;0,Cotizar!H356,"")</f>
        <v/>
      </c>
      <c r="H356" s="39" t="str">
        <f>IF(LEN(Cotizar!I356)&gt;0,Cotizar!I356,"")</f>
        <v/>
      </c>
      <c r="I356" s="6" t="str">
        <f>IF(LEN(Cotizar!J356)&gt;0,Cotizar!J356,"")</f>
        <v/>
      </c>
    </row>
    <row r="357" spans="1:9" x14ac:dyDescent="0.25">
      <c r="A357" s="6" t="str">
        <f>IF(ISBLANK(Cotizar!C357),"",VLOOKUP(Cotizar!C357,Tabla3[#All],2,FALSE))</f>
        <v/>
      </c>
      <c r="B357" s="6">
        <f>IF(LEN(Cotizar!A357)&gt;0,Cotizar!A357,"")</f>
        <v>1</v>
      </c>
      <c r="C357" s="6" t="str">
        <f>IF(LEN(Cotizar!B357)&gt;0,Cotizar!B357,"")</f>
        <v/>
      </c>
      <c r="D357" s="6" t="str">
        <f>IF(ISBLANK(Cotizar!D357),"",VLOOKUP(Cotizar!D357,Tabla1[#All],2,FALSE))</f>
        <v/>
      </c>
      <c r="E357" s="6" t="str">
        <f>IF(ISBLANK(Cotizar!F357),"",VLOOKUP(Cotizar!F357,Tabla11[#All],2,FALSE))</f>
        <v/>
      </c>
      <c r="F357" s="6" t="str">
        <f>IF(LEN(Cotizar!G357)&gt;0,Cotizar!G357,"")</f>
        <v/>
      </c>
      <c r="G357" s="39" t="str">
        <f>IF(LEN(Cotizar!H357)&gt;0,Cotizar!H357,"")</f>
        <v/>
      </c>
      <c r="H357" s="39" t="str">
        <f>IF(LEN(Cotizar!I357)&gt;0,Cotizar!I357,"")</f>
        <v/>
      </c>
      <c r="I357" s="6" t="str">
        <f>IF(LEN(Cotizar!J357)&gt;0,Cotizar!J357,"")</f>
        <v/>
      </c>
    </row>
    <row r="358" spans="1:9" x14ac:dyDescent="0.25">
      <c r="A358" s="6" t="str">
        <f>IF(ISBLANK(Cotizar!C358),"",VLOOKUP(Cotizar!C358,Tabla3[#All],2,FALSE))</f>
        <v/>
      </c>
      <c r="B358" s="6">
        <f>IF(LEN(Cotizar!A358)&gt;0,Cotizar!A358,"")</f>
        <v>1</v>
      </c>
      <c r="C358" s="6" t="str">
        <f>IF(LEN(Cotizar!B358)&gt;0,Cotizar!B358,"")</f>
        <v/>
      </c>
      <c r="D358" s="6" t="str">
        <f>IF(ISBLANK(Cotizar!D358),"",VLOOKUP(Cotizar!D358,Tabla1[#All],2,FALSE))</f>
        <v/>
      </c>
      <c r="E358" s="6" t="str">
        <f>IF(ISBLANK(Cotizar!F358),"",VLOOKUP(Cotizar!F358,Tabla11[#All],2,FALSE))</f>
        <v/>
      </c>
      <c r="F358" s="6" t="str">
        <f>IF(LEN(Cotizar!G358)&gt;0,Cotizar!G358,"")</f>
        <v/>
      </c>
      <c r="G358" s="39" t="str">
        <f>IF(LEN(Cotizar!H358)&gt;0,Cotizar!H358,"")</f>
        <v/>
      </c>
      <c r="H358" s="39" t="str">
        <f>IF(LEN(Cotizar!I358)&gt;0,Cotizar!I358,"")</f>
        <v/>
      </c>
      <c r="I358" s="6" t="str">
        <f>IF(LEN(Cotizar!J358)&gt;0,Cotizar!J358,"")</f>
        <v/>
      </c>
    </row>
    <row r="359" spans="1:9" x14ac:dyDescent="0.25">
      <c r="A359" s="6" t="str">
        <f>IF(ISBLANK(Cotizar!C359),"",VLOOKUP(Cotizar!C359,Tabla3[#All],2,FALSE))</f>
        <v/>
      </c>
      <c r="B359" s="6">
        <f>IF(LEN(Cotizar!A359)&gt;0,Cotizar!A359,"")</f>
        <v>1</v>
      </c>
      <c r="C359" s="6" t="str">
        <f>IF(LEN(Cotizar!B359)&gt;0,Cotizar!B359,"")</f>
        <v/>
      </c>
      <c r="D359" s="6" t="str">
        <f>IF(ISBLANK(Cotizar!D359),"",VLOOKUP(Cotizar!D359,Tabla1[#All],2,FALSE))</f>
        <v/>
      </c>
      <c r="E359" s="6" t="str">
        <f>IF(ISBLANK(Cotizar!F359),"",VLOOKUP(Cotizar!F359,Tabla11[#All],2,FALSE))</f>
        <v/>
      </c>
      <c r="F359" s="6" t="str">
        <f>IF(LEN(Cotizar!G359)&gt;0,Cotizar!G359,"")</f>
        <v/>
      </c>
      <c r="G359" s="39" t="str">
        <f>IF(LEN(Cotizar!H359)&gt;0,Cotizar!H359,"")</f>
        <v/>
      </c>
      <c r="H359" s="39" t="str">
        <f>IF(LEN(Cotizar!I359)&gt;0,Cotizar!I359,"")</f>
        <v/>
      </c>
      <c r="I359" s="6" t="str">
        <f>IF(LEN(Cotizar!J359)&gt;0,Cotizar!J359,"")</f>
        <v/>
      </c>
    </row>
    <row r="360" spans="1:9" x14ac:dyDescent="0.25">
      <c r="A360" s="6" t="str">
        <f>IF(ISBLANK(Cotizar!C360),"",VLOOKUP(Cotizar!C360,Tabla3[#All],2,FALSE))</f>
        <v/>
      </c>
      <c r="B360" s="6">
        <f>IF(LEN(Cotizar!A360)&gt;0,Cotizar!A360,"")</f>
        <v>1</v>
      </c>
      <c r="C360" s="6" t="str">
        <f>IF(LEN(Cotizar!B360)&gt;0,Cotizar!B360,"")</f>
        <v/>
      </c>
      <c r="D360" s="6" t="str">
        <f>IF(ISBLANK(Cotizar!D360),"",VLOOKUP(Cotizar!D360,Tabla1[#All],2,FALSE))</f>
        <v/>
      </c>
      <c r="E360" s="6" t="str">
        <f>IF(ISBLANK(Cotizar!F360),"",VLOOKUP(Cotizar!F360,Tabla11[#All],2,FALSE))</f>
        <v/>
      </c>
      <c r="F360" s="6" t="str">
        <f>IF(LEN(Cotizar!G360)&gt;0,Cotizar!G360,"")</f>
        <v/>
      </c>
      <c r="G360" s="39" t="str">
        <f>IF(LEN(Cotizar!H360)&gt;0,Cotizar!H360,"")</f>
        <v/>
      </c>
      <c r="H360" s="39" t="str">
        <f>IF(LEN(Cotizar!I360)&gt;0,Cotizar!I360,"")</f>
        <v/>
      </c>
      <c r="I360" s="6" t="str">
        <f>IF(LEN(Cotizar!J360)&gt;0,Cotizar!J360,"")</f>
        <v/>
      </c>
    </row>
    <row r="361" spans="1:9" x14ac:dyDescent="0.25">
      <c r="A361" s="6" t="str">
        <f>IF(ISBLANK(Cotizar!C361),"",VLOOKUP(Cotizar!C361,Tabla3[#All],2,FALSE))</f>
        <v/>
      </c>
      <c r="B361" s="6">
        <f>IF(LEN(Cotizar!A361)&gt;0,Cotizar!A361,"")</f>
        <v>1</v>
      </c>
      <c r="C361" s="6" t="str">
        <f>IF(LEN(Cotizar!B361)&gt;0,Cotizar!B361,"")</f>
        <v/>
      </c>
      <c r="D361" s="6" t="str">
        <f>IF(ISBLANK(Cotizar!D361),"",VLOOKUP(Cotizar!D361,Tabla1[#All],2,FALSE))</f>
        <v/>
      </c>
      <c r="E361" s="6" t="str">
        <f>IF(ISBLANK(Cotizar!F361),"",VLOOKUP(Cotizar!F361,Tabla11[#All],2,FALSE))</f>
        <v/>
      </c>
      <c r="F361" s="6" t="str">
        <f>IF(LEN(Cotizar!G361)&gt;0,Cotizar!G361,"")</f>
        <v/>
      </c>
      <c r="G361" s="39" t="str">
        <f>IF(LEN(Cotizar!H361)&gt;0,Cotizar!H361,"")</f>
        <v/>
      </c>
      <c r="H361" s="39" t="str">
        <f>IF(LEN(Cotizar!I361)&gt;0,Cotizar!I361,"")</f>
        <v/>
      </c>
      <c r="I361" s="6" t="str">
        <f>IF(LEN(Cotizar!J361)&gt;0,Cotizar!J361,"")</f>
        <v/>
      </c>
    </row>
    <row r="362" spans="1:9" x14ac:dyDescent="0.25">
      <c r="A362" s="6" t="str">
        <f>IF(ISBLANK(Cotizar!C362),"",VLOOKUP(Cotizar!C362,Tabla3[#All],2,FALSE))</f>
        <v/>
      </c>
      <c r="B362" s="6">
        <f>IF(LEN(Cotizar!A362)&gt;0,Cotizar!A362,"")</f>
        <v>1</v>
      </c>
      <c r="C362" s="6" t="str">
        <f>IF(LEN(Cotizar!B362)&gt;0,Cotizar!B362,"")</f>
        <v/>
      </c>
      <c r="D362" s="6" t="str">
        <f>IF(ISBLANK(Cotizar!D362),"",VLOOKUP(Cotizar!D362,Tabla1[#All],2,FALSE))</f>
        <v/>
      </c>
      <c r="E362" s="6" t="str">
        <f>IF(ISBLANK(Cotizar!F362),"",VLOOKUP(Cotizar!F362,Tabla11[#All],2,FALSE))</f>
        <v/>
      </c>
      <c r="F362" s="6" t="str">
        <f>IF(LEN(Cotizar!G362)&gt;0,Cotizar!G362,"")</f>
        <v/>
      </c>
      <c r="G362" s="39" t="str">
        <f>IF(LEN(Cotizar!H362)&gt;0,Cotizar!H362,"")</f>
        <v/>
      </c>
      <c r="H362" s="39" t="str">
        <f>IF(LEN(Cotizar!I362)&gt;0,Cotizar!I362,"")</f>
        <v/>
      </c>
      <c r="I362" s="6" t="str">
        <f>IF(LEN(Cotizar!J362)&gt;0,Cotizar!J362,"")</f>
        <v/>
      </c>
    </row>
    <row r="363" spans="1:9" x14ac:dyDescent="0.25">
      <c r="A363" s="6" t="str">
        <f>IF(ISBLANK(Cotizar!C363),"",VLOOKUP(Cotizar!C363,Tabla3[#All],2,FALSE))</f>
        <v/>
      </c>
      <c r="B363" s="6">
        <f>IF(LEN(Cotizar!A363)&gt;0,Cotizar!A363,"")</f>
        <v>1</v>
      </c>
      <c r="C363" s="6" t="str">
        <f>IF(LEN(Cotizar!B363)&gt;0,Cotizar!B363,"")</f>
        <v/>
      </c>
      <c r="D363" s="6" t="str">
        <f>IF(ISBLANK(Cotizar!D363),"",VLOOKUP(Cotizar!D363,Tabla1[#All],2,FALSE))</f>
        <v/>
      </c>
      <c r="E363" s="6" t="str">
        <f>IF(ISBLANK(Cotizar!F363),"",VLOOKUP(Cotizar!F363,Tabla11[#All],2,FALSE))</f>
        <v/>
      </c>
      <c r="F363" s="6" t="str">
        <f>IF(LEN(Cotizar!G363)&gt;0,Cotizar!G363,"")</f>
        <v/>
      </c>
      <c r="G363" s="39" t="str">
        <f>IF(LEN(Cotizar!H363)&gt;0,Cotizar!H363,"")</f>
        <v/>
      </c>
      <c r="H363" s="39" t="str">
        <f>IF(LEN(Cotizar!I363)&gt;0,Cotizar!I363,"")</f>
        <v/>
      </c>
      <c r="I363" s="6" t="str">
        <f>IF(LEN(Cotizar!J363)&gt;0,Cotizar!J363,"")</f>
        <v/>
      </c>
    </row>
    <row r="364" spans="1:9" x14ac:dyDescent="0.25">
      <c r="A364" s="6" t="str">
        <f>IF(ISBLANK(Cotizar!C364),"",VLOOKUP(Cotizar!C364,Tabla3[#All],2,FALSE))</f>
        <v/>
      </c>
      <c r="B364" s="6">
        <f>IF(LEN(Cotizar!A364)&gt;0,Cotizar!A364,"")</f>
        <v>1</v>
      </c>
      <c r="C364" s="6" t="str">
        <f>IF(LEN(Cotizar!B364)&gt;0,Cotizar!B364,"")</f>
        <v/>
      </c>
      <c r="D364" s="6" t="str">
        <f>IF(ISBLANK(Cotizar!D364),"",VLOOKUP(Cotizar!D364,Tabla1[#All],2,FALSE))</f>
        <v/>
      </c>
      <c r="E364" s="6" t="str">
        <f>IF(ISBLANK(Cotizar!F364),"",VLOOKUP(Cotizar!F364,Tabla11[#All],2,FALSE))</f>
        <v/>
      </c>
      <c r="F364" s="6" t="str">
        <f>IF(LEN(Cotizar!G364)&gt;0,Cotizar!G364,"")</f>
        <v/>
      </c>
      <c r="G364" s="39" t="str">
        <f>IF(LEN(Cotizar!H364)&gt;0,Cotizar!H364,"")</f>
        <v/>
      </c>
      <c r="H364" s="39" t="str">
        <f>IF(LEN(Cotizar!I364)&gt;0,Cotizar!I364,"")</f>
        <v/>
      </c>
      <c r="I364" s="6" t="str">
        <f>IF(LEN(Cotizar!J364)&gt;0,Cotizar!J364,"")</f>
        <v/>
      </c>
    </row>
    <row r="365" spans="1:9" x14ac:dyDescent="0.25">
      <c r="A365" s="6" t="str">
        <f>IF(ISBLANK(Cotizar!C365),"",VLOOKUP(Cotizar!C365,Tabla3[#All],2,FALSE))</f>
        <v/>
      </c>
      <c r="B365" s="6">
        <f>IF(LEN(Cotizar!A365)&gt;0,Cotizar!A365,"")</f>
        <v>1</v>
      </c>
      <c r="C365" s="6" t="str">
        <f>IF(LEN(Cotizar!B365)&gt;0,Cotizar!B365,"")</f>
        <v/>
      </c>
      <c r="D365" s="6" t="str">
        <f>IF(ISBLANK(Cotizar!D365),"",VLOOKUP(Cotizar!D365,Tabla1[#All],2,FALSE))</f>
        <v/>
      </c>
      <c r="E365" s="6" t="str">
        <f>IF(ISBLANK(Cotizar!F365),"",VLOOKUP(Cotizar!F365,Tabla11[#All],2,FALSE))</f>
        <v/>
      </c>
      <c r="F365" s="6" t="str">
        <f>IF(LEN(Cotizar!G365)&gt;0,Cotizar!G365,"")</f>
        <v/>
      </c>
      <c r="G365" s="39" t="str">
        <f>IF(LEN(Cotizar!H365)&gt;0,Cotizar!H365,"")</f>
        <v/>
      </c>
      <c r="H365" s="39" t="str">
        <f>IF(LEN(Cotizar!I365)&gt;0,Cotizar!I365,"")</f>
        <v/>
      </c>
      <c r="I365" s="6" t="str">
        <f>IF(LEN(Cotizar!J365)&gt;0,Cotizar!J365,"")</f>
        <v/>
      </c>
    </row>
    <row r="366" spans="1:9" x14ac:dyDescent="0.25">
      <c r="A366" s="6" t="str">
        <f>IF(ISBLANK(Cotizar!C366),"",VLOOKUP(Cotizar!C366,Tabla3[#All],2,FALSE))</f>
        <v/>
      </c>
      <c r="B366" s="6">
        <f>IF(LEN(Cotizar!A366)&gt;0,Cotizar!A366,"")</f>
        <v>1</v>
      </c>
      <c r="C366" s="6" t="str">
        <f>IF(LEN(Cotizar!B366)&gt;0,Cotizar!B366,"")</f>
        <v/>
      </c>
      <c r="D366" s="6" t="str">
        <f>IF(ISBLANK(Cotizar!D366),"",VLOOKUP(Cotizar!D366,Tabla1[#All],2,FALSE))</f>
        <v/>
      </c>
      <c r="E366" s="6" t="str">
        <f>IF(ISBLANK(Cotizar!F366),"",VLOOKUP(Cotizar!F366,Tabla11[#All],2,FALSE))</f>
        <v/>
      </c>
      <c r="F366" s="6" t="str">
        <f>IF(LEN(Cotizar!G366)&gt;0,Cotizar!G366,"")</f>
        <v/>
      </c>
      <c r="G366" s="39" t="str">
        <f>IF(LEN(Cotizar!H366)&gt;0,Cotizar!H366,"")</f>
        <v/>
      </c>
      <c r="H366" s="39" t="str">
        <f>IF(LEN(Cotizar!I366)&gt;0,Cotizar!I366,"")</f>
        <v/>
      </c>
      <c r="I366" s="6" t="str">
        <f>IF(LEN(Cotizar!J366)&gt;0,Cotizar!J366,"")</f>
        <v/>
      </c>
    </row>
    <row r="367" spans="1:9" x14ac:dyDescent="0.25">
      <c r="A367" s="6" t="str">
        <f>IF(ISBLANK(Cotizar!C367),"",VLOOKUP(Cotizar!C367,Tabla3[#All],2,FALSE))</f>
        <v/>
      </c>
      <c r="B367" s="6">
        <f>IF(LEN(Cotizar!A367)&gt;0,Cotizar!A367,"")</f>
        <v>1</v>
      </c>
      <c r="C367" s="6" t="str">
        <f>IF(LEN(Cotizar!B367)&gt;0,Cotizar!B367,"")</f>
        <v/>
      </c>
      <c r="D367" s="6" t="str">
        <f>IF(ISBLANK(Cotizar!D367),"",VLOOKUP(Cotizar!D367,Tabla1[#All],2,FALSE))</f>
        <v/>
      </c>
      <c r="E367" s="6" t="str">
        <f>IF(ISBLANK(Cotizar!F367),"",VLOOKUP(Cotizar!F367,Tabla11[#All],2,FALSE))</f>
        <v/>
      </c>
      <c r="F367" s="6" t="str">
        <f>IF(LEN(Cotizar!G367)&gt;0,Cotizar!G367,"")</f>
        <v/>
      </c>
      <c r="G367" s="39" t="str">
        <f>IF(LEN(Cotizar!H367)&gt;0,Cotizar!H367,"")</f>
        <v/>
      </c>
      <c r="H367" s="39" t="str">
        <f>IF(LEN(Cotizar!I367)&gt;0,Cotizar!I367,"")</f>
        <v/>
      </c>
      <c r="I367" s="6" t="str">
        <f>IF(LEN(Cotizar!J367)&gt;0,Cotizar!J367,"")</f>
        <v/>
      </c>
    </row>
    <row r="368" spans="1:9" x14ac:dyDescent="0.25">
      <c r="A368" s="6" t="str">
        <f>IF(ISBLANK(Cotizar!C368),"",VLOOKUP(Cotizar!C368,Tabla3[#All],2,FALSE))</f>
        <v/>
      </c>
      <c r="B368" s="6">
        <f>IF(LEN(Cotizar!A368)&gt;0,Cotizar!A368,"")</f>
        <v>1</v>
      </c>
      <c r="C368" s="6" t="str">
        <f>IF(LEN(Cotizar!B368)&gt;0,Cotizar!B368,"")</f>
        <v/>
      </c>
      <c r="D368" s="6" t="str">
        <f>IF(ISBLANK(Cotizar!D368),"",VLOOKUP(Cotizar!D368,Tabla1[#All],2,FALSE))</f>
        <v/>
      </c>
      <c r="E368" s="6" t="str">
        <f>IF(ISBLANK(Cotizar!F368),"",VLOOKUP(Cotizar!F368,Tabla11[#All],2,FALSE))</f>
        <v/>
      </c>
      <c r="F368" s="6" t="str">
        <f>IF(LEN(Cotizar!G368)&gt;0,Cotizar!G368,"")</f>
        <v/>
      </c>
      <c r="G368" s="39" t="str">
        <f>IF(LEN(Cotizar!H368)&gt;0,Cotizar!H368,"")</f>
        <v/>
      </c>
      <c r="H368" s="39" t="str">
        <f>IF(LEN(Cotizar!I368)&gt;0,Cotizar!I368,"")</f>
        <v/>
      </c>
      <c r="I368" s="6" t="str">
        <f>IF(LEN(Cotizar!J368)&gt;0,Cotizar!J368,"")</f>
        <v/>
      </c>
    </row>
    <row r="369" spans="1:9" x14ac:dyDescent="0.25">
      <c r="A369" s="6" t="str">
        <f>IF(ISBLANK(Cotizar!C369),"",VLOOKUP(Cotizar!C369,Tabla3[#All],2,FALSE))</f>
        <v/>
      </c>
      <c r="B369" s="6">
        <f>IF(LEN(Cotizar!A369)&gt;0,Cotizar!A369,"")</f>
        <v>1</v>
      </c>
      <c r="C369" s="6" t="str">
        <f>IF(LEN(Cotizar!B369)&gt;0,Cotizar!B369,"")</f>
        <v/>
      </c>
      <c r="D369" s="6" t="str">
        <f>IF(ISBLANK(Cotizar!D369),"",VLOOKUP(Cotizar!D369,Tabla1[#All],2,FALSE))</f>
        <v/>
      </c>
      <c r="E369" s="6" t="str">
        <f>IF(ISBLANK(Cotizar!F369),"",VLOOKUP(Cotizar!F369,Tabla11[#All],2,FALSE))</f>
        <v/>
      </c>
      <c r="F369" s="6" t="str">
        <f>IF(LEN(Cotizar!G369)&gt;0,Cotizar!G369,"")</f>
        <v/>
      </c>
      <c r="G369" s="39" t="str">
        <f>IF(LEN(Cotizar!H369)&gt;0,Cotizar!H369,"")</f>
        <v/>
      </c>
      <c r="H369" s="39" t="str">
        <f>IF(LEN(Cotizar!I369)&gt;0,Cotizar!I369,"")</f>
        <v/>
      </c>
      <c r="I369" s="6" t="str">
        <f>IF(LEN(Cotizar!J369)&gt;0,Cotizar!J369,"")</f>
        <v/>
      </c>
    </row>
    <row r="370" spans="1:9" x14ac:dyDescent="0.25">
      <c r="A370" s="6" t="str">
        <f>IF(ISBLANK(Cotizar!C370),"",VLOOKUP(Cotizar!C370,Tabla3[#All],2,FALSE))</f>
        <v/>
      </c>
      <c r="B370" s="6">
        <f>IF(LEN(Cotizar!A370)&gt;0,Cotizar!A370,"")</f>
        <v>1</v>
      </c>
      <c r="C370" s="6" t="str">
        <f>IF(LEN(Cotizar!B370)&gt;0,Cotizar!B370,"")</f>
        <v/>
      </c>
      <c r="D370" s="6" t="str">
        <f>IF(ISBLANK(Cotizar!D370),"",VLOOKUP(Cotizar!D370,Tabla1[#All],2,FALSE))</f>
        <v/>
      </c>
      <c r="E370" s="6" t="str">
        <f>IF(ISBLANK(Cotizar!F370),"",VLOOKUP(Cotizar!F370,Tabla11[#All],2,FALSE))</f>
        <v/>
      </c>
      <c r="F370" s="6" t="str">
        <f>IF(LEN(Cotizar!G370)&gt;0,Cotizar!G370,"")</f>
        <v/>
      </c>
      <c r="G370" s="39" t="str">
        <f>IF(LEN(Cotizar!H370)&gt;0,Cotizar!H370,"")</f>
        <v/>
      </c>
      <c r="H370" s="39" t="str">
        <f>IF(LEN(Cotizar!I370)&gt;0,Cotizar!I370,"")</f>
        <v/>
      </c>
      <c r="I370" s="6" t="str">
        <f>IF(LEN(Cotizar!J370)&gt;0,Cotizar!J370,"")</f>
        <v/>
      </c>
    </row>
    <row r="371" spans="1:9" x14ac:dyDescent="0.25">
      <c r="A371" s="6" t="str">
        <f>IF(ISBLANK(Cotizar!C371),"",VLOOKUP(Cotizar!C371,Tabla3[#All],2,FALSE))</f>
        <v/>
      </c>
      <c r="B371" s="6">
        <f>IF(LEN(Cotizar!A371)&gt;0,Cotizar!A371,"")</f>
        <v>1</v>
      </c>
      <c r="C371" s="6" t="str">
        <f>IF(LEN(Cotizar!B371)&gt;0,Cotizar!B371,"")</f>
        <v/>
      </c>
      <c r="D371" s="6" t="str">
        <f>IF(ISBLANK(Cotizar!D371),"",VLOOKUP(Cotizar!D371,Tabla1[#All],2,FALSE))</f>
        <v/>
      </c>
      <c r="E371" s="6" t="str">
        <f>IF(ISBLANK(Cotizar!F371),"",VLOOKUP(Cotizar!F371,Tabla11[#All],2,FALSE))</f>
        <v/>
      </c>
      <c r="F371" s="6" t="str">
        <f>IF(LEN(Cotizar!G371)&gt;0,Cotizar!G371,"")</f>
        <v/>
      </c>
      <c r="G371" s="39" t="str">
        <f>IF(LEN(Cotizar!H371)&gt;0,Cotizar!H371,"")</f>
        <v/>
      </c>
      <c r="H371" s="39" t="str">
        <f>IF(LEN(Cotizar!I371)&gt;0,Cotizar!I371,"")</f>
        <v/>
      </c>
      <c r="I371" s="6" t="str">
        <f>IF(LEN(Cotizar!J371)&gt;0,Cotizar!J371,"")</f>
        <v/>
      </c>
    </row>
    <row r="372" spans="1:9" x14ac:dyDescent="0.25">
      <c r="A372" s="6" t="str">
        <f>IF(ISBLANK(Cotizar!C372),"",VLOOKUP(Cotizar!C372,Tabla3[#All],2,FALSE))</f>
        <v/>
      </c>
      <c r="B372" s="6">
        <f>IF(LEN(Cotizar!A372)&gt;0,Cotizar!A372,"")</f>
        <v>1</v>
      </c>
      <c r="C372" s="6" t="str">
        <f>IF(LEN(Cotizar!B372)&gt;0,Cotizar!B372,"")</f>
        <v/>
      </c>
      <c r="D372" s="6" t="str">
        <f>IF(ISBLANK(Cotizar!D372),"",VLOOKUP(Cotizar!D372,Tabla1[#All],2,FALSE))</f>
        <v/>
      </c>
      <c r="E372" s="6" t="str">
        <f>IF(ISBLANK(Cotizar!F372),"",VLOOKUP(Cotizar!F372,Tabla11[#All],2,FALSE))</f>
        <v/>
      </c>
      <c r="F372" s="6" t="str">
        <f>IF(LEN(Cotizar!G372)&gt;0,Cotizar!G372,"")</f>
        <v/>
      </c>
      <c r="G372" s="39" t="str">
        <f>IF(LEN(Cotizar!H372)&gt;0,Cotizar!H372,"")</f>
        <v/>
      </c>
      <c r="H372" s="39" t="str">
        <f>IF(LEN(Cotizar!I372)&gt;0,Cotizar!I372,"")</f>
        <v/>
      </c>
      <c r="I372" s="6" t="str">
        <f>IF(LEN(Cotizar!J372)&gt;0,Cotizar!J372,"")</f>
        <v/>
      </c>
    </row>
    <row r="373" spans="1:9" x14ac:dyDescent="0.25">
      <c r="A373" s="6" t="str">
        <f>IF(ISBLANK(Cotizar!C373),"",VLOOKUP(Cotizar!C373,Tabla3[#All],2,FALSE))</f>
        <v/>
      </c>
      <c r="B373" s="6">
        <f>IF(LEN(Cotizar!A373)&gt;0,Cotizar!A373,"")</f>
        <v>1</v>
      </c>
      <c r="C373" s="6" t="str">
        <f>IF(LEN(Cotizar!B373)&gt;0,Cotizar!B373,"")</f>
        <v/>
      </c>
      <c r="D373" s="6" t="str">
        <f>IF(ISBLANK(Cotizar!D373),"",VLOOKUP(Cotizar!D373,Tabla1[#All],2,FALSE))</f>
        <v/>
      </c>
      <c r="E373" s="6" t="str">
        <f>IF(ISBLANK(Cotizar!F373),"",VLOOKUP(Cotizar!F373,Tabla11[#All],2,FALSE))</f>
        <v/>
      </c>
      <c r="F373" s="6" t="str">
        <f>IF(LEN(Cotizar!G373)&gt;0,Cotizar!G373,"")</f>
        <v/>
      </c>
      <c r="G373" s="39" t="str">
        <f>IF(LEN(Cotizar!H373)&gt;0,Cotizar!H373,"")</f>
        <v/>
      </c>
      <c r="H373" s="39" t="str">
        <f>IF(LEN(Cotizar!I373)&gt;0,Cotizar!I373,"")</f>
        <v/>
      </c>
      <c r="I373" s="6" t="str">
        <f>IF(LEN(Cotizar!J373)&gt;0,Cotizar!J373,"")</f>
        <v/>
      </c>
    </row>
    <row r="374" spans="1:9" x14ac:dyDescent="0.25">
      <c r="A374" s="6" t="str">
        <f>IF(ISBLANK(Cotizar!C374),"",VLOOKUP(Cotizar!C374,Tabla3[#All],2,FALSE))</f>
        <v/>
      </c>
      <c r="B374" s="6">
        <f>IF(LEN(Cotizar!A374)&gt;0,Cotizar!A374,"")</f>
        <v>1</v>
      </c>
      <c r="C374" s="6" t="str">
        <f>IF(LEN(Cotizar!B374)&gt;0,Cotizar!B374,"")</f>
        <v/>
      </c>
      <c r="D374" s="6" t="str">
        <f>IF(ISBLANK(Cotizar!D374),"",VLOOKUP(Cotizar!D374,Tabla1[#All],2,FALSE))</f>
        <v/>
      </c>
      <c r="E374" s="6" t="str">
        <f>IF(ISBLANK(Cotizar!F374),"",VLOOKUP(Cotizar!F374,Tabla11[#All],2,FALSE))</f>
        <v/>
      </c>
      <c r="F374" s="6" t="str">
        <f>IF(LEN(Cotizar!G374)&gt;0,Cotizar!G374,"")</f>
        <v/>
      </c>
      <c r="G374" s="39" t="str">
        <f>IF(LEN(Cotizar!H374)&gt;0,Cotizar!H374,"")</f>
        <v/>
      </c>
      <c r="H374" s="39" t="str">
        <f>IF(LEN(Cotizar!I374)&gt;0,Cotizar!I374,"")</f>
        <v/>
      </c>
      <c r="I374" s="6" t="str">
        <f>IF(LEN(Cotizar!J374)&gt;0,Cotizar!J374,"")</f>
        <v/>
      </c>
    </row>
    <row r="375" spans="1:9" x14ac:dyDescent="0.25">
      <c r="A375" s="6" t="str">
        <f>IF(ISBLANK(Cotizar!C375),"",VLOOKUP(Cotizar!C375,Tabla3[#All],2,FALSE))</f>
        <v/>
      </c>
      <c r="B375" s="6">
        <f>IF(LEN(Cotizar!A375)&gt;0,Cotizar!A375,"")</f>
        <v>1</v>
      </c>
      <c r="C375" s="6" t="str">
        <f>IF(LEN(Cotizar!B375)&gt;0,Cotizar!B375,"")</f>
        <v/>
      </c>
      <c r="D375" s="6" t="str">
        <f>IF(ISBLANK(Cotizar!D375),"",VLOOKUP(Cotizar!D375,Tabla1[#All],2,FALSE))</f>
        <v/>
      </c>
      <c r="E375" s="6" t="str">
        <f>IF(ISBLANK(Cotizar!F375),"",VLOOKUP(Cotizar!F375,Tabla11[#All],2,FALSE))</f>
        <v/>
      </c>
      <c r="F375" s="6" t="str">
        <f>IF(LEN(Cotizar!G375)&gt;0,Cotizar!G375,"")</f>
        <v/>
      </c>
      <c r="G375" s="39" t="str">
        <f>IF(LEN(Cotizar!H375)&gt;0,Cotizar!H375,"")</f>
        <v/>
      </c>
      <c r="H375" s="39" t="str">
        <f>IF(LEN(Cotizar!I375)&gt;0,Cotizar!I375,"")</f>
        <v/>
      </c>
      <c r="I375" s="6" t="str">
        <f>IF(LEN(Cotizar!J375)&gt;0,Cotizar!J375,"")</f>
        <v/>
      </c>
    </row>
    <row r="376" spans="1:9" x14ac:dyDescent="0.25">
      <c r="A376" s="6" t="str">
        <f>IF(ISBLANK(Cotizar!C376),"",VLOOKUP(Cotizar!C376,Tabla3[#All],2,FALSE))</f>
        <v/>
      </c>
      <c r="B376" s="6">
        <f>IF(LEN(Cotizar!A376)&gt;0,Cotizar!A376,"")</f>
        <v>1</v>
      </c>
      <c r="C376" s="6" t="str">
        <f>IF(LEN(Cotizar!B376)&gt;0,Cotizar!B376,"")</f>
        <v/>
      </c>
      <c r="D376" s="6" t="str">
        <f>IF(ISBLANK(Cotizar!D376),"",VLOOKUP(Cotizar!D376,Tabla1[#All],2,FALSE))</f>
        <v/>
      </c>
      <c r="E376" s="6" t="str">
        <f>IF(ISBLANK(Cotizar!F376),"",VLOOKUP(Cotizar!F376,Tabla11[#All],2,FALSE))</f>
        <v/>
      </c>
      <c r="F376" s="6" t="str">
        <f>IF(LEN(Cotizar!G376)&gt;0,Cotizar!G376,"")</f>
        <v/>
      </c>
      <c r="G376" s="39" t="str">
        <f>IF(LEN(Cotizar!H376)&gt;0,Cotizar!H376,"")</f>
        <v/>
      </c>
      <c r="H376" s="39" t="str">
        <f>IF(LEN(Cotizar!I376)&gt;0,Cotizar!I376,"")</f>
        <v/>
      </c>
      <c r="I376" s="6" t="str">
        <f>IF(LEN(Cotizar!J376)&gt;0,Cotizar!J376,"")</f>
        <v/>
      </c>
    </row>
    <row r="377" spans="1:9" x14ac:dyDescent="0.25">
      <c r="A377" s="6" t="str">
        <f>IF(ISBLANK(Cotizar!C377),"",VLOOKUP(Cotizar!C377,Tabla3[#All],2,FALSE))</f>
        <v/>
      </c>
      <c r="B377" s="6">
        <f>IF(LEN(Cotizar!A377)&gt;0,Cotizar!A377,"")</f>
        <v>1</v>
      </c>
      <c r="C377" s="6" t="str">
        <f>IF(LEN(Cotizar!B377)&gt;0,Cotizar!B377,"")</f>
        <v/>
      </c>
      <c r="D377" s="6" t="str">
        <f>IF(ISBLANK(Cotizar!D377),"",VLOOKUP(Cotizar!D377,Tabla1[#All],2,FALSE))</f>
        <v/>
      </c>
      <c r="E377" s="6" t="str">
        <f>IF(ISBLANK(Cotizar!F377),"",VLOOKUP(Cotizar!F377,Tabla11[#All],2,FALSE))</f>
        <v/>
      </c>
      <c r="F377" s="6" t="str">
        <f>IF(LEN(Cotizar!G377)&gt;0,Cotizar!G377,"")</f>
        <v/>
      </c>
      <c r="G377" s="39" t="str">
        <f>IF(LEN(Cotizar!H377)&gt;0,Cotizar!H377,"")</f>
        <v/>
      </c>
      <c r="H377" s="39" t="str">
        <f>IF(LEN(Cotizar!I377)&gt;0,Cotizar!I377,"")</f>
        <v/>
      </c>
      <c r="I377" s="6" t="str">
        <f>IF(LEN(Cotizar!J377)&gt;0,Cotizar!J377,"")</f>
        <v/>
      </c>
    </row>
    <row r="378" spans="1:9" x14ac:dyDescent="0.25">
      <c r="A378" s="6" t="str">
        <f>IF(ISBLANK(Cotizar!C378),"",VLOOKUP(Cotizar!C378,Tabla3[#All],2,FALSE))</f>
        <v/>
      </c>
      <c r="B378" s="6">
        <f>IF(LEN(Cotizar!A378)&gt;0,Cotizar!A378,"")</f>
        <v>1</v>
      </c>
      <c r="C378" s="6" t="str">
        <f>IF(LEN(Cotizar!B378)&gt;0,Cotizar!B378,"")</f>
        <v/>
      </c>
      <c r="D378" s="6" t="str">
        <f>IF(ISBLANK(Cotizar!D378),"",VLOOKUP(Cotizar!D378,Tabla1[#All],2,FALSE))</f>
        <v/>
      </c>
      <c r="E378" s="6" t="str">
        <f>IF(ISBLANK(Cotizar!F378),"",VLOOKUP(Cotizar!F378,Tabla11[#All],2,FALSE))</f>
        <v/>
      </c>
      <c r="F378" s="6" t="str">
        <f>IF(LEN(Cotizar!G378)&gt;0,Cotizar!G378,"")</f>
        <v/>
      </c>
      <c r="G378" s="39" t="str">
        <f>IF(LEN(Cotizar!H378)&gt;0,Cotizar!H378,"")</f>
        <v/>
      </c>
      <c r="H378" s="39" t="str">
        <f>IF(LEN(Cotizar!I378)&gt;0,Cotizar!I378,"")</f>
        <v/>
      </c>
      <c r="I378" s="6" t="str">
        <f>IF(LEN(Cotizar!J378)&gt;0,Cotizar!J378,"")</f>
        <v/>
      </c>
    </row>
    <row r="379" spans="1:9" x14ac:dyDescent="0.25">
      <c r="A379" s="6" t="str">
        <f>IF(ISBLANK(Cotizar!C379),"",VLOOKUP(Cotizar!C379,Tabla3[#All],2,FALSE))</f>
        <v/>
      </c>
      <c r="B379" s="6">
        <f>IF(LEN(Cotizar!A379)&gt;0,Cotizar!A379,"")</f>
        <v>1</v>
      </c>
      <c r="C379" s="6" t="str">
        <f>IF(LEN(Cotizar!B379)&gt;0,Cotizar!B379,"")</f>
        <v/>
      </c>
      <c r="D379" s="6" t="str">
        <f>IF(ISBLANK(Cotizar!D379),"",VLOOKUP(Cotizar!D379,Tabla1[#All],2,FALSE))</f>
        <v/>
      </c>
      <c r="E379" s="6" t="str">
        <f>IF(ISBLANK(Cotizar!F379),"",VLOOKUP(Cotizar!F379,Tabla11[#All],2,FALSE))</f>
        <v/>
      </c>
      <c r="F379" s="6" t="str">
        <f>IF(LEN(Cotizar!G379)&gt;0,Cotizar!G379,"")</f>
        <v/>
      </c>
      <c r="G379" s="39" t="str">
        <f>IF(LEN(Cotizar!H379)&gt;0,Cotizar!H379,"")</f>
        <v/>
      </c>
      <c r="H379" s="39" t="str">
        <f>IF(LEN(Cotizar!I379)&gt;0,Cotizar!I379,"")</f>
        <v/>
      </c>
      <c r="I379" s="6" t="str">
        <f>IF(LEN(Cotizar!J379)&gt;0,Cotizar!J379,"")</f>
        <v/>
      </c>
    </row>
    <row r="380" spans="1:9" x14ac:dyDescent="0.25">
      <c r="A380" s="6" t="str">
        <f>IF(ISBLANK(Cotizar!C380),"",VLOOKUP(Cotizar!C380,Tabla3[#All],2,FALSE))</f>
        <v/>
      </c>
      <c r="B380" s="6">
        <f>IF(LEN(Cotizar!A380)&gt;0,Cotizar!A380,"")</f>
        <v>1</v>
      </c>
      <c r="C380" s="6" t="str">
        <f>IF(LEN(Cotizar!B380)&gt;0,Cotizar!B380,"")</f>
        <v/>
      </c>
      <c r="D380" s="6" t="str">
        <f>IF(ISBLANK(Cotizar!D380),"",VLOOKUP(Cotizar!D380,Tabla1[#All],2,FALSE))</f>
        <v/>
      </c>
      <c r="E380" s="6" t="str">
        <f>IF(ISBLANK(Cotizar!F380),"",VLOOKUP(Cotizar!F380,Tabla11[#All],2,FALSE))</f>
        <v/>
      </c>
      <c r="F380" s="6" t="str">
        <f>IF(LEN(Cotizar!G380)&gt;0,Cotizar!G380,"")</f>
        <v/>
      </c>
      <c r="G380" s="39" t="str">
        <f>IF(LEN(Cotizar!H380)&gt;0,Cotizar!H380,"")</f>
        <v/>
      </c>
      <c r="H380" s="39" t="str">
        <f>IF(LEN(Cotizar!I380)&gt;0,Cotizar!I380,"")</f>
        <v/>
      </c>
      <c r="I380" s="6" t="str">
        <f>IF(LEN(Cotizar!J380)&gt;0,Cotizar!J380,"")</f>
        <v/>
      </c>
    </row>
    <row r="381" spans="1:9" x14ac:dyDescent="0.25">
      <c r="A381" s="6" t="str">
        <f>IF(ISBLANK(Cotizar!C381),"",VLOOKUP(Cotizar!C381,Tabla3[#All],2,FALSE))</f>
        <v/>
      </c>
      <c r="B381" s="6">
        <f>IF(LEN(Cotizar!A381)&gt;0,Cotizar!A381,"")</f>
        <v>1</v>
      </c>
      <c r="C381" s="6" t="str">
        <f>IF(LEN(Cotizar!B381)&gt;0,Cotizar!B381,"")</f>
        <v/>
      </c>
      <c r="D381" s="6" t="str">
        <f>IF(ISBLANK(Cotizar!D381),"",VLOOKUP(Cotizar!D381,Tabla1[#All],2,FALSE))</f>
        <v/>
      </c>
      <c r="E381" s="6" t="str">
        <f>IF(ISBLANK(Cotizar!F381),"",VLOOKUP(Cotizar!F381,Tabla11[#All],2,FALSE))</f>
        <v/>
      </c>
      <c r="F381" s="6" t="str">
        <f>IF(LEN(Cotizar!G381)&gt;0,Cotizar!G381,"")</f>
        <v/>
      </c>
      <c r="G381" s="39" t="str">
        <f>IF(LEN(Cotizar!H381)&gt;0,Cotizar!H381,"")</f>
        <v/>
      </c>
      <c r="H381" s="39" t="str">
        <f>IF(LEN(Cotizar!I381)&gt;0,Cotizar!I381,"")</f>
        <v/>
      </c>
      <c r="I381" s="6" t="str">
        <f>IF(LEN(Cotizar!J381)&gt;0,Cotizar!J381,"")</f>
        <v/>
      </c>
    </row>
    <row r="382" spans="1:9" x14ac:dyDescent="0.25">
      <c r="A382" s="6" t="str">
        <f>IF(ISBLANK(Cotizar!C382),"",VLOOKUP(Cotizar!C382,Tabla3[#All],2,FALSE))</f>
        <v/>
      </c>
      <c r="B382" s="6">
        <f>IF(LEN(Cotizar!A382)&gt;0,Cotizar!A382,"")</f>
        <v>1</v>
      </c>
      <c r="C382" s="6" t="str">
        <f>IF(LEN(Cotizar!B382)&gt;0,Cotizar!B382,"")</f>
        <v/>
      </c>
      <c r="D382" s="6" t="str">
        <f>IF(ISBLANK(Cotizar!D382),"",VLOOKUP(Cotizar!D382,Tabla1[#All],2,FALSE))</f>
        <v/>
      </c>
      <c r="E382" s="6" t="str">
        <f>IF(ISBLANK(Cotizar!F382),"",VLOOKUP(Cotizar!F382,Tabla11[#All],2,FALSE))</f>
        <v/>
      </c>
      <c r="F382" s="6" t="str">
        <f>IF(LEN(Cotizar!G382)&gt;0,Cotizar!G382,"")</f>
        <v/>
      </c>
      <c r="G382" s="39" t="str">
        <f>IF(LEN(Cotizar!H382)&gt;0,Cotizar!H382,"")</f>
        <v/>
      </c>
      <c r="H382" s="39" t="str">
        <f>IF(LEN(Cotizar!I382)&gt;0,Cotizar!I382,"")</f>
        <v/>
      </c>
      <c r="I382" s="6" t="str">
        <f>IF(LEN(Cotizar!J382)&gt;0,Cotizar!J382,"")</f>
        <v/>
      </c>
    </row>
    <row r="383" spans="1:9" x14ac:dyDescent="0.25">
      <c r="A383" s="6" t="str">
        <f>IF(ISBLANK(Cotizar!C383),"",VLOOKUP(Cotizar!C383,Tabla3[#All],2,FALSE))</f>
        <v/>
      </c>
      <c r="B383" s="6">
        <f>IF(LEN(Cotizar!A383)&gt;0,Cotizar!A383,"")</f>
        <v>1</v>
      </c>
      <c r="C383" s="6" t="str">
        <f>IF(LEN(Cotizar!B383)&gt;0,Cotizar!B383,"")</f>
        <v/>
      </c>
      <c r="D383" s="6" t="str">
        <f>IF(ISBLANK(Cotizar!D383),"",VLOOKUP(Cotizar!D383,Tabla1[#All],2,FALSE))</f>
        <v/>
      </c>
      <c r="E383" s="6" t="str">
        <f>IF(ISBLANK(Cotizar!F383),"",VLOOKUP(Cotizar!F383,Tabla11[#All],2,FALSE))</f>
        <v/>
      </c>
      <c r="F383" s="6" t="str">
        <f>IF(LEN(Cotizar!G383)&gt;0,Cotizar!G383,"")</f>
        <v/>
      </c>
      <c r="G383" s="39" t="str">
        <f>IF(LEN(Cotizar!H383)&gt;0,Cotizar!H383,"")</f>
        <v/>
      </c>
      <c r="H383" s="39" t="str">
        <f>IF(LEN(Cotizar!I383)&gt;0,Cotizar!I383,"")</f>
        <v/>
      </c>
      <c r="I383" s="6" t="str">
        <f>IF(LEN(Cotizar!J383)&gt;0,Cotizar!J383,"")</f>
        <v/>
      </c>
    </row>
    <row r="384" spans="1:9" x14ac:dyDescent="0.25">
      <c r="A384" s="6" t="str">
        <f>IF(ISBLANK(Cotizar!C384),"",VLOOKUP(Cotizar!C384,Tabla3[#All],2,FALSE))</f>
        <v/>
      </c>
      <c r="B384" s="6">
        <f>IF(LEN(Cotizar!A384)&gt;0,Cotizar!A384,"")</f>
        <v>1</v>
      </c>
      <c r="C384" s="6" t="str">
        <f>IF(LEN(Cotizar!B384)&gt;0,Cotizar!B384,"")</f>
        <v/>
      </c>
      <c r="D384" s="6" t="str">
        <f>IF(ISBLANK(Cotizar!D384),"",VLOOKUP(Cotizar!D384,Tabla1[#All],2,FALSE))</f>
        <v/>
      </c>
      <c r="E384" s="6" t="str">
        <f>IF(ISBLANK(Cotizar!F384),"",VLOOKUP(Cotizar!F384,Tabla11[#All],2,FALSE))</f>
        <v/>
      </c>
      <c r="F384" s="6" t="str">
        <f>IF(LEN(Cotizar!G384)&gt;0,Cotizar!G384,"")</f>
        <v/>
      </c>
      <c r="G384" s="39" t="str">
        <f>IF(LEN(Cotizar!H384)&gt;0,Cotizar!H384,"")</f>
        <v/>
      </c>
      <c r="H384" s="39" t="str">
        <f>IF(LEN(Cotizar!I384)&gt;0,Cotizar!I384,"")</f>
        <v/>
      </c>
      <c r="I384" s="6" t="str">
        <f>IF(LEN(Cotizar!J384)&gt;0,Cotizar!J384,"")</f>
        <v/>
      </c>
    </row>
    <row r="385" spans="1:9" x14ac:dyDescent="0.25">
      <c r="A385" s="6" t="str">
        <f>IF(ISBLANK(Cotizar!C385),"",VLOOKUP(Cotizar!C385,Tabla3[#All],2,FALSE))</f>
        <v/>
      </c>
      <c r="B385" s="6">
        <f>IF(LEN(Cotizar!A385)&gt;0,Cotizar!A385,"")</f>
        <v>1</v>
      </c>
      <c r="C385" s="6" t="str">
        <f>IF(LEN(Cotizar!B385)&gt;0,Cotizar!B385,"")</f>
        <v/>
      </c>
      <c r="D385" s="6" t="str">
        <f>IF(ISBLANK(Cotizar!D385),"",VLOOKUP(Cotizar!D385,Tabla1[#All],2,FALSE))</f>
        <v/>
      </c>
      <c r="E385" s="6" t="str">
        <f>IF(ISBLANK(Cotizar!F385),"",VLOOKUP(Cotizar!F385,Tabla11[#All],2,FALSE))</f>
        <v/>
      </c>
      <c r="F385" s="6" t="str">
        <f>IF(LEN(Cotizar!G385)&gt;0,Cotizar!G385,"")</f>
        <v/>
      </c>
      <c r="G385" s="39" t="str">
        <f>IF(LEN(Cotizar!H385)&gt;0,Cotizar!H385,"")</f>
        <v/>
      </c>
      <c r="H385" s="39" t="str">
        <f>IF(LEN(Cotizar!I385)&gt;0,Cotizar!I385,"")</f>
        <v/>
      </c>
      <c r="I385" s="6" t="str">
        <f>IF(LEN(Cotizar!J385)&gt;0,Cotizar!J385,"")</f>
        <v/>
      </c>
    </row>
    <row r="386" spans="1:9" x14ac:dyDescent="0.25">
      <c r="A386" s="6" t="str">
        <f>IF(ISBLANK(Cotizar!C386),"",VLOOKUP(Cotizar!C386,Tabla3[#All],2,FALSE))</f>
        <v/>
      </c>
      <c r="B386" s="6">
        <f>IF(LEN(Cotizar!A386)&gt;0,Cotizar!A386,"")</f>
        <v>1</v>
      </c>
      <c r="C386" s="6" t="str">
        <f>IF(LEN(Cotizar!B386)&gt;0,Cotizar!B386,"")</f>
        <v/>
      </c>
      <c r="D386" s="6" t="str">
        <f>IF(ISBLANK(Cotizar!D386),"",VLOOKUP(Cotizar!D386,Tabla1[#All],2,FALSE))</f>
        <v/>
      </c>
      <c r="E386" s="6" t="str">
        <f>IF(ISBLANK(Cotizar!F386),"",VLOOKUP(Cotizar!F386,Tabla11[#All],2,FALSE))</f>
        <v/>
      </c>
      <c r="F386" s="6" t="str">
        <f>IF(LEN(Cotizar!G386)&gt;0,Cotizar!G386,"")</f>
        <v/>
      </c>
      <c r="G386" s="39" t="str">
        <f>IF(LEN(Cotizar!H386)&gt;0,Cotizar!H386,"")</f>
        <v/>
      </c>
      <c r="H386" s="39" t="str">
        <f>IF(LEN(Cotizar!I386)&gt;0,Cotizar!I386,"")</f>
        <v/>
      </c>
      <c r="I386" s="6" t="str">
        <f>IF(LEN(Cotizar!J386)&gt;0,Cotizar!J386,"")</f>
        <v/>
      </c>
    </row>
    <row r="387" spans="1:9" x14ac:dyDescent="0.25">
      <c r="A387" s="6" t="str">
        <f>IF(ISBLANK(Cotizar!C387),"",VLOOKUP(Cotizar!C387,Tabla3[#All],2,FALSE))</f>
        <v/>
      </c>
      <c r="B387" s="6">
        <f>IF(LEN(Cotizar!A387)&gt;0,Cotizar!A387,"")</f>
        <v>1</v>
      </c>
      <c r="C387" s="6" t="str">
        <f>IF(LEN(Cotizar!B387)&gt;0,Cotizar!B387,"")</f>
        <v/>
      </c>
      <c r="D387" s="6" t="str">
        <f>IF(ISBLANK(Cotizar!D387),"",VLOOKUP(Cotizar!D387,Tabla1[#All],2,FALSE))</f>
        <v/>
      </c>
      <c r="E387" s="6" t="str">
        <f>IF(ISBLANK(Cotizar!F387),"",VLOOKUP(Cotizar!F387,Tabla11[#All],2,FALSE))</f>
        <v/>
      </c>
      <c r="F387" s="6" t="str">
        <f>IF(LEN(Cotizar!G387)&gt;0,Cotizar!G387,"")</f>
        <v/>
      </c>
      <c r="G387" s="39" t="str">
        <f>IF(LEN(Cotizar!H387)&gt;0,Cotizar!H387,"")</f>
        <v/>
      </c>
      <c r="H387" s="39" t="str">
        <f>IF(LEN(Cotizar!I387)&gt;0,Cotizar!I387,"")</f>
        <v/>
      </c>
      <c r="I387" s="6" t="str">
        <f>IF(LEN(Cotizar!J387)&gt;0,Cotizar!J387,"")</f>
        <v/>
      </c>
    </row>
    <row r="388" spans="1:9" x14ac:dyDescent="0.25">
      <c r="A388" s="6" t="str">
        <f>IF(ISBLANK(Cotizar!C388),"",VLOOKUP(Cotizar!C388,Tabla3[#All],2,FALSE))</f>
        <v/>
      </c>
      <c r="B388" s="6">
        <f>IF(LEN(Cotizar!A388)&gt;0,Cotizar!A388,"")</f>
        <v>1</v>
      </c>
      <c r="C388" s="6" t="str">
        <f>IF(LEN(Cotizar!B388)&gt;0,Cotizar!B388,"")</f>
        <v/>
      </c>
      <c r="D388" s="6" t="str">
        <f>IF(ISBLANK(Cotizar!D388),"",VLOOKUP(Cotizar!D388,Tabla1[#All],2,FALSE))</f>
        <v/>
      </c>
      <c r="E388" s="6" t="str">
        <f>IF(ISBLANK(Cotizar!F388),"",VLOOKUP(Cotizar!F388,Tabla11[#All],2,FALSE))</f>
        <v/>
      </c>
      <c r="F388" s="6" t="str">
        <f>IF(LEN(Cotizar!G388)&gt;0,Cotizar!G388,"")</f>
        <v/>
      </c>
      <c r="G388" s="39" t="str">
        <f>IF(LEN(Cotizar!H388)&gt;0,Cotizar!H388,"")</f>
        <v/>
      </c>
      <c r="H388" s="39" t="str">
        <f>IF(LEN(Cotizar!I388)&gt;0,Cotizar!I388,"")</f>
        <v/>
      </c>
      <c r="I388" s="6" t="str">
        <f>IF(LEN(Cotizar!J388)&gt;0,Cotizar!J388,"")</f>
        <v/>
      </c>
    </row>
    <row r="389" spans="1:9" x14ac:dyDescent="0.25">
      <c r="A389" s="6" t="str">
        <f>IF(ISBLANK(Cotizar!C389),"",VLOOKUP(Cotizar!C389,Tabla3[#All],2,FALSE))</f>
        <v/>
      </c>
      <c r="B389" s="6">
        <f>IF(LEN(Cotizar!A389)&gt;0,Cotizar!A389,"")</f>
        <v>1</v>
      </c>
      <c r="C389" s="6" t="str">
        <f>IF(LEN(Cotizar!B389)&gt;0,Cotizar!B389,"")</f>
        <v/>
      </c>
      <c r="D389" s="6" t="str">
        <f>IF(ISBLANK(Cotizar!D389),"",VLOOKUP(Cotizar!D389,Tabla1[#All],2,FALSE))</f>
        <v/>
      </c>
      <c r="E389" s="6" t="str">
        <f>IF(ISBLANK(Cotizar!F389),"",VLOOKUP(Cotizar!F389,Tabla11[#All],2,FALSE))</f>
        <v/>
      </c>
      <c r="F389" s="6" t="str">
        <f>IF(LEN(Cotizar!G389)&gt;0,Cotizar!G389,"")</f>
        <v/>
      </c>
      <c r="G389" s="39" t="str">
        <f>IF(LEN(Cotizar!H389)&gt;0,Cotizar!H389,"")</f>
        <v/>
      </c>
      <c r="H389" s="39" t="str">
        <f>IF(LEN(Cotizar!I389)&gt;0,Cotizar!I389,"")</f>
        <v/>
      </c>
      <c r="I389" s="6" t="str">
        <f>IF(LEN(Cotizar!J389)&gt;0,Cotizar!J389,"")</f>
        <v/>
      </c>
    </row>
    <row r="390" spans="1:9" x14ac:dyDescent="0.25">
      <c r="A390" s="6" t="str">
        <f>IF(ISBLANK(Cotizar!C390),"",VLOOKUP(Cotizar!C390,Tabla3[#All],2,FALSE))</f>
        <v/>
      </c>
      <c r="B390" s="6">
        <f>IF(LEN(Cotizar!A390)&gt;0,Cotizar!A390,"")</f>
        <v>1</v>
      </c>
      <c r="C390" s="6" t="str">
        <f>IF(LEN(Cotizar!B390)&gt;0,Cotizar!B390,"")</f>
        <v/>
      </c>
      <c r="D390" s="6" t="str">
        <f>IF(ISBLANK(Cotizar!D390),"",VLOOKUP(Cotizar!D390,Tabla1[#All],2,FALSE))</f>
        <v/>
      </c>
      <c r="E390" s="6" t="str">
        <f>IF(ISBLANK(Cotizar!F390),"",VLOOKUP(Cotizar!F390,Tabla11[#All],2,FALSE))</f>
        <v/>
      </c>
      <c r="F390" s="6" t="str">
        <f>IF(LEN(Cotizar!G390)&gt;0,Cotizar!G390,"")</f>
        <v/>
      </c>
      <c r="G390" s="39" t="str">
        <f>IF(LEN(Cotizar!H390)&gt;0,Cotizar!H390,"")</f>
        <v/>
      </c>
      <c r="H390" s="39" t="str">
        <f>IF(LEN(Cotizar!I390)&gt;0,Cotizar!I390,"")</f>
        <v/>
      </c>
      <c r="I390" s="6" t="str">
        <f>IF(LEN(Cotizar!J390)&gt;0,Cotizar!J390,"")</f>
        <v/>
      </c>
    </row>
    <row r="391" spans="1:9" x14ac:dyDescent="0.25">
      <c r="A391" s="6" t="str">
        <f>IF(ISBLANK(Cotizar!C391),"",VLOOKUP(Cotizar!C391,Tabla3[#All],2,FALSE))</f>
        <v/>
      </c>
      <c r="B391" s="6">
        <f>IF(LEN(Cotizar!A391)&gt;0,Cotizar!A391,"")</f>
        <v>1</v>
      </c>
      <c r="C391" s="6" t="str">
        <f>IF(LEN(Cotizar!B391)&gt;0,Cotizar!B391,"")</f>
        <v/>
      </c>
      <c r="D391" s="6" t="str">
        <f>IF(ISBLANK(Cotizar!D391),"",VLOOKUP(Cotizar!D391,Tabla1[#All],2,FALSE))</f>
        <v/>
      </c>
      <c r="E391" s="6" t="str">
        <f>IF(ISBLANK(Cotizar!F391),"",VLOOKUP(Cotizar!F391,Tabla11[#All],2,FALSE))</f>
        <v/>
      </c>
      <c r="F391" s="6" t="str">
        <f>IF(LEN(Cotizar!G391)&gt;0,Cotizar!G391,"")</f>
        <v/>
      </c>
      <c r="G391" s="39" t="str">
        <f>IF(LEN(Cotizar!H391)&gt;0,Cotizar!H391,"")</f>
        <v/>
      </c>
      <c r="H391" s="39" t="str">
        <f>IF(LEN(Cotizar!I391)&gt;0,Cotizar!I391,"")</f>
        <v/>
      </c>
      <c r="I391" s="6" t="str">
        <f>IF(LEN(Cotizar!J391)&gt;0,Cotizar!J391,"")</f>
        <v/>
      </c>
    </row>
    <row r="392" spans="1:9" x14ac:dyDescent="0.25">
      <c r="A392" s="6" t="str">
        <f>IF(ISBLANK(Cotizar!C392),"",VLOOKUP(Cotizar!C392,Tabla3[#All],2,FALSE))</f>
        <v/>
      </c>
      <c r="B392" s="6">
        <f>IF(LEN(Cotizar!A392)&gt;0,Cotizar!A392,"")</f>
        <v>1</v>
      </c>
      <c r="C392" s="6" t="str">
        <f>IF(LEN(Cotizar!B392)&gt;0,Cotizar!B392,"")</f>
        <v/>
      </c>
      <c r="D392" s="6" t="str">
        <f>IF(ISBLANK(Cotizar!D392),"",VLOOKUP(Cotizar!D392,Tabla1[#All],2,FALSE))</f>
        <v/>
      </c>
      <c r="E392" s="6" t="str">
        <f>IF(ISBLANK(Cotizar!F392),"",VLOOKUP(Cotizar!F392,Tabla11[#All],2,FALSE))</f>
        <v/>
      </c>
      <c r="F392" s="6" t="str">
        <f>IF(LEN(Cotizar!G392)&gt;0,Cotizar!G392,"")</f>
        <v/>
      </c>
      <c r="G392" s="39" t="str">
        <f>IF(LEN(Cotizar!H392)&gt;0,Cotizar!H392,"")</f>
        <v/>
      </c>
      <c r="H392" s="39" t="str">
        <f>IF(LEN(Cotizar!I392)&gt;0,Cotizar!I392,"")</f>
        <v/>
      </c>
      <c r="I392" s="6" t="str">
        <f>IF(LEN(Cotizar!J392)&gt;0,Cotizar!J392,"")</f>
        <v/>
      </c>
    </row>
    <row r="393" spans="1:9" x14ac:dyDescent="0.25">
      <c r="A393" s="6" t="str">
        <f>IF(ISBLANK(Cotizar!C393),"",VLOOKUP(Cotizar!C393,Tabla3[#All],2,FALSE))</f>
        <v/>
      </c>
      <c r="B393" s="6">
        <f>IF(LEN(Cotizar!A393)&gt;0,Cotizar!A393,"")</f>
        <v>1</v>
      </c>
      <c r="C393" s="6" t="str">
        <f>IF(LEN(Cotizar!B393)&gt;0,Cotizar!B393,"")</f>
        <v/>
      </c>
      <c r="D393" s="6" t="str">
        <f>IF(ISBLANK(Cotizar!D393),"",VLOOKUP(Cotizar!D393,Tabla1[#All],2,FALSE))</f>
        <v/>
      </c>
      <c r="E393" s="6" t="str">
        <f>IF(ISBLANK(Cotizar!F393),"",VLOOKUP(Cotizar!F393,Tabla11[#All],2,FALSE))</f>
        <v/>
      </c>
      <c r="F393" s="6" t="str">
        <f>IF(LEN(Cotizar!G393)&gt;0,Cotizar!G393,"")</f>
        <v/>
      </c>
      <c r="G393" s="39" t="str">
        <f>IF(LEN(Cotizar!H393)&gt;0,Cotizar!H393,"")</f>
        <v/>
      </c>
      <c r="H393" s="39" t="str">
        <f>IF(LEN(Cotizar!I393)&gt;0,Cotizar!I393,"")</f>
        <v/>
      </c>
      <c r="I393" s="6" t="str">
        <f>IF(LEN(Cotizar!J393)&gt;0,Cotizar!J393,"")</f>
        <v/>
      </c>
    </row>
    <row r="394" spans="1:9" x14ac:dyDescent="0.25">
      <c r="A394" s="6" t="str">
        <f>IF(ISBLANK(Cotizar!C394),"",VLOOKUP(Cotizar!C394,Tabla3[#All],2,FALSE))</f>
        <v/>
      </c>
      <c r="B394" s="6">
        <f>IF(LEN(Cotizar!A394)&gt;0,Cotizar!A394,"")</f>
        <v>1</v>
      </c>
      <c r="C394" s="6" t="str">
        <f>IF(LEN(Cotizar!B394)&gt;0,Cotizar!B394,"")</f>
        <v/>
      </c>
      <c r="D394" s="6" t="str">
        <f>IF(ISBLANK(Cotizar!D394),"",VLOOKUP(Cotizar!D394,Tabla1[#All],2,FALSE))</f>
        <v/>
      </c>
      <c r="E394" s="6" t="str">
        <f>IF(ISBLANK(Cotizar!F394),"",VLOOKUP(Cotizar!F394,Tabla11[#All],2,FALSE))</f>
        <v/>
      </c>
      <c r="F394" s="6" t="str">
        <f>IF(LEN(Cotizar!G394)&gt;0,Cotizar!G394,"")</f>
        <v/>
      </c>
      <c r="G394" s="39" t="str">
        <f>IF(LEN(Cotizar!H394)&gt;0,Cotizar!H394,"")</f>
        <v/>
      </c>
      <c r="H394" s="39" t="str">
        <f>IF(LEN(Cotizar!I394)&gt;0,Cotizar!I394,"")</f>
        <v/>
      </c>
      <c r="I394" s="6" t="str">
        <f>IF(LEN(Cotizar!J394)&gt;0,Cotizar!J394,"")</f>
        <v/>
      </c>
    </row>
    <row r="395" spans="1:9" x14ac:dyDescent="0.25">
      <c r="A395" s="6" t="str">
        <f>IF(ISBLANK(Cotizar!C395),"",VLOOKUP(Cotizar!C395,Tabla3[#All],2,FALSE))</f>
        <v/>
      </c>
      <c r="B395" s="6">
        <f>IF(LEN(Cotizar!A395)&gt;0,Cotizar!A395,"")</f>
        <v>1</v>
      </c>
      <c r="C395" s="6" t="str">
        <f>IF(LEN(Cotizar!B395)&gt;0,Cotizar!B395,"")</f>
        <v/>
      </c>
      <c r="D395" s="6" t="str">
        <f>IF(ISBLANK(Cotizar!D395),"",VLOOKUP(Cotizar!D395,Tabla1[#All],2,FALSE))</f>
        <v/>
      </c>
      <c r="E395" s="6" t="str">
        <f>IF(ISBLANK(Cotizar!F395),"",VLOOKUP(Cotizar!F395,Tabla11[#All],2,FALSE))</f>
        <v/>
      </c>
      <c r="F395" s="6" t="str">
        <f>IF(LEN(Cotizar!G395)&gt;0,Cotizar!G395,"")</f>
        <v/>
      </c>
      <c r="G395" s="39" t="str">
        <f>IF(LEN(Cotizar!H395)&gt;0,Cotizar!H395,"")</f>
        <v/>
      </c>
      <c r="H395" s="39" t="str">
        <f>IF(LEN(Cotizar!I395)&gt;0,Cotizar!I395,"")</f>
        <v/>
      </c>
      <c r="I395" s="6" t="str">
        <f>IF(LEN(Cotizar!J395)&gt;0,Cotizar!J395,"")</f>
        <v/>
      </c>
    </row>
    <row r="396" spans="1:9" x14ac:dyDescent="0.25">
      <c r="A396" s="6" t="str">
        <f>IF(ISBLANK(Cotizar!C396),"",VLOOKUP(Cotizar!C396,Tabla3[#All],2,FALSE))</f>
        <v/>
      </c>
      <c r="B396" s="6">
        <f>IF(LEN(Cotizar!A396)&gt;0,Cotizar!A396,"")</f>
        <v>1</v>
      </c>
      <c r="C396" s="6" t="str">
        <f>IF(LEN(Cotizar!B396)&gt;0,Cotizar!B396,"")</f>
        <v/>
      </c>
      <c r="D396" s="6" t="str">
        <f>IF(ISBLANK(Cotizar!D396),"",VLOOKUP(Cotizar!D396,Tabla1[#All],2,FALSE))</f>
        <v/>
      </c>
      <c r="E396" s="6" t="str">
        <f>IF(ISBLANK(Cotizar!F396),"",VLOOKUP(Cotizar!F396,Tabla11[#All],2,FALSE))</f>
        <v/>
      </c>
      <c r="F396" s="6" t="str">
        <f>IF(LEN(Cotizar!G396)&gt;0,Cotizar!G396,"")</f>
        <v/>
      </c>
      <c r="G396" s="39" t="str">
        <f>IF(LEN(Cotizar!H396)&gt;0,Cotizar!H396,"")</f>
        <v/>
      </c>
      <c r="H396" s="39" t="str">
        <f>IF(LEN(Cotizar!I396)&gt;0,Cotizar!I396,"")</f>
        <v/>
      </c>
      <c r="I396" s="6" t="str">
        <f>IF(LEN(Cotizar!J396)&gt;0,Cotizar!J396,"")</f>
        <v/>
      </c>
    </row>
    <row r="397" spans="1:9" x14ac:dyDescent="0.25">
      <c r="A397" s="6" t="str">
        <f>IF(ISBLANK(Cotizar!C397),"",VLOOKUP(Cotizar!C397,Tabla3[#All],2,FALSE))</f>
        <v/>
      </c>
      <c r="B397" s="6">
        <f>IF(LEN(Cotizar!A397)&gt;0,Cotizar!A397,"")</f>
        <v>1</v>
      </c>
      <c r="C397" s="6" t="str">
        <f>IF(LEN(Cotizar!B397)&gt;0,Cotizar!B397,"")</f>
        <v/>
      </c>
      <c r="D397" s="6" t="str">
        <f>IF(ISBLANK(Cotizar!D397),"",VLOOKUP(Cotizar!D397,Tabla1[#All],2,FALSE))</f>
        <v/>
      </c>
      <c r="E397" s="6" t="str">
        <f>IF(ISBLANK(Cotizar!F397),"",VLOOKUP(Cotizar!F397,Tabla11[#All],2,FALSE))</f>
        <v/>
      </c>
      <c r="F397" s="6" t="str">
        <f>IF(LEN(Cotizar!G397)&gt;0,Cotizar!G397,"")</f>
        <v/>
      </c>
      <c r="G397" s="39" t="str">
        <f>IF(LEN(Cotizar!H397)&gt;0,Cotizar!H397,"")</f>
        <v/>
      </c>
      <c r="H397" s="39" t="str">
        <f>IF(LEN(Cotizar!I397)&gt;0,Cotizar!I397,"")</f>
        <v/>
      </c>
      <c r="I397" s="6" t="str">
        <f>IF(LEN(Cotizar!J397)&gt;0,Cotizar!J397,"")</f>
        <v/>
      </c>
    </row>
    <row r="398" spans="1:9" x14ac:dyDescent="0.25">
      <c r="A398" s="6" t="str">
        <f>IF(ISBLANK(Cotizar!C398),"",VLOOKUP(Cotizar!C398,Tabla3[#All],2,FALSE))</f>
        <v/>
      </c>
      <c r="B398" s="6">
        <f>IF(LEN(Cotizar!A398)&gt;0,Cotizar!A398,"")</f>
        <v>1</v>
      </c>
      <c r="C398" s="6" t="str">
        <f>IF(LEN(Cotizar!B398)&gt;0,Cotizar!B398,"")</f>
        <v/>
      </c>
      <c r="D398" s="6" t="str">
        <f>IF(ISBLANK(Cotizar!D398),"",VLOOKUP(Cotizar!D398,Tabla1[#All],2,FALSE))</f>
        <v/>
      </c>
      <c r="E398" s="6" t="str">
        <f>IF(ISBLANK(Cotizar!F398),"",VLOOKUP(Cotizar!F398,Tabla11[#All],2,FALSE))</f>
        <v/>
      </c>
      <c r="F398" s="6" t="str">
        <f>IF(LEN(Cotizar!G398)&gt;0,Cotizar!G398,"")</f>
        <v/>
      </c>
      <c r="G398" s="39" t="str">
        <f>IF(LEN(Cotizar!H398)&gt;0,Cotizar!H398,"")</f>
        <v/>
      </c>
      <c r="H398" s="39" t="str">
        <f>IF(LEN(Cotizar!I398)&gt;0,Cotizar!I398,"")</f>
        <v/>
      </c>
      <c r="I398" s="6" t="str">
        <f>IF(LEN(Cotizar!J398)&gt;0,Cotizar!J398,"")</f>
        <v/>
      </c>
    </row>
    <row r="399" spans="1:9" x14ac:dyDescent="0.25">
      <c r="A399" s="6" t="str">
        <f>IF(ISBLANK(Cotizar!C399),"",VLOOKUP(Cotizar!C399,Tabla3[#All],2,FALSE))</f>
        <v/>
      </c>
      <c r="B399" s="6">
        <f>IF(LEN(Cotizar!A399)&gt;0,Cotizar!A399,"")</f>
        <v>1</v>
      </c>
      <c r="C399" s="6" t="str">
        <f>IF(LEN(Cotizar!B399)&gt;0,Cotizar!B399,"")</f>
        <v/>
      </c>
      <c r="D399" s="6" t="str">
        <f>IF(ISBLANK(Cotizar!D399),"",VLOOKUP(Cotizar!D399,Tabla1[#All],2,FALSE))</f>
        <v/>
      </c>
      <c r="E399" s="6" t="str">
        <f>IF(ISBLANK(Cotizar!F399),"",VLOOKUP(Cotizar!F399,Tabla11[#All],2,FALSE))</f>
        <v/>
      </c>
      <c r="F399" s="6" t="str">
        <f>IF(LEN(Cotizar!G399)&gt;0,Cotizar!G399,"")</f>
        <v/>
      </c>
      <c r="G399" s="39" t="str">
        <f>IF(LEN(Cotizar!H399)&gt;0,Cotizar!H399,"")</f>
        <v/>
      </c>
      <c r="H399" s="39" t="str">
        <f>IF(LEN(Cotizar!I399)&gt;0,Cotizar!I399,"")</f>
        <v/>
      </c>
      <c r="I399" s="6" t="str">
        <f>IF(LEN(Cotizar!J399)&gt;0,Cotizar!J399,"")</f>
        <v/>
      </c>
    </row>
    <row r="400" spans="1:9" x14ac:dyDescent="0.25">
      <c r="A400" s="6" t="str">
        <f>IF(ISBLANK(Cotizar!C400),"",VLOOKUP(Cotizar!C400,Tabla3[#All],2,FALSE))</f>
        <v/>
      </c>
      <c r="B400" s="6">
        <f>IF(LEN(Cotizar!A400)&gt;0,Cotizar!A400,"")</f>
        <v>1</v>
      </c>
      <c r="C400" s="6" t="str">
        <f>IF(LEN(Cotizar!B400)&gt;0,Cotizar!B400,"")</f>
        <v/>
      </c>
      <c r="D400" s="6" t="str">
        <f>IF(ISBLANK(Cotizar!D400),"",VLOOKUP(Cotizar!D400,Tabla1[#All],2,FALSE))</f>
        <v/>
      </c>
      <c r="E400" s="6" t="str">
        <f>IF(ISBLANK(Cotizar!F400),"",VLOOKUP(Cotizar!F400,Tabla11[#All],2,FALSE))</f>
        <v/>
      </c>
      <c r="F400" s="6" t="str">
        <f>IF(LEN(Cotizar!G400)&gt;0,Cotizar!G400,"")</f>
        <v/>
      </c>
      <c r="G400" s="39" t="str">
        <f>IF(LEN(Cotizar!H400)&gt;0,Cotizar!H400,"")</f>
        <v/>
      </c>
      <c r="H400" s="39" t="str">
        <f>IF(LEN(Cotizar!I400)&gt;0,Cotizar!I400,"")</f>
        <v/>
      </c>
      <c r="I400" s="6" t="str">
        <f>IF(LEN(Cotizar!J400)&gt;0,Cotizar!J400,"")</f>
        <v/>
      </c>
    </row>
    <row r="401" spans="1:9" x14ac:dyDescent="0.25">
      <c r="A401" s="6" t="str">
        <f>IF(ISBLANK(Cotizar!C401),"",VLOOKUP(Cotizar!C401,Tabla3[#All],2,FALSE))</f>
        <v/>
      </c>
      <c r="B401" s="6">
        <f>IF(LEN(Cotizar!A401)&gt;0,Cotizar!A401,"")</f>
        <v>1</v>
      </c>
      <c r="C401" s="6" t="str">
        <f>IF(LEN(Cotizar!B401)&gt;0,Cotizar!B401,"")</f>
        <v/>
      </c>
      <c r="D401" s="6" t="str">
        <f>IF(ISBLANK(Cotizar!D401),"",VLOOKUP(Cotizar!D401,Tabla1[#All],2,FALSE))</f>
        <v/>
      </c>
      <c r="E401" s="6" t="str">
        <f>IF(ISBLANK(Cotizar!F401),"",VLOOKUP(Cotizar!F401,Tabla11[#All],2,FALSE))</f>
        <v/>
      </c>
      <c r="F401" s="6" t="str">
        <f>IF(LEN(Cotizar!G401)&gt;0,Cotizar!G401,"")</f>
        <v/>
      </c>
      <c r="G401" s="39" t="str">
        <f>IF(LEN(Cotizar!H401)&gt;0,Cotizar!H401,"")</f>
        <v/>
      </c>
      <c r="H401" s="39" t="str">
        <f>IF(LEN(Cotizar!I401)&gt;0,Cotizar!I401,"")</f>
        <v/>
      </c>
      <c r="I401" s="6" t="str">
        <f>IF(LEN(Cotizar!J401)&gt;0,Cotizar!J401,"")</f>
        <v/>
      </c>
    </row>
    <row r="402" spans="1:9" x14ac:dyDescent="0.25">
      <c r="A402" s="6" t="str">
        <f>IF(ISBLANK(Cotizar!C402),"",VLOOKUP(Cotizar!C402,Tabla3[#All],2,FALSE))</f>
        <v/>
      </c>
      <c r="B402" s="6">
        <f>IF(LEN(Cotizar!A402)&gt;0,Cotizar!A402,"")</f>
        <v>1</v>
      </c>
      <c r="C402" s="6" t="str">
        <f>IF(LEN(Cotizar!B402)&gt;0,Cotizar!B402,"")</f>
        <v/>
      </c>
      <c r="D402" s="6" t="str">
        <f>IF(ISBLANK(Cotizar!D402),"",VLOOKUP(Cotizar!D402,Tabla1[#All],2,FALSE))</f>
        <v/>
      </c>
      <c r="E402" s="6" t="str">
        <f>IF(ISBLANK(Cotizar!F402),"",VLOOKUP(Cotizar!F402,Tabla11[#All],2,FALSE))</f>
        <v/>
      </c>
      <c r="F402" s="6" t="str">
        <f>IF(LEN(Cotizar!G402)&gt;0,Cotizar!G402,"")</f>
        <v/>
      </c>
      <c r="G402" s="39" t="str">
        <f>IF(LEN(Cotizar!H402)&gt;0,Cotizar!H402,"")</f>
        <v/>
      </c>
      <c r="H402" s="39" t="str">
        <f>IF(LEN(Cotizar!I402)&gt;0,Cotizar!I402,"")</f>
        <v/>
      </c>
      <c r="I402" s="6" t="str">
        <f>IF(LEN(Cotizar!J402)&gt;0,Cotizar!J402,"")</f>
        <v/>
      </c>
    </row>
    <row r="403" spans="1:9" x14ac:dyDescent="0.25">
      <c r="A403" s="6" t="str">
        <f>IF(ISBLANK(Cotizar!C403),"",VLOOKUP(Cotizar!C403,Tabla3[#All],2,FALSE))</f>
        <v/>
      </c>
      <c r="B403" s="6">
        <f>IF(LEN(Cotizar!A403)&gt;0,Cotizar!A403,"")</f>
        <v>1</v>
      </c>
      <c r="C403" s="6" t="str">
        <f>IF(LEN(Cotizar!B403)&gt;0,Cotizar!B403,"")</f>
        <v/>
      </c>
      <c r="D403" s="6" t="str">
        <f>IF(ISBLANK(Cotizar!D403),"",VLOOKUP(Cotizar!D403,Tabla1[#All],2,FALSE))</f>
        <v/>
      </c>
      <c r="E403" s="6" t="str">
        <f>IF(ISBLANK(Cotizar!F403),"",VLOOKUP(Cotizar!F403,Tabla11[#All],2,FALSE))</f>
        <v/>
      </c>
      <c r="F403" s="6" t="str">
        <f>IF(LEN(Cotizar!G403)&gt;0,Cotizar!G403,"")</f>
        <v/>
      </c>
      <c r="G403" s="39" t="str">
        <f>IF(LEN(Cotizar!H403)&gt;0,Cotizar!H403,"")</f>
        <v/>
      </c>
      <c r="H403" s="39" t="str">
        <f>IF(LEN(Cotizar!I403)&gt;0,Cotizar!I403,"")</f>
        <v/>
      </c>
      <c r="I403" s="6" t="str">
        <f>IF(LEN(Cotizar!J403)&gt;0,Cotizar!J403,"")</f>
        <v/>
      </c>
    </row>
    <row r="404" spans="1:9" x14ac:dyDescent="0.25">
      <c r="A404" s="6" t="str">
        <f>IF(ISBLANK(Cotizar!C404),"",VLOOKUP(Cotizar!C404,Tabla3[#All],2,FALSE))</f>
        <v/>
      </c>
      <c r="B404" s="6">
        <f>IF(LEN(Cotizar!A404)&gt;0,Cotizar!A404,"")</f>
        <v>1</v>
      </c>
      <c r="C404" s="6" t="str">
        <f>IF(LEN(Cotizar!B404)&gt;0,Cotizar!B404,"")</f>
        <v/>
      </c>
      <c r="D404" s="6" t="str">
        <f>IF(ISBLANK(Cotizar!D404),"",VLOOKUP(Cotizar!D404,Tabla1[#All],2,FALSE))</f>
        <v/>
      </c>
      <c r="E404" s="6" t="str">
        <f>IF(ISBLANK(Cotizar!F404),"",VLOOKUP(Cotizar!F404,Tabla11[#All],2,FALSE))</f>
        <v/>
      </c>
      <c r="F404" s="6" t="str">
        <f>IF(LEN(Cotizar!G404)&gt;0,Cotizar!G404,"")</f>
        <v/>
      </c>
      <c r="G404" s="39" t="str">
        <f>IF(LEN(Cotizar!H404)&gt;0,Cotizar!H404,"")</f>
        <v/>
      </c>
      <c r="H404" s="39" t="str">
        <f>IF(LEN(Cotizar!I404)&gt;0,Cotizar!I404,"")</f>
        <v/>
      </c>
      <c r="I404" s="6" t="str">
        <f>IF(LEN(Cotizar!J404)&gt;0,Cotizar!J404,"")</f>
        <v/>
      </c>
    </row>
    <row r="405" spans="1:9" x14ac:dyDescent="0.25">
      <c r="A405" s="6" t="str">
        <f>IF(ISBLANK(Cotizar!C405),"",VLOOKUP(Cotizar!C405,Tabla3[#All],2,FALSE))</f>
        <v/>
      </c>
      <c r="B405" s="6">
        <f>IF(LEN(Cotizar!A405)&gt;0,Cotizar!A405,"")</f>
        <v>1</v>
      </c>
      <c r="C405" s="6" t="str">
        <f>IF(LEN(Cotizar!B405)&gt;0,Cotizar!B405,"")</f>
        <v/>
      </c>
      <c r="D405" s="6" t="str">
        <f>IF(ISBLANK(Cotizar!D405),"",VLOOKUP(Cotizar!D405,Tabla1[#All],2,FALSE))</f>
        <v/>
      </c>
      <c r="E405" s="6" t="str">
        <f>IF(ISBLANK(Cotizar!F405),"",VLOOKUP(Cotizar!F405,Tabla11[#All],2,FALSE))</f>
        <v/>
      </c>
      <c r="F405" s="6" t="str">
        <f>IF(LEN(Cotizar!G405)&gt;0,Cotizar!G405,"")</f>
        <v/>
      </c>
      <c r="G405" s="39" t="str">
        <f>IF(LEN(Cotizar!H405)&gt;0,Cotizar!H405,"")</f>
        <v/>
      </c>
      <c r="H405" s="39" t="str">
        <f>IF(LEN(Cotizar!I405)&gt;0,Cotizar!I405,"")</f>
        <v/>
      </c>
      <c r="I405" s="6" t="str">
        <f>IF(LEN(Cotizar!J405)&gt;0,Cotizar!J405,"")</f>
        <v/>
      </c>
    </row>
    <row r="406" spans="1:9" x14ac:dyDescent="0.25">
      <c r="A406" s="6" t="str">
        <f>IF(ISBLANK(Cotizar!C406),"",VLOOKUP(Cotizar!C406,Tabla3[#All],2,FALSE))</f>
        <v/>
      </c>
      <c r="B406" s="6">
        <f>IF(LEN(Cotizar!A406)&gt;0,Cotizar!A406,"")</f>
        <v>1</v>
      </c>
      <c r="C406" s="6" t="str">
        <f>IF(LEN(Cotizar!B406)&gt;0,Cotizar!B406,"")</f>
        <v/>
      </c>
      <c r="D406" s="6" t="str">
        <f>IF(ISBLANK(Cotizar!D406),"",VLOOKUP(Cotizar!D406,Tabla1[#All],2,FALSE))</f>
        <v/>
      </c>
      <c r="E406" s="6" t="str">
        <f>IF(ISBLANK(Cotizar!F406),"",VLOOKUP(Cotizar!F406,Tabla11[#All],2,FALSE))</f>
        <v/>
      </c>
      <c r="F406" s="6" t="str">
        <f>IF(LEN(Cotizar!G406)&gt;0,Cotizar!G406,"")</f>
        <v/>
      </c>
      <c r="G406" s="39" t="str">
        <f>IF(LEN(Cotizar!H406)&gt;0,Cotizar!H406,"")</f>
        <v/>
      </c>
      <c r="H406" s="39" t="str">
        <f>IF(LEN(Cotizar!I406)&gt;0,Cotizar!I406,"")</f>
        <v/>
      </c>
      <c r="I406" s="6" t="str">
        <f>IF(LEN(Cotizar!J406)&gt;0,Cotizar!J406,"")</f>
        <v/>
      </c>
    </row>
    <row r="407" spans="1:9" x14ac:dyDescent="0.25">
      <c r="A407" s="6" t="str">
        <f>IF(ISBLANK(Cotizar!C407),"",VLOOKUP(Cotizar!C407,Tabla3[#All],2,FALSE))</f>
        <v/>
      </c>
      <c r="B407" s="6">
        <f>IF(LEN(Cotizar!A407)&gt;0,Cotizar!A407,"")</f>
        <v>1</v>
      </c>
      <c r="C407" s="6" t="str">
        <f>IF(LEN(Cotizar!B407)&gt;0,Cotizar!B407,"")</f>
        <v/>
      </c>
      <c r="D407" s="6" t="str">
        <f>IF(ISBLANK(Cotizar!D407),"",VLOOKUP(Cotizar!D407,Tabla1[#All],2,FALSE))</f>
        <v/>
      </c>
      <c r="E407" s="6" t="str">
        <f>IF(ISBLANK(Cotizar!F407),"",VLOOKUP(Cotizar!F407,Tabla11[#All],2,FALSE))</f>
        <v/>
      </c>
      <c r="F407" s="6" t="str">
        <f>IF(LEN(Cotizar!G407)&gt;0,Cotizar!G407,"")</f>
        <v/>
      </c>
      <c r="G407" s="39" t="str">
        <f>IF(LEN(Cotizar!H407)&gt;0,Cotizar!H407,"")</f>
        <v/>
      </c>
      <c r="H407" s="39" t="str">
        <f>IF(LEN(Cotizar!I407)&gt;0,Cotizar!I407,"")</f>
        <v/>
      </c>
      <c r="I407" s="6" t="str">
        <f>IF(LEN(Cotizar!J407)&gt;0,Cotizar!J407,"")</f>
        <v/>
      </c>
    </row>
    <row r="408" spans="1:9" x14ac:dyDescent="0.25">
      <c r="A408" s="6" t="str">
        <f>IF(ISBLANK(Cotizar!C408),"",VLOOKUP(Cotizar!C408,Tabla3[#All],2,FALSE))</f>
        <v/>
      </c>
      <c r="B408" s="6">
        <f>IF(LEN(Cotizar!A408)&gt;0,Cotizar!A408,"")</f>
        <v>1</v>
      </c>
      <c r="C408" s="6" t="str">
        <f>IF(LEN(Cotizar!B408)&gt;0,Cotizar!B408,"")</f>
        <v/>
      </c>
      <c r="D408" s="6" t="str">
        <f>IF(ISBLANK(Cotizar!D408),"",VLOOKUP(Cotizar!D408,Tabla1[#All],2,FALSE))</f>
        <v/>
      </c>
      <c r="E408" s="6" t="str">
        <f>IF(ISBLANK(Cotizar!F408),"",VLOOKUP(Cotizar!F408,Tabla11[#All],2,FALSE))</f>
        <v/>
      </c>
      <c r="F408" s="6" t="str">
        <f>IF(LEN(Cotizar!G408)&gt;0,Cotizar!G408,"")</f>
        <v/>
      </c>
      <c r="G408" s="39" t="str">
        <f>IF(LEN(Cotizar!H408)&gt;0,Cotizar!H408,"")</f>
        <v/>
      </c>
      <c r="H408" s="39" t="str">
        <f>IF(LEN(Cotizar!I408)&gt;0,Cotizar!I408,"")</f>
        <v/>
      </c>
      <c r="I408" s="6" t="str">
        <f>IF(LEN(Cotizar!J408)&gt;0,Cotizar!J408,"")</f>
        <v/>
      </c>
    </row>
    <row r="409" spans="1:9" x14ac:dyDescent="0.25">
      <c r="A409" s="6" t="str">
        <f>IF(ISBLANK(Cotizar!C409),"",VLOOKUP(Cotizar!C409,Tabla3[#All],2,FALSE))</f>
        <v/>
      </c>
      <c r="B409" s="6">
        <f>IF(LEN(Cotizar!A409)&gt;0,Cotizar!A409,"")</f>
        <v>1</v>
      </c>
      <c r="C409" s="6" t="str">
        <f>IF(LEN(Cotizar!B409)&gt;0,Cotizar!B409,"")</f>
        <v/>
      </c>
      <c r="D409" s="6" t="str">
        <f>IF(ISBLANK(Cotizar!D409),"",VLOOKUP(Cotizar!D409,Tabla1[#All],2,FALSE))</f>
        <v/>
      </c>
      <c r="E409" s="6" t="str">
        <f>IF(ISBLANK(Cotizar!F409),"",VLOOKUP(Cotizar!F409,Tabla11[#All],2,FALSE))</f>
        <v/>
      </c>
      <c r="F409" s="6" t="str">
        <f>IF(LEN(Cotizar!G409)&gt;0,Cotizar!G409,"")</f>
        <v/>
      </c>
      <c r="G409" s="39" t="str">
        <f>IF(LEN(Cotizar!H409)&gt;0,Cotizar!H409,"")</f>
        <v/>
      </c>
      <c r="H409" s="39" t="str">
        <f>IF(LEN(Cotizar!I409)&gt;0,Cotizar!I409,"")</f>
        <v/>
      </c>
      <c r="I409" s="6" t="str">
        <f>IF(LEN(Cotizar!J409)&gt;0,Cotizar!J409,"")</f>
        <v/>
      </c>
    </row>
    <row r="410" spans="1:9" x14ac:dyDescent="0.25">
      <c r="A410" s="6" t="str">
        <f>IF(ISBLANK(Cotizar!C410),"",VLOOKUP(Cotizar!C410,Tabla3[#All],2,FALSE))</f>
        <v/>
      </c>
      <c r="B410" s="6">
        <f>IF(LEN(Cotizar!A410)&gt;0,Cotizar!A410,"")</f>
        <v>1</v>
      </c>
      <c r="C410" s="6" t="str">
        <f>IF(LEN(Cotizar!B410)&gt;0,Cotizar!B410,"")</f>
        <v/>
      </c>
      <c r="D410" s="6" t="str">
        <f>IF(ISBLANK(Cotizar!D410),"",VLOOKUP(Cotizar!D410,Tabla1[#All],2,FALSE))</f>
        <v/>
      </c>
      <c r="E410" s="6" t="str">
        <f>IF(ISBLANK(Cotizar!F410),"",VLOOKUP(Cotizar!F410,Tabla11[#All],2,FALSE))</f>
        <v/>
      </c>
      <c r="F410" s="6" t="str">
        <f>IF(LEN(Cotizar!G410)&gt;0,Cotizar!G410,"")</f>
        <v/>
      </c>
      <c r="G410" s="39" t="str">
        <f>IF(LEN(Cotizar!H410)&gt;0,Cotizar!H410,"")</f>
        <v/>
      </c>
      <c r="H410" s="39" t="str">
        <f>IF(LEN(Cotizar!I410)&gt;0,Cotizar!I410,"")</f>
        <v/>
      </c>
      <c r="I410" s="6" t="str">
        <f>IF(LEN(Cotizar!J410)&gt;0,Cotizar!J410,"")</f>
        <v/>
      </c>
    </row>
    <row r="411" spans="1:9" x14ac:dyDescent="0.25">
      <c r="A411" s="6" t="str">
        <f>IF(ISBLANK(Cotizar!C411),"",VLOOKUP(Cotizar!C411,Tabla3[#All],2,FALSE))</f>
        <v/>
      </c>
      <c r="B411" s="6">
        <f>IF(LEN(Cotizar!A411)&gt;0,Cotizar!A411,"")</f>
        <v>1</v>
      </c>
      <c r="C411" s="6" t="str">
        <f>IF(LEN(Cotizar!B411)&gt;0,Cotizar!B411,"")</f>
        <v/>
      </c>
      <c r="D411" s="6" t="str">
        <f>IF(ISBLANK(Cotizar!D411),"",VLOOKUP(Cotizar!D411,Tabla1[#All],2,FALSE))</f>
        <v/>
      </c>
      <c r="E411" s="6" t="str">
        <f>IF(ISBLANK(Cotizar!F411),"",VLOOKUP(Cotizar!F411,Tabla11[#All],2,FALSE))</f>
        <v/>
      </c>
      <c r="F411" s="6" t="str">
        <f>IF(LEN(Cotizar!G411)&gt;0,Cotizar!G411,"")</f>
        <v/>
      </c>
      <c r="G411" s="39" t="str">
        <f>IF(LEN(Cotizar!H411)&gt;0,Cotizar!H411,"")</f>
        <v/>
      </c>
      <c r="H411" s="39" t="str">
        <f>IF(LEN(Cotizar!I411)&gt;0,Cotizar!I411,"")</f>
        <v/>
      </c>
      <c r="I411" s="6" t="str">
        <f>IF(LEN(Cotizar!J411)&gt;0,Cotizar!J411,"")</f>
        <v/>
      </c>
    </row>
    <row r="412" spans="1:9" x14ac:dyDescent="0.25">
      <c r="A412" s="6" t="str">
        <f>IF(ISBLANK(Cotizar!C412),"",VLOOKUP(Cotizar!C412,Tabla3[#All],2,FALSE))</f>
        <v/>
      </c>
      <c r="B412" s="6">
        <f>IF(LEN(Cotizar!A412)&gt;0,Cotizar!A412,"")</f>
        <v>1</v>
      </c>
      <c r="C412" s="6" t="str">
        <f>IF(LEN(Cotizar!B412)&gt;0,Cotizar!B412,"")</f>
        <v/>
      </c>
      <c r="D412" s="6" t="str">
        <f>IF(ISBLANK(Cotizar!D412),"",VLOOKUP(Cotizar!D412,Tabla1[#All],2,FALSE))</f>
        <v/>
      </c>
      <c r="E412" s="6" t="str">
        <f>IF(ISBLANK(Cotizar!F412),"",VLOOKUP(Cotizar!F412,Tabla11[#All],2,FALSE))</f>
        <v/>
      </c>
      <c r="F412" s="6" t="str">
        <f>IF(LEN(Cotizar!G412)&gt;0,Cotizar!G412,"")</f>
        <v/>
      </c>
      <c r="G412" s="39" t="str">
        <f>IF(LEN(Cotizar!H412)&gt;0,Cotizar!H412,"")</f>
        <v/>
      </c>
      <c r="H412" s="39" t="str">
        <f>IF(LEN(Cotizar!I412)&gt;0,Cotizar!I412,"")</f>
        <v/>
      </c>
      <c r="I412" s="6" t="str">
        <f>IF(LEN(Cotizar!J412)&gt;0,Cotizar!J412,"")</f>
        <v/>
      </c>
    </row>
    <row r="413" spans="1:9" x14ac:dyDescent="0.25">
      <c r="A413" s="6" t="str">
        <f>IF(ISBLANK(Cotizar!C413),"",VLOOKUP(Cotizar!C413,Tabla3[#All],2,FALSE))</f>
        <v/>
      </c>
      <c r="B413" s="6">
        <f>IF(LEN(Cotizar!A413)&gt;0,Cotizar!A413,"")</f>
        <v>1</v>
      </c>
      <c r="C413" s="6" t="str">
        <f>IF(LEN(Cotizar!B413)&gt;0,Cotizar!B413,"")</f>
        <v/>
      </c>
      <c r="D413" s="6" t="str">
        <f>IF(ISBLANK(Cotizar!D413),"",VLOOKUP(Cotizar!D413,Tabla1[#All],2,FALSE))</f>
        <v/>
      </c>
      <c r="E413" s="6" t="str">
        <f>IF(ISBLANK(Cotizar!F413),"",VLOOKUP(Cotizar!F413,Tabla11[#All],2,FALSE))</f>
        <v/>
      </c>
      <c r="F413" s="6" t="str">
        <f>IF(LEN(Cotizar!G413)&gt;0,Cotizar!G413,"")</f>
        <v/>
      </c>
      <c r="G413" s="39" t="str">
        <f>IF(LEN(Cotizar!H413)&gt;0,Cotizar!H413,"")</f>
        <v/>
      </c>
      <c r="H413" s="39" t="str">
        <f>IF(LEN(Cotizar!I413)&gt;0,Cotizar!I413,"")</f>
        <v/>
      </c>
      <c r="I413" s="6" t="str">
        <f>IF(LEN(Cotizar!J413)&gt;0,Cotizar!J413,"")</f>
        <v/>
      </c>
    </row>
    <row r="414" spans="1:9" x14ac:dyDescent="0.25">
      <c r="A414" s="6" t="str">
        <f>IF(ISBLANK(Cotizar!C414),"",VLOOKUP(Cotizar!C414,Tabla3[#All],2,FALSE))</f>
        <v/>
      </c>
      <c r="B414" s="6">
        <f>IF(LEN(Cotizar!A414)&gt;0,Cotizar!A414,"")</f>
        <v>1</v>
      </c>
      <c r="C414" s="6" t="str">
        <f>IF(LEN(Cotizar!B414)&gt;0,Cotizar!B414,"")</f>
        <v/>
      </c>
      <c r="D414" s="6" t="str">
        <f>IF(ISBLANK(Cotizar!D414),"",VLOOKUP(Cotizar!D414,Tabla1[#All],2,FALSE))</f>
        <v/>
      </c>
      <c r="E414" s="6" t="str">
        <f>IF(ISBLANK(Cotizar!F414),"",VLOOKUP(Cotizar!F414,Tabla11[#All],2,FALSE))</f>
        <v/>
      </c>
      <c r="F414" s="6" t="str">
        <f>IF(LEN(Cotizar!G414)&gt;0,Cotizar!G414,"")</f>
        <v/>
      </c>
      <c r="G414" s="39" t="str">
        <f>IF(LEN(Cotizar!H414)&gt;0,Cotizar!H414,"")</f>
        <v/>
      </c>
      <c r="H414" s="39" t="str">
        <f>IF(LEN(Cotizar!I414)&gt;0,Cotizar!I414,"")</f>
        <v/>
      </c>
      <c r="I414" s="6" t="str">
        <f>IF(LEN(Cotizar!J414)&gt;0,Cotizar!J414,"")</f>
        <v/>
      </c>
    </row>
    <row r="415" spans="1:9" x14ac:dyDescent="0.25">
      <c r="A415" s="6" t="str">
        <f>IF(ISBLANK(Cotizar!C415),"",VLOOKUP(Cotizar!C415,Tabla3[#All],2,FALSE))</f>
        <v/>
      </c>
      <c r="B415" s="6">
        <f>IF(LEN(Cotizar!A415)&gt;0,Cotizar!A415,"")</f>
        <v>1</v>
      </c>
      <c r="C415" s="6" t="str">
        <f>IF(LEN(Cotizar!B415)&gt;0,Cotizar!B415,"")</f>
        <v/>
      </c>
      <c r="D415" s="6" t="str">
        <f>IF(ISBLANK(Cotizar!D415),"",VLOOKUP(Cotizar!D415,Tabla1[#All],2,FALSE))</f>
        <v/>
      </c>
      <c r="E415" s="6" t="str">
        <f>IF(ISBLANK(Cotizar!F415),"",VLOOKUP(Cotizar!F415,Tabla11[#All],2,FALSE))</f>
        <v/>
      </c>
      <c r="F415" s="6" t="str">
        <f>IF(LEN(Cotizar!G415)&gt;0,Cotizar!G415,"")</f>
        <v/>
      </c>
      <c r="G415" s="39" t="str">
        <f>IF(LEN(Cotizar!H415)&gt;0,Cotizar!H415,"")</f>
        <v/>
      </c>
      <c r="H415" s="39" t="str">
        <f>IF(LEN(Cotizar!I415)&gt;0,Cotizar!I415,"")</f>
        <v/>
      </c>
      <c r="I415" s="6" t="str">
        <f>IF(LEN(Cotizar!J415)&gt;0,Cotizar!J415,"")</f>
        <v/>
      </c>
    </row>
    <row r="416" spans="1:9" x14ac:dyDescent="0.25">
      <c r="A416" s="6" t="str">
        <f>IF(ISBLANK(Cotizar!C416),"",VLOOKUP(Cotizar!C416,Tabla3[#All],2,FALSE))</f>
        <v/>
      </c>
      <c r="B416" s="6">
        <f>IF(LEN(Cotizar!A416)&gt;0,Cotizar!A416,"")</f>
        <v>1</v>
      </c>
      <c r="C416" s="6" t="str">
        <f>IF(LEN(Cotizar!B416)&gt;0,Cotizar!B416,"")</f>
        <v/>
      </c>
      <c r="D416" s="6" t="str">
        <f>IF(ISBLANK(Cotizar!D416),"",VLOOKUP(Cotizar!D416,Tabla1[#All],2,FALSE))</f>
        <v/>
      </c>
      <c r="E416" s="6" t="str">
        <f>IF(ISBLANK(Cotizar!F416),"",VLOOKUP(Cotizar!F416,Tabla11[#All],2,FALSE))</f>
        <v/>
      </c>
      <c r="F416" s="6" t="str">
        <f>IF(LEN(Cotizar!G416)&gt;0,Cotizar!G416,"")</f>
        <v/>
      </c>
      <c r="G416" s="39" t="str">
        <f>IF(LEN(Cotizar!H416)&gt;0,Cotizar!H416,"")</f>
        <v/>
      </c>
      <c r="H416" s="39" t="str">
        <f>IF(LEN(Cotizar!I416)&gt;0,Cotizar!I416,"")</f>
        <v/>
      </c>
      <c r="I416" s="6" t="str">
        <f>IF(LEN(Cotizar!J416)&gt;0,Cotizar!J416,"")</f>
        <v/>
      </c>
    </row>
    <row r="417" spans="1:9" x14ac:dyDescent="0.25">
      <c r="A417" s="6" t="str">
        <f>IF(ISBLANK(Cotizar!C417),"",VLOOKUP(Cotizar!C417,Tabla3[#All],2,FALSE))</f>
        <v/>
      </c>
      <c r="B417" s="6">
        <f>IF(LEN(Cotizar!A417)&gt;0,Cotizar!A417,"")</f>
        <v>1</v>
      </c>
      <c r="C417" s="6" t="str">
        <f>IF(LEN(Cotizar!B417)&gt;0,Cotizar!B417,"")</f>
        <v/>
      </c>
      <c r="D417" s="6" t="str">
        <f>IF(ISBLANK(Cotizar!D417),"",VLOOKUP(Cotizar!D417,Tabla1[#All],2,FALSE))</f>
        <v/>
      </c>
      <c r="E417" s="6" t="str">
        <f>IF(ISBLANK(Cotizar!F417),"",VLOOKUP(Cotizar!F417,Tabla11[#All],2,FALSE))</f>
        <v/>
      </c>
      <c r="F417" s="6" t="str">
        <f>IF(LEN(Cotizar!G417)&gt;0,Cotizar!G417,"")</f>
        <v/>
      </c>
      <c r="G417" s="39" t="str">
        <f>IF(LEN(Cotizar!H417)&gt;0,Cotizar!H417,"")</f>
        <v/>
      </c>
      <c r="H417" s="39" t="str">
        <f>IF(LEN(Cotizar!I417)&gt;0,Cotizar!I417,"")</f>
        <v/>
      </c>
      <c r="I417" s="6" t="str">
        <f>IF(LEN(Cotizar!J417)&gt;0,Cotizar!J417,"")</f>
        <v/>
      </c>
    </row>
    <row r="418" spans="1:9" x14ac:dyDescent="0.25">
      <c r="A418" s="6" t="str">
        <f>IF(ISBLANK(Cotizar!C418),"",VLOOKUP(Cotizar!C418,Tabla3[#All],2,FALSE))</f>
        <v/>
      </c>
      <c r="B418" s="6">
        <f>IF(LEN(Cotizar!A418)&gt;0,Cotizar!A418,"")</f>
        <v>1</v>
      </c>
      <c r="C418" s="6" t="str">
        <f>IF(LEN(Cotizar!B418)&gt;0,Cotizar!B418,"")</f>
        <v/>
      </c>
      <c r="D418" s="6" t="str">
        <f>IF(ISBLANK(Cotizar!D418),"",VLOOKUP(Cotizar!D418,Tabla1[#All],2,FALSE))</f>
        <v/>
      </c>
      <c r="E418" s="6" t="str">
        <f>IF(ISBLANK(Cotizar!F418),"",VLOOKUP(Cotizar!F418,Tabla11[#All],2,FALSE))</f>
        <v/>
      </c>
      <c r="F418" s="6" t="str">
        <f>IF(LEN(Cotizar!G418)&gt;0,Cotizar!G418,"")</f>
        <v/>
      </c>
      <c r="G418" s="39" t="str">
        <f>IF(LEN(Cotizar!H418)&gt;0,Cotizar!H418,"")</f>
        <v/>
      </c>
      <c r="H418" s="39" t="str">
        <f>IF(LEN(Cotizar!I418)&gt;0,Cotizar!I418,"")</f>
        <v/>
      </c>
      <c r="I418" s="6" t="str">
        <f>IF(LEN(Cotizar!J418)&gt;0,Cotizar!J418,"")</f>
        <v/>
      </c>
    </row>
    <row r="419" spans="1:9" x14ac:dyDescent="0.25">
      <c r="A419" s="6" t="str">
        <f>IF(ISBLANK(Cotizar!C419),"",VLOOKUP(Cotizar!C419,Tabla3[#All],2,FALSE))</f>
        <v/>
      </c>
      <c r="B419" s="6">
        <f>IF(LEN(Cotizar!A419)&gt;0,Cotizar!A419,"")</f>
        <v>1</v>
      </c>
      <c r="C419" s="6" t="str">
        <f>IF(LEN(Cotizar!B419)&gt;0,Cotizar!B419,"")</f>
        <v/>
      </c>
      <c r="D419" s="6" t="str">
        <f>IF(ISBLANK(Cotizar!D419),"",VLOOKUP(Cotizar!D419,Tabla1[#All],2,FALSE))</f>
        <v/>
      </c>
      <c r="E419" s="6" t="str">
        <f>IF(ISBLANK(Cotizar!F419),"",VLOOKUP(Cotizar!F419,Tabla11[#All],2,FALSE))</f>
        <v/>
      </c>
      <c r="F419" s="6" t="str">
        <f>IF(LEN(Cotizar!G419)&gt;0,Cotizar!G419,"")</f>
        <v/>
      </c>
      <c r="G419" s="39" t="str">
        <f>IF(LEN(Cotizar!H419)&gt;0,Cotizar!H419,"")</f>
        <v/>
      </c>
      <c r="H419" s="39" t="str">
        <f>IF(LEN(Cotizar!I419)&gt;0,Cotizar!I419,"")</f>
        <v/>
      </c>
      <c r="I419" s="6" t="str">
        <f>IF(LEN(Cotizar!J419)&gt;0,Cotizar!J419,"")</f>
        <v/>
      </c>
    </row>
    <row r="420" spans="1:9" x14ac:dyDescent="0.25">
      <c r="A420" s="6" t="str">
        <f>IF(ISBLANK(Cotizar!C420),"",VLOOKUP(Cotizar!C420,Tabla3[#All],2,FALSE))</f>
        <v/>
      </c>
      <c r="B420" s="6">
        <f>IF(LEN(Cotizar!A420)&gt;0,Cotizar!A420,"")</f>
        <v>1</v>
      </c>
      <c r="C420" s="6" t="str">
        <f>IF(LEN(Cotizar!B420)&gt;0,Cotizar!B420,"")</f>
        <v/>
      </c>
      <c r="D420" s="6" t="str">
        <f>IF(ISBLANK(Cotizar!D420),"",VLOOKUP(Cotizar!D420,Tabla1[#All],2,FALSE))</f>
        <v/>
      </c>
      <c r="E420" s="6" t="str">
        <f>IF(ISBLANK(Cotizar!F420),"",VLOOKUP(Cotizar!F420,Tabla11[#All],2,FALSE))</f>
        <v/>
      </c>
      <c r="F420" s="6" t="str">
        <f>IF(LEN(Cotizar!G420)&gt;0,Cotizar!G420,"")</f>
        <v/>
      </c>
      <c r="G420" s="39" t="str">
        <f>IF(LEN(Cotizar!H420)&gt;0,Cotizar!H420,"")</f>
        <v/>
      </c>
      <c r="H420" s="39" t="str">
        <f>IF(LEN(Cotizar!I420)&gt;0,Cotizar!I420,"")</f>
        <v/>
      </c>
      <c r="I420" s="6" t="str">
        <f>IF(LEN(Cotizar!J420)&gt;0,Cotizar!J420,"")</f>
        <v/>
      </c>
    </row>
    <row r="421" spans="1:9" x14ac:dyDescent="0.25">
      <c r="A421" s="6" t="str">
        <f>IF(ISBLANK(Cotizar!C421),"",VLOOKUP(Cotizar!C421,Tabla3[#All],2,FALSE))</f>
        <v/>
      </c>
      <c r="B421" s="6">
        <f>IF(LEN(Cotizar!A421)&gt;0,Cotizar!A421,"")</f>
        <v>1</v>
      </c>
      <c r="C421" s="6" t="str">
        <f>IF(LEN(Cotizar!B421)&gt;0,Cotizar!B421,"")</f>
        <v/>
      </c>
      <c r="D421" s="6" t="str">
        <f>IF(ISBLANK(Cotizar!D421),"",VLOOKUP(Cotizar!D421,Tabla1[#All],2,FALSE))</f>
        <v/>
      </c>
      <c r="E421" s="6" t="str">
        <f>IF(ISBLANK(Cotizar!F421),"",VLOOKUP(Cotizar!F421,Tabla11[#All],2,FALSE))</f>
        <v/>
      </c>
      <c r="F421" s="6" t="str">
        <f>IF(LEN(Cotizar!G421)&gt;0,Cotizar!G421,"")</f>
        <v/>
      </c>
      <c r="G421" s="39" t="str">
        <f>IF(LEN(Cotizar!H421)&gt;0,Cotizar!H421,"")</f>
        <v/>
      </c>
      <c r="H421" s="39" t="str">
        <f>IF(LEN(Cotizar!I421)&gt;0,Cotizar!I421,"")</f>
        <v/>
      </c>
      <c r="I421" s="6" t="str">
        <f>IF(LEN(Cotizar!J421)&gt;0,Cotizar!J421,"")</f>
        <v/>
      </c>
    </row>
    <row r="422" spans="1:9" x14ac:dyDescent="0.25">
      <c r="A422" s="6" t="str">
        <f>IF(ISBLANK(Cotizar!C422),"",VLOOKUP(Cotizar!C422,Tabla3[#All],2,FALSE))</f>
        <v/>
      </c>
      <c r="B422" s="6">
        <f>IF(LEN(Cotizar!A422)&gt;0,Cotizar!A422,"")</f>
        <v>1</v>
      </c>
      <c r="C422" s="6" t="str">
        <f>IF(LEN(Cotizar!B422)&gt;0,Cotizar!B422,"")</f>
        <v/>
      </c>
      <c r="D422" s="6" t="str">
        <f>IF(ISBLANK(Cotizar!D422),"",VLOOKUP(Cotizar!D422,Tabla1[#All],2,FALSE))</f>
        <v/>
      </c>
      <c r="E422" s="6" t="str">
        <f>IF(ISBLANK(Cotizar!F422),"",VLOOKUP(Cotizar!F422,Tabla11[#All],2,FALSE))</f>
        <v/>
      </c>
      <c r="F422" s="6" t="str">
        <f>IF(LEN(Cotizar!G422)&gt;0,Cotizar!G422,"")</f>
        <v/>
      </c>
      <c r="G422" s="39" t="str">
        <f>IF(LEN(Cotizar!H422)&gt;0,Cotizar!H422,"")</f>
        <v/>
      </c>
      <c r="H422" s="39" t="str">
        <f>IF(LEN(Cotizar!I422)&gt;0,Cotizar!I422,"")</f>
        <v/>
      </c>
      <c r="I422" s="6" t="str">
        <f>IF(LEN(Cotizar!J422)&gt;0,Cotizar!J422,"")</f>
        <v/>
      </c>
    </row>
    <row r="423" spans="1:9" x14ac:dyDescent="0.25">
      <c r="A423" s="6" t="str">
        <f>IF(ISBLANK(Cotizar!C423),"",VLOOKUP(Cotizar!C423,Tabla3[#All],2,FALSE))</f>
        <v/>
      </c>
      <c r="B423" s="6">
        <f>IF(LEN(Cotizar!A423)&gt;0,Cotizar!A423,"")</f>
        <v>1</v>
      </c>
      <c r="C423" s="6" t="str">
        <f>IF(LEN(Cotizar!B423)&gt;0,Cotizar!B423,"")</f>
        <v/>
      </c>
      <c r="D423" s="6" t="str">
        <f>IF(ISBLANK(Cotizar!D423),"",VLOOKUP(Cotizar!D423,Tabla1[#All],2,FALSE))</f>
        <v/>
      </c>
      <c r="E423" s="6" t="str">
        <f>IF(ISBLANK(Cotizar!F423),"",VLOOKUP(Cotizar!F423,Tabla11[#All],2,FALSE))</f>
        <v/>
      </c>
      <c r="F423" s="6" t="str">
        <f>IF(LEN(Cotizar!G423)&gt;0,Cotizar!G423,"")</f>
        <v/>
      </c>
      <c r="G423" s="39" t="str">
        <f>IF(LEN(Cotizar!H423)&gt;0,Cotizar!H423,"")</f>
        <v/>
      </c>
      <c r="H423" s="39" t="str">
        <f>IF(LEN(Cotizar!I423)&gt;0,Cotizar!I423,"")</f>
        <v/>
      </c>
      <c r="I423" s="6" t="str">
        <f>IF(LEN(Cotizar!J423)&gt;0,Cotizar!J423,"")</f>
        <v/>
      </c>
    </row>
    <row r="424" spans="1:9" x14ac:dyDescent="0.25">
      <c r="A424" s="6" t="str">
        <f>IF(ISBLANK(Cotizar!C424),"",VLOOKUP(Cotizar!C424,Tabla3[#All],2,FALSE))</f>
        <v/>
      </c>
      <c r="B424" s="6">
        <f>IF(LEN(Cotizar!A424)&gt;0,Cotizar!A424,"")</f>
        <v>1</v>
      </c>
      <c r="C424" s="6" t="str">
        <f>IF(LEN(Cotizar!B424)&gt;0,Cotizar!B424,"")</f>
        <v/>
      </c>
      <c r="D424" s="6" t="str">
        <f>IF(ISBLANK(Cotizar!D424),"",VLOOKUP(Cotizar!D424,Tabla1[#All],2,FALSE))</f>
        <v/>
      </c>
      <c r="E424" s="6" t="str">
        <f>IF(ISBLANK(Cotizar!F424),"",VLOOKUP(Cotizar!F424,Tabla11[#All],2,FALSE))</f>
        <v/>
      </c>
      <c r="F424" s="6" t="str">
        <f>IF(LEN(Cotizar!G424)&gt;0,Cotizar!G424,"")</f>
        <v/>
      </c>
      <c r="G424" s="39" t="str">
        <f>IF(LEN(Cotizar!H424)&gt;0,Cotizar!H424,"")</f>
        <v/>
      </c>
      <c r="H424" s="39" t="str">
        <f>IF(LEN(Cotizar!I424)&gt;0,Cotizar!I424,"")</f>
        <v/>
      </c>
      <c r="I424" s="6" t="str">
        <f>IF(LEN(Cotizar!J424)&gt;0,Cotizar!J424,"")</f>
        <v/>
      </c>
    </row>
    <row r="425" spans="1:9" x14ac:dyDescent="0.25">
      <c r="A425" s="6" t="str">
        <f>IF(ISBLANK(Cotizar!C425),"",VLOOKUP(Cotizar!C425,Tabla3[#All],2,FALSE))</f>
        <v/>
      </c>
      <c r="B425" s="6">
        <f>IF(LEN(Cotizar!A425)&gt;0,Cotizar!A425,"")</f>
        <v>1</v>
      </c>
      <c r="C425" s="6" t="str">
        <f>IF(LEN(Cotizar!B425)&gt;0,Cotizar!B425,"")</f>
        <v/>
      </c>
      <c r="D425" s="6" t="str">
        <f>IF(ISBLANK(Cotizar!D425),"",VLOOKUP(Cotizar!D425,Tabla1[#All],2,FALSE))</f>
        <v/>
      </c>
      <c r="E425" s="6" t="str">
        <f>IF(ISBLANK(Cotizar!F425),"",VLOOKUP(Cotizar!F425,Tabla11[#All],2,FALSE))</f>
        <v/>
      </c>
      <c r="F425" s="6" t="str">
        <f>IF(LEN(Cotizar!G425)&gt;0,Cotizar!G425,"")</f>
        <v/>
      </c>
      <c r="G425" s="39" t="str">
        <f>IF(LEN(Cotizar!H425)&gt;0,Cotizar!H425,"")</f>
        <v/>
      </c>
      <c r="H425" s="39" t="str">
        <f>IF(LEN(Cotizar!I425)&gt;0,Cotizar!I425,"")</f>
        <v/>
      </c>
      <c r="I425" s="6" t="str">
        <f>IF(LEN(Cotizar!J425)&gt;0,Cotizar!J425,"")</f>
        <v/>
      </c>
    </row>
    <row r="426" spans="1:9" x14ac:dyDescent="0.25">
      <c r="A426" s="6" t="str">
        <f>IF(ISBLANK(Cotizar!C426),"",VLOOKUP(Cotizar!C426,Tabla3[#All],2,FALSE))</f>
        <v/>
      </c>
      <c r="B426" s="6">
        <f>IF(LEN(Cotizar!A426)&gt;0,Cotizar!A426,"")</f>
        <v>1</v>
      </c>
      <c r="C426" s="6" t="str">
        <f>IF(LEN(Cotizar!B426)&gt;0,Cotizar!B426,"")</f>
        <v/>
      </c>
      <c r="D426" s="6" t="str">
        <f>IF(ISBLANK(Cotizar!D426),"",VLOOKUP(Cotizar!D426,Tabla1[#All],2,FALSE))</f>
        <v/>
      </c>
      <c r="E426" s="6" t="str">
        <f>IF(ISBLANK(Cotizar!F426),"",VLOOKUP(Cotizar!F426,Tabla11[#All],2,FALSE))</f>
        <v/>
      </c>
      <c r="F426" s="6" t="str">
        <f>IF(LEN(Cotizar!G426)&gt;0,Cotizar!G426,"")</f>
        <v/>
      </c>
      <c r="G426" s="39" t="str">
        <f>IF(LEN(Cotizar!H426)&gt;0,Cotizar!H426,"")</f>
        <v/>
      </c>
      <c r="H426" s="39" t="str">
        <f>IF(LEN(Cotizar!I426)&gt;0,Cotizar!I426,"")</f>
        <v/>
      </c>
      <c r="I426" s="6" t="str">
        <f>IF(LEN(Cotizar!J426)&gt;0,Cotizar!J426,"")</f>
        <v/>
      </c>
    </row>
    <row r="427" spans="1:9" x14ac:dyDescent="0.25">
      <c r="A427" s="6" t="str">
        <f>IF(ISBLANK(Cotizar!C427),"",VLOOKUP(Cotizar!C427,Tabla3[#All],2,FALSE))</f>
        <v/>
      </c>
      <c r="B427" s="6">
        <f>IF(LEN(Cotizar!A427)&gt;0,Cotizar!A427,"")</f>
        <v>1</v>
      </c>
      <c r="C427" s="6" t="str">
        <f>IF(LEN(Cotizar!B427)&gt;0,Cotizar!B427,"")</f>
        <v/>
      </c>
      <c r="D427" s="6" t="str">
        <f>IF(ISBLANK(Cotizar!D427),"",VLOOKUP(Cotizar!D427,Tabla1[#All],2,FALSE))</f>
        <v/>
      </c>
      <c r="E427" s="6" t="str">
        <f>IF(ISBLANK(Cotizar!F427),"",VLOOKUP(Cotizar!F427,Tabla11[#All],2,FALSE))</f>
        <v/>
      </c>
      <c r="F427" s="6" t="str">
        <f>IF(LEN(Cotizar!G427)&gt;0,Cotizar!G427,"")</f>
        <v/>
      </c>
      <c r="G427" s="39" t="str">
        <f>IF(LEN(Cotizar!H427)&gt;0,Cotizar!H427,"")</f>
        <v/>
      </c>
      <c r="H427" s="39" t="str">
        <f>IF(LEN(Cotizar!I427)&gt;0,Cotizar!I427,"")</f>
        <v/>
      </c>
      <c r="I427" s="6" t="str">
        <f>IF(LEN(Cotizar!J427)&gt;0,Cotizar!J427,"")</f>
        <v/>
      </c>
    </row>
    <row r="428" spans="1:9" x14ac:dyDescent="0.25">
      <c r="A428" s="6" t="str">
        <f>IF(ISBLANK(Cotizar!C428),"",VLOOKUP(Cotizar!C428,Tabla3[#All],2,FALSE))</f>
        <v/>
      </c>
      <c r="B428" s="6">
        <f>IF(LEN(Cotizar!A428)&gt;0,Cotizar!A428,"")</f>
        <v>1</v>
      </c>
      <c r="C428" s="6" t="str">
        <f>IF(LEN(Cotizar!B428)&gt;0,Cotizar!B428,"")</f>
        <v/>
      </c>
      <c r="D428" s="6" t="str">
        <f>IF(ISBLANK(Cotizar!D428),"",VLOOKUP(Cotizar!D428,Tabla1[#All],2,FALSE))</f>
        <v/>
      </c>
      <c r="E428" s="6" t="str">
        <f>IF(ISBLANK(Cotizar!F428),"",VLOOKUP(Cotizar!F428,Tabla11[#All],2,FALSE))</f>
        <v/>
      </c>
      <c r="F428" s="6" t="str">
        <f>IF(LEN(Cotizar!G428)&gt;0,Cotizar!G428,"")</f>
        <v/>
      </c>
      <c r="G428" s="39" t="str">
        <f>IF(LEN(Cotizar!H428)&gt;0,Cotizar!H428,"")</f>
        <v/>
      </c>
      <c r="H428" s="39" t="str">
        <f>IF(LEN(Cotizar!I428)&gt;0,Cotizar!I428,"")</f>
        <v/>
      </c>
      <c r="I428" s="6" t="str">
        <f>IF(LEN(Cotizar!J428)&gt;0,Cotizar!J428,"")</f>
        <v/>
      </c>
    </row>
    <row r="429" spans="1:9" x14ac:dyDescent="0.25">
      <c r="A429" s="6" t="str">
        <f>IF(ISBLANK(Cotizar!C429),"",VLOOKUP(Cotizar!C429,Tabla3[#All],2,FALSE))</f>
        <v/>
      </c>
      <c r="B429" s="6">
        <f>IF(LEN(Cotizar!A429)&gt;0,Cotizar!A429,"")</f>
        <v>1</v>
      </c>
      <c r="C429" s="6" t="str">
        <f>IF(LEN(Cotizar!B429)&gt;0,Cotizar!B429,"")</f>
        <v/>
      </c>
      <c r="D429" s="6" t="str">
        <f>IF(ISBLANK(Cotizar!D429),"",VLOOKUP(Cotizar!D429,Tabla1[#All],2,FALSE))</f>
        <v/>
      </c>
      <c r="E429" s="6" t="str">
        <f>IF(ISBLANK(Cotizar!F429),"",VLOOKUP(Cotizar!F429,Tabla11[#All],2,FALSE))</f>
        <v/>
      </c>
      <c r="F429" s="6" t="str">
        <f>IF(LEN(Cotizar!G429)&gt;0,Cotizar!G429,"")</f>
        <v/>
      </c>
      <c r="G429" s="39" t="str">
        <f>IF(LEN(Cotizar!H429)&gt;0,Cotizar!H429,"")</f>
        <v/>
      </c>
      <c r="H429" s="39" t="str">
        <f>IF(LEN(Cotizar!I429)&gt;0,Cotizar!I429,"")</f>
        <v/>
      </c>
      <c r="I429" s="6" t="str">
        <f>IF(LEN(Cotizar!J429)&gt;0,Cotizar!J429,"")</f>
        <v/>
      </c>
    </row>
    <row r="430" spans="1:9" x14ac:dyDescent="0.25">
      <c r="A430" s="6" t="str">
        <f>IF(ISBLANK(Cotizar!C430),"",VLOOKUP(Cotizar!C430,Tabla3[#All],2,FALSE))</f>
        <v/>
      </c>
      <c r="B430" s="6">
        <f>IF(LEN(Cotizar!A430)&gt;0,Cotizar!A430,"")</f>
        <v>1</v>
      </c>
      <c r="C430" s="6" t="str">
        <f>IF(LEN(Cotizar!B430)&gt;0,Cotizar!B430,"")</f>
        <v/>
      </c>
      <c r="D430" s="6" t="str">
        <f>IF(ISBLANK(Cotizar!D430),"",VLOOKUP(Cotizar!D430,Tabla1[#All],2,FALSE))</f>
        <v/>
      </c>
      <c r="E430" s="6" t="str">
        <f>IF(ISBLANK(Cotizar!F430),"",VLOOKUP(Cotizar!F430,Tabla11[#All],2,FALSE))</f>
        <v/>
      </c>
      <c r="F430" s="6" t="str">
        <f>IF(LEN(Cotizar!G430)&gt;0,Cotizar!G430,"")</f>
        <v/>
      </c>
      <c r="G430" s="39" t="str">
        <f>IF(LEN(Cotizar!H430)&gt;0,Cotizar!H430,"")</f>
        <v/>
      </c>
      <c r="H430" s="39" t="str">
        <f>IF(LEN(Cotizar!I430)&gt;0,Cotizar!I430,"")</f>
        <v/>
      </c>
      <c r="I430" s="6" t="str">
        <f>IF(LEN(Cotizar!J430)&gt;0,Cotizar!J430,"")</f>
        <v/>
      </c>
    </row>
    <row r="431" spans="1:9" x14ac:dyDescent="0.25">
      <c r="A431" s="6" t="str">
        <f>IF(ISBLANK(Cotizar!C431),"",VLOOKUP(Cotizar!C431,Tabla3[#All],2,FALSE))</f>
        <v/>
      </c>
      <c r="B431" s="6">
        <f>IF(LEN(Cotizar!A431)&gt;0,Cotizar!A431,"")</f>
        <v>1</v>
      </c>
      <c r="C431" s="6" t="str">
        <f>IF(LEN(Cotizar!B431)&gt;0,Cotizar!B431,"")</f>
        <v/>
      </c>
      <c r="D431" s="6" t="str">
        <f>IF(ISBLANK(Cotizar!D431),"",VLOOKUP(Cotizar!D431,Tabla1[#All],2,FALSE))</f>
        <v/>
      </c>
      <c r="E431" s="6" t="str">
        <f>IF(ISBLANK(Cotizar!F431),"",VLOOKUP(Cotizar!F431,Tabla11[#All],2,FALSE))</f>
        <v/>
      </c>
      <c r="F431" s="6" t="str">
        <f>IF(LEN(Cotizar!G431)&gt;0,Cotizar!G431,"")</f>
        <v/>
      </c>
      <c r="G431" s="39" t="str">
        <f>IF(LEN(Cotizar!H431)&gt;0,Cotizar!H431,"")</f>
        <v/>
      </c>
      <c r="H431" s="39" t="str">
        <f>IF(LEN(Cotizar!I431)&gt;0,Cotizar!I431,"")</f>
        <v/>
      </c>
      <c r="I431" s="6" t="str">
        <f>IF(LEN(Cotizar!J431)&gt;0,Cotizar!J431,"")</f>
        <v/>
      </c>
    </row>
    <row r="432" spans="1:9" x14ac:dyDescent="0.25">
      <c r="A432" s="6" t="str">
        <f>IF(ISBLANK(Cotizar!C432),"",VLOOKUP(Cotizar!C432,Tabla3[#All],2,FALSE))</f>
        <v/>
      </c>
      <c r="B432" s="6">
        <f>IF(LEN(Cotizar!A432)&gt;0,Cotizar!A432,"")</f>
        <v>1</v>
      </c>
      <c r="C432" s="6" t="str">
        <f>IF(LEN(Cotizar!B432)&gt;0,Cotizar!B432,"")</f>
        <v/>
      </c>
      <c r="D432" s="6" t="str">
        <f>IF(ISBLANK(Cotizar!D432),"",VLOOKUP(Cotizar!D432,Tabla1[#All],2,FALSE))</f>
        <v/>
      </c>
      <c r="E432" s="6" t="str">
        <f>IF(ISBLANK(Cotizar!F432),"",VLOOKUP(Cotizar!F432,Tabla11[#All],2,FALSE))</f>
        <v/>
      </c>
      <c r="F432" s="6" t="str">
        <f>IF(LEN(Cotizar!G432)&gt;0,Cotizar!G432,"")</f>
        <v/>
      </c>
      <c r="G432" s="39" t="str">
        <f>IF(LEN(Cotizar!H432)&gt;0,Cotizar!H432,"")</f>
        <v/>
      </c>
      <c r="H432" s="39" t="str">
        <f>IF(LEN(Cotizar!I432)&gt;0,Cotizar!I432,"")</f>
        <v/>
      </c>
      <c r="I432" s="6" t="str">
        <f>IF(LEN(Cotizar!J432)&gt;0,Cotizar!J432,"")</f>
        <v/>
      </c>
    </row>
    <row r="433" spans="1:9" x14ac:dyDescent="0.25">
      <c r="A433" s="6" t="str">
        <f>IF(ISBLANK(Cotizar!C433),"",VLOOKUP(Cotizar!C433,Tabla3[#All],2,FALSE))</f>
        <v/>
      </c>
      <c r="B433" s="6">
        <f>IF(LEN(Cotizar!A433)&gt;0,Cotizar!A433,"")</f>
        <v>1</v>
      </c>
      <c r="C433" s="6" t="str">
        <f>IF(LEN(Cotizar!B433)&gt;0,Cotizar!B433,"")</f>
        <v/>
      </c>
      <c r="D433" s="6" t="str">
        <f>IF(ISBLANK(Cotizar!D433),"",VLOOKUP(Cotizar!D433,Tabla1[#All],2,FALSE))</f>
        <v/>
      </c>
      <c r="E433" s="6" t="str">
        <f>IF(ISBLANK(Cotizar!F433),"",VLOOKUP(Cotizar!F433,Tabla11[#All],2,FALSE))</f>
        <v/>
      </c>
      <c r="F433" s="6" t="str">
        <f>IF(LEN(Cotizar!G433)&gt;0,Cotizar!G433,"")</f>
        <v/>
      </c>
      <c r="G433" s="39" t="str">
        <f>IF(LEN(Cotizar!H433)&gt;0,Cotizar!H433,"")</f>
        <v/>
      </c>
      <c r="H433" s="39" t="str">
        <f>IF(LEN(Cotizar!I433)&gt;0,Cotizar!I433,"")</f>
        <v/>
      </c>
      <c r="I433" s="6" t="str">
        <f>IF(LEN(Cotizar!J433)&gt;0,Cotizar!J433,"")</f>
        <v/>
      </c>
    </row>
    <row r="434" spans="1:9" x14ac:dyDescent="0.25">
      <c r="A434" s="6" t="str">
        <f>IF(ISBLANK(Cotizar!C434),"",VLOOKUP(Cotizar!C434,Tabla3[#All],2,FALSE))</f>
        <v/>
      </c>
      <c r="B434" s="6">
        <f>IF(LEN(Cotizar!A434)&gt;0,Cotizar!A434,"")</f>
        <v>1</v>
      </c>
      <c r="C434" s="6" t="str">
        <f>IF(LEN(Cotizar!B434)&gt;0,Cotizar!B434,"")</f>
        <v/>
      </c>
      <c r="D434" s="6" t="str">
        <f>IF(ISBLANK(Cotizar!D434),"",VLOOKUP(Cotizar!D434,Tabla1[#All],2,FALSE))</f>
        <v/>
      </c>
      <c r="E434" s="6" t="str">
        <f>IF(ISBLANK(Cotizar!F434),"",VLOOKUP(Cotizar!F434,Tabla11[#All],2,FALSE))</f>
        <v/>
      </c>
      <c r="F434" s="6" t="str">
        <f>IF(LEN(Cotizar!G434)&gt;0,Cotizar!G434,"")</f>
        <v/>
      </c>
      <c r="G434" s="39" t="str">
        <f>IF(LEN(Cotizar!H434)&gt;0,Cotizar!H434,"")</f>
        <v/>
      </c>
      <c r="H434" s="39" t="str">
        <f>IF(LEN(Cotizar!I434)&gt;0,Cotizar!I434,"")</f>
        <v/>
      </c>
      <c r="I434" s="6" t="str">
        <f>IF(LEN(Cotizar!J434)&gt;0,Cotizar!J434,"")</f>
        <v/>
      </c>
    </row>
    <row r="435" spans="1:9" x14ac:dyDescent="0.25">
      <c r="A435" s="6" t="str">
        <f>IF(ISBLANK(Cotizar!C435),"",VLOOKUP(Cotizar!C435,Tabla3[#All],2,FALSE))</f>
        <v/>
      </c>
      <c r="B435" s="6">
        <f>IF(LEN(Cotizar!A435)&gt;0,Cotizar!A435,"")</f>
        <v>1</v>
      </c>
      <c r="C435" s="6" t="str">
        <f>IF(LEN(Cotizar!B435)&gt;0,Cotizar!B435,"")</f>
        <v/>
      </c>
      <c r="D435" s="6" t="str">
        <f>IF(ISBLANK(Cotizar!D435),"",VLOOKUP(Cotizar!D435,Tabla1[#All],2,FALSE))</f>
        <v/>
      </c>
      <c r="E435" s="6" t="str">
        <f>IF(ISBLANK(Cotizar!F435),"",VLOOKUP(Cotizar!F435,Tabla11[#All],2,FALSE))</f>
        <v/>
      </c>
      <c r="F435" s="6" t="str">
        <f>IF(LEN(Cotizar!G435)&gt;0,Cotizar!G435,"")</f>
        <v/>
      </c>
      <c r="G435" s="39" t="str">
        <f>IF(LEN(Cotizar!H435)&gt;0,Cotizar!H435,"")</f>
        <v/>
      </c>
      <c r="H435" s="39" t="str">
        <f>IF(LEN(Cotizar!I435)&gt;0,Cotizar!I435,"")</f>
        <v/>
      </c>
      <c r="I435" s="6" t="str">
        <f>IF(LEN(Cotizar!J435)&gt;0,Cotizar!J435,"")</f>
        <v/>
      </c>
    </row>
    <row r="436" spans="1:9" x14ac:dyDescent="0.25">
      <c r="A436" s="6" t="str">
        <f>IF(ISBLANK(Cotizar!C436),"",VLOOKUP(Cotizar!C436,Tabla3[#All],2,FALSE))</f>
        <v/>
      </c>
      <c r="B436" s="6">
        <f>IF(LEN(Cotizar!A436)&gt;0,Cotizar!A436,"")</f>
        <v>1</v>
      </c>
      <c r="C436" s="6" t="str">
        <f>IF(LEN(Cotizar!B436)&gt;0,Cotizar!B436,"")</f>
        <v/>
      </c>
      <c r="D436" s="6" t="str">
        <f>IF(ISBLANK(Cotizar!D436),"",VLOOKUP(Cotizar!D436,Tabla1[#All],2,FALSE))</f>
        <v/>
      </c>
      <c r="E436" s="6" t="str">
        <f>IF(ISBLANK(Cotizar!F436),"",VLOOKUP(Cotizar!F436,Tabla11[#All],2,FALSE))</f>
        <v/>
      </c>
      <c r="F436" s="6" t="str">
        <f>IF(LEN(Cotizar!G436)&gt;0,Cotizar!G436,"")</f>
        <v/>
      </c>
      <c r="G436" s="39" t="str">
        <f>IF(LEN(Cotizar!H436)&gt;0,Cotizar!H436,"")</f>
        <v/>
      </c>
      <c r="H436" s="39" t="str">
        <f>IF(LEN(Cotizar!I436)&gt;0,Cotizar!I436,"")</f>
        <v/>
      </c>
      <c r="I436" s="6" t="str">
        <f>IF(LEN(Cotizar!J436)&gt;0,Cotizar!J436,"")</f>
        <v/>
      </c>
    </row>
    <row r="437" spans="1:9" x14ac:dyDescent="0.25">
      <c r="A437" s="6" t="str">
        <f>IF(ISBLANK(Cotizar!C437),"",VLOOKUP(Cotizar!C437,Tabla3[#All],2,FALSE))</f>
        <v/>
      </c>
      <c r="B437" s="6">
        <f>IF(LEN(Cotizar!A437)&gt;0,Cotizar!A437,"")</f>
        <v>1</v>
      </c>
      <c r="C437" s="6" t="str">
        <f>IF(LEN(Cotizar!B437)&gt;0,Cotizar!B437,"")</f>
        <v/>
      </c>
      <c r="D437" s="6" t="str">
        <f>IF(ISBLANK(Cotizar!D437),"",VLOOKUP(Cotizar!D437,Tabla1[#All],2,FALSE))</f>
        <v/>
      </c>
      <c r="E437" s="6" t="str">
        <f>IF(ISBLANK(Cotizar!F437),"",VLOOKUP(Cotizar!F437,Tabla11[#All],2,FALSE))</f>
        <v/>
      </c>
      <c r="F437" s="6" t="str">
        <f>IF(LEN(Cotizar!G437)&gt;0,Cotizar!G437,"")</f>
        <v/>
      </c>
      <c r="G437" s="39" t="str">
        <f>IF(LEN(Cotizar!H437)&gt;0,Cotizar!H437,"")</f>
        <v/>
      </c>
      <c r="H437" s="39" t="str">
        <f>IF(LEN(Cotizar!I437)&gt;0,Cotizar!I437,"")</f>
        <v/>
      </c>
      <c r="I437" s="6" t="str">
        <f>IF(LEN(Cotizar!J437)&gt;0,Cotizar!J437,"")</f>
        <v/>
      </c>
    </row>
    <row r="438" spans="1:9" x14ac:dyDescent="0.25">
      <c r="A438" s="6" t="str">
        <f>IF(ISBLANK(Cotizar!C438),"",VLOOKUP(Cotizar!C438,Tabla3[#All],2,FALSE))</f>
        <v/>
      </c>
      <c r="B438" s="6">
        <f>IF(LEN(Cotizar!A438)&gt;0,Cotizar!A438,"")</f>
        <v>1</v>
      </c>
      <c r="C438" s="6" t="str">
        <f>IF(LEN(Cotizar!B438)&gt;0,Cotizar!B438,"")</f>
        <v/>
      </c>
      <c r="D438" s="6" t="str">
        <f>IF(ISBLANK(Cotizar!D438),"",VLOOKUP(Cotizar!D438,Tabla1[#All],2,FALSE))</f>
        <v/>
      </c>
      <c r="E438" s="6" t="str">
        <f>IF(ISBLANK(Cotizar!F438),"",VLOOKUP(Cotizar!F438,Tabla11[#All],2,FALSE))</f>
        <v/>
      </c>
      <c r="F438" s="6" t="str">
        <f>IF(LEN(Cotizar!G438)&gt;0,Cotizar!G438,"")</f>
        <v/>
      </c>
      <c r="G438" s="39" t="str">
        <f>IF(LEN(Cotizar!H438)&gt;0,Cotizar!H438,"")</f>
        <v/>
      </c>
      <c r="H438" s="39" t="str">
        <f>IF(LEN(Cotizar!I438)&gt;0,Cotizar!I438,"")</f>
        <v/>
      </c>
      <c r="I438" s="6" t="str">
        <f>IF(LEN(Cotizar!J438)&gt;0,Cotizar!J438,"")</f>
        <v/>
      </c>
    </row>
    <row r="439" spans="1:9" x14ac:dyDescent="0.25">
      <c r="A439" s="6" t="str">
        <f>IF(ISBLANK(Cotizar!C439),"",VLOOKUP(Cotizar!C439,Tabla3[#All],2,FALSE))</f>
        <v/>
      </c>
      <c r="B439" s="6">
        <f>IF(LEN(Cotizar!A439)&gt;0,Cotizar!A439,"")</f>
        <v>1</v>
      </c>
      <c r="C439" s="6" t="str">
        <f>IF(LEN(Cotizar!B439)&gt;0,Cotizar!B439,"")</f>
        <v/>
      </c>
      <c r="D439" s="6" t="str">
        <f>IF(ISBLANK(Cotizar!D439),"",VLOOKUP(Cotizar!D439,Tabla1[#All],2,FALSE))</f>
        <v/>
      </c>
      <c r="E439" s="6" t="str">
        <f>IF(ISBLANK(Cotizar!F439),"",VLOOKUP(Cotizar!F439,Tabla11[#All],2,FALSE))</f>
        <v/>
      </c>
      <c r="F439" s="6" t="str">
        <f>IF(LEN(Cotizar!G439)&gt;0,Cotizar!G439,"")</f>
        <v/>
      </c>
      <c r="G439" s="39" t="str">
        <f>IF(LEN(Cotizar!H439)&gt;0,Cotizar!H439,"")</f>
        <v/>
      </c>
      <c r="H439" s="39" t="str">
        <f>IF(LEN(Cotizar!I439)&gt;0,Cotizar!I439,"")</f>
        <v/>
      </c>
      <c r="I439" s="6" t="str">
        <f>IF(LEN(Cotizar!J439)&gt;0,Cotizar!J439,"")</f>
        <v/>
      </c>
    </row>
    <row r="440" spans="1:9" x14ac:dyDescent="0.25">
      <c r="A440" s="6" t="str">
        <f>IF(ISBLANK(Cotizar!C440),"",VLOOKUP(Cotizar!C440,Tabla3[#All],2,FALSE))</f>
        <v/>
      </c>
      <c r="B440" s="6">
        <f>IF(LEN(Cotizar!A440)&gt;0,Cotizar!A440,"")</f>
        <v>1</v>
      </c>
      <c r="C440" s="6" t="str">
        <f>IF(LEN(Cotizar!B440)&gt;0,Cotizar!B440,"")</f>
        <v/>
      </c>
      <c r="D440" s="6" t="str">
        <f>IF(ISBLANK(Cotizar!D440),"",VLOOKUP(Cotizar!D440,Tabla1[#All],2,FALSE))</f>
        <v/>
      </c>
      <c r="E440" s="6" t="str">
        <f>IF(ISBLANK(Cotizar!F440),"",VLOOKUP(Cotizar!F440,Tabla11[#All],2,FALSE))</f>
        <v/>
      </c>
      <c r="F440" s="6" t="str">
        <f>IF(LEN(Cotizar!G440)&gt;0,Cotizar!G440,"")</f>
        <v/>
      </c>
      <c r="G440" s="39" t="str">
        <f>IF(LEN(Cotizar!H440)&gt;0,Cotizar!H440,"")</f>
        <v/>
      </c>
      <c r="H440" s="39" t="str">
        <f>IF(LEN(Cotizar!I440)&gt;0,Cotizar!I440,"")</f>
        <v/>
      </c>
      <c r="I440" s="6" t="str">
        <f>IF(LEN(Cotizar!J440)&gt;0,Cotizar!J440,"")</f>
        <v/>
      </c>
    </row>
    <row r="441" spans="1:9" x14ac:dyDescent="0.25">
      <c r="A441" s="6" t="str">
        <f>IF(ISBLANK(Cotizar!C441),"",VLOOKUP(Cotizar!C441,Tabla3[#All],2,FALSE))</f>
        <v/>
      </c>
      <c r="B441" s="6">
        <f>IF(LEN(Cotizar!A441)&gt;0,Cotizar!A441,"")</f>
        <v>1</v>
      </c>
      <c r="C441" s="6" t="str">
        <f>IF(LEN(Cotizar!B441)&gt;0,Cotizar!B441,"")</f>
        <v/>
      </c>
      <c r="D441" s="6" t="str">
        <f>IF(ISBLANK(Cotizar!D441),"",VLOOKUP(Cotizar!D441,Tabla1[#All],2,FALSE))</f>
        <v/>
      </c>
      <c r="E441" s="6" t="str">
        <f>IF(ISBLANK(Cotizar!F441),"",VLOOKUP(Cotizar!F441,Tabla11[#All],2,FALSE))</f>
        <v/>
      </c>
      <c r="F441" s="6" t="str">
        <f>IF(LEN(Cotizar!G441)&gt;0,Cotizar!G441,"")</f>
        <v/>
      </c>
      <c r="G441" s="39" t="str">
        <f>IF(LEN(Cotizar!H441)&gt;0,Cotizar!H441,"")</f>
        <v/>
      </c>
      <c r="H441" s="39" t="str">
        <f>IF(LEN(Cotizar!I441)&gt;0,Cotizar!I441,"")</f>
        <v/>
      </c>
      <c r="I441" s="6" t="str">
        <f>IF(LEN(Cotizar!J441)&gt;0,Cotizar!J441,"")</f>
        <v/>
      </c>
    </row>
    <row r="442" spans="1:9" x14ac:dyDescent="0.25">
      <c r="A442" s="6" t="str">
        <f>IF(ISBLANK(Cotizar!C442),"",VLOOKUP(Cotizar!C442,Tabla3[#All],2,FALSE))</f>
        <v/>
      </c>
      <c r="B442" s="6">
        <f>IF(LEN(Cotizar!A442)&gt;0,Cotizar!A442,"")</f>
        <v>1</v>
      </c>
      <c r="C442" s="6" t="str">
        <f>IF(LEN(Cotizar!B442)&gt;0,Cotizar!B442,"")</f>
        <v/>
      </c>
      <c r="D442" s="6" t="str">
        <f>IF(ISBLANK(Cotizar!D442),"",VLOOKUP(Cotizar!D442,Tabla1[#All],2,FALSE))</f>
        <v/>
      </c>
      <c r="E442" s="6" t="str">
        <f>IF(ISBLANK(Cotizar!F442),"",VLOOKUP(Cotizar!F442,Tabla11[#All],2,FALSE))</f>
        <v/>
      </c>
      <c r="F442" s="6" t="str">
        <f>IF(LEN(Cotizar!G442)&gt;0,Cotizar!G442,"")</f>
        <v/>
      </c>
      <c r="G442" s="39" t="str">
        <f>IF(LEN(Cotizar!H442)&gt;0,Cotizar!H442,"")</f>
        <v/>
      </c>
      <c r="H442" s="39" t="str">
        <f>IF(LEN(Cotizar!I442)&gt;0,Cotizar!I442,"")</f>
        <v/>
      </c>
      <c r="I442" s="6" t="str">
        <f>IF(LEN(Cotizar!J442)&gt;0,Cotizar!J442,"")</f>
        <v/>
      </c>
    </row>
    <row r="443" spans="1:9" x14ac:dyDescent="0.25">
      <c r="A443" s="6" t="str">
        <f>IF(ISBLANK(Cotizar!C443),"",VLOOKUP(Cotizar!C443,Tabla3[#All],2,FALSE))</f>
        <v/>
      </c>
      <c r="B443" s="6">
        <f>IF(LEN(Cotizar!A443)&gt;0,Cotizar!A443,"")</f>
        <v>1</v>
      </c>
      <c r="C443" s="6" t="str">
        <f>IF(LEN(Cotizar!B443)&gt;0,Cotizar!B443,"")</f>
        <v/>
      </c>
      <c r="D443" s="6" t="str">
        <f>IF(ISBLANK(Cotizar!D443),"",VLOOKUP(Cotizar!D443,Tabla1[#All],2,FALSE))</f>
        <v/>
      </c>
      <c r="E443" s="6" t="str">
        <f>IF(ISBLANK(Cotizar!F443),"",VLOOKUP(Cotizar!F443,Tabla11[#All],2,FALSE))</f>
        <v/>
      </c>
      <c r="F443" s="6" t="str">
        <f>IF(LEN(Cotizar!G443)&gt;0,Cotizar!G443,"")</f>
        <v/>
      </c>
      <c r="G443" s="39" t="str">
        <f>IF(LEN(Cotizar!H443)&gt;0,Cotizar!H443,"")</f>
        <v/>
      </c>
      <c r="H443" s="39" t="str">
        <f>IF(LEN(Cotizar!I443)&gt;0,Cotizar!I443,"")</f>
        <v/>
      </c>
      <c r="I443" s="6" t="str">
        <f>IF(LEN(Cotizar!J443)&gt;0,Cotizar!J443,"")</f>
        <v/>
      </c>
    </row>
    <row r="444" spans="1:9" x14ac:dyDescent="0.25">
      <c r="A444" s="6" t="str">
        <f>IF(ISBLANK(Cotizar!C444),"",VLOOKUP(Cotizar!C444,Tabla3[#All],2,FALSE))</f>
        <v/>
      </c>
      <c r="B444" s="6">
        <f>IF(LEN(Cotizar!A444)&gt;0,Cotizar!A444,"")</f>
        <v>1</v>
      </c>
      <c r="C444" s="6" t="str">
        <f>IF(LEN(Cotizar!B444)&gt;0,Cotizar!B444,"")</f>
        <v/>
      </c>
      <c r="D444" s="6" t="str">
        <f>IF(ISBLANK(Cotizar!D444),"",VLOOKUP(Cotizar!D444,Tabla1[#All],2,FALSE))</f>
        <v/>
      </c>
      <c r="E444" s="6" t="str">
        <f>IF(ISBLANK(Cotizar!F444),"",VLOOKUP(Cotizar!F444,Tabla11[#All],2,FALSE))</f>
        <v/>
      </c>
      <c r="F444" s="6" t="str">
        <f>IF(LEN(Cotizar!G444)&gt;0,Cotizar!G444,"")</f>
        <v/>
      </c>
      <c r="G444" s="39" t="str">
        <f>IF(LEN(Cotizar!H444)&gt;0,Cotizar!H444,"")</f>
        <v/>
      </c>
      <c r="H444" s="39" t="str">
        <f>IF(LEN(Cotizar!I444)&gt;0,Cotizar!I444,"")</f>
        <v/>
      </c>
      <c r="I444" s="6" t="str">
        <f>IF(LEN(Cotizar!J444)&gt;0,Cotizar!J444,"")</f>
        <v/>
      </c>
    </row>
    <row r="445" spans="1:9" x14ac:dyDescent="0.25">
      <c r="A445" s="6" t="str">
        <f>IF(ISBLANK(Cotizar!C445),"",VLOOKUP(Cotizar!C445,Tabla3[#All],2,FALSE))</f>
        <v/>
      </c>
      <c r="B445" s="6">
        <f>IF(LEN(Cotizar!A445)&gt;0,Cotizar!A445,"")</f>
        <v>1</v>
      </c>
      <c r="C445" s="6" t="str">
        <f>IF(LEN(Cotizar!B445)&gt;0,Cotizar!B445,"")</f>
        <v/>
      </c>
      <c r="D445" s="6" t="str">
        <f>IF(ISBLANK(Cotizar!D445),"",VLOOKUP(Cotizar!D445,Tabla1[#All],2,FALSE))</f>
        <v/>
      </c>
      <c r="E445" s="6" t="str">
        <f>IF(ISBLANK(Cotizar!F445),"",VLOOKUP(Cotizar!F445,Tabla11[#All],2,FALSE))</f>
        <v/>
      </c>
      <c r="F445" s="6" t="str">
        <f>IF(LEN(Cotizar!G445)&gt;0,Cotizar!G445,"")</f>
        <v/>
      </c>
      <c r="G445" s="39" t="str">
        <f>IF(LEN(Cotizar!H445)&gt;0,Cotizar!H445,"")</f>
        <v/>
      </c>
      <c r="H445" s="39" t="str">
        <f>IF(LEN(Cotizar!I445)&gt;0,Cotizar!I445,"")</f>
        <v/>
      </c>
      <c r="I445" s="6" t="str">
        <f>IF(LEN(Cotizar!J445)&gt;0,Cotizar!J445,"")</f>
        <v/>
      </c>
    </row>
    <row r="446" spans="1:9" x14ac:dyDescent="0.25">
      <c r="A446" s="6" t="str">
        <f>IF(ISBLANK(Cotizar!C446),"",VLOOKUP(Cotizar!C446,Tabla3[#All],2,FALSE))</f>
        <v/>
      </c>
      <c r="B446" s="6">
        <f>IF(LEN(Cotizar!A446)&gt;0,Cotizar!A446,"")</f>
        <v>1</v>
      </c>
      <c r="C446" s="6" t="str">
        <f>IF(LEN(Cotizar!B446)&gt;0,Cotizar!B446,"")</f>
        <v/>
      </c>
      <c r="D446" s="6" t="str">
        <f>IF(ISBLANK(Cotizar!D446),"",VLOOKUP(Cotizar!D446,Tabla1[#All],2,FALSE))</f>
        <v/>
      </c>
      <c r="E446" s="6" t="str">
        <f>IF(ISBLANK(Cotizar!F446),"",VLOOKUP(Cotizar!F446,Tabla11[#All],2,FALSE))</f>
        <v/>
      </c>
      <c r="F446" s="6" t="str">
        <f>IF(LEN(Cotizar!G446)&gt;0,Cotizar!G446,"")</f>
        <v/>
      </c>
      <c r="G446" s="39" t="str">
        <f>IF(LEN(Cotizar!H446)&gt;0,Cotizar!H446,"")</f>
        <v/>
      </c>
      <c r="H446" s="39" t="str">
        <f>IF(LEN(Cotizar!I446)&gt;0,Cotizar!I446,"")</f>
        <v/>
      </c>
      <c r="I446" s="6" t="str">
        <f>IF(LEN(Cotizar!J446)&gt;0,Cotizar!J446,"")</f>
        <v/>
      </c>
    </row>
    <row r="447" spans="1:9" x14ac:dyDescent="0.25">
      <c r="A447" s="6" t="str">
        <f>IF(ISBLANK(Cotizar!C447),"",VLOOKUP(Cotizar!C447,Tabla3[#All],2,FALSE))</f>
        <v/>
      </c>
      <c r="B447" s="6">
        <f>IF(LEN(Cotizar!A447)&gt;0,Cotizar!A447,"")</f>
        <v>1</v>
      </c>
      <c r="C447" s="6" t="str">
        <f>IF(LEN(Cotizar!B447)&gt;0,Cotizar!B447,"")</f>
        <v/>
      </c>
      <c r="D447" s="6" t="str">
        <f>IF(ISBLANK(Cotizar!D447),"",VLOOKUP(Cotizar!D447,Tabla1[#All],2,FALSE))</f>
        <v/>
      </c>
      <c r="E447" s="6" t="str">
        <f>IF(ISBLANK(Cotizar!F447),"",VLOOKUP(Cotizar!F447,Tabla11[#All],2,FALSE))</f>
        <v/>
      </c>
      <c r="F447" s="6" t="str">
        <f>IF(LEN(Cotizar!G447)&gt;0,Cotizar!G447,"")</f>
        <v/>
      </c>
      <c r="G447" s="39" t="str">
        <f>IF(LEN(Cotizar!H447)&gt;0,Cotizar!H447,"")</f>
        <v/>
      </c>
      <c r="H447" s="39" t="str">
        <f>IF(LEN(Cotizar!I447)&gt;0,Cotizar!I447,"")</f>
        <v/>
      </c>
      <c r="I447" s="6" t="str">
        <f>IF(LEN(Cotizar!J447)&gt;0,Cotizar!J447,"")</f>
        <v/>
      </c>
    </row>
    <row r="448" spans="1:9" x14ac:dyDescent="0.25">
      <c r="A448" s="6" t="str">
        <f>IF(ISBLANK(Cotizar!C448),"",VLOOKUP(Cotizar!C448,Tabla3[#All],2,FALSE))</f>
        <v/>
      </c>
      <c r="B448" s="6">
        <f>IF(LEN(Cotizar!A448)&gt;0,Cotizar!A448,"")</f>
        <v>1</v>
      </c>
      <c r="C448" s="6" t="str">
        <f>IF(LEN(Cotizar!B448)&gt;0,Cotizar!B448,"")</f>
        <v/>
      </c>
      <c r="D448" s="6" t="str">
        <f>IF(ISBLANK(Cotizar!D448),"",VLOOKUP(Cotizar!D448,Tabla1[#All],2,FALSE))</f>
        <v/>
      </c>
      <c r="E448" s="6" t="str">
        <f>IF(ISBLANK(Cotizar!F448),"",VLOOKUP(Cotizar!F448,Tabla11[#All],2,FALSE))</f>
        <v/>
      </c>
      <c r="F448" s="6" t="str">
        <f>IF(LEN(Cotizar!G448)&gt;0,Cotizar!G448,"")</f>
        <v/>
      </c>
      <c r="G448" s="39" t="str">
        <f>IF(LEN(Cotizar!H448)&gt;0,Cotizar!H448,"")</f>
        <v/>
      </c>
      <c r="H448" s="39" t="str">
        <f>IF(LEN(Cotizar!I448)&gt;0,Cotizar!I448,"")</f>
        <v/>
      </c>
      <c r="I448" s="6" t="str">
        <f>IF(LEN(Cotizar!J448)&gt;0,Cotizar!J448,"")</f>
        <v/>
      </c>
    </row>
    <row r="449" spans="1:9" x14ac:dyDescent="0.25">
      <c r="A449" s="6" t="str">
        <f>IF(ISBLANK(Cotizar!C449),"",VLOOKUP(Cotizar!C449,Tabla3[#All],2,FALSE))</f>
        <v/>
      </c>
      <c r="B449" s="6">
        <f>IF(LEN(Cotizar!A449)&gt;0,Cotizar!A449,"")</f>
        <v>1</v>
      </c>
      <c r="C449" s="6" t="str">
        <f>IF(LEN(Cotizar!B449)&gt;0,Cotizar!B449,"")</f>
        <v/>
      </c>
      <c r="D449" s="6" t="str">
        <f>IF(ISBLANK(Cotizar!D449),"",VLOOKUP(Cotizar!D449,Tabla1[#All],2,FALSE))</f>
        <v/>
      </c>
      <c r="E449" s="6" t="str">
        <f>IF(ISBLANK(Cotizar!F449),"",VLOOKUP(Cotizar!F449,Tabla11[#All],2,FALSE))</f>
        <v/>
      </c>
      <c r="F449" s="6" t="str">
        <f>IF(LEN(Cotizar!G449)&gt;0,Cotizar!G449,"")</f>
        <v/>
      </c>
      <c r="G449" s="39" t="str">
        <f>IF(LEN(Cotizar!H449)&gt;0,Cotizar!H449,"")</f>
        <v/>
      </c>
      <c r="H449" s="39" t="str">
        <f>IF(LEN(Cotizar!I449)&gt;0,Cotizar!I449,"")</f>
        <v/>
      </c>
      <c r="I449" s="6" t="str">
        <f>IF(LEN(Cotizar!J449)&gt;0,Cotizar!J449,"")</f>
        <v/>
      </c>
    </row>
    <row r="450" spans="1:9" x14ac:dyDescent="0.25">
      <c r="A450" s="6" t="str">
        <f>IF(ISBLANK(Cotizar!C450),"",VLOOKUP(Cotizar!C450,Tabla3[#All],2,FALSE))</f>
        <v/>
      </c>
      <c r="B450" s="6">
        <f>IF(LEN(Cotizar!A450)&gt;0,Cotizar!A450,"")</f>
        <v>1</v>
      </c>
      <c r="C450" s="6" t="str">
        <f>IF(LEN(Cotizar!B450)&gt;0,Cotizar!B450,"")</f>
        <v/>
      </c>
      <c r="D450" s="6" t="str">
        <f>IF(ISBLANK(Cotizar!D450),"",VLOOKUP(Cotizar!D450,Tabla1[#All],2,FALSE))</f>
        <v/>
      </c>
      <c r="E450" s="6" t="str">
        <f>IF(ISBLANK(Cotizar!F450),"",VLOOKUP(Cotizar!F450,Tabla11[#All],2,FALSE))</f>
        <v/>
      </c>
      <c r="F450" s="6" t="str">
        <f>IF(LEN(Cotizar!G450)&gt;0,Cotizar!G450,"")</f>
        <v/>
      </c>
      <c r="G450" s="39" t="str">
        <f>IF(LEN(Cotizar!H450)&gt;0,Cotizar!H450,"")</f>
        <v/>
      </c>
      <c r="H450" s="39" t="str">
        <f>IF(LEN(Cotizar!I450)&gt;0,Cotizar!I450,"")</f>
        <v/>
      </c>
      <c r="I450" s="6" t="str">
        <f>IF(LEN(Cotizar!J450)&gt;0,Cotizar!J450,"")</f>
        <v/>
      </c>
    </row>
    <row r="451" spans="1:9" x14ac:dyDescent="0.25">
      <c r="A451" s="6" t="str">
        <f>IF(ISBLANK(Cotizar!C451),"",VLOOKUP(Cotizar!C451,Tabla3[#All],2,FALSE))</f>
        <v/>
      </c>
      <c r="B451" s="6">
        <f>IF(LEN(Cotizar!A451)&gt;0,Cotizar!A451,"")</f>
        <v>1</v>
      </c>
      <c r="C451" s="6" t="str">
        <f>IF(LEN(Cotizar!B451)&gt;0,Cotizar!B451,"")</f>
        <v/>
      </c>
      <c r="D451" s="6" t="str">
        <f>IF(ISBLANK(Cotizar!D451),"",VLOOKUP(Cotizar!D451,Tabla1[#All],2,FALSE))</f>
        <v/>
      </c>
      <c r="E451" s="6" t="str">
        <f>IF(ISBLANK(Cotizar!F451),"",VLOOKUP(Cotizar!F451,Tabla11[#All],2,FALSE))</f>
        <v/>
      </c>
      <c r="F451" s="6" t="str">
        <f>IF(LEN(Cotizar!G451)&gt;0,Cotizar!G451,"")</f>
        <v/>
      </c>
      <c r="G451" s="39" t="str">
        <f>IF(LEN(Cotizar!H451)&gt;0,Cotizar!H451,"")</f>
        <v/>
      </c>
      <c r="H451" s="39" t="str">
        <f>IF(LEN(Cotizar!I451)&gt;0,Cotizar!I451,"")</f>
        <v/>
      </c>
      <c r="I451" s="6" t="str">
        <f>IF(LEN(Cotizar!J451)&gt;0,Cotizar!J451,"")</f>
        <v/>
      </c>
    </row>
    <row r="452" spans="1:9" x14ac:dyDescent="0.25">
      <c r="A452" s="6" t="str">
        <f>IF(ISBLANK(Cotizar!C452),"",VLOOKUP(Cotizar!C452,Tabla3[#All],2,FALSE))</f>
        <v/>
      </c>
      <c r="B452" s="6">
        <f>IF(LEN(Cotizar!A452)&gt;0,Cotizar!A452,"")</f>
        <v>1</v>
      </c>
      <c r="C452" s="6" t="str">
        <f>IF(LEN(Cotizar!B452)&gt;0,Cotizar!B452,"")</f>
        <v/>
      </c>
      <c r="D452" s="6" t="str">
        <f>IF(ISBLANK(Cotizar!D452),"",VLOOKUP(Cotizar!D452,Tabla1[#All],2,FALSE))</f>
        <v/>
      </c>
      <c r="E452" s="6" t="str">
        <f>IF(ISBLANK(Cotizar!F452),"",VLOOKUP(Cotizar!F452,Tabla11[#All],2,FALSE))</f>
        <v/>
      </c>
      <c r="F452" s="6" t="str">
        <f>IF(LEN(Cotizar!G452)&gt;0,Cotizar!G452,"")</f>
        <v/>
      </c>
      <c r="G452" s="39" t="str">
        <f>IF(LEN(Cotizar!H452)&gt;0,Cotizar!H452,"")</f>
        <v/>
      </c>
      <c r="H452" s="39" t="str">
        <f>IF(LEN(Cotizar!I452)&gt;0,Cotizar!I452,"")</f>
        <v/>
      </c>
      <c r="I452" s="6" t="str">
        <f>IF(LEN(Cotizar!J452)&gt;0,Cotizar!J452,"")</f>
        <v/>
      </c>
    </row>
    <row r="453" spans="1:9" x14ac:dyDescent="0.25">
      <c r="A453" s="6" t="str">
        <f>IF(ISBLANK(Cotizar!C453),"",VLOOKUP(Cotizar!C453,Tabla3[#All],2,FALSE))</f>
        <v/>
      </c>
      <c r="B453" s="6">
        <f>IF(LEN(Cotizar!A453)&gt;0,Cotizar!A453,"")</f>
        <v>1</v>
      </c>
      <c r="C453" s="6" t="str">
        <f>IF(LEN(Cotizar!B453)&gt;0,Cotizar!B453,"")</f>
        <v/>
      </c>
      <c r="D453" s="6" t="str">
        <f>IF(ISBLANK(Cotizar!D453),"",VLOOKUP(Cotizar!D453,Tabla1[#All],2,FALSE))</f>
        <v/>
      </c>
      <c r="E453" s="6" t="str">
        <f>IF(ISBLANK(Cotizar!F453),"",VLOOKUP(Cotizar!F453,Tabla11[#All],2,FALSE))</f>
        <v/>
      </c>
      <c r="F453" s="6" t="str">
        <f>IF(LEN(Cotizar!G453)&gt;0,Cotizar!G453,"")</f>
        <v/>
      </c>
      <c r="G453" s="39" t="str">
        <f>IF(LEN(Cotizar!H453)&gt;0,Cotizar!H453,"")</f>
        <v/>
      </c>
      <c r="H453" s="39" t="str">
        <f>IF(LEN(Cotizar!I453)&gt;0,Cotizar!I453,"")</f>
        <v/>
      </c>
      <c r="I453" s="6" t="str">
        <f>IF(LEN(Cotizar!J453)&gt;0,Cotizar!J453,"")</f>
        <v/>
      </c>
    </row>
    <row r="454" spans="1:9" x14ac:dyDescent="0.25">
      <c r="A454" s="6" t="str">
        <f>IF(ISBLANK(Cotizar!C454),"",VLOOKUP(Cotizar!C454,Tabla3[#All],2,FALSE))</f>
        <v/>
      </c>
      <c r="B454" s="6">
        <f>IF(LEN(Cotizar!A454)&gt;0,Cotizar!A454,"")</f>
        <v>1</v>
      </c>
      <c r="C454" s="6" t="str">
        <f>IF(LEN(Cotizar!B454)&gt;0,Cotizar!B454,"")</f>
        <v/>
      </c>
      <c r="D454" s="6" t="str">
        <f>IF(ISBLANK(Cotizar!D454),"",VLOOKUP(Cotizar!D454,Tabla1[#All],2,FALSE))</f>
        <v/>
      </c>
      <c r="E454" s="6" t="str">
        <f>IF(ISBLANK(Cotizar!F454),"",VLOOKUP(Cotizar!F454,Tabla11[#All],2,FALSE))</f>
        <v/>
      </c>
      <c r="F454" s="6" t="str">
        <f>IF(LEN(Cotizar!G454)&gt;0,Cotizar!G454,"")</f>
        <v/>
      </c>
      <c r="G454" s="39" t="str">
        <f>IF(LEN(Cotizar!H454)&gt;0,Cotizar!H454,"")</f>
        <v/>
      </c>
      <c r="H454" s="39" t="str">
        <f>IF(LEN(Cotizar!I454)&gt;0,Cotizar!I454,"")</f>
        <v/>
      </c>
      <c r="I454" s="6" t="str">
        <f>IF(LEN(Cotizar!J454)&gt;0,Cotizar!J454,"")</f>
        <v/>
      </c>
    </row>
    <row r="455" spans="1:9" x14ac:dyDescent="0.25">
      <c r="A455" s="6" t="str">
        <f>IF(ISBLANK(Cotizar!C455),"",VLOOKUP(Cotizar!C455,Tabla3[#All],2,FALSE))</f>
        <v/>
      </c>
      <c r="B455" s="6">
        <f>IF(LEN(Cotizar!A455)&gt;0,Cotizar!A455,"")</f>
        <v>1</v>
      </c>
      <c r="C455" s="6" t="str">
        <f>IF(LEN(Cotizar!B455)&gt;0,Cotizar!B455,"")</f>
        <v/>
      </c>
      <c r="D455" s="6" t="str">
        <f>IF(ISBLANK(Cotizar!D455),"",VLOOKUP(Cotizar!D455,Tabla1[#All],2,FALSE))</f>
        <v/>
      </c>
      <c r="E455" s="6" t="str">
        <f>IF(ISBLANK(Cotizar!F455),"",VLOOKUP(Cotizar!F455,Tabla11[#All],2,FALSE))</f>
        <v/>
      </c>
      <c r="F455" s="6" t="str">
        <f>IF(LEN(Cotizar!G455)&gt;0,Cotizar!G455,"")</f>
        <v/>
      </c>
      <c r="G455" s="39" t="str">
        <f>IF(LEN(Cotizar!H455)&gt;0,Cotizar!H455,"")</f>
        <v/>
      </c>
      <c r="H455" s="39" t="str">
        <f>IF(LEN(Cotizar!I455)&gt;0,Cotizar!I455,"")</f>
        <v/>
      </c>
      <c r="I455" s="6" t="str">
        <f>IF(LEN(Cotizar!J455)&gt;0,Cotizar!J455,"")</f>
        <v/>
      </c>
    </row>
    <row r="456" spans="1:9" x14ac:dyDescent="0.25">
      <c r="A456" s="6" t="str">
        <f>IF(ISBLANK(Cotizar!C456),"",VLOOKUP(Cotizar!C456,Tabla3[#All],2,FALSE))</f>
        <v/>
      </c>
      <c r="B456" s="6">
        <f>IF(LEN(Cotizar!A456)&gt;0,Cotizar!A456,"")</f>
        <v>1</v>
      </c>
      <c r="C456" s="6" t="str">
        <f>IF(LEN(Cotizar!B456)&gt;0,Cotizar!B456,"")</f>
        <v/>
      </c>
      <c r="D456" s="6" t="str">
        <f>IF(ISBLANK(Cotizar!D456),"",VLOOKUP(Cotizar!D456,Tabla1[#All],2,FALSE))</f>
        <v/>
      </c>
      <c r="E456" s="6" t="str">
        <f>IF(ISBLANK(Cotizar!F456),"",VLOOKUP(Cotizar!F456,Tabla11[#All],2,FALSE))</f>
        <v/>
      </c>
      <c r="F456" s="6" t="str">
        <f>IF(LEN(Cotizar!G456)&gt;0,Cotizar!G456,"")</f>
        <v/>
      </c>
      <c r="G456" s="39" t="str">
        <f>IF(LEN(Cotizar!H456)&gt;0,Cotizar!H456,"")</f>
        <v/>
      </c>
      <c r="H456" s="39" t="str">
        <f>IF(LEN(Cotizar!I456)&gt;0,Cotizar!I456,"")</f>
        <v/>
      </c>
      <c r="I456" s="6" t="str">
        <f>IF(LEN(Cotizar!J456)&gt;0,Cotizar!J456,"")</f>
        <v/>
      </c>
    </row>
    <row r="457" spans="1:9" x14ac:dyDescent="0.25">
      <c r="A457" s="6" t="str">
        <f>IF(ISBLANK(Cotizar!C457),"",VLOOKUP(Cotizar!C457,Tabla3[#All],2,FALSE))</f>
        <v/>
      </c>
      <c r="B457" s="6">
        <f>IF(LEN(Cotizar!A457)&gt;0,Cotizar!A457,"")</f>
        <v>1</v>
      </c>
      <c r="C457" s="6" t="str">
        <f>IF(LEN(Cotizar!B457)&gt;0,Cotizar!B457,"")</f>
        <v/>
      </c>
      <c r="D457" s="6" t="str">
        <f>IF(ISBLANK(Cotizar!D457),"",VLOOKUP(Cotizar!D457,Tabla1[#All],2,FALSE))</f>
        <v/>
      </c>
      <c r="E457" s="6" t="str">
        <f>IF(ISBLANK(Cotizar!F457),"",VLOOKUP(Cotizar!F457,Tabla11[#All],2,FALSE))</f>
        <v/>
      </c>
      <c r="F457" s="6" t="str">
        <f>IF(LEN(Cotizar!G457)&gt;0,Cotizar!G457,"")</f>
        <v/>
      </c>
      <c r="G457" s="39" t="str">
        <f>IF(LEN(Cotizar!H457)&gt;0,Cotizar!H457,"")</f>
        <v/>
      </c>
      <c r="H457" s="39" t="str">
        <f>IF(LEN(Cotizar!I457)&gt;0,Cotizar!I457,"")</f>
        <v/>
      </c>
      <c r="I457" s="6" t="str">
        <f>IF(LEN(Cotizar!J457)&gt;0,Cotizar!J457,"")</f>
        <v/>
      </c>
    </row>
    <row r="458" spans="1:9" x14ac:dyDescent="0.25">
      <c r="A458" s="6" t="str">
        <f>IF(ISBLANK(Cotizar!C458),"",VLOOKUP(Cotizar!C458,Tabla3[#All],2,FALSE))</f>
        <v/>
      </c>
      <c r="B458" s="6">
        <f>IF(LEN(Cotizar!A458)&gt;0,Cotizar!A458,"")</f>
        <v>1</v>
      </c>
      <c r="C458" s="6" t="str">
        <f>IF(LEN(Cotizar!B458)&gt;0,Cotizar!B458,"")</f>
        <v/>
      </c>
      <c r="D458" s="6" t="str">
        <f>IF(ISBLANK(Cotizar!D458),"",VLOOKUP(Cotizar!D458,Tabla1[#All],2,FALSE))</f>
        <v/>
      </c>
      <c r="E458" s="6" t="str">
        <f>IF(ISBLANK(Cotizar!F458),"",VLOOKUP(Cotizar!F458,Tabla11[#All],2,FALSE))</f>
        <v/>
      </c>
      <c r="F458" s="6" t="str">
        <f>IF(LEN(Cotizar!G458)&gt;0,Cotizar!G458,"")</f>
        <v/>
      </c>
      <c r="G458" s="39" t="str">
        <f>IF(LEN(Cotizar!H458)&gt;0,Cotizar!H458,"")</f>
        <v/>
      </c>
      <c r="H458" s="39" t="str">
        <f>IF(LEN(Cotizar!I458)&gt;0,Cotizar!I458,"")</f>
        <v/>
      </c>
      <c r="I458" s="6" t="str">
        <f>IF(LEN(Cotizar!J458)&gt;0,Cotizar!J458,"")</f>
        <v/>
      </c>
    </row>
    <row r="459" spans="1:9" x14ac:dyDescent="0.25">
      <c r="A459" s="6" t="str">
        <f>IF(ISBLANK(Cotizar!C459),"",VLOOKUP(Cotizar!C459,Tabla3[#All],2,FALSE))</f>
        <v/>
      </c>
      <c r="B459" s="6">
        <f>IF(LEN(Cotizar!A459)&gt;0,Cotizar!A459,"")</f>
        <v>1</v>
      </c>
      <c r="C459" s="6" t="str">
        <f>IF(LEN(Cotizar!B459)&gt;0,Cotizar!B459,"")</f>
        <v/>
      </c>
      <c r="D459" s="6" t="str">
        <f>IF(ISBLANK(Cotizar!D459),"",VLOOKUP(Cotizar!D459,Tabla1[#All],2,FALSE))</f>
        <v/>
      </c>
      <c r="E459" s="6" t="str">
        <f>IF(ISBLANK(Cotizar!F459),"",VLOOKUP(Cotizar!F459,Tabla11[#All],2,FALSE))</f>
        <v/>
      </c>
      <c r="F459" s="6" t="str">
        <f>IF(LEN(Cotizar!G459)&gt;0,Cotizar!G459,"")</f>
        <v/>
      </c>
      <c r="G459" s="39" t="str">
        <f>IF(LEN(Cotizar!H459)&gt;0,Cotizar!H459,"")</f>
        <v/>
      </c>
      <c r="H459" s="39" t="str">
        <f>IF(LEN(Cotizar!I459)&gt;0,Cotizar!I459,"")</f>
        <v/>
      </c>
      <c r="I459" s="6" t="str">
        <f>IF(LEN(Cotizar!J459)&gt;0,Cotizar!J459,"")</f>
        <v/>
      </c>
    </row>
    <row r="460" spans="1:9" x14ac:dyDescent="0.25">
      <c r="A460" s="6" t="str">
        <f>IF(ISBLANK(Cotizar!C460),"",VLOOKUP(Cotizar!C460,Tabla3[#All],2,FALSE))</f>
        <v/>
      </c>
      <c r="B460" s="6">
        <f>IF(LEN(Cotizar!A460)&gt;0,Cotizar!A460,"")</f>
        <v>1</v>
      </c>
      <c r="C460" s="6" t="str">
        <f>IF(LEN(Cotizar!B460)&gt;0,Cotizar!B460,"")</f>
        <v/>
      </c>
      <c r="D460" s="6" t="str">
        <f>IF(ISBLANK(Cotizar!D460),"",VLOOKUP(Cotizar!D460,Tabla1[#All],2,FALSE))</f>
        <v/>
      </c>
      <c r="E460" s="6" t="str">
        <f>IF(ISBLANK(Cotizar!F460),"",VLOOKUP(Cotizar!F460,Tabla11[#All],2,FALSE))</f>
        <v/>
      </c>
      <c r="F460" s="6" t="str">
        <f>IF(LEN(Cotizar!G460)&gt;0,Cotizar!G460,"")</f>
        <v/>
      </c>
      <c r="G460" s="39" t="str">
        <f>IF(LEN(Cotizar!H460)&gt;0,Cotizar!H460,"")</f>
        <v/>
      </c>
      <c r="H460" s="39" t="str">
        <f>IF(LEN(Cotizar!I460)&gt;0,Cotizar!I460,"")</f>
        <v/>
      </c>
      <c r="I460" s="6" t="str">
        <f>IF(LEN(Cotizar!J460)&gt;0,Cotizar!J460,"")</f>
        <v/>
      </c>
    </row>
    <row r="461" spans="1:9" x14ac:dyDescent="0.25">
      <c r="A461" s="6" t="str">
        <f>IF(ISBLANK(Cotizar!C461),"",VLOOKUP(Cotizar!C461,Tabla3[#All],2,FALSE))</f>
        <v/>
      </c>
      <c r="B461" s="6">
        <f>IF(LEN(Cotizar!A461)&gt;0,Cotizar!A461,"")</f>
        <v>1</v>
      </c>
      <c r="C461" s="6" t="str">
        <f>IF(LEN(Cotizar!B461)&gt;0,Cotizar!B461,"")</f>
        <v/>
      </c>
      <c r="D461" s="6" t="str">
        <f>IF(ISBLANK(Cotizar!D461),"",VLOOKUP(Cotizar!D461,Tabla1[#All],2,FALSE))</f>
        <v/>
      </c>
      <c r="E461" s="6" t="str">
        <f>IF(ISBLANK(Cotizar!F461),"",VLOOKUP(Cotizar!F461,Tabla11[#All],2,FALSE))</f>
        <v/>
      </c>
      <c r="F461" s="6" t="str">
        <f>IF(LEN(Cotizar!G461)&gt;0,Cotizar!G461,"")</f>
        <v/>
      </c>
      <c r="G461" s="39" t="str">
        <f>IF(LEN(Cotizar!H461)&gt;0,Cotizar!H461,"")</f>
        <v/>
      </c>
      <c r="H461" s="39" t="str">
        <f>IF(LEN(Cotizar!I461)&gt;0,Cotizar!I461,"")</f>
        <v/>
      </c>
      <c r="I461" s="6" t="str">
        <f>IF(LEN(Cotizar!J461)&gt;0,Cotizar!J461,"")</f>
        <v/>
      </c>
    </row>
    <row r="462" spans="1:9" x14ac:dyDescent="0.25">
      <c r="A462" s="6" t="str">
        <f>IF(ISBLANK(Cotizar!C462),"",VLOOKUP(Cotizar!C462,Tabla3[#All],2,FALSE))</f>
        <v/>
      </c>
      <c r="B462" s="6">
        <f>IF(LEN(Cotizar!A462)&gt;0,Cotizar!A462,"")</f>
        <v>1</v>
      </c>
      <c r="C462" s="6" t="str">
        <f>IF(LEN(Cotizar!B462)&gt;0,Cotizar!B462,"")</f>
        <v/>
      </c>
      <c r="D462" s="6" t="str">
        <f>IF(ISBLANK(Cotizar!D462),"",VLOOKUP(Cotizar!D462,Tabla1[#All],2,FALSE))</f>
        <v/>
      </c>
      <c r="E462" s="6" t="str">
        <f>IF(ISBLANK(Cotizar!F462),"",VLOOKUP(Cotizar!F462,Tabla11[#All],2,FALSE))</f>
        <v/>
      </c>
      <c r="F462" s="6" t="str">
        <f>IF(LEN(Cotizar!G462)&gt;0,Cotizar!G462,"")</f>
        <v/>
      </c>
      <c r="G462" s="39" t="str">
        <f>IF(LEN(Cotizar!H462)&gt;0,Cotizar!H462,"")</f>
        <v/>
      </c>
      <c r="H462" s="39" t="str">
        <f>IF(LEN(Cotizar!I462)&gt;0,Cotizar!I462,"")</f>
        <v/>
      </c>
      <c r="I462" s="6" t="str">
        <f>IF(LEN(Cotizar!J462)&gt;0,Cotizar!J462,"")</f>
        <v/>
      </c>
    </row>
    <row r="463" spans="1:9" x14ac:dyDescent="0.25">
      <c r="A463" s="6" t="str">
        <f>IF(ISBLANK(Cotizar!C463),"",VLOOKUP(Cotizar!C463,Tabla3[#All],2,FALSE))</f>
        <v/>
      </c>
      <c r="B463" s="6">
        <f>IF(LEN(Cotizar!A463)&gt;0,Cotizar!A463,"")</f>
        <v>1</v>
      </c>
      <c r="C463" s="6" t="str">
        <f>IF(LEN(Cotizar!B463)&gt;0,Cotizar!B463,"")</f>
        <v/>
      </c>
      <c r="D463" s="6" t="str">
        <f>IF(ISBLANK(Cotizar!D463),"",VLOOKUP(Cotizar!D463,Tabla1[#All],2,FALSE))</f>
        <v/>
      </c>
      <c r="E463" s="6" t="str">
        <f>IF(ISBLANK(Cotizar!F463),"",VLOOKUP(Cotizar!F463,Tabla11[#All],2,FALSE))</f>
        <v/>
      </c>
      <c r="F463" s="6" t="str">
        <f>IF(LEN(Cotizar!G463)&gt;0,Cotizar!G463,"")</f>
        <v/>
      </c>
      <c r="G463" s="39" t="str">
        <f>IF(LEN(Cotizar!H463)&gt;0,Cotizar!H463,"")</f>
        <v/>
      </c>
      <c r="H463" s="39" t="str">
        <f>IF(LEN(Cotizar!I463)&gt;0,Cotizar!I463,"")</f>
        <v/>
      </c>
      <c r="I463" s="6" t="str">
        <f>IF(LEN(Cotizar!J463)&gt;0,Cotizar!J463,"")</f>
        <v/>
      </c>
    </row>
    <row r="464" spans="1:9" x14ac:dyDescent="0.25">
      <c r="A464" s="6" t="str">
        <f>IF(ISBLANK(Cotizar!C464),"",VLOOKUP(Cotizar!C464,Tabla3[#All],2,FALSE))</f>
        <v/>
      </c>
      <c r="B464" s="6">
        <f>IF(LEN(Cotizar!A464)&gt;0,Cotizar!A464,"")</f>
        <v>1</v>
      </c>
      <c r="C464" s="6" t="str">
        <f>IF(LEN(Cotizar!B464)&gt;0,Cotizar!B464,"")</f>
        <v/>
      </c>
      <c r="D464" s="6" t="str">
        <f>IF(ISBLANK(Cotizar!D464),"",VLOOKUP(Cotizar!D464,Tabla1[#All],2,FALSE))</f>
        <v/>
      </c>
      <c r="E464" s="6" t="str">
        <f>IF(ISBLANK(Cotizar!F464),"",VLOOKUP(Cotizar!F464,Tabla11[#All],2,FALSE))</f>
        <v/>
      </c>
      <c r="F464" s="6" t="str">
        <f>IF(LEN(Cotizar!G464)&gt;0,Cotizar!G464,"")</f>
        <v/>
      </c>
      <c r="G464" s="39" t="str">
        <f>IF(LEN(Cotizar!H464)&gt;0,Cotizar!H464,"")</f>
        <v/>
      </c>
      <c r="H464" s="39" t="str">
        <f>IF(LEN(Cotizar!I464)&gt;0,Cotizar!I464,"")</f>
        <v/>
      </c>
      <c r="I464" s="6" t="str">
        <f>IF(LEN(Cotizar!J464)&gt;0,Cotizar!J464,"")</f>
        <v/>
      </c>
    </row>
    <row r="465" spans="1:9" x14ac:dyDescent="0.25">
      <c r="A465" s="6" t="str">
        <f>IF(ISBLANK(Cotizar!C465),"",VLOOKUP(Cotizar!C465,Tabla3[#All],2,FALSE))</f>
        <v/>
      </c>
      <c r="B465" s="6">
        <f>IF(LEN(Cotizar!A465)&gt;0,Cotizar!A465,"")</f>
        <v>1</v>
      </c>
      <c r="C465" s="6" t="str">
        <f>IF(LEN(Cotizar!B465)&gt;0,Cotizar!B465,"")</f>
        <v/>
      </c>
      <c r="D465" s="6" t="str">
        <f>IF(ISBLANK(Cotizar!D465),"",VLOOKUP(Cotizar!D465,Tabla1[#All],2,FALSE))</f>
        <v/>
      </c>
      <c r="E465" s="6" t="str">
        <f>IF(ISBLANK(Cotizar!F465),"",VLOOKUP(Cotizar!F465,Tabla11[#All],2,FALSE))</f>
        <v/>
      </c>
      <c r="F465" s="6" t="str">
        <f>IF(LEN(Cotizar!G465)&gt;0,Cotizar!G465,"")</f>
        <v/>
      </c>
      <c r="G465" s="39" t="str">
        <f>IF(LEN(Cotizar!H465)&gt;0,Cotizar!H465,"")</f>
        <v/>
      </c>
      <c r="H465" s="39" t="str">
        <f>IF(LEN(Cotizar!I465)&gt;0,Cotizar!I465,"")</f>
        <v/>
      </c>
      <c r="I465" s="6" t="str">
        <f>IF(LEN(Cotizar!J465)&gt;0,Cotizar!J465,"")</f>
        <v/>
      </c>
    </row>
    <row r="466" spans="1:9" x14ac:dyDescent="0.25">
      <c r="A466" s="6" t="str">
        <f>IF(ISBLANK(Cotizar!C466),"",VLOOKUP(Cotizar!C466,Tabla3[#All],2,FALSE))</f>
        <v/>
      </c>
      <c r="B466" s="6">
        <f>IF(LEN(Cotizar!A466)&gt;0,Cotizar!A466,"")</f>
        <v>1</v>
      </c>
      <c r="C466" s="6" t="str">
        <f>IF(LEN(Cotizar!B466)&gt;0,Cotizar!B466,"")</f>
        <v/>
      </c>
      <c r="D466" s="6" t="str">
        <f>IF(ISBLANK(Cotizar!D466),"",VLOOKUP(Cotizar!D466,Tabla1[#All],2,FALSE))</f>
        <v/>
      </c>
      <c r="E466" s="6" t="str">
        <f>IF(ISBLANK(Cotizar!F466),"",VLOOKUP(Cotizar!F466,Tabla11[#All],2,FALSE))</f>
        <v/>
      </c>
      <c r="F466" s="6" t="str">
        <f>IF(LEN(Cotizar!G466)&gt;0,Cotizar!G466,"")</f>
        <v/>
      </c>
      <c r="G466" s="39" t="str">
        <f>IF(LEN(Cotizar!H466)&gt;0,Cotizar!H466,"")</f>
        <v/>
      </c>
      <c r="H466" s="39" t="str">
        <f>IF(LEN(Cotizar!I466)&gt;0,Cotizar!I466,"")</f>
        <v/>
      </c>
      <c r="I466" s="6" t="str">
        <f>IF(LEN(Cotizar!J466)&gt;0,Cotizar!J466,"")</f>
        <v/>
      </c>
    </row>
    <row r="467" spans="1:9" x14ac:dyDescent="0.25">
      <c r="A467" s="6" t="str">
        <f>IF(ISBLANK(Cotizar!C467),"",VLOOKUP(Cotizar!C467,Tabla3[#All],2,FALSE))</f>
        <v/>
      </c>
      <c r="B467" s="6">
        <f>IF(LEN(Cotizar!A467)&gt;0,Cotizar!A467,"")</f>
        <v>1</v>
      </c>
      <c r="C467" s="6" t="str">
        <f>IF(LEN(Cotizar!B467)&gt;0,Cotizar!B467,"")</f>
        <v/>
      </c>
      <c r="D467" s="6" t="str">
        <f>IF(ISBLANK(Cotizar!D467),"",VLOOKUP(Cotizar!D467,Tabla1[#All],2,FALSE))</f>
        <v/>
      </c>
      <c r="E467" s="6" t="str">
        <f>IF(ISBLANK(Cotizar!F467),"",VLOOKUP(Cotizar!F467,Tabla11[#All],2,FALSE))</f>
        <v/>
      </c>
      <c r="F467" s="6" t="str">
        <f>IF(LEN(Cotizar!G467)&gt;0,Cotizar!G467,"")</f>
        <v/>
      </c>
      <c r="G467" s="39" t="str">
        <f>IF(LEN(Cotizar!H467)&gt;0,Cotizar!H467,"")</f>
        <v/>
      </c>
      <c r="H467" s="39" t="str">
        <f>IF(LEN(Cotizar!I467)&gt;0,Cotizar!I467,"")</f>
        <v/>
      </c>
      <c r="I467" s="6" t="str">
        <f>IF(LEN(Cotizar!J467)&gt;0,Cotizar!J467,"")</f>
        <v/>
      </c>
    </row>
    <row r="468" spans="1:9" x14ac:dyDescent="0.25">
      <c r="A468" s="6" t="str">
        <f>IF(ISBLANK(Cotizar!C468),"",VLOOKUP(Cotizar!C468,Tabla3[#All],2,FALSE))</f>
        <v/>
      </c>
      <c r="B468" s="6">
        <f>IF(LEN(Cotizar!A468)&gt;0,Cotizar!A468,"")</f>
        <v>1</v>
      </c>
      <c r="C468" s="6" t="str">
        <f>IF(LEN(Cotizar!B468)&gt;0,Cotizar!B468,"")</f>
        <v/>
      </c>
      <c r="D468" s="6" t="str">
        <f>IF(ISBLANK(Cotizar!D468),"",VLOOKUP(Cotizar!D468,Tabla1[#All],2,FALSE))</f>
        <v/>
      </c>
      <c r="E468" s="6" t="str">
        <f>IF(ISBLANK(Cotizar!F468),"",VLOOKUP(Cotizar!F468,Tabla11[#All],2,FALSE))</f>
        <v/>
      </c>
      <c r="F468" s="6" t="str">
        <f>IF(LEN(Cotizar!G468)&gt;0,Cotizar!G468,"")</f>
        <v/>
      </c>
      <c r="G468" s="39" t="str">
        <f>IF(LEN(Cotizar!H468)&gt;0,Cotizar!H468,"")</f>
        <v/>
      </c>
      <c r="H468" s="39" t="str">
        <f>IF(LEN(Cotizar!I468)&gt;0,Cotizar!I468,"")</f>
        <v/>
      </c>
      <c r="I468" s="6" t="str">
        <f>IF(LEN(Cotizar!J468)&gt;0,Cotizar!J468,"")</f>
        <v/>
      </c>
    </row>
    <row r="469" spans="1:9" x14ac:dyDescent="0.25">
      <c r="A469" s="6" t="str">
        <f>IF(ISBLANK(Cotizar!C469),"",VLOOKUP(Cotizar!C469,Tabla3[#All],2,FALSE))</f>
        <v/>
      </c>
      <c r="B469" s="6">
        <f>IF(LEN(Cotizar!A469)&gt;0,Cotizar!A469,"")</f>
        <v>1</v>
      </c>
      <c r="C469" s="6" t="str">
        <f>IF(LEN(Cotizar!B469)&gt;0,Cotizar!B469,"")</f>
        <v/>
      </c>
      <c r="D469" s="6" t="str">
        <f>IF(ISBLANK(Cotizar!D469),"",VLOOKUP(Cotizar!D469,Tabla1[#All],2,FALSE))</f>
        <v/>
      </c>
      <c r="E469" s="6" t="str">
        <f>IF(ISBLANK(Cotizar!F469),"",VLOOKUP(Cotizar!F469,Tabla11[#All],2,FALSE))</f>
        <v/>
      </c>
      <c r="F469" s="6" t="str">
        <f>IF(LEN(Cotizar!G469)&gt;0,Cotizar!G469,"")</f>
        <v/>
      </c>
      <c r="G469" s="39" t="str">
        <f>IF(LEN(Cotizar!H469)&gt;0,Cotizar!H469,"")</f>
        <v/>
      </c>
      <c r="H469" s="39" t="str">
        <f>IF(LEN(Cotizar!I469)&gt;0,Cotizar!I469,"")</f>
        <v/>
      </c>
      <c r="I469" s="6" t="str">
        <f>IF(LEN(Cotizar!J469)&gt;0,Cotizar!J469,"")</f>
        <v/>
      </c>
    </row>
    <row r="470" spans="1:9" x14ac:dyDescent="0.25">
      <c r="A470" s="6" t="str">
        <f>IF(ISBLANK(Cotizar!C470),"",VLOOKUP(Cotizar!C470,Tabla3[#All],2,FALSE))</f>
        <v/>
      </c>
      <c r="B470" s="6">
        <f>IF(LEN(Cotizar!A470)&gt;0,Cotizar!A470,"")</f>
        <v>1</v>
      </c>
      <c r="C470" s="6" t="str">
        <f>IF(LEN(Cotizar!B470)&gt;0,Cotizar!B470,"")</f>
        <v/>
      </c>
      <c r="D470" s="6" t="str">
        <f>IF(ISBLANK(Cotizar!D470),"",VLOOKUP(Cotizar!D470,Tabla1[#All],2,FALSE))</f>
        <v/>
      </c>
      <c r="E470" s="6" t="str">
        <f>IF(ISBLANK(Cotizar!F470),"",VLOOKUP(Cotizar!F470,Tabla11[#All],2,FALSE))</f>
        <v/>
      </c>
      <c r="F470" s="6" t="str">
        <f>IF(LEN(Cotizar!G470)&gt;0,Cotizar!G470,"")</f>
        <v/>
      </c>
      <c r="G470" s="39" t="str">
        <f>IF(LEN(Cotizar!H470)&gt;0,Cotizar!H470,"")</f>
        <v/>
      </c>
      <c r="H470" s="39" t="str">
        <f>IF(LEN(Cotizar!I470)&gt;0,Cotizar!I470,"")</f>
        <v/>
      </c>
      <c r="I470" s="6" t="str">
        <f>IF(LEN(Cotizar!J470)&gt;0,Cotizar!J470,"")</f>
        <v/>
      </c>
    </row>
    <row r="471" spans="1:9" x14ac:dyDescent="0.25">
      <c r="A471" s="6" t="str">
        <f>IF(ISBLANK(Cotizar!C471),"",VLOOKUP(Cotizar!C471,Tabla3[#All],2,FALSE))</f>
        <v/>
      </c>
      <c r="B471" s="6">
        <f>IF(LEN(Cotizar!A471)&gt;0,Cotizar!A471,"")</f>
        <v>1</v>
      </c>
      <c r="C471" s="6" t="str">
        <f>IF(LEN(Cotizar!B471)&gt;0,Cotizar!B471,"")</f>
        <v/>
      </c>
      <c r="D471" s="6" t="str">
        <f>IF(ISBLANK(Cotizar!D471),"",VLOOKUP(Cotizar!D471,Tabla1[#All],2,FALSE))</f>
        <v/>
      </c>
      <c r="E471" s="6" t="str">
        <f>IF(ISBLANK(Cotizar!F471),"",VLOOKUP(Cotizar!F471,Tabla11[#All],2,FALSE))</f>
        <v/>
      </c>
      <c r="F471" s="6" t="str">
        <f>IF(LEN(Cotizar!G471)&gt;0,Cotizar!G471,"")</f>
        <v/>
      </c>
      <c r="G471" s="39" t="str">
        <f>IF(LEN(Cotizar!H471)&gt;0,Cotizar!H471,"")</f>
        <v/>
      </c>
      <c r="H471" s="39" t="str">
        <f>IF(LEN(Cotizar!I471)&gt;0,Cotizar!I471,"")</f>
        <v/>
      </c>
      <c r="I471" s="6" t="str">
        <f>IF(LEN(Cotizar!J471)&gt;0,Cotizar!J471,"")</f>
        <v/>
      </c>
    </row>
    <row r="472" spans="1:9" x14ac:dyDescent="0.25">
      <c r="A472" s="6" t="str">
        <f>IF(ISBLANK(Cotizar!C472),"",VLOOKUP(Cotizar!C472,Tabla3[#All],2,FALSE))</f>
        <v/>
      </c>
      <c r="B472" s="6">
        <f>IF(LEN(Cotizar!A472)&gt;0,Cotizar!A472,"")</f>
        <v>1</v>
      </c>
      <c r="C472" s="6" t="str">
        <f>IF(LEN(Cotizar!B472)&gt;0,Cotizar!B472,"")</f>
        <v/>
      </c>
      <c r="D472" s="6" t="str">
        <f>IF(ISBLANK(Cotizar!D472),"",VLOOKUP(Cotizar!D472,Tabla1[#All],2,FALSE))</f>
        <v/>
      </c>
      <c r="E472" s="6" t="str">
        <f>IF(ISBLANK(Cotizar!F472),"",VLOOKUP(Cotizar!F472,Tabla11[#All],2,FALSE))</f>
        <v/>
      </c>
      <c r="F472" s="6" t="str">
        <f>IF(LEN(Cotizar!G472)&gt;0,Cotizar!G472,"")</f>
        <v/>
      </c>
      <c r="G472" s="39" t="str">
        <f>IF(LEN(Cotizar!H472)&gt;0,Cotizar!H472,"")</f>
        <v/>
      </c>
      <c r="H472" s="39" t="str">
        <f>IF(LEN(Cotizar!I472)&gt;0,Cotizar!I472,"")</f>
        <v/>
      </c>
      <c r="I472" s="6" t="str">
        <f>IF(LEN(Cotizar!J472)&gt;0,Cotizar!J472,"")</f>
        <v/>
      </c>
    </row>
    <row r="473" spans="1:9" x14ac:dyDescent="0.25">
      <c r="A473" s="6" t="str">
        <f>IF(ISBLANK(Cotizar!C473),"",VLOOKUP(Cotizar!C473,Tabla3[#All],2,FALSE))</f>
        <v/>
      </c>
      <c r="B473" s="6">
        <f>IF(LEN(Cotizar!A473)&gt;0,Cotizar!A473,"")</f>
        <v>1</v>
      </c>
      <c r="C473" s="6" t="str">
        <f>IF(LEN(Cotizar!B473)&gt;0,Cotizar!B473,"")</f>
        <v/>
      </c>
      <c r="D473" s="6" t="str">
        <f>IF(ISBLANK(Cotizar!D473),"",VLOOKUP(Cotizar!D473,Tabla1[#All],2,FALSE))</f>
        <v/>
      </c>
      <c r="E473" s="6" t="str">
        <f>IF(ISBLANK(Cotizar!F473),"",VLOOKUP(Cotizar!F473,Tabla11[#All],2,FALSE))</f>
        <v/>
      </c>
      <c r="F473" s="6" t="str">
        <f>IF(LEN(Cotizar!G473)&gt;0,Cotizar!G473,"")</f>
        <v/>
      </c>
      <c r="G473" s="39" t="str">
        <f>IF(LEN(Cotizar!H473)&gt;0,Cotizar!H473,"")</f>
        <v/>
      </c>
      <c r="H473" s="39" t="str">
        <f>IF(LEN(Cotizar!I473)&gt;0,Cotizar!I473,"")</f>
        <v/>
      </c>
      <c r="I473" s="6" t="str">
        <f>IF(LEN(Cotizar!J473)&gt;0,Cotizar!J473,"")</f>
        <v/>
      </c>
    </row>
    <row r="474" spans="1:9" x14ac:dyDescent="0.25">
      <c r="A474" s="6" t="str">
        <f>IF(ISBLANK(Cotizar!C474),"",VLOOKUP(Cotizar!C474,Tabla3[#All],2,FALSE))</f>
        <v/>
      </c>
      <c r="B474" s="6">
        <f>IF(LEN(Cotizar!A474)&gt;0,Cotizar!A474,"")</f>
        <v>1</v>
      </c>
      <c r="C474" s="6" t="str">
        <f>IF(LEN(Cotizar!B474)&gt;0,Cotizar!B474,"")</f>
        <v/>
      </c>
      <c r="D474" s="6" t="str">
        <f>IF(ISBLANK(Cotizar!D474),"",VLOOKUP(Cotizar!D474,Tabla1[#All],2,FALSE))</f>
        <v/>
      </c>
      <c r="E474" s="6" t="str">
        <f>IF(ISBLANK(Cotizar!F474),"",VLOOKUP(Cotizar!F474,Tabla11[#All],2,FALSE))</f>
        <v/>
      </c>
      <c r="F474" s="6" t="str">
        <f>IF(LEN(Cotizar!G474)&gt;0,Cotizar!G474,"")</f>
        <v/>
      </c>
      <c r="G474" s="39" t="str">
        <f>IF(LEN(Cotizar!H474)&gt;0,Cotizar!H474,"")</f>
        <v/>
      </c>
      <c r="H474" s="39" t="str">
        <f>IF(LEN(Cotizar!I474)&gt;0,Cotizar!I474,"")</f>
        <v/>
      </c>
      <c r="I474" s="6" t="str">
        <f>IF(LEN(Cotizar!J474)&gt;0,Cotizar!J474,"")</f>
        <v/>
      </c>
    </row>
    <row r="475" spans="1:9" x14ac:dyDescent="0.25">
      <c r="A475" s="6" t="str">
        <f>IF(ISBLANK(Cotizar!C475),"",VLOOKUP(Cotizar!C475,Tabla3[#All],2,FALSE))</f>
        <v/>
      </c>
      <c r="B475" s="6">
        <f>IF(LEN(Cotizar!A475)&gt;0,Cotizar!A475,"")</f>
        <v>1</v>
      </c>
      <c r="C475" s="6" t="str">
        <f>IF(LEN(Cotizar!B475)&gt;0,Cotizar!B475,"")</f>
        <v/>
      </c>
      <c r="D475" s="6" t="str">
        <f>IF(ISBLANK(Cotizar!D475),"",VLOOKUP(Cotizar!D475,Tabla1[#All],2,FALSE))</f>
        <v/>
      </c>
      <c r="E475" s="6" t="str">
        <f>IF(ISBLANK(Cotizar!F475),"",VLOOKUP(Cotizar!F475,Tabla11[#All],2,FALSE))</f>
        <v/>
      </c>
      <c r="F475" s="6" t="str">
        <f>IF(LEN(Cotizar!G475)&gt;0,Cotizar!G475,"")</f>
        <v/>
      </c>
      <c r="G475" s="39" t="str">
        <f>IF(LEN(Cotizar!H475)&gt;0,Cotizar!H475,"")</f>
        <v/>
      </c>
      <c r="H475" s="39" t="str">
        <f>IF(LEN(Cotizar!I475)&gt;0,Cotizar!I475,"")</f>
        <v/>
      </c>
      <c r="I475" s="6" t="str">
        <f>IF(LEN(Cotizar!J475)&gt;0,Cotizar!J475,"")</f>
        <v/>
      </c>
    </row>
    <row r="476" spans="1:9" x14ac:dyDescent="0.25">
      <c r="A476" s="6" t="str">
        <f>IF(ISBLANK(Cotizar!C476),"",VLOOKUP(Cotizar!C476,Tabla3[#All],2,FALSE))</f>
        <v/>
      </c>
      <c r="B476" s="6">
        <f>IF(LEN(Cotizar!A476)&gt;0,Cotizar!A476,"")</f>
        <v>1</v>
      </c>
      <c r="C476" s="6" t="str">
        <f>IF(LEN(Cotizar!B476)&gt;0,Cotizar!B476,"")</f>
        <v/>
      </c>
      <c r="D476" s="6" t="str">
        <f>IF(ISBLANK(Cotizar!D476),"",VLOOKUP(Cotizar!D476,Tabla1[#All],2,FALSE))</f>
        <v/>
      </c>
      <c r="E476" s="6" t="str">
        <f>IF(ISBLANK(Cotizar!F476),"",VLOOKUP(Cotizar!F476,Tabla11[#All],2,FALSE))</f>
        <v/>
      </c>
      <c r="F476" s="6" t="str">
        <f>IF(LEN(Cotizar!G476)&gt;0,Cotizar!G476,"")</f>
        <v/>
      </c>
      <c r="G476" s="39" t="str">
        <f>IF(LEN(Cotizar!H476)&gt;0,Cotizar!H476,"")</f>
        <v/>
      </c>
      <c r="H476" s="39" t="str">
        <f>IF(LEN(Cotizar!I476)&gt;0,Cotizar!I476,"")</f>
        <v/>
      </c>
      <c r="I476" s="6" t="str">
        <f>IF(LEN(Cotizar!J476)&gt;0,Cotizar!J476,"")</f>
        <v/>
      </c>
    </row>
    <row r="477" spans="1:9" x14ac:dyDescent="0.25">
      <c r="A477" s="6" t="str">
        <f>IF(ISBLANK(Cotizar!C477),"",VLOOKUP(Cotizar!C477,Tabla3[#All],2,FALSE))</f>
        <v/>
      </c>
      <c r="B477" s="6">
        <f>IF(LEN(Cotizar!A477)&gt;0,Cotizar!A477,"")</f>
        <v>1</v>
      </c>
      <c r="C477" s="6" t="str">
        <f>IF(LEN(Cotizar!B477)&gt;0,Cotizar!B477,"")</f>
        <v/>
      </c>
      <c r="D477" s="6" t="str">
        <f>IF(ISBLANK(Cotizar!D477),"",VLOOKUP(Cotizar!D477,Tabla1[#All],2,FALSE))</f>
        <v/>
      </c>
      <c r="E477" s="6" t="str">
        <f>IF(ISBLANK(Cotizar!F477),"",VLOOKUP(Cotizar!F477,Tabla11[#All],2,FALSE))</f>
        <v/>
      </c>
      <c r="F477" s="6" t="str">
        <f>IF(LEN(Cotizar!G477)&gt;0,Cotizar!G477,"")</f>
        <v/>
      </c>
      <c r="G477" s="39" t="str">
        <f>IF(LEN(Cotizar!H477)&gt;0,Cotizar!H477,"")</f>
        <v/>
      </c>
      <c r="H477" s="39" t="str">
        <f>IF(LEN(Cotizar!I477)&gt;0,Cotizar!I477,"")</f>
        <v/>
      </c>
      <c r="I477" s="6" t="str">
        <f>IF(LEN(Cotizar!J477)&gt;0,Cotizar!J477,"")</f>
        <v/>
      </c>
    </row>
    <row r="478" spans="1:9" x14ac:dyDescent="0.25">
      <c r="A478" s="6" t="str">
        <f>IF(ISBLANK(Cotizar!C478),"",VLOOKUP(Cotizar!C478,Tabla3[#All],2,FALSE))</f>
        <v/>
      </c>
      <c r="B478" s="6">
        <f>IF(LEN(Cotizar!A478)&gt;0,Cotizar!A478,"")</f>
        <v>1</v>
      </c>
      <c r="C478" s="6" t="str">
        <f>IF(LEN(Cotizar!B478)&gt;0,Cotizar!B478,"")</f>
        <v/>
      </c>
      <c r="D478" s="6" t="str">
        <f>IF(ISBLANK(Cotizar!D478),"",VLOOKUP(Cotizar!D478,Tabla1[#All],2,FALSE))</f>
        <v/>
      </c>
      <c r="E478" s="6" t="str">
        <f>IF(ISBLANK(Cotizar!F478),"",VLOOKUP(Cotizar!F478,Tabla11[#All],2,FALSE))</f>
        <v/>
      </c>
      <c r="F478" s="6" t="str">
        <f>IF(LEN(Cotizar!G478)&gt;0,Cotizar!G478,"")</f>
        <v/>
      </c>
      <c r="G478" s="39" t="str">
        <f>IF(LEN(Cotizar!H478)&gt;0,Cotizar!H478,"")</f>
        <v/>
      </c>
      <c r="H478" s="39" t="str">
        <f>IF(LEN(Cotizar!I478)&gt;0,Cotizar!I478,"")</f>
        <v/>
      </c>
      <c r="I478" s="6" t="str">
        <f>IF(LEN(Cotizar!J478)&gt;0,Cotizar!J478,"")</f>
        <v/>
      </c>
    </row>
    <row r="479" spans="1:9" x14ac:dyDescent="0.25">
      <c r="A479" s="6" t="str">
        <f>IF(ISBLANK(Cotizar!C479),"",VLOOKUP(Cotizar!C479,Tabla3[#All],2,FALSE))</f>
        <v/>
      </c>
      <c r="B479" s="6">
        <f>IF(LEN(Cotizar!A479)&gt;0,Cotizar!A479,"")</f>
        <v>1</v>
      </c>
      <c r="C479" s="6" t="str">
        <f>IF(LEN(Cotizar!B479)&gt;0,Cotizar!B479,"")</f>
        <v/>
      </c>
      <c r="D479" s="6" t="str">
        <f>IF(ISBLANK(Cotizar!D479),"",VLOOKUP(Cotizar!D479,Tabla1[#All],2,FALSE))</f>
        <v/>
      </c>
      <c r="E479" s="6" t="str">
        <f>IF(ISBLANK(Cotizar!F479),"",VLOOKUP(Cotizar!F479,Tabla11[#All],2,FALSE))</f>
        <v/>
      </c>
      <c r="F479" s="6" t="str">
        <f>IF(LEN(Cotizar!G479)&gt;0,Cotizar!G479,"")</f>
        <v/>
      </c>
      <c r="G479" s="39" t="str">
        <f>IF(LEN(Cotizar!H479)&gt;0,Cotizar!H479,"")</f>
        <v/>
      </c>
      <c r="H479" s="39" t="str">
        <f>IF(LEN(Cotizar!I479)&gt;0,Cotizar!I479,"")</f>
        <v/>
      </c>
      <c r="I479" s="6" t="str">
        <f>IF(LEN(Cotizar!J479)&gt;0,Cotizar!J479,"")</f>
        <v/>
      </c>
    </row>
    <row r="480" spans="1:9" x14ac:dyDescent="0.25">
      <c r="A480" s="6" t="str">
        <f>IF(ISBLANK(Cotizar!C480),"",VLOOKUP(Cotizar!C480,Tabla3[#All],2,FALSE))</f>
        <v/>
      </c>
      <c r="B480" s="6">
        <f>IF(LEN(Cotizar!A480)&gt;0,Cotizar!A480,"")</f>
        <v>1</v>
      </c>
      <c r="C480" s="6" t="str">
        <f>IF(LEN(Cotizar!B480)&gt;0,Cotizar!B480,"")</f>
        <v/>
      </c>
      <c r="D480" s="6" t="str">
        <f>IF(ISBLANK(Cotizar!D480),"",VLOOKUP(Cotizar!D480,Tabla1[#All],2,FALSE))</f>
        <v/>
      </c>
      <c r="E480" s="6" t="str">
        <f>IF(ISBLANK(Cotizar!F480),"",VLOOKUP(Cotizar!F480,Tabla11[#All],2,FALSE))</f>
        <v/>
      </c>
      <c r="F480" s="6" t="str">
        <f>IF(LEN(Cotizar!G480)&gt;0,Cotizar!G480,"")</f>
        <v/>
      </c>
      <c r="G480" s="39" t="str">
        <f>IF(LEN(Cotizar!H480)&gt;0,Cotizar!H480,"")</f>
        <v/>
      </c>
      <c r="H480" s="39" t="str">
        <f>IF(LEN(Cotizar!I480)&gt;0,Cotizar!I480,"")</f>
        <v/>
      </c>
      <c r="I480" s="6" t="str">
        <f>IF(LEN(Cotizar!J480)&gt;0,Cotizar!J480,"")</f>
        <v/>
      </c>
    </row>
    <row r="481" spans="1:9" x14ac:dyDescent="0.25">
      <c r="A481" s="6" t="str">
        <f>IF(ISBLANK(Cotizar!C481),"",VLOOKUP(Cotizar!C481,Tabla3[#All],2,FALSE))</f>
        <v/>
      </c>
      <c r="B481" s="6">
        <f>IF(LEN(Cotizar!A481)&gt;0,Cotizar!A481,"")</f>
        <v>1</v>
      </c>
      <c r="C481" s="6" t="str">
        <f>IF(LEN(Cotizar!B481)&gt;0,Cotizar!B481,"")</f>
        <v/>
      </c>
      <c r="D481" s="6" t="str">
        <f>IF(ISBLANK(Cotizar!D481),"",VLOOKUP(Cotizar!D481,Tabla1[#All],2,FALSE))</f>
        <v/>
      </c>
      <c r="E481" s="6" t="str">
        <f>IF(ISBLANK(Cotizar!F481),"",VLOOKUP(Cotizar!F481,Tabla11[#All],2,FALSE))</f>
        <v/>
      </c>
      <c r="F481" s="6" t="str">
        <f>IF(LEN(Cotizar!G481)&gt;0,Cotizar!G481,"")</f>
        <v/>
      </c>
      <c r="G481" s="39" t="str">
        <f>IF(LEN(Cotizar!H481)&gt;0,Cotizar!H481,"")</f>
        <v/>
      </c>
      <c r="H481" s="39" t="str">
        <f>IF(LEN(Cotizar!I481)&gt;0,Cotizar!I481,"")</f>
        <v/>
      </c>
      <c r="I481" s="6" t="str">
        <f>IF(LEN(Cotizar!J481)&gt;0,Cotizar!J481,"")</f>
        <v/>
      </c>
    </row>
    <row r="482" spans="1:9" x14ac:dyDescent="0.25">
      <c r="A482" s="6" t="str">
        <f>IF(ISBLANK(Cotizar!C482),"",VLOOKUP(Cotizar!C482,Tabla3[#All],2,FALSE))</f>
        <v/>
      </c>
      <c r="B482" s="6">
        <f>IF(LEN(Cotizar!A482)&gt;0,Cotizar!A482,"")</f>
        <v>1</v>
      </c>
      <c r="C482" s="6" t="str">
        <f>IF(LEN(Cotizar!B482)&gt;0,Cotizar!B482,"")</f>
        <v/>
      </c>
      <c r="D482" s="6" t="str">
        <f>IF(ISBLANK(Cotizar!D482),"",VLOOKUP(Cotizar!D482,Tabla1[#All],2,FALSE))</f>
        <v/>
      </c>
      <c r="E482" s="6" t="str">
        <f>IF(ISBLANK(Cotizar!F482),"",VLOOKUP(Cotizar!F482,Tabla11[#All],2,FALSE))</f>
        <v/>
      </c>
      <c r="F482" s="6" t="str">
        <f>IF(LEN(Cotizar!G482)&gt;0,Cotizar!G482,"")</f>
        <v/>
      </c>
      <c r="G482" s="39" t="str">
        <f>IF(LEN(Cotizar!H482)&gt;0,Cotizar!H482,"")</f>
        <v/>
      </c>
      <c r="H482" s="39" t="str">
        <f>IF(LEN(Cotizar!I482)&gt;0,Cotizar!I482,"")</f>
        <v/>
      </c>
      <c r="I482" s="6" t="str">
        <f>IF(LEN(Cotizar!J482)&gt;0,Cotizar!J482,"")</f>
        <v/>
      </c>
    </row>
    <row r="483" spans="1:9" x14ac:dyDescent="0.25">
      <c r="A483" s="6" t="str">
        <f>IF(ISBLANK(Cotizar!C483),"",VLOOKUP(Cotizar!C483,Tabla3[#All],2,FALSE))</f>
        <v/>
      </c>
      <c r="B483" s="6">
        <f>IF(LEN(Cotizar!A483)&gt;0,Cotizar!A483,"")</f>
        <v>1</v>
      </c>
      <c r="C483" s="6" t="str">
        <f>IF(LEN(Cotizar!B483)&gt;0,Cotizar!B483,"")</f>
        <v/>
      </c>
      <c r="D483" s="6" t="str">
        <f>IF(ISBLANK(Cotizar!D483),"",VLOOKUP(Cotizar!D483,Tabla1[#All],2,FALSE))</f>
        <v/>
      </c>
      <c r="E483" s="6" t="str">
        <f>IF(ISBLANK(Cotizar!F483),"",VLOOKUP(Cotizar!F483,Tabla11[#All],2,FALSE))</f>
        <v/>
      </c>
      <c r="F483" s="6" t="str">
        <f>IF(LEN(Cotizar!G483)&gt;0,Cotizar!G483,"")</f>
        <v/>
      </c>
      <c r="G483" s="39" t="str">
        <f>IF(LEN(Cotizar!H483)&gt;0,Cotizar!H483,"")</f>
        <v/>
      </c>
      <c r="H483" s="39" t="str">
        <f>IF(LEN(Cotizar!I483)&gt;0,Cotizar!I483,"")</f>
        <v/>
      </c>
      <c r="I483" s="6" t="str">
        <f>IF(LEN(Cotizar!J483)&gt;0,Cotizar!J483,"")</f>
        <v/>
      </c>
    </row>
    <row r="484" spans="1:9" x14ac:dyDescent="0.25">
      <c r="A484" s="6" t="str">
        <f>IF(ISBLANK(Cotizar!C484),"",VLOOKUP(Cotizar!C484,Tabla3[#All],2,FALSE))</f>
        <v/>
      </c>
      <c r="B484" s="6">
        <f>IF(LEN(Cotizar!A484)&gt;0,Cotizar!A484,"")</f>
        <v>1</v>
      </c>
      <c r="C484" s="6" t="str">
        <f>IF(LEN(Cotizar!B484)&gt;0,Cotizar!B484,"")</f>
        <v/>
      </c>
      <c r="D484" s="6" t="str">
        <f>IF(ISBLANK(Cotizar!D484),"",VLOOKUP(Cotizar!D484,Tabla1[#All],2,FALSE))</f>
        <v/>
      </c>
      <c r="E484" s="6" t="str">
        <f>IF(ISBLANK(Cotizar!F484),"",VLOOKUP(Cotizar!F484,Tabla11[#All],2,FALSE))</f>
        <v/>
      </c>
      <c r="F484" s="6" t="str">
        <f>IF(LEN(Cotizar!G484)&gt;0,Cotizar!G484,"")</f>
        <v/>
      </c>
      <c r="G484" s="39" t="str">
        <f>IF(LEN(Cotizar!H484)&gt;0,Cotizar!H484,"")</f>
        <v/>
      </c>
      <c r="H484" s="39" t="str">
        <f>IF(LEN(Cotizar!I484)&gt;0,Cotizar!I484,"")</f>
        <v/>
      </c>
      <c r="I484" s="6" t="str">
        <f>IF(LEN(Cotizar!J484)&gt;0,Cotizar!J484,"")</f>
        <v/>
      </c>
    </row>
    <row r="485" spans="1:9" x14ac:dyDescent="0.25">
      <c r="A485" s="6" t="str">
        <f>IF(ISBLANK(Cotizar!C485),"",VLOOKUP(Cotizar!C485,Tabla3[#All],2,FALSE))</f>
        <v/>
      </c>
      <c r="B485" s="6">
        <f>IF(LEN(Cotizar!A485)&gt;0,Cotizar!A485,"")</f>
        <v>1</v>
      </c>
      <c r="C485" s="6" t="str">
        <f>IF(LEN(Cotizar!B485)&gt;0,Cotizar!B485,"")</f>
        <v/>
      </c>
      <c r="D485" s="6" t="str">
        <f>IF(ISBLANK(Cotizar!D485),"",VLOOKUP(Cotizar!D485,Tabla1[#All],2,FALSE))</f>
        <v/>
      </c>
      <c r="E485" s="6" t="str">
        <f>IF(ISBLANK(Cotizar!F485),"",VLOOKUP(Cotizar!F485,Tabla11[#All],2,FALSE))</f>
        <v/>
      </c>
      <c r="F485" s="6" t="str">
        <f>IF(LEN(Cotizar!G485)&gt;0,Cotizar!G485,"")</f>
        <v/>
      </c>
      <c r="G485" s="39" t="str">
        <f>IF(LEN(Cotizar!H485)&gt;0,Cotizar!H485,"")</f>
        <v/>
      </c>
      <c r="H485" s="39" t="str">
        <f>IF(LEN(Cotizar!I485)&gt;0,Cotizar!I485,"")</f>
        <v/>
      </c>
      <c r="I485" s="6" t="str">
        <f>IF(LEN(Cotizar!J485)&gt;0,Cotizar!J485,"")</f>
        <v/>
      </c>
    </row>
    <row r="486" spans="1:9" x14ac:dyDescent="0.25">
      <c r="A486" s="6" t="str">
        <f>IF(ISBLANK(Cotizar!C486),"",VLOOKUP(Cotizar!C486,Tabla3[#All],2,FALSE))</f>
        <v/>
      </c>
      <c r="B486" s="6">
        <f>IF(LEN(Cotizar!A486)&gt;0,Cotizar!A486,"")</f>
        <v>1</v>
      </c>
      <c r="C486" s="6" t="str">
        <f>IF(LEN(Cotizar!B486)&gt;0,Cotizar!B486,"")</f>
        <v/>
      </c>
      <c r="D486" s="6" t="str">
        <f>IF(ISBLANK(Cotizar!D486),"",VLOOKUP(Cotizar!D486,Tabla1[#All],2,FALSE))</f>
        <v/>
      </c>
      <c r="E486" s="6" t="str">
        <f>IF(ISBLANK(Cotizar!F486),"",VLOOKUP(Cotizar!F486,Tabla11[#All],2,FALSE))</f>
        <v/>
      </c>
      <c r="F486" s="6" t="str">
        <f>IF(LEN(Cotizar!G486)&gt;0,Cotizar!G486,"")</f>
        <v/>
      </c>
      <c r="G486" s="39" t="str">
        <f>IF(LEN(Cotizar!H486)&gt;0,Cotizar!H486,"")</f>
        <v/>
      </c>
      <c r="H486" s="39" t="str">
        <f>IF(LEN(Cotizar!I486)&gt;0,Cotizar!I486,"")</f>
        <v/>
      </c>
      <c r="I486" s="6" t="str">
        <f>IF(LEN(Cotizar!J486)&gt;0,Cotizar!J486,"")</f>
        <v/>
      </c>
    </row>
    <row r="487" spans="1:9" x14ac:dyDescent="0.25">
      <c r="A487" s="6" t="str">
        <f>IF(ISBLANK(Cotizar!C487),"",VLOOKUP(Cotizar!C487,Tabla3[#All],2,FALSE))</f>
        <v/>
      </c>
      <c r="B487" s="6">
        <f>IF(LEN(Cotizar!A487)&gt;0,Cotizar!A487,"")</f>
        <v>1</v>
      </c>
      <c r="C487" s="6" t="str">
        <f>IF(LEN(Cotizar!B487)&gt;0,Cotizar!B487,"")</f>
        <v/>
      </c>
      <c r="D487" s="6" t="str">
        <f>IF(ISBLANK(Cotizar!D487),"",VLOOKUP(Cotizar!D487,Tabla1[#All],2,FALSE))</f>
        <v/>
      </c>
      <c r="E487" s="6" t="str">
        <f>IF(ISBLANK(Cotizar!F487),"",VLOOKUP(Cotizar!F487,Tabla11[#All],2,FALSE))</f>
        <v/>
      </c>
      <c r="F487" s="6" t="str">
        <f>IF(LEN(Cotizar!G487)&gt;0,Cotizar!G487,"")</f>
        <v/>
      </c>
      <c r="G487" s="39" t="str">
        <f>IF(LEN(Cotizar!H487)&gt;0,Cotizar!H487,"")</f>
        <v/>
      </c>
      <c r="H487" s="39" t="str">
        <f>IF(LEN(Cotizar!I487)&gt;0,Cotizar!I487,"")</f>
        <v/>
      </c>
      <c r="I487" s="6" t="str">
        <f>IF(LEN(Cotizar!J487)&gt;0,Cotizar!J487,"")</f>
        <v/>
      </c>
    </row>
    <row r="488" spans="1:9" x14ac:dyDescent="0.25">
      <c r="A488" s="6" t="str">
        <f>IF(ISBLANK(Cotizar!C488),"",VLOOKUP(Cotizar!C488,Tabla3[#All],2,FALSE))</f>
        <v/>
      </c>
      <c r="B488" s="6">
        <f>IF(LEN(Cotizar!A488)&gt;0,Cotizar!A488,"")</f>
        <v>1</v>
      </c>
      <c r="C488" s="6" t="str">
        <f>IF(LEN(Cotizar!B488)&gt;0,Cotizar!B488,"")</f>
        <v/>
      </c>
      <c r="D488" s="6" t="str">
        <f>IF(ISBLANK(Cotizar!D488),"",VLOOKUP(Cotizar!D488,Tabla1[#All],2,FALSE))</f>
        <v/>
      </c>
      <c r="E488" s="6" t="str">
        <f>IF(ISBLANK(Cotizar!F488),"",VLOOKUP(Cotizar!F488,Tabla11[#All],2,FALSE))</f>
        <v/>
      </c>
      <c r="F488" s="6" t="str">
        <f>IF(LEN(Cotizar!G488)&gt;0,Cotizar!G488,"")</f>
        <v/>
      </c>
      <c r="G488" s="39" t="str">
        <f>IF(LEN(Cotizar!H488)&gt;0,Cotizar!H488,"")</f>
        <v/>
      </c>
      <c r="H488" s="39" t="str">
        <f>IF(LEN(Cotizar!I488)&gt;0,Cotizar!I488,"")</f>
        <v/>
      </c>
      <c r="I488" s="6" t="str">
        <f>IF(LEN(Cotizar!J488)&gt;0,Cotizar!J488,"")</f>
        <v/>
      </c>
    </row>
    <row r="489" spans="1:9" x14ac:dyDescent="0.25">
      <c r="A489" s="6" t="str">
        <f>IF(ISBLANK(Cotizar!C489),"",VLOOKUP(Cotizar!C489,Tabla3[#All],2,FALSE))</f>
        <v/>
      </c>
      <c r="B489" s="6">
        <f>IF(LEN(Cotizar!A489)&gt;0,Cotizar!A489,"")</f>
        <v>1</v>
      </c>
      <c r="C489" s="6" t="str">
        <f>IF(LEN(Cotizar!B489)&gt;0,Cotizar!B489,"")</f>
        <v/>
      </c>
      <c r="D489" s="6" t="str">
        <f>IF(ISBLANK(Cotizar!D489),"",VLOOKUP(Cotizar!D489,Tabla1[#All],2,FALSE))</f>
        <v/>
      </c>
      <c r="E489" s="6" t="str">
        <f>IF(ISBLANK(Cotizar!F489),"",VLOOKUP(Cotizar!F489,Tabla11[#All],2,FALSE))</f>
        <v/>
      </c>
      <c r="F489" s="6" t="str">
        <f>IF(LEN(Cotizar!G489)&gt;0,Cotizar!G489,"")</f>
        <v/>
      </c>
      <c r="G489" s="39" t="str">
        <f>IF(LEN(Cotizar!H489)&gt;0,Cotizar!H489,"")</f>
        <v/>
      </c>
      <c r="H489" s="39" t="str">
        <f>IF(LEN(Cotizar!I489)&gt;0,Cotizar!I489,"")</f>
        <v/>
      </c>
      <c r="I489" s="6" t="str">
        <f>IF(LEN(Cotizar!J489)&gt;0,Cotizar!J489,"")</f>
        <v/>
      </c>
    </row>
    <row r="490" spans="1:9" x14ac:dyDescent="0.25">
      <c r="A490" s="6" t="str">
        <f>IF(ISBLANK(Cotizar!C490),"",VLOOKUP(Cotizar!C490,Tabla3[#All],2,FALSE))</f>
        <v/>
      </c>
      <c r="B490" s="6">
        <f>IF(LEN(Cotizar!A490)&gt;0,Cotizar!A490,"")</f>
        <v>1</v>
      </c>
      <c r="C490" s="6" t="str">
        <f>IF(LEN(Cotizar!B490)&gt;0,Cotizar!B490,"")</f>
        <v/>
      </c>
      <c r="D490" s="6" t="str">
        <f>IF(ISBLANK(Cotizar!D490),"",VLOOKUP(Cotizar!D490,Tabla1[#All],2,FALSE))</f>
        <v/>
      </c>
      <c r="E490" s="6" t="str">
        <f>IF(ISBLANK(Cotizar!F490),"",VLOOKUP(Cotizar!F490,Tabla11[#All],2,FALSE))</f>
        <v/>
      </c>
      <c r="F490" s="6" t="str">
        <f>IF(LEN(Cotizar!G490)&gt;0,Cotizar!G490,"")</f>
        <v/>
      </c>
      <c r="G490" s="39" t="str">
        <f>IF(LEN(Cotizar!H490)&gt;0,Cotizar!H490,"")</f>
        <v/>
      </c>
      <c r="H490" s="39" t="str">
        <f>IF(LEN(Cotizar!I490)&gt;0,Cotizar!I490,"")</f>
        <v/>
      </c>
      <c r="I490" s="6" t="str">
        <f>IF(LEN(Cotizar!J490)&gt;0,Cotizar!J490,"")</f>
        <v/>
      </c>
    </row>
    <row r="491" spans="1:9" x14ac:dyDescent="0.25">
      <c r="A491" s="6" t="str">
        <f>IF(ISBLANK(Cotizar!C491),"",VLOOKUP(Cotizar!C491,Tabla3[#All],2,FALSE))</f>
        <v/>
      </c>
      <c r="B491" s="6">
        <f>IF(LEN(Cotizar!A491)&gt;0,Cotizar!A491,"")</f>
        <v>1</v>
      </c>
      <c r="C491" s="6" t="str">
        <f>IF(LEN(Cotizar!B491)&gt;0,Cotizar!B491,"")</f>
        <v/>
      </c>
      <c r="D491" s="6" t="str">
        <f>IF(ISBLANK(Cotizar!D491),"",VLOOKUP(Cotizar!D491,Tabla1[#All],2,FALSE))</f>
        <v/>
      </c>
      <c r="E491" s="6" t="str">
        <f>IF(ISBLANK(Cotizar!F491),"",VLOOKUP(Cotizar!F491,Tabla11[#All],2,FALSE))</f>
        <v/>
      </c>
      <c r="F491" s="6" t="str">
        <f>IF(LEN(Cotizar!G491)&gt;0,Cotizar!G491,"")</f>
        <v/>
      </c>
      <c r="G491" s="39" t="str">
        <f>IF(LEN(Cotizar!H491)&gt;0,Cotizar!H491,"")</f>
        <v/>
      </c>
      <c r="H491" s="39" t="str">
        <f>IF(LEN(Cotizar!I491)&gt;0,Cotizar!I491,"")</f>
        <v/>
      </c>
      <c r="I491" s="6" t="str">
        <f>IF(LEN(Cotizar!J491)&gt;0,Cotizar!J491,"")</f>
        <v/>
      </c>
    </row>
    <row r="492" spans="1:9" x14ac:dyDescent="0.25">
      <c r="A492" s="6" t="str">
        <f>IF(ISBLANK(Cotizar!C492),"",VLOOKUP(Cotizar!C492,Tabla3[#All],2,FALSE))</f>
        <v/>
      </c>
      <c r="B492" s="6">
        <f>IF(LEN(Cotizar!A492)&gt;0,Cotizar!A492,"")</f>
        <v>1</v>
      </c>
      <c r="C492" s="6" t="str">
        <f>IF(LEN(Cotizar!B492)&gt;0,Cotizar!B492,"")</f>
        <v/>
      </c>
      <c r="D492" s="6" t="str">
        <f>IF(ISBLANK(Cotizar!D492),"",VLOOKUP(Cotizar!D492,Tabla1[#All],2,FALSE))</f>
        <v/>
      </c>
      <c r="E492" s="6" t="str">
        <f>IF(ISBLANK(Cotizar!F492),"",VLOOKUP(Cotizar!F492,Tabla11[#All],2,FALSE))</f>
        <v/>
      </c>
      <c r="F492" s="6" t="str">
        <f>IF(LEN(Cotizar!G492)&gt;0,Cotizar!G492,"")</f>
        <v/>
      </c>
      <c r="G492" s="39" t="str">
        <f>IF(LEN(Cotizar!H492)&gt;0,Cotizar!H492,"")</f>
        <v/>
      </c>
      <c r="H492" s="39" t="str">
        <f>IF(LEN(Cotizar!I492)&gt;0,Cotizar!I492,"")</f>
        <v/>
      </c>
      <c r="I492" s="6" t="str">
        <f>IF(LEN(Cotizar!J492)&gt;0,Cotizar!J492,"")</f>
        <v/>
      </c>
    </row>
    <row r="493" spans="1:9" x14ac:dyDescent="0.25">
      <c r="A493" s="6" t="str">
        <f>IF(ISBLANK(Cotizar!C493),"",VLOOKUP(Cotizar!C493,Tabla3[#All],2,FALSE))</f>
        <v/>
      </c>
      <c r="B493" s="6">
        <f>IF(LEN(Cotizar!A493)&gt;0,Cotizar!A493,"")</f>
        <v>1</v>
      </c>
      <c r="C493" s="6" t="str">
        <f>IF(LEN(Cotizar!B493)&gt;0,Cotizar!B493,"")</f>
        <v/>
      </c>
      <c r="D493" s="6" t="str">
        <f>IF(ISBLANK(Cotizar!D493),"",VLOOKUP(Cotizar!D493,Tabla1[#All],2,FALSE))</f>
        <v/>
      </c>
      <c r="E493" s="6" t="str">
        <f>IF(ISBLANK(Cotizar!F493),"",VLOOKUP(Cotizar!F493,Tabla11[#All],2,FALSE))</f>
        <v/>
      </c>
      <c r="F493" s="6" t="str">
        <f>IF(LEN(Cotizar!G493)&gt;0,Cotizar!G493,"")</f>
        <v/>
      </c>
      <c r="G493" s="39" t="str">
        <f>IF(LEN(Cotizar!H493)&gt;0,Cotizar!H493,"")</f>
        <v/>
      </c>
      <c r="H493" s="39" t="str">
        <f>IF(LEN(Cotizar!I493)&gt;0,Cotizar!I493,"")</f>
        <v/>
      </c>
      <c r="I493" s="6" t="str">
        <f>IF(LEN(Cotizar!J493)&gt;0,Cotizar!J493,"")</f>
        <v/>
      </c>
    </row>
    <row r="494" spans="1:9" x14ac:dyDescent="0.25">
      <c r="A494" s="6" t="str">
        <f>IF(ISBLANK(Cotizar!C494),"",VLOOKUP(Cotizar!C494,Tabla3[#All],2,FALSE))</f>
        <v/>
      </c>
      <c r="B494" s="6">
        <f>IF(LEN(Cotizar!A494)&gt;0,Cotizar!A494,"")</f>
        <v>1</v>
      </c>
      <c r="C494" s="6" t="str">
        <f>IF(LEN(Cotizar!B494)&gt;0,Cotizar!B494,"")</f>
        <v/>
      </c>
      <c r="D494" s="6" t="str">
        <f>IF(ISBLANK(Cotizar!D494),"",VLOOKUP(Cotizar!D494,Tabla1[#All],2,FALSE))</f>
        <v/>
      </c>
      <c r="E494" s="6" t="str">
        <f>IF(ISBLANK(Cotizar!F494),"",VLOOKUP(Cotizar!F494,Tabla11[#All],2,FALSE))</f>
        <v/>
      </c>
      <c r="F494" s="6" t="str">
        <f>IF(LEN(Cotizar!G494)&gt;0,Cotizar!G494,"")</f>
        <v/>
      </c>
      <c r="G494" s="39" t="str">
        <f>IF(LEN(Cotizar!H494)&gt;0,Cotizar!H494,"")</f>
        <v/>
      </c>
      <c r="H494" s="39" t="str">
        <f>IF(LEN(Cotizar!I494)&gt;0,Cotizar!I494,"")</f>
        <v/>
      </c>
      <c r="I494" s="6" t="str">
        <f>IF(LEN(Cotizar!J494)&gt;0,Cotizar!J494,"")</f>
        <v/>
      </c>
    </row>
    <row r="495" spans="1:9" x14ac:dyDescent="0.25">
      <c r="A495" s="6" t="str">
        <f>IF(ISBLANK(Cotizar!C495),"",VLOOKUP(Cotizar!C495,Tabla3[#All],2,FALSE))</f>
        <v/>
      </c>
      <c r="B495" s="6">
        <f>IF(LEN(Cotizar!A495)&gt;0,Cotizar!A495,"")</f>
        <v>1</v>
      </c>
      <c r="C495" s="6" t="str">
        <f>IF(LEN(Cotizar!B495)&gt;0,Cotizar!B495,"")</f>
        <v/>
      </c>
      <c r="D495" s="6" t="str">
        <f>IF(ISBLANK(Cotizar!D495),"",VLOOKUP(Cotizar!D495,Tabla1[#All],2,FALSE))</f>
        <v/>
      </c>
      <c r="E495" s="6" t="str">
        <f>IF(ISBLANK(Cotizar!F495),"",VLOOKUP(Cotizar!F495,Tabla11[#All],2,FALSE))</f>
        <v/>
      </c>
      <c r="F495" s="6" t="str">
        <f>IF(LEN(Cotizar!G495)&gt;0,Cotizar!G495,"")</f>
        <v/>
      </c>
      <c r="G495" s="39" t="str">
        <f>IF(LEN(Cotizar!H495)&gt;0,Cotizar!H495,"")</f>
        <v/>
      </c>
      <c r="H495" s="39" t="str">
        <f>IF(LEN(Cotizar!I495)&gt;0,Cotizar!I495,"")</f>
        <v/>
      </c>
      <c r="I495" s="6" t="str">
        <f>IF(LEN(Cotizar!J495)&gt;0,Cotizar!J495,"")</f>
        <v/>
      </c>
    </row>
    <row r="496" spans="1:9" x14ac:dyDescent="0.25">
      <c r="A496" s="6" t="str">
        <f>IF(ISBLANK(Cotizar!C496),"",VLOOKUP(Cotizar!C496,Tabla3[#All],2,FALSE))</f>
        <v/>
      </c>
      <c r="B496" s="6">
        <f>IF(LEN(Cotizar!A496)&gt;0,Cotizar!A496,"")</f>
        <v>1</v>
      </c>
      <c r="C496" s="6" t="str">
        <f>IF(LEN(Cotizar!B496)&gt;0,Cotizar!B496,"")</f>
        <v/>
      </c>
      <c r="D496" s="6" t="str">
        <f>IF(ISBLANK(Cotizar!D496),"",VLOOKUP(Cotizar!D496,Tabla1[#All],2,FALSE))</f>
        <v/>
      </c>
      <c r="E496" s="6" t="str">
        <f>IF(ISBLANK(Cotizar!F496),"",VLOOKUP(Cotizar!F496,Tabla11[#All],2,FALSE))</f>
        <v/>
      </c>
      <c r="F496" s="6" t="str">
        <f>IF(LEN(Cotizar!G496)&gt;0,Cotizar!G496,"")</f>
        <v/>
      </c>
      <c r="G496" s="39" t="str">
        <f>IF(LEN(Cotizar!H496)&gt;0,Cotizar!H496,"")</f>
        <v/>
      </c>
      <c r="H496" s="39" t="str">
        <f>IF(LEN(Cotizar!I496)&gt;0,Cotizar!I496,"")</f>
        <v/>
      </c>
      <c r="I496" s="6" t="str">
        <f>IF(LEN(Cotizar!J496)&gt;0,Cotizar!J496,"")</f>
        <v/>
      </c>
    </row>
    <row r="497" spans="1:9" x14ac:dyDescent="0.25">
      <c r="A497" s="6" t="str">
        <f>IF(ISBLANK(Cotizar!C497),"",VLOOKUP(Cotizar!C497,Tabla3[#All],2,FALSE))</f>
        <v/>
      </c>
      <c r="B497" s="6">
        <f>IF(LEN(Cotizar!A497)&gt;0,Cotizar!A497,"")</f>
        <v>1</v>
      </c>
      <c r="C497" s="6" t="str">
        <f>IF(LEN(Cotizar!B497)&gt;0,Cotizar!B497,"")</f>
        <v/>
      </c>
      <c r="D497" s="6" t="str">
        <f>IF(ISBLANK(Cotizar!D497),"",VLOOKUP(Cotizar!D497,Tabla1[#All],2,FALSE))</f>
        <v/>
      </c>
      <c r="E497" s="6" t="str">
        <f>IF(ISBLANK(Cotizar!F497),"",VLOOKUP(Cotizar!F497,Tabla11[#All],2,FALSE))</f>
        <v/>
      </c>
      <c r="F497" s="6" t="str">
        <f>IF(LEN(Cotizar!G497)&gt;0,Cotizar!G497,"")</f>
        <v/>
      </c>
      <c r="G497" s="39" t="str">
        <f>IF(LEN(Cotizar!H497)&gt;0,Cotizar!H497,"")</f>
        <v/>
      </c>
      <c r="H497" s="39" t="str">
        <f>IF(LEN(Cotizar!I497)&gt;0,Cotizar!I497,"")</f>
        <v/>
      </c>
      <c r="I497" s="6" t="str">
        <f>IF(LEN(Cotizar!J497)&gt;0,Cotizar!J497,"")</f>
        <v/>
      </c>
    </row>
    <row r="498" spans="1:9" x14ac:dyDescent="0.25">
      <c r="A498" s="6" t="str">
        <f>IF(ISBLANK(Cotizar!C498),"",VLOOKUP(Cotizar!C498,Tabla3[#All],2,FALSE))</f>
        <v/>
      </c>
      <c r="B498" s="6">
        <f>IF(LEN(Cotizar!A498)&gt;0,Cotizar!A498,"")</f>
        <v>1</v>
      </c>
      <c r="C498" s="6" t="str">
        <f>IF(LEN(Cotizar!B498)&gt;0,Cotizar!B498,"")</f>
        <v/>
      </c>
      <c r="D498" s="6" t="str">
        <f>IF(ISBLANK(Cotizar!D498),"",VLOOKUP(Cotizar!D498,Tabla1[#All],2,FALSE))</f>
        <v/>
      </c>
      <c r="E498" s="6" t="str">
        <f>IF(ISBLANK(Cotizar!F498),"",VLOOKUP(Cotizar!F498,Tabla11[#All],2,FALSE))</f>
        <v/>
      </c>
      <c r="F498" s="6" t="str">
        <f>IF(LEN(Cotizar!G498)&gt;0,Cotizar!G498,"")</f>
        <v/>
      </c>
      <c r="G498" s="39" t="str">
        <f>IF(LEN(Cotizar!H498)&gt;0,Cotizar!H498,"")</f>
        <v/>
      </c>
      <c r="H498" s="39" t="str">
        <f>IF(LEN(Cotizar!I498)&gt;0,Cotizar!I498,"")</f>
        <v/>
      </c>
      <c r="I498" s="6" t="str">
        <f>IF(LEN(Cotizar!J498)&gt;0,Cotizar!J498,"")</f>
        <v/>
      </c>
    </row>
    <row r="499" spans="1:9" x14ac:dyDescent="0.25">
      <c r="A499" s="6" t="str">
        <f>IF(ISBLANK(Cotizar!C499),"",VLOOKUP(Cotizar!C499,Tabla3[#All],2,FALSE))</f>
        <v/>
      </c>
      <c r="B499" s="6">
        <f>IF(LEN(Cotizar!A499)&gt;0,Cotizar!A499,"")</f>
        <v>1</v>
      </c>
      <c r="C499" s="6" t="str">
        <f>IF(LEN(Cotizar!B499)&gt;0,Cotizar!B499,"")</f>
        <v/>
      </c>
      <c r="D499" s="6" t="str">
        <f>IF(ISBLANK(Cotizar!D499),"",VLOOKUP(Cotizar!D499,Tabla1[#All],2,FALSE))</f>
        <v/>
      </c>
      <c r="E499" s="6" t="str">
        <f>IF(ISBLANK(Cotizar!F499),"",VLOOKUP(Cotizar!F499,Tabla11[#All],2,FALSE))</f>
        <v/>
      </c>
      <c r="F499" s="6" t="str">
        <f>IF(LEN(Cotizar!G499)&gt;0,Cotizar!G499,"")</f>
        <v/>
      </c>
      <c r="G499" s="39" t="str">
        <f>IF(LEN(Cotizar!H499)&gt;0,Cotizar!H499,"")</f>
        <v/>
      </c>
      <c r="H499" s="39" t="str">
        <f>IF(LEN(Cotizar!I499)&gt;0,Cotizar!I499,"")</f>
        <v/>
      </c>
      <c r="I499" s="6" t="str">
        <f>IF(LEN(Cotizar!J499)&gt;0,Cotizar!J499,"")</f>
        <v/>
      </c>
    </row>
    <row r="500" spans="1:9" x14ac:dyDescent="0.25">
      <c r="A500" s="6" t="str">
        <f>IF(ISBLANK(Cotizar!C500),"",VLOOKUP(Cotizar!C500,Tabla3[#All],2,FALSE))</f>
        <v/>
      </c>
      <c r="B500" s="6">
        <f>IF(LEN(Cotizar!A500)&gt;0,Cotizar!A500,"")</f>
        <v>1</v>
      </c>
      <c r="C500" s="6" t="str">
        <f>IF(LEN(Cotizar!B500)&gt;0,Cotizar!B500,"")</f>
        <v/>
      </c>
      <c r="D500" s="6" t="str">
        <f>IF(ISBLANK(Cotizar!D500),"",VLOOKUP(Cotizar!D500,Tabla1[#All],2,FALSE))</f>
        <v/>
      </c>
      <c r="E500" s="6" t="str">
        <f>IF(ISBLANK(Cotizar!F500),"",VLOOKUP(Cotizar!F500,Tabla11[#All],2,FALSE))</f>
        <v/>
      </c>
      <c r="F500" s="6" t="str">
        <f>IF(LEN(Cotizar!G500)&gt;0,Cotizar!G500,"")</f>
        <v/>
      </c>
      <c r="G500" s="39" t="str">
        <f>IF(LEN(Cotizar!H500)&gt;0,Cotizar!H500,"")</f>
        <v/>
      </c>
      <c r="H500" s="39" t="str">
        <f>IF(LEN(Cotizar!I500)&gt;0,Cotizar!I500,"")</f>
        <v/>
      </c>
      <c r="I500" s="6" t="str">
        <f>IF(LEN(Cotizar!J500)&gt;0,Cotizar!J500,"")</f>
        <v/>
      </c>
    </row>
    <row r="501" spans="1:9" x14ac:dyDescent="0.25">
      <c r="A501" s="6" t="str">
        <f>IF(ISBLANK(Cotizar!C501),"",VLOOKUP(Cotizar!C501,Tabla3[#All],2,FALSE))</f>
        <v/>
      </c>
      <c r="B501" s="6">
        <f>IF(LEN(Cotizar!A501)&gt;0,Cotizar!A501,"")</f>
        <v>1</v>
      </c>
      <c r="C501" s="6" t="str">
        <f>IF(LEN(Cotizar!B501)&gt;0,Cotizar!B501,"")</f>
        <v/>
      </c>
      <c r="D501" s="6" t="str">
        <f>IF(ISBLANK(Cotizar!D501),"",VLOOKUP(Cotizar!D501,Tabla1[#All],2,FALSE))</f>
        <v/>
      </c>
      <c r="E501" s="6" t="str">
        <f>IF(ISBLANK(Cotizar!F501),"",VLOOKUP(Cotizar!F501,Tabla11[#All],2,FALSE))</f>
        <v/>
      </c>
      <c r="F501" s="6" t="str">
        <f>IF(LEN(Cotizar!G501)&gt;0,Cotizar!G501,"")</f>
        <v/>
      </c>
      <c r="G501" s="39" t="str">
        <f>IF(LEN(Cotizar!H501)&gt;0,Cotizar!H501,"")</f>
        <v/>
      </c>
      <c r="H501" s="39" t="str">
        <f>IF(LEN(Cotizar!I501)&gt;0,Cotizar!I501,"")</f>
        <v/>
      </c>
      <c r="I501" s="6" t="str">
        <f>IF(LEN(Cotizar!J501)&gt;0,Cotizar!J501,"")</f>
        <v/>
      </c>
    </row>
    <row r="502" spans="1:9" x14ac:dyDescent="0.25">
      <c r="A502" s="6" t="str">
        <f>IF(ISBLANK(Cotizar!C502),"",VLOOKUP(Cotizar!C502,Tabla3[#All],2,FALSE))</f>
        <v/>
      </c>
      <c r="B502" s="6">
        <f>IF(LEN(Cotizar!A502)&gt;0,Cotizar!A502,"")</f>
        <v>1</v>
      </c>
      <c r="C502" s="6" t="str">
        <f>IF(LEN(Cotizar!B502)&gt;0,Cotizar!B502,"")</f>
        <v/>
      </c>
      <c r="D502" s="6" t="str">
        <f>IF(ISBLANK(Cotizar!D502),"",VLOOKUP(Cotizar!D502,Tabla1[#All],2,FALSE))</f>
        <v/>
      </c>
      <c r="E502" s="6" t="str">
        <f>IF(ISBLANK(Cotizar!F502),"",VLOOKUP(Cotizar!F502,Tabla11[#All],2,FALSE))</f>
        <v/>
      </c>
      <c r="F502" s="6" t="str">
        <f>IF(LEN(Cotizar!G502)&gt;0,Cotizar!G502,"")</f>
        <v/>
      </c>
      <c r="G502" s="39" t="str">
        <f>IF(LEN(Cotizar!H502)&gt;0,Cotizar!H502,"")</f>
        <v/>
      </c>
      <c r="H502" s="39" t="str">
        <f>IF(LEN(Cotizar!I502)&gt;0,Cotizar!I502,"")</f>
        <v/>
      </c>
      <c r="I502" s="6" t="str">
        <f>IF(LEN(Cotizar!J502)&gt;0,Cotizar!J502,"")</f>
        <v/>
      </c>
    </row>
    <row r="503" spans="1:9" x14ac:dyDescent="0.25">
      <c r="A503" s="6" t="str">
        <f>IF(ISBLANK(Cotizar!C503),"",VLOOKUP(Cotizar!C503,Tabla3[#All],2,FALSE))</f>
        <v/>
      </c>
      <c r="B503" s="6">
        <f>IF(LEN(Cotizar!A503)&gt;0,Cotizar!A503,"")</f>
        <v>1</v>
      </c>
      <c r="C503" s="6" t="str">
        <f>IF(LEN(Cotizar!B503)&gt;0,Cotizar!B503,"")</f>
        <v/>
      </c>
      <c r="D503" s="6" t="str">
        <f>IF(ISBLANK(Cotizar!D503),"",VLOOKUP(Cotizar!D503,Tabla1[#All],2,FALSE))</f>
        <v/>
      </c>
      <c r="E503" s="6" t="str">
        <f>IF(ISBLANK(Cotizar!F503),"",VLOOKUP(Cotizar!F503,Tabla11[#All],2,FALSE))</f>
        <v/>
      </c>
      <c r="F503" s="6" t="str">
        <f>IF(LEN(Cotizar!G503)&gt;0,Cotizar!G503,"")</f>
        <v/>
      </c>
      <c r="G503" s="39" t="str">
        <f>IF(LEN(Cotizar!H503)&gt;0,Cotizar!H503,"")</f>
        <v/>
      </c>
      <c r="H503" s="39" t="str">
        <f>IF(LEN(Cotizar!I503)&gt;0,Cotizar!I503,"")</f>
        <v/>
      </c>
      <c r="I503" s="6" t="str">
        <f>IF(LEN(Cotizar!J503)&gt;0,Cotizar!J503,"")</f>
        <v/>
      </c>
    </row>
    <row r="504" spans="1:9" x14ac:dyDescent="0.25">
      <c r="A504" s="6" t="str">
        <f>IF(ISBLANK(Cotizar!C504),"",VLOOKUP(Cotizar!C504,Tabla3[#All],2,FALSE))</f>
        <v/>
      </c>
      <c r="B504" s="6">
        <f>IF(LEN(Cotizar!A504)&gt;0,Cotizar!A504,"")</f>
        <v>1</v>
      </c>
      <c r="C504" s="6" t="str">
        <f>IF(LEN(Cotizar!B504)&gt;0,Cotizar!B504,"")</f>
        <v/>
      </c>
      <c r="D504" s="6" t="str">
        <f>IF(ISBLANK(Cotizar!D504),"",VLOOKUP(Cotizar!D504,Tabla1[#All],2,FALSE))</f>
        <v/>
      </c>
      <c r="E504" s="6" t="str">
        <f>IF(ISBLANK(Cotizar!F504),"",VLOOKUP(Cotizar!F504,Tabla11[#All],2,FALSE))</f>
        <v/>
      </c>
      <c r="F504" s="6" t="str">
        <f>IF(LEN(Cotizar!G504)&gt;0,Cotizar!G504,"")</f>
        <v/>
      </c>
      <c r="G504" s="39" t="str">
        <f>IF(LEN(Cotizar!H504)&gt;0,Cotizar!H504,"")</f>
        <v/>
      </c>
      <c r="H504" s="39" t="str">
        <f>IF(LEN(Cotizar!I504)&gt;0,Cotizar!I504,"")</f>
        <v/>
      </c>
      <c r="I504" s="6" t="str">
        <f>IF(LEN(Cotizar!J504)&gt;0,Cotizar!J504,"")</f>
        <v/>
      </c>
    </row>
    <row r="505" spans="1:9" x14ac:dyDescent="0.25">
      <c r="A505" s="6" t="str">
        <f>IF(ISBLANK(Cotizar!C505),"",VLOOKUP(Cotizar!C505,Tabla3[#All],2,FALSE))</f>
        <v/>
      </c>
      <c r="B505" s="6">
        <f>IF(LEN(Cotizar!A505)&gt;0,Cotizar!A505,"")</f>
        <v>1</v>
      </c>
      <c r="C505" s="6" t="str">
        <f>IF(LEN(Cotizar!B505)&gt;0,Cotizar!B505,"")</f>
        <v/>
      </c>
      <c r="D505" s="6" t="str">
        <f>IF(ISBLANK(Cotizar!D505),"",VLOOKUP(Cotizar!D505,Tabla1[#All],2,FALSE))</f>
        <v/>
      </c>
      <c r="E505" s="6" t="str">
        <f>IF(ISBLANK(Cotizar!F505),"",VLOOKUP(Cotizar!F505,Tabla11[#All],2,FALSE))</f>
        <v/>
      </c>
      <c r="F505" s="6" t="str">
        <f>IF(LEN(Cotizar!G505)&gt;0,Cotizar!G505,"")</f>
        <v/>
      </c>
      <c r="G505" s="39" t="str">
        <f>IF(LEN(Cotizar!H505)&gt;0,Cotizar!H505,"")</f>
        <v/>
      </c>
      <c r="H505" s="39" t="str">
        <f>IF(LEN(Cotizar!I505)&gt;0,Cotizar!I505,"")</f>
        <v/>
      </c>
      <c r="I505" s="6" t="str">
        <f>IF(LEN(Cotizar!J505)&gt;0,Cotizar!J505,"")</f>
        <v/>
      </c>
    </row>
    <row r="506" spans="1:9" x14ac:dyDescent="0.25">
      <c r="A506" s="6" t="str">
        <f>IF(ISBLANK(Cotizar!C506),"",VLOOKUP(Cotizar!C506,Tabla3[#All],2,FALSE))</f>
        <v/>
      </c>
      <c r="B506" s="6">
        <f>IF(LEN(Cotizar!A506)&gt;0,Cotizar!A506,"")</f>
        <v>1</v>
      </c>
      <c r="C506" s="6" t="str">
        <f>IF(LEN(Cotizar!B506)&gt;0,Cotizar!B506,"")</f>
        <v/>
      </c>
      <c r="D506" s="6" t="str">
        <f>IF(ISBLANK(Cotizar!D506),"",VLOOKUP(Cotizar!D506,Tabla1[#All],2,FALSE))</f>
        <v/>
      </c>
      <c r="E506" s="6" t="str">
        <f>IF(ISBLANK(Cotizar!F506),"",VLOOKUP(Cotizar!F506,Tabla11[#All],2,FALSE))</f>
        <v/>
      </c>
      <c r="F506" s="6" t="str">
        <f>IF(LEN(Cotizar!G506)&gt;0,Cotizar!G506,"")</f>
        <v/>
      </c>
      <c r="G506" s="39" t="str">
        <f>IF(LEN(Cotizar!H506)&gt;0,Cotizar!H506,"")</f>
        <v/>
      </c>
      <c r="H506" s="39" t="str">
        <f>IF(LEN(Cotizar!I506)&gt;0,Cotizar!I506,"")</f>
        <v/>
      </c>
      <c r="I506" s="6" t="str">
        <f>IF(LEN(Cotizar!J506)&gt;0,Cotizar!J506,"")</f>
        <v/>
      </c>
    </row>
    <row r="507" spans="1:9" x14ac:dyDescent="0.25">
      <c r="A507" s="6" t="str">
        <f>IF(ISBLANK(Cotizar!C507),"",VLOOKUP(Cotizar!C507,Tabla3[#All],2,FALSE))</f>
        <v/>
      </c>
      <c r="B507" s="6">
        <f>IF(LEN(Cotizar!A507)&gt;0,Cotizar!A507,"")</f>
        <v>1</v>
      </c>
      <c r="C507" s="6" t="str">
        <f>IF(LEN(Cotizar!B507)&gt;0,Cotizar!B507,"")</f>
        <v/>
      </c>
      <c r="D507" s="6" t="str">
        <f>IF(ISBLANK(Cotizar!D507),"",VLOOKUP(Cotizar!D507,Tabla1[#All],2,FALSE))</f>
        <v/>
      </c>
      <c r="E507" s="6" t="str">
        <f>IF(ISBLANK(Cotizar!F507),"",VLOOKUP(Cotizar!F507,Tabla11[#All],2,FALSE))</f>
        <v/>
      </c>
      <c r="F507" s="6" t="str">
        <f>IF(LEN(Cotizar!G507)&gt;0,Cotizar!G507,"")</f>
        <v/>
      </c>
      <c r="G507" s="39" t="str">
        <f>IF(LEN(Cotizar!H507)&gt;0,Cotizar!H507,"")</f>
        <v/>
      </c>
      <c r="H507" s="39" t="str">
        <f>IF(LEN(Cotizar!I507)&gt;0,Cotizar!I507,"")</f>
        <v/>
      </c>
      <c r="I507" s="6" t="str">
        <f>IF(LEN(Cotizar!J507)&gt;0,Cotizar!J507,"")</f>
        <v/>
      </c>
    </row>
    <row r="508" spans="1:9" x14ac:dyDescent="0.25">
      <c r="A508" s="6" t="str">
        <f>IF(ISBLANK(Cotizar!C508),"",VLOOKUP(Cotizar!C508,Tabla3[#All],2,FALSE))</f>
        <v/>
      </c>
      <c r="B508" s="6">
        <f>IF(LEN(Cotizar!A508)&gt;0,Cotizar!A508,"")</f>
        <v>1</v>
      </c>
      <c r="C508" s="6" t="str">
        <f>IF(LEN(Cotizar!B508)&gt;0,Cotizar!B508,"")</f>
        <v/>
      </c>
      <c r="D508" s="6" t="str">
        <f>IF(ISBLANK(Cotizar!D508),"",VLOOKUP(Cotizar!D508,Tabla1[#All],2,FALSE))</f>
        <v/>
      </c>
      <c r="E508" s="6" t="str">
        <f>IF(ISBLANK(Cotizar!F508),"",VLOOKUP(Cotizar!F508,Tabla11[#All],2,FALSE))</f>
        <v/>
      </c>
      <c r="F508" s="6" t="str">
        <f>IF(LEN(Cotizar!G508)&gt;0,Cotizar!G508,"")</f>
        <v/>
      </c>
      <c r="G508" s="39" t="str">
        <f>IF(LEN(Cotizar!H508)&gt;0,Cotizar!H508,"")</f>
        <v/>
      </c>
      <c r="H508" s="39" t="str">
        <f>IF(LEN(Cotizar!I508)&gt;0,Cotizar!I508,"")</f>
        <v/>
      </c>
      <c r="I508" s="6" t="str">
        <f>IF(LEN(Cotizar!J508)&gt;0,Cotizar!J508,"")</f>
        <v/>
      </c>
    </row>
    <row r="509" spans="1:9" x14ac:dyDescent="0.25">
      <c r="A509" s="6" t="str">
        <f>IF(ISBLANK(Cotizar!C509),"",VLOOKUP(Cotizar!C509,Tabla3[#All],2,FALSE))</f>
        <v/>
      </c>
      <c r="B509" s="6">
        <f>IF(LEN(Cotizar!A509)&gt;0,Cotizar!A509,"")</f>
        <v>1</v>
      </c>
      <c r="C509" s="6" t="str">
        <f>IF(LEN(Cotizar!B509)&gt;0,Cotizar!B509,"")</f>
        <v/>
      </c>
      <c r="D509" s="6" t="str">
        <f>IF(ISBLANK(Cotizar!D509),"",VLOOKUP(Cotizar!D509,Tabla1[#All],2,FALSE))</f>
        <v/>
      </c>
      <c r="E509" s="6" t="str">
        <f>IF(ISBLANK(Cotizar!F509),"",VLOOKUP(Cotizar!F509,Tabla11[#All],2,FALSE))</f>
        <v/>
      </c>
      <c r="F509" s="6" t="str">
        <f>IF(LEN(Cotizar!G509)&gt;0,Cotizar!G509,"")</f>
        <v/>
      </c>
      <c r="G509" s="39" t="str">
        <f>IF(LEN(Cotizar!H509)&gt;0,Cotizar!H509,"")</f>
        <v/>
      </c>
      <c r="H509" s="39" t="str">
        <f>IF(LEN(Cotizar!I509)&gt;0,Cotizar!I509,"")</f>
        <v/>
      </c>
      <c r="I509" s="6" t="str">
        <f>IF(LEN(Cotizar!J509)&gt;0,Cotizar!J509,"")</f>
        <v/>
      </c>
    </row>
    <row r="510" spans="1:9" x14ac:dyDescent="0.25">
      <c r="A510" s="6" t="str">
        <f>IF(ISBLANK(Cotizar!C510),"",VLOOKUP(Cotizar!C510,Tabla3[#All],2,FALSE))</f>
        <v/>
      </c>
      <c r="B510" s="6">
        <f>IF(LEN(Cotizar!A510)&gt;0,Cotizar!A510,"")</f>
        <v>1</v>
      </c>
      <c r="C510" s="6" t="str">
        <f>IF(LEN(Cotizar!B510)&gt;0,Cotizar!B510,"")</f>
        <v/>
      </c>
      <c r="D510" s="6" t="str">
        <f>IF(ISBLANK(Cotizar!D510),"",VLOOKUP(Cotizar!D510,Tabla1[#All],2,FALSE))</f>
        <v/>
      </c>
      <c r="E510" s="6" t="str">
        <f>IF(ISBLANK(Cotizar!F510),"",VLOOKUP(Cotizar!F510,Tabla11[#All],2,FALSE))</f>
        <v/>
      </c>
      <c r="F510" s="6" t="str">
        <f>IF(LEN(Cotizar!G510)&gt;0,Cotizar!G510,"")</f>
        <v/>
      </c>
      <c r="G510" s="39" t="str">
        <f>IF(LEN(Cotizar!H510)&gt;0,Cotizar!H510,"")</f>
        <v/>
      </c>
      <c r="H510" s="39" t="str">
        <f>IF(LEN(Cotizar!I510)&gt;0,Cotizar!I510,"")</f>
        <v/>
      </c>
      <c r="I510" s="6" t="str">
        <f>IF(LEN(Cotizar!J510)&gt;0,Cotizar!J510,"")</f>
        <v/>
      </c>
    </row>
    <row r="511" spans="1:9" x14ac:dyDescent="0.25">
      <c r="A511" s="6" t="str">
        <f>IF(ISBLANK(Cotizar!C511),"",VLOOKUP(Cotizar!C511,Tabla3[#All],2,FALSE))</f>
        <v/>
      </c>
      <c r="B511" s="6">
        <f>IF(LEN(Cotizar!A511)&gt;0,Cotizar!A511,"")</f>
        <v>1</v>
      </c>
      <c r="C511" s="6" t="str">
        <f>IF(LEN(Cotizar!B511)&gt;0,Cotizar!B511,"")</f>
        <v/>
      </c>
      <c r="D511" s="6" t="str">
        <f>IF(ISBLANK(Cotizar!D511),"",VLOOKUP(Cotizar!D511,Tabla1[#All],2,FALSE))</f>
        <v/>
      </c>
      <c r="E511" s="6" t="str">
        <f>IF(ISBLANK(Cotizar!F511),"",VLOOKUP(Cotizar!F511,Tabla11[#All],2,FALSE))</f>
        <v/>
      </c>
      <c r="F511" s="6" t="str">
        <f>IF(LEN(Cotizar!G511)&gt;0,Cotizar!G511,"")</f>
        <v/>
      </c>
      <c r="G511" s="39" t="str">
        <f>IF(LEN(Cotizar!H511)&gt;0,Cotizar!H511,"")</f>
        <v/>
      </c>
      <c r="H511" s="39" t="str">
        <f>IF(LEN(Cotizar!I511)&gt;0,Cotizar!I511,"")</f>
        <v/>
      </c>
      <c r="I511" s="6" t="str">
        <f>IF(LEN(Cotizar!J511)&gt;0,Cotizar!J511,"")</f>
        <v/>
      </c>
    </row>
    <row r="512" spans="1:9" x14ac:dyDescent="0.25">
      <c r="A512" s="6" t="str">
        <f>IF(ISBLANK(Cotizar!C512),"",VLOOKUP(Cotizar!C512,Tabla3[#All],2,FALSE))</f>
        <v/>
      </c>
      <c r="B512" s="6">
        <f>IF(LEN(Cotizar!A512)&gt;0,Cotizar!A512,"")</f>
        <v>1</v>
      </c>
      <c r="C512" s="6" t="str">
        <f>IF(LEN(Cotizar!B512)&gt;0,Cotizar!B512,"")</f>
        <v/>
      </c>
      <c r="D512" s="6" t="str">
        <f>IF(ISBLANK(Cotizar!D512),"",VLOOKUP(Cotizar!D512,Tabla1[#All],2,FALSE))</f>
        <v/>
      </c>
      <c r="E512" s="6" t="str">
        <f>IF(ISBLANK(Cotizar!F512),"",VLOOKUP(Cotizar!F512,Tabla11[#All],2,FALSE))</f>
        <v/>
      </c>
      <c r="F512" s="6" t="str">
        <f>IF(LEN(Cotizar!G512)&gt;0,Cotizar!G512,"")</f>
        <v/>
      </c>
      <c r="G512" s="39" t="str">
        <f>IF(LEN(Cotizar!H512)&gt;0,Cotizar!H512,"")</f>
        <v/>
      </c>
      <c r="H512" s="39" t="str">
        <f>IF(LEN(Cotizar!I512)&gt;0,Cotizar!I512,"")</f>
        <v/>
      </c>
      <c r="I512" s="6" t="str">
        <f>IF(LEN(Cotizar!J512)&gt;0,Cotizar!J512,"")</f>
        <v/>
      </c>
    </row>
    <row r="513" spans="1:9" x14ac:dyDescent="0.25">
      <c r="A513" s="6" t="str">
        <f>IF(ISBLANK(Cotizar!C513),"",VLOOKUP(Cotizar!C513,Tabla3[#All],2,FALSE))</f>
        <v/>
      </c>
      <c r="B513" s="6">
        <f>IF(LEN(Cotizar!A513)&gt;0,Cotizar!A513,"")</f>
        <v>1</v>
      </c>
      <c r="C513" s="6" t="str">
        <f>IF(LEN(Cotizar!B513)&gt;0,Cotizar!B513,"")</f>
        <v/>
      </c>
      <c r="D513" s="6" t="str">
        <f>IF(ISBLANK(Cotizar!D513),"",VLOOKUP(Cotizar!D513,Tabla1[#All],2,FALSE))</f>
        <v/>
      </c>
      <c r="E513" s="6" t="str">
        <f>IF(ISBLANK(Cotizar!F513),"",VLOOKUP(Cotizar!F513,Tabla11[#All],2,FALSE))</f>
        <v/>
      </c>
      <c r="F513" s="6" t="str">
        <f>IF(LEN(Cotizar!G513)&gt;0,Cotizar!G513,"")</f>
        <v/>
      </c>
      <c r="G513" s="39" t="str">
        <f>IF(LEN(Cotizar!H513)&gt;0,Cotizar!H513,"")</f>
        <v/>
      </c>
      <c r="H513" s="39" t="str">
        <f>IF(LEN(Cotizar!I513)&gt;0,Cotizar!I513,"")</f>
        <v/>
      </c>
      <c r="I513" s="6" t="str">
        <f>IF(LEN(Cotizar!J513)&gt;0,Cotizar!J513,"")</f>
        <v/>
      </c>
    </row>
    <row r="514" spans="1:9" x14ac:dyDescent="0.25">
      <c r="A514" s="6" t="str">
        <f>IF(ISBLANK(Cotizar!C514),"",VLOOKUP(Cotizar!C514,Tabla3[#All],2,FALSE))</f>
        <v/>
      </c>
      <c r="B514" s="6">
        <f>IF(LEN(Cotizar!A514)&gt;0,Cotizar!A514,"")</f>
        <v>1</v>
      </c>
      <c r="C514" s="6" t="str">
        <f>IF(LEN(Cotizar!B514)&gt;0,Cotizar!B514,"")</f>
        <v/>
      </c>
      <c r="D514" s="6" t="str">
        <f>IF(ISBLANK(Cotizar!D514),"",VLOOKUP(Cotizar!D514,Tabla1[#All],2,FALSE))</f>
        <v/>
      </c>
      <c r="E514" s="6" t="str">
        <f>IF(ISBLANK(Cotizar!F514),"",VLOOKUP(Cotizar!F514,Tabla11[#All],2,FALSE))</f>
        <v/>
      </c>
      <c r="F514" s="6" t="str">
        <f>IF(LEN(Cotizar!G514)&gt;0,Cotizar!G514,"")</f>
        <v/>
      </c>
      <c r="G514" s="39" t="str">
        <f>IF(LEN(Cotizar!H514)&gt;0,Cotizar!H514,"")</f>
        <v/>
      </c>
      <c r="H514" s="39" t="str">
        <f>IF(LEN(Cotizar!I514)&gt;0,Cotizar!I514,"")</f>
        <v/>
      </c>
      <c r="I514" s="6" t="str">
        <f>IF(LEN(Cotizar!J514)&gt;0,Cotizar!J514,"")</f>
        <v/>
      </c>
    </row>
    <row r="515" spans="1:9" x14ac:dyDescent="0.25">
      <c r="A515" s="6" t="str">
        <f>IF(ISBLANK(Cotizar!C515),"",VLOOKUP(Cotizar!C515,Tabla3[#All],2,FALSE))</f>
        <v/>
      </c>
      <c r="B515" s="6">
        <f>IF(LEN(Cotizar!A515)&gt;0,Cotizar!A515,"")</f>
        <v>1</v>
      </c>
      <c r="C515" s="6" t="str">
        <f>IF(LEN(Cotizar!B515)&gt;0,Cotizar!B515,"")</f>
        <v/>
      </c>
      <c r="D515" s="6" t="str">
        <f>IF(ISBLANK(Cotizar!D515),"",VLOOKUP(Cotizar!D515,Tabla1[#All],2,FALSE))</f>
        <v/>
      </c>
      <c r="E515" s="6" t="str">
        <f>IF(ISBLANK(Cotizar!F515),"",VLOOKUP(Cotizar!F515,Tabla11[#All],2,FALSE))</f>
        <v/>
      </c>
      <c r="F515" s="6" t="str">
        <f>IF(LEN(Cotizar!G515)&gt;0,Cotizar!G515,"")</f>
        <v/>
      </c>
      <c r="G515" s="39" t="str">
        <f>IF(LEN(Cotizar!H515)&gt;0,Cotizar!H515,"")</f>
        <v/>
      </c>
      <c r="H515" s="39" t="str">
        <f>IF(LEN(Cotizar!I515)&gt;0,Cotizar!I515,"")</f>
        <v/>
      </c>
      <c r="I515" s="6" t="str">
        <f>IF(LEN(Cotizar!J515)&gt;0,Cotizar!J515,"")</f>
        <v/>
      </c>
    </row>
    <row r="516" spans="1:9" x14ac:dyDescent="0.25">
      <c r="A516" s="6" t="str">
        <f>IF(ISBLANK(Cotizar!C516),"",VLOOKUP(Cotizar!C516,Tabla3[#All],2,FALSE))</f>
        <v/>
      </c>
      <c r="B516" s="6">
        <f>IF(LEN(Cotizar!A516)&gt;0,Cotizar!A516,"")</f>
        <v>1</v>
      </c>
      <c r="C516" s="6" t="str">
        <f>IF(LEN(Cotizar!B516)&gt;0,Cotizar!B516,"")</f>
        <v/>
      </c>
      <c r="D516" s="6" t="str">
        <f>IF(ISBLANK(Cotizar!D516),"",VLOOKUP(Cotizar!D516,Tabla1[#All],2,FALSE))</f>
        <v/>
      </c>
      <c r="E516" s="6" t="str">
        <f>IF(ISBLANK(Cotizar!F516),"",VLOOKUP(Cotizar!F516,Tabla11[#All],2,FALSE))</f>
        <v/>
      </c>
      <c r="F516" s="6" t="str">
        <f>IF(LEN(Cotizar!G516)&gt;0,Cotizar!G516,"")</f>
        <v/>
      </c>
      <c r="G516" s="39" t="str">
        <f>IF(LEN(Cotizar!H516)&gt;0,Cotizar!H516,"")</f>
        <v/>
      </c>
      <c r="H516" s="39" t="str">
        <f>IF(LEN(Cotizar!I516)&gt;0,Cotizar!I516,"")</f>
        <v/>
      </c>
      <c r="I516" s="6" t="str">
        <f>IF(LEN(Cotizar!J516)&gt;0,Cotizar!J516,"")</f>
        <v/>
      </c>
    </row>
    <row r="517" spans="1:9" x14ac:dyDescent="0.25">
      <c r="A517" s="6" t="str">
        <f>IF(ISBLANK(Cotizar!C517),"",VLOOKUP(Cotizar!C517,Tabla3[#All],2,FALSE))</f>
        <v/>
      </c>
      <c r="B517" s="6">
        <f>IF(LEN(Cotizar!A517)&gt;0,Cotizar!A517,"")</f>
        <v>1</v>
      </c>
      <c r="C517" s="6" t="str">
        <f>IF(LEN(Cotizar!B517)&gt;0,Cotizar!B517,"")</f>
        <v/>
      </c>
      <c r="D517" s="6" t="str">
        <f>IF(ISBLANK(Cotizar!D517),"",VLOOKUP(Cotizar!D517,Tabla1[#All],2,FALSE))</f>
        <v/>
      </c>
      <c r="E517" s="6" t="str">
        <f>IF(ISBLANK(Cotizar!F517),"",VLOOKUP(Cotizar!F517,Tabla11[#All],2,FALSE))</f>
        <v/>
      </c>
      <c r="F517" s="6" t="str">
        <f>IF(LEN(Cotizar!G517)&gt;0,Cotizar!G517,"")</f>
        <v/>
      </c>
      <c r="G517" s="39" t="str">
        <f>IF(LEN(Cotizar!H517)&gt;0,Cotizar!H517,"")</f>
        <v/>
      </c>
      <c r="H517" s="39" t="str">
        <f>IF(LEN(Cotizar!I517)&gt;0,Cotizar!I517,"")</f>
        <v/>
      </c>
      <c r="I517" s="6" t="str">
        <f>IF(LEN(Cotizar!J517)&gt;0,Cotizar!J517,"")</f>
        <v/>
      </c>
    </row>
    <row r="518" spans="1:9" x14ac:dyDescent="0.25">
      <c r="A518" s="6" t="str">
        <f>IF(ISBLANK(Cotizar!C518),"",VLOOKUP(Cotizar!C518,Tabla3[#All],2,FALSE))</f>
        <v/>
      </c>
      <c r="B518" s="6">
        <f>IF(LEN(Cotizar!A518)&gt;0,Cotizar!A518,"")</f>
        <v>1</v>
      </c>
      <c r="C518" s="6" t="str">
        <f>IF(LEN(Cotizar!B518)&gt;0,Cotizar!B518,"")</f>
        <v/>
      </c>
      <c r="D518" s="6" t="str">
        <f>IF(ISBLANK(Cotizar!D518),"",VLOOKUP(Cotizar!D518,Tabla1[#All],2,FALSE))</f>
        <v/>
      </c>
      <c r="E518" s="6" t="str">
        <f>IF(ISBLANK(Cotizar!F518),"",VLOOKUP(Cotizar!F518,Tabla11[#All],2,FALSE))</f>
        <v/>
      </c>
      <c r="F518" s="6" t="str">
        <f>IF(LEN(Cotizar!G518)&gt;0,Cotizar!G518,"")</f>
        <v/>
      </c>
      <c r="G518" s="39" t="str">
        <f>IF(LEN(Cotizar!H518)&gt;0,Cotizar!H518,"")</f>
        <v/>
      </c>
      <c r="H518" s="39" t="str">
        <f>IF(LEN(Cotizar!I518)&gt;0,Cotizar!I518,"")</f>
        <v/>
      </c>
      <c r="I518" s="6" t="str">
        <f>IF(LEN(Cotizar!J518)&gt;0,Cotizar!J518,"")</f>
        <v/>
      </c>
    </row>
    <row r="519" spans="1:9" x14ac:dyDescent="0.25">
      <c r="A519" s="6" t="str">
        <f>IF(ISBLANK(Cotizar!C519),"",VLOOKUP(Cotizar!C519,Tabla3[#All],2,FALSE))</f>
        <v/>
      </c>
      <c r="B519" s="6">
        <f>IF(LEN(Cotizar!A519)&gt;0,Cotizar!A519,"")</f>
        <v>1</v>
      </c>
      <c r="C519" s="6" t="str">
        <f>IF(LEN(Cotizar!B519)&gt;0,Cotizar!B519,"")</f>
        <v/>
      </c>
      <c r="D519" s="6" t="str">
        <f>IF(ISBLANK(Cotizar!D519),"",VLOOKUP(Cotizar!D519,Tabla1[#All],2,FALSE))</f>
        <v/>
      </c>
      <c r="E519" s="6" t="str">
        <f>IF(ISBLANK(Cotizar!F519),"",VLOOKUP(Cotizar!F519,Tabla11[#All],2,FALSE))</f>
        <v/>
      </c>
      <c r="F519" s="6" t="str">
        <f>IF(LEN(Cotizar!G519)&gt;0,Cotizar!G519,"")</f>
        <v/>
      </c>
      <c r="G519" s="39" t="str">
        <f>IF(LEN(Cotizar!H519)&gt;0,Cotizar!H519,"")</f>
        <v/>
      </c>
      <c r="H519" s="39" t="str">
        <f>IF(LEN(Cotizar!I519)&gt;0,Cotizar!I519,"")</f>
        <v/>
      </c>
      <c r="I519" s="6" t="str">
        <f>IF(LEN(Cotizar!J519)&gt;0,Cotizar!J519,"")</f>
        <v/>
      </c>
    </row>
    <row r="520" spans="1:9" x14ac:dyDescent="0.25">
      <c r="A520" s="6" t="str">
        <f>IF(ISBLANK(Cotizar!C520),"",VLOOKUP(Cotizar!C520,Tabla3[#All],2,FALSE))</f>
        <v/>
      </c>
      <c r="B520" s="6">
        <f>IF(LEN(Cotizar!A520)&gt;0,Cotizar!A520,"")</f>
        <v>1</v>
      </c>
      <c r="C520" s="6" t="str">
        <f>IF(LEN(Cotizar!B520)&gt;0,Cotizar!B520,"")</f>
        <v/>
      </c>
      <c r="D520" s="6" t="str">
        <f>IF(ISBLANK(Cotizar!D520),"",VLOOKUP(Cotizar!D520,Tabla1[#All],2,FALSE))</f>
        <v/>
      </c>
      <c r="E520" s="6" t="str">
        <f>IF(ISBLANK(Cotizar!F520),"",VLOOKUP(Cotizar!F520,Tabla11[#All],2,FALSE))</f>
        <v/>
      </c>
      <c r="F520" s="6" t="str">
        <f>IF(LEN(Cotizar!G520)&gt;0,Cotizar!G520,"")</f>
        <v/>
      </c>
      <c r="G520" s="39" t="str">
        <f>IF(LEN(Cotizar!H520)&gt;0,Cotizar!H520,"")</f>
        <v/>
      </c>
      <c r="H520" s="39" t="str">
        <f>IF(LEN(Cotizar!I520)&gt;0,Cotizar!I520,"")</f>
        <v/>
      </c>
      <c r="I520" s="6" t="str">
        <f>IF(LEN(Cotizar!J520)&gt;0,Cotizar!J520,"")</f>
        <v/>
      </c>
    </row>
    <row r="521" spans="1:9" x14ac:dyDescent="0.25">
      <c r="A521" s="6" t="str">
        <f>IF(ISBLANK(Cotizar!C521),"",VLOOKUP(Cotizar!C521,Tabla3[#All],2,FALSE))</f>
        <v/>
      </c>
      <c r="B521" s="6">
        <f>IF(LEN(Cotizar!A521)&gt;0,Cotizar!A521,"")</f>
        <v>1</v>
      </c>
      <c r="C521" s="6" t="str">
        <f>IF(LEN(Cotizar!B521)&gt;0,Cotizar!B521,"")</f>
        <v/>
      </c>
      <c r="D521" s="6" t="str">
        <f>IF(ISBLANK(Cotizar!D521),"",VLOOKUP(Cotizar!D521,Tabla1[#All],2,FALSE))</f>
        <v/>
      </c>
      <c r="E521" s="6" t="str">
        <f>IF(ISBLANK(Cotizar!F521),"",VLOOKUP(Cotizar!F521,Tabla11[#All],2,FALSE))</f>
        <v/>
      </c>
      <c r="F521" s="6" t="str">
        <f>IF(LEN(Cotizar!G521)&gt;0,Cotizar!G521,"")</f>
        <v/>
      </c>
      <c r="G521" s="39" t="str">
        <f>IF(LEN(Cotizar!H521)&gt;0,Cotizar!H521,"")</f>
        <v/>
      </c>
      <c r="H521" s="39" t="str">
        <f>IF(LEN(Cotizar!I521)&gt;0,Cotizar!I521,"")</f>
        <v/>
      </c>
      <c r="I521" s="6" t="str">
        <f>IF(LEN(Cotizar!J521)&gt;0,Cotizar!J521,"")</f>
        <v/>
      </c>
    </row>
    <row r="522" spans="1:9" x14ac:dyDescent="0.25">
      <c r="A522" s="6" t="str">
        <f>IF(ISBLANK(Cotizar!C522),"",VLOOKUP(Cotizar!C522,Tabla3[#All],2,FALSE))</f>
        <v/>
      </c>
      <c r="B522" s="6">
        <f>IF(LEN(Cotizar!A522)&gt;0,Cotizar!A522,"")</f>
        <v>1</v>
      </c>
      <c r="C522" s="6" t="str">
        <f>IF(LEN(Cotizar!B522)&gt;0,Cotizar!B522,"")</f>
        <v/>
      </c>
      <c r="D522" s="6" t="str">
        <f>IF(ISBLANK(Cotizar!D522),"",VLOOKUP(Cotizar!D522,Tabla1[#All],2,FALSE))</f>
        <v/>
      </c>
      <c r="E522" s="6" t="str">
        <f>IF(ISBLANK(Cotizar!F522),"",VLOOKUP(Cotizar!F522,Tabla11[#All],2,FALSE))</f>
        <v/>
      </c>
      <c r="F522" s="6" t="str">
        <f>IF(LEN(Cotizar!G522)&gt;0,Cotizar!G522,"")</f>
        <v/>
      </c>
      <c r="G522" s="39" t="str">
        <f>IF(LEN(Cotizar!H522)&gt;0,Cotizar!H522,"")</f>
        <v/>
      </c>
      <c r="H522" s="39" t="str">
        <f>IF(LEN(Cotizar!I522)&gt;0,Cotizar!I522,"")</f>
        <v/>
      </c>
      <c r="I522" s="6" t="str">
        <f>IF(LEN(Cotizar!J522)&gt;0,Cotizar!J522,"")</f>
        <v/>
      </c>
    </row>
    <row r="523" spans="1:9" x14ac:dyDescent="0.25">
      <c r="A523" s="6" t="str">
        <f>IF(ISBLANK(Cotizar!C523),"",VLOOKUP(Cotizar!C523,Tabla3[#All],2,FALSE))</f>
        <v/>
      </c>
      <c r="B523" s="6">
        <f>IF(LEN(Cotizar!A523)&gt;0,Cotizar!A523,"")</f>
        <v>1</v>
      </c>
      <c r="C523" s="6" t="str">
        <f>IF(LEN(Cotizar!B523)&gt;0,Cotizar!B523,"")</f>
        <v/>
      </c>
      <c r="D523" s="6" t="str">
        <f>IF(ISBLANK(Cotizar!D523),"",VLOOKUP(Cotizar!D523,Tabla1[#All],2,FALSE))</f>
        <v/>
      </c>
      <c r="E523" s="6" t="str">
        <f>IF(ISBLANK(Cotizar!F523),"",VLOOKUP(Cotizar!F523,Tabla11[#All],2,FALSE))</f>
        <v/>
      </c>
      <c r="F523" s="6" t="str">
        <f>IF(LEN(Cotizar!G523)&gt;0,Cotizar!G523,"")</f>
        <v/>
      </c>
      <c r="G523" s="39" t="str">
        <f>IF(LEN(Cotizar!H523)&gt;0,Cotizar!H523,"")</f>
        <v/>
      </c>
      <c r="H523" s="39" t="str">
        <f>IF(LEN(Cotizar!I523)&gt;0,Cotizar!I523,"")</f>
        <v/>
      </c>
      <c r="I523" s="6" t="str">
        <f>IF(LEN(Cotizar!J523)&gt;0,Cotizar!J523,"")</f>
        <v/>
      </c>
    </row>
    <row r="524" spans="1:9" x14ac:dyDescent="0.25">
      <c r="A524" s="6" t="str">
        <f>IF(ISBLANK(Cotizar!C524),"",VLOOKUP(Cotizar!C524,Tabla3[#All],2,FALSE))</f>
        <v/>
      </c>
      <c r="B524" s="6">
        <f>IF(LEN(Cotizar!A524)&gt;0,Cotizar!A524,"")</f>
        <v>1</v>
      </c>
      <c r="C524" s="6" t="str">
        <f>IF(LEN(Cotizar!B524)&gt;0,Cotizar!B524,"")</f>
        <v/>
      </c>
      <c r="D524" s="6" t="str">
        <f>IF(ISBLANK(Cotizar!D524),"",VLOOKUP(Cotizar!D524,Tabla1[#All],2,FALSE))</f>
        <v/>
      </c>
      <c r="E524" s="6" t="str">
        <f>IF(ISBLANK(Cotizar!F524),"",VLOOKUP(Cotizar!F524,Tabla11[#All],2,FALSE))</f>
        <v/>
      </c>
      <c r="F524" s="6" t="str">
        <f>IF(LEN(Cotizar!G524)&gt;0,Cotizar!G524,"")</f>
        <v/>
      </c>
      <c r="G524" s="39" t="str">
        <f>IF(LEN(Cotizar!H524)&gt;0,Cotizar!H524,"")</f>
        <v/>
      </c>
      <c r="H524" s="39" t="str">
        <f>IF(LEN(Cotizar!I524)&gt;0,Cotizar!I524,"")</f>
        <v/>
      </c>
      <c r="I524" s="6" t="str">
        <f>IF(LEN(Cotizar!J524)&gt;0,Cotizar!J524,"")</f>
        <v/>
      </c>
    </row>
    <row r="525" spans="1:9" x14ac:dyDescent="0.25">
      <c r="A525" s="6" t="str">
        <f>IF(ISBLANK(Cotizar!C525),"",VLOOKUP(Cotizar!C525,Tabla3[#All],2,FALSE))</f>
        <v/>
      </c>
      <c r="B525" s="6">
        <f>IF(LEN(Cotizar!A525)&gt;0,Cotizar!A525,"")</f>
        <v>1</v>
      </c>
      <c r="C525" s="6" t="str">
        <f>IF(LEN(Cotizar!B525)&gt;0,Cotizar!B525,"")</f>
        <v/>
      </c>
      <c r="D525" s="6" t="str">
        <f>IF(ISBLANK(Cotizar!D525),"",VLOOKUP(Cotizar!D525,Tabla1[#All],2,FALSE))</f>
        <v/>
      </c>
      <c r="E525" s="6" t="str">
        <f>IF(ISBLANK(Cotizar!F525),"",VLOOKUP(Cotizar!F525,Tabla11[#All],2,FALSE))</f>
        <v/>
      </c>
      <c r="F525" s="6" t="str">
        <f>IF(LEN(Cotizar!G525)&gt;0,Cotizar!G525,"")</f>
        <v/>
      </c>
      <c r="G525" s="39" t="str">
        <f>IF(LEN(Cotizar!H525)&gt;0,Cotizar!H525,"")</f>
        <v/>
      </c>
      <c r="H525" s="39" t="str">
        <f>IF(LEN(Cotizar!I525)&gt;0,Cotizar!I525,"")</f>
        <v/>
      </c>
      <c r="I525" s="6" t="str">
        <f>IF(LEN(Cotizar!J525)&gt;0,Cotizar!J525,"")</f>
        <v/>
      </c>
    </row>
    <row r="526" spans="1:9" x14ac:dyDescent="0.25">
      <c r="A526" s="6" t="str">
        <f>IF(ISBLANK(Cotizar!C526),"",VLOOKUP(Cotizar!C526,Tabla3[#All],2,FALSE))</f>
        <v/>
      </c>
      <c r="B526" s="6">
        <f>IF(LEN(Cotizar!A526)&gt;0,Cotizar!A526,"")</f>
        <v>1</v>
      </c>
      <c r="C526" s="6" t="str">
        <f>IF(LEN(Cotizar!B526)&gt;0,Cotizar!B526,"")</f>
        <v/>
      </c>
      <c r="D526" s="6" t="str">
        <f>IF(ISBLANK(Cotizar!D526),"",VLOOKUP(Cotizar!D526,Tabla1[#All],2,FALSE))</f>
        <v/>
      </c>
      <c r="E526" s="6" t="str">
        <f>IF(ISBLANK(Cotizar!F526),"",VLOOKUP(Cotizar!F526,Tabla11[#All],2,FALSE))</f>
        <v/>
      </c>
      <c r="F526" s="6" t="str">
        <f>IF(LEN(Cotizar!G526)&gt;0,Cotizar!G526,"")</f>
        <v/>
      </c>
      <c r="G526" s="39" t="str">
        <f>IF(LEN(Cotizar!H526)&gt;0,Cotizar!H526,"")</f>
        <v/>
      </c>
      <c r="H526" s="39" t="str">
        <f>IF(LEN(Cotizar!I526)&gt;0,Cotizar!I526,"")</f>
        <v/>
      </c>
      <c r="I526" s="6" t="str">
        <f>IF(LEN(Cotizar!J526)&gt;0,Cotizar!J526,"")</f>
        <v/>
      </c>
    </row>
    <row r="527" spans="1:9" x14ac:dyDescent="0.25">
      <c r="A527" s="6" t="str">
        <f>IF(ISBLANK(Cotizar!C527),"",VLOOKUP(Cotizar!C527,Tabla3[#All],2,FALSE))</f>
        <v/>
      </c>
      <c r="B527" s="6">
        <f>IF(LEN(Cotizar!A527)&gt;0,Cotizar!A527,"")</f>
        <v>1</v>
      </c>
      <c r="C527" s="6" t="str">
        <f>IF(LEN(Cotizar!B527)&gt;0,Cotizar!B527,"")</f>
        <v/>
      </c>
      <c r="D527" s="6" t="str">
        <f>IF(ISBLANK(Cotizar!D527),"",VLOOKUP(Cotizar!D527,Tabla1[#All],2,FALSE))</f>
        <v/>
      </c>
      <c r="E527" s="6" t="str">
        <f>IF(ISBLANK(Cotizar!F527),"",VLOOKUP(Cotizar!F527,Tabla11[#All],2,FALSE))</f>
        <v/>
      </c>
      <c r="F527" s="6" t="str">
        <f>IF(LEN(Cotizar!G527)&gt;0,Cotizar!G527,"")</f>
        <v/>
      </c>
      <c r="G527" s="39" t="str">
        <f>IF(LEN(Cotizar!H527)&gt;0,Cotizar!H527,"")</f>
        <v/>
      </c>
      <c r="H527" s="39" t="str">
        <f>IF(LEN(Cotizar!I527)&gt;0,Cotizar!I527,"")</f>
        <v/>
      </c>
      <c r="I527" s="6" t="str">
        <f>IF(LEN(Cotizar!J527)&gt;0,Cotizar!J527,"")</f>
        <v/>
      </c>
    </row>
    <row r="528" spans="1:9" x14ac:dyDescent="0.25">
      <c r="A528" s="6" t="str">
        <f>IF(ISBLANK(Cotizar!C528),"",VLOOKUP(Cotizar!C528,Tabla3[#All],2,FALSE))</f>
        <v/>
      </c>
      <c r="B528" s="6">
        <f>IF(LEN(Cotizar!A528)&gt;0,Cotizar!A528,"")</f>
        <v>1</v>
      </c>
      <c r="C528" s="6" t="str">
        <f>IF(LEN(Cotizar!B528)&gt;0,Cotizar!B528,"")</f>
        <v/>
      </c>
      <c r="D528" s="6" t="str">
        <f>IF(ISBLANK(Cotizar!D528),"",VLOOKUP(Cotizar!D528,Tabla1[#All],2,FALSE))</f>
        <v/>
      </c>
      <c r="E528" s="6" t="str">
        <f>IF(ISBLANK(Cotizar!F528),"",VLOOKUP(Cotizar!F528,Tabla11[#All],2,FALSE))</f>
        <v/>
      </c>
      <c r="F528" s="6" t="str">
        <f>IF(LEN(Cotizar!G528)&gt;0,Cotizar!G528,"")</f>
        <v/>
      </c>
      <c r="G528" s="39" t="str">
        <f>IF(LEN(Cotizar!H528)&gt;0,Cotizar!H528,"")</f>
        <v/>
      </c>
      <c r="H528" s="39" t="str">
        <f>IF(LEN(Cotizar!I528)&gt;0,Cotizar!I528,"")</f>
        <v/>
      </c>
      <c r="I528" s="6" t="str">
        <f>IF(LEN(Cotizar!J528)&gt;0,Cotizar!J528,"")</f>
        <v/>
      </c>
    </row>
    <row r="529" spans="1:9" x14ac:dyDescent="0.25">
      <c r="A529" s="6" t="str">
        <f>IF(ISBLANK(Cotizar!C529),"",VLOOKUP(Cotizar!C529,Tabla3[#All],2,FALSE))</f>
        <v/>
      </c>
      <c r="B529" s="6">
        <f>IF(LEN(Cotizar!A529)&gt;0,Cotizar!A529,"")</f>
        <v>1</v>
      </c>
      <c r="C529" s="6" t="str">
        <f>IF(LEN(Cotizar!B529)&gt;0,Cotizar!B529,"")</f>
        <v/>
      </c>
      <c r="D529" s="6" t="str">
        <f>IF(ISBLANK(Cotizar!D529),"",VLOOKUP(Cotizar!D529,Tabla1[#All],2,FALSE))</f>
        <v/>
      </c>
      <c r="E529" s="6" t="str">
        <f>IF(ISBLANK(Cotizar!F529),"",VLOOKUP(Cotizar!F529,Tabla11[#All],2,FALSE))</f>
        <v/>
      </c>
      <c r="F529" s="6" t="str">
        <f>IF(LEN(Cotizar!G529)&gt;0,Cotizar!G529,"")</f>
        <v/>
      </c>
      <c r="G529" s="39" t="str">
        <f>IF(LEN(Cotizar!H529)&gt;0,Cotizar!H529,"")</f>
        <v/>
      </c>
      <c r="H529" s="39" t="str">
        <f>IF(LEN(Cotizar!I529)&gt;0,Cotizar!I529,"")</f>
        <v/>
      </c>
      <c r="I529" s="6" t="str">
        <f>IF(LEN(Cotizar!J529)&gt;0,Cotizar!J529,"")</f>
        <v/>
      </c>
    </row>
    <row r="530" spans="1:9" x14ac:dyDescent="0.25">
      <c r="A530" s="6" t="str">
        <f>IF(ISBLANK(Cotizar!C530),"",VLOOKUP(Cotizar!C530,Tabla3[#All],2,FALSE))</f>
        <v/>
      </c>
      <c r="B530" s="6">
        <f>IF(LEN(Cotizar!A530)&gt;0,Cotizar!A530,"")</f>
        <v>1</v>
      </c>
      <c r="C530" s="6" t="str">
        <f>IF(LEN(Cotizar!B530)&gt;0,Cotizar!B530,"")</f>
        <v/>
      </c>
      <c r="D530" s="6" t="str">
        <f>IF(ISBLANK(Cotizar!D530),"",VLOOKUP(Cotizar!D530,Tabla1[#All],2,FALSE))</f>
        <v/>
      </c>
      <c r="E530" s="6" t="str">
        <f>IF(ISBLANK(Cotizar!F530),"",VLOOKUP(Cotizar!F530,Tabla11[#All],2,FALSE))</f>
        <v/>
      </c>
      <c r="F530" s="6" t="str">
        <f>IF(LEN(Cotizar!G530)&gt;0,Cotizar!G530,"")</f>
        <v/>
      </c>
      <c r="G530" s="39" t="str">
        <f>IF(LEN(Cotizar!H530)&gt;0,Cotizar!H530,"")</f>
        <v/>
      </c>
      <c r="H530" s="39" t="str">
        <f>IF(LEN(Cotizar!I530)&gt;0,Cotizar!I530,"")</f>
        <v/>
      </c>
      <c r="I530" s="6" t="str">
        <f>IF(LEN(Cotizar!J530)&gt;0,Cotizar!J530,"")</f>
        <v/>
      </c>
    </row>
    <row r="531" spans="1:9" x14ac:dyDescent="0.25">
      <c r="A531" s="6" t="str">
        <f>IF(ISBLANK(Cotizar!C531),"",VLOOKUP(Cotizar!C531,Tabla3[#All],2,FALSE))</f>
        <v/>
      </c>
      <c r="B531" s="6">
        <f>IF(LEN(Cotizar!A531)&gt;0,Cotizar!A531,"")</f>
        <v>1</v>
      </c>
      <c r="C531" s="6" t="str">
        <f>IF(LEN(Cotizar!B531)&gt;0,Cotizar!B531,"")</f>
        <v/>
      </c>
      <c r="D531" s="6" t="str">
        <f>IF(ISBLANK(Cotizar!D531),"",VLOOKUP(Cotizar!D531,Tabla1[#All],2,FALSE))</f>
        <v/>
      </c>
      <c r="E531" s="6" t="str">
        <f>IF(ISBLANK(Cotizar!F531),"",VLOOKUP(Cotizar!F531,Tabla11[#All],2,FALSE))</f>
        <v/>
      </c>
      <c r="F531" s="6" t="str">
        <f>IF(LEN(Cotizar!G531)&gt;0,Cotizar!G531,"")</f>
        <v/>
      </c>
      <c r="G531" s="39" t="str">
        <f>IF(LEN(Cotizar!H531)&gt;0,Cotizar!H531,"")</f>
        <v/>
      </c>
      <c r="H531" s="39" t="str">
        <f>IF(LEN(Cotizar!I531)&gt;0,Cotizar!I531,"")</f>
        <v/>
      </c>
      <c r="I531" s="6" t="str">
        <f>IF(LEN(Cotizar!J531)&gt;0,Cotizar!J531,"")</f>
        <v/>
      </c>
    </row>
    <row r="532" spans="1:9" x14ac:dyDescent="0.25">
      <c r="A532" s="6" t="str">
        <f>IF(ISBLANK(Cotizar!C532),"",VLOOKUP(Cotizar!C532,Tabla3[#All],2,FALSE))</f>
        <v/>
      </c>
      <c r="B532" s="6">
        <f>IF(LEN(Cotizar!A532)&gt;0,Cotizar!A532,"")</f>
        <v>1</v>
      </c>
      <c r="C532" s="6" t="str">
        <f>IF(LEN(Cotizar!B532)&gt;0,Cotizar!B532,"")</f>
        <v/>
      </c>
      <c r="D532" s="6" t="str">
        <f>IF(ISBLANK(Cotizar!D532),"",VLOOKUP(Cotizar!D532,Tabla1[#All],2,FALSE))</f>
        <v/>
      </c>
      <c r="E532" s="6" t="str">
        <f>IF(ISBLANK(Cotizar!F532),"",VLOOKUP(Cotizar!F532,Tabla11[#All],2,FALSE))</f>
        <v/>
      </c>
      <c r="F532" s="6" t="str">
        <f>IF(LEN(Cotizar!G532)&gt;0,Cotizar!G532,"")</f>
        <v/>
      </c>
      <c r="G532" s="39" t="str">
        <f>IF(LEN(Cotizar!H532)&gt;0,Cotizar!H532,"")</f>
        <v/>
      </c>
      <c r="H532" s="39" t="str">
        <f>IF(LEN(Cotizar!I532)&gt;0,Cotizar!I532,"")</f>
        <v/>
      </c>
      <c r="I532" s="6" t="str">
        <f>IF(LEN(Cotizar!J532)&gt;0,Cotizar!J532,"")</f>
        <v/>
      </c>
    </row>
    <row r="533" spans="1:9" x14ac:dyDescent="0.25">
      <c r="A533" s="6" t="str">
        <f>IF(ISBLANK(Cotizar!C533),"",VLOOKUP(Cotizar!C533,Tabla3[#All],2,FALSE))</f>
        <v/>
      </c>
      <c r="B533" s="6">
        <f>IF(LEN(Cotizar!A533)&gt;0,Cotizar!A533,"")</f>
        <v>1</v>
      </c>
      <c r="C533" s="6" t="str">
        <f>IF(LEN(Cotizar!B533)&gt;0,Cotizar!B533,"")</f>
        <v/>
      </c>
      <c r="D533" s="6" t="str">
        <f>IF(ISBLANK(Cotizar!D533),"",VLOOKUP(Cotizar!D533,Tabla1[#All],2,FALSE))</f>
        <v/>
      </c>
      <c r="E533" s="6" t="str">
        <f>IF(ISBLANK(Cotizar!F533),"",VLOOKUP(Cotizar!F533,Tabla11[#All],2,FALSE))</f>
        <v/>
      </c>
      <c r="F533" s="6" t="str">
        <f>IF(LEN(Cotizar!G533)&gt;0,Cotizar!G533,"")</f>
        <v/>
      </c>
      <c r="G533" s="39" t="str">
        <f>IF(LEN(Cotizar!H533)&gt;0,Cotizar!H533,"")</f>
        <v/>
      </c>
      <c r="H533" s="39" t="str">
        <f>IF(LEN(Cotizar!I533)&gt;0,Cotizar!I533,"")</f>
        <v/>
      </c>
      <c r="I533" s="6" t="str">
        <f>IF(LEN(Cotizar!J533)&gt;0,Cotizar!J533,"")</f>
        <v/>
      </c>
    </row>
    <row r="534" spans="1:9" x14ac:dyDescent="0.25">
      <c r="A534" s="6" t="str">
        <f>IF(ISBLANK(Cotizar!C534),"",VLOOKUP(Cotizar!C534,Tabla3[#All],2,FALSE))</f>
        <v/>
      </c>
      <c r="B534" s="6">
        <f>IF(LEN(Cotizar!A534)&gt;0,Cotizar!A534,"")</f>
        <v>1</v>
      </c>
      <c r="C534" s="6" t="str">
        <f>IF(LEN(Cotizar!B534)&gt;0,Cotizar!B534,"")</f>
        <v/>
      </c>
      <c r="D534" s="6" t="str">
        <f>IF(ISBLANK(Cotizar!D534),"",VLOOKUP(Cotizar!D534,Tabla1[#All],2,FALSE))</f>
        <v/>
      </c>
      <c r="E534" s="6" t="str">
        <f>IF(ISBLANK(Cotizar!F534),"",VLOOKUP(Cotizar!F534,Tabla11[#All],2,FALSE))</f>
        <v/>
      </c>
      <c r="F534" s="6" t="str">
        <f>IF(LEN(Cotizar!G534)&gt;0,Cotizar!G534,"")</f>
        <v/>
      </c>
      <c r="G534" s="39" t="str">
        <f>IF(LEN(Cotizar!H534)&gt;0,Cotizar!H534,"")</f>
        <v/>
      </c>
      <c r="H534" s="39" t="str">
        <f>IF(LEN(Cotizar!I534)&gt;0,Cotizar!I534,"")</f>
        <v/>
      </c>
      <c r="I534" s="6" t="str">
        <f>IF(LEN(Cotizar!J534)&gt;0,Cotizar!J534,"")</f>
        <v/>
      </c>
    </row>
    <row r="535" spans="1:9" x14ac:dyDescent="0.25">
      <c r="A535" s="6" t="str">
        <f>IF(ISBLANK(Cotizar!C535),"",VLOOKUP(Cotizar!C535,Tabla3[#All],2,FALSE))</f>
        <v/>
      </c>
      <c r="B535" s="6">
        <f>IF(LEN(Cotizar!A535)&gt;0,Cotizar!A535,"")</f>
        <v>1</v>
      </c>
      <c r="C535" s="6" t="str">
        <f>IF(LEN(Cotizar!B535)&gt;0,Cotizar!B535,"")</f>
        <v/>
      </c>
      <c r="D535" s="6" t="str">
        <f>IF(ISBLANK(Cotizar!D535),"",VLOOKUP(Cotizar!D535,Tabla1[#All],2,FALSE))</f>
        <v/>
      </c>
      <c r="E535" s="6" t="str">
        <f>IF(ISBLANK(Cotizar!F535),"",VLOOKUP(Cotizar!F535,Tabla11[#All],2,FALSE))</f>
        <v/>
      </c>
      <c r="F535" s="6" t="str">
        <f>IF(LEN(Cotizar!G535)&gt;0,Cotizar!G535,"")</f>
        <v/>
      </c>
      <c r="G535" s="39" t="str">
        <f>IF(LEN(Cotizar!H535)&gt;0,Cotizar!H535,"")</f>
        <v/>
      </c>
      <c r="H535" s="39" t="str">
        <f>IF(LEN(Cotizar!I535)&gt;0,Cotizar!I535,"")</f>
        <v/>
      </c>
      <c r="I535" s="6" t="str">
        <f>IF(LEN(Cotizar!J535)&gt;0,Cotizar!J535,"")</f>
        <v/>
      </c>
    </row>
    <row r="536" spans="1:9" x14ac:dyDescent="0.25">
      <c r="A536" s="6" t="str">
        <f>IF(ISBLANK(Cotizar!C536),"",VLOOKUP(Cotizar!C536,Tabla3[#All],2,FALSE))</f>
        <v/>
      </c>
      <c r="B536" s="6">
        <f>IF(LEN(Cotizar!A536)&gt;0,Cotizar!A536,"")</f>
        <v>1</v>
      </c>
      <c r="C536" s="6" t="str">
        <f>IF(LEN(Cotizar!B536)&gt;0,Cotizar!B536,"")</f>
        <v/>
      </c>
      <c r="D536" s="6" t="str">
        <f>IF(ISBLANK(Cotizar!D536),"",VLOOKUP(Cotizar!D536,Tabla1[#All],2,FALSE))</f>
        <v/>
      </c>
      <c r="E536" s="6" t="str">
        <f>IF(ISBLANK(Cotizar!F536),"",VLOOKUP(Cotizar!F536,Tabla11[#All],2,FALSE))</f>
        <v/>
      </c>
      <c r="F536" s="6" t="str">
        <f>IF(LEN(Cotizar!G536)&gt;0,Cotizar!G536,"")</f>
        <v/>
      </c>
      <c r="G536" s="39" t="str">
        <f>IF(LEN(Cotizar!H536)&gt;0,Cotizar!H536,"")</f>
        <v/>
      </c>
      <c r="H536" s="39" t="str">
        <f>IF(LEN(Cotizar!I536)&gt;0,Cotizar!I536,"")</f>
        <v/>
      </c>
      <c r="I536" s="6" t="str">
        <f>IF(LEN(Cotizar!J536)&gt;0,Cotizar!J536,"")</f>
        <v/>
      </c>
    </row>
    <row r="537" spans="1:9" x14ac:dyDescent="0.25">
      <c r="A537" s="6" t="str">
        <f>IF(ISBLANK(Cotizar!C537),"",VLOOKUP(Cotizar!C537,Tabla3[#All],2,FALSE))</f>
        <v/>
      </c>
      <c r="B537" s="6">
        <f>IF(LEN(Cotizar!A537)&gt;0,Cotizar!A537,"")</f>
        <v>1</v>
      </c>
      <c r="C537" s="6" t="str">
        <f>IF(LEN(Cotizar!B537)&gt;0,Cotizar!B537,"")</f>
        <v/>
      </c>
      <c r="D537" s="6" t="str">
        <f>IF(ISBLANK(Cotizar!D537),"",VLOOKUP(Cotizar!D537,Tabla1[#All],2,FALSE))</f>
        <v/>
      </c>
      <c r="E537" s="6" t="str">
        <f>IF(ISBLANK(Cotizar!F537),"",VLOOKUP(Cotizar!F537,Tabla11[#All],2,FALSE))</f>
        <v/>
      </c>
      <c r="F537" s="6" t="str">
        <f>IF(LEN(Cotizar!G537)&gt;0,Cotizar!G537,"")</f>
        <v/>
      </c>
      <c r="G537" s="39" t="str">
        <f>IF(LEN(Cotizar!H537)&gt;0,Cotizar!H537,"")</f>
        <v/>
      </c>
      <c r="H537" s="39" t="str">
        <f>IF(LEN(Cotizar!I537)&gt;0,Cotizar!I537,"")</f>
        <v/>
      </c>
      <c r="I537" s="6" t="str">
        <f>IF(LEN(Cotizar!J537)&gt;0,Cotizar!J537,"")</f>
        <v/>
      </c>
    </row>
    <row r="538" spans="1:9" x14ac:dyDescent="0.25">
      <c r="A538" s="6" t="str">
        <f>IF(ISBLANK(Cotizar!C538),"",VLOOKUP(Cotizar!C538,Tabla3[#All],2,FALSE))</f>
        <v/>
      </c>
      <c r="B538" s="6">
        <f>IF(LEN(Cotizar!A538)&gt;0,Cotizar!A538,"")</f>
        <v>1</v>
      </c>
      <c r="C538" s="6" t="str">
        <f>IF(LEN(Cotizar!B538)&gt;0,Cotizar!B538,"")</f>
        <v/>
      </c>
      <c r="D538" s="6" t="str">
        <f>IF(ISBLANK(Cotizar!D538),"",VLOOKUP(Cotizar!D538,Tabla1[#All],2,FALSE))</f>
        <v/>
      </c>
      <c r="E538" s="6" t="str">
        <f>IF(ISBLANK(Cotizar!F538),"",VLOOKUP(Cotizar!F538,Tabla11[#All],2,FALSE))</f>
        <v/>
      </c>
      <c r="F538" s="6" t="str">
        <f>IF(LEN(Cotizar!G538)&gt;0,Cotizar!G538,"")</f>
        <v/>
      </c>
      <c r="G538" s="39" t="str">
        <f>IF(LEN(Cotizar!H538)&gt;0,Cotizar!H538,"")</f>
        <v/>
      </c>
      <c r="H538" s="39" t="str">
        <f>IF(LEN(Cotizar!I538)&gt;0,Cotizar!I538,"")</f>
        <v/>
      </c>
      <c r="I538" s="6" t="str">
        <f>IF(LEN(Cotizar!J538)&gt;0,Cotizar!J538,"")</f>
        <v/>
      </c>
    </row>
    <row r="539" spans="1:9" x14ac:dyDescent="0.25">
      <c r="A539" s="6" t="str">
        <f>IF(ISBLANK(Cotizar!C539),"",VLOOKUP(Cotizar!C539,Tabla3[#All],2,FALSE))</f>
        <v/>
      </c>
      <c r="B539" s="6">
        <f>IF(LEN(Cotizar!A539)&gt;0,Cotizar!A539,"")</f>
        <v>1</v>
      </c>
      <c r="C539" s="6" t="str">
        <f>IF(LEN(Cotizar!B539)&gt;0,Cotizar!B539,"")</f>
        <v/>
      </c>
      <c r="D539" s="6" t="str">
        <f>IF(ISBLANK(Cotizar!D539),"",VLOOKUP(Cotizar!D539,Tabla1[#All],2,FALSE))</f>
        <v/>
      </c>
      <c r="E539" s="6" t="str">
        <f>IF(ISBLANK(Cotizar!F539),"",VLOOKUP(Cotizar!F539,Tabla11[#All],2,FALSE))</f>
        <v/>
      </c>
      <c r="F539" s="6" t="str">
        <f>IF(LEN(Cotizar!G539)&gt;0,Cotizar!G539,"")</f>
        <v/>
      </c>
      <c r="G539" s="39" t="str">
        <f>IF(LEN(Cotizar!H539)&gt;0,Cotizar!H539,"")</f>
        <v/>
      </c>
      <c r="H539" s="39" t="str">
        <f>IF(LEN(Cotizar!I539)&gt;0,Cotizar!I539,"")</f>
        <v/>
      </c>
      <c r="I539" s="6" t="str">
        <f>IF(LEN(Cotizar!J539)&gt;0,Cotizar!J539,"")</f>
        <v/>
      </c>
    </row>
    <row r="540" spans="1:9" x14ac:dyDescent="0.25">
      <c r="A540" s="6" t="str">
        <f>IF(ISBLANK(Cotizar!C540),"",VLOOKUP(Cotizar!C540,Tabla3[#All],2,FALSE))</f>
        <v/>
      </c>
      <c r="B540" s="6">
        <f>IF(LEN(Cotizar!A540)&gt;0,Cotizar!A540,"")</f>
        <v>1</v>
      </c>
      <c r="C540" s="6" t="str">
        <f>IF(LEN(Cotizar!B540)&gt;0,Cotizar!B540,"")</f>
        <v/>
      </c>
      <c r="D540" s="6" t="str">
        <f>IF(ISBLANK(Cotizar!D540),"",VLOOKUP(Cotizar!D540,Tabla1[#All],2,FALSE))</f>
        <v/>
      </c>
      <c r="E540" s="6" t="str">
        <f>IF(ISBLANK(Cotizar!F540),"",VLOOKUP(Cotizar!F540,Tabla11[#All],2,FALSE))</f>
        <v/>
      </c>
      <c r="F540" s="6" t="str">
        <f>IF(LEN(Cotizar!G540)&gt;0,Cotizar!G540,"")</f>
        <v/>
      </c>
      <c r="G540" s="39" t="str">
        <f>IF(LEN(Cotizar!H540)&gt;0,Cotizar!H540,"")</f>
        <v/>
      </c>
      <c r="H540" s="39" t="str">
        <f>IF(LEN(Cotizar!I540)&gt;0,Cotizar!I540,"")</f>
        <v/>
      </c>
      <c r="I540" s="6" t="str">
        <f>IF(LEN(Cotizar!J540)&gt;0,Cotizar!J540,"")</f>
        <v/>
      </c>
    </row>
    <row r="541" spans="1:9" x14ac:dyDescent="0.25">
      <c r="A541" s="6" t="str">
        <f>IF(ISBLANK(Cotizar!C541),"",VLOOKUP(Cotizar!C541,Tabla3[#All],2,FALSE))</f>
        <v/>
      </c>
      <c r="B541" s="6">
        <f>IF(LEN(Cotizar!A541)&gt;0,Cotizar!A541,"")</f>
        <v>1</v>
      </c>
      <c r="C541" s="6" t="str">
        <f>IF(LEN(Cotizar!B541)&gt;0,Cotizar!B541,"")</f>
        <v/>
      </c>
      <c r="D541" s="6" t="str">
        <f>IF(ISBLANK(Cotizar!D541),"",VLOOKUP(Cotizar!D541,Tabla1[#All],2,FALSE))</f>
        <v/>
      </c>
      <c r="E541" s="6" t="str">
        <f>IF(ISBLANK(Cotizar!F541),"",VLOOKUP(Cotizar!F541,Tabla11[#All],2,FALSE))</f>
        <v/>
      </c>
      <c r="F541" s="6" t="str">
        <f>IF(LEN(Cotizar!G541)&gt;0,Cotizar!G541,"")</f>
        <v/>
      </c>
      <c r="G541" s="39" t="str">
        <f>IF(LEN(Cotizar!H541)&gt;0,Cotizar!H541,"")</f>
        <v/>
      </c>
      <c r="H541" s="39" t="str">
        <f>IF(LEN(Cotizar!I541)&gt;0,Cotizar!I541,"")</f>
        <v/>
      </c>
      <c r="I541" s="6" t="str">
        <f>IF(LEN(Cotizar!J541)&gt;0,Cotizar!J541,"")</f>
        <v/>
      </c>
    </row>
    <row r="542" spans="1:9" x14ac:dyDescent="0.25">
      <c r="A542" s="6" t="str">
        <f>IF(ISBLANK(Cotizar!C542),"",VLOOKUP(Cotizar!C542,Tabla3[#All],2,FALSE))</f>
        <v/>
      </c>
      <c r="B542" s="6">
        <f>IF(LEN(Cotizar!A542)&gt;0,Cotizar!A542,"")</f>
        <v>1</v>
      </c>
      <c r="C542" s="6" t="str">
        <f>IF(LEN(Cotizar!B542)&gt;0,Cotizar!B542,"")</f>
        <v/>
      </c>
      <c r="D542" s="6" t="str">
        <f>IF(ISBLANK(Cotizar!D542),"",VLOOKUP(Cotizar!D542,Tabla1[#All],2,FALSE))</f>
        <v/>
      </c>
      <c r="E542" s="6" t="str">
        <f>IF(ISBLANK(Cotizar!F542),"",VLOOKUP(Cotizar!F542,Tabla11[#All],2,FALSE))</f>
        <v/>
      </c>
      <c r="F542" s="6" t="str">
        <f>IF(LEN(Cotizar!G542)&gt;0,Cotizar!G542,"")</f>
        <v/>
      </c>
      <c r="G542" s="39" t="str">
        <f>IF(LEN(Cotizar!H542)&gt;0,Cotizar!H542,"")</f>
        <v/>
      </c>
      <c r="H542" s="39" t="str">
        <f>IF(LEN(Cotizar!I542)&gt;0,Cotizar!I542,"")</f>
        <v/>
      </c>
      <c r="I542" s="6" t="str">
        <f>IF(LEN(Cotizar!J542)&gt;0,Cotizar!J542,"")</f>
        <v/>
      </c>
    </row>
    <row r="543" spans="1:9" x14ac:dyDescent="0.25">
      <c r="A543" s="6" t="str">
        <f>IF(ISBLANK(Cotizar!C543),"",VLOOKUP(Cotizar!C543,Tabla3[#All],2,FALSE))</f>
        <v/>
      </c>
      <c r="B543" s="6">
        <f>IF(LEN(Cotizar!A543)&gt;0,Cotizar!A543,"")</f>
        <v>1</v>
      </c>
      <c r="C543" s="6" t="str">
        <f>IF(LEN(Cotizar!B543)&gt;0,Cotizar!B543,"")</f>
        <v/>
      </c>
      <c r="D543" s="6" t="str">
        <f>IF(ISBLANK(Cotizar!D543),"",VLOOKUP(Cotizar!D543,Tabla1[#All],2,FALSE))</f>
        <v/>
      </c>
      <c r="E543" s="6" t="str">
        <f>IF(ISBLANK(Cotizar!F543),"",VLOOKUP(Cotizar!F543,Tabla11[#All],2,FALSE))</f>
        <v/>
      </c>
      <c r="F543" s="6" t="str">
        <f>IF(LEN(Cotizar!G543)&gt;0,Cotizar!G543,"")</f>
        <v/>
      </c>
      <c r="G543" s="39" t="str">
        <f>IF(LEN(Cotizar!H543)&gt;0,Cotizar!H543,"")</f>
        <v/>
      </c>
      <c r="H543" s="39" t="str">
        <f>IF(LEN(Cotizar!I543)&gt;0,Cotizar!I543,"")</f>
        <v/>
      </c>
      <c r="I543" s="6" t="str">
        <f>IF(LEN(Cotizar!J543)&gt;0,Cotizar!J543,"")</f>
        <v/>
      </c>
    </row>
    <row r="544" spans="1:9" x14ac:dyDescent="0.25">
      <c r="A544" s="6" t="str">
        <f>IF(ISBLANK(Cotizar!C544),"",VLOOKUP(Cotizar!C544,Tabla3[#All],2,FALSE))</f>
        <v/>
      </c>
      <c r="B544" s="6" t="str">
        <f>IF(LEN(Cotizar!A544)&gt;0,Cotizar!A544,"")</f>
        <v/>
      </c>
      <c r="C544" s="6" t="str">
        <f>IF(LEN(Cotizar!B544)&gt;0,Cotizar!B544,"")</f>
        <v/>
      </c>
      <c r="D544" s="6" t="str">
        <f>IF(ISBLANK(Cotizar!D544),"",VLOOKUP(Cotizar!D544,Tabla1[#All],2,FALSE))</f>
        <v/>
      </c>
      <c r="E544" s="6" t="str">
        <f>IF(ISBLANK(Cotizar!F544),"",VLOOKUP(Cotizar!F544,Tabla11[#All],2,FALSE))</f>
        <v/>
      </c>
      <c r="F544" s="6" t="str">
        <f>IF(LEN(Cotizar!G544)&gt;0,Cotizar!G544,"")</f>
        <v/>
      </c>
      <c r="G544" s="39" t="str">
        <f>IF(LEN(Cotizar!H544)&gt;0,Cotizar!H544,"")</f>
        <v/>
      </c>
      <c r="H544" s="39" t="str">
        <f>IF(LEN(Cotizar!I544)&gt;0,Cotizar!I544,"")</f>
        <v/>
      </c>
      <c r="I544" s="6" t="str">
        <f>IF(LEN(Cotizar!J544)&gt;0,Cotizar!J544,"")</f>
        <v/>
      </c>
    </row>
    <row r="545" spans="1:9" x14ac:dyDescent="0.25">
      <c r="A545" s="6" t="str">
        <f>IF(ISBLANK(Cotizar!C545),"",VLOOKUP(Cotizar!C545,Tabla3[#All],2,FALSE))</f>
        <v/>
      </c>
      <c r="B545" s="6" t="str">
        <f>IF(LEN(Cotizar!A545)&gt;0,Cotizar!A545,"")</f>
        <v/>
      </c>
      <c r="C545" s="6" t="str">
        <f>IF(LEN(Cotizar!B545)&gt;0,Cotizar!B545,"")</f>
        <v/>
      </c>
      <c r="D545" s="6" t="str">
        <f>IF(ISBLANK(Cotizar!D545),"",VLOOKUP(Cotizar!D545,Tabla1[#All],2,FALSE))</f>
        <v/>
      </c>
      <c r="E545" s="6" t="str">
        <f>IF(ISBLANK(Cotizar!F545),"",VLOOKUP(Cotizar!F545,Tabla11[#All],2,FALSE))</f>
        <v/>
      </c>
      <c r="F545" s="6" t="str">
        <f>IF(LEN(Cotizar!G545)&gt;0,Cotizar!G545,"")</f>
        <v/>
      </c>
      <c r="G545" s="39" t="str">
        <f>IF(LEN(Cotizar!H545)&gt;0,Cotizar!H545,"")</f>
        <v/>
      </c>
      <c r="H545" s="39" t="str">
        <f>IF(LEN(Cotizar!I545)&gt;0,Cotizar!I545,"")</f>
        <v/>
      </c>
      <c r="I545" s="6" t="str">
        <f>IF(LEN(Cotizar!J545)&gt;0,Cotizar!J545,"")</f>
        <v/>
      </c>
    </row>
    <row r="546" spans="1:9" x14ac:dyDescent="0.25">
      <c r="A546" s="6" t="str">
        <f>IF(ISBLANK(Cotizar!C546),"",VLOOKUP(Cotizar!C546,Tabla3[#All],2,FALSE))</f>
        <v/>
      </c>
      <c r="B546" s="6" t="str">
        <f>IF(LEN(Cotizar!A546)&gt;0,Cotizar!A546,"")</f>
        <v/>
      </c>
      <c r="C546" s="6" t="str">
        <f>IF(LEN(Cotizar!B546)&gt;0,Cotizar!B546,"")</f>
        <v/>
      </c>
      <c r="D546" s="6" t="str">
        <f>IF(ISBLANK(Cotizar!D546),"",VLOOKUP(Cotizar!D546,Tabla1[#All],2,FALSE))</f>
        <v/>
      </c>
      <c r="E546" s="6" t="str">
        <f>IF(ISBLANK(Cotizar!F546),"",VLOOKUP(Cotizar!F546,Tabla11[#All],2,FALSE))</f>
        <v/>
      </c>
      <c r="F546" s="6" t="str">
        <f>IF(LEN(Cotizar!G546)&gt;0,Cotizar!G546,"")</f>
        <v/>
      </c>
      <c r="G546" s="39" t="str">
        <f>IF(LEN(Cotizar!H546)&gt;0,Cotizar!H546,"")</f>
        <v/>
      </c>
      <c r="H546" s="39" t="str">
        <f>IF(LEN(Cotizar!I546)&gt;0,Cotizar!I546,"")</f>
        <v/>
      </c>
      <c r="I546" s="6" t="str">
        <f>IF(LEN(Cotizar!J546)&gt;0,Cotizar!J546,"")</f>
        <v/>
      </c>
    </row>
    <row r="547" spans="1:9" x14ac:dyDescent="0.25">
      <c r="A547" s="6" t="str">
        <f>IF(ISBLANK(Cotizar!C547),"",VLOOKUP(Cotizar!C547,Tabla3[#All],2,FALSE))</f>
        <v/>
      </c>
      <c r="B547" s="6" t="str">
        <f>IF(LEN(Cotizar!A547)&gt;0,Cotizar!A547,"")</f>
        <v/>
      </c>
      <c r="C547" s="6" t="str">
        <f>IF(LEN(Cotizar!B547)&gt;0,Cotizar!B547,"")</f>
        <v/>
      </c>
      <c r="D547" s="6" t="str">
        <f>IF(ISBLANK(Cotizar!D547),"",VLOOKUP(Cotizar!D547,Tabla1[#All],2,FALSE))</f>
        <v/>
      </c>
      <c r="E547" s="6" t="str">
        <f>IF(ISBLANK(Cotizar!F547),"",VLOOKUP(Cotizar!F547,Tabla11[#All],2,FALSE))</f>
        <v/>
      </c>
      <c r="F547" s="6" t="str">
        <f>IF(LEN(Cotizar!G547)&gt;0,Cotizar!G547,"")</f>
        <v/>
      </c>
      <c r="G547" s="39" t="str">
        <f>IF(LEN(Cotizar!H547)&gt;0,Cotizar!H547,"")</f>
        <v/>
      </c>
      <c r="H547" s="39" t="str">
        <f>IF(LEN(Cotizar!I547)&gt;0,Cotizar!I547,"")</f>
        <v/>
      </c>
      <c r="I547" s="6" t="str">
        <f>IF(LEN(Cotizar!J547)&gt;0,Cotizar!J547,"")</f>
        <v/>
      </c>
    </row>
    <row r="548" spans="1:9" x14ac:dyDescent="0.25">
      <c r="A548" s="6" t="str">
        <f>IF(ISBLANK(Cotizar!C548),"",VLOOKUP(Cotizar!C548,Tabla3[#All],2,FALSE))</f>
        <v/>
      </c>
      <c r="B548" s="6" t="str">
        <f>IF(LEN(Cotizar!A548)&gt;0,Cotizar!A548,"")</f>
        <v/>
      </c>
      <c r="C548" s="6" t="str">
        <f>IF(LEN(Cotizar!B548)&gt;0,Cotizar!B548,"")</f>
        <v/>
      </c>
      <c r="D548" s="6" t="str">
        <f>IF(ISBLANK(Cotizar!D548),"",VLOOKUP(Cotizar!D548,Tabla1[#All],2,FALSE))</f>
        <v/>
      </c>
      <c r="E548" s="6" t="str">
        <f>IF(ISBLANK(Cotizar!F548),"",VLOOKUP(Cotizar!F548,Tabla11[#All],2,FALSE))</f>
        <v/>
      </c>
      <c r="F548" s="6" t="str">
        <f>IF(LEN(Cotizar!G548)&gt;0,Cotizar!G548,"")</f>
        <v/>
      </c>
      <c r="G548" s="39" t="str">
        <f>IF(LEN(Cotizar!H548)&gt;0,Cotizar!H548,"")</f>
        <v/>
      </c>
      <c r="H548" s="39" t="str">
        <f>IF(LEN(Cotizar!I548)&gt;0,Cotizar!I548,"")</f>
        <v/>
      </c>
      <c r="I548" s="6" t="str">
        <f>IF(LEN(Cotizar!J548)&gt;0,Cotizar!J548,"")</f>
        <v/>
      </c>
    </row>
    <row r="549" spans="1:9" x14ac:dyDescent="0.25">
      <c r="A549" s="6" t="str">
        <f>IF(ISBLANK(Cotizar!C549),"",VLOOKUP(Cotizar!C549,Tabla3[#All],2,FALSE))</f>
        <v/>
      </c>
      <c r="B549" s="6" t="str">
        <f>IF(LEN(Cotizar!A549)&gt;0,Cotizar!A549,"")</f>
        <v/>
      </c>
      <c r="C549" s="6" t="str">
        <f>IF(LEN(Cotizar!B549)&gt;0,Cotizar!B549,"")</f>
        <v/>
      </c>
      <c r="D549" s="6" t="str">
        <f>IF(ISBLANK(Cotizar!D549),"",VLOOKUP(Cotizar!D549,Tabla1[#All],2,FALSE))</f>
        <v/>
      </c>
      <c r="E549" s="6" t="str">
        <f>IF(ISBLANK(Cotizar!F549),"",VLOOKUP(Cotizar!F549,Tabla11[#All],2,FALSE))</f>
        <v/>
      </c>
      <c r="F549" s="6" t="str">
        <f>IF(LEN(Cotizar!G549)&gt;0,Cotizar!G549,"")</f>
        <v/>
      </c>
      <c r="G549" s="39" t="str">
        <f>IF(LEN(Cotizar!H549)&gt;0,Cotizar!H549,"")</f>
        <v/>
      </c>
      <c r="H549" s="39" t="str">
        <f>IF(LEN(Cotizar!I549)&gt;0,Cotizar!I549,"")</f>
        <v/>
      </c>
      <c r="I549" s="6" t="str">
        <f>IF(LEN(Cotizar!J549)&gt;0,Cotizar!J549,"")</f>
        <v/>
      </c>
    </row>
    <row r="550" spans="1:9" x14ac:dyDescent="0.25">
      <c r="A550" s="6" t="str">
        <f>IF(ISBLANK(Cotizar!C550),"",VLOOKUP(Cotizar!C550,Tabla3[#All],2,FALSE))</f>
        <v/>
      </c>
      <c r="B550" s="6" t="str">
        <f>IF(LEN(Cotizar!A550)&gt;0,Cotizar!A550,"")</f>
        <v/>
      </c>
      <c r="C550" s="6" t="str">
        <f>IF(LEN(Cotizar!B550)&gt;0,Cotizar!B550,"")</f>
        <v/>
      </c>
      <c r="D550" s="6" t="str">
        <f>IF(ISBLANK(Cotizar!D550),"",VLOOKUP(Cotizar!D550,Tabla1[#All],2,FALSE))</f>
        <v/>
      </c>
      <c r="E550" s="6" t="str">
        <f>IF(ISBLANK(Cotizar!F550),"",VLOOKUP(Cotizar!F550,Tabla11[#All],2,FALSE))</f>
        <v/>
      </c>
      <c r="F550" s="6" t="str">
        <f>IF(LEN(Cotizar!G550)&gt;0,Cotizar!G550,"")</f>
        <v/>
      </c>
      <c r="G550" s="39" t="str">
        <f>IF(LEN(Cotizar!H550)&gt;0,Cotizar!H550,"")</f>
        <v/>
      </c>
      <c r="H550" s="39" t="str">
        <f>IF(LEN(Cotizar!I550)&gt;0,Cotizar!I550,"")</f>
        <v/>
      </c>
      <c r="I550" s="6" t="str">
        <f>IF(LEN(Cotizar!J550)&gt;0,Cotizar!J550,"")</f>
        <v/>
      </c>
    </row>
    <row r="551" spans="1:9" x14ac:dyDescent="0.25">
      <c r="A551" s="6" t="str">
        <f>IF(ISBLANK(Cotizar!C551),"",VLOOKUP(Cotizar!C551,Tabla3[#All],2,FALSE))</f>
        <v/>
      </c>
      <c r="B551" s="6" t="str">
        <f>IF(LEN(Cotizar!A551)&gt;0,Cotizar!A551,"")</f>
        <v/>
      </c>
      <c r="C551" s="6" t="str">
        <f>IF(LEN(Cotizar!B551)&gt;0,Cotizar!B551,"")</f>
        <v/>
      </c>
      <c r="D551" s="6" t="str">
        <f>IF(ISBLANK(Cotizar!D551),"",VLOOKUP(Cotizar!D551,Tabla1[#All],2,FALSE))</f>
        <v/>
      </c>
      <c r="E551" s="6" t="str">
        <f>IF(ISBLANK(Cotizar!F551),"",VLOOKUP(Cotizar!F551,Tabla11[#All],2,FALSE))</f>
        <v/>
      </c>
      <c r="F551" s="6" t="str">
        <f>IF(LEN(Cotizar!G551)&gt;0,Cotizar!G551,"")</f>
        <v/>
      </c>
      <c r="G551" s="39" t="str">
        <f>IF(LEN(Cotizar!H551)&gt;0,Cotizar!H551,"")</f>
        <v/>
      </c>
      <c r="H551" s="39" t="str">
        <f>IF(LEN(Cotizar!I551)&gt;0,Cotizar!I551,"")</f>
        <v/>
      </c>
      <c r="I551" s="6" t="str">
        <f>IF(LEN(Cotizar!J551)&gt;0,Cotizar!J551,"")</f>
        <v/>
      </c>
    </row>
    <row r="552" spans="1:9" x14ac:dyDescent="0.25">
      <c r="A552" s="6" t="str">
        <f>IF(ISBLANK(Cotizar!C552),"",VLOOKUP(Cotizar!C552,Tabla3[#All],2,FALSE))</f>
        <v/>
      </c>
      <c r="B552" s="6" t="str">
        <f>IF(LEN(Cotizar!A552)&gt;0,Cotizar!A552,"")</f>
        <v/>
      </c>
      <c r="C552" s="6" t="str">
        <f>IF(LEN(Cotizar!B552)&gt;0,Cotizar!B552,"")</f>
        <v/>
      </c>
      <c r="D552" s="6" t="str">
        <f>IF(ISBLANK(Cotizar!D552),"",VLOOKUP(Cotizar!D552,Tabla1[#All],2,FALSE))</f>
        <v/>
      </c>
      <c r="E552" s="6" t="str">
        <f>IF(ISBLANK(Cotizar!F552),"",VLOOKUP(Cotizar!F552,Tabla11[#All],2,FALSE))</f>
        <v/>
      </c>
      <c r="F552" s="6" t="str">
        <f>IF(LEN(Cotizar!G552)&gt;0,Cotizar!G552,"")</f>
        <v/>
      </c>
      <c r="G552" s="39" t="str">
        <f>IF(LEN(Cotizar!H552)&gt;0,Cotizar!H552,"")</f>
        <v/>
      </c>
      <c r="H552" s="39" t="str">
        <f>IF(LEN(Cotizar!I552)&gt;0,Cotizar!I552,"")</f>
        <v/>
      </c>
      <c r="I552" s="6" t="str">
        <f>IF(LEN(Cotizar!J552)&gt;0,Cotizar!J552,"")</f>
        <v/>
      </c>
    </row>
    <row r="553" spans="1:9" x14ac:dyDescent="0.25">
      <c r="A553" s="6" t="str">
        <f>IF(ISBLANK(Cotizar!C553),"",VLOOKUP(Cotizar!C553,Tabla3[#All],2,FALSE))</f>
        <v/>
      </c>
      <c r="B553" s="6" t="str">
        <f>IF(LEN(Cotizar!A553)&gt;0,Cotizar!A553,"")</f>
        <v/>
      </c>
      <c r="C553" s="6" t="str">
        <f>IF(LEN(Cotizar!B553)&gt;0,Cotizar!B553,"")</f>
        <v/>
      </c>
      <c r="D553" s="6" t="str">
        <f>IF(ISBLANK(Cotizar!D553),"",VLOOKUP(Cotizar!D553,Tabla1[#All],2,FALSE))</f>
        <v/>
      </c>
      <c r="E553" s="6" t="str">
        <f>IF(ISBLANK(Cotizar!F553),"",VLOOKUP(Cotizar!F553,Tabla11[#All],2,FALSE))</f>
        <v/>
      </c>
      <c r="F553" s="6" t="str">
        <f>IF(LEN(Cotizar!G553)&gt;0,Cotizar!G553,"")</f>
        <v/>
      </c>
      <c r="G553" s="39" t="str">
        <f>IF(LEN(Cotizar!H553)&gt;0,Cotizar!H553,"")</f>
        <v/>
      </c>
      <c r="H553" s="39" t="str">
        <f>IF(LEN(Cotizar!I553)&gt;0,Cotizar!I553,"")</f>
        <v/>
      </c>
      <c r="I553" s="6" t="str">
        <f>IF(LEN(Cotizar!J553)&gt;0,Cotizar!J553,"")</f>
        <v/>
      </c>
    </row>
    <row r="554" spans="1:9" x14ac:dyDescent="0.25">
      <c r="A554" s="6" t="str">
        <f>IF(ISBLANK(Cotizar!C554),"",VLOOKUP(Cotizar!C554,Tabla3[#All],2,FALSE))</f>
        <v/>
      </c>
      <c r="B554" s="6" t="str">
        <f>IF(LEN(Cotizar!A554)&gt;0,Cotizar!A554,"")</f>
        <v/>
      </c>
      <c r="C554" s="6" t="str">
        <f>IF(LEN(Cotizar!B554)&gt;0,Cotizar!B554,"")</f>
        <v/>
      </c>
      <c r="D554" s="6" t="str">
        <f>IF(ISBLANK(Cotizar!D554),"",VLOOKUP(Cotizar!D554,Tabla1[#All],2,FALSE))</f>
        <v/>
      </c>
      <c r="E554" s="6" t="str">
        <f>IF(ISBLANK(Cotizar!F554),"",VLOOKUP(Cotizar!F554,Tabla11[#All],2,FALSE))</f>
        <v/>
      </c>
      <c r="F554" s="6" t="str">
        <f>IF(LEN(Cotizar!G554)&gt;0,Cotizar!G554,"")</f>
        <v/>
      </c>
      <c r="G554" s="39" t="str">
        <f>IF(LEN(Cotizar!H554)&gt;0,Cotizar!H554,"")</f>
        <v/>
      </c>
      <c r="H554" s="39" t="str">
        <f>IF(LEN(Cotizar!I554)&gt;0,Cotizar!I554,"")</f>
        <v/>
      </c>
      <c r="I554" s="6" t="str">
        <f>IF(LEN(Cotizar!J554)&gt;0,Cotizar!J554,"")</f>
        <v/>
      </c>
    </row>
    <row r="555" spans="1:9" x14ac:dyDescent="0.25">
      <c r="A555" s="6" t="str">
        <f>IF(ISBLANK(Cotizar!C555),"",VLOOKUP(Cotizar!C555,Tabla3[#All],2,FALSE))</f>
        <v/>
      </c>
      <c r="B555" s="6" t="str">
        <f>IF(LEN(Cotizar!A555)&gt;0,Cotizar!A555,"")</f>
        <v/>
      </c>
      <c r="C555" s="6" t="str">
        <f>IF(LEN(Cotizar!B555)&gt;0,Cotizar!B555,"")</f>
        <v/>
      </c>
      <c r="D555" s="6" t="str">
        <f>IF(ISBLANK(Cotizar!D555),"",VLOOKUP(Cotizar!D555,Tabla1[#All],2,FALSE))</f>
        <v/>
      </c>
      <c r="E555" s="6" t="str">
        <f>IF(ISBLANK(Cotizar!F555),"",VLOOKUP(Cotizar!F555,Tabla11[#All],2,FALSE))</f>
        <v/>
      </c>
      <c r="F555" s="6" t="str">
        <f>IF(LEN(Cotizar!G555)&gt;0,Cotizar!G555,"")</f>
        <v/>
      </c>
      <c r="G555" s="39" t="str">
        <f>IF(LEN(Cotizar!H555)&gt;0,Cotizar!H555,"")</f>
        <v/>
      </c>
      <c r="H555" s="39" t="str">
        <f>IF(LEN(Cotizar!I555)&gt;0,Cotizar!I555,"")</f>
        <v/>
      </c>
      <c r="I555" s="6" t="str">
        <f>IF(LEN(Cotizar!J555)&gt;0,Cotizar!J555,"")</f>
        <v/>
      </c>
    </row>
    <row r="556" spans="1:9" x14ac:dyDescent="0.25">
      <c r="A556" s="6" t="str">
        <f>IF(ISBLANK(Cotizar!C556),"",VLOOKUP(Cotizar!C556,Tabla3[#All],2,FALSE))</f>
        <v/>
      </c>
      <c r="B556" s="6" t="str">
        <f>IF(LEN(Cotizar!A556)&gt;0,Cotizar!A556,"")</f>
        <v/>
      </c>
      <c r="C556" s="6" t="str">
        <f>IF(LEN(Cotizar!B556)&gt;0,Cotizar!B556,"")</f>
        <v/>
      </c>
      <c r="D556" s="6" t="str">
        <f>IF(ISBLANK(Cotizar!D556),"",VLOOKUP(Cotizar!D556,Tabla1[#All],2,FALSE))</f>
        <v/>
      </c>
      <c r="E556" s="6" t="str">
        <f>IF(ISBLANK(Cotizar!F556),"",VLOOKUP(Cotizar!F556,Tabla11[#All],2,FALSE))</f>
        <v/>
      </c>
      <c r="F556" s="6" t="str">
        <f>IF(LEN(Cotizar!G556)&gt;0,Cotizar!G556,"")</f>
        <v/>
      </c>
      <c r="G556" s="39" t="str">
        <f>IF(LEN(Cotizar!H556)&gt;0,Cotizar!H556,"")</f>
        <v/>
      </c>
      <c r="H556" s="39" t="str">
        <f>IF(LEN(Cotizar!I556)&gt;0,Cotizar!I556,"")</f>
        <v/>
      </c>
      <c r="I556" s="6" t="str">
        <f>IF(LEN(Cotizar!J556)&gt;0,Cotizar!J556,"")</f>
        <v/>
      </c>
    </row>
    <row r="557" spans="1:9" x14ac:dyDescent="0.25">
      <c r="A557" s="6" t="str">
        <f>IF(ISBLANK(Cotizar!C557),"",VLOOKUP(Cotizar!C557,Tabla3[#All],2,FALSE))</f>
        <v/>
      </c>
      <c r="B557" s="6" t="str">
        <f>IF(LEN(Cotizar!A557)&gt;0,Cotizar!A557,"")</f>
        <v/>
      </c>
      <c r="C557" s="6" t="str">
        <f>IF(LEN(Cotizar!B557)&gt;0,Cotizar!B557,"")</f>
        <v/>
      </c>
      <c r="D557" s="6" t="str">
        <f>IF(ISBLANK(Cotizar!D557),"",VLOOKUP(Cotizar!D557,Tabla1[#All],2,FALSE))</f>
        <v/>
      </c>
      <c r="E557" s="6" t="str">
        <f>IF(ISBLANK(Cotizar!F557),"",VLOOKUP(Cotizar!F557,Tabla11[#All],2,FALSE))</f>
        <v/>
      </c>
      <c r="F557" s="6" t="str">
        <f>IF(LEN(Cotizar!G557)&gt;0,Cotizar!G557,"")</f>
        <v/>
      </c>
      <c r="G557" s="39" t="str">
        <f>IF(LEN(Cotizar!H557)&gt;0,Cotizar!H557,"")</f>
        <v/>
      </c>
      <c r="H557" s="39" t="str">
        <f>IF(LEN(Cotizar!I557)&gt;0,Cotizar!I557,"")</f>
        <v/>
      </c>
      <c r="I557" s="6" t="str">
        <f>IF(LEN(Cotizar!J557)&gt;0,Cotizar!J557,"")</f>
        <v/>
      </c>
    </row>
    <row r="558" spans="1:9" x14ac:dyDescent="0.25">
      <c r="A558" s="6" t="str">
        <f>IF(ISBLANK(Cotizar!C558),"",VLOOKUP(Cotizar!C558,Tabla3[#All],2,FALSE))</f>
        <v/>
      </c>
      <c r="B558" s="6" t="str">
        <f>IF(LEN(Cotizar!A558)&gt;0,Cotizar!A558,"")</f>
        <v/>
      </c>
      <c r="C558" s="6" t="str">
        <f>IF(LEN(Cotizar!B558)&gt;0,Cotizar!B558,"")</f>
        <v/>
      </c>
      <c r="D558" s="6" t="str">
        <f>IF(ISBLANK(Cotizar!D558),"",VLOOKUP(Cotizar!D558,Tabla1[#All],2,FALSE))</f>
        <v/>
      </c>
      <c r="E558" s="6" t="str">
        <f>IF(ISBLANK(Cotizar!F558),"",VLOOKUP(Cotizar!F558,Tabla11[#All],2,FALSE))</f>
        <v/>
      </c>
      <c r="F558" s="6" t="str">
        <f>IF(LEN(Cotizar!G558)&gt;0,Cotizar!G558,"")</f>
        <v/>
      </c>
      <c r="G558" s="39" t="str">
        <f>IF(LEN(Cotizar!H558)&gt;0,Cotizar!H558,"")</f>
        <v/>
      </c>
      <c r="H558" s="39" t="str">
        <f>IF(LEN(Cotizar!I558)&gt;0,Cotizar!I558,"")</f>
        <v/>
      </c>
      <c r="I558" s="6" t="str">
        <f>IF(LEN(Cotizar!J558)&gt;0,Cotizar!J558,"")</f>
        <v/>
      </c>
    </row>
    <row r="559" spans="1:9" x14ac:dyDescent="0.25">
      <c r="A559" s="6" t="str">
        <f>IF(ISBLANK(Cotizar!C559),"",VLOOKUP(Cotizar!C559,Tabla3[#All],2,FALSE))</f>
        <v/>
      </c>
      <c r="B559" s="6" t="str">
        <f>IF(LEN(Cotizar!A559)&gt;0,Cotizar!A559,"")</f>
        <v/>
      </c>
      <c r="C559" s="6" t="str">
        <f>IF(LEN(Cotizar!B559)&gt;0,Cotizar!B559,"")</f>
        <v/>
      </c>
      <c r="D559" s="6" t="str">
        <f>IF(ISBLANK(Cotizar!D559),"",VLOOKUP(Cotizar!D559,Tabla1[#All],2,FALSE))</f>
        <v/>
      </c>
      <c r="E559" s="6" t="str">
        <f>IF(ISBLANK(Cotizar!F559),"",VLOOKUP(Cotizar!F559,Tabla11[#All],2,FALSE))</f>
        <v/>
      </c>
      <c r="F559" s="6" t="str">
        <f>IF(LEN(Cotizar!G559)&gt;0,Cotizar!G559,"")</f>
        <v/>
      </c>
      <c r="G559" s="39" t="str">
        <f>IF(LEN(Cotizar!H559)&gt;0,Cotizar!H559,"")</f>
        <v/>
      </c>
      <c r="H559" s="39" t="str">
        <f>IF(LEN(Cotizar!I559)&gt;0,Cotizar!I559,"")</f>
        <v/>
      </c>
      <c r="I559" s="6" t="str">
        <f>IF(LEN(Cotizar!J559)&gt;0,Cotizar!J559,"")</f>
        <v/>
      </c>
    </row>
    <row r="560" spans="1:9" x14ac:dyDescent="0.25">
      <c r="A560" s="6" t="str">
        <f>IF(ISBLANK(Cotizar!C560),"",VLOOKUP(Cotizar!C560,Tabla3[#All],2,FALSE))</f>
        <v/>
      </c>
      <c r="B560" s="6" t="str">
        <f>IF(LEN(Cotizar!A560)&gt;0,Cotizar!A560,"")</f>
        <v/>
      </c>
      <c r="C560" s="6" t="str">
        <f>IF(LEN(Cotizar!B560)&gt;0,Cotizar!B560,"")</f>
        <v/>
      </c>
      <c r="D560" s="6" t="str">
        <f>IF(ISBLANK(Cotizar!D560),"",VLOOKUP(Cotizar!D560,Tabla1[#All],2,FALSE))</f>
        <v/>
      </c>
      <c r="E560" s="6" t="str">
        <f>IF(ISBLANK(Cotizar!F560),"",VLOOKUP(Cotizar!F560,Tabla11[#All],2,FALSE))</f>
        <v/>
      </c>
      <c r="F560" s="6" t="str">
        <f>IF(LEN(Cotizar!G560)&gt;0,Cotizar!G560,"")</f>
        <v/>
      </c>
      <c r="G560" s="39" t="str">
        <f>IF(LEN(Cotizar!H560)&gt;0,Cotizar!H560,"")</f>
        <v/>
      </c>
      <c r="H560" s="39" t="str">
        <f>IF(LEN(Cotizar!I560)&gt;0,Cotizar!I560,"")</f>
        <v/>
      </c>
      <c r="I560" s="6" t="str">
        <f>IF(LEN(Cotizar!J560)&gt;0,Cotizar!J560,"")</f>
        <v/>
      </c>
    </row>
    <row r="561" spans="1:9" x14ac:dyDescent="0.25">
      <c r="A561" s="6" t="str">
        <f>IF(ISBLANK(Cotizar!C561),"",VLOOKUP(Cotizar!C561,Tabla3[#All],2,FALSE))</f>
        <v/>
      </c>
      <c r="B561" s="6" t="str">
        <f>IF(LEN(Cotizar!A561)&gt;0,Cotizar!A561,"")</f>
        <v/>
      </c>
      <c r="C561" s="6" t="str">
        <f>IF(LEN(Cotizar!B561)&gt;0,Cotizar!B561,"")</f>
        <v/>
      </c>
      <c r="D561" s="6" t="str">
        <f>IF(ISBLANK(Cotizar!D561),"",VLOOKUP(Cotizar!D561,Tabla1[#All],2,FALSE))</f>
        <v/>
      </c>
      <c r="E561" s="6" t="str">
        <f>IF(ISBLANK(Cotizar!F561),"",VLOOKUP(Cotizar!F561,Tabla11[#All],2,FALSE))</f>
        <v/>
      </c>
      <c r="F561" s="6" t="str">
        <f>IF(LEN(Cotizar!G561)&gt;0,Cotizar!G561,"")</f>
        <v/>
      </c>
      <c r="G561" s="39" t="str">
        <f>IF(LEN(Cotizar!H561)&gt;0,Cotizar!H561,"")</f>
        <v/>
      </c>
      <c r="H561" s="39" t="str">
        <f>IF(LEN(Cotizar!I561)&gt;0,Cotizar!I561,"")</f>
        <v/>
      </c>
      <c r="I561" s="6" t="str">
        <f>IF(LEN(Cotizar!J561)&gt;0,Cotizar!J561,"")</f>
        <v/>
      </c>
    </row>
    <row r="562" spans="1:9" x14ac:dyDescent="0.25">
      <c r="A562" s="6" t="str">
        <f>IF(ISBLANK(Cotizar!C562),"",VLOOKUP(Cotizar!C562,Tabla3[#All],2,FALSE))</f>
        <v/>
      </c>
      <c r="B562" s="6" t="str">
        <f>IF(LEN(Cotizar!A562)&gt;0,Cotizar!A562,"")</f>
        <v/>
      </c>
      <c r="C562" s="6" t="str">
        <f>IF(LEN(Cotizar!B562)&gt;0,Cotizar!B562,"")</f>
        <v/>
      </c>
      <c r="D562" s="6" t="str">
        <f>IF(ISBLANK(Cotizar!D562),"",VLOOKUP(Cotizar!D562,Tabla1[#All],2,FALSE))</f>
        <v/>
      </c>
      <c r="E562" s="6" t="str">
        <f>IF(ISBLANK(Cotizar!F562),"",VLOOKUP(Cotizar!F562,Tabla11[#All],2,FALSE))</f>
        <v/>
      </c>
      <c r="F562" s="6" t="str">
        <f>IF(LEN(Cotizar!G562)&gt;0,Cotizar!G562,"")</f>
        <v/>
      </c>
      <c r="G562" s="39" t="str">
        <f>IF(LEN(Cotizar!H562)&gt;0,Cotizar!H562,"")</f>
        <v/>
      </c>
      <c r="H562" s="39" t="str">
        <f>IF(LEN(Cotizar!I562)&gt;0,Cotizar!I562,"")</f>
        <v/>
      </c>
      <c r="I562" s="6" t="str">
        <f>IF(LEN(Cotizar!J562)&gt;0,Cotizar!J562,"")</f>
        <v/>
      </c>
    </row>
    <row r="563" spans="1:9" x14ac:dyDescent="0.25">
      <c r="A563" s="6" t="str">
        <f>IF(ISBLANK(Cotizar!C563),"",VLOOKUP(Cotizar!C563,Tabla3[#All],2,FALSE))</f>
        <v/>
      </c>
      <c r="B563" s="6" t="str">
        <f>IF(LEN(Cotizar!A563)&gt;0,Cotizar!A563,"")</f>
        <v/>
      </c>
      <c r="C563" s="6" t="str">
        <f>IF(LEN(Cotizar!B563)&gt;0,Cotizar!B563,"")</f>
        <v/>
      </c>
      <c r="D563" s="6" t="str">
        <f>IF(ISBLANK(Cotizar!D563),"",VLOOKUP(Cotizar!D563,Tabla1[#All],2,FALSE))</f>
        <v/>
      </c>
      <c r="E563" s="6" t="str">
        <f>IF(ISBLANK(Cotizar!F563),"",VLOOKUP(Cotizar!F563,Tabla11[#All],2,FALSE))</f>
        <v/>
      </c>
      <c r="F563" s="6" t="str">
        <f>IF(LEN(Cotizar!G563)&gt;0,Cotizar!G563,"")</f>
        <v/>
      </c>
      <c r="G563" s="39" t="str">
        <f>IF(LEN(Cotizar!H563)&gt;0,Cotizar!H563,"")</f>
        <v/>
      </c>
      <c r="H563" s="39" t="str">
        <f>IF(LEN(Cotizar!I563)&gt;0,Cotizar!I563,"")</f>
        <v/>
      </c>
      <c r="I563" s="6" t="str">
        <f>IF(LEN(Cotizar!J563)&gt;0,Cotizar!J563,"")</f>
        <v/>
      </c>
    </row>
    <row r="564" spans="1:9" x14ac:dyDescent="0.25">
      <c r="A564" s="6" t="str">
        <f>IF(ISBLANK(Cotizar!C564),"",VLOOKUP(Cotizar!C564,Tabla3[#All],2,FALSE))</f>
        <v/>
      </c>
      <c r="B564" s="6" t="str">
        <f>IF(LEN(Cotizar!A564)&gt;0,Cotizar!A564,"")</f>
        <v/>
      </c>
      <c r="C564" s="6" t="str">
        <f>IF(LEN(Cotizar!B564)&gt;0,Cotizar!B564,"")</f>
        <v/>
      </c>
      <c r="D564" s="6" t="str">
        <f>IF(ISBLANK(Cotizar!D564),"",VLOOKUP(Cotizar!D564,Tabla1[#All],2,FALSE))</f>
        <v/>
      </c>
      <c r="E564" s="6" t="str">
        <f>IF(ISBLANK(Cotizar!F564),"",VLOOKUP(Cotizar!F564,Tabla11[#All],2,FALSE))</f>
        <v/>
      </c>
      <c r="F564" s="6" t="str">
        <f>IF(LEN(Cotizar!G564)&gt;0,Cotizar!G564,"")</f>
        <v/>
      </c>
      <c r="G564" s="39" t="str">
        <f>IF(LEN(Cotizar!H564)&gt;0,Cotizar!H564,"")</f>
        <v/>
      </c>
      <c r="H564" s="39" t="str">
        <f>IF(LEN(Cotizar!I564)&gt;0,Cotizar!I564,"")</f>
        <v/>
      </c>
      <c r="I564" s="6" t="str">
        <f>IF(LEN(Cotizar!J564)&gt;0,Cotizar!J564,"")</f>
        <v/>
      </c>
    </row>
    <row r="565" spans="1:9" x14ac:dyDescent="0.25">
      <c r="A565" s="6" t="str">
        <f>IF(ISBLANK(Cotizar!C565),"",VLOOKUP(Cotizar!C565,Tabla3[#All],2,FALSE))</f>
        <v/>
      </c>
      <c r="B565" s="6" t="str">
        <f>IF(LEN(Cotizar!A565)&gt;0,Cotizar!A565,"")</f>
        <v/>
      </c>
      <c r="C565" s="6" t="str">
        <f>IF(LEN(Cotizar!B565)&gt;0,Cotizar!B565,"")</f>
        <v/>
      </c>
      <c r="D565" s="6" t="str">
        <f>IF(ISBLANK(Cotizar!D565),"",VLOOKUP(Cotizar!D565,Tabla1[#All],2,FALSE))</f>
        <v/>
      </c>
      <c r="E565" s="6" t="str">
        <f>IF(ISBLANK(Cotizar!F565),"",VLOOKUP(Cotizar!F565,Tabla11[#All],2,FALSE))</f>
        <v/>
      </c>
      <c r="F565" s="6" t="str">
        <f>IF(LEN(Cotizar!G565)&gt;0,Cotizar!G565,"")</f>
        <v/>
      </c>
      <c r="G565" s="39" t="str">
        <f>IF(LEN(Cotizar!H565)&gt;0,Cotizar!H565,"")</f>
        <v/>
      </c>
      <c r="H565" s="39" t="str">
        <f>IF(LEN(Cotizar!I565)&gt;0,Cotizar!I565,"")</f>
        <v/>
      </c>
      <c r="I565" s="6" t="str">
        <f>IF(LEN(Cotizar!J565)&gt;0,Cotizar!J565,"")</f>
        <v/>
      </c>
    </row>
    <row r="566" spans="1:9" x14ac:dyDescent="0.25">
      <c r="A566" s="6" t="str">
        <f>IF(ISBLANK(Cotizar!C566),"",VLOOKUP(Cotizar!C566,Tabla3[#All],2,FALSE))</f>
        <v/>
      </c>
      <c r="B566" s="6" t="str">
        <f>IF(LEN(Cotizar!A566)&gt;0,Cotizar!A566,"")</f>
        <v/>
      </c>
      <c r="C566" s="6" t="str">
        <f>IF(LEN(Cotizar!B566)&gt;0,Cotizar!B566,"")</f>
        <v/>
      </c>
      <c r="D566" s="6" t="str">
        <f>IF(ISBLANK(Cotizar!D566),"",VLOOKUP(Cotizar!D566,Tabla1[#All],2,FALSE))</f>
        <v/>
      </c>
      <c r="E566" s="6" t="str">
        <f>IF(ISBLANK(Cotizar!F566),"",VLOOKUP(Cotizar!F566,Tabla11[#All],2,FALSE))</f>
        <v/>
      </c>
      <c r="F566" s="6" t="str">
        <f>IF(LEN(Cotizar!G566)&gt;0,Cotizar!G566,"")</f>
        <v/>
      </c>
      <c r="G566" s="39" t="str">
        <f>IF(LEN(Cotizar!H566)&gt;0,Cotizar!H566,"")</f>
        <v/>
      </c>
      <c r="H566" s="39" t="str">
        <f>IF(LEN(Cotizar!I566)&gt;0,Cotizar!I566,"")</f>
        <v/>
      </c>
      <c r="I566" s="6" t="str">
        <f>IF(LEN(Cotizar!J566)&gt;0,Cotizar!J566,"")</f>
        <v/>
      </c>
    </row>
    <row r="567" spans="1:9" x14ac:dyDescent="0.25">
      <c r="A567" s="6" t="str">
        <f>IF(ISBLANK(Cotizar!C567),"",VLOOKUP(Cotizar!C567,Tabla3[#All],2,FALSE))</f>
        <v/>
      </c>
      <c r="B567" s="6" t="str">
        <f>IF(LEN(Cotizar!A567)&gt;0,Cotizar!A567,"")</f>
        <v/>
      </c>
      <c r="C567" s="6" t="str">
        <f>IF(LEN(Cotizar!B567)&gt;0,Cotizar!B567,"")</f>
        <v/>
      </c>
      <c r="D567" s="6" t="str">
        <f>IF(ISBLANK(Cotizar!D567),"",VLOOKUP(Cotizar!D567,Tabla1[#All],2,FALSE))</f>
        <v/>
      </c>
      <c r="E567" s="6" t="str">
        <f>IF(ISBLANK(Cotizar!F567),"",VLOOKUP(Cotizar!F567,Tabla11[#All],2,FALSE))</f>
        <v/>
      </c>
      <c r="F567" s="6" t="str">
        <f>IF(LEN(Cotizar!G567)&gt;0,Cotizar!G567,"")</f>
        <v/>
      </c>
      <c r="G567" s="39" t="str">
        <f>IF(LEN(Cotizar!H567)&gt;0,Cotizar!H567,"")</f>
        <v/>
      </c>
      <c r="H567" s="39" t="str">
        <f>IF(LEN(Cotizar!I567)&gt;0,Cotizar!I567,"")</f>
        <v/>
      </c>
      <c r="I567" s="6" t="str">
        <f>IF(LEN(Cotizar!J567)&gt;0,Cotizar!J567,"")</f>
        <v/>
      </c>
    </row>
    <row r="568" spans="1:9" x14ac:dyDescent="0.25">
      <c r="A568" s="6" t="str">
        <f>IF(ISBLANK(Cotizar!C568),"",VLOOKUP(Cotizar!C568,Tabla3[#All],2,FALSE))</f>
        <v/>
      </c>
      <c r="B568" s="6" t="str">
        <f>IF(LEN(Cotizar!A568)&gt;0,Cotizar!A568,"")</f>
        <v/>
      </c>
      <c r="C568" s="6" t="str">
        <f>IF(LEN(Cotizar!B568)&gt;0,Cotizar!B568,"")</f>
        <v/>
      </c>
      <c r="D568" s="6" t="str">
        <f>IF(ISBLANK(Cotizar!D568),"",VLOOKUP(Cotizar!D568,Tabla1[#All],2,FALSE))</f>
        <v/>
      </c>
      <c r="E568" s="6" t="str">
        <f>IF(ISBLANK(Cotizar!F568),"",VLOOKUP(Cotizar!F568,Tabla11[#All],2,FALSE))</f>
        <v/>
      </c>
      <c r="F568" s="6" t="str">
        <f>IF(LEN(Cotizar!G568)&gt;0,Cotizar!G568,"")</f>
        <v/>
      </c>
      <c r="G568" s="39" t="str">
        <f>IF(LEN(Cotizar!H568)&gt;0,Cotizar!H568,"")</f>
        <v/>
      </c>
      <c r="H568" s="39" t="str">
        <f>IF(LEN(Cotizar!I568)&gt;0,Cotizar!I568,"")</f>
        <v/>
      </c>
      <c r="I568" s="6" t="str">
        <f>IF(LEN(Cotizar!J568)&gt;0,Cotizar!J568,"")</f>
        <v/>
      </c>
    </row>
    <row r="569" spans="1:9" x14ac:dyDescent="0.25">
      <c r="A569" s="6" t="str">
        <f>IF(ISBLANK(Cotizar!C569),"",VLOOKUP(Cotizar!C569,Tabla3[#All],2,FALSE))</f>
        <v/>
      </c>
      <c r="B569" s="6" t="str">
        <f>IF(LEN(Cotizar!A569)&gt;0,Cotizar!A569,"")</f>
        <v/>
      </c>
      <c r="C569" s="6" t="str">
        <f>IF(LEN(Cotizar!B569)&gt;0,Cotizar!B569,"")</f>
        <v/>
      </c>
      <c r="D569" s="6" t="str">
        <f>IF(ISBLANK(Cotizar!D569),"",VLOOKUP(Cotizar!D569,Tabla1[#All],2,FALSE))</f>
        <v/>
      </c>
      <c r="E569" s="6" t="str">
        <f>IF(ISBLANK(Cotizar!F569),"",VLOOKUP(Cotizar!F569,Tabla11[#All],2,FALSE))</f>
        <v/>
      </c>
      <c r="F569" s="6" t="str">
        <f>IF(LEN(Cotizar!G569)&gt;0,Cotizar!G569,"")</f>
        <v/>
      </c>
      <c r="G569" s="39" t="str">
        <f>IF(LEN(Cotizar!H569)&gt;0,Cotizar!H569,"")</f>
        <v/>
      </c>
      <c r="H569" s="39" t="str">
        <f>IF(LEN(Cotizar!I569)&gt;0,Cotizar!I569,"")</f>
        <v/>
      </c>
      <c r="I569" s="6" t="str">
        <f>IF(LEN(Cotizar!J569)&gt;0,Cotizar!J569,"")</f>
        <v/>
      </c>
    </row>
    <row r="570" spans="1:9" x14ac:dyDescent="0.25">
      <c r="A570" s="6" t="str">
        <f>IF(ISBLANK(Cotizar!C570),"",VLOOKUP(Cotizar!C570,Tabla3[#All],2,FALSE))</f>
        <v/>
      </c>
      <c r="B570" s="6" t="str">
        <f>IF(LEN(Cotizar!A570)&gt;0,Cotizar!A570,"")</f>
        <v/>
      </c>
      <c r="C570" s="6" t="str">
        <f>IF(LEN(Cotizar!B570)&gt;0,Cotizar!B570,"")</f>
        <v/>
      </c>
      <c r="D570" s="6" t="str">
        <f>IF(ISBLANK(Cotizar!D570),"",VLOOKUP(Cotizar!D570,Tabla1[#All],2,FALSE))</f>
        <v/>
      </c>
      <c r="E570" s="6" t="str">
        <f>IF(ISBLANK(Cotizar!F570),"",VLOOKUP(Cotizar!F570,Tabla11[#All],2,FALSE))</f>
        <v/>
      </c>
      <c r="F570" s="6" t="str">
        <f>IF(LEN(Cotizar!G570)&gt;0,Cotizar!G570,"")</f>
        <v/>
      </c>
      <c r="G570" s="39" t="str">
        <f>IF(LEN(Cotizar!H570)&gt;0,Cotizar!H570,"")</f>
        <v/>
      </c>
      <c r="H570" s="39" t="str">
        <f>IF(LEN(Cotizar!I570)&gt;0,Cotizar!I570,"")</f>
        <v/>
      </c>
      <c r="I570" s="6" t="str">
        <f>IF(LEN(Cotizar!J570)&gt;0,Cotizar!J570,"")</f>
        <v/>
      </c>
    </row>
    <row r="571" spans="1:9" x14ac:dyDescent="0.25">
      <c r="A571" s="6" t="str">
        <f>IF(ISBLANK(Cotizar!C571),"",VLOOKUP(Cotizar!C571,Tabla3[#All],2,FALSE))</f>
        <v/>
      </c>
      <c r="B571" s="6" t="str">
        <f>IF(LEN(Cotizar!A571)&gt;0,Cotizar!A571,"")</f>
        <v/>
      </c>
      <c r="C571" s="6" t="str">
        <f>IF(LEN(Cotizar!B571)&gt;0,Cotizar!B571,"")</f>
        <v/>
      </c>
      <c r="D571" s="6" t="str">
        <f>IF(ISBLANK(Cotizar!D571),"",VLOOKUP(Cotizar!D571,Tabla1[#All],2,FALSE))</f>
        <v/>
      </c>
      <c r="E571" s="6" t="str">
        <f>IF(ISBLANK(Cotizar!F571),"",VLOOKUP(Cotizar!F571,Tabla11[#All],2,FALSE))</f>
        <v/>
      </c>
      <c r="F571" s="6" t="str">
        <f>IF(LEN(Cotizar!G571)&gt;0,Cotizar!G571,"")</f>
        <v/>
      </c>
      <c r="G571" s="39" t="str">
        <f>IF(LEN(Cotizar!H571)&gt;0,Cotizar!H571,"")</f>
        <v/>
      </c>
      <c r="H571" s="39" t="str">
        <f>IF(LEN(Cotizar!I571)&gt;0,Cotizar!I571,"")</f>
        <v/>
      </c>
      <c r="I571" s="6" t="str">
        <f>IF(LEN(Cotizar!J571)&gt;0,Cotizar!J571,"")</f>
        <v/>
      </c>
    </row>
    <row r="572" spans="1:9" x14ac:dyDescent="0.25">
      <c r="A572" s="6" t="str">
        <f>IF(ISBLANK(Cotizar!C572),"",VLOOKUP(Cotizar!C572,Tabla3[#All],2,FALSE))</f>
        <v/>
      </c>
      <c r="B572" s="6" t="str">
        <f>IF(LEN(Cotizar!A572)&gt;0,Cotizar!A572,"")</f>
        <v/>
      </c>
      <c r="C572" s="6" t="str">
        <f>IF(LEN(Cotizar!B572)&gt;0,Cotizar!B572,"")</f>
        <v/>
      </c>
      <c r="D572" s="6" t="str">
        <f>IF(ISBLANK(Cotizar!D572),"",VLOOKUP(Cotizar!D572,Tabla1[#All],2,FALSE))</f>
        <v/>
      </c>
      <c r="E572" s="6" t="str">
        <f>IF(ISBLANK(Cotizar!F572),"",VLOOKUP(Cotizar!F572,Tabla11[#All],2,FALSE))</f>
        <v/>
      </c>
      <c r="F572" s="6" t="str">
        <f>IF(LEN(Cotizar!G572)&gt;0,Cotizar!G572,"")</f>
        <v/>
      </c>
      <c r="G572" s="39" t="str">
        <f>IF(LEN(Cotizar!H572)&gt;0,Cotizar!H572,"")</f>
        <v/>
      </c>
      <c r="H572" s="39" t="str">
        <f>IF(LEN(Cotizar!I572)&gt;0,Cotizar!I572,"")</f>
        <v/>
      </c>
      <c r="I572" s="6" t="str">
        <f>IF(LEN(Cotizar!J572)&gt;0,Cotizar!J572,"")</f>
        <v/>
      </c>
    </row>
    <row r="573" spans="1:9" x14ac:dyDescent="0.25">
      <c r="A573" s="6" t="str">
        <f>IF(ISBLANK(Cotizar!C573),"",VLOOKUP(Cotizar!C573,Tabla3[#All],2,FALSE))</f>
        <v/>
      </c>
      <c r="B573" s="6" t="str">
        <f>IF(LEN(Cotizar!A573)&gt;0,Cotizar!A573,"")</f>
        <v/>
      </c>
      <c r="C573" s="6" t="str">
        <f>IF(LEN(Cotizar!B573)&gt;0,Cotizar!B573,"")</f>
        <v/>
      </c>
      <c r="D573" s="6" t="str">
        <f>IF(ISBLANK(Cotizar!D573),"",VLOOKUP(Cotizar!D573,Tabla1[#All],2,FALSE))</f>
        <v/>
      </c>
      <c r="E573" s="6" t="str">
        <f>IF(ISBLANK(Cotizar!F573),"",VLOOKUP(Cotizar!F573,Tabla11[#All],2,FALSE))</f>
        <v/>
      </c>
      <c r="F573" s="6" t="str">
        <f>IF(LEN(Cotizar!G573)&gt;0,Cotizar!G573,"")</f>
        <v/>
      </c>
      <c r="G573" s="39" t="str">
        <f>IF(LEN(Cotizar!H573)&gt;0,Cotizar!H573,"")</f>
        <v/>
      </c>
      <c r="H573" s="39" t="str">
        <f>IF(LEN(Cotizar!I573)&gt;0,Cotizar!I573,"")</f>
        <v/>
      </c>
      <c r="I573" s="6" t="str">
        <f>IF(LEN(Cotizar!J573)&gt;0,Cotizar!J573,"")</f>
        <v/>
      </c>
    </row>
    <row r="574" spans="1:9" x14ac:dyDescent="0.25">
      <c r="A574" s="6" t="str">
        <f>IF(ISBLANK(Cotizar!C574),"",VLOOKUP(Cotizar!C574,Tabla3[#All],2,FALSE))</f>
        <v/>
      </c>
      <c r="B574" s="6" t="str">
        <f>IF(LEN(Cotizar!A574)&gt;0,Cotizar!A574,"")</f>
        <v/>
      </c>
      <c r="C574" s="6" t="str">
        <f>IF(LEN(Cotizar!B574)&gt;0,Cotizar!B574,"")</f>
        <v/>
      </c>
      <c r="D574" s="6" t="str">
        <f>IF(ISBLANK(Cotizar!D574),"",VLOOKUP(Cotizar!D574,Tabla1[#All],2,FALSE))</f>
        <v/>
      </c>
      <c r="E574" s="6" t="str">
        <f>IF(ISBLANK(Cotizar!F574),"",VLOOKUP(Cotizar!F574,Tabla11[#All],2,FALSE))</f>
        <v/>
      </c>
      <c r="F574" s="6" t="str">
        <f>IF(LEN(Cotizar!G574)&gt;0,Cotizar!G574,"")</f>
        <v/>
      </c>
      <c r="G574" s="39" t="str">
        <f>IF(LEN(Cotizar!H574)&gt;0,Cotizar!H574,"")</f>
        <v/>
      </c>
      <c r="H574" s="39" t="str">
        <f>IF(LEN(Cotizar!I574)&gt;0,Cotizar!I574,"")</f>
        <v/>
      </c>
      <c r="I574" s="6" t="str">
        <f>IF(LEN(Cotizar!J574)&gt;0,Cotizar!J574,"")</f>
        <v/>
      </c>
    </row>
    <row r="575" spans="1:9" x14ac:dyDescent="0.25">
      <c r="A575" s="6" t="str">
        <f>IF(ISBLANK(Cotizar!C575),"",VLOOKUP(Cotizar!C575,Tabla3[#All],2,FALSE))</f>
        <v/>
      </c>
      <c r="B575" s="6" t="str">
        <f>IF(LEN(Cotizar!A575)&gt;0,Cotizar!A575,"")</f>
        <v/>
      </c>
      <c r="C575" s="6" t="str">
        <f>IF(LEN(Cotizar!B575)&gt;0,Cotizar!B575,"")</f>
        <v/>
      </c>
      <c r="D575" s="6" t="str">
        <f>IF(ISBLANK(Cotizar!D575),"",VLOOKUP(Cotizar!D575,Tabla1[#All],2,FALSE))</f>
        <v/>
      </c>
      <c r="E575" s="6" t="str">
        <f>IF(ISBLANK(Cotizar!F575),"",VLOOKUP(Cotizar!F575,Tabla11[#All],2,FALSE))</f>
        <v/>
      </c>
      <c r="F575" s="6" t="str">
        <f>IF(LEN(Cotizar!G575)&gt;0,Cotizar!G575,"")</f>
        <v/>
      </c>
      <c r="G575" s="39" t="str">
        <f>IF(LEN(Cotizar!H575)&gt;0,Cotizar!H575,"")</f>
        <v/>
      </c>
      <c r="H575" s="39" t="str">
        <f>IF(LEN(Cotizar!I575)&gt;0,Cotizar!I575,"")</f>
        <v/>
      </c>
      <c r="I575" s="6" t="str">
        <f>IF(LEN(Cotizar!J575)&gt;0,Cotizar!J575,"")</f>
        <v/>
      </c>
    </row>
    <row r="576" spans="1:9" x14ac:dyDescent="0.25">
      <c r="A576" s="6" t="str">
        <f>IF(ISBLANK(Cotizar!C576),"",VLOOKUP(Cotizar!C576,Tabla3[#All],2,FALSE))</f>
        <v/>
      </c>
      <c r="B576" s="6" t="str">
        <f>IF(LEN(Cotizar!A576)&gt;0,Cotizar!A576,"")</f>
        <v/>
      </c>
      <c r="C576" s="6" t="str">
        <f>IF(LEN(Cotizar!B576)&gt;0,Cotizar!B576,"")</f>
        <v/>
      </c>
      <c r="D576" s="6" t="str">
        <f>IF(ISBLANK(Cotizar!D576),"",VLOOKUP(Cotizar!D576,Tabla1[#All],2,FALSE))</f>
        <v/>
      </c>
      <c r="E576" s="6" t="str">
        <f>IF(ISBLANK(Cotizar!F576),"",VLOOKUP(Cotizar!F576,Tabla11[#All],2,FALSE))</f>
        <v/>
      </c>
      <c r="F576" s="6" t="str">
        <f>IF(LEN(Cotizar!G576)&gt;0,Cotizar!G576,"")</f>
        <v/>
      </c>
      <c r="G576" s="39" t="str">
        <f>IF(LEN(Cotizar!H576)&gt;0,Cotizar!H576,"")</f>
        <v/>
      </c>
      <c r="H576" s="39" t="str">
        <f>IF(LEN(Cotizar!I576)&gt;0,Cotizar!I576,"")</f>
        <v/>
      </c>
      <c r="I576" s="6" t="str">
        <f>IF(LEN(Cotizar!J576)&gt;0,Cotizar!J576,"")</f>
        <v/>
      </c>
    </row>
    <row r="577" spans="1:9" x14ac:dyDescent="0.25">
      <c r="A577" s="6" t="str">
        <f>IF(ISBLANK(Cotizar!C577),"",VLOOKUP(Cotizar!C577,Tabla3[#All],2,FALSE))</f>
        <v/>
      </c>
      <c r="B577" s="6" t="str">
        <f>IF(LEN(Cotizar!A577)&gt;0,Cotizar!A577,"")</f>
        <v/>
      </c>
      <c r="C577" s="6" t="str">
        <f>IF(LEN(Cotizar!B577)&gt;0,Cotizar!B577,"")</f>
        <v/>
      </c>
      <c r="D577" s="6" t="str">
        <f>IF(ISBLANK(Cotizar!D577),"",VLOOKUP(Cotizar!D577,Tabla1[#All],2,FALSE))</f>
        <v/>
      </c>
      <c r="E577" s="6" t="str">
        <f>IF(ISBLANK(Cotizar!F577),"",VLOOKUP(Cotizar!F577,Tabla11[#All],2,FALSE))</f>
        <v/>
      </c>
      <c r="F577" s="6" t="str">
        <f>IF(LEN(Cotizar!G577)&gt;0,Cotizar!G577,"")</f>
        <v/>
      </c>
      <c r="G577" s="39" t="str">
        <f>IF(LEN(Cotizar!H577)&gt;0,Cotizar!H577,"")</f>
        <v/>
      </c>
      <c r="H577" s="39" t="str">
        <f>IF(LEN(Cotizar!I577)&gt;0,Cotizar!I577,"")</f>
        <v/>
      </c>
      <c r="I577" s="6" t="str">
        <f>IF(LEN(Cotizar!J577)&gt;0,Cotizar!J577,"")</f>
        <v/>
      </c>
    </row>
    <row r="578" spans="1:9" x14ac:dyDescent="0.25">
      <c r="A578" s="6" t="str">
        <f>IF(ISBLANK(Cotizar!C578),"",VLOOKUP(Cotizar!C578,Tabla3[#All],2,FALSE))</f>
        <v/>
      </c>
      <c r="B578" s="6" t="str">
        <f>IF(LEN(Cotizar!A578)&gt;0,Cotizar!A578,"")</f>
        <v/>
      </c>
      <c r="C578" s="6" t="str">
        <f>IF(LEN(Cotizar!B578)&gt;0,Cotizar!B578,"")</f>
        <v/>
      </c>
      <c r="D578" s="6" t="str">
        <f>IF(ISBLANK(Cotizar!D578),"",VLOOKUP(Cotizar!D578,Tabla1[#All],2,FALSE))</f>
        <v/>
      </c>
      <c r="E578" s="6" t="str">
        <f>IF(ISBLANK(Cotizar!F578),"",VLOOKUP(Cotizar!F578,Tabla11[#All],2,FALSE))</f>
        <v/>
      </c>
      <c r="F578" s="6" t="str">
        <f>IF(LEN(Cotizar!G578)&gt;0,Cotizar!G578,"")</f>
        <v/>
      </c>
      <c r="G578" s="39" t="str">
        <f>IF(LEN(Cotizar!H578)&gt;0,Cotizar!H578,"")</f>
        <v/>
      </c>
      <c r="H578" s="39" t="str">
        <f>IF(LEN(Cotizar!I578)&gt;0,Cotizar!I578,"")</f>
        <v/>
      </c>
      <c r="I578" s="6" t="str">
        <f>IF(LEN(Cotizar!J578)&gt;0,Cotizar!J578,"")</f>
        <v/>
      </c>
    </row>
    <row r="579" spans="1:9" x14ac:dyDescent="0.25">
      <c r="A579" s="6" t="str">
        <f>IF(ISBLANK(Cotizar!C579),"",VLOOKUP(Cotizar!C579,Tabla3[#All],2,FALSE))</f>
        <v/>
      </c>
      <c r="B579" s="6" t="str">
        <f>IF(LEN(Cotizar!A579)&gt;0,Cotizar!A579,"")</f>
        <v/>
      </c>
      <c r="C579" s="6" t="str">
        <f>IF(LEN(Cotizar!B579)&gt;0,Cotizar!B579,"")</f>
        <v/>
      </c>
      <c r="D579" s="6" t="str">
        <f>IF(ISBLANK(Cotizar!D579),"",VLOOKUP(Cotizar!D579,Tabla1[#All],2,FALSE))</f>
        <v/>
      </c>
      <c r="E579" s="6" t="str">
        <f>IF(ISBLANK(Cotizar!F579),"",VLOOKUP(Cotizar!F579,Tabla11[#All],2,FALSE))</f>
        <v/>
      </c>
      <c r="F579" s="6" t="str">
        <f>IF(LEN(Cotizar!G579)&gt;0,Cotizar!G579,"")</f>
        <v/>
      </c>
      <c r="G579" s="39" t="str">
        <f>IF(LEN(Cotizar!H579)&gt;0,Cotizar!H579,"")</f>
        <v/>
      </c>
      <c r="H579" s="39" t="str">
        <f>IF(LEN(Cotizar!I579)&gt;0,Cotizar!I579,"")</f>
        <v/>
      </c>
      <c r="I579" s="6" t="str">
        <f>IF(LEN(Cotizar!J579)&gt;0,Cotizar!J579,"")</f>
        <v/>
      </c>
    </row>
    <row r="580" spans="1:9" x14ac:dyDescent="0.25">
      <c r="A580" s="6" t="str">
        <f>IF(ISBLANK(Cotizar!C580),"",VLOOKUP(Cotizar!C580,Tabla3[#All],2,FALSE))</f>
        <v/>
      </c>
      <c r="B580" s="6" t="str">
        <f>IF(LEN(Cotizar!A580)&gt;0,Cotizar!A580,"")</f>
        <v/>
      </c>
      <c r="C580" s="6" t="str">
        <f>IF(LEN(Cotizar!B580)&gt;0,Cotizar!B580,"")</f>
        <v/>
      </c>
      <c r="D580" s="6" t="str">
        <f>IF(ISBLANK(Cotizar!D580),"",VLOOKUP(Cotizar!D580,Tabla1[#All],2,FALSE))</f>
        <v/>
      </c>
      <c r="E580" s="6" t="str">
        <f>IF(ISBLANK(Cotizar!F580),"",VLOOKUP(Cotizar!F580,Tabla11[#All],2,FALSE))</f>
        <v/>
      </c>
      <c r="F580" s="6" t="str">
        <f>IF(LEN(Cotizar!G580)&gt;0,Cotizar!G580,"")</f>
        <v/>
      </c>
      <c r="G580" s="39" t="str">
        <f>IF(LEN(Cotizar!H580)&gt;0,Cotizar!H580,"")</f>
        <v/>
      </c>
      <c r="H580" s="39" t="str">
        <f>IF(LEN(Cotizar!I580)&gt;0,Cotizar!I580,"")</f>
        <v/>
      </c>
      <c r="I580" s="6" t="str">
        <f>IF(LEN(Cotizar!J580)&gt;0,Cotizar!J580,"")</f>
        <v/>
      </c>
    </row>
    <row r="581" spans="1:9" x14ac:dyDescent="0.25">
      <c r="A581" s="6" t="str">
        <f>IF(ISBLANK(Cotizar!C581),"",VLOOKUP(Cotizar!C581,Tabla3[#All],2,FALSE))</f>
        <v/>
      </c>
      <c r="B581" s="6" t="str">
        <f>IF(LEN(Cotizar!A581)&gt;0,Cotizar!A581,"")</f>
        <v/>
      </c>
      <c r="C581" s="6" t="str">
        <f>IF(LEN(Cotizar!B581)&gt;0,Cotizar!B581,"")</f>
        <v/>
      </c>
      <c r="D581" s="6" t="str">
        <f>IF(ISBLANK(Cotizar!D581),"",VLOOKUP(Cotizar!D581,Tabla1[#All],2,FALSE))</f>
        <v/>
      </c>
      <c r="E581" s="6" t="str">
        <f>IF(ISBLANK(Cotizar!F581),"",VLOOKUP(Cotizar!F581,Tabla11[#All],2,FALSE))</f>
        <v/>
      </c>
      <c r="F581" s="6" t="str">
        <f>IF(LEN(Cotizar!G581)&gt;0,Cotizar!G581,"")</f>
        <v/>
      </c>
      <c r="G581" s="39" t="str">
        <f>IF(LEN(Cotizar!H581)&gt;0,Cotizar!H581,"")</f>
        <v/>
      </c>
      <c r="H581" s="39" t="str">
        <f>IF(LEN(Cotizar!I581)&gt;0,Cotizar!I581,"")</f>
        <v/>
      </c>
      <c r="I581" s="6" t="str">
        <f>IF(LEN(Cotizar!J581)&gt;0,Cotizar!J581,"")</f>
        <v/>
      </c>
    </row>
    <row r="582" spans="1:9" x14ac:dyDescent="0.25">
      <c r="A582" s="6" t="str">
        <f>IF(ISBLANK(Cotizar!C582),"",VLOOKUP(Cotizar!C582,Tabla3[#All],2,FALSE))</f>
        <v/>
      </c>
      <c r="B582" s="6" t="str">
        <f>IF(LEN(Cotizar!A582)&gt;0,Cotizar!A582,"")</f>
        <v/>
      </c>
      <c r="C582" s="6" t="str">
        <f>IF(LEN(Cotizar!B582)&gt;0,Cotizar!B582,"")</f>
        <v/>
      </c>
      <c r="D582" s="6" t="str">
        <f>IF(ISBLANK(Cotizar!D582),"",VLOOKUP(Cotizar!D582,Tabla1[#All],2,FALSE))</f>
        <v/>
      </c>
      <c r="E582" s="6" t="str">
        <f>IF(ISBLANK(Cotizar!F582),"",VLOOKUP(Cotizar!F582,Tabla11[#All],2,FALSE))</f>
        <v/>
      </c>
      <c r="F582" s="6" t="str">
        <f>IF(LEN(Cotizar!G582)&gt;0,Cotizar!G582,"")</f>
        <v/>
      </c>
      <c r="G582" s="39" t="str">
        <f>IF(LEN(Cotizar!H582)&gt;0,Cotizar!H582,"")</f>
        <v/>
      </c>
      <c r="H582" s="39" t="str">
        <f>IF(LEN(Cotizar!I582)&gt;0,Cotizar!I582,"")</f>
        <v/>
      </c>
      <c r="I582" s="6" t="str">
        <f>IF(LEN(Cotizar!J582)&gt;0,Cotizar!J582,"")</f>
        <v/>
      </c>
    </row>
    <row r="583" spans="1:9" x14ac:dyDescent="0.25">
      <c r="A583" s="6" t="str">
        <f>IF(ISBLANK(Cotizar!C583),"",VLOOKUP(Cotizar!C583,Tabla3[#All],2,FALSE))</f>
        <v/>
      </c>
      <c r="B583" s="6" t="str">
        <f>IF(LEN(Cotizar!A583)&gt;0,Cotizar!A583,"")</f>
        <v/>
      </c>
      <c r="C583" s="6" t="str">
        <f>IF(LEN(Cotizar!B583)&gt;0,Cotizar!B583,"")</f>
        <v/>
      </c>
      <c r="D583" s="6" t="str">
        <f>IF(ISBLANK(Cotizar!D583),"",VLOOKUP(Cotizar!D583,Tabla1[#All],2,FALSE))</f>
        <v/>
      </c>
      <c r="E583" s="6" t="str">
        <f>IF(ISBLANK(Cotizar!F583),"",VLOOKUP(Cotizar!F583,Tabla11[#All],2,FALSE))</f>
        <v/>
      </c>
      <c r="F583" s="6" t="str">
        <f>IF(LEN(Cotizar!G583)&gt;0,Cotizar!G583,"")</f>
        <v/>
      </c>
      <c r="G583" s="39" t="str">
        <f>IF(LEN(Cotizar!H583)&gt;0,Cotizar!H583,"")</f>
        <v/>
      </c>
      <c r="H583" s="39" t="str">
        <f>IF(LEN(Cotizar!I583)&gt;0,Cotizar!I583,"")</f>
        <v/>
      </c>
      <c r="I583" s="6" t="str">
        <f>IF(LEN(Cotizar!J583)&gt;0,Cotizar!J583,"")</f>
        <v/>
      </c>
    </row>
    <row r="584" spans="1:9" x14ac:dyDescent="0.25">
      <c r="A584" s="6" t="str">
        <f>IF(ISBLANK(Cotizar!C584),"",VLOOKUP(Cotizar!C584,Tabla3[#All],2,FALSE))</f>
        <v/>
      </c>
      <c r="B584" s="6" t="str">
        <f>IF(LEN(Cotizar!A584)&gt;0,Cotizar!A584,"")</f>
        <v/>
      </c>
      <c r="C584" s="6" t="str">
        <f>IF(LEN(Cotizar!B584)&gt;0,Cotizar!B584,"")</f>
        <v/>
      </c>
      <c r="D584" s="6" t="str">
        <f>IF(ISBLANK(Cotizar!D584),"",VLOOKUP(Cotizar!D584,Tabla1[#All],2,FALSE))</f>
        <v/>
      </c>
      <c r="E584" s="6" t="str">
        <f>IF(ISBLANK(Cotizar!F584),"",VLOOKUP(Cotizar!F584,Tabla11[#All],2,FALSE))</f>
        <v/>
      </c>
      <c r="F584" s="6" t="str">
        <f>IF(LEN(Cotizar!G584)&gt;0,Cotizar!G584,"")</f>
        <v/>
      </c>
      <c r="G584" s="39" t="str">
        <f>IF(LEN(Cotizar!H584)&gt;0,Cotizar!H584,"")</f>
        <v/>
      </c>
      <c r="H584" s="39" t="str">
        <f>IF(LEN(Cotizar!I584)&gt;0,Cotizar!I584,"")</f>
        <v/>
      </c>
      <c r="I584" s="6" t="str">
        <f>IF(LEN(Cotizar!J584)&gt;0,Cotizar!J584,"")</f>
        <v/>
      </c>
    </row>
    <row r="585" spans="1:9" x14ac:dyDescent="0.25">
      <c r="A585" s="6" t="str">
        <f>IF(ISBLANK(Cotizar!C585),"",VLOOKUP(Cotizar!C585,Tabla3[#All],2,FALSE))</f>
        <v/>
      </c>
      <c r="B585" s="6" t="str">
        <f>IF(LEN(Cotizar!A585)&gt;0,Cotizar!A585,"")</f>
        <v/>
      </c>
      <c r="C585" s="6" t="str">
        <f>IF(LEN(Cotizar!B585)&gt;0,Cotizar!B585,"")</f>
        <v/>
      </c>
      <c r="D585" s="6" t="str">
        <f>IF(ISBLANK(Cotizar!D585),"",VLOOKUP(Cotizar!D585,Tabla1[#All],2,FALSE))</f>
        <v/>
      </c>
      <c r="E585" s="6" t="str">
        <f>IF(ISBLANK(Cotizar!F585),"",VLOOKUP(Cotizar!F585,Tabla11[#All],2,FALSE))</f>
        <v/>
      </c>
      <c r="F585" s="6" t="str">
        <f>IF(LEN(Cotizar!G585)&gt;0,Cotizar!G585,"")</f>
        <v/>
      </c>
      <c r="G585" s="39" t="str">
        <f>IF(LEN(Cotizar!H585)&gt;0,Cotizar!H585,"")</f>
        <v/>
      </c>
      <c r="H585" s="39" t="str">
        <f>IF(LEN(Cotizar!I585)&gt;0,Cotizar!I585,"")</f>
        <v/>
      </c>
      <c r="I585" s="6" t="str">
        <f>IF(LEN(Cotizar!J585)&gt;0,Cotizar!J585,"")</f>
        <v/>
      </c>
    </row>
    <row r="586" spans="1:9" x14ac:dyDescent="0.25">
      <c r="A586" s="6" t="str">
        <f>IF(ISBLANK(Cotizar!C586),"",VLOOKUP(Cotizar!C586,Tabla3[#All],2,FALSE))</f>
        <v/>
      </c>
      <c r="B586" s="6" t="str">
        <f>IF(LEN(Cotizar!A586)&gt;0,Cotizar!A586,"")</f>
        <v/>
      </c>
      <c r="C586" s="6" t="str">
        <f>IF(LEN(Cotizar!B586)&gt;0,Cotizar!B586,"")</f>
        <v/>
      </c>
      <c r="D586" s="6" t="str">
        <f>IF(ISBLANK(Cotizar!D586),"",VLOOKUP(Cotizar!D586,Tabla1[#All],2,FALSE))</f>
        <v/>
      </c>
      <c r="E586" s="6" t="str">
        <f>IF(ISBLANK(Cotizar!F586),"",VLOOKUP(Cotizar!F586,Tabla11[#All],2,FALSE))</f>
        <v/>
      </c>
      <c r="F586" s="6" t="str">
        <f>IF(LEN(Cotizar!G586)&gt;0,Cotizar!G586,"")</f>
        <v/>
      </c>
      <c r="G586" s="39" t="str">
        <f>IF(LEN(Cotizar!H586)&gt;0,Cotizar!H586,"")</f>
        <v/>
      </c>
      <c r="H586" s="39" t="str">
        <f>IF(LEN(Cotizar!I586)&gt;0,Cotizar!I586,"")</f>
        <v/>
      </c>
      <c r="I586" s="6" t="str">
        <f>IF(LEN(Cotizar!J586)&gt;0,Cotizar!J586,"")</f>
        <v/>
      </c>
    </row>
    <row r="587" spans="1:9" x14ac:dyDescent="0.25">
      <c r="A587" s="6" t="str">
        <f>IF(ISBLANK(Cotizar!C587),"",VLOOKUP(Cotizar!C587,Tabla3[#All],2,FALSE))</f>
        <v/>
      </c>
      <c r="B587" s="6" t="str">
        <f>IF(LEN(Cotizar!A587)&gt;0,Cotizar!A587,"")</f>
        <v/>
      </c>
      <c r="C587" s="6" t="str">
        <f>IF(LEN(Cotizar!B587)&gt;0,Cotizar!B587,"")</f>
        <v/>
      </c>
      <c r="D587" s="6" t="str">
        <f>IF(ISBLANK(Cotizar!D587),"",VLOOKUP(Cotizar!D587,Tabla1[#All],2,FALSE))</f>
        <v/>
      </c>
      <c r="E587" s="6" t="str">
        <f>IF(ISBLANK(Cotizar!F587),"",VLOOKUP(Cotizar!F587,Tabla11[#All],2,FALSE))</f>
        <v/>
      </c>
      <c r="F587" s="6" t="str">
        <f>IF(LEN(Cotizar!G587)&gt;0,Cotizar!G587,"")</f>
        <v/>
      </c>
      <c r="G587" s="39" t="str">
        <f>IF(LEN(Cotizar!H587)&gt;0,Cotizar!H587,"")</f>
        <v/>
      </c>
      <c r="H587" s="39" t="str">
        <f>IF(LEN(Cotizar!I587)&gt;0,Cotizar!I587,"")</f>
        <v/>
      </c>
      <c r="I587" s="6" t="str">
        <f>IF(LEN(Cotizar!J587)&gt;0,Cotizar!J587,"")</f>
        <v/>
      </c>
    </row>
    <row r="588" spans="1:9" x14ac:dyDescent="0.25">
      <c r="A588" s="6" t="str">
        <f>IF(ISBLANK(Cotizar!C588),"",VLOOKUP(Cotizar!C588,Tabla3[#All],2,FALSE))</f>
        <v/>
      </c>
      <c r="B588" s="6" t="str">
        <f>IF(LEN(Cotizar!A588)&gt;0,Cotizar!A588,"")</f>
        <v/>
      </c>
      <c r="C588" s="6" t="str">
        <f>IF(LEN(Cotizar!B588)&gt;0,Cotizar!B588,"")</f>
        <v/>
      </c>
      <c r="D588" s="6" t="str">
        <f>IF(ISBLANK(Cotizar!D588),"",VLOOKUP(Cotizar!D588,Tabla1[#All],2,FALSE))</f>
        <v/>
      </c>
      <c r="E588" s="6" t="str">
        <f>IF(ISBLANK(Cotizar!F588),"",VLOOKUP(Cotizar!F588,Tabla11[#All],2,FALSE))</f>
        <v/>
      </c>
      <c r="F588" s="6" t="str">
        <f>IF(LEN(Cotizar!G588)&gt;0,Cotizar!G588,"")</f>
        <v/>
      </c>
      <c r="G588" s="39" t="str">
        <f>IF(LEN(Cotizar!H588)&gt;0,Cotizar!H588,"")</f>
        <v/>
      </c>
      <c r="H588" s="39" t="str">
        <f>IF(LEN(Cotizar!I588)&gt;0,Cotizar!I588,"")</f>
        <v/>
      </c>
      <c r="I588" s="6" t="str">
        <f>IF(LEN(Cotizar!J588)&gt;0,Cotizar!J588,"")</f>
        <v/>
      </c>
    </row>
    <row r="589" spans="1:9" x14ac:dyDescent="0.25">
      <c r="A589" s="6" t="str">
        <f>IF(ISBLANK(Cotizar!C589),"",VLOOKUP(Cotizar!C589,Tabla3[#All],2,FALSE))</f>
        <v/>
      </c>
      <c r="B589" s="6" t="str">
        <f>IF(LEN(Cotizar!A589)&gt;0,Cotizar!A589,"")</f>
        <v/>
      </c>
      <c r="C589" s="6" t="str">
        <f>IF(LEN(Cotizar!B589)&gt;0,Cotizar!B589,"")</f>
        <v/>
      </c>
      <c r="D589" s="6" t="str">
        <f>IF(ISBLANK(Cotizar!D589),"",VLOOKUP(Cotizar!D589,Tabla1[#All],2,FALSE))</f>
        <v/>
      </c>
      <c r="E589" s="6" t="str">
        <f>IF(ISBLANK(Cotizar!F589),"",VLOOKUP(Cotizar!F589,Tabla11[#All],2,FALSE))</f>
        <v/>
      </c>
      <c r="F589" s="6" t="str">
        <f>IF(LEN(Cotizar!G589)&gt;0,Cotizar!G589,"")</f>
        <v/>
      </c>
      <c r="G589" s="39" t="str">
        <f>IF(LEN(Cotizar!H589)&gt;0,Cotizar!H589,"")</f>
        <v/>
      </c>
      <c r="H589" s="39" t="str">
        <f>IF(LEN(Cotizar!I589)&gt;0,Cotizar!I589,"")</f>
        <v/>
      </c>
      <c r="I589" s="6" t="str">
        <f>IF(LEN(Cotizar!J589)&gt;0,Cotizar!J589,"")</f>
        <v/>
      </c>
    </row>
    <row r="590" spans="1:9" x14ac:dyDescent="0.25">
      <c r="A590" s="6" t="str">
        <f>IF(ISBLANK(Cotizar!C590),"",VLOOKUP(Cotizar!C590,Tabla3[#All],2,FALSE))</f>
        <v/>
      </c>
      <c r="B590" s="6" t="str">
        <f>IF(LEN(Cotizar!A590)&gt;0,Cotizar!A590,"")</f>
        <v/>
      </c>
      <c r="C590" s="6" t="str">
        <f>IF(LEN(Cotizar!B590)&gt;0,Cotizar!B590,"")</f>
        <v/>
      </c>
      <c r="D590" s="6" t="str">
        <f>IF(ISBLANK(Cotizar!D590),"",VLOOKUP(Cotizar!D590,Tabla1[#All],2,FALSE))</f>
        <v/>
      </c>
      <c r="E590" s="6" t="str">
        <f>IF(ISBLANK(Cotizar!F590),"",VLOOKUP(Cotizar!F590,Tabla11[#All],2,FALSE))</f>
        <v/>
      </c>
      <c r="F590" s="6" t="str">
        <f>IF(LEN(Cotizar!G590)&gt;0,Cotizar!G590,"")</f>
        <v/>
      </c>
      <c r="G590" s="39" t="str">
        <f>IF(LEN(Cotizar!H590)&gt;0,Cotizar!H590,"")</f>
        <v/>
      </c>
      <c r="H590" s="39" t="str">
        <f>IF(LEN(Cotizar!I590)&gt;0,Cotizar!I590,"")</f>
        <v/>
      </c>
      <c r="I590" s="6" t="str">
        <f>IF(LEN(Cotizar!J590)&gt;0,Cotizar!J590,"")</f>
        <v/>
      </c>
    </row>
    <row r="591" spans="1:9" x14ac:dyDescent="0.25">
      <c r="A591" s="6" t="str">
        <f>IF(ISBLANK(Cotizar!C591),"",VLOOKUP(Cotizar!C591,Tabla3[#All],2,FALSE))</f>
        <v/>
      </c>
      <c r="B591" s="6" t="str">
        <f>IF(LEN(Cotizar!A591)&gt;0,Cotizar!A591,"")</f>
        <v/>
      </c>
      <c r="C591" s="6" t="str">
        <f>IF(LEN(Cotizar!B591)&gt;0,Cotizar!B591,"")</f>
        <v/>
      </c>
      <c r="D591" s="6" t="str">
        <f>IF(ISBLANK(Cotizar!D591),"",VLOOKUP(Cotizar!D591,Tabla1[#All],2,FALSE))</f>
        <v/>
      </c>
      <c r="E591" s="6" t="str">
        <f>IF(ISBLANK(Cotizar!F591),"",VLOOKUP(Cotizar!F591,Tabla11[#All],2,FALSE))</f>
        <v/>
      </c>
      <c r="F591" s="6" t="str">
        <f>IF(LEN(Cotizar!G591)&gt;0,Cotizar!G591,"")</f>
        <v/>
      </c>
      <c r="G591" s="39" t="str">
        <f>IF(LEN(Cotizar!H591)&gt;0,Cotizar!H591,"")</f>
        <v/>
      </c>
      <c r="H591" s="39" t="str">
        <f>IF(LEN(Cotizar!I591)&gt;0,Cotizar!I591,"")</f>
        <v/>
      </c>
      <c r="I591" s="6" t="str">
        <f>IF(LEN(Cotizar!J591)&gt;0,Cotizar!J591,"")</f>
        <v/>
      </c>
    </row>
    <row r="592" spans="1:9" x14ac:dyDescent="0.25">
      <c r="A592" s="6" t="str">
        <f>IF(ISBLANK(Cotizar!C592),"",VLOOKUP(Cotizar!C592,Tabla3[#All],2,FALSE))</f>
        <v/>
      </c>
      <c r="B592" s="6" t="str">
        <f>IF(LEN(Cotizar!A592)&gt;0,Cotizar!A592,"")</f>
        <v/>
      </c>
      <c r="C592" s="6" t="str">
        <f>IF(LEN(Cotizar!B592)&gt;0,Cotizar!B592,"")</f>
        <v/>
      </c>
      <c r="D592" s="6" t="str">
        <f>IF(ISBLANK(Cotizar!D592),"",VLOOKUP(Cotizar!D592,Tabla1[#All],2,FALSE))</f>
        <v/>
      </c>
      <c r="E592" s="6" t="str">
        <f>IF(ISBLANK(Cotizar!F592),"",VLOOKUP(Cotizar!F592,Tabla11[#All],2,FALSE))</f>
        <v/>
      </c>
      <c r="F592" s="6" t="str">
        <f>IF(LEN(Cotizar!G592)&gt;0,Cotizar!G592,"")</f>
        <v/>
      </c>
      <c r="G592" s="39" t="str">
        <f>IF(LEN(Cotizar!H592)&gt;0,Cotizar!H592,"")</f>
        <v/>
      </c>
      <c r="H592" s="39" t="str">
        <f>IF(LEN(Cotizar!I592)&gt;0,Cotizar!I592,"")</f>
        <v/>
      </c>
      <c r="I592" s="6" t="str">
        <f>IF(LEN(Cotizar!J592)&gt;0,Cotizar!J592,"")</f>
        <v/>
      </c>
    </row>
    <row r="593" spans="1:9" x14ac:dyDescent="0.25">
      <c r="A593" s="6" t="str">
        <f>IF(ISBLANK(Cotizar!C593),"",VLOOKUP(Cotizar!C593,Tabla3[#All],2,FALSE))</f>
        <v/>
      </c>
      <c r="B593" s="6" t="str">
        <f>IF(LEN(Cotizar!A593)&gt;0,Cotizar!A593,"")</f>
        <v/>
      </c>
      <c r="C593" s="6" t="str">
        <f>IF(LEN(Cotizar!B593)&gt;0,Cotizar!B593,"")</f>
        <v/>
      </c>
      <c r="D593" s="6" t="str">
        <f>IF(ISBLANK(Cotizar!D593),"",VLOOKUP(Cotizar!D593,Tabla1[#All],2,FALSE))</f>
        <v/>
      </c>
      <c r="E593" s="6" t="str">
        <f>IF(ISBLANK(Cotizar!F593),"",VLOOKUP(Cotizar!F593,Tabla11[#All],2,FALSE))</f>
        <v/>
      </c>
      <c r="F593" s="6" t="str">
        <f>IF(LEN(Cotizar!G593)&gt;0,Cotizar!G593,"")</f>
        <v/>
      </c>
      <c r="G593" s="39" t="str">
        <f>IF(LEN(Cotizar!H593)&gt;0,Cotizar!H593,"")</f>
        <v/>
      </c>
      <c r="H593" s="39" t="str">
        <f>IF(LEN(Cotizar!I593)&gt;0,Cotizar!I593,"")</f>
        <v/>
      </c>
      <c r="I593" s="6" t="str">
        <f>IF(LEN(Cotizar!J593)&gt;0,Cotizar!J593,"")</f>
        <v/>
      </c>
    </row>
    <row r="594" spans="1:9" x14ac:dyDescent="0.25">
      <c r="A594" s="6" t="str">
        <f>IF(ISBLANK(Cotizar!C594),"",VLOOKUP(Cotizar!C594,Tabla3[#All],2,FALSE))</f>
        <v/>
      </c>
      <c r="B594" s="6" t="str">
        <f>IF(LEN(Cotizar!A594)&gt;0,Cotizar!A594,"")</f>
        <v/>
      </c>
      <c r="C594" s="6" t="str">
        <f>IF(LEN(Cotizar!B594)&gt;0,Cotizar!B594,"")</f>
        <v/>
      </c>
      <c r="D594" s="6" t="str">
        <f>IF(ISBLANK(Cotizar!D594),"",VLOOKUP(Cotizar!D594,Tabla1[#All],2,FALSE))</f>
        <v/>
      </c>
      <c r="E594" s="6" t="str">
        <f>IF(ISBLANK(Cotizar!F594),"",VLOOKUP(Cotizar!F594,Tabla11[#All],2,FALSE))</f>
        <v/>
      </c>
      <c r="F594" s="6" t="str">
        <f>IF(LEN(Cotizar!G594)&gt;0,Cotizar!G594,"")</f>
        <v/>
      </c>
      <c r="G594" s="39" t="str">
        <f>IF(LEN(Cotizar!H594)&gt;0,Cotizar!H594,"")</f>
        <v/>
      </c>
      <c r="H594" s="39" t="str">
        <f>IF(LEN(Cotizar!I594)&gt;0,Cotizar!I594,"")</f>
        <v/>
      </c>
      <c r="I594" s="6" t="str">
        <f>IF(LEN(Cotizar!J594)&gt;0,Cotizar!J594,"")</f>
        <v/>
      </c>
    </row>
    <row r="595" spans="1:9" x14ac:dyDescent="0.25">
      <c r="A595" s="6" t="str">
        <f>IF(ISBLANK(Cotizar!C595),"",VLOOKUP(Cotizar!C595,Tabla3[#All],2,FALSE))</f>
        <v/>
      </c>
      <c r="B595" s="6" t="str">
        <f>IF(LEN(Cotizar!A595)&gt;0,Cotizar!A595,"")</f>
        <v/>
      </c>
      <c r="C595" s="6" t="str">
        <f>IF(LEN(Cotizar!B595)&gt;0,Cotizar!B595,"")</f>
        <v/>
      </c>
      <c r="D595" s="6" t="str">
        <f>IF(ISBLANK(Cotizar!D595),"",VLOOKUP(Cotizar!D595,Tabla1[#All],2,FALSE))</f>
        <v/>
      </c>
      <c r="E595" s="6" t="str">
        <f>IF(ISBLANK(Cotizar!F595),"",VLOOKUP(Cotizar!F595,Tabla11[#All],2,FALSE))</f>
        <v/>
      </c>
      <c r="F595" s="6" t="str">
        <f>IF(LEN(Cotizar!G595)&gt;0,Cotizar!G595,"")</f>
        <v/>
      </c>
      <c r="G595" s="39" t="str">
        <f>IF(LEN(Cotizar!H595)&gt;0,Cotizar!H595,"")</f>
        <v/>
      </c>
      <c r="H595" s="39" t="str">
        <f>IF(LEN(Cotizar!I595)&gt;0,Cotizar!I595,"")</f>
        <v/>
      </c>
      <c r="I595" s="6" t="str">
        <f>IF(LEN(Cotizar!J595)&gt;0,Cotizar!J595,"")</f>
        <v/>
      </c>
    </row>
    <row r="596" spans="1:9" x14ac:dyDescent="0.25">
      <c r="A596" s="6" t="str">
        <f>IF(ISBLANK(Cotizar!C596),"",VLOOKUP(Cotizar!C596,Tabla3[#All],2,FALSE))</f>
        <v/>
      </c>
      <c r="B596" s="6" t="str">
        <f>IF(LEN(Cotizar!A596)&gt;0,Cotizar!A596,"")</f>
        <v/>
      </c>
      <c r="C596" s="6" t="str">
        <f>IF(LEN(Cotizar!B596)&gt;0,Cotizar!B596,"")</f>
        <v/>
      </c>
      <c r="D596" s="6" t="str">
        <f>IF(ISBLANK(Cotizar!D596),"",VLOOKUP(Cotizar!D596,Tabla1[#All],2,FALSE))</f>
        <v/>
      </c>
      <c r="E596" s="6" t="str">
        <f>IF(ISBLANK(Cotizar!F596),"",VLOOKUP(Cotizar!F596,Tabla11[#All],2,FALSE))</f>
        <v/>
      </c>
      <c r="F596" s="6" t="str">
        <f>IF(LEN(Cotizar!G596)&gt;0,Cotizar!G596,"")</f>
        <v/>
      </c>
      <c r="G596" s="39" t="str">
        <f>IF(LEN(Cotizar!H596)&gt;0,Cotizar!H596,"")</f>
        <v/>
      </c>
      <c r="H596" s="39" t="str">
        <f>IF(LEN(Cotizar!I596)&gt;0,Cotizar!I596,"")</f>
        <v/>
      </c>
      <c r="I596" s="6" t="str">
        <f>IF(LEN(Cotizar!J596)&gt;0,Cotizar!J596,"")</f>
        <v/>
      </c>
    </row>
    <row r="597" spans="1:9" x14ac:dyDescent="0.25">
      <c r="A597" s="6" t="str">
        <f>IF(ISBLANK(Cotizar!C597),"",VLOOKUP(Cotizar!C597,Tabla3[#All],2,FALSE))</f>
        <v/>
      </c>
      <c r="B597" s="6" t="str">
        <f>IF(LEN(Cotizar!A597)&gt;0,Cotizar!A597,"")</f>
        <v/>
      </c>
      <c r="C597" s="6" t="str">
        <f>IF(LEN(Cotizar!B597)&gt;0,Cotizar!B597,"")</f>
        <v/>
      </c>
      <c r="D597" s="6" t="str">
        <f>IF(ISBLANK(Cotizar!D597),"",VLOOKUP(Cotizar!D597,Tabla1[#All],2,FALSE))</f>
        <v/>
      </c>
      <c r="E597" s="6" t="str">
        <f>IF(ISBLANK(Cotizar!F597),"",VLOOKUP(Cotizar!F597,Tabla11[#All],2,FALSE))</f>
        <v/>
      </c>
      <c r="F597" s="6" t="str">
        <f>IF(LEN(Cotizar!G597)&gt;0,Cotizar!G597,"")</f>
        <v/>
      </c>
      <c r="G597" s="39" t="str">
        <f>IF(LEN(Cotizar!H597)&gt;0,Cotizar!H597,"")</f>
        <v/>
      </c>
      <c r="H597" s="39" t="str">
        <f>IF(LEN(Cotizar!I597)&gt;0,Cotizar!I597,"")</f>
        <v/>
      </c>
      <c r="I597" s="6" t="str">
        <f>IF(LEN(Cotizar!J597)&gt;0,Cotizar!J597,"")</f>
        <v/>
      </c>
    </row>
    <row r="598" spans="1:9" x14ac:dyDescent="0.25">
      <c r="A598" s="6" t="str">
        <f>IF(ISBLANK(Cotizar!C598),"",VLOOKUP(Cotizar!C598,Tabla3[#All],2,FALSE))</f>
        <v/>
      </c>
      <c r="B598" s="6" t="str">
        <f>IF(LEN(Cotizar!A598)&gt;0,Cotizar!A598,"")</f>
        <v/>
      </c>
      <c r="C598" s="6" t="str">
        <f>IF(LEN(Cotizar!B598)&gt;0,Cotizar!B598,"")</f>
        <v/>
      </c>
      <c r="D598" s="6" t="str">
        <f>IF(ISBLANK(Cotizar!D598),"",VLOOKUP(Cotizar!D598,Tabla1[#All],2,FALSE))</f>
        <v/>
      </c>
      <c r="E598" s="6" t="str">
        <f>IF(ISBLANK(Cotizar!F598),"",VLOOKUP(Cotizar!F598,Tabla11[#All],2,FALSE))</f>
        <v/>
      </c>
      <c r="F598" s="6" t="str">
        <f>IF(LEN(Cotizar!G598)&gt;0,Cotizar!G598,"")</f>
        <v/>
      </c>
      <c r="G598" s="39" t="str">
        <f>IF(LEN(Cotizar!H598)&gt;0,Cotizar!H598,"")</f>
        <v/>
      </c>
      <c r="H598" s="39" t="str">
        <f>IF(LEN(Cotizar!I598)&gt;0,Cotizar!I598,"")</f>
        <v/>
      </c>
      <c r="I598" s="6" t="str">
        <f>IF(LEN(Cotizar!J598)&gt;0,Cotizar!J598,"")</f>
        <v/>
      </c>
    </row>
    <row r="599" spans="1:9" x14ac:dyDescent="0.25">
      <c r="A599" s="6" t="str">
        <f>IF(ISBLANK(Cotizar!C599),"",VLOOKUP(Cotizar!C599,Tabla3[#All],2,FALSE))</f>
        <v/>
      </c>
      <c r="B599" s="6" t="str">
        <f>IF(LEN(Cotizar!A599)&gt;0,Cotizar!A599,"")</f>
        <v/>
      </c>
      <c r="C599" s="6" t="str">
        <f>IF(LEN(Cotizar!B599)&gt;0,Cotizar!B599,"")</f>
        <v/>
      </c>
      <c r="D599" s="6" t="str">
        <f>IF(ISBLANK(Cotizar!D599),"",VLOOKUP(Cotizar!D599,Tabla1[#All],2,FALSE))</f>
        <v/>
      </c>
      <c r="E599" s="6" t="str">
        <f>IF(ISBLANK(Cotizar!F599),"",VLOOKUP(Cotizar!F599,Tabla11[#All],2,FALSE))</f>
        <v/>
      </c>
      <c r="F599" s="6" t="str">
        <f>IF(LEN(Cotizar!G599)&gt;0,Cotizar!G599,"")</f>
        <v/>
      </c>
      <c r="G599" s="39" t="str">
        <f>IF(LEN(Cotizar!H599)&gt;0,Cotizar!H599,"")</f>
        <v/>
      </c>
      <c r="H599" s="39" t="str">
        <f>IF(LEN(Cotizar!I599)&gt;0,Cotizar!I599,"")</f>
        <v/>
      </c>
      <c r="I599" s="6" t="str">
        <f>IF(LEN(Cotizar!J599)&gt;0,Cotizar!J599,"")</f>
        <v/>
      </c>
    </row>
    <row r="600" spans="1:9" x14ac:dyDescent="0.25">
      <c r="A600" s="6" t="str">
        <f>IF(ISBLANK(Cotizar!C600),"",VLOOKUP(Cotizar!C600,Tabla3[#All],2,FALSE))</f>
        <v/>
      </c>
      <c r="B600" s="6" t="str">
        <f>IF(LEN(Cotizar!A600)&gt;0,Cotizar!A600,"")</f>
        <v/>
      </c>
      <c r="C600" s="6" t="str">
        <f>IF(LEN(Cotizar!B600)&gt;0,Cotizar!B600,"")</f>
        <v/>
      </c>
      <c r="D600" s="6" t="str">
        <f>IF(ISBLANK(Cotizar!D600),"",VLOOKUP(Cotizar!D600,Tabla1[#All],2,FALSE))</f>
        <v/>
      </c>
      <c r="E600" s="6" t="str">
        <f>IF(ISBLANK(Cotizar!F600),"",VLOOKUP(Cotizar!F600,Tabla11[#All],2,FALSE))</f>
        <v/>
      </c>
      <c r="F600" s="6" t="str">
        <f>IF(LEN(Cotizar!G600)&gt;0,Cotizar!G600,"")</f>
        <v/>
      </c>
      <c r="G600" s="39" t="str">
        <f>IF(LEN(Cotizar!H600)&gt;0,Cotizar!H600,"")</f>
        <v/>
      </c>
      <c r="H600" s="39" t="str">
        <f>IF(LEN(Cotizar!I600)&gt;0,Cotizar!I600,"")</f>
        <v/>
      </c>
      <c r="I600" s="6" t="str">
        <f>IF(LEN(Cotizar!J600)&gt;0,Cotizar!J600,"")</f>
        <v/>
      </c>
    </row>
    <row r="601" spans="1:9" x14ac:dyDescent="0.25">
      <c r="A601" s="6" t="str">
        <f>IF(ISBLANK(Cotizar!C601),"",VLOOKUP(Cotizar!C601,Tabla3[#All],2,FALSE))</f>
        <v/>
      </c>
      <c r="B601" s="6" t="str">
        <f>IF(LEN(Cotizar!A601)&gt;0,Cotizar!A601,"")</f>
        <v/>
      </c>
      <c r="C601" s="6" t="str">
        <f>IF(LEN(Cotizar!B601)&gt;0,Cotizar!B601,"")</f>
        <v/>
      </c>
      <c r="D601" s="6" t="str">
        <f>IF(ISBLANK(Cotizar!D601),"",VLOOKUP(Cotizar!D601,Tabla1[#All],2,FALSE))</f>
        <v/>
      </c>
      <c r="E601" s="6" t="str">
        <f>IF(ISBLANK(Cotizar!F601),"",VLOOKUP(Cotizar!F601,Tabla11[#All],2,FALSE))</f>
        <v/>
      </c>
      <c r="F601" s="6" t="str">
        <f>IF(LEN(Cotizar!G601)&gt;0,Cotizar!G601,"")</f>
        <v/>
      </c>
      <c r="G601" s="39" t="str">
        <f>IF(LEN(Cotizar!H601)&gt;0,Cotizar!H601,"")</f>
        <v/>
      </c>
      <c r="H601" s="39" t="str">
        <f>IF(LEN(Cotizar!I601)&gt;0,Cotizar!I601,"")</f>
        <v/>
      </c>
      <c r="I601" s="6" t="str">
        <f>IF(LEN(Cotizar!J601)&gt;0,Cotizar!J601,"")</f>
        <v/>
      </c>
    </row>
    <row r="602" spans="1:9" x14ac:dyDescent="0.25">
      <c r="A602" s="6" t="str">
        <f>IF(ISBLANK(Cotizar!C602),"",VLOOKUP(Cotizar!C602,Tabla3[#All],2,FALSE))</f>
        <v/>
      </c>
      <c r="B602" s="6" t="str">
        <f>IF(LEN(Cotizar!A602)&gt;0,Cotizar!A602,"")</f>
        <v/>
      </c>
      <c r="C602" s="6" t="str">
        <f>IF(LEN(Cotizar!B602)&gt;0,Cotizar!B602,"")</f>
        <v/>
      </c>
      <c r="D602" s="6" t="str">
        <f>IF(ISBLANK(Cotizar!D602),"",VLOOKUP(Cotizar!D602,Tabla1[#All],2,FALSE))</f>
        <v/>
      </c>
      <c r="E602" s="6" t="str">
        <f>IF(ISBLANK(Cotizar!F602),"",VLOOKUP(Cotizar!F602,Tabla11[#All],2,FALSE))</f>
        <v/>
      </c>
      <c r="F602" s="6" t="str">
        <f>IF(LEN(Cotizar!G602)&gt;0,Cotizar!G602,"")</f>
        <v/>
      </c>
      <c r="G602" s="39" t="str">
        <f>IF(LEN(Cotizar!H602)&gt;0,Cotizar!H602,"")</f>
        <v/>
      </c>
      <c r="H602" s="39" t="str">
        <f>IF(LEN(Cotizar!I602)&gt;0,Cotizar!I602,"")</f>
        <v/>
      </c>
      <c r="I602" s="6" t="str">
        <f>IF(LEN(Cotizar!J602)&gt;0,Cotizar!J602,"")</f>
        <v/>
      </c>
    </row>
    <row r="603" spans="1:9" x14ac:dyDescent="0.25">
      <c r="A603" s="6" t="str">
        <f>IF(ISBLANK(Cotizar!C603),"",VLOOKUP(Cotizar!C603,Tabla3[#All],2,FALSE))</f>
        <v/>
      </c>
      <c r="B603" s="6" t="str">
        <f>IF(LEN(Cotizar!A603)&gt;0,Cotizar!A603,"")</f>
        <v/>
      </c>
      <c r="C603" s="6" t="str">
        <f>IF(LEN(Cotizar!B603)&gt;0,Cotizar!B603,"")</f>
        <v/>
      </c>
      <c r="D603" s="6" t="str">
        <f>IF(ISBLANK(Cotizar!D603),"",VLOOKUP(Cotizar!D603,Tabla1[#All],2,FALSE))</f>
        <v/>
      </c>
      <c r="E603" s="6" t="str">
        <f>IF(ISBLANK(Cotizar!F603),"",VLOOKUP(Cotizar!F603,Tabla11[#All],2,FALSE))</f>
        <v/>
      </c>
      <c r="F603" s="6" t="str">
        <f>IF(LEN(Cotizar!G603)&gt;0,Cotizar!G603,"")</f>
        <v/>
      </c>
      <c r="G603" s="39" t="str">
        <f>IF(LEN(Cotizar!H603)&gt;0,Cotizar!H603,"")</f>
        <v/>
      </c>
      <c r="H603" s="39" t="str">
        <f>IF(LEN(Cotizar!I603)&gt;0,Cotizar!I603,"")</f>
        <v/>
      </c>
      <c r="I603" s="6" t="str">
        <f>IF(LEN(Cotizar!J603)&gt;0,Cotizar!J603,"")</f>
        <v/>
      </c>
    </row>
    <row r="604" spans="1:9" x14ac:dyDescent="0.25">
      <c r="A604" s="6" t="str">
        <f>IF(ISBLANK(Cotizar!C604),"",VLOOKUP(Cotizar!C604,Tabla3[#All],2,FALSE))</f>
        <v/>
      </c>
      <c r="B604" s="6" t="str">
        <f>IF(LEN(Cotizar!A604)&gt;0,Cotizar!A604,"")</f>
        <v/>
      </c>
      <c r="C604" s="6" t="str">
        <f>IF(LEN(Cotizar!B604)&gt;0,Cotizar!B604,"")</f>
        <v/>
      </c>
      <c r="D604" s="6" t="str">
        <f>IF(ISBLANK(Cotizar!D604),"",VLOOKUP(Cotizar!D604,Tabla1[#All],2,FALSE))</f>
        <v/>
      </c>
      <c r="E604" s="6" t="str">
        <f>IF(ISBLANK(Cotizar!F604),"",VLOOKUP(Cotizar!F604,Tabla11[#All],2,FALSE))</f>
        <v/>
      </c>
      <c r="F604" s="6" t="str">
        <f>IF(LEN(Cotizar!G604)&gt;0,Cotizar!G604,"")</f>
        <v/>
      </c>
      <c r="G604" s="39" t="str">
        <f>IF(LEN(Cotizar!H604)&gt;0,Cotizar!H604,"")</f>
        <v/>
      </c>
      <c r="H604" s="39" t="str">
        <f>IF(LEN(Cotizar!I604)&gt;0,Cotizar!I604,"")</f>
        <v/>
      </c>
      <c r="I604" s="6" t="str">
        <f>IF(LEN(Cotizar!J604)&gt;0,Cotizar!J604,"")</f>
        <v/>
      </c>
    </row>
    <row r="605" spans="1:9" x14ac:dyDescent="0.25">
      <c r="A605" s="6" t="str">
        <f>IF(ISBLANK(Cotizar!C605),"",VLOOKUP(Cotizar!C605,Tabla3[#All],2,FALSE))</f>
        <v/>
      </c>
      <c r="B605" s="6" t="str">
        <f>IF(LEN(Cotizar!A605)&gt;0,Cotizar!A605,"")</f>
        <v/>
      </c>
      <c r="C605" s="6" t="str">
        <f>IF(LEN(Cotizar!B605)&gt;0,Cotizar!B605,"")</f>
        <v/>
      </c>
      <c r="D605" s="6" t="str">
        <f>IF(ISBLANK(Cotizar!D605),"",VLOOKUP(Cotizar!D605,Tabla1[#All],2,FALSE))</f>
        <v/>
      </c>
      <c r="E605" s="6" t="str">
        <f>IF(ISBLANK(Cotizar!F605),"",VLOOKUP(Cotizar!F605,Tabla11[#All],2,FALSE))</f>
        <v/>
      </c>
      <c r="F605" s="6" t="str">
        <f>IF(LEN(Cotizar!G605)&gt;0,Cotizar!G605,"")</f>
        <v/>
      </c>
      <c r="G605" s="39" t="str">
        <f>IF(LEN(Cotizar!H605)&gt;0,Cotizar!H605,"")</f>
        <v/>
      </c>
      <c r="H605" s="39" t="str">
        <f>IF(LEN(Cotizar!I605)&gt;0,Cotizar!I605,"")</f>
        <v/>
      </c>
      <c r="I605" s="6" t="str">
        <f>IF(LEN(Cotizar!J605)&gt;0,Cotizar!J605,"")</f>
        <v/>
      </c>
    </row>
    <row r="606" spans="1:9" x14ac:dyDescent="0.25">
      <c r="A606" s="6" t="str">
        <f>IF(ISBLANK(Cotizar!C606),"",VLOOKUP(Cotizar!C606,Tabla3[#All],2,FALSE))</f>
        <v/>
      </c>
      <c r="B606" s="6" t="str">
        <f>IF(LEN(Cotizar!A606)&gt;0,Cotizar!A606,"")</f>
        <v/>
      </c>
      <c r="C606" s="6" t="str">
        <f>IF(LEN(Cotizar!B606)&gt;0,Cotizar!B606,"")</f>
        <v/>
      </c>
      <c r="D606" s="6" t="str">
        <f>IF(ISBLANK(Cotizar!D606),"",VLOOKUP(Cotizar!D606,Tabla1[#All],2,FALSE))</f>
        <v/>
      </c>
      <c r="E606" s="6" t="str">
        <f>IF(ISBLANK(Cotizar!F606),"",VLOOKUP(Cotizar!F606,Tabla11[#All],2,FALSE))</f>
        <v/>
      </c>
      <c r="F606" s="6" t="str">
        <f>IF(LEN(Cotizar!G606)&gt;0,Cotizar!G606,"")</f>
        <v/>
      </c>
      <c r="G606" s="39" t="str">
        <f>IF(LEN(Cotizar!H606)&gt;0,Cotizar!H606,"")</f>
        <v/>
      </c>
      <c r="H606" s="39" t="str">
        <f>IF(LEN(Cotizar!I606)&gt;0,Cotizar!I606,"")</f>
        <v/>
      </c>
      <c r="I606" s="6" t="str">
        <f>IF(LEN(Cotizar!J606)&gt;0,Cotizar!J606,"")</f>
        <v/>
      </c>
    </row>
    <row r="607" spans="1:9" x14ac:dyDescent="0.25">
      <c r="A607" s="6" t="str">
        <f>IF(ISBLANK(Cotizar!C607),"",VLOOKUP(Cotizar!C607,Tabla3[#All],2,FALSE))</f>
        <v/>
      </c>
      <c r="B607" s="6" t="str">
        <f>IF(LEN(Cotizar!A607)&gt;0,Cotizar!A607,"")</f>
        <v/>
      </c>
      <c r="C607" s="6" t="str">
        <f>IF(LEN(Cotizar!B607)&gt;0,Cotizar!B607,"")</f>
        <v/>
      </c>
      <c r="D607" s="6" t="str">
        <f>IF(ISBLANK(Cotizar!D607),"",VLOOKUP(Cotizar!D607,Tabla1[#All],2,FALSE))</f>
        <v/>
      </c>
      <c r="E607" s="6" t="str">
        <f>IF(ISBLANK(Cotizar!F607),"",VLOOKUP(Cotizar!F607,Tabla11[#All],2,FALSE))</f>
        <v/>
      </c>
      <c r="F607" s="6" t="str">
        <f>IF(LEN(Cotizar!G607)&gt;0,Cotizar!G607,"")</f>
        <v/>
      </c>
      <c r="G607" s="39" t="str">
        <f>IF(LEN(Cotizar!H607)&gt;0,Cotizar!H607,"")</f>
        <v/>
      </c>
      <c r="H607" s="39" t="str">
        <f>IF(LEN(Cotizar!I607)&gt;0,Cotizar!I607,"")</f>
        <v/>
      </c>
      <c r="I607" s="6" t="str">
        <f>IF(LEN(Cotizar!J607)&gt;0,Cotizar!J607,"")</f>
        <v/>
      </c>
    </row>
    <row r="608" spans="1:9" x14ac:dyDescent="0.25">
      <c r="A608" s="6" t="str">
        <f>IF(ISBLANK(Cotizar!C608),"",VLOOKUP(Cotizar!C608,Tabla3[#All],2,FALSE))</f>
        <v/>
      </c>
      <c r="B608" s="6" t="str">
        <f>IF(LEN(Cotizar!A608)&gt;0,Cotizar!A608,"")</f>
        <v/>
      </c>
      <c r="C608" s="6" t="str">
        <f>IF(LEN(Cotizar!B608)&gt;0,Cotizar!B608,"")</f>
        <v/>
      </c>
      <c r="D608" s="6" t="str">
        <f>IF(ISBLANK(Cotizar!D608),"",VLOOKUP(Cotizar!D608,Tabla1[#All],2,FALSE))</f>
        <v/>
      </c>
      <c r="E608" s="6" t="str">
        <f>IF(ISBLANK(Cotizar!F608),"",VLOOKUP(Cotizar!F608,Tabla11[#All],2,FALSE))</f>
        <v/>
      </c>
      <c r="F608" s="6" t="str">
        <f>IF(LEN(Cotizar!G608)&gt;0,Cotizar!G608,"")</f>
        <v/>
      </c>
      <c r="G608" s="39" t="str">
        <f>IF(LEN(Cotizar!H608)&gt;0,Cotizar!H608,"")</f>
        <v/>
      </c>
      <c r="H608" s="39" t="str">
        <f>IF(LEN(Cotizar!I608)&gt;0,Cotizar!I608,"")</f>
        <v/>
      </c>
      <c r="I608" s="6" t="str">
        <f>IF(LEN(Cotizar!J608)&gt;0,Cotizar!J608,"")</f>
        <v/>
      </c>
    </row>
    <row r="609" spans="1:9" x14ac:dyDescent="0.25">
      <c r="A609" s="6" t="str">
        <f>IF(ISBLANK(Cotizar!C609),"",VLOOKUP(Cotizar!C609,Tabla3[#All],2,FALSE))</f>
        <v/>
      </c>
      <c r="B609" s="6" t="str">
        <f>IF(LEN(Cotizar!A609)&gt;0,Cotizar!A609,"")</f>
        <v/>
      </c>
      <c r="C609" s="6" t="str">
        <f>IF(LEN(Cotizar!B609)&gt;0,Cotizar!B609,"")</f>
        <v/>
      </c>
      <c r="D609" s="6" t="str">
        <f>IF(ISBLANK(Cotizar!D609),"",VLOOKUP(Cotizar!D609,Tabla1[#All],2,FALSE))</f>
        <v/>
      </c>
      <c r="E609" s="6" t="str">
        <f>IF(ISBLANK(Cotizar!F609),"",VLOOKUP(Cotizar!F609,Tabla11[#All],2,FALSE))</f>
        <v/>
      </c>
      <c r="F609" s="6" t="str">
        <f>IF(LEN(Cotizar!G609)&gt;0,Cotizar!G609,"")</f>
        <v/>
      </c>
      <c r="G609" s="39" t="str">
        <f>IF(LEN(Cotizar!H609)&gt;0,Cotizar!H609,"")</f>
        <v/>
      </c>
      <c r="H609" s="39" t="str">
        <f>IF(LEN(Cotizar!I609)&gt;0,Cotizar!I609,"")</f>
        <v/>
      </c>
      <c r="I609" s="6" t="str">
        <f>IF(LEN(Cotizar!J609)&gt;0,Cotizar!J609,"")</f>
        <v/>
      </c>
    </row>
    <row r="610" spans="1:9" x14ac:dyDescent="0.25">
      <c r="A610" s="6" t="str">
        <f>IF(ISBLANK(Cotizar!C610),"",VLOOKUP(Cotizar!C610,Tabla3[#All],2,FALSE))</f>
        <v/>
      </c>
      <c r="B610" s="6" t="str">
        <f>IF(LEN(Cotizar!A610)&gt;0,Cotizar!A610,"")</f>
        <v/>
      </c>
      <c r="C610" s="6" t="str">
        <f>IF(LEN(Cotizar!B610)&gt;0,Cotizar!B610,"")</f>
        <v/>
      </c>
      <c r="D610" s="6" t="str">
        <f>IF(ISBLANK(Cotizar!D610),"",VLOOKUP(Cotizar!D610,Tabla1[#All],2,FALSE))</f>
        <v/>
      </c>
      <c r="E610" s="6" t="str">
        <f>IF(ISBLANK(Cotizar!F610),"",VLOOKUP(Cotizar!F610,Tabla11[#All],2,FALSE))</f>
        <v/>
      </c>
      <c r="F610" s="6" t="str">
        <f>IF(LEN(Cotizar!G610)&gt;0,Cotizar!G610,"")</f>
        <v/>
      </c>
      <c r="G610" s="39" t="str">
        <f>IF(LEN(Cotizar!H610)&gt;0,Cotizar!H610,"")</f>
        <v/>
      </c>
      <c r="H610" s="39" t="str">
        <f>IF(LEN(Cotizar!I610)&gt;0,Cotizar!I610,"")</f>
        <v/>
      </c>
      <c r="I610" s="6" t="str">
        <f>IF(LEN(Cotizar!J610)&gt;0,Cotizar!J610,"")</f>
        <v/>
      </c>
    </row>
    <row r="611" spans="1:9" x14ac:dyDescent="0.25">
      <c r="A611" s="6" t="str">
        <f>IF(ISBLANK(Cotizar!C611),"",VLOOKUP(Cotizar!C611,Tabla3[#All],2,FALSE))</f>
        <v/>
      </c>
      <c r="B611" s="6" t="str">
        <f>IF(LEN(Cotizar!A611)&gt;0,Cotizar!A611,"")</f>
        <v/>
      </c>
      <c r="C611" s="6" t="str">
        <f>IF(LEN(Cotizar!B611)&gt;0,Cotizar!B611,"")</f>
        <v/>
      </c>
      <c r="D611" s="6" t="str">
        <f>IF(ISBLANK(Cotizar!D611),"",VLOOKUP(Cotizar!D611,Tabla1[#All],2,FALSE))</f>
        <v/>
      </c>
      <c r="E611" s="6" t="str">
        <f>IF(ISBLANK(Cotizar!F611),"",VLOOKUP(Cotizar!F611,Tabla11[#All],2,FALSE))</f>
        <v/>
      </c>
      <c r="F611" s="6" t="str">
        <f>IF(LEN(Cotizar!G611)&gt;0,Cotizar!G611,"")</f>
        <v/>
      </c>
      <c r="G611" s="39" t="str">
        <f>IF(LEN(Cotizar!H611)&gt;0,Cotizar!H611,"")</f>
        <v/>
      </c>
      <c r="H611" s="39" t="str">
        <f>IF(LEN(Cotizar!I611)&gt;0,Cotizar!I611,"")</f>
        <v/>
      </c>
      <c r="I611" s="6" t="str">
        <f>IF(LEN(Cotizar!J611)&gt;0,Cotizar!J611,"")</f>
        <v/>
      </c>
    </row>
    <row r="612" spans="1:9" x14ac:dyDescent="0.25">
      <c r="A612" s="6" t="str">
        <f>IF(ISBLANK(Cotizar!C612),"",VLOOKUP(Cotizar!C612,Tabla3[#All],2,FALSE))</f>
        <v/>
      </c>
      <c r="B612" s="6" t="str">
        <f>IF(LEN(Cotizar!A612)&gt;0,Cotizar!A612,"")</f>
        <v/>
      </c>
      <c r="C612" s="6" t="str">
        <f>IF(LEN(Cotizar!B612)&gt;0,Cotizar!B612,"")</f>
        <v/>
      </c>
      <c r="D612" s="6" t="str">
        <f>IF(ISBLANK(Cotizar!D612),"",VLOOKUP(Cotizar!D612,Tabla1[#All],2,FALSE))</f>
        <v/>
      </c>
      <c r="E612" s="6" t="str">
        <f>IF(ISBLANK(Cotizar!F612),"",VLOOKUP(Cotizar!F612,Tabla11[#All],2,FALSE))</f>
        <v/>
      </c>
      <c r="F612" s="6" t="str">
        <f>IF(LEN(Cotizar!G612)&gt;0,Cotizar!G612,"")</f>
        <v/>
      </c>
      <c r="G612" s="39" t="str">
        <f>IF(LEN(Cotizar!H612)&gt;0,Cotizar!H612,"")</f>
        <v/>
      </c>
      <c r="H612" s="39" t="str">
        <f>IF(LEN(Cotizar!I612)&gt;0,Cotizar!I612,"")</f>
        <v/>
      </c>
      <c r="I612" s="6" t="str">
        <f>IF(LEN(Cotizar!J612)&gt;0,Cotizar!J612,"")</f>
        <v/>
      </c>
    </row>
    <row r="613" spans="1:9" x14ac:dyDescent="0.25">
      <c r="A613" s="6" t="str">
        <f>IF(ISBLANK(Cotizar!C613),"",VLOOKUP(Cotizar!C613,Tabla3[#All],2,FALSE))</f>
        <v/>
      </c>
      <c r="B613" s="6" t="str">
        <f>IF(LEN(Cotizar!A613)&gt;0,Cotizar!A613,"")</f>
        <v/>
      </c>
      <c r="C613" s="6" t="str">
        <f>IF(LEN(Cotizar!B613)&gt;0,Cotizar!B613,"")</f>
        <v/>
      </c>
      <c r="D613" s="6" t="str">
        <f>IF(ISBLANK(Cotizar!D613),"",VLOOKUP(Cotizar!D613,Tabla1[#All],2,FALSE))</f>
        <v/>
      </c>
      <c r="E613" s="6" t="str">
        <f>IF(ISBLANK(Cotizar!F613),"",VLOOKUP(Cotizar!F613,Tabla11[#All],2,FALSE))</f>
        <v/>
      </c>
      <c r="F613" s="6" t="str">
        <f>IF(LEN(Cotizar!G613)&gt;0,Cotizar!G613,"")</f>
        <v/>
      </c>
      <c r="G613" s="39" t="str">
        <f>IF(LEN(Cotizar!H613)&gt;0,Cotizar!H613,"")</f>
        <v/>
      </c>
      <c r="H613" s="39" t="str">
        <f>IF(LEN(Cotizar!I613)&gt;0,Cotizar!I613,"")</f>
        <v/>
      </c>
      <c r="I613" s="6" t="str">
        <f>IF(LEN(Cotizar!J613)&gt;0,Cotizar!J613,"")</f>
        <v/>
      </c>
    </row>
    <row r="614" spans="1:9" x14ac:dyDescent="0.25">
      <c r="A614" s="6" t="str">
        <f>IF(ISBLANK(Cotizar!C614),"",VLOOKUP(Cotizar!C614,Tabla3[#All],2,FALSE))</f>
        <v/>
      </c>
      <c r="B614" s="6" t="str">
        <f>IF(LEN(Cotizar!A614)&gt;0,Cotizar!A614,"")</f>
        <v/>
      </c>
      <c r="C614" s="6" t="str">
        <f>IF(LEN(Cotizar!B614)&gt;0,Cotizar!B614,"")</f>
        <v/>
      </c>
      <c r="D614" s="6" t="str">
        <f>IF(ISBLANK(Cotizar!D614),"",VLOOKUP(Cotizar!D614,Tabla1[#All],2,FALSE))</f>
        <v/>
      </c>
      <c r="E614" s="6" t="str">
        <f>IF(ISBLANK(Cotizar!F614),"",VLOOKUP(Cotizar!F614,Tabla11[#All],2,FALSE))</f>
        <v/>
      </c>
      <c r="F614" s="6" t="str">
        <f>IF(LEN(Cotizar!G614)&gt;0,Cotizar!G614,"")</f>
        <v/>
      </c>
      <c r="G614" s="39" t="str">
        <f>IF(LEN(Cotizar!H614)&gt;0,Cotizar!H614,"")</f>
        <v/>
      </c>
      <c r="H614" s="39" t="str">
        <f>IF(LEN(Cotizar!I614)&gt;0,Cotizar!I614,"")</f>
        <v/>
      </c>
      <c r="I614" s="6" t="str">
        <f>IF(LEN(Cotizar!J614)&gt;0,Cotizar!J614,"")</f>
        <v/>
      </c>
    </row>
    <row r="615" spans="1:9" x14ac:dyDescent="0.25">
      <c r="A615" s="6" t="str">
        <f>IF(ISBLANK(Cotizar!C615),"",VLOOKUP(Cotizar!C615,Tabla3[#All],2,FALSE))</f>
        <v/>
      </c>
      <c r="B615" s="6" t="str">
        <f>IF(LEN(Cotizar!A615)&gt;0,Cotizar!A615,"")</f>
        <v/>
      </c>
      <c r="C615" s="6" t="str">
        <f>IF(LEN(Cotizar!B615)&gt;0,Cotizar!B615,"")</f>
        <v/>
      </c>
      <c r="D615" s="6" t="str">
        <f>IF(ISBLANK(Cotizar!D615),"",VLOOKUP(Cotizar!D615,Tabla1[#All],2,FALSE))</f>
        <v/>
      </c>
      <c r="E615" s="6" t="str">
        <f>IF(ISBLANK(Cotizar!F615),"",VLOOKUP(Cotizar!F615,Tabla11[#All],2,FALSE))</f>
        <v/>
      </c>
      <c r="F615" s="6" t="str">
        <f>IF(LEN(Cotizar!G615)&gt;0,Cotizar!G615,"")</f>
        <v/>
      </c>
      <c r="G615" s="39" t="str">
        <f>IF(LEN(Cotizar!H615)&gt;0,Cotizar!H615,"")</f>
        <v/>
      </c>
      <c r="H615" s="39" t="str">
        <f>IF(LEN(Cotizar!I615)&gt;0,Cotizar!I615,"")</f>
        <v/>
      </c>
      <c r="I615" s="6" t="str">
        <f>IF(LEN(Cotizar!J615)&gt;0,Cotizar!J615,"")</f>
        <v/>
      </c>
    </row>
    <row r="616" spans="1:9" x14ac:dyDescent="0.25">
      <c r="A616" s="6" t="str">
        <f>IF(ISBLANK(Cotizar!C616),"",VLOOKUP(Cotizar!C616,Tabla3[#All],2,FALSE))</f>
        <v/>
      </c>
      <c r="B616" s="6" t="str">
        <f>IF(LEN(Cotizar!A616)&gt;0,Cotizar!A616,"")</f>
        <v/>
      </c>
      <c r="C616" s="6" t="str">
        <f>IF(LEN(Cotizar!B616)&gt;0,Cotizar!B616,"")</f>
        <v/>
      </c>
      <c r="D616" s="6" t="str">
        <f>IF(ISBLANK(Cotizar!D616),"",VLOOKUP(Cotizar!D616,Tabla1[#All],2,FALSE))</f>
        <v/>
      </c>
      <c r="E616" s="6" t="str">
        <f>IF(ISBLANK(Cotizar!F616),"",VLOOKUP(Cotizar!F616,Tabla11[#All],2,FALSE))</f>
        <v/>
      </c>
      <c r="F616" s="6" t="str">
        <f>IF(LEN(Cotizar!G616)&gt;0,Cotizar!G616,"")</f>
        <v/>
      </c>
      <c r="G616" s="39" t="str">
        <f>IF(LEN(Cotizar!H616)&gt;0,Cotizar!H616,"")</f>
        <v/>
      </c>
      <c r="H616" s="39" t="str">
        <f>IF(LEN(Cotizar!I616)&gt;0,Cotizar!I616,"")</f>
        <v/>
      </c>
      <c r="I616" s="6" t="str">
        <f>IF(LEN(Cotizar!J616)&gt;0,Cotizar!J616,"")</f>
        <v/>
      </c>
    </row>
    <row r="617" spans="1:9" x14ac:dyDescent="0.25">
      <c r="A617" s="6" t="str">
        <f>IF(ISBLANK(Cotizar!C617),"",VLOOKUP(Cotizar!C617,Tabla3[#All],2,FALSE))</f>
        <v/>
      </c>
      <c r="B617" s="6" t="str">
        <f>IF(LEN(Cotizar!A617)&gt;0,Cotizar!A617,"")</f>
        <v/>
      </c>
      <c r="C617" s="6" t="str">
        <f>IF(LEN(Cotizar!B617)&gt;0,Cotizar!B617,"")</f>
        <v/>
      </c>
      <c r="D617" s="6" t="str">
        <f>IF(ISBLANK(Cotizar!D617),"",VLOOKUP(Cotizar!D617,Tabla1[#All],2,FALSE))</f>
        <v/>
      </c>
      <c r="E617" s="6" t="str">
        <f>IF(ISBLANK(Cotizar!F617),"",VLOOKUP(Cotizar!F617,Tabla11[#All],2,FALSE))</f>
        <v/>
      </c>
      <c r="F617" s="6" t="str">
        <f>IF(LEN(Cotizar!G617)&gt;0,Cotizar!G617,"")</f>
        <v/>
      </c>
      <c r="G617" s="39" t="str">
        <f>IF(LEN(Cotizar!H617)&gt;0,Cotizar!H617,"")</f>
        <v/>
      </c>
      <c r="H617" s="39" t="str">
        <f>IF(LEN(Cotizar!I617)&gt;0,Cotizar!I617,"")</f>
        <v/>
      </c>
      <c r="I617" s="6" t="str">
        <f>IF(LEN(Cotizar!J617)&gt;0,Cotizar!J617,"")</f>
        <v/>
      </c>
    </row>
    <row r="618" spans="1:9" x14ac:dyDescent="0.25">
      <c r="A618" s="6" t="str">
        <f>IF(ISBLANK(Cotizar!C618),"",VLOOKUP(Cotizar!C618,Tabla3[#All],2,FALSE))</f>
        <v/>
      </c>
      <c r="B618" s="6" t="str">
        <f>IF(LEN(Cotizar!A618)&gt;0,Cotizar!A618,"")</f>
        <v/>
      </c>
      <c r="C618" s="6" t="str">
        <f>IF(LEN(Cotizar!B618)&gt;0,Cotizar!B618,"")</f>
        <v/>
      </c>
      <c r="D618" s="6" t="str">
        <f>IF(ISBLANK(Cotizar!D618),"",VLOOKUP(Cotizar!D618,Tabla1[#All],2,FALSE))</f>
        <v/>
      </c>
      <c r="E618" s="6" t="str">
        <f>IF(ISBLANK(Cotizar!F618),"",VLOOKUP(Cotizar!F618,Tabla11[#All],2,FALSE))</f>
        <v/>
      </c>
      <c r="F618" s="6" t="str">
        <f>IF(LEN(Cotizar!G618)&gt;0,Cotizar!G618,"")</f>
        <v/>
      </c>
      <c r="G618" s="39" t="str">
        <f>IF(LEN(Cotizar!H618)&gt;0,Cotizar!H618,"")</f>
        <v/>
      </c>
      <c r="H618" s="39" t="str">
        <f>IF(LEN(Cotizar!I618)&gt;0,Cotizar!I618,"")</f>
        <v/>
      </c>
      <c r="I618" s="6" t="str">
        <f>IF(LEN(Cotizar!J618)&gt;0,Cotizar!J618,"")</f>
        <v/>
      </c>
    </row>
    <row r="619" spans="1:9" x14ac:dyDescent="0.25">
      <c r="A619" s="6" t="str">
        <f>IF(ISBLANK(Cotizar!C619),"",VLOOKUP(Cotizar!C619,Tabla3[#All],2,FALSE))</f>
        <v/>
      </c>
      <c r="B619" s="6" t="str">
        <f>IF(LEN(Cotizar!A619)&gt;0,Cotizar!A619,"")</f>
        <v/>
      </c>
      <c r="C619" s="6" t="str">
        <f>IF(LEN(Cotizar!B619)&gt;0,Cotizar!B619,"")</f>
        <v/>
      </c>
      <c r="D619" s="6" t="str">
        <f>IF(ISBLANK(Cotizar!D619),"",VLOOKUP(Cotizar!D619,Tabla1[#All],2,FALSE))</f>
        <v/>
      </c>
      <c r="E619" s="6" t="str">
        <f>IF(ISBLANK(Cotizar!F619),"",VLOOKUP(Cotizar!F619,Tabla11[#All],2,FALSE))</f>
        <v/>
      </c>
      <c r="F619" s="6" t="str">
        <f>IF(LEN(Cotizar!G619)&gt;0,Cotizar!G619,"")</f>
        <v/>
      </c>
      <c r="G619" s="39" t="str">
        <f>IF(LEN(Cotizar!H619)&gt;0,Cotizar!H619,"")</f>
        <v/>
      </c>
      <c r="H619" s="39" t="str">
        <f>IF(LEN(Cotizar!I619)&gt;0,Cotizar!I619,"")</f>
        <v/>
      </c>
      <c r="I619" s="6" t="str">
        <f>IF(LEN(Cotizar!J619)&gt;0,Cotizar!J619,"")</f>
        <v/>
      </c>
    </row>
    <row r="620" spans="1:9" x14ac:dyDescent="0.25">
      <c r="A620" s="6" t="str">
        <f>IF(ISBLANK(Cotizar!C620),"",VLOOKUP(Cotizar!C620,Tabla3[#All],2,FALSE))</f>
        <v/>
      </c>
      <c r="B620" s="6" t="str">
        <f>IF(LEN(Cotizar!A620)&gt;0,Cotizar!A620,"")</f>
        <v/>
      </c>
      <c r="C620" s="6" t="str">
        <f>IF(LEN(Cotizar!B620)&gt;0,Cotizar!B620,"")</f>
        <v/>
      </c>
      <c r="D620" s="6" t="str">
        <f>IF(ISBLANK(Cotizar!D620),"",VLOOKUP(Cotizar!D620,Tabla1[#All],2,FALSE))</f>
        <v/>
      </c>
      <c r="E620" s="6" t="str">
        <f>IF(ISBLANK(Cotizar!F620),"",VLOOKUP(Cotizar!F620,Tabla11[#All],2,FALSE))</f>
        <v/>
      </c>
      <c r="F620" s="6" t="str">
        <f>IF(LEN(Cotizar!G620)&gt;0,Cotizar!G620,"")</f>
        <v/>
      </c>
      <c r="G620" s="39" t="str">
        <f>IF(LEN(Cotizar!H620)&gt;0,Cotizar!H620,"")</f>
        <v/>
      </c>
      <c r="H620" s="39" t="str">
        <f>IF(LEN(Cotizar!I620)&gt;0,Cotizar!I620,"")</f>
        <v/>
      </c>
      <c r="I620" s="6" t="str">
        <f>IF(LEN(Cotizar!J620)&gt;0,Cotizar!J620,"")</f>
        <v/>
      </c>
    </row>
    <row r="621" spans="1:9" x14ac:dyDescent="0.25">
      <c r="A621" s="6" t="str">
        <f>IF(ISBLANK(Cotizar!C621),"",VLOOKUP(Cotizar!C621,Tabla3[#All],2,FALSE))</f>
        <v/>
      </c>
      <c r="B621" s="6" t="str">
        <f>IF(LEN(Cotizar!A621)&gt;0,Cotizar!A621,"")</f>
        <v/>
      </c>
      <c r="C621" s="6" t="str">
        <f>IF(LEN(Cotizar!B621)&gt;0,Cotizar!B621,"")</f>
        <v/>
      </c>
      <c r="D621" s="6" t="str">
        <f>IF(ISBLANK(Cotizar!D621),"",VLOOKUP(Cotizar!D621,Tabla1[#All],2,FALSE))</f>
        <v/>
      </c>
      <c r="E621" s="6" t="str">
        <f>IF(ISBLANK(Cotizar!F621),"",VLOOKUP(Cotizar!F621,Tabla11[#All],2,FALSE))</f>
        <v/>
      </c>
      <c r="F621" s="6" t="str">
        <f>IF(LEN(Cotizar!G621)&gt;0,Cotizar!G621,"")</f>
        <v/>
      </c>
      <c r="G621" s="39" t="str">
        <f>IF(LEN(Cotizar!H621)&gt;0,Cotizar!H621,"")</f>
        <v/>
      </c>
      <c r="H621" s="39" t="str">
        <f>IF(LEN(Cotizar!I621)&gt;0,Cotizar!I621,"")</f>
        <v/>
      </c>
      <c r="I621" s="6" t="str">
        <f>IF(LEN(Cotizar!J621)&gt;0,Cotizar!J621,"")</f>
        <v/>
      </c>
    </row>
    <row r="622" spans="1:9" x14ac:dyDescent="0.25">
      <c r="A622" s="6" t="str">
        <f>IF(ISBLANK(Cotizar!C622),"",VLOOKUP(Cotizar!C622,Tabla3[#All],2,FALSE))</f>
        <v/>
      </c>
      <c r="B622" s="6" t="str">
        <f>IF(LEN(Cotizar!A622)&gt;0,Cotizar!A622,"")</f>
        <v/>
      </c>
      <c r="C622" s="6" t="str">
        <f>IF(LEN(Cotizar!B622)&gt;0,Cotizar!B622,"")</f>
        <v/>
      </c>
      <c r="D622" s="6" t="str">
        <f>IF(ISBLANK(Cotizar!D622),"",VLOOKUP(Cotizar!D622,Tabla1[#All],2,FALSE))</f>
        <v/>
      </c>
      <c r="E622" s="6" t="str">
        <f>IF(ISBLANK(Cotizar!F622),"",VLOOKUP(Cotizar!F622,Tabla11[#All],2,FALSE))</f>
        <v/>
      </c>
      <c r="F622" s="6" t="str">
        <f>IF(LEN(Cotizar!G622)&gt;0,Cotizar!G622,"")</f>
        <v/>
      </c>
      <c r="G622" s="39" t="str">
        <f>IF(LEN(Cotizar!H622)&gt;0,Cotizar!H622,"")</f>
        <v/>
      </c>
      <c r="H622" s="39" t="str">
        <f>IF(LEN(Cotizar!I622)&gt;0,Cotizar!I622,"")</f>
        <v/>
      </c>
      <c r="I622" s="6" t="str">
        <f>IF(LEN(Cotizar!J622)&gt;0,Cotizar!J622,"")</f>
        <v/>
      </c>
    </row>
    <row r="623" spans="1:9" x14ac:dyDescent="0.25">
      <c r="A623" s="6" t="str">
        <f>IF(ISBLANK(Cotizar!C623),"",VLOOKUP(Cotizar!C623,Tabla3[#All],2,FALSE))</f>
        <v/>
      </c>
      <c r="B623" s="6" t="str">
        <f>IF(LEN(Cotizar!A623)&gt;0,Cotizar!A623,"")</f>
        <v/>
      </c>
      <c r="C623" s="6" t="str">
        <f>IF(LEN(Cotizar!B623)&gt;0,Cotizar!B623,"")</f>
        <v/>
      </c>
      <c r="D623" s="6" t="str">
        <f>IF(ISBLANK(Cotizar!D623),"",VLOOKUP(Cotizar!D623,Tabla1[#All],2,FALSE))</f>
        <v/>
      </c>
      <c r="E623" s="6" t="str">
        <f>IF(ISBLANK(Cotizar!F623),"",VLOOKUP(Cotizar!F623,Tabla11[#All],2,FALSE))</f>
        <v/>
      </c>
      <c r="F623" s="6" t="str">
        <f>IF(LEN(Cotizar!G623)&gt;0,Cotizar!G623,"")</f>
        <v/>
      </c>
      <c r="G623" s="39" t="str">
        <f>IF(LEN(Cotizar!H623)&gt;0,Cotizar!H623,"")</f>
        <v/>
      </c>
      <c r="H623" s="39" t="str">
        <f>IF(LEN(Cotizar!I623)&gt;0,Cotizar!I623,"")</f>
        <v/>
      </c>
      <c r="I623" s="6" t="str">
        <f>IF(LEN(Cotizar!J623)&gt;0,Cotizar!J623,"")</f>
        <v/>
      </c>
    </row>
    <row r="624" spans="1:9" x14ac:dyDescent="0.25">
      <c r="A624" s="6" t="str">
        <f>IF(ISBLANK(Cotizar!C624),"",VLOOKUP(Cotizar!C624,Tabla3[#All],2,FALSE))</f>
        <v/>
      </c>
      <c r="B624" s="6" t="str">
        <f>IF(LEN(Cotizar!A624)&gt;0,Cotizar!A624,"")</f>
        <v/>
      </c>
      <c r="C624" s="6" t="str">
        <f>IF(LEN(Cotizar!B624)&gt;0,Cotizar!B624,"")</f>
        <v/>
      </c>
      <c r="D624" s="6" t="str">
        <f>IF(ISBLANK(Cotizar!D624),"",VLOOKUP(Cotizar!D624,Tabla1[#All],2,FALSE))</f>
        <v/>
      </c>
      <c r="E624" s="6" t="str">
        <f>IF(ISBLANK(Cotizar!F624),"",VLOOKUP(Cotizar!F624,Tabla11[#All],2,FALSE))</f>
        <v/>
      </c>
      <c r="F624" s="6" t="str">
        <f>IF(LEN(Cotizar!G624)&gt;0,Cotizar!G624,"")</f>
        <v/>
      </c>
      <c r="G624" s="39" t="str">
        <f>IF(LEN(Cotizar!H624)&gt;0,Cotizar!H624,"")</f>
        <v/>
      </c>
      <c r="H624" s="39" t="str">
        <f>IF(LEN(Cotizar!I624)&gt;0,Cotizar!I624,"")</f>
        <v/>
      </c>
      <c r="I624" s="6" t="str">
        <f>IF(LEN(Cotizar!J624)&gt;0,Cotizar!J624,"")</f>
        <v/>
      </c>
    </row>
    <row r="625" spans="1:9" x14ac:dyDescent="0.25">
      <c r="A625" s="6" t="str">
        <f>IF(ISBLANK(Cotizar!C625),"",VLOOKUP(Cotizar!C625,Tabla3[#All],2,FALSE))</f>
        <v/>
      </c>
      <c r="B625" s="6" t="str">
        <f>IF(LEN(Cotizar!A625)&gt;0,Cotizar!A625,"")</f>
        <v/>
      </c>
      <c r="C625" s="6" t="str">
        <f>IF(LEN(Cotizar!B625)&gt;0,Cotizar!B625,"")</f>
        <v/>
      </c>
      <c r="D625" s="6" t="str">
        <f>IF(ISBLANK(Cotizar!D625),"",VLOOKUP(Cotizar!D625,Tabla1[#All],2,FALSE))</f>
        <v/>
      </c>
      <c r="E625" s="6" t="str">
        <f>IF(ISBLANK(Cotizar!F625),"",VLOOKUP(Cotizar!F625,Tabla11[#All],2,FALSE))</f>
        <v/>
      </c>
      <c r="F625" s="6" t="str">
        <f>IF(LEN(Cotizar!G625)&gt;0,Cotizar!G625,"")</f>
        <v/>
      </c>
      <c r="G625" s="39" t="str">
        <f>IF(LEN(Cotizar!H625)&gt;0,Cotizar!H625,"")</f>
        <v/>
      </c>
      <c r="H625" s="39" t="str">
        <f>IF(LEN(Cotizar!I625)&gt;0,Cotizar!I625,"")</f>
        <v/>
      </c>
      <c r="I625" s="6" t="str">
        <f>IF(LEN(Cotizar!J625)&gt;0,Cotizar!J625,"")</f>
        <v/>
      </c>
    </row>
    <row r="626" spans="1:9" x14ac:dyDescent="0.25">
      <c r="A626" s="6" t="str">
        <f>IF(ISBLANK(Cotizar!C626),"",VLOOKUP(Cotizar!C626,Tabla3[#All],2,FALSE))</f>
        <v/>
      </c>
      <c r="B626" s="6" t="str">
        <f>IF(LEN(Cotizar!A626)&gt;0,Cotizar!A626,"")</f>
        <v/>
      </c>
      <c r="C626" s="6" t="str">
        <f>IF(LEN(Cotizar!B626)&gt;0,Cotizar!B626,"")</f>
        <v/>
      </c>
      <c r="D626" s="6" t="str">
        <f>IF(ISBLANK(Cotizar!D626),"",VLOOKUP(Cotizar!D626,Tabla1[#All],2,FALSE))</f>
        <v/>
      </c>
      <c r="E626" s="6" t="str">
        <f>IF(ISBLANK(Cotizar!F626),"",VLOOKUP(Cotizar!F626,Tabla11[#All],2,FALSE))</f>
        <v/>
      </c>
      <c r="F626" s="6" t="str">
        <f>IF(LEN(Cotizar!G626)&gt;0,Cotizar!G626,"")</f>
        <v/>
      </c>
      <c r="G626" s="39" t="str">
        <f>IF(LEN(Cotizar!H626)&gt;0,Cotizar!H626,"")</f>
        <v/>
      </c>
      <c r="H626" s="39" t="str">
        <f>IF(LEN(Cotizar!I626)&gt;0,Cotizar!I626,"")</f>
        <v/>
      </c>
      <c r="I626" s="6" t="str">
        <f>IF(LEN(Cotizar!J626)&gt;0,Cotizar!J626,"")</f>
        <v/>
      </c>
    </row>
    <row r="627" spans="1:9" x14ac:dyDescent="0.25">
      <c r="A627" s="6" t="str">
        <f>IF(ISBLANK(Cotizar!C627),"",VLOOKUP(Cotizar!C627,Tabla3[#All],2,FALSE))</f>
        <v/>
      </c>
      <c r="B627" s="6" t="str">
        <f>IF(LEN(Cotizar!A627)&gt;0,Cotizar!A627,"")</f>
        <v/>
      </c>
      <c r="C627" s="6" t="str">
        <f>IF(LEN(Cotizar!B627)&gt;0,Cotizar!B627,"")</f>
        <v/>
      </c>
      <c r="D627" s="6" t="str">
        <f>IF(ISBLANK(Cotizar!D627),"",VLOOKUP(Cotizar!D627,Tabla1[#All],2,FALSE))</f>
        <v/>
      </c>
      <c r="E627" s="6" t="str">
        <f>IF(ISBLANK(Cotizar!F627),"",VLOOKUP(Cotizar!F627,Tabla11[#All],2,FALSE))</f>
        <v/>
      </c>
      <c r="F627" s="6" t="str">
        <f>IF(LEN(Cotizar!G627)&gt;0,Cotizar!G627,"")</f>
        <v/>
      </c>
      <c r="G627" s="39" t="str">
        <f>IF(LEN(Cotizar!H627)&gt;0,Cotizar!H627,"")</f>
        <v/>
      </c>
      <c r="H627" s="39" t="str">
        <f>IF(LEN(Cotizar!I627)&gt;0,Cotizar!I627,"")</f>
        <v/>
      </c>
      <c r="I627" s="6" t="str">
        <f>IF(LEN(Cotizar!J627)&gt;0,Cotizar!J627,"")</f>
        <v/>
      </c>
    </row>
    <row r="628" spans="1:9" x14ac:dyDescent="0.25">
      <c r="A628" s="6" t="str">
        <f>IF(ISBLANK(Cotizar!C628),"",VLOOKUP(Cotizar!C628,Tabla3[#All],2,FALSE))</f>
        <v/>
      </c>
      <c r="B628" s="6" t="str">
        <f>IF(LEN(Cotizar!A628)&gt;0,Cotizar!A628,"")</f>
        <v/>
      </c>
      <c r="C628" s="6" t="str">
        <f>IF(LEN(Cotizar!B628)&gt;0,Cotizar!B628,"")</f>
        <v/>
      </c>
      <c r="D628" s="6" t="str">
        <f>IF(ISBLANK(Cotizar!D628),"",VLOOKUP(Cotizar!D628,Tabla1[#All],2,FALSE))</f>
        <v/>
      </c>
      <c r="E628" s="6" t="str">
        <f>IF(ISBLANK(Cotizar!F628),"",VLOOKUP(Cotizar!F628,Tabla11[#All],2,FALSE))</f>
        <v/>
      </c>
      <c r="F628" s="6" t="str">
        <f>IF(LEN(Cotizar!G628)&gt;0,Cotizar!G628,"")</f>
        <v/>
      </c>
      <c r="G628" s="39" t="str">
        <f>IF(LEN(Cotizar!H628)&gt;0,Cotizar!H628,"")</f>
        <v/>
      </c>
      <c r="H628" s="39" t="str">
        <f>IF(LEN(Cotizar!I628)&gt;0,Cotizar!I628,"")</f>
        <v/>
      </c>
      <c r="I628" s="6" t="str">
        <f>IF(LEN(Cotizar!J628)&gt;0,Cotizar!J628,"")</f>
        <v/>
      </c>
    </row>
    <row r="629" spans="1:9" x14ac:dyDescent="0.25">
      <c r="A629" s="6" t="str">
        <f>IF(ISBLANK(Cotizar!C629),"",VLOOKUP(Cotizar!C629,Tabla3[#All],2,FALSE))</f>
        <v/>
      </c>
      <c r="B629" s="6" t="str">
        <f>IF(LEN(Cotizar!A629)&gt;0,Cotizar!A629,"")</f>
        <v/>
      </c>
      <c r="C629" s="6" t="str">
        <f>IF(LEN(Cotizar!B629)&gt;0,Cotizar!B629,"")</f>
        <v/>
      </c>
      <c r="D629" s="6" t="str">
        <f>IF(ISBLANK(Cotizar!D629),"",VLOOKUP(Cotizar!D629,Tabla1[#All],2,FALSE))</f>
        <v/>
      </c>
      <c r="E629" s="6" t="str">
        <f>IF(ISBLANK(Cotizar!F629),"",VLOOKUP(Cotizar!F629,Tabla11[#All],2,FALSE))</f>
        <v/>
      </c>
      <c r="F629" s="6" t="str">
        <f>IF(LEN(Cotizar!G629)&gt;0,Cotizar!G629,"")</f>
        <v/>
      </c>
      <c r="G629" s="39" t="str">
        <f>IF(LEN(Cotizar!H629)&gt;0,Cotizar!H629,"")</f>
        <v/>
      </c>
      <c r="H629" s="39" t="str">
        <f>IF(LEN(Cotizar!I629)&gt;0,Cotizar!I629,"")</f>
        <v/>
      </c>
      <c r="I629" s="6" t="str">
        <f>IF(LEN(Cotizar!J629)&gt;0,Cotizar!J629,"")</f>
        <v/>
      </c>
    </row>
    <row r="630" spans="1:9" x14ac:dyDescent="0.25">
      <c r="A630" s="6" t="str">
        <f>IF(ISBLANK(Cotizar!C630),"",VLOOKUP(Cotizar!C630,Tabla3[#All],2,FALSE))</f>
        <v/>
      </c>
      <c r="B630" s="6" t="str">
        <f>IF(LEN(Cotizar!A630)&gt;0,Cotizar!A630,"")</f>
        <v/>
      </c>
      <c r="C630" s="6" t="str">
        <f>IF(LEN(Cotizar!B630)&gt;0,Cotizar!B630,"")</f>
        <v/>
      </c>
      <c r="D630" s="6" t="str">
        <f>IF(ISBLANK(Cotizar!D630),"",VLOOKUP(Cotizar!D630,Tabla1[#All],2,FALSE))</f>
        <v/>
      </c>
      <c r="E630" s="6" t="str">
        <f>IF(ISBLANK(Cotizar!F630),"",VLOOKUP(Cotizar!F630,Tabla11[#All],2,FALSE))</f>
        <v/>
      </c>
      <c r="F630" s="6" t="str">
        <f>IF(LEN(Cotizar!G630)&gt;0,Cotizar!G630,"")</f>
        <v/>
      </c>
      <c r="G630" s="39" t="str">
        <f>IF(LEN(Cotizar!H630)&gt;0,Cotizar!H630,"")</f>
        <v/>
      </c>
      <c r="H630" s="39" t="str">
        <f>IF(LEN(Cotizar!I630)&gt;0,Cotizar!I630,"")</f>
        <v/>
      </c>
      <c r="I630" s="6" t="str">
        <f>IF(LEN(Cotizar!J630)&gt;0,Cotizar!J630,"")</f>
        <v/>
      </c>
    </row>
    <row r="631" spans="1:9" x14ac:dyDescent="0.25">
      <c r="A631" s="6" t="str">
        <f>IF(ISBLANK(Cotizar!C631),"",VLOOKUP(Cotizar!C631,Tabla3[#All],2,FALSE))</f>
        <v/>
      </c>
      <c r="B631" s="6" t="str">
        <f>IF(LEN(Cotizar!A631)&gt;0,Cotizar!A631,"")</f>
        <v/>
      </c>
      <c r="C631" s="6" t="str">
        <f>IF(LEN(Cotizar!B631)&gt;0,Cotizar!B631,"")</f>
        <v/>
      </c>
      <c r="D631" s="6" t="str">
        <f>IF(ISBLANK(Cotizar!D631),"",VLOOKUP(Cotizar!D631,Tabla1[#All],2,FALSE))</f>
        <v/>
      </c>
      <c r="E631" s="6" t="str">
        <f>IF(ISBLANK(Cotizar!F631),"",VLOOKUP(Cotizar!F631,Tabla11[#All],2,FALSE))</f>
        <v/>
      </c>
      <c r="F631" s="6" t="str">
        <f>IF(LEN(Cotizar!G631)&gt;0,Cotizar!G631,"")</f>
        <v/>
      </c>
      <c r="G631" s="39" t="str">
        <f>IF(LEN(Cotizar!H631)&gt;0,Cotizar!H631,"")</f>
        <v/>
      </c>
      <c r="H631" s="39" t="str">
        <f>IF(LEN(Cotizar!I631)&gt;0,Cotizar!I631,"")</f>
        <v/>
      </c>
      <c r="I631" s="6" t="str">
        <f>IF(LEN(Cotizar!J631)&gt;0,Cotizar!J631,"")</f>
        <v/>
      </c>
    </row>
    <row r="632" spans="1:9" x14ac:dyDescent="0.25">
      <c r="A632" s="6" t="str">
        <f>IF(ISBLANK(Cotizar!C632),"",VLOOKUP(Cotizar!C632,Tabla3[#All],2,FALSE))</f>
        <v/>
      </c>
      <c r="B632" s="6" t="str">
        <f>IF(LEN(Cotizar!A632)&gt;0,Cotizar!A632,"")</f>
        <v/>
      </c>
      <c r="C632" s="6" t="str">
        <f>IF(LEN(Cotizar!B632)&gt;0,Cotizar!B632,"")</f>
        <v/>
      </c>
      <c r="D632" s="6" t="str">
        <f>IF(ISBLANK(Cotizar!D632),"",VLOOKUP(Cotizar!D632,Tabla1[#All],2,FALSE))</f>
        <v/>
      </c>
      <c r="E632" s="6" t="str">
        <f>IF(ISBLANK(Cotizar!F632),"",VLOOKUP(Cotizar!F632,Tabla11[#All],2,FALSE))</f>
        <v/>
      </c>
      <c r="F632" s="6" t="str">
        <f>IF(LEN(Cotizar!G632)&gt;0,Cotizar!G632,"")</f>
        <v/>
      </c>
      <c r="G632" s="39" t="str">
        <f>IF(LEN(Cotizar!H632)&gt;0,Cotizar!H632,"")</f>
        <v/>
      </c>
      <c r="H632" s="39" t="str">
        <f>IF(LEN(Cotizar!I632)&gt;0,Cotizar!I632,"")</f>
        <v/>
      </c>
      <c r="I632" s="6" t="str">
        <f>IF(LEN(Cotizar!J632)&gt;0,Cotizar!J632,"")</f>
        <v/>
      </c>
    </row>
    <row r="633" spans="1:9" x14ac:dyDescent="0.25">
      <c r="A633" s="6" t="str">
        <f>IF(ISBLANK(Cotizar!C633),"",VLOOKUP(Cotizar!C633,Tabla3[#All],2,FALSE))</f>
        <v/>
      </c>
      <c r="B633" s="6" t="str">
        <f>IF(LEN(Cotizar!A633)&gt;0,Cotizar!A633,"")</f>
        <v/>
      </c>
      <c r="C633" s="6" t="str">
        <f>IF(LEN(Cotizar!B633)&gt;0,Cotizar!B633,"")</f>
        <v/>
      </c>
      <c r="D633" s="6" t="str">
        <f>IF(ISBLANK(Cotizar!D633),"",VLOOKUP(Cotizar!D633,Tabla1[#All],2,FALSE))</f>
        <v/>
      </c>
      <c r="E633" s="6" t="str">
        <f>IF(ISBLANK(Cotizar!F633),"",VLOOKUP(Cotizar!F633,Tabla11[#All],2,FALSE))</f>
        <v/>
      </c>
      <c r="F633" s="6" t="str">
        <f>IF(LEN(Cotizar!G633)&gt;0,Cotizar!G633,"")</f>
        <v/>
      </c>
      <c r="G633" s="39" t="str">
        <f>IF(LEN(Cotizar!H633)&gt;0,Cotizar!H633,"")</f>
        <v/>
      </c>
      <c r="H633" s="39" t="str">
        <f>IF(LEN(Cotizar!I633)&gt;0,Cotizar!I633,"")</f>
        <v/>
      </c>
      <c r="I633" s="6" t="str">
        <f>IF(LEN(Cotizar!J633)&gt;0,Cotizar!J633,"")</f>
        <v/>
      </c>
    </row>
    <row r="634" spans="1:9" x14ac:dyDescent="0.25">
      <c r="A634" s="6" t="str">
        <f>IF(ISBLANK(Cotizar!C634),"",VLOOKUP(Cotizar!C634,Tabla3[#All],2,FALSE))</f>
        <v/>
      </c>
      <c r="B634" s="6" t="str">
        <f>IF(LEN(Cotizar!A634)&gt;0,Cotizar!A634,"")</f>
        <v/>
      </c>
      <c r="C634" s="6" t="str">
        <f>IF(LEN(Cotizar!B634)&gt;0,Cotizar!B634,"")</f>
        <v/>
      </c>
      <c r="D634" s="6" t="str">
        <f>IF(ISBLANK(Cotizar!D634),"",VLOOKUP(Cotizar!D634,Tabla1[#All],2,FALSE))</f>
        <v/>
      </c>
      <c r="E634" s="6" t="str">
        <f>IF(ISBLANK(Cotizar!F634),"",VLOOKUP(Cotizar!F634,Tabla11[#All],2,FALSE))</f>
        <v/>
      </c>
      <c r="F634" s="6" t="str">
        <f>IF(LEN(Cotizar!G634)&gt;0,Cotizar!G634,"")</f>
        <v/>
      </c>
      <c r="G634" s="39" t="str">
        <f>IF(LEN(Cotizar!H634)&gt;0,Cotizar!H634,"")</f>
        <v/>
      </c>
      <c r="H634" s="39" t="str">
        <f>IF(LEN(Cotizar!I634)&gt;0,Cotizar!I634,"")</f>
        <v/>
      </c>
      <c r="I634" s="6" t="str">
        <f>IF(LEN(Cotizar!J634)&gt;0,Cotizar!J634,"")</f>
        <v/>
      </c>
    </row>
    <row r="635" spans="1:9" x14ac:dyDescent="0.25">
      <c r="A635" s="6" t="str">
        <f>IF(ISBLANK(Cotizar!C635),"",VLOOKUP(Cotizar!C635,Tabla3[#All],2,FALSE))</f>
        <v/>
      </c>
      <c r="B635" s="6" t="str">
        <f>IF(LEN(Cotizar!A635)&gt;0,Cotizar!A635,"")</f>
        <v/>
      </c>
      <c r="C635" s="6" t="str">
        <f>IF(LEN(Cotizar!B635)&gt;0,Cotizar!B635,"")</f>
        <v/>
      </c>
      <c r="D635" s="6" t="str">
        <f>IF(ISBLANK(Cotizar!D635),"",VLOOKUP(Cotizar!D635,Tabla1[#All],2,FALSE))</f>
        <v/>
      </c>
      <c r="E635" s="6" t="str">
        <f>IF(ISBLANK(Cotizar!F635),"",VLOOKUP(Cotizar!F635,Tabla11[#All],2,FALSE))</f>
        <v/>
      </c>
      <c r="F635" s="6" t="str">
        <f>IF(LEN(Cotizar!G635)&gt;0,Cotizar!G635,"")</f>
        <v/>
      </c>
      <c r="G635" s="39" t="str">
        <f>IF(LEN(Cotizar!H635)&gt;0,Cotizar!H635,"")</f>
        <v/>
      </c>
      <c r="H635" s="39" t="str">
        <f>IF(LEN(Cotizar!I635)&gt;0,Cotizar!I635,"")</f>
        <v/>
      </c>
      <c r="I635" s="6" t="str">
        <f>IF(LEN(Cotizar!J635)&gt;0,Cotizar!J635,"")</f>
        <v/>
      </c>
    </row>
    <row r="636" spans="1:9" x14ac:dyDescent="0.25">
      <c r="A636" s="6" t="str">
        <f>IF(ISBLANK(Cotizar!C636),"",VLOOKUP(Cotizar!C636,Tabla3[#All],2,FALSE))</f>
        <v/>
      </c>
      <c r="B636" s="6" t="str">
        <f>IF(LEN(Cotizar!A636)&gt;0,Cotizar!A636,"")</f>
        <v/>
      </c>
      <c r="C636" s="6" t="str">
        <f>IF(LEN(Cotizar!B636)&gt;0,Cotizar!B636,"")</f>
        <v/>
      </c>
      <c r="D636" s="6" t="str">
        <f>IF(ISBLANK(Cotizar!D636),"",VLOOKUP(Cotizar!D636,Tabla1[#All],2,FALSE))</f>
        <v/>
      </c>
      <c r="E636" s="6" t="str">
        <f>IF(ISBLANK(Cotizar!F636),"",VLOOKUP(Cotizar!F636,Tabla11[#All],2,FALSE))</f>
        <v/>
      </c>
      <c r="F636" s="6" t="str">
        <f>IF(LEN(Cotizar!G636)&gt;0,Cotizar!G636,"")</f>
        <v/>
      </c>
      <c r="G636" s="39" t="str">
        <f>IF(LEN(Cotizar!H636)&gt;0,Cotizar!H636,"")</f>
        <v/>
      </c>
      <c r="H636" s="39" t="str">
        <f>IF(LEN(Cotizar!I636)&gt;0,Cotizar!I636,"")</f>
        <v/>
      </c>
      <c r="I636" s="6" t="str">
        <f>IF(LEN(Cotizar!J636)&gt;0,Cotizar!J636,"")</f>
        <v/>
      </c>
    </row>
    <row r="637" spans="1:9" x14ac:dyDescent="0.25">
      <c r="A637" s="6" t="str">
        <f>IF(ISBLANK(Cotizar!C637),"",VLOOKUP(Cotizar!C637,Tabla3[#All],2,FALSE))</f>
        <v/>
      </c>
      <c r="B637" s="6" t="str">
        <f>IF(LEN(Cotizar!A637)&gt;0,Cotizar!A637,"")</f>
        <v/>
      </c>
      <c r="C637" s="6" t="str">
        <f>IF(LEN(Cotizar!B637)&gt;0,Cotizar!B637,"")</f>
        <v/>
      </c>
      <c r="D637" s="6" t="str">
        <f>IF(ISBLANK(Cotizar!D637),"",VLOOKUP(Cotizar!D637,Tabla1[#All],2,FALSE))</f>
        <v/>
      </c>
      <c r="E637" s="6" t="str">
        <f>IF(ISBLANK(Cotizar!F637),"",VLOOKUP(Cotizar!F637,Tabla11[#All],2,FALSE))</f>
        <v/>
      </c>
      <c r="F637" s="6" t="str">
        <f>IF(LEN(Cotizar!G637)&gt;0,Cotizar!G637,"")</f>
        <v/>
      </c>
      <c r="G637" s="39" t="str">
        <f>IF(LEN(Cotizar!H637)&gt;0,Cotizar!H637,"")</f>
        <v/>
      </c>
      <c r="H637" s="39" t="str">
        <f>IF(LEN(Cotizar!I637)&gt;0,Cotizar!I637,"")</f>
        <v/>
      </c>
      <c r="I637" s="6" t="str">
        <f>IF(LEN(Cotizar!J637)&gt;0,Cotizar!J637,"")</f>
        <v/>
      </c>
    </row>
    <row r="638" spans="1:9" x14ac:dyDescent="0.25">
      <c r="A638" s="6" t="str">
        <f>IF(ISBLANK(Cotizar!C638),"",VLOOKUP(Cotizar!C638,Tabla3[#All],2,FALSE))</f>
        <v/>
      </c>
      <c r="B638" s="6" t="str">
        <f>IF(LEN(Cotizar!A638)&gt;0,Cotizar!A638,"")</f>
        <v/>
      </c>
      <c r="C638" s="6" t="str">
        <f>IF(LEN(Cotizar!B638)&gt;0,Cotizar!B638,"")</f>
        <v/>
      </c>
      <c r="D638" s="6" t="str">
        <f>IF(ISBLANK(Cotizar!D638),"",VLOOKUP(Cotizar!D638,Tabla1[#All],2,FALSE))</f>
        <v/>
      </c>
      <c r="E638" s="6" t="str">
        <f>IF(ISBLANK(Cotizar!F638),"",VLOOKUP(Cotizar!F638,Tabla11[#All],2,FALSE))</f>
        <v/>
      </c>
      <c r="F638" s="6" t="str">
        <f>IF(LEN(Cotizar!G638)&gt;0,Cotizar!G638,"")</f>
        <v/>
      </c>
      <c r="G638" s="39" t="str">
        <f>IF(LEN(Cotizar!H638)&gt;0,Cotizar!H638,"")</f>
        <v/>
      </c>
      <c r="H638" s="39" t="str">
        <f>IF(LEN(Cotizar!I638)&gt;0,Cotizar!I638,"")</f>
        <v/>
      </c>
      <c r="I638" s="6" t="str">
        <f>IF(LEN(Cotizar!J638)&gt;0,Cotizar!J638,"")</f>
        <v/>
      </c>
    </row>
    <row r="639" spans="1:9" x14ac:dyDescent="0.25">
      <c r="A639" s="6" t="str">
        <f>IF(ISBLANK(Cotizar!C639),"",VLOOKUP(Cotizar!C639,Tabla3[#All],2,FALSE))</f>
        <v/>
      </c>
      <c r="B639" s="6" t="str">
        <f>IF(LEN(Cotizar!A639)&gt;0,Cotizar!A639,"")</f>
        <v/>
      </c>
      <c r="C639" s="6" t="str">
        <f>IF(LEN(Cotizar!B639)&gt;0,Cotizar!B639,"")</f>
        <v/>
      </c>
      <c r="D639" s="6" t="str">
        <f>IF(ISBLANK(Cotizar!D639),"",VLOOKUP(Cotizar!D639,Tabla1[#All],2,FALSE))</f>
        <v/>
      </c>
      <c r="E639" s="6" t="str">
        <f>IF(ISBLANK(Cotizar!F639),"",VLOOKUP(Cotizar!F639,Tabla11[#All],2,FALSE))</f>
        <v/>
      </c>
      <c r="F639" s="6" t="str">
        <f>IF(LEN(Cotizar!G639)&gt;0,Cotizar!G639,"")</f>
        <v/>
      </c>
      <c r="G639" s="39" t="str">
        <f>IF(LEN(Cotizar!H639)&gt;0,Cotizar!H639,"")</f>
        <v/>
      </c>
      <c r="H639" s="39" t="str">
        <f>IF(LEN(Cotizar!I639)&gt;0,Cotizar!I639,"")</f>
        <v/>
      </c>
      <c r="I639" s="6" t="str">
        <f>IF(LEN(Cotizar!J639)&gt;0,Cotizar!J639,"")</f>
        <v/>
      </c>
    </row>
    <row r="640" spans="1:9" x14ac:dyDescent="0.25">
      <c r="A640" s="6" t="str">
        <f>IF(ISBLANK(Cotizar!C640),"",VLOOKUP(Cotizar!C640,Tabla3[#All],2,FALSE))</f>
        <v/>
      </c>
      <c r="B640" s="6" t="str">
        <f>IF(LEN(Cotizar!A640)&gt;0,Cotizar!A640,"")</f>
        <v/>
      </c>
      <c r="C640" s="6" t="str">
        <f>IF(LEN(Cotizar!B640)&gt;0,Cotizar!B640,"")</f>
        <v/>
      </c>
      <c r="D640" s="6" t="str">
        <f>IF(ISBLANK(Cotizar!D640),"",VLOOKUP(Cotizar!D640,Tabla1[#All],2,FALSE))</f>
        <v/>
      </c>
      <c r="E640" s="6" t="str">
        <f>IF(ISBLANK(Cotizar!F640),"",VLOOKUP(Cotizar!F640,Tabla11[#All],2,FALSE))</f>
        <v/>
      </c>
      <c r="F640" s="6" t="str">
        <f>IF(LEN(Cotizar!G640)&gt;0,Cotizar!G640,"")</f>
        <v/>
      </c>
      <c r="G640" s="39" t="str">
        <f>IF(LEN(Cotizar!H640)&gt;0,Cotizar!H640,"")</f>
        <v/>
      </c>
      <c r="H640" s="39" t="str">
        <f>IF(LEN(Cotizar!I640)&gt;0,Cotizar!I640,"")</f>
        <v/>
      </c>
      <c r="I640" s="6" t="str">
        <f>IF(LEN(Cotizar!J640)&gt;0,Cotizar!J640,"")</f>
        <v/>
      </c>
    </row>
    <row r="641" spans="1:9" x14ac:dyDescent="0.25">
      <c r="A641" s="6" t="str">
        <f>IF(ISBLANK(Cotizar!C641),"",VLOOKUP(Cotizar!C641,Tabla3[#All],2,FALSE))</f>
        <v/>
      </c>
      <c r="B641" s="6" t="str">
        <f>IF(LEN(Cotizar!A641)&gt;0,Cotizar!A641,"")</f>
        <v/>
      </c>
      <c r="C641" s="6" t="str">
        <f>IF(LEN(Cotizar!B641)&gt;0,Cotizar!B641,"")</f>
        <v/>
      </c>
      <c r="D641" s="6" t="str">
        <f>IF(ISBLANK(Cotizar!D641),"",VLOOKUP(Cotizar!D641,Tabla1[#All],2,FALSE))</f>
        <v/>
      </c>
      <c r="E641" s="6" t="str">
        <f>IF(ISBLANK(Cotizar!F641),"",VLOOKUP(Cotizar!F641,Tabla11[#All],2,FALSE))</f>
        <v/>
      </c>
      <c r="F641" s="6" t="str">
        <f>IF(LEN(Cotizar!G641)&gt;0,Cotizar!G641,"")</f>
        <v/>
      </c>
      <c r="G641" s="39" t="str">
        <f>IF(LEN(Cotizar!H641)&gt;0,Cotizar!H641,"")</f>
        <v/>
      </c>
      <c r="H641" s="39" t="str">
        <f>IF(LEN(Cotizar!I641)&gt;0,Cotizar!I641,"")</f>
        <v/>
      </c>
      <c r="I641" s="6" t="str">
        <f>IF(LEN(Cotizar!J641)&gt;0,Cotizar!J641,"")</f>
        <v/>
      </c>
    </row>
    <row r="642" spans="1:9" x14ac:dyDescent="0.25">
      <c r="A642" s="6" t="str">
        <f>IF(ISBLANK(Cotizar!C642),"",VLOOKUP(Cotizar!C642,Tabla3[#All],2,FALSE))</f>
        <v/>
      </c>
      <c r="B642" s="6" t="str">
        <f>IF(LEN(Cotizar!A642)&gt;0,Cotizar!A642,"")</f>
        <v/>
      </c>
      <c r="C642" s="6" t="str">
        <f>IF(LEN(Cotizar!B642)&gt;0,Cotizar!B642,"")</f>
        <v/>
      </c>
      <c r="D642" s="6" t="str">
        <f>IF(ISBLANK(Cotizar!D642),"",VLOOKUP(Cotizar!D642,Tabla1[#All],2,FALSE))</f>
        <v/>
      </c>
      <c r="E642" s="6" t="str">
        <f>IF(ISBLANK(Cotizar!F642),"",VLOOKUP(Cotizar!F642,Tabla11[#All],2,FALSE))</f>
        <v/>
      </c>
      <c r="F642" s="6" t="str">
        <f>IF(LEN(Cotizar!G642)&gt;0,Cotizar!G642,"")</f>
        <v/>
      </c>
      <c r="G642" s="39" t="str">
        <f>IF(LEN(Cotizar!H642)&gt;0,Cotizar!H642,"")</f>
        <v/>
      </c>
      <c r="H642" s="39" t="str">
        <f>IF(LEN(Cotizar!I642)&gt;0,Cotizar!I642,"")</f>
        <v/>
      </c>
      <c r="I642" s="6" t="str">
        <f>IF(LEN(Cotizar!J642)&gt;0,Cotizar!J642,"")</f>
        <v/>
      </c>
    </row>
    <row r="643" spans="1:9" x14ac:dyDescent="0.25">
      <c r="A643" s="6" t="str">
        <f>IF(ISBLANK(Cotizar!C643),"",VLOOKUP(Cotizar!C643,Tabla3[#All],2,FALSE))</f>
        <v/>
      </c>
      <c r="B643" s="6" t="str">
        <f>IF(LEN(Cotizar!A643)&gt;0,Cotizar!A643,"")</f>
        <v/>
      </c>
      <c r="C643" s="6" t="str">
        <f>IF(LEN(Cotizar!B643)&gt;0,Cotizar!B643,"")</f>
        <v/>
      </c>
      <c r="D643" s="6" t="str">
        <f>IF(ISBLANK(Cotizar!D643),"",VLOOKUP(Cotizar!D643,Tabla1[#All],2,FALSE))</f>
        <v/>
      </c>
      <c r="E643" s="6" t="str">
        <f>IF(ISBLANK(Cotizar!F643),"",VLOOKUP(Cotizar!F643,Tabla11[#All],2,FALSE))</f>
        <v/>
      </c>
      <c r="F643" s="6" t="str">
        <f>IF(LEN(Cotizar!G643)&gt;0,Cotizar!G643,"")</f>
        <v/>
      </c>
      <c r="G643" s="39" t="str">
        <f>IF(LEN(Cotizar!H643)&gt;0,Cotizar!H643,"")</f>
        <v/>
      </c>
      <c r="H643" s="39" t="str">
        <f>IF(LEN(Cotizar!I643)&gt;0,Cotizar!I643,"")</f>
        <v/>
      </c>
      <c r="I643" s="6" t="str">
        <f>IF(LEN(Cotizar!J643)&gt;0,Cotizar!J643,"")</f>
        <v/>
      </c>
    </row>
    <row r="644" spans="1:9" x14ac:dyDescent="0.25">
      <c r="A644" s="6" t="str">
        <f>IF(ISBLANK(Cotizar!C644),"",VLOOKUP(Cotizar!C644,Tabla3[#All],2,FALSE))</f>
        <v/>
      </c>
      <c r="B644" s="6" t="str">
        <f>IF(LEN(Cotizar!A644)&gt;0,Cotizar!A644,"")</f>
        <v/>
      </c>
      <c r="C644" s="6" t="str">
        <f>IF(LEN(Cotizar!B644)&gt;0,Cotizar!B644,"")</f>
        <v/>
      </c>
      <c r="D644" s="6" t="str">
        <f>IF(ISBLANK(Cotizar!D644),"",VLOOKUP(Cotizar!D644,Tabla1[#All],2,FALSE))</f>
        <v/>
      </c>
      <c r="E644" s="6" t="str">
        <f>IF(ISBLANK(Cotizar!F644),"",VLOOKUP(Cotizar!F644,Tabla11[#All],2,FALSE))</f>
        <v/>
      </c>
      <c r="F644" s="6" t="str">
        <f>IF(LEN(Cotizar!G644)&gt;0,Cotizar!G644,"")</f>
        <v/>
      </c>
      <c r="G644" s="39" t="str">
        <f>IF(LEN(Cotizar!H644)&gt;0,Cotizar!H644,"")</f>
        <v/>
      </c>
      <c r="H644" s="39" t="str">
        <f>IF(LEN(Cotizar!I644)&gt;0,Cotizar!I644,"")</f>
        <v/>
      </c>
      <c r="I644" s="6" t="str">
        <f>IF(LEN(Cotizar!J644)&gt;0,Cotizar!J644,"")</f>
        <v/>
      </c>
    </row>
    <row r="645" spans="1:9" x14ac:dyDescent="0.25">
      <c r="A645" s="6" t="str">
        <f>IF(ISBLANK(Cotizar!C645),"",VLOOKUP(Cotizar!C645,Tabla3[#All],2,FALSE))</f>
        <v/>
      </c>
      <c r="B645" s="6" t="str">
        <f>IF(LEN(Cotizar!A645)&gt;0,Cotizar!A645,"")</f>
        <v/>
      </c>
      <c r="C645" s="6" t="str">
        <f>IF(LEN(Cotizar!B645)&gt;0,Cotizar!B645,"")</f>
        <v/>
      </c>
      <c r="D645" s="6" t="str">
        <f>IF(ISBLANK(Cotizar!D645),"",VLOOKUP(Cotizar!D645,Tabla1[#All],2,FALSE))</f>
        <v/>
      </c>
      <c r="E645" s="6" t="str">
        <f>IF(ISBLANK(Cotizar!F645),"",VLOOKUP(Cotizar!F645,Tabla11[#All],2,FALSE))</f>
        <v/>
      </c>
      <c r="F645" s="6" t="str">
        <f>IF(LEN(Cotizar!G645)&gt;0,Cotizar!G645,"")</f>
        <v/>
      </c>
      <c r="G645" s="39" t="str">
        <f>IF(LEN(Cotizar!H645)&gt;0,Cotizar!H645,"")</f>
        <v/>
      </c>
      <c r="H645" s="39" t="str">
        <f>IF(LEN(Cotizar!I645)&gt;0,Cotizar!I645,"")</f>
        <v/>
      </c>
      <c r="I645" s="6" t="str">
        <f>IF(LEN(Cotizar!J645)&gt;0,Cotizar!J645,"")</f>
        <v/>
      </c>
    </row>
    <row r="646" spans="1:9" x14ac:dyDescent="0.25">
      <c r="A646" s="6" t="str">
        <f>IF(ISBLANK(Cotizar!C646),"",VLOOKUP(Cotizar!C646,Tabla3[#All],2,FALSE))</f>
        <v/>
      </c>
      <c r="B646" s="6" t="str">
        <f>IF(LEN(Cotizar!A646)&gt;0,Cotizar!A646,"")</f>
        <v/>
      </c>
      <c r="C646" s="6" t="str">
        <f>IF(LEN(Cotizar!B646)&gt;0,Cotizar!B646,"")</f>
        <v/>
      </c>
      <c r="D646" s="6" t="str">
        <f>IF(ISBLANK(Cotizar!D646),"",VLOOKUP(Cotizar!D646,Tabla1[#All],2,FALSE))</f>
        <v/>
      </c>
      <c r="E646" s="6" t="str">
        <f>IF(ISBLANK(Cotizar!F646),"",VLOOKUP(Cotizar!F646,Tabla11[#All],2,FALSE))</f>
        <v/>
      </c>
      <c r="F646" s="6" t="str">
        <f>IF(LEN(Cotizar!G646)&gt;0,Cotizar!G646,"")</f>
        <v/>
      </c>
      <c r="G646" s="39" t="str">
        <f>IF(LEN(Cotizar!H646)&gt;0,Cotizar!H646,"")</f>
        <v/>
      </c>
      <c r="H646" s="39" t="str">
        <f>IF(LEN(Cotizar!I646)&gt;0,Cotizar!I646,"")</f>
        <v/>
      </c>
      <c r="I646" s="6" t="str">
        <f>IF(LEN(Cotizar!J646)&gt;0,Cotizar!J646,"")</f>
        <v/>
      </c>
    </row>
    <row r="647" spans="1:9" x14ac:dyDescent="0.25">
      <c r="A647" s="6" t="str">
        <f>IF(ISBLANK(Cotizar!C647),"",VLOOKUP(Cotizar!C647,Tabla3[#All],2,FALSE))</f>
        <v/>
      </c>
      <c r="B647" s="6" t="str">
        <f>IF(LEN(Cotizar!A647)&gt;0,Cotizar!A647,"")</f>
        <v/>
      </c>
      <c r="C647" s="6" t="str">
        <f>IF(LEN(Cotizar!B647)&gt;0,Cotizar!B647,"")</f>
        <v/>
      </c>
      <c r="D647" s="6" t="str">
        <f>IF(ISBLANK(Cotizar!D647),"",VLOOKUP(Cotizar!D647,Tabla1[#All],2,FALSE))</f>
        <v/>
      </c>
      <c r="E647" s="6" t="str">
        <f>IF(ISBLANK(Cotizar!F647),"",VLOOKUP(Cotizar!F647,Tabla11[#All],2,FALSE))</f>
        <v/>
      </c>
      <c r="F647" s="6" t="str">
        <f>IF(LEN(Cotizar!G647)&gt;0,Cotizar!G647,"")</f>
        <v/>
      </c>
      <c r="G647" s="39" t="str">
        <f>IF(LEN(Cotizar!H647)&gt;0,Cotizar!H647,"")</f>
        <v/>
      </c>
      <c r="H647" s="39" t="str">
        <f>IF(LEN(Cotizar!I647)&gt;0,Cotizar!I647,"")</f>
        <v/>
      </c>
      <c r="I647" s="6" t="str">
        <f>IF(LEN(Cotizar!J647)&gt;0,Cotizar!J647,"")</f>
        <v/>
      </c>
    </row>
    <row r="648" spans="1:9" x14ac:dyDescent="0.25">
      <c r="A648" s="6" t="str">
        <f>IF(ISBLANK(Cotizar!C648),"",VLOOKUP(Cotizar!C648,Tabla3[#All],2,FALSE))</f>
        <v/>
      </c>
      <c r="B648" s="6" t="str">
        <f>IF(LEN(Cotizar!A648)&gt;0,Cotizar!A648,"")</f>
        <v/>
      </c>
      <c r="C648" s="6" t="str">
        <f>IF(LEN(Cotizar!B648)&gt;0,Cotizar!B648,"")</f>
        <v/>
      </c>
      <c r="D648" s="6" t="str">
        <f>IF(ISBLANK(Cotizar!D648),"",VLOOKUP(Cotizar!D648,Tabla1[#All],2,FALSE))</f>
        <v/>
      </c>
      <c r="E648" s="6" t="str">
        <f>IF(ISBLANK(Cotizar!F648),"",VLOOKUP(Cotizar!F648,Tabla11[#All],2,FALSE))</f>
        <v/>
      </c>
      <c r="F648" s="6" t="str">
        <f>IF(LEN(Cotizar!G648)&gt;0,Cotizar!G648,"")</f>
        <v/>
      </c>
      <c r="G648" s="39" t="str">
        <f>IF(LEN(Cotizar!H648)&gt;0,Cotizar!H648,"")</f>
        <v/>
      </c>
      <c r="H648" s="39" t="str">
        <f>IF(LEN(Cotizar!I648)&gt;0,Cotizar!I648,"")</f>
        <v/>
      </c>
      <c r="I648" s="6" t="str">
        <f>IF(LEN(Cotizar!J648)&gt;0,Cotizar!J648,"")</f>
        <v/>
      </c>
    </row>
    <row r="649" spans="1:9" x14ac:dyDescent="0.25">
      <c r="A649" s="6" t="str">
        <f>IF(ISBLANK(Cotizar!C649),"",VLOOKUP(Cotizar!C649,Tabla3[#All],2,FALSE))</f>
        <v/>
      </c>
      <c r="B649" s="6" t="str">
        <f>IF(LEN(Cotizar!A649)&gt;0,Cotizar!A649,"")</f>
        <v/>
      </c>
      <c r="C649" s="6" t="str">
        <f>IF(LEN(Cotizar!B649)&gt;0,Cotizar!B649,"")</f>
        <v/>
      </c>
      <c r="D649" s="6" t="str">
        <f>IF(ISBLANK(Cotizar!D649),"",VLOOKUP(Cotizar!D649,Tabla1[#All],2,FALSE))</f>
        <v/>
      </c>
      <c r="E649" s="6" t="str">
        <f>IF(ISBLANK(Cotizar!F649),"",VLOOKUP(Cotizar!F649,Tabla11[#All],2,FALSE))</f>
        <v/>
      </c>
      <c r="F649" s="6" t="str">
        <f>IF(LEN(Cotizar!G649)&gt;0,Cotizar!G649,"")</f>
        <v/>
      </c>
      <c r="G649" s="39" t="str">
        <f>IF(LEN(Cotizar!H649)&gt;0,Cotizar!H649,"")</f>
        <v/>
      </c>
      <c r="H649" s="39" t="str">
        <f>IF(LEN(Cotizar!I649)&gt;0,Cotizar!I649,"")</f>
        <v/>
      </c>
      <c r="I649" s="6" t="str">
        <f>IF(LEN(Cotizar!J649)&gt;0,Cotizar!J649,"")</f>
        <v/>
      </c>
    </row>
    <row r="650" spans="1:9" x14ac:dyDescent="0.25">
      <c r="A650" s="6" t="str">
        <f>IF(ISBLANK(Cotizar!C650),"",VLOOKUP(Cotizar!C650,Tabla3[#All],2,FALSE))</f>
        <v/>
      </c>
      <c r="B650" s="6" t="str">
        <f>IF(LEN(Cotizar!A650)&gt;0,Cotizar!A650,"")</f>
        <v/>
      </c>
      <c r="C650" s="6" t="str">
        <f>IF(LEN(Cotizar!B650)&gt;0,Cotizar!B650,"")</f>
        <v/>
      </c>
      <c r="D650" s="6" t="str">
        <f>IF(ISBLANK(Cotizar!D650),"",VLOOKUP(Cotizar!D650,Tabla1[#All],2,FALSE))</f>
        <v/>
      </c>
      <c r="E650" s="6" t="str">
        <f>IF(ISBLANK(Cotizar!F650),"",VLOOKUP(Cotizar!F650,Tabla11[#All],2,FALSE))</f>
        <v/>
      </c>
      <c r="F650" s="6" t="str">
        <f>IF(LEN(Cotizar!G650)&gt;0,Cotizar!G650,"")</f>
        <v/>
      </c>
      <c r="G650" s="39" t="str">
        <f>IF(LEN(Cotizar!H650)&gt;0,Cotizar!H650,"")</f>
        <v/>
      </c>
      <c r="H650" s="39" t="str">
        <f>IF(LEN(Cotizar!I650)&gt;0,Cotizar!I650,"")</f>
        <v/>
      </c>
      <c r="I650" s="6" t="str">
        <f>IF(LEN(Cotizar!J650)&gt;0,Cotizar!J650,"")</f>
        <v/>
      </c>
    </row>
    <row r="651" spans="1:9" x14ac:dyDescent="0.25">
      <c r="A651" s="6" t="str">
        <f>IF(ISBLANK(Cotizar!C651),"",VLOOKUP(Cotizar!C651,Tabla3[#All],2,FALSE))</f>
        <v/>
      </c>
      <c r="B651" s="6" t="str">
        <f>IF(LEN(Cotizar!A651)&gt;0,Cotizar!A651,"")</f>
        <v/>
      </c>
      <c r="C651" s="6" t="str">
        <f>IF(LEN(Cotizar!B651)&gt;0,Cotizar!B651,"")</f>
        <v/>
      </c>
      <c r="D651" s="6" t="str">
        <f>IF(ISBLANK(Cotizar!D651),"",VLOOKUP(Cotizar!D651,Tabla1[#All],2,FALSE))</f>
        <v/>
      </c>
      <c r="E651" s="6" t="str">
        <f>IF(ISBLANK(Cotizar!F651),"",VLOOKUP(Cotizar!F651,Tabla11[#All],2,FALSE))</f>
        <v/>
      </c>
      <c r="F651" s="6" t="str">
        <f>IF(LEN(Cotizar!G651)&gt;0,Cotizar!G651,"")</f>
        <v/>
      </c>
      <c r="G651" s="39" t="str">
        <f>IF(LEN(Cotizar!H651)&gt;0,Cotizar!H651,"")</f>
        <v/>
      </c>
      <c r="H651" s="39" t="str">
        <f>IF(LEN(Cotizar!I651)&gt;0,Cotizar!I651,"")</f>
        <v/>
      </c>
      <c r="I651" s="6" t="str">
        <f>IF(LEN(Cotizar!J651)&gt;0,Cotizar!J651,"")</f>
        <v/>
      </c>
    </row>
    <row r="652" spans="1:9" x14ac:dyDescent="0.25">
      <c r="A652" s="6" t="str">
        <f>IF(ISBLANK(Cotizar!C652),"",VLOOKUP(Cotizar!C652,Tabla3[#All],2,FALSE))</f>
        <v/>
      </c>
      <c r="B652" s="6" t="str">
        <f>IF(LEN(Cotizar!A652)&gt;0,Cotizar!A652,"")</f>
        <v/>
      </c>
      <c r="C652" s="6" t="str">
        <f>IF(LEN(Cotizar!B652)&gt;0,Cotizar!B652,"")</f>
        <v/>
      </c>
      <c r="D652" s="6" t="str">
        <f>IF(ISBLANK(Cotizar!D652),"",VLOOKUP(Cotizar!D652,Tabla1[#All],2,FALSE))</f>
        <v/>
      </c>
      <c r="E652" s="6" t="str">
        <f>IF(ISBLANK(Cotizar!F652),"",VLOOKUP(Cotizar!F652,Tabla11[#All],2,FALSE))</f>
        <v/>
      </c>
      <c r="F652" s="6" t="str">
        <f>IF(LEN(Cotizar!G652)&gt;0,Cotizar!G652,"")</f>
        <v/>
      </c>
      <c r="G652" s="39" t="str">
        <f>IF(LEN(Cotizar!H652)&gt;0,Cotizar!H652,"")</f>
        <v/>
      </c>
      <c r="H652" s="39" t="str">
        <f>IF(LEN(Cotizar!I652)&gt;0,Cotizar!I652,"")</f>
        <v/>
      </c>
      <c r="I652" s="6" t="str">
        <f>IF(LEN(Cotizar!J652)&gt;0,Cotizar!J652,"")</f>
        <v/>
      </c>
    </row>
    <row r="653" spans="1:9" x14ac:dyDescent="0.25">
      <c r="A653" s="6" t="str">
        <f>IF(ISBLANK(Cotizar!C653),"",VLOOKUP(Cotizar!C653,Tabla3[#All],2,FALSE))</f>
        <v/>
      </c>
      <c r="B653" s="6" t="str">
        <f>IF(LEN(Cotizar!A653)&gt;0,Cotizar!A653,"")</f>
        <v/>
      </c>
      <c r="C653" s="6" t="str">
        <f>IF(LEN(Cotizar!B653)&gt;0,Cotizar!B653,"")</f>
        <v/>
      </c>
      <c r="D653" s="6" t="str">
        <f>IF(ISBLANK(Cotizar!D653),"",VLOOKUP(Cotizar!D653,Tabla1[#All],2,FALSE))</f>
        <v/>
      </c>
      <c r="E653" s="6" t="str">
        <f>IF(ISBLANK(Cotizar!F653),"",VLOOKUP(Cotizar!F653,Tabla11[#All],2,FALSE))</f>
        <v/>
      </c>
      <c r="F653" s="6" t="str">
        <f>IF(LEN(Cotizar!G653)&gt;0,Cotizar!G653,"")</f>
        <v/>
      </c>
      <c r="G653" s="39" t="str">
        <f>IF(LEN(Cotizar!H653)&gt;0,Cotizar!H653,"")</f>
        <v/>
      </c>
      <c r="H653" s="39" t="str">
        <f>IF(LEN(Cotizar!I653)&gt;0,Cotizar!I653,"")</f>
        <v/>
      </c>
      <c r="I653" s="6" t="str">
        <f>IF(LEN(Cotizar!J653)&gt;0,Cotizar!J653,"")</f>
        <v/>
      </c>
    </row>
    <row r="654" spans="1:9" x14ac:dyDescent="0.25">
      <c r="A654" s="6" t="str">
        <f>IF(ISBLANK(Cotizar!C654),"",VLOOKUP(Cotizar!C654,Tabla3[#All],2,FALSE))</f>
        <v/>
      </c>
      <c r="B654" s="6" t="str">
        <f>IF(LEN(Cotizar!A654)&gt;0,Cotizar!A654,"")</f>
        <v/>
      </c>
      <c r="C654" s="6" t="str">
        <f>IF(LEN(Cotizar!B654)&gt;0,Cotizar!B654,"")</f>
        <v/>
      </c>
      <c r="D654" s="6" t="str">
        <f>IF(ISBLANK(Cotizar!D654),"",VLOOKUP(Cotizar!D654,Tabla1[#All],2,FALSE))</f>
        <v/>
      </c>
      <c r="E654" s="6" t="str">
        <f>IF(ISBLANK(Cotizar!F654),"",VLOOKUP(Cotizar!F654,Tabla11[#All],2,FALSE))</f>
        <v/>
      </c>
      <c r="F654" s="6" t="str">
        <f>IF(LEN(Cotizar!G654)&gt;0,Cotizar!G654,"")</f>
        <v/>
      </c>
      <c r="G654" s="39" t="str">
        <f>IF(LEN(Cotizar!H654)&gt;0,Cotizar!H654,"")</f>
        <v/>
      </c>
      <c r="H654" s="39" t="str">
        <f>IF(LEN(Cotizar!I654)&gt;0,Cotizar!I654,"")</f>
        <v/>
      </c>
      <c r="I654" s="6" t="str">
        <f>IF(LEN(Cotizar!J654)&gt;0,Cotizar!J654,"")</f>
        <v/>
      </c>
    </row>
    <row r="655" spans="1:9" x14ac:dyDescent="0.25">
      <c r="A655" s="6" t="str">
        <f>IF(ISBLANK(Cotizar!C655),"",VLOOKUP(Cotizar!C655,Tabla3[#All],2,FALSE))</f>
        <v/>
      </c>
      <c r="B655" s="6" t="str">
        <f>IF(LEN(Cotizar!A655)&gt;0,Cotizar!A655,"")</f>
        <v/>
      </c>
      <c r="C655" s="6" t="str">
        <f>IF(LEN(Cotizar!B655)&gt;0,Cotizar!B655,"")</f>
        <v/>
      </c>
      <c r="D655" s="6" t="str">
        <f>IF(ISBLANK(Cotizar!D655),"",VLOOKUP(Cotizar!D655,Tabla1[#All],2,FALSE))</f>
        <v/>
      </c>
      <c r="E655" s="6" t="str">
        <f>IF(ISBLANK(Cotizar!F655),"",VLOOKUP(Cotizar!F655,Tabla11[#All],2,FALSE))</f>
        <v/>
      </c>
      <c r="F655" s="6" t="str">
        <f>IF(LEN(Cotizar!G655)&gt;0,Cotizar!G655,"")</f>
        <v/>
      </c>
      <c r="G655" s="39" t="str">
        <f>IF(LEN(Cotizar!H655)&gt;0,Cotizar!H655,"")</f>
        <v/>
      </c>
      <c r="H655" s="39" t="str">
        <f>IF(LEN(Cotizar!I655)&gt;0,Cotizar!I655,"")</f>
        <v/>
      </c>
      <c r="I655" s="6" t="str">
        <f>IF(LEN(Cotizar!J655)&gt;0,Cotizar!J655,"")</f>
        <v/>
      </c>
    </row>
    <row r="656" spans="1:9" x14ac:dyDescent="0.25">
      <c r="A656" s="6" t="str">
        <f>IF(ISBLANK(Cotizar!C656),"",VLOOKUP(Cotizar!C656,Tabla3[#All],2,FALSE))</f>
        <v/>
      </c>
      <c r="B656" s="6" t="str">
        <f>IF(LEN(Cotizar!A656)&gt;0,Cotizar!A656,"")</f>
        <v/>
      </c>
      <c r="C656" s="6" t="str">
        <f>IF(LEN(Cotizar!B656)&gt;0,Cotizar!B656,"")</f>
        <v/>
      </c>
      <c r="D656" s="6" t="str">
        <f>IF(ISBLANK(Cotizar!D656),"",VLOOKUP(Cotizar!D656,Tabla1[#All],2,FALSE))</f>
        <v/>
      </c>
      <c r="E656" s="6" t="str">
        <f>IF(ISBLANK(Cotizar!F656),"",VLOOKUP(Cotizar!F656,Tabla11[#All],2,FALSE))</f>
        <v/>
      </c>
      <c r="F656" s="6" t="str">
        <f>IF(LEN(Cotizar!G656)&gt;0,Cotizar!G656,"")</f>
        <v/>
      </c>
      <c r="G656" s="39" t="str">
        <f>IF(LEN(Cotizar!H656)&gt;0,Cotizar!H656,"")</f>
        <v/>
      </c>
      <c r="H656" s="39" t="str">
        <f>IF(LEN(Cotizar!I656)&gt;0,Cotizar!I656,"")</f>
        <v/>
      </c>
      <c r="I656" s="6" t="str">
        <f>IF(LEN(Cotizar!J656)&gt;0,Cotizar!J656,"")</f>
        <v/>
      </c>
    </row>
    <row r="657" spans="1:9" x14ac:dyDescent="0.25">
      <c r="A657" s="6" t="str">
        <f>IF(ISBLANK(Cotizar!C657),"",VLOOKUP(Cotizar!C657,Tabla3[#All],2,FALSE))</f>
        <v/>
      </c>
      <c r="B657" s="6" t="str">
        <f>IF(LEN(Cotizar!A657)&gt;0,Cotizar!A657,"")</f>
        <v/>
      </c>
      <c r="C657" s="6" t="str">
        <f>IF(LEN(Cotizar!B657)&gt;0,Cotizar!B657,"")</f>
        <v/>
      </c>
      <c r="D657" s="6" t="str">
        <f>IF(ISBLANK(Cotizar!D657),"",VLOOKUP(Cotizar!D657,Tabla1[#All],2,FALSE))</f>
        <v/>
      </c>
      <c r="E657" s="6" t="str">
        <f>IF(ISBLANK(Cotizar!F657),"",VLOOKUP(Cotizar!F657,Tabla11[#All],2,FALSE))</f>
        <v/>
      </c>
      <c r="F657" s="6" t="str">
        <f>IF(LEN(Cotizar!G657)&gt;0,Cotizar!G657,"")</f>
        <v/>
      </c>
      <c r="G657" s="39" t="str">
        <f>IF(LEN(Cotizar!H657)&gt;0,Cotizar!H657,"")</f>
        <v/>
      </c>
      <c r="H657" s="39" t="str">
        <f>IF(LEN(Cotizar!I657)&gt;0,Cotizar!I657,"")</f>
        <v/>
      </c>
      <c r="I657" s="6" t="str">
        <f>IF(LEN(Cotizar!J657)&gt;0,Cotizar!J657,"")</f>
        <v/>
      </c>
    </row>
    <row r="658" spans="1:9" x14ac:dyDescent="0.25">
      <c r="A658" s="6" t="str">
        <f>IF(ISBLANK(Cotizar!C658),"",VLOOKUP(Cotizar!C658,Tabla3[#All],2,FALSE))</f>
        <v/>
      </c>
      <c r="B658" s="6" t="str">
        <f>IF(LEN(Cotizar!A658)&gt;0,Cotizar!A658,"")</f>
        <v/>
      </c>
      <c r="C658" s="6" t="str">
        <f>IF(LEN(Cotizar!B658)&gt;0,Cotizar!B658,"")</f>
        <v/>
      </c>
      <c r="D658" s="6" t="str">
        <f>IF(ISBLANK(Cotizar!D658),"",VLOOKUP(Cotizar!D658,Tabla1[#All],2,FALSE))</f>
        <v/>
      </c>
      <c r="E658" s="6" t="str">
        <f>IF(ISBLANK(Cotizar!F658),"",VLOOKUP(Cotizar!F658,Tabla11[#All],2,FALSE))</f>
        <v/>
      </c>
      <c r="F658" s="6" t="str">
        <f>IF(LEN(Cotizar!G658)&gt;0,Cotizar!G658,"")</f>
        <v/>
      </c>
      <c r="G658" s="39" t="str">
        <f>IF(LEN(Cotizar!H658)&gt;0,Cotizar!H658,"")</f>
        <v/>
      </c>
      <c r="H658" s="39" t="str">
        <f>IF(LEN(Cotizar!I658)&gt;0,Cotizar!I658,"")</f>
        <v/>
      </c>
      <c r="I658" s="6" t="str">
        <f>IF(LEN(Cotizar!J658)&gt;0,Cotizar!J658,"")</f>
        <v/>
      </c>
    </row>
    <row r="659" spans="1:9" x14ac:dyDescent="0.25">
      <c r="A659" s="6" t="str">
        <f>IF(ISBLANK(Cotizar!C659),"",VLOOKUP(Cotizar!C659,Tabla3[#All],2,FALSE))</f>
        <v/>
      </c>
      <c r="B659" s="6" t="str">
        <f>IF(LEN(Cotizar!A659)&gt;0,Cotizar!A659,"")</f>
        <v/>
      </c>
      <c r="C659" s="6" t="str">
        <f>IF(LEN(Cotizar!B659)&gt;0,Cotizar!B659,"")</f>
        <v/>
      </c>
      <c r="D659" s="6" t="str">
        <f>IF(ISBLANK(Cotizar!D659),"",VLOOKUP(Cotizar!D659,Tabla1[#All],2,FALSE))</f>
        <v/>
      </c>
      <c r="E659" s="6" t="str">
        <f>IF(ISBLANK(Cotizar!F659),"",VLOOKUP(Cotizar!F659,Tabla11[#All],2,FALSE))</f>
        <v/>
      </c>
      <c r="F659" s="6" t="str">
        <f>IF(LEN(Cotizar!G659)&gt;0,Cotizar!G659,"")</f>
        <v/>
      </c>
      <c r="G659" s="39" t="str">
        <f>IF(LEN(Cotizar!H659)&gt;0,Cotizar!H659,"")</f>
        <v/>
      </c>
      <c r="H659" s="39" t="str">
        <f>IF(LEN(Cotizar!I659)&gt;0,Cotizar!I659,"")</f>
        <v/>
      </c>
      <c r="I659" s="6" t="str">
        <f>IF(LEN(Cotizar!J659)&gt;0,Cotizar!J659,"")</f>
        <v/>
      </c>
    </row>
    <row r="660" spans="1:9" x14ac:dyDescent="0.25">
      <c r="A660" s="6" t="str">
        <f>IF(ISBLANK(Cotizar!C660),"",VLOOKUP(Cotizar!C660,Tabla3[#All],2,FALSE))</f>
        <v/>
      </c>
      <c r="B660" s="6" t="str">
        <f>IF(LEN(Cotizar!A660)&gt;0,Cotizar!A660,"")</f>
        <v/>
      </c>
      <c r="C660" s="6" t="str">
        <f>IF(LEN(Cotizar!B660)&gt;0,Cotizar!B660,"")</f>
        <v/>
      </c>
      <c r="D660" s="6" t="str">
        <f>IF(ISBLANK(Cotizar!D660),"",VLOOKUP(Cotizar!D660,Tabla1[#All],2,FALSE))</f>
        <v/>
      </c>
      <c r="E660" s="6" t="str">
        <f>IF(ISBLANK(Cotizar!F660),"",VLOOKUP(Cotizar!F660,Tabla11[#All],2,FALSE))</f>
        <v/>
      </c>
      <c r="F660" s="6" t="str">
        <f>IF(LEN(Cotizar!G660)&gt;0,Cotizar!G660,"")</f>
        <v/>
      </c>
      <c r="G660" s="39" t="str">
        <f>IF(LEN(Cotizar!H660)&gt;0,Cotizar!H660,"")</f>
        <v/>
      </c>
      <c r="H660" s="39" t="str">
        <f>IF(LEN(Cotizar!I660)&gt;0,Cotizar!I660,"")</f>
        <v/>
      </c>
      <c r="I660" s="6" t="str">
        <f>IF(LEN(Cotizar!J660)&gt;0,Cotizar!J660,"")</f>
        <v/>
      </c>
    </row>
    <row r="661" spans="1:9" x14ac:dyDescent="0.25">
      <c r="A661" s="6" t="str">
        <f>IF(ISBLANK(Cotizar!C661),"",VLOOKUP(Cotizar!C661,Tabla3[#All],2,FALSE))</f>
        <v/>
      </c>
      <c r="B661" s="6" t="str">
        <f>IF(LEN(Cotizar!A661)&gt;0,Cotizar!A661,"")</f>
        <v/>
      </c>
      <c r="C661" s="6" t="str">
        <f>IF(LEN(Cotizar!B661)&gt;0,Cotizar!B661,"")</f>
        <v/>
      </c>
      <c r="D661" s="6" t="str">
        <f>IF(ISBLANK(Cotizar!D661),"",VLOOKUP(Cotizar!D661,Tabla1[#All],2,FALSE))</f>
        <v/>
      </c>
      <c r="E661" s="6" t="str">
        <f>IF(ISBLANK(Cotizar!F661),"",VLOOKUP(Cotizar!F661,Tabla11[#All],2,FALSE))</f>
        <v/>
      </c>
      <c r="F661" s="6" t="str">
        <f>IF(LEN(Cotizar!G661)&gt;0,Cotizar!G661,"")</f>
        <v/>
      </c>
      <c r="G661" s="39" t="str">
        <f>IF(LEN(Cotizar!H661)&gt;0,Cotizar!H661,"")</f>
        <v/>
      </c>
      <c r="H661" s="39" t="str">
        <f>IF(LEN(Cotizar!I661)&gt;0,Cotizar!I661,"")</f>
        <v/>
      </c>
      <c r="I661" s="6" t="str">
        <f>IF(LEN(Cotizar!J661)&gt;0,Cotizar!J661,"")</f>
        <v/>
      </c>
    </row>
    <row r="662" spans="1:9" x14ac:dyDescent="0.25">
      <c r="A662" s="6" t="str">
        <f>IF(ISBLANK(Cotizar!C662),"",VLOOKUP(Cotizar!C662,Tabla3[#All],2,FALSE))</f>
        <v/>
      </c>
      <c r="B662" s="6" t="str">
        <f>IF(LEN(Cotizar!A662)&gt;0,Cotizar!A662,"")</f>
        <v/>
      </c>
      <c r="C662" s="6" t="str">
        <f>IF(LEN(Cotizar!B662)&gt;0,Cotizar!B662,"")</f>
        <v/>
      </c>
      <c r="D662" s="6" t="str">
        <f>IF(ISBLANK(Cotizar!D662),"",VLOOKUP(Cotizar!D662,Tabla1[#All],2,FALSE))</f>
        <v/>
      </c>
      <c r="E662" s="6" t="str">
        <f>IF(ISBLANK(Cotizar!F662),"",VLOOKUP(Cotizar!F662,Tabla11[#All],2,FALSE))</f>
        <v/>
      </c>
      <c r="F662" s="6" t="str">
        <f>IF(LEN(Cotizar!G662)&gt;0,Cotizar!G662,"")</f>
        <v/>
      </c>
      <c r="G662" s="39" t="str">
        <f>IF(LEN(Cotizar!H662)&gt;0,Cotizar!H662,"")</f>
        <v/>
      </c>
      <c r="H662" s="39" t="str">
        <f>IF(LEN(Cotizar!I662)&gt;0,Cotizar!I662,"")</f>
        <v/>
      </c>
      <c r="I662" s="6" t="str">
        <f>IF(LEN(Cotizar!J662)&gt;0,Cotizar!J662,"")</f>
        <v/>
      </c>
    </row>
    <row r="663" spans="1:9" x14ac:dyDescent="0.25">
      <c r="A663" s="6" t="str">
        <f>IF(ISBLANK(Cotizar!C663),"",VLOOKUP(Cotizar!C663,Tabla3[#All],2,FALSE))</f>
        <v/>
      </c>
      <c r="B663" s="6" t="str">
        <f>IF(LEN(Cotizar!A663)&gt;0,Cotizar!A663,"")</f>
        <v/>
      </c>
      <c r="C663" s="6" t="str">
        <f>IF(LEN(Cotizar!B663)&gt;0,Cotizar!B663,"")</f>
        <v/>
      </c>
      <c r="D663" s="6" t="str">
        <f>IF(ISBLANK(Cotizar!D663),"",VLOOKUP(Cotizar!D663,Tabla1[#All],2,FALSE))</f>
        <v/>
      </c>
      <c r="E663" s="6" t="str">
        <f>IF(ISBLANK(Cotizar!F663),"",VLOOKUP(Cotizar!F663,Tabla11[#All],2,FALSE))</f>
        <v/>
      </c>
      <c r="F663" s="6" t="str">
        <f>IF(LEN(Cotizar!G663)&gt;0,Cotizar!G663,"")</f>
        <v/>
      </c>
      <c r="G663" s="39" t="str">
        <f>IF(LEN(Cotizar!H663)&gt;0,Cotizar!H663,"")</f>
        <v/>
      </c>
      <c r="H663" s="39" t="str">
        <f>IF(LEN(Cotizar!I663)&gt;0,Cotizar!I663,"")</f>
        <v/>
      </c>
      <c r="I663" s="6" t="str">
        <f>IF(LEN(Cotizar!J663)&gt;0,Cotizar!J663,"")</f>
        <v/>
      </c>
    </row>
    <row r="664" spans="1:9" x14ac:dyDescent="0.25">
      <c r="A664" s="6" t="str">
        <f>IF(ISBLANK(Cotizar!C664),"",VLOOKUP(Cotizar!C664,Tabla3[#All],2,FALSE))</f>
        <v/>
      </c>
      <c r="B664" s="6" t="str">
        <f>IF(LEN(Cotizar!A664)&gt;0,Cotizar!A664,"")</f>
        <v/>
      </c>
      <c r="C664" s="6" t="str">
        <f>IF(LEN(Cotizar!B664)&gt;0,Cotizar!B664,"")</f>
        <v/>
      </c>
      <c r="D664" s="6" t="str">
        <f>IF(ISBLANK(Cotizar!D664),"",VLOOKUP(Cotizar!D664,Tabla1[#All],2,FALSE))</f>
        <v/>
      </c>
      <c r="E664" s="6" t="str">
        <f>IF(ISBLANK(Cotizar!F664),"",VLOOKUP(Cotizar!F664,Tabla11[#All],2,FALSE))</f>
        <v/>
      </c>
      <c r="F664" s="6" t="str">
        <f>IF(LEN(Cotizar!G664)&gt;0,Cotizar!G664,"")</f>
        <v/>
      </c>
      <c r="G664" s="39" t="str">
        <f>IF(LEN(Cotizar!H664)&gt;0,Cotizar!H664,"")</f>
        <v/>
      </c>
      <c r="H664" s="39" t="str">
        <f>IF(LEN(Cotizar!I664)&gt;0,Cotizar!I664,"")</f>
        <v/>
      </c>
      <c r="I664" s="6" t="str">
        <f>IF(LEN(Cotizar!J664)&gt;0,Cotizar!J664,"")</f>
        <v/>
      </c>
    </row>
    <row r="665" spans="1:9" x14ac:dyDescent="0.25">
      <c r="A665" s="6" t="str">
        <f>IF(ISBLANK(Cotizar!C665),"",VLOOKUP(Cotizar!C665,Tabla3[#All],2,FALSE))</f>
        <v/>
      </c>
      <c r="B665" s="6" t="str">
        <f>IF(LEN(Cotizar!A665)&gt;0,Cotizar!A665,"")</f>
        <v/>
      </c>
      <c r="C665" s="6" t="str">
        <f>IF(LEN(Cotizar!B665)&gt;0,Cotizar!B665,"")</f>
        <v/>
      </c>
      <c r="D665" s="6" t="str">
        <f>IF(ISBLANK(Cotizar!D665),"",VLOOKUP(Cotizar!D665,Tabla1[#All],2,FALSE))</f>
        <v/>
      </c>
      <c r="E665" s="6" t="str">
        <f>IF(ISBLANK(Cotizar!F665),"",VLOOKUP(Cotizar!F665,Tabla11[#All],2,FALSE))</f>
        <v/>
      </c>
      <c r="F665" s="6" t="str">
        <f>IF(LEN(Cotizar!G665)&gt;0,Cotizar!G665,"")</f>
        <v/>
      </c>
      <c r="G665" s="39" t="str">
        <f>IF(LEN(Cotizar!H665)&gt;0,Cotizar!H665,"")</f>
        <v/>
      </c>
      <c r="H665" s="39" t="str">
        <f>IF(LEN(Cotizar!I665)&gt;0,Cotizar!I665,"")</f>
        <v/>
      </c>
      <c r="I665" s="6" t="str">
        <f>IF(LEN(Cotizar!J665)&gt;0,Cotizar!J665,"")</f>
        <v/>
      </c>
    </row>
    <row r="666" spans="1:9" x14ac:dyDescent="0.25">
      <c r="A666" s="6" t="str">
        <f>IF(ISBLANK(Cotizar!C666),"",VLOOKUP(Cotizar!C666,Tabla3[#All],2,FALSE))</f>
        <v/>
      </c>
      <c r="B666" s="6" t="str">
        <f>IF(LEN(Cotizar!A666)&gt;0,Cotizar!A666,"")</f>
        <v/>
      </c>
      <c r="C666" s="6" t="str">
        <f>IF(LEN(Cotizar!B666)&gt;0,Cotizar!B666,"")</f>
        <v/>
      </c>
      <c r="D666" s="6" t="str">
        <f>IF(ISBLANK(Cotizar!D666),"",VLOOKUP(Cotizar!D666,Tabla1[#All],2,FALSE))</f>
        <v/>
      </c>
      <c r="E666" s="6" t="str">
        <f>IF(ISBLANK(Cotizar!F666),"",VLOOKUP(Cotizar!F666,Tabla11[#All],2,FALSE))</f>
        <v/>
      </c>
      <c r="F666" s="6" t="str">
        <f>IF(LEN(Cotizar!G666)&gt;0,Cotizar!G666,"")</f>
        <v/>
      </c>
      <c r="G666" s="39" t="str">
        <f>IF(LEN(Cotizar!H666)&gt;0,Cotizar!H666,"")</f>
        <v/>
      </c>
      <c r="H666" s="39" t="str">
        <f>IF(LEN(Cotizar!I666)&gt;0,Cotizar!I666,"")</f>
        <v/>
      </c>
      <c r="I666" s="6" t="str">
        <f>IF(LEN(Cotizar!J666)&gt;0,Cotizar!J666,"")</f>
        <v/>
      </c>
    </row>
    <row r="667" spans="1:9" x14ac:dyDescent="0.25">
      <c r="A667" s="6" t="str">
        <f>IF(ISBLANK(Cotizar!C667),"",VLOOKUP(Cotizar!C667,Tabla3[#All],2,FALSE))</f>
        <v/>
      </c>
      <c r="B667" s="6" t="str">
        <f>IF(LEN(Cotizar!A667)&gt;0,Cotizar!A667,"")</f>
        <v/>
      </c>
      <c r="C667" s="6" t="str">
        <f>IF(LEN(Cotizar!B667)&gt;0,Cotizar!B667,"")</f>
        <v/>
      </c>
      <c r="D667" s="6" t="str">
        <f>IF(ISBLANK(Cotizar!D667),"",VLOOKUP(Cotizar!D667,Tabla1[#All],2,FALSE))</f>
        <v/>
      </c>
      <c r="E667" s="6" t="str">
        <f>IF(ISBLANK(Cotizar!F667),"",VLOOKUP(Cotizar!F667,Tabla11[#All],2,FALSE))</f>
        <v/>
      </c>
      <c r="F667" s="6" t="str">
        <f>IF(LEN(Cotizar!G667)&gt;0,Cotizar!G667,"")</f>
        <v/>
      </c>
      <c r="G667" s="39" t="str">
        <f>IF(LEN(Cotizar!H667)&gt;0,Cotizar!H667,"")</f>
        <v/>
      </c>
      <c r="H667" s="39" t="str">
        <f>IF(LEN(Cotizar!I667)&gt;0,Cotizar!I667,"")</f>
        <v/>
      </c>
      <c r="I667" s="6" t="str">
        <f>IF(LEN(Cotizar!J667)&gt;0,Cotizar!J667,"")</f>
        <v/>
      </c>
    </row>
    <row r="668" spans="1:9" x14ac:dyDescent="0.25">
      <c r="A668" s="6" t="str">
        <f>IF(ISBLANK(Cotizar!C668),"",VLOOKUP(Cotizar!C668,Tabla3[#All],2,FALSE))</f>
        <v/>
      </c>
      <c r="B668" s="6" t="str">
        <f>IF(LEN(Cotizar!A668)&gt;0,Cotizar!A668,"")</f>
        <v/>
      </c>
      <c r="C668" s="6" t="str">
        <f>IF(LEN(Cotizar!B668)&gt;0,Cotizar!B668,"")</f>
        <v/>
      </c>
      <c r="D668" s="6" t="str">
        <f>IF(ISBLANK(Cotizar!D668),"",VLOOKUP(Cotizar!D668,Tabla1[#All],2,FALSE))</f>
        <v/>
      </c>
      <c r="E668" s="6" t="str">
        <f>IF(ISBLANK(Cotizar!F668),"",VLOOKUP(Cotizar!F668,Tabla11[#All],2,FALSE))</f>
        <v/>
      </c>
      <c r="F668" s="6" t="str">
        <f>IF(LEN(Cotizar!G668)&gt;0,Cotizar!G668,"")</f>
        <v/>
      </c>
      <c r="G668" s="39" t="str">
        <f>IF(LEN(Cotizar!H668)&gt;0,Cotizar!H668,"")</f>
        <v/>
      </c>
      <c r="H668" s="39" t="str">
        <f>IF(LEN(Cotizar!I668)&gt;0,Cotizar!I668,"")</f>
        <v/>
      </c>
      <c r="I668" s="6" t="str">
        <f>IF(LEN(Cotizar!J668)&gt;0,Cotizar!J668,"")</f>
        <v/>
      </c>
    </row>
    <row r="669" spans="1:9" x14ac:dyDescent="0.25">
      <c r="A669" s="6" t="str">
        <f>IF(ISBLANK(Cotizar!C669),"",VLOOKUP(Cotizar!C669,Tabla3[#All],2,FALSE))</f>
        <v/>
      </c>
      <c r="B669" s="6" t="str">
        <f>IF(LEN(Cotizar!A669)&gt;0,Cotizar!A669,"")</f>
        <v/>
      </c>
      <c r="C669" s="6" t="str">
        <f>IF(LEN(Cotizar!B669)&gt;0,Cotizar!B669,"")</f>
        <v/>
      </c>
      <c r="D669" s="6" t="str">
        <f>IF(ISBLANK(Cotizar!D669),"",VLOOKUP(Cotizar!D669,Tabla1[#All],2,FALSE))</f>
        <v/>
      </c>
      <c r="E669" s="6" t="str">
        <f>IF(ISBLANK(Cotizar!F669),"",VLOOKUP(Cotizar!F669,Tabla11[#All],2,FALSE))</f>
        <v/>
      </c>
      <c r="F669" s="6" t="str">
        <f>IF(LEN(Cotizar!G669)&gt;0,Cotizar!G669,"")</f>
        <v/>
      </c>
      <c r="G669" s="39" t="str">
        <f>IF(LEN(Cotizar!H669)&gt;0,Cotizar!H669,"")</f>
        <v/>
      </c>
      <c r="H669" s="39" t="str">
        <f>IF(LEN(Cotizar!I669)&gt;0,Cotizar!I669,"")</f>
        <v/>
      </c>
      <c r="I669" s="6" t="str">
        <f>IF(LEN(Cotizar!J669)&gt;0,Cotizar!J669,"")</f>
        <v/>
      </c>
    </row>
    <row r="670" spans="1:9" x14ac:dyDescent="0.25">
      <c r="A670" s="6" t="str">
        <f>IF(ISBLANK(Cotizar!C670),"",VLOOKUP(Cotizar!C670,Tabla3[#All],2,FALSE))</f>
        <v/>
      </c>
      <c r="B670" s="6" t="str">
        <f>IF(LEN(Cotizar!A670)&gt;0,Cotizar!A670,"")</f>
        <v/>
      </c>
      <c r="C670" s="6" t="str">
        <f>IF(LEN(Cotizar!B670)&gt;0,Cotizar!B670,"")</f>
        <v/>
      </c>
      <c r="D670" s="6" t="str">
        <f>IF(ISBLANK(Cotizar!D670),"",VLOOKUP(Cotizar!D670,Tabla1[#All],2,FALSE))</f>
        <v/>
      </c>
      <c r="E670" s="6" t="str">
        <f>IF(ISBLANK(Cotizar!F670),"",VLOOKUP(Cotizar!F670,Tabla11[#All],2,FALSE))</f>
        <v/>
      </c>
      <c r="F670" s="6" t="str">
        <f>IF(LEN(Cotizar!G670)&gt;0,Cotizar!G670,"")</f>
        <v/>
      </c>
      <c r="G670" s="39" t="str">
        <f>IF(LEN(Cotizar!H670)&gt;0,Cotizar!H670,"")</f>
        <v/>
      </c>
      <c r="H670" s="39" t="str">
        <f>IF(LEN(Cotizar!I670)&gt;0,Cotizar!I670,"")</f>
        <v/>
      </c>
      <c r="I670" s="6" t="str">
        <f>IF(LEN(Cotizar!J670)&gt;0,Cotizar!J670,"")</f>
        <v/>
      </c>
    </row>
    <row r="671" spans="1:9" x14ac:dyDescent="0.25">
      <c r="A671" s="6" t="str">
        <f>IF(ISBLANK(Cotizar!C671),"",VLOOKUP(Cotizar!C671,Tabla3[#All],2,FALSE))</f>
        <v/>
      </c>
      <c r="B671" s="6" t="str">
        <f>IF(LEN(Cotizar!A671)&gt;0,Cotizar!A671,"")</f>
        <v/>
      </c>
      <c r="C671" s="6" t="str">
        <f>IF(LEN(Cotizar!B671)&gt;0,Cotizar!B671,"")</f>
        <v/>
      </c>
      <c r="D671" s="6" t="str">
        <f>IF(ISBLANK(Cotizar!D671),"",VLOOKUP(Cotizar!D671,Tabla1[#All],2,FALSE))</f>
        <v/>
      </c>
      <c r="E671" s="6" t="str">
        <f>IF(ISBLANK(Cotizar!F671),"",VLOOKUP(Cotizar!F671,Tabla11[#All],2,FALSE))</f>
        <v/>
      </c>
      <c r="F671" s="6" t="str">
        <f>IF(LEN(Cotizar!G671)&gt;0,Cotizar!G671,"")</f>
        <v/>
      </c>
      <c r="G671" s="39" t="str">
        <f>IF(LEN(Cotizar!H671)&gt;0,Cotizar!H671,"")</f>
        <v/>
      </c>
      <c r="H671" s="39" t="str">
        <f>IF(LEN(Cotizar!I671)&gt;0,Cotizar!I671,"")</f>
        <v/>
      </c>
      <c r="I671" s="6" t="str">
        <f>IF(LEN(Cotizar!J671)&gt;0,Cotizar!J671,"")</f>
        <v/>
      </c>
    </row>
    <row r="672" spans="1:9" x14ac:dyDescent="0.25">
      <c r="A672" s="6" t="str">
        <f>IF(ISBLANK(Cotizar!C672),"",VLOOKUP(Cotizar!C672,Tabla3[#All],2,FALSE))</f>
        <v/>
      </c>
      <c r="B672" s="6" t="str">
        <f>IF(LEN(Cotizar!A672)&gt;0,Cotizar!A672,"")</f>
        <v/>
      </c>
      <c r="C672" s="6" t="str">
        <f>IF(LEN(Cotizar!B672)&gt;0,Cotizar!B672,"")</f>
        <v/>
      </c>
      <c r="D672" s="6" t="str">
        <f>IF(ISBLANK(Cotizar!D672),"",VLOOKUP(Cotizar!D672,Tabla1[#All],2,FALSE))</f>
        <v/>
      </c>
      <c r="E672" s="6" t="str">
        <f>IF(ISBLANK(Cotizar!F672),"",VLOOKUP(Cotizar!F672,Tabla11[#All],2,FALSE))</f>
        <v/>
      </c>
      <c r="F672" s="6" t="str">
        <f>IF(LEN(Cotizar!G672)&gt;0,Cotizar!G672,"")</f>
        <v/>
      </c>
      <c r="G672" s="39" t="str">
        <f>IF(LEN(Cotizar!H672)&gt;0,Cotizar!H672,"")</f>
        <v/>
      </c>
      <c r="H672" s="39" t="str">
        <f>IF(LEN(Cotizar!I672)&gt;0,Cotizar!I672,"")</f>
        <v/>
      </c>
      <c r="I672" s="6" t="str">
        <f>IF(LEN(Cotizar!J672)&gt;0,Cotizar!J672,"")</f>
        <v/>
      </c>
    </row>
    <row r="673" spans="1:9" x14ac:dyDescent="0.25">
      <c r="A673" s="6" t="str">
        <f>IF(ISBLANK(Cotizar!C673),"",VLOOKUP(Cotizar!C673,Tabla3[#All],2,FALSE))</f>
        <v/>
      </c>
      <c r="B673" s="6" t="str">
        <f>IF(LEN(Cotizar!A673)&gt;0,Cotizar!A673,"")</f>
        <v/>
      </c>
      <c r="C673" s="6" t="str">
        <f>IF(LEN(Cotizar!B673)&gt;0,Cotizar!B673,"")</f>
        <v/>
      </c>
      <c r="D673" s="6" t="str">
        <f>IF(ISBLANK(Cotizar!D673),"",VLOOKUP(Cotizar!D673,Tabla1[#All],2,FALSE))</f>
        <v/>
      </c>
      <c r="E673" s="6" t="str">
        <f>IF(ISBLANK(Cotizar!F673),"",VLOOKUP(Cotizar!F673,Tabla11[#All],2,FALSE))</f>
        <v/>
      </c>
      <c r="F673" s="6" t="str">
        <f>IF(LEN(Cotizar!G673)&gt;0,Cotizar!G673,"")</f>
        <v/>
      </c>
      <c r="G673" s="39" t="str">
        <f>IF(LEN(Cotizar!H673)&gt;0,Cotizar!H673,"")</f>
        <v/>
      </c>
      <c r="H673" s="39" t="str">
        <f>IF(LEN(Cotizar!I673)&gt;0,Cotizar!I673,"")</f>
        <v/>
      </c>
      <c r="I673" s="6" t="str">
        <f>IF(LEN(Cotizar!J673)&gt;0,Cotizar!J673,"")</f>
        <v/>
      </c>
    </row>
    <row r="674" spans="1:9" x14ac:dyDescent="0.25">
      <c r="A674" s="6" t="str">
        <f>IF(ISBLANK(Cotizar!C674),"",VLOOKUP(Cotizar!C674,Tabla3[#All],2,FALSE))</f>
        <v/>
      </c>
      <c r="B674" s="6" t="str">
        <f>IF(LEN(Cotizar!A674)&gt;0,Cotizar!A674,"")</f>
        <v/>
      </c>
      <c r="C674" s="6" t="str">
        <f>IF(LEN(Cotizar!B674)&gt;0,Cotizar!B674,"")</f>
        <v/>
      </c>
      <c r="D674" s="6" t="str">
        <f>IF(ISBLANK(Cotizar!D674),"",VLOOKUP(Cotizar!D674,Tabla1[#All],2,FALSE))</f>
        <v/>
      </c>
      <c r="E674" s="6" t="str">
        <f>IF(ISBLANK(Cotizar!F674),"",VLOOKUP(Cotizar!F674,Tabla11[#All],2,FALSE))</f>
        <v/>
      </c>
      <c r="F674" s="6" t="str">
        <f>IF(LEN(Cotizar!G674)&gt;0,Cotizar!G674,"")</f>
        <v/>
      </c>
      <c r="G674" s="39" t="str">
        <f>IF(LEN(Cotizar!H674)&gt;0,Cotizar!H674,"")</f>
        <v/>
      </c>
      <c r="H674" s="39" t="str">
        <f>IF(LEN(Cotizar!I674)&gt;0,Cotizar!I674,"")</f>
        <v/>
      </c>
      <c r="I674" s="6" t="str">
        <f>IF(LEN(Cotizar!J674)&gt;0,Cotizar!J674,"")</f>
        <v/>
      </c>
    </row>
    <row r="675" spans="1:9" x14ac:dyDescent="0.25">
      <c r="A675" s="6" t="str">
        <f>IF(ISBLANK(Cotizar!C675),"",VLOOKUP(Cotizar!C675,Tabla3[#All],2,FALSE))</f>
        <v/>
      </c>
      <c r="B675" s="6" t="str">
        <f>IF(LEN(Cotizar!A675)&gt;0,Cotizar!A675,"")</f>
        <v/>
      </c>
      <c r="C675" s="6" t="str">
        <f>IF(LEN(Cotizar!B675)&gt;0,Cotizar!B675,"")</f>
        <v/>
      </c>
      <c r="D675" s="6" t="str">
        <f>IF(ISBLANK(Cotizar!D675),"",VLOOKUP(Cotizar!D675,Tabla1[#All],2,FALSE))</f>
        <v/>
      </c>
      <c r="E675" s="6" t="str">
        <f>IF(ISBLANK(Cotizar!F675),"",VLOOKUP(Cotizar!F675,Tabla11[#All],2,FALSE))</f>
        <v/>
      </c>
      <c r="F675" s="6" t="str">
        <f>IF(LEN(Cotizar!G675)&gt;0,Cotizar!G675,"")</f>
        <v/>
      </c>
      <c r="G675" s="39" t="str">
        <f>IF(LEN(Cotizar!H675)&gt;0,Cotizar!H675,"")</f>
        <v/>
      </c>
      <c r="H675" s="39" t="str">
        <f>IF(LEN(Cotizar!I675)&gt;0,Cotizar!I675,"")</f>
        <v/>
      </c>
      <c r="I675" s="6" t="str">
        <f>IF(LEN(Cotizar!J675)&gt;0,Cotizar!J675,"")</f>
        <v/>
      </c>
    </row>
    <row r="676" spans="1:9" x14ac:dyDescent="0.25">
      <c r="A676" s="6" t="str">
        <f>IF(ISBLANK(Cotizar!C676),"",VLOOKUP(Cotizar!C676,Tabla3[#All],2,FALSE))</f>
        <v/>
      </c>
      <c r="B676" s="6" t="str">
        <f>IF(LEN(Cotizar!A676)&gt;0,Cotizar!A676,"")</f>
        <v/>
      </c>
      <c r="C676" s="6" t="str">
        <f>IF(LEN(Cotizar!B676)&gt;0,Cotizar!B676,"")</f>
        <v/>
      </c>
      <c r="D676" s="6" t="str">
        <f>IF(ISBLANK(Cotizar!D676),"",VLOOKUP(Cotizar!D676,Tabla1[#All],2,FALSE))</f>
        <v/>
      </c>
      <c r="E676" s="6" t="str">
        <f>IF(ISBLANK(Cotizar!F676),"",VLOOKUP(Cotizar!F676,Tabla11[#All],2,FALSE))</f>
        <v/>
      </c>
      <c r="F676" s="6" t="str">
        <f>IF(LEN(Cotizar!G676)&gt;0,Cotizar!G676,"")</f>
        <v/>
      </c>
      <c r="G676" s="39" t="str">
        <f>IF(LEN(Cotizar!H676)&gt;0,Cotizar!H676,"")</f>
        <v/>
      </c>
      <c r="H676" s="39" t="str">
        <f>IF(LEN(Cotizar!I676)&gt;0,Cotizar!I676,"")</f>
        <v/>
      </c>
      <c r="I676" s="6" t="str">
        <f>IF(LEN(Cotizar!J676)&gt;0,Cotizar!J676,"")</f>
        <v/>
      </c>
    </row>
    <row r="677" spans="1:9" x14ac:dyDescent="0.25">
      <c r="A677" s="6" t="str">
        <f>IF(ISBLANK(Cotizar!C677),"",VLOOKUP(Cotizar!C677,Tabla3[#All],2,FALSE))</f>
        <v/>
      </c>
      <c r="B677" s="6" t="str">
        <f>IF(LEN(Cotizar!A677)&gt;0,Cotizar!A677,"")</f>
        <v/>
      </c>
      <c r="C677" s="6" t="str">
        <f>IF(LEN(Cotizar!B677)&gt;0,Cotizar!B677,"")</f>
        <v/>
      </c>
      <c r="D677" s="6" t="str">
        <f>IF(ISBLANK(Cotizar!D677),"",VLOOKUP(Cotizar!D677,Tabla1[#All],2,FALSE))</f>
        <v/>
      </c>
      <c r="E677" s="6" t="str">
        <f>IF(ISBLANK(Cotizar!F677),"",VLOOKUP(Cotizar!F677,Tabla11[#All],2,FALSE))</f>
        <v/>
      </c>
      <c r="F677" s="6" t="str">
        <f>IF(LEN(Cotizar!G677)&gt;0,Cotizar!G677,"")</f>
        <v/>
      </c>
      <c r="G677" s="39" t="str">
        <f>IF(LEN(Cotizar!H677)&gt;0,Cotizar!H677,"")</f>
        <v/>
      </c>
      <c r="H677" s="39" t="str">
        <f>IF(LEN(Cotizar!I677)&gt;0,Cotizar!I677,"")</f>
        <v/>
      </c>
      <c r="I677" s="6" t="str">
        <f>IF(LEN(Cotizar!J677)&gt;0,Cotizar!J677,"")</f>
        <v/>
      </c>
    </row>
    <row r="678" spans="1:9" x14ac:dyDescent="0.25">
      <c r="A678" s="6" t="str">
        <f>IF(ISBLANK(Cotizar!C678),"",VLOOKUP(Cotizar!C678,Tabla3[#All],2,FALSE))</f>
        <v/>
      </c>
      <c r="B678" s="6" t="str">
        <f>IF(LEN(Cotizar!A678)&gt;0,Cotizar!A678,"")</f>
        <v/>
      </c>
      <c r="C678" s="6" t="str">
        <f>IF(LEN(Cotizar!B678)&gt;0,Cotizar!B678,"")</f>
        <v/>
      </c>
      <c r="D678" s="6" t="str">
        <f>IF(ISBLANK(Cotizar!D678),"",VLOOKUP(Cotizar!D678,Tabla1[#All],2,FALSE))</f>
        <v/>
      </c>
      <c r="E678" s="6" t="str">
        <f>IF(ISBLANK(Cotizar!F678),"",VLOOKUP(Cotizar!F678,Tabla11[#All],2,FALSE))</f>
        <v/>
      </c>
      <c r="F678" s="6" t="str">
        <f>IF(LEN(Cotizar!G678)&gt;0,Cotizar!G678,"")</f>
        <v/>
      </c>
      <c r="G678" s="39" t="str">
        <f>IF(LEN(Cotizar!H678)&gt;0,Cotizar!H678,"")</f>
        <v/>
      </c>
      <c r="H678" s="39" t="str">
        <f>IF(LEN(Cotizar!I678)&gt;0,Cotizar!I678,"")</f>
        <v/>
      </c>
      <c r="I678" s="6" t="str">
        <f>IF(LEN(Cotizar!J678)&gt;0,Cotizar!J678,"")</f>
        <v/>
      </c>
    </row>
    <row r="679" spans="1:9" x14ac:dyDescent="0.25">
      <c r="A679" s="6" t="str">
        <f>IF(ISBLANK(Cotizar!C679),"",VLOOKUP(Cotizar!C679,Tabla3[#All],2,FALSE))</f>
        <v/>
      </c>
      <c r="B679" s="6" t="str">
        <f>IF(LEN(Cotizar!A679)&gt;0,Cotizar!A679,"")</f>
        <v/>
      </c>
      <c r="C679" s="6" t="str">
        <f>IF(LEN(Cotizar!B679)&gt;0,Cotizar!B679,"")</f>
        <v/>
      </c>
      <c r="D679" s="6" t="str">
        <f>IF(ISBLANK(Cotizar!D679),"",VLOOKUP(Cotizar!D679,Tabla1[#All],2,FALSE))</f>
        <v/>
      </c>
      <c r="E679" s="6" t="str">
        <f>IF(ISBLANK(Cotizar!F679),"",VLOOKUP(Cotizar!F679,Tabla11[#All],2,FALSE))</f>
        <v/>
      </c>
      <c r="F679" s="6" t="str">
        <f>IF(LEN(Cotizar!G679)&gt;0,Cotizar!G679,"")</f>
        <v/>
      </c>
      <c r="G679" s="39" t="str">
        <f>IF(LEN(Cotizar!H679)&gt;0,Cotizar!H679,"")</f>
        <v/>
      </c>
      <c r="H679" s="39" t="str">
        <f>IF(LEN(Cotizar!I679)&gt;0,Cotizar!I679,"")</f>
        <v/>
      </c>
      <c r="I679" s="6" t="str">
        <f>IF(LEN(Cotizar!J679)&gt;0,Cotizar!J679,"")</f>
        <v/>
      </c>
    </row>
    <row r="680" spans="1:9" x14ac:dyDescent="0.25">
      <c r="A680" s="6" t="str">
        <f>IF(ISBLANK(Cotizar!C680),"",VLOOKUP(Cotizar!C680,Tabla3[#All],2,FALSE))</f>
        <v/>
      </c>
      <c r="B680" s="6" t="str">
        <f>IF(LEN(Cotizar!A680)&gt;0,Cotizar!A680,"")</f>
        <v/>
      </c>
      <c r="C680" s="6" t="str">
        <f>IF(LEN(Cotizar!B680)&gt;0,Cotizar!B680,"")</f>
        <v/>
      </c>
      <c r="D680" s="6" t="str">
        <f>IF(ISBLANK(Cotizar!D680),"",VLOOKUP(Cotizar!D680,Tabla1[#All],2,FALSE))</f>
        <v/>
      </c>
      <c r="E680" s="6" t="str">
        <f>IF(ISBLANK(Cotizar!F680),"",VLOOKUP(Cotizar!F680,Tabla11[#All],2,FALSE))</f>
        <v/>
      </c>
      <c r="F680" s="6" t="str">
        <f>IF(LEN(Cotizar!G680)&gt;0,Cotizar!G680,"")</f>
        <v/>
      </c>
      <c r="G680" s="39" t="str">
        <f>IF(LEN(Cotizar!H680)&gt;0,Cotizar!H680,"")</f>
        <v/>
      </c>
      <c r="H680" s="39" t="str">
        <f>IF(LEN(Cotizar!I680)&gt;0,Cotizar!I680,"")</f>
        <v/>
      </c>
      <c r="I680" s="6" t="str">
        <f>IF(LEN(Cotizar!J680)&gt;0,Cotizar!J680,"")</f>
        <v/>
      </c>
    </row>
    <row r="681" spans="1:9" x14ac:dyDescent="0.25">
      <c r="A681" s="6" t="str">
        <f>IF(ISBLANK(Cotizar!C681),"",VLOOKUP(Cotizar!C681,Tabla3[#All],2,FALSE))</f>
        <v/>
      </c>
      <c r="B681" s="6" t="str">
        <f>IF(LEN(Cotizar!A681)&gt;0,Cotizar!A681,"")</f>
        <v/>
      </c>
      <c r="C681" s="6" t="str">
        <f>IF(LEN(Cotizar!B681)&gt;0,Cotizar!B681,"")</f>
        <v/>
      </c>
      <c r="D681" s="6" t="str">
        <f>IF(ISBLANK(Cotizar!D681),"",VLOOKUP(Cotizar!D681,Tabla1[#All],2,FALSE))</f>
        <v/>
      </c>
      <c r="E681" s="6" t="str">
        <f>IF(ISBLANK(Cotizar!F681),"",VLOOKUP(Cotizar!F681,Tabla11[#All],2,FALSE))</f>
        <v/>
      </c>
      <c r="F681" s="6" t="str">
        <f>IF(LEN(Cotizar!G681)&gt;0,Cotizar!G681,"")</f>
        <v/>
      </c>
      <c r="G681" s="39" t="str">
        <f>IF(LEN(Cotizar!H681)&gt;0,Cotizar!H681,"")</f>
        <v/>
      </c>
      <c r="H681" s="39" t="str">
        <f>IF(LEN(Cotizar!I681)&gt;0,Cotizar!I681,"")</f>
        <v/>
      </c>
      <c r="I681" s="6" t="str">
        <f>IF(LEN(Cotizar!J681)&gt;0,Cotizar!J681,"")</f>
        <v/>
      </c>
    </row>
    <row r="682" spans="1:9" x14ac:dyDescent="0.25">
      <c r="A682" s="6" t="str">
        <f>IF(ISBLANK(Cotizar!C682),"",VLOOKUP(Cotizar!C682,Tabla3[#All],2,FALSE))</f>
        <v/>
      </c>
      <c r="B682" s="6" t="str">
        <f>IF(LEN(Cotizar!A682)&gt;0,Cotizar!A682,"")</f>
        <v/>
      </c>
      <c r="C682" s="6" t="str">
        <f>IF(LEN(Cotizar!B682)&gt;0,Cotizar!B682,"")</f>
        <v/>
      </c>
      <c r="D682" s="6" t="str">
        <f>IF(ISBLANK(Cotizar!D682),"",VLOOKUP(Cotizar!D682,Tabla1[#All],2,FALSE))</f>
        <v/>
      </c>
      <c r="E682" s="6" t="str">
        <f>IF(ISBLANK(Cotizar!F682),"",VLOOKUP(Cotizar!F682,Tabla11[#All],2,FALSE))</f>
        <v/>
      </c>
      <c r="F682" s="6" t="str">
        <f>IF(LEN(Cotizar!G682)&gt;0,Cotizar!G682,"")</f>
        <v/>
      </c>
      <c r="G682" s="39" t="str">
        <f>IF(LEN(Cotizar!H682)&gt;0,Cotizar!H682,"")</f>
        <v/>
      </c>
      <c r="H682" s="39" t="str">
        <f>IF(LEN(Cotizar!I682)&gt;0,Cotizar!I682,"")</f>
        <v/>
      </c>
      <c r="I682" s="6" t="str">
        <f>IF(LEN(Cotizar!J682)&gt;0,Cotizar!J682,"")</f>
        <v/>
      </c>
    </row>
    <row r="683" spans="1:9" x14ac:dyDescent="0.25">
      <c r="A683" s="6" t="str">
        <f>IF(ISBLANK(Cotizar!C683),"",VLOOKUP(Cotizar!C683,Tabla3[#All],2,FALSE))</f>
        <v/>
      </c>
      <c r="B683" s="6" t="str">
        <f>IF(LEN(Cotizar!A683)&gt;0,Cotizar!A683,"")</f>
        <v/>
      </c>
      <c r="C683" s="6" t="str">
        <f>IF(LEN(Cotizar!B683)&gt;0,Cotizar!B683,"")</f>
        <v/>
      </c>
      <c r="D683" s="6" t="str">
        <f>IF(ISBLANK(Cotizar!D683),"",VLOOKUP(Cotizar!D683,Tabla1[#All],2,FALSE))</f>
        <v/>
      </c>
      <c r="E683" s="6" t="str">
        <f>IF(ISBLANK(Cotizar!F683),"",VLOOKUP(Cotizar!F683,Tabla11[#All],2,FALSE))</f>
        <v/>
      </c>
      <c r="F683" s="6" t="str">
        <f>IF(LEN(Cotizar!G683)&gt;0,Cotizar!G683,"")</f>
        <v/>
      </c>
      <c r="G683" s="39" t="str">
        <f>IF(LEN(Cotizar!H683)&gt;0,Cotizar!H683,"")</f>
        <v/>
      </c>
      <c r="H683" s="39" t="str">
        <f>IF(LEN(Cotizar!I683)&gt;0,Cotizar!I683,"")</f>
        <v/>
      </c>
      <c r="I683" s="6" t="str">
        <f>IF(LEN(Cotizar!J683)&gt;0,Cotizar!J683,"")</f>
        <v/>
      </c>
    </row>
    <row r="684" spans="1:9" x14ac:dyDescent="0.25">
      <c r="A684" s="6" t="str">
        <f>IF(ISBLANK(Cotizar!C684),"",VLOOKUP(Cotizar!C684,Tabla3[#All],2,FALSE))</f>
        <v/>
      </c>
      <c r="B684" s="6" t="str">
        <f>IF(LEN(Cotizar!A684)&gt;0,Cotizar!A684,"")</f>
        <v/>
      </c>
      <c r="C684" s="6" t="str">
        <f>IF(LEN(Cotizar!B684)&gt;0,Cotizar!B684,"")</f>
        <v/>
      </c>
      <c r="D684" s="6" t="str">
        <f>IF(ISBLANK(Cotizar!D684),"",VLOOKUP(Cotizar!D684,Tabla1[#All],2,FALSE))</f>
        <v/>
      </c>
      <c r="E684" s="6" t="str">
        <f>IF(ISBLANK(Cotizar!F684),"",VLOOKUP(Cotizar!F684,Tabla11[#All],2,FALSE))</f>
        <v/>
      </c>
      <c r="F684" s="6" t="str">
        <f>IF(LEN(Cotizar!G684)&gt;0,Cotizar!G684,"")</f>
        <v/>
      </c>
      <c r="G684" s="39" t="str">
        <f>IF(LEN(Cotizar!H684)&gt;0,Cotizar!H684,"")</f>
        <v/>
      </c>
      <c r="H684" s="39" t="str">
        <f>IF(LEN(Cotizar!I684)&gt;0,Cotizar!I684,"")</f>
        <v/>
      </c>
      <c r="I684" s="6" t="str">
        <f>IF(LEN(Cotizar!J684)&gt;0,Cotizar!J684,"")</f>
        <v/>
      </c>
    </row>
    <row r="685" spans="1:9" x14ac:dyDescent="0.25">
      <c r="A685" s="6" t="str">
        <f>IF(ISBLANK(Cotizar!C685),"",VLOOKUP(Cotizar!C685,Tabla3[#All],2,FALSE))</f>
        <v/>
      </c>
      <c r="B685" s="6" t="str">
        <f>IF(LEN(Cotizar!A685)&gt;0,Cotizar!A685,"")</f>
        <v/>
      </c>
      <c r="C685" s="6" t="str">
        <f>IF(LEN(Cotizar!B685)&gt;0,Cotizar!B685,"")</f>
        <v/>
      </c>
      <c r="D685" s="6" t="str">
        <f>IF(ISBLANK(Cotizar!D685),"",VLOOKUP(Cotizar!D685,Tabla1[#All],2,FALSE))</f>
        <v/>
      </c>
      <c r="E685" s="6" t="str">
        <f>IF(ISBLANK(Cotizar!F685),"",VLOOKUP(Cotizar!F685,Tabla11[#All],2,FALSE))</f>
        <v/>
      </c>
      <c r="F685" s="6" t="str">
        <f>IF(LEN(Cotizar!G685)&gt;0,Cotizar!G685,"")</f>
        <v/>
      </c>
      <c r="G685" s="39" t="str">
        <f>IF(LEN(Cotizar!H685)&gt;0,Cotizar!H685,"")</f>
        <v/>
      </c>
      <c r="H685" s="39" t="str">
        <f>IF(LEN(Cotizar!I685)&gt;0,Cotizar!I685,"")</f>
        <v/>
      </c>
      <c r="I685" s="6" t="str">
        <f>IF(LEN(Cotizar!J685)&gt;0,Cotizar!J685,"")</f>
        <v/>
      </c>
    </row>
    <row r="686" spans="1:9" x14ac:dyDescent="0.25">
      <c r="A686" s="6" t="str">
        <f>IF(ISBLANK(Cotizar!C686),"",VLOOKUP(Cotizar!C686,Tabla3[#All],2,FALSE))</f>
        <v/>
      </c>
      <c r="B686" s="6" t="str">
        <f>IF(LEN(Cotizar!A686)&gt;0,Cotizar!A686,"")</f>
        <v/>
      </c>
      <c r="C686" s="6" t="str">
        <f>IF(LEN(Cotizar!B686)&gt;0,Cotizar!B686,"")</f>
        <v/>
      </c>
      <c r="D686" s="6" t="str">
        <f>IF(ISBLANK(Cotizar!D686),"",VLOOKUP(Cotizar!D686,Tabla1[#All],2,FALSE))</f>
        <v/>
      </c>
      <c r="E686" s="6" t="str">
        <f>IF(ISBLANK(Cotizar!F686),"",VLOOKUP(Cotizar!F686,Tabla11[#All],2,FALSE))</f>
        <v/>
      </c>
      <c r="F686" s="6" t="str">
        <f>IF(LEN(Cotizar!G686)&gt;0,Cotizar!G686,"")</f>
        <v/>
      </c>
      <c r="G686" s="39" t="str">
        <f>IF(LEN(Cotizar!H686)&gt;0,Cotizar!H686,"")</f>
        <v/>
      </c>
      <c r="H686" s="39" t="str">
        <f>IF(LEN(Cotizar!I686)&gt;0,Cotizar!I686,"")</f>
        <v/>
      </c>
      <c r="I686" s="6" t="str">
        <f>IF(LEN(Cotizar!J686)&gt;0,Cotizar!J686,"")</f>
        <v/>
      </c>
    </row>
    <row r="687" spans="1:9" x14ac:dyDescent="0.25">
      <c r="A687" s="6" t="str">
        <f>IF(ISBLANK(Cotizar!C687),"",VLOOKUP(Cotizar!C687,Tabla3[#All],2,FALSE))</f>
        <v/>
      </c>
      <c r="B687" s="6" t="str">
        <f>IF(LEN(Cotizar!A687)&gt;0,Cotizar!A687,"")</f>
        <v/>
      </c>
      <c r="C687" s="6" t="str">
        <f>IF(LEN(Cotizar!B687)&gt;0,Cotizar!B687,"")</f>
        <v/>
      </c>
      <c r="D687" s="6" t="str">
        <f>IF(ISBLANK(Cotizar!D687),"",VLOOKUP(Cotizar!D687,Tabla1[#All],2,FALSE))</f>
        <v/>
      </c>
      <c r="E687" s="6" t="str">
        <f>IF(ISBLANK(Cotizar!F687),"",VLOOKUP(Cotizar!F687,Tabla11[#All],2,FALSE))</f>
        <v/>
      </c>
      <c r="F687" s="6" t="str">
        <f>IF(LEN(Cotizar!G687)&gt;0,Cotizar!G687,"")</f>
        <v/>
      </c>
      <c r="G687" s="39" t="str">
        <f>IF(LEN(Cotizar!H687)&gt;0,Cotizar!H687,"")</f>
        <v/>
      </c>
      <c r="H687" s="39" t="str">
        <f>IF(LEN(Cotizar!I687)&gt;0,Cotizar!I687,"")</f>
        <v/>
      </c>
      <c r="I687" s="6" t="str">
        <f>IF(LEN(Cotizar!J687)&gt;0,Cotizar!J687,"")</f>
        <v/>
      </c>
    </row>
    <row r="688" spans="1:9" x14ac:dyDescent="0.25">
      <c r="A688" s="6" t="str">
        <f>IF(ISBLANK(Cotizar!C688),"",VLOOKUP(Cotizar!C688,Tabla3[#All],2,FALSE))</f>
        <v/>
      </c>
      <c r="B688" s="6" t="str">
        <f>IF(LEN(Cotizar!A688)&gt;0,Cotizar!A688,"")</f>
        <v/>
      </c>
      <c r="C688" s="6" t="str">
        <f>IF(LEN(Cotizar!B688)&gt;0,Cotizar!B688,"")</f>
        <v/>
      </c>
      <c r="D688" s="6" t="str">
        <f>IF(ISBLANK(Cotizar!D688),"",VLOOKUP(Cotizar!D688,Tabla1[#All],2,FALSE))</f>
        <v/>
      </c>
      <c r="E688" s="6" t="str">
        <f>IF(ISBLANK(Cotizar!F688),"",VLOOKUP(Cotizar!F688,Tabla11[#All],2,FALSE))</f>
        <v/>
      </c>
      <c r="F688" s="6" t="str">
        <f>IF(LEN(Cotizar!G688)&gt;0,Cotizar!G688,"")</f>
        <v/>
      </c>
      <c r="G688" s="39" t="str">
        <f>IF(LEN(Cotizar!H688)&gt;0,Cotizar!H688,"")</f>
        <v/>
      </c>
      <c r="H688" s="39" t="str">
        <f>IF(LEN(Cotizar!I688)&gt;0,Cotizar!I688,"")</f>
        <v/>
      </c>
      <c r="I688" s="6" t="str">
        <f>IF(LEN(Cotizar!J688)&gt;0,Cotizar!J688,"")</f>
        <v/>
      </c>
    </row>
    <row r="689" spans="1:9" x14ac:dyDescent="0.25">
      <c r="A689" s="6" t="str">
        <f>IF(ISBLANK(Cotizar!C689),"",VLOOKUP(Cotizar!C689,Tabla3[#All],2,FALSE))</f>
        <v/>
      </c>
      <c r="B689" s="6" t="str">
        <f>IF(LEN(Cotizar!A689)&gt;0,Cotizar!A689,"")</f>
        <v/>
      </c>
      <c r="C689" s="6" t="str">
        <f>IF(LEN(Cotizar!B689)&gt;0,Cotizar!B689,"")</f>
        <v/>
      </c>
      <c r="D689" s="6" t="str">
        <f>IF(ISBLANK(Cotizar!D689),"",VLOOKUP(Cotizar!D689,Tabla1[#All],2,FALSE))</f>
        <v/>
      </c>
      <c r="E689" s="6" t="str">
        <f>IF(ISBLANK(Cotizar!F689),"",VLOOKUP(Cotizar!F689,Tabla11[#All],2,FALSE))</f>
        <v/>
      </c>
      <c r="F689" s="6" t="str">
        <f>IF(LEN(Cotizar!G689)&gt;0,Cotizar!G689,"")</f>
        <v/>
      </c>
      <c r="G689" s="39" t="str">
        <f>IF(LEN(Cotizar!H689)&gt;0,Cotizar!H689,"")</f>
        <v/>
      </c>
      <c r="H689" s="39" t="str">
        <f>IF(LEN(Cotizar!I689)&gt;0,Cotizar!I689,"")</f>
        <v/>
      </c>
      <c r="I689" s="6" t="str">
        <f>IF(LEN(Cotizar!J689)&gt;0,Cotizar!J689,"")</f>
        <v/>
      </c>
    </row>
    <row r="690" spans="1:9" x14ac:dyDescent="0.25">
      <c r="A690" s="6" t="str">
        <f>IF(ISBLANK(Cotizar!C690),"",VLOOKUP(Cotizar!C690,Tabla3[#All],2,FALSE))</f>
        <v/>
      </c>
      <c r="B690" s="6" t="str">
        <f>IF(LEN(Cotizar!A690)&gt;0,Cotizar!A690,"")</f>
        <v/>
      </c>
      <c r="C690" s="6" t="str">
        <f>IF(LEN(Cotizar!B690)&gt;0,Cotizar!B690,"")</f>
        <v/>
      </c>
      <c r="D690" s="6" t="str">
        <f>IF(ISBLANK(Cotizar!D690),"",VLOOKUP(Cotizar!D690,Tabla1[#All],2,FALSE))</f>
        <v/>
      </c>
      <c r="E690" s="6" t="str">
        <f>IF(ISBLANK(Cotizar!F690),"",VLOOKUP(Cotizar!F690,Tabla11[#All],2,FALSE))</f>
        <v/>
      </c>
      <c r="F690" s="6" t="str">
        <f>IF(LEN(Cotizar!G690)&gt;0,Cotizar!G690,"")</f>
        <v/>
      </c>
      <c r="G690" s="39" t="str">
        <f>IF(LEN(Cotizar!H690)&gt;0,Cotizar!H690,"")</f>
        <v/>
      </c>
      <c r="H690" s="39" t="str">
        <f>IF(LEN(Cotizar!I690)&gt;0,Cotizar!I690,"")</f>
        <v/>
      </c>
      <c r="I690" s="6" t="str">
        <f>IF(LEN(Cotizar!J690)&gt;0,Cotizar!J690,"")</f>
        <v/>
      </c>
    </row>
    <row r="691" spans="1:9" x14ac:dyDescent="0.25">
      <c r="A691" s="6" t="str">
        <f>IF(ISBLANK(Cotizar!C691),"",VLOOKUP(Cotizar!C691,Tabla3[#All],2,FALSE))</f>
        <v/>
      </c>
      <c r="B691" s="6" t="str">
        <f>IF(LEN(Cotizar!A691)&gt;0,Cotizar!A691,"")</f>
        <v/>
      </c>
      <c r="C691" s="6" t="str">
        <f>IF(LEN(Cotizar!B691)&gt;0,Cotizar!B691,"")</f>
        <v/>
      </c>
      <c r="D691" s="6" t="str">
        <f>IF(ISBLANK(Cotizar!D691),"",VLOOKUP(Cotizar!D691,Tabla1[#All],2,FALSE))</f>
        <v/>
      </c>
      <c r="E691" s="6" t="str">
        <f>IF(ISBLANK(Cotizar!F691),"",VLOOKUP(Cotizar!F691,Tabla11[#All],2,FALSE))</f>
        <v/>
      </c>
      <c r="F691" s="6" t="str">
        <f>IF(LEN(Cotizar!G691)&gt;0,Cotizar!G691,"")</f>
        <v/>
      </c>
      <c r="G691" s="39" t="str">
        <f>IF(LEN(Cotizar!H691)&gt;0,Cotizar!H691,"")</f>
        <v/>
      </c>
      <c r="H691" s="39" t="str">
        <f>IF(LEN(Cotizar!I691)&gt;0,Cotizar!I691,"")</f>
        <v/>
      </c>
      <c r="I691" s="6" t="str">
        <f>IF(LEN(Cotizar!J691)&gt;0,Cotizar!J691,"")</f>
        <v/>
      </c>
    </row>
    <row r="692" spans="1:9" x14ac:dyDescent="0.25">
      <c r="A692" s="6" t="str">
        <f>IF(ISBLANK(Cotizar!C692),"",VLOOKUP(Cotizar!C692,Tabla3[#All],2,FALSE))</f>
        <v/>
      </c>
      <c r="B692" s="6" t="str">
        <f>IF(LEN(Cotizar!A692)&gt;0,Cotizar!A692,"")</f>
        <v/>
      </c>
      <c r="C692" s="6" t="str">
        <f>IF(LEN(Cotizar!B692)&gt;0,Cotizar!B692,"")</f>
        <v/>
      </c>
      <c r="D692" s="6" t="str">
        <f>IF(ISBLANK(Cotizar!D692),"",VLOOKUP(Cotizar!D692,Tabla1[#All],2,FALSE))</f>
        <v/>
      </c>
      <c r="E692" s="6" t="str">
        <f>IF(ISBLANK(Cotizar!F692),"",VLOOKUP(Cotizar!F692,Tabla11[#All],2,FALSE))</f>
        <v/>
      </c>
      <c r="F692" s="6" t="str">
        <f>IF(LEN(Cotizar!G692)&gt;0,Cotizar!G692,"")</f>
        <v/>
      </c>
      <c r="G692" s="39" t="str">
        <f>IF(LEN(Cotizar!H692)&gt;0,Cotizar!H692,"")</f>
        <v/>
      </c>
      <c r="H692" s="39" t="str">
        <f>IF(LEN(Cotizar!I692)&gt;0,Cotizar!I692,"")</f>
        <v/>
      </c>
      <c r="I692" s="6" t="str">
        <f>IF(LEN(Cotizar!J692)&gt;0,Cotizar!J692,"")</f>
        <v/>
      </c>
    </row>
    <row r="693" spans="1:9" x14ac:dyDescent="0.25">
      <c r="A693" s="6" t="str">
        <f>IF(ISBLANK(Cotizar!C693),"",VLOOKUP(Cotizar!C693,Tabla3[#All],2,FALSE))</f>
        <v/>
      </c>
      <c r="B693" s="6" t="str">
        <f>IF(LEN(Cotizar!A693)&gt;0,Cotizar!A693,"")</f>
        <v/>
      </c>
      <c r="C693" s="6" t="str">
        <f>IF(LEN(Cotizar!B693)&gt;0,Cotizar!B693,"")</f>
        <v/>
      </c>
      <c r="D693" s="6" t="str">
        <f>IF(ISBLANK(Cotizar!D693),"",VLOOKUP(Cotizar!D693,Tabla1[#All],2,FALSE))</f>
        <v/>
      </c>
      <c r="E693" s="6" t="str">
        <f>IF(ISBLANK(Cotizar!F693),"",VLOOKUP(Cotizar!F693,Tabla11[#All],2,FALSE))</f>
        <v/>
      </c>
      <c r="F693" s="6" t="str">
        <f>IF(LEN(Cotizar!G693)&gt;0,Cotizar!G693,"")</f>
        <v/>
      </c>
      <c r="G693" s="39" t="str">
        <f>IF(LEN(Cotizar!H693)&gt;0,Cotizar!H693,"")</f>
        <v/>
      </c>
      <c r="H693" s="39" t="str">
        <f>IF(LEN(Cotizar!I693)&gt;0,Cotizar!I693,"")</f>
        <v/>
      </c>
      <c r="I693" s="6" t="str">
        <f>IF(LEN(Cotizar!J693)&gt;0,Cotizar!J693,"")</f>
        <v/>
      </c>
    </row>
    <row r="694" spans="1:9" x14ac:dyDescent="0.25">
      <c r="A694" s="6" t="str">
        <f>IF(ISBLANK(Cotizar!C694),"",VLOOKUP(Cotizar!C694,Tabla3[#All],2,FALSE))</f>
        <v/>
      </c>
      <c r="B694" s="6" t="str">
        <f>IF(LEN(Cotizar!A694)&gt;0,Cotizar!A694,"")</f>
        <v/>
      </c>
      <c r="C694" s="6" t="str">
        <f>IF(LEN(Cotizar!B694)&gt;0,Cotizar!B694,"")</f>
        <v/>
      </c>
      <c r="D694" s="6" t="str">
        <f>IF(ISBLANK(Cotizar!D694),"",VLOOKUP(Cotizar!D694,Tabla1[#All],2,FALSE))</f>
        <v/>
      </c>
      <c r="E694" s="6" t="str">
        <f>IF(ISBLANK(Cotizar!F694),"",VLOOKUP(Cotizar!F694,Tabla11[#All],2,FALSE))</f>
        <v/>
      </c>
      <c r="F694" s="6" t="str">
        <f>IF(LEN(Cotizar!G694)&gt;0,Cotizar!G694,"")</f>
        <v/>
      </c>
      <c r="G694" s="39" t="str">
        <f>IF(LEN(Cotizar!H694)&gt;0,Cotizar!H694,"")</f>
        <v/>
      </c>
      <c r="H694" s="39" t="str">
        <f>IF(LEN(Cotizar!I694)&gt;0,Cotizar!I694,"")</f>
        <v/>
      </c>
      <c r="I694" s="6" t="str">
        <f>IF(LEN(Cotizar!J694)&gt;0,Cotizar!J694,"")</f>
        <v/>
      </c>
    </row>
    <row r="695" spans="1:9" x14ac:dyDescent="0.25">
      <c r="A695" s="6" t="str">
        <f>IF(ISBLANK(Cotizar!C695),"",VLOOKUP(Cotizar!C695,Tabla3[#All],2,FALSE))</f>
        <v/>
      </c>
      <c r="B695" s="6" t="str">
        <f>IF(LEN(Cotizar!A695)&gt;0,Cotizar!A695,"")</f>
        <v/>
      </c>
      <c r="C695" s="6" t="str">
        <f>IF(LEN(Cotizar!B695)&gt;0,Cotizar!B695,"")</f>
        <v/>
      </c>
      <c r="D695" s="6" t="str">
        <f>IF(ISBLANK(Cotizar!D695),"",VLOOKUP(Cotizar!D695,Tabla1[#All],2,FALSE))</f>
        <v/>
      </c>
      <c r="E695" s="6" t="str">
        <f>IF(ISBLANK(Cotizar!F695),"",VLOOKUP(Cotizar!F695,Tabla11[#All],2,FALSE))</f>
        <v/>
      </c>
      <c r="F695" s="6" t="str">
        <f>IF(LEN(Cotizar!G695)&gt;0,Cotizar!G695,"")</f>
        <v/>
      </c>
      <c r="G695" s="39" t="str">
        <f>IF(LEN(Cotizar!H695)&gt;0,Cotizar!H695,"")</f>
        <v/>
      </c>
      <c r="H695" s="39" t="str">
        <f>IF(LEN(Cotizar!I695)&gt;0,Cotizar!I695,"")</f>
        <v/>
      </c>
      <c r="I695" s="6" t="str">
        <f>IF(LEN(Cotizar!J695)&gt;0,Cotizar!J695,"")</f>
        <v/>
      </c>
    </row>
    <row r="696" spans="1:9" x14ac:dyDescent="0.25">
      <c r="A696" s="6" t="str">
        <f>IF(ISBLANK(Cotizar!C696),"",VLOOKUP(Cotizar!C696,Tabla3[#All],2,FALSE))</f>
        <v/>
      </c>
      <c r="B696" s="6" t="str">
        <f>IF(LEN(Cotizar!A696)&gt;0,Cotizar!A696,"")</f>
        <v/>
      </c>
      <c r="C696" s="6" t="str">
        <f>IF(LEN(Cotizar!B696)&gt;0,Cotizar!B696,"")</f>
        <v/>
      </c>
      <c r="D696" s="6" t="str">
        <f>IF(ISBLANK(Cotizar!D696),"",VLOOKUP(Cotizar!D696,Tabla1[#All],2,FALSE))</f>
        <v/>
      </c>
      <c r="E696" s="6" t="str">
        <f>IF(ISBLANK(Cotizar!F696),"",VLOOKUP(Cotizar!F696,Tabla11[#All],2,FALSE))</f>
        <v/>
      </c>
      <c r="F696" s="6" t="str">
        <f>IF(LEN(Cotizar!G696)&gt;0,Cotizar!G696,"")</f>
        <v/>
      </c>
      <c r="G696" s="39" t="str">
        <f>IF(LEN(Cotizar!H696)&gt;0,Cotizar!H696,"")</f>
        <v/>
      </c>
      <c r="H696" s="39" t="str">
        <f>IF(LEN(Cotizar!I696)&gt;0,Cotizar!I696,"")</f>
        <v/>
      </c>
      <c r="I696" s="6" t="str">
        <f>IF(LEN(Cotizar!J696)&gt;0,Cotizar!J696,"")</f>
        <v/>
      </c>
    </row>
    <row r="697" spans="1:9" x14ac:dyDescent="0.25">
      <c r="A697" s="6" t="str">
        <f>IF(ISBLANK(Cotizar!C697),"",VLOOKUP(Cotizar!C697,Tabla3[#All],2,FALSE))</f>
        <v/>
      </c>
      <c r="B697" s="6" t="str">
        <f>IF(LEN(Cotizar!A697)&gt;0,Cotizar!A697,"")</f>
        <v/>
      </c>
      <c r="C697" s="6" t="str">
        <f>IF(LEN(Cotizar!B697)&gt;0,Cotizar!B697,"")</f>
        <v/>
      </c>
      <c r="D697" s="6" t="str">
        <f>IF(ISBLANK(Cotizar!D697),"",VLOOKUP(Cotizar!D697,Tabla1[#All],2,FALSE))</f>
        <v/>
      </c>
      <c r="E697" s="6" t="str">
        <f>IF(ISBLANK(Cotizar!F697),"",VLOOKUP(Cotizar!F697,Tabla11[#All],2,FALSE))</f>
        <v/>
      </c>
      <c r="F697" s="6" t="str">
        <f>IF(LEN(Cotizar!G697)&gt;0,Cotizar!G697,"")</f>
        <v/>
      </c>
      <c r="G697" s="39" t="str">
        <f>IF(LEN(Cotizar!H697)&gt;0,Cotizar!H697,"")</f>
        <v/>
      </c>
      <c r="H697" s="39" t="str">
        <f>IF(LEN(Cotizar!I697)&gt;0,Cotizar!I697,"")</f>
        <v/>
      </c>
      <c r="I697" s="6" t="str">
        <f>IF(LEN(Cotizar!J697)&gt;0,Cotizar!J697,"")</f>
        <v/>
      </c>
    </row>
    <row r="698" spans="1:9" x14ac:dyDescent="0.25">
      <c r="A698" s="6" t="str">
        <f>IF(ISBLANK(Cotizar!C698),"",VLOOKUP(Cotizar!C698,Tabla3[#All],2,FALSE))</f>
        <v/>
      </c>
      <c r="B698" s="6" t="str">
        <f>IF(LEN(Cotizar!A698)&gt;0,Cotizar!A698,"")</f>
        <v/>
      </c>
      <c r="C698" s="6" t="str">
        <f>IF(LEN(Cotizar!B698)&gt;0,Cotizar!B698,"")</f>
        <v/>
      </c>
      <c r="D698" s="6" t="str">
        <f>IF(ISBLANK(Cotizar!D698),"",VLOOKUP(Cotizar!D698,Tabla1[#All],2,FALSE))</f>
        <v/>
      </c>
      <c r="E698" s="6" t="str">
        <f>IF(ISBLANK(Cotizar!F698),"",VLOOKUP(Cotizar!F698,Tabla11[#All],2,FALSE))</f>
        <v/>
      </c>
      <c r="F698" s="6" t="str">
        <f>IF(LEN(Cotizar!G698)&gt;0,Cotizar!G698,"")</f>
        <v/>
      </c>
      <c r="G698" s="39" t="str">
        <f>IF(LEN(Cotizar!H698)&gt;0,Cotizar!H698,"")</f>
        <v/>
      </c>
      <c r="H698" s="39" t="str">
        <f>IF(LEN(Cotizar!I698)&gt;0,Cotizar!I698,"")</f>
        <v/>
      </c>
      <c r="I698" s="6" t="str">
        <f>IF(LEN(Cotizar!J698)&gt;0,Cotizar!J698,"")</f>
        <v/>
      </c>
    </row>
    <row r="699" spans="1:9" x14ac:dyDescent="0.25">
      <c r="A699" s="6" t="str">
        <f>IF(ISBLANK(Cotizar!C699),"",VLOOKUP(Cotizar!C699,Tabla3[#All],2,FALSE))</f>
        <v/>
      </c>
      <c r="B699" s="6" t="str">
        <f>IF(LEN(Cotizar!A699)&gt;0,Cotizar!A699,"")</f>
        <v/>
      </c>
      <c r="C699" s="6" t="str">
        <f>IF(LEN(Cotizar!B699)&gt;0,Cotizar!B699,"")</f>
        <v/>
      </c>
      <c r="D699" s="6" t="str">
        <f>IF(ISBLANK(Cotizar!D699),"",VLOOKUP(Cotizar!D699,Tabla1[#All],2,FALSE))</f>
        <v/>
      </c>
      <c r="E699" s="6" t="str">
        <f>IF(ISBLANK(Cotizar!F699),"",VLOOKUP(Cotizar!F699,Tabla11[#All],2,FALSE))</f>
        <v/>
      </c>
      <c r="F699" s="6" t="str">
        <f>IF(LEN(Cotizar!G699)&gt;0,Cotizar!G699,"")</f>
        <v/>
      </c>
      <c r="G699" s="39" t="str">
        <f>IF(LEN(Cotizar!H699)&gt;0,Cotizar!H699,"")</f>
        <v/>
      </c>
      <c r="H699" s="39" t="str">
        <f>IF(LEN(Cotizar!I699)&gt;0,Cotizar!I699,"")</f>
        <v/>
      </c>
      <c r="I699" s="6" t="str">
        <f>IF(LEN(Cotizar!J699)&gt;0,Cotizar!J699,"")</f>
        <v/>
      </c>
    </row>
    <row r="700" spans="1:9" x14ac:dyDescent="0.25">
      <c r="A700" s="6" t="str">
        <f>IF(ISBLANK(Cotizar!C700),"",VLOOKUP(Cotizar!C700,Tabla3[#All],2,FALSE))</f>
        <v/>
      </c>
      <c r="B700" s="6" t="str">
        <f>IF(LEN(Cotizar!A700)&gt;0,Cotizar!A700,"")</f>
        <v/>
      </c>
      <c r="C700" s="6" t="str">
        <f>IF(LEN(Cotizar!B700)&gt;0,Cotizar!B700,"")</f>
        <v/>
      </c>
      <c r="D700" s="6" t="str">
        <f>IF(ISBLANK(Cotizar!D700),"",VLOOKUP(Cotizar!D700,Tabla1[#All],2,FALSE))</f>
        <v/>
      </c>
      <c r="E700" s="6" t="str">
        <f>IF(ISBLANK(Cotizar!F700),"",VLOOKUP(Cotizar!F700,Tabla11[#All],2,FALSE))</f>
        <v/>
      </c>
      <c r="F700" s="6" t="str">
        <f>IF(LEN(Cotizar!G700)&gt;0,Cotizar!G700,"")</f>
        <v/>
      </c>
      <c r="G700" s="39" t="str">
        <f>IF(LEN(Cotizar!H700)&gt;0,Cotizar!H700,"")</f>
        <v/>
      </c>
      <c r="H700" s="39" t="str">
        <f>IF(LEN(Cotizar!I700)&gt;0,Cotizar!I700,"")</f>
        <v/>
      </c>
      <c r="I700" s="6" t="str">
        <f>IF(LEN(Cotizar!J700)&gt;0,Cotizar!J700,"")</f>
        <v/>
      </c>
    </row>
    <row r="701" spans="1:9" x14ac:dyDescent="0.25">
      <c r="A701" s="6" t="str">
        <f>IF(ISBLANK(Cotizar!C701),"",VLOOKUP(Cotizar!C701,Tabla3[#All],2,FALSE))</f>
        <v/>
      </c>
      <c r="B701" s="6" t="str">
        <f>IF(LEN(Cotizar!A701)&gt;0,Cotizar!A701,"")</f>
        <v/>
      </c>
      <c r="C701" s="6" t="str">
        <f>IF(LEN(Cotizar!B701)&gt;0,Cotizar!B701,"")</f>
        <v/>
      </c>
      <c r="D701" s="6" t="str">
        <f>IF(ISBLANK(Cotizar!D701),"",VLOOKUP(Cotizar!D701,Tabla1[#All],2,FALSE))</f>
        <v/>
      </c>
      <c r="E701" s="6" t="str">
        <f>IF(ISBLANK(Cotizar!F701),"",VLOOKUP(Cotizar!F701,Tabla11[#All],2,FALSE))</f>
        <v/>
      </c>
      <c r="F701" s="6" t="str">
        <f>IF(LEN(Cotizar!G701)&gt;0,Cotizar!G701,"")</f>
        <v/>
      </c>
      <c r="G701" s="39" t="str">
        <f>IF(LEN(Cotizar!H701)&gt;0,Cotizar!H701,"")</f>
        <v/>
      </c>
      <c r="H701" s="39" t="str">
        <f>IF(LEN(Cotizar!I701)&gt;0,Cotizar!I701,"")</f>
        <v/>
      </c>
      <c r="I701" s="6" t="str">
        <f>IF(LEN(Cotizar!J701)&gt;0,Cotizar!J701,"")</f>
        <v/>
      </c>
    </row>
    <row r="702" spans="1:9" x14ac:dyDescent="0.25">
      <c r="A702" s="6" t="str">
        <f>IF(ISBLANK(Cotizar!C702),"",VLOOKUP(Cotizar!C702,Tabla3[#All],2,FALSE))</f>
        <v/>
      </c>
      <c r="B702" s="6" t="str">
        <f>IF(LEN(Cotizar!A702)&gt;0,Cotizar!A702,"")</f>
        <v/>
      </c>
      <c r="C702" s="6" t="str">
        <f>IF(LEN(Cotizar!B702)&gt;0,Cotizar!B702,"")</f>
        <v/>
      </c>
      <c r="D702" s="6" t="str">
        <f>IF(ISBLANK(Cotizar!D702),"",VLOOKUP(Cotizar!D702,Tabla1[#All],2,FALSE))</f>
        <v/>
      </c>
      <c r="E702" s="6" t="str">
        <f>IF(ISBLANK(Cotizar!F702),"",VLOOKUP(Cotizar!F702,Tabla11[#All],2,FALSE))</f>
        <v/>
      </c>
      <c r="F702" s="6" t="str">
        <f>IF(LEN(Cotizar!G702)&gt;0,Cotizar!G702,"")</f>
        <v/>
      </c>
      <c r="G702" s="39" t="str">
        <f>IF(LEN(Cotizar!H702)&gt;0,Cotizar!H702,"")</f>
        <v/>
      </c>
      <c r="H702" s="39" t="str">
        <f>IF(LEN(Cotizar!I702)&gt;0,Cotizar!I702,"")</f>
        <v/>
      </c>
      <c r="I702" s="6" t="str">
        <f>IF(LEN(Cotizar!J702)&gt;0,Cotizar!J702,"")</f>
        <v/>
      </c>
    </row>
    <row r="703" spans="1:9" x14ac:dyDescent="0.25">
      <c r="A703" s="6" t="str">
        <f>IF(ISBLANK(Cotizar!C703),"",VLOOKUP(Cotizar!C703,Tabla3[#All],2,FALSE))</f>
        <v/>
      </c>
      <c r="B703" s="6" t="str">
        <f>IF(LEN(Cotizar!A703)&gt;0,Cotizar!A703,"")</f>
        <v/>
      </c>
      <c r="C703" s="6" t="str">
        <f>IF(LEN(Cotizar!B703)&gt;0,Cotizar!B703,"")</f>
        <v/>
      </c>
      <c r="D703" s="6" t="str">
        <f>IF(ISBLANK(Cotizar!D703),"",VLOOKUP(Cotizar!D703,Tabla1[#All],2,FALSE))</f>
        <v/>
      </c>
      <c r="E703" s="6" t="str">
        <f>IF(ISBLANK(Cotizar!F703),"",VLOOKUP(Cotizar!F703,Tabla11[#All],2,FALSE))</f>
        <v/>
      </c>
      <c r="F703" s="6" t="str">
        <f>IF(LEN(Cotizar!G703)&gt;0,Cotizar!G703,"")</f>
        <v/>
      </c>
      <c r="G703" s="39" t="str">
        <f>IF(LEN(Cotizar!H703)&gt;0,Cotizar!H703,"")</f>
        <v/>
      </c>
      <c r="H703" s="39" t="str">
        <f>IF(LEN(Cotizar!I703)&gt;0,Cotizar!I703,"")</f>
        <v/>
      </c>
      <c r="I703" s="6" t="str">
        <f>IF(LEN(Cotizar!J703)&gt;0,Cotizar!J703,"")</f>
        <v/>
      </c>
    </row>
    <row r="704" spans="1:9" x14ac:dyDescent="0.25">
      <c r="A704" s="6" t="str">
        <f>IF(ISBLANK(Cotizar!C704),"",VLOOKUP(Cotizar!C704,Tabla3[#All],2,FALSE))</f>
        <v/>
      </c>
      <c r="B704" s="6" t="str">
        <f>IF(LEN(Cotizar!A704)&gt;0,Cotizar!A704,"")</f>
        <v/>
      </c>
      <c r="C704" s="6" t="str">
        <f>IF(LEN(Cotizar!B704)&gt;0,Cotizar!B704,"")</f>
        <v/>
      </c>
      <c r="D704" s="6" t="str">
        <f>IF(ISBLANK(Cotizar!D704),"",VLOOKUP(Cotizar!D704,Tabla1[#All],2,FALSE))</f>
        <v/>
      </c>
      <c r="E704" s="6" t="str">
        <f>IF(ISBLANK(Cotizar!F704),"",VLOOKUP(Cotizar!F704,Tabla11[#All],2,FALSE))</f>
        <v/>
      </c>
      <c r="F704" s="6" t="str">
        <f>IF(LEN(Cotizar!G704)&gt;0,Cotizar!G704,"")</f>
        <v/>
      </c>
      <c r="G704" s="39" t="str">
        <f>IF(LEN(Cotizar!H704)&gt;0,Cotizar!H704,"")</f>
        <v/>
      </c>
      <c r="H704" s="39" t="str">
        <f>IF(LEN(Cotizar!I704)&gt;0,Cotizar!I704,"")</f>
        <v/>
      </c>
      <c r="I704" s="6" t="str">
        <f>IF(LEN(Cotizar!J704)&gt;0,Cotizar!J704,"")</f>
        <v/>
      </c>
    </row>
    <row r="705" spans="1:9" x14ac:dyDescent="0.25">
      <c r="A705" s="6" t="str">
        <f>IF(ISBLANK(Cotizar!C705),"",VLOOKUP(Cotizar!C705,Tabla3[#All],2,FALSE))</f>
        <v/>
      </c>
      <c r="B705" s="6" t="str">
        <f>IF(LEN(Cotizar!A705)&gt;0,Cotizar!A705,"")</f>
        <v/>
      </c>
      <c r="C705" s="6" t="str">
        <f>IF(LEN(Cotizar!B705)&gt;0,Cotizar!B705,"")</f>
        <v/>
      </c>
      <c r="D705" s="6" t="str">
        <f>IF(ISBLANK(Cotizar!D705),"",VLOOKUP(Cotizar!D705,Tabla1[#All],2,FALSE))</f>
        <v/>
      </c>
      <c r="E705" s="6" t="str">
        <f>IF(ISBLANK(Cotizar!F705),"",VLOOKUP(Cotizar!F705,Tabla11[#All],2,FALSE))</f>
        <v/>
      </c>
      <c r="F705" s="6" t="str">
        <f>IF(LEN(Cotizar!G705)&gt;0,Cotizar!G705,"")</f>
        <v/>
      </c>
      <c r="G705" s="39" t="str">
        <f>IF(LEN(Cotizar!H705)&gt;0,Cotizar!H705,"")</f>
        <v/>
      </c>
      <c r="H705" s="39" t="str">
        <f>IF(LEN(Cotizar!I705)&gt;0,Cotizar!I705,"")</f>
        <v/>
      </c>
      <c r="I705" s="6" t="str">
        <f>IF(LEN(Cotizar!J705)&gt;0,Cotizar!J705,"")</f>
        <v/>
      </c>
    </row>
    <row r="706" spans="1:9" x14ac:dyDescent="0.25">
      <c r="A706" s="6" t="str">
        <f>IF(ISBLANK(Cotizar!C706),"",VLOOKUP(Cotizar!C706,Tabla3[#All],2,FALSE))</f>
        <v/>
      </c>
      <c r="B706" s="6" t="str">
        <f>IF(LEN(Cotizar!A706)&gt;0,Cotizar!A706,"")</f>
        <v/>
      </c>
      <c r="C706" s="6" t="str">
        <f>IF(LEN(Cotizar!B706)&gt;0,Cotizar!B706,"")</f>
        <v/>
      </c>
      <c r="D706" s="6" t="str">
        <f>IF(ISBLANK(Cotizar!D706),"",VLOOKUP(Cotizar!D706,Tabla1[#All],2,FALSE))</f>
        <v/>
      </c>
      <c r="E706" s="6" t="str">
        <f>IF(ISBLANK(Cotizar!F706),"",VLOOKUP(Cotizar!F706,Tabla11[#All],2,FALSE))</f>
        <v/>
      </c>
      <c r="F706" s="6" t="str">
        <f>IF(LEN(Cotizar!G706)&gt;0,Cotizar!G706,"")</f>
        <v/>
      </c>
      <c r="G706" s="39" t="str">
        <f>IF(LEN(Cotizar!H706)&gt;0,Cotizar!H706,"")</f>
        <v/>
      </c>
      <c r="H706" s="39" t="str">
        <f>IF(LEN(Cotizar!I706)&gt;0,Cotizar!I706,"")</f>
        <v/>
      </c>
      <c r="I706" s="6" t="str">
        <f>IF(LEN(Cotizar!J706)&gt;0,Cotizar!J706,"")</f>
        <v/>
      </c>
    </row>
    <row r="707" spans="1:9" x14ac:dyDescent="0.25">
      <c r="A707" s="6" t="str">
        <f>IF(ISBLANK(Cotizar!C707),"",VLOOKUP(Cotizar!C707,Tabla3[#All],2,FALSE))</f>
        <v/>
      </c>
      <c r="B707" s="6" t="str">
        <f>IF(LEN(Cotizar!A707)&gt;0,Cotizar!A707,"")</f>
        <v/>
      </c>
      <c r="C707" s="6" t="str">
        <f>IF(LEN(Cotizar!B707)&gt;0,Cotizar!B707,"")</f>
        <v/>
      </c>
      <c r="D707" s="6" t="str">
        <f>IF(ISBLANK(Cotizar!D707),"",VLOOKUP(Cotizar!D707,Tabla1[#All],2,FALSE))</f>
        <v/>
      </c>
      <c r="E707" s="6" t="str">
        <f>IF(ISBLANK(Cotizar!F707),"",VLOOKUP(Cotizar!F707,Tabla11[#All],2,FALSE))</f>
        <v/>
      </c>
      <c r="F707" s="6" t="str">
        <f>IF(LEN(Cotizar!G707)&gt;0,Cotizar!G707,"")</f>
        <v/>
      </c>
      <c r="G707" s="39" t="str">
        <f>IF(LEN(Cotizar!H707)&gt;0,Cotizar!H707,"")</f>
        <v/>
      </c>
      <c r="H707" s="39" t="str">
        <f>IF(LEN(Cotizar!I707)&gt;0,Cotizar!I707,"")</f>
        <v/>
      </c>
      <c r="I707" s="6" t="str">
        <f>IF(LEN(Cotizar!J707)&gt;0,Cotizar!J707,"")</f>
        <v/>
      </c>
    </row>
    <row r="708" spans="1:9" x14ac:dyDescent="0.25">
      <c r="A708" s="6" t="str">
        <f>IF(ISBLANK(Cotizar!C708),"",VLOOKUP(Cotizar!C708,Tabla3[#All],2,FALSE))</f>
        <v/>
      </c>
      <c r="B708" s="6" t="str">
        <f>IF(LEN(Cotizar!A708)&gt;0,Cotizar!A708,"")</f>
        <v/>
      </c>
      <c r="C708" s="6" t="str">
        <f>IF(LEN(Cotizar!B708)&gt;0,Cotizar!B708,"")</f>
        <v/>
      </c>
      <c r="D708" s="6" t="str">
        <f>IF(ISBLANK(Cotizar!D708),"",VLOOKUP(Cotizar!D708,Tabla1[#All],2,FALSE))</f>
        <v/>
      </c>
      <c r="E708" s="6" t="str">
        <f>IF(ISBLANK(Cotizar!F708),"",VLOOKUP(Cotizar!F708,Tabla11[#All],2,FALSE))</f>
        <v/>
      </c>
      <c r="F708" s="6" t="str">
        <f>IF(LEN(Cotizar!G708)&gt;0,Cotizar!G708,"")</f>
        <v/>
      </c>
      <c r="G708" s="39" t="str">
        <f>IF(LEN(Cotizar!H708)&gt;0,Cotizar!H708,"")</f>
        <v/>
      </c>
      <c r="H708" s="39" t="str">
        <f>IF(LEN(Cotizar!I708)&gt;0,Cotizar!I708,"")</f>
        <v/>
      </c>
      <c r="I708" s="6" t="str">
        <f>IF(LEN(Cotizar!J708)&gt;0,Cotizar!J708,"")</f>
        <v/>
      </c>
    </row>
    <row r="709" spans="1:9" x14ac:dyDescent="0.25">
      <c r="A709" s="6" t="str">
        <f>IF(ISBLANK(Cotizar!C709),"",VLOOKUP(Cotizar!C709,Tabla3[#All],2,FALSE))</f>
        <v/>
      </c>
      <c r="B709" s="6" t="str">
        <f>IF(LEN(Cotizar!A709)&gt;0,Cotizar!A709,"")</f>
        <v/>
      </c>
      <c r="C709" s="6" t="str">
        <f>IF(LEN(Cotizar!B709)&gt;0,Cotizar!B709,"")</f>
        <v/>
      </c>
      <c r="D709" s="6" t="str">
        <f>IF(ISBLANK(Cotizar!D709),"",VLOOKUP(Cotizar!D709,Tabla1[#All],2,FALSE))</f>
        <v/>
      </c>
      <c r="E709" s="6" t="str">
        <f>IF(ISBLANK(Cotizar!F709),"",VLOOKUP(Cotizar!F709,Tabla11[#All],2,FALSE))</f>
        <v/>
      </c>
      <c r="F709" s="6" t="str">
        <f>IF(LEN(Cotizar!G709)&gt;0,Cotizar!G709,"")</f>
        <v/>
      </c>
      <c r="G709" s="39" t="str">
        <f>IF(LEN(Cotizar!H709)&gt;0,Cotizar!H709,"")</f>
        <v/>
      </c>
      <c r="H709" s="39" t="str">
        <f>IF(LEN(Cotizar!I709)&gt;0,Cotizar!I709,"")</f>
        <v/>
      </c>
      <c r="I709" s="6" t="str">
        <f>IF(LEN(Cotizar!J709)&gt;0,Cotizar!J709,"")</f>
        <v/>
      </c>
    </row>
    <row r="710" spans="1:9" x14ac:dyDescent="0.25">
      <c r="A710" s="6" t="str">
        <f>IF(ISBLANK(Cotizar!C710),"",VLOOKUP(Cotizar!C710,Tabla3[#All],2,FALSE))</f>
        <v/>
      </c>
      <c r="B710" s="6" t="str">
        <f>IF(LEN(Cotizar!A710)&gt;0,Cotizar!A710,"")</f>
        <v/>
      </c>
      <c r="C710" s="6" t="str">
        <f>IF(LEN(Cotizar!B710)&gt;0,Cotizar!B710,"")</f>
        <v/>
      </c>
      <c r="D710" s="6" t="str">
        <f>IF(ISBLANK(Cotizar!D710),"",VLOOKUP(Cotizar!D710,Tabla1[#All],2,FALSE))</f>
        <v/>
      </c>
      <c r="E710" s="6" t="str">
        <f>IF(ISBLANK(Cotizar!F710),"",VLOOKUP(Cotizar!F710,Tabla11[#All],2,FALSE))</f>
        <v/>
      </c>
      <c r="F710" s="6" t="str">
        <f>IF(LEN(Cotizar!G710)&gt;0,Cotizar!G710,"")</f>
        <v/>
      </c>
      <c r="G710" s="39" t="str">
        <f>IF(LEN(Cotizar!H710)&gt;0,Cotizar!H710,"")</f>
        <v/>
      </c>
      <c r="H710" s="39" t="str">
        <f>IF(LEN(Cotizar!I710)&gt;0,Cotizar!I710,"")</f>
        <v/>
      </c>
      <c r="I710" s="6" t="str">
        <f>IF(LEN(Cotizar!J710)&gt;0,Cotizar!J710,"")</f>
        <v/>
      </c>
    </row>
    <row r="711" spans="1:9" x14ac:dyDescent="0.25">
      <c r="A711" s="6" t="str">
        <f>IF(ISBLANK(Cotizar!C711),"",VLOOKUP(Cotizar!C711,Tabla3[#All],2,FALSE))</f>
        <v/>
      </c>
      <c r="B711" s="6" t="str">
        <f>IF(LEN(Cotizar!A711)&gt;0,Cotizar!A711,"")</f>
        <v/>
      </c>
      <c r="C711" s="6" t="str">
        <f>IF(LEN(Cotizar!B711)&gt;0,Cotizar!B711,"")</f>
        <v/>
      </c>
      <c r="D711" s="6" t="str">
        <f>IF(ISBLANK(Cotizar!D711),"",VLOOKUP(Cotizar!D711,Tabla1[#All],2,FALSE))</f>
        <v/>
      </c>
      <c r="E711" s="6" t="str">
        <f>IF(ISBLANK(Cotizar!F711),"",VLOOKUP(Cotizar!F711,Tabla11[#All],2,FALSE))</f>
        <v/>
      </c>
      <c r="F711" s="6" t="str">
        <f>IF(LEN(Cotizar!G711)&gt;0,Cotizar!G711,"")</f>
        <v/>
      </c>
      <c r="G711" s="39" t="str">
        <f>IF(LEN(Cotizar!H711)&gt;0,Cotizar!H711,"")</f>
        <v/>
      </c>
      <c r="H711" s="39" t="str">
        <f>IF(LEN(Cotizar!I711)&gt;0,Cotizar!I711,"")</f>
        <v/>
      </c>
      <c r="I711" s="6" t="str">
        <f>IF(LEN(Cotizar!J711)&gt;0,Cotizar!J711,"")</f>
        <v/>
      </c>
    </row>
    <row r="712" spans="1:9" x14ac:dyDescent="0.25">
      <c r="A712" s="6" t="str">
        <f>IF(ISBLANK(Cotizar!C712),"",VLOOKUP(Cotizar!C712,Tabla3[#All],2,FALSE))</f>
        <v/>
      </c>
      <c r="B712" s="6" t="str">
        <f>IF(LEN(Cotizar!A712)&gt;0,Cotizar!A712,"")</f>
        <v/>
      </c>
      <c r="C712" s="6" t="str">
        <f>IF(LEN(Cotizar!B712)&gt;0,Cotizar!B712,"")</f>
        <v/>
      </c>
      <c r="D712" s="6" t="str">
        <f>IF(ISBLANK(Cotizar!D712),"",VLOOKUP(Cotizar!D712,Tabla1[#All],2,FALSE))</f>
        <v/>
      </c>
      <c r="E712" s="6" t="str">
        <f>IF(ISBLANK(Cotizar!F712),"",VLOOKUP(Cotizar!F712,Tabla11[#All],2,FALSE))</f>
        <v/>
      </c>
      <c r="F712" s="6" t="str">
        <f>IF(LEN(Cotizar!G712)&gt;0,Cotizar!G712,"")</f>
        <v/>
      </c>
      <c r="G712" s="39" t="str">
        <f>IF(LEN(Cotizar!H712)&gt;0,Cotizar!H712,"")</f>
        <v/>
      </c>
      <c r="H712" s="39" t="str">
        <f>IF(LEN(Cotizar!I712)&gt;0,Cotizar!I712,"")</f>
        <v/>
      </c>
      <c r="I712" s="6" t="str">
        <f>IF(LEN(Cotizar!J712)&gt;0,Cotizar!J712,"")</f>
        <v/>
      </c>
    </row>
    <row r="713" spans="1:9" x14ac:dyDescent="0.25">
      <c r="A713" s="6" t="str">
        <f>IF(ISBLANK(Cotizar!C713),"",VLOOKUP(Cotizar!C713,Tabla3[#All],2,FALSE))</f>
        <v/>
      </c>
      <c r="B713" s="6" t="str">
        <f>IF(LEN(Cotizar!A713)&gt;0,Cotizar!A713,"")</f>
        <v/>
      </c>
      <c r="C713" s="6" t="str">
        <f>IF(LEN(Cotizar!B713)&gt;0,Cotizar!B713,"")</f>
        <v/>
      </c>
      <c r="D713" s="6" t="str">
        <f>IF(ISBLANK(Cotizar!D713),"",VLOOKUP(Cotizar!D713,Tabla1[#All],2,FALSE))</f>
        <v/>
      </c>
      <c r="E713" s="6" t="str">
        <f>IF(ISBLANK(Cotizar!F713),"",VLOOKUP(Cotizar!F713,Tabla11[#All],2,FALSE))</f>
        <v/>
      </c>
      <c r="F713" s="6" t="str">
        <f>IF(LEN(Cotizar!G713)&gt;0,Cotizar!G713,"")</f>
        <v/>
      </c>
      <c r="G713" s="39" t="str">
        <f>IF(LEN(Cotizar!H713)&gt;0,Cotizar!H713,"")</f>
        <v/>
      </c>
      <c r="H713" s="39" t="str">
        <f>IF(LEN(Cotizar!I713)&gt;0,Cotizar!I713,"")</f>
        <v/>
      </c>
      <c r="I713" s="6" t="str">
        <f>IF(LEN(Cotizar!J713)&gt;0,Cotizar!J713,"")</f>
        <v/>
      </c>
    </row>
    <row r="714" spans="1:9" x14ac:dyDescent="0.25">
      <c r="A714" s="6" t="str">
        <f>IF(ISBLANK(Cotizar!C714),"",VLOOKUP(Cotizar!C714,Tabla3[#All],2,FALSE))</f>
        <v/>
      </c>
      <c r="B714" s="6" t="str">
        <f>IF(LEN(Cotizar!A714)&gt;0,Cotizar!A714,"")</f>
        <v/>
      </c>
      <c r="C714" s="6" t="str">
        <f>IF(LEN(Cotizar!B714)&gt;0,Cotizar!B714,"")</f>
        <v/>
      </c>
      <c r="D714" s="6" t="str">
        <f>IF(ISBLANK(Cotizar!D714),"",VLOOKUP(Cotizar!D714,Tabla1[#All],2,FALSE))</f>
        <v/>
      </c>
      <c r="E714" s="6" t="str">
        <f>IF(ISBLANK(Cotizar!F714),"",VLOOKUP(Cotizar!F714,Tabla11[#All],2,FALSE))</f>
        <v/>
      </c>
      <c r="F714" s="6" t="str">
        <f>IF(LEN(Cotizar!G714)&gt;0,Cotizar!G714,"")</f>
        <v/>
      </c>
      <c r="G714" s="39" t="str">
        <f>IF(LEN(Cotizar!H714)&gt;0,Cotizar!H714,"")</f>
        <v/>
      </c>
      <c r="H714" s="39" t="str">
        <f>IF(LEN(Cotizar!I714)&gt;0,Cotizar!I714,"")</f>
        <v/>
      </c>
      <c r="I714" s="6" t="str">
        <f>IF(LEN(Cotizar!J714)&gt;0,Cotizar!J714,"")</f>
        <v/>
      </c>
    </row>
    <row r="715" spans="1:9" x14ac:dyDescent="0.25">
      <c r="A715" s="6" t="str">
        <f>IF(ISBLANK(Cotizar!C715),"",VLOOKUP(Cotizar!C715,Tabla3[#All],2,FALSE))</f>
        <v/>
      </c>
      <c r="B715" s="6" t="str">
        <f>IF(LEN(Cotizar!A715)&gt;0,Cotizar!A715,"")</f>
        <v/>
      </c>
      <c r="C715" s="6" t="str">
        <f>IF(LEN(Cotizar!B715)&gt;0,Cotizar!B715,"")</f>
        <v/>
      </c>
      <c r="D715" s="6" t="str">
        <f>IF(ISBLANK(Cotizar!D715),"",VLOOKUP(Cotizar!D715,Tabla1[#All],2,FALSE))</f>
        <v/>
      </c>
      <c r="E715" s="6" t="str">
        <f>IF(ISBLANK(Cotizar!F715),"",VLOOKUP(Cotizar!F715,Tabla11[#All],2,FALSE))</f>
        <v/>
      </c>
      <c r="F715" s="6" t="str">
        <f>IF(LEN(Cotizar!G715)&gt;0,Cotizar!G715,"")</f>
        <v/>
      </c>
      <c r="G715" s="39" t="str">
        <f>IF(LEN(Cotizar!H715)&gt;0,Cotizar!H715,"")</f>
        <v/>
      </c>
      <c r="H715" s="39" t="str">
        <f>IF(LEN(Cotizar!I715)&gt;0,Cotizar!I715,"")</f>
        <v/>
      </c>
      <c r="I715" s="6" t="str">
        <f>IF(LEN(Cotizar!J715)&gt;0,Cotizar!J715,"")</f>
        <v/>
      </c>
    </row>
    <row r="716" spans="1:9" x14ac:dyDescent="0.25">
      <c r="A716" s="6" t="str">
        <f>IF(ISBLANK(Cotizar!C716),"",VLOOKUP(Cotizar!C716,Tabla3[#All],2,FALSE))</f>
        <v/>
      </c>
      <c r="B716" s="6" t="str">
        <f>IF(LEN(Cotizar!A716)&gt;0,Cotizar!A716,"")</f>
        <v/>
      </c>
      <c r="C716" s="6" t="str">
        <f>IF(LEN(Cotizar!B716)&gt;0,Cotizar!B716,"")</f>
        <v/>
      </c>
      <c r="D716" s="6" t="str">
        <f>IF(ISBLANK(Cotizar!D716),"",VLOOKUP(Cotizar!D716,Tabla1[#All],2,FALSE))</f>
        <v/>
      </c>
      <c r="E716" s="6" t="str">
        <f>IF(ISBLANK(Cotizar!F716),"",VLOOKUP(Cotizar!F716,Tabla11[#All],2,FALSE))</f>
        <v/>
      </c>
      <c r="F716" s="6" t="str">
        <f>IF(LEN(Cotizar!G716)&gt;0,Cotizar!G716,"")</f>
        <v/>
      </c>
      <c r="G716" s="39" t="str">
        <f>IF(LEN(Cotizar!H716)&gt;0,Cotizar!H716,"")</f>
        <v/>
      </c>
      <c r="H716" s="39" t="str">
        <f>IF(LEN(Cotizar!I716)&gt;0,Cotizar!I716,"")</f>
        <v/>
      </c>
      <c r="I716" s="6" t="str">
        <f>IF(LEN(Cotizar!J716)&gt;0,Cotizar!J716,"")</f>
        <v/>
      </c>
    </row>
    <row r="717" spans="1:9" x14ac:dyDescent="0.25">
      <c r="A717" s="6" t="str">
        <f>IF(ISBLANK(Cotizar!C717),"",VLOOKUP(Cotizar!C717,Tabla3[#All],2,FALSE))</f>
        <v/>
      </c>
      <c r="B717" s="6" t="str">
        <f>IF(LEN(Cotizar!A717)&gt;0,Cotizar!A717,"")</f>
        <v/>
      </c>
      <c r="C717" s="6" t="str">
        <f>IF(LEN(Cotizar!B717)&gt;0,Cotizar!B717,"")</f>
        <v/>
      </c>
      <c r="D717" s="6" t="str">
        <f>IF(ISBLANK(Cotizar!D717),"",VLOOKUP(Cotizar!D717,Tabla1[#All],2,FALSE))</f>
        <v/>
      </c>
      <c r="E717" s="6" t="str">
        <f>IF(ISBLANK(Cotizar!F717),"",VLOOKUP(Cotizar!F717,Tabla11[#All],2,FALSE))</f>
        <v/>
      </c>
      <c r="F717" s="6" t="str">
        <f>IF(LEN(Cotizar!G717)&gt;0,Cotizar!G717,"")</f>
        <v/>
      </c>
      <c r="G717" s="39" t="str">
        <f>IF(LEN(Cotizar!H717)&gt;0,Cotizar!H717,"")</f>
        <v/>
      </c>
      <c r="H717" s="39" t="str">
        <f>IF(LEN(Cotizar!I717)&gt;0,Cotizar!I717,"")</f>
        <v/>
      </c>
      <c r="I717" s="6" t="str">
        <f>IF(LEN(Cotizar!J717)&gt;0,Cotizar!J717,"")</f>
        <v/>
      </c>
    </row>
    <row r="718" spans="1:9" x14ac:dyDescent="0.25">
      <c r="A718" s="6" t="str">
        <f>IF(ISBLANK(Cotizar!C718),"",VLOOKUP(Cotizar!C718,Tabla3[#All],2,FALSE))</f>
        <v/>
      </c>
      <c r="B718" s="6" t="str">
        <f>IF(LEN(Cotizar!A718)&gt;0,Cotizar!A718,"")</f>
        <v/>
      </c>
      <c r="C718" s="6" t="str">
        <f>IF(LEN(Cotizar!B718)&gt;0,Cotizar!B718,"")</f>
        <v/>
      </c>
      <c r="D718" s="6" t="str">
        <f>IF(ISBLANK(Cotizar!D718),"",VLOOKUP(Cotizar!D718,Tabla1[#All],2,FALSE))</f>
        <v/>
      </c>
      <c r="E718" s="6" t="str">
        <f>IF(ISBLANK(Cotizar!F718),"",VLOOKUP(Cotizar!F718,Tabla11[#All],2,FALSE))</f>
        <v/>
      </c>
      <c r="F718" s="6" t="str">
        <f>IF(LEN(Cotizar!G718)&gt;0,Cotizar!G718,"")</f>
        <v/>
      </c>
      <c r="G718" s="39" t="str">
        <f>IF(LEN(Cotizar!H718)&gt;0,Cotizar!H718,"")</f>
        <v/>
      </c>
      <c r="H718" s="39" t="str">
        <f>IF(LEN(Cotizar!I718)&gt;0,Cotizar!I718,"")</f>
        <v/>
      </c>
      <c r="I718" s="6" t="str">
        <f>IF(LEN(Cotizar!J718)&gt;0,Cotizar!J718,"")</f>
        <v/>
      </c>
    </row>
    <row r="719" spans="1:9" x14ac:dyDescent="0.25">
      <c r="A719" s="6" t="str">
        <f>IF(ISBLANK(Cotizar!C719),"",VLOOKUP(Cotizar!C719,Tabla3[#All],2,FALSE))</f>
        <v/>
      </c>
      <c r="B719" s="6" t="str">
        <f>IF(LEN(Cotizar!A719)&gt;0,Cotizar!A719,"")</f>
        <v/>
      </c>
      <c r="C719" s="6" t="str">
        <f>IF(LEN(Cotizar!B719)&gt;0,Cotizar!B719,"")</f>
        <v/>
      </c>
      <c r="D719" s="6" t="str">
        <f>IF(ISBLANK(Cotizar!D719),"",VLOOKUP(Cotizar!D719,Tabla1[#All],2,FALSE))</f>
        <v/>
      </c>
      <c r="E719" s="6" t="str">
        <f>IF(ISBLANK(Cotizar!F719),"",VLOOKUP(Cotizar!F719,Tabla11[#All],2,FALSE))</f>
        <v/>
      </c>
      <c r="F719" s="6" t="str">
        <f>IF(LEN(Cotizar!G719)&gt;0,Cotizar!G719,"")</f>
        <v/>
      </c>
      <c r="G719" s="39" t="str">
        <f>IF(LEN(Cotizar!H719)&gt;0,Cotizar!H719,"")</f>
        <v/>
      </c>
      <c r="H719" s="39" t="str">
        <f>IF(LEN(Cotizar!I719)&gt;0,Cotizar!I719,"")</f>
        <v/>
      </c>
      <c r="I719" s="6" t="str">
        <f>IF(LEN(Cotizar!J719)&gt;0,Cotizar!J719,"")</f>
        <v/>
      </c>
    </row>
    <row r="720" spans="1:9" x14ac:dyDescent="0.25">
      <c r="A720" s="6" t="str">
        <f>IF(ISBLANK(Cotizar!C720),"",VLOOKUP(Cotizar!C720,Tabla3[#All],2,FALSE))</f>
        <v/>
      </c>
      <c r="B720" s="6" t="str">
        <f>IF(LEN(Cotizar!A720)&gt;0,Cotizar!A720,"")</f>
        <v/>
      </c>
      <c r="C720" s="6" t="str">
        <f>IF(LEN(Cotizar!B720)&gt;0,Cotizar!B720,"")</f>
        <v/>
      </c>
      <c r="D720" s="6" t="str">
        <f>IF(ISBLANK(Cotizar!D720),"",VLOOKUP(Cotizar!D720,Tabla1[#All],2,FALSE))</f>
        <v/>
      </c>
      <c r="E720" s="6" t="str">
        <f>IF(ISBLANK(Cotizar!F720),"",VLOOKUP(Cotizar!F720,Tabla11[#All],2,FALSE))</f>
        <v/>
      </c>
      <c r="F720" s="6" t="str">
        <f>IF(LEN(Cotizar!G720)&gt;0,Cotizar!G720,"")</f>
        <v/>
      </c>
      <c r="G720" s="39" t="str">
        <f>IF(LEN(Cotizar!H720)&gt;0,Cotizar!H720,"")</f>
        <v/>
      </c>
      <c r="H720" s="39" t="str">
        <f>IF(LEN(Cotizar!I720)&gt;0,Cotizar!I720,"")</f>
        <v/>
      </c>
      <c r="I720" s="6" t="str">
        <f>IF(LEN(Cotizar!J720)&gt;0,Cotizar!J720,"")</f>
        <v/>
      </c>
    </row>
    <row r="721" spans="1:9" x14ac:dyDescent="0.25">
      <c r="A721" s="6" t="str">
        <f>IF(ISBLANK(Cotizar!C721),"",VLOOKUP(Cotizar!C721,Tabla3[#All],2,FALSE))</f>
        <v/>
      </c>
      <c r="B721" s="6" t="str">
        <f>IF(LEN(Cotizar!A721)&gt;0,Cotizar!A721,"")</f>
        <v/>
      </c>
      <c r="C721" s="6" t="str">
        <f>IF(LEN(Cotizar!B721)&gt;0,Cotizar!B721,"")</f>
        <v/>
      </c>
      <c r="D721" s="6" t="str">
        <f>IF(ISBLANK(Cotizar!D721),"",VLOOKUP(Cotizar!D721,Tabla1[#All],2,FALSE))</f>
        <v/>
      </c>
      <c r="E721" s="6" t="str">
        <f>IF(ISBLANK(Cotizar!F721),"",VLOOKUP(Cotizar!F721,Tabla11[#All],2,FALSE))</f>
        <v/>
      </c>
      <c r="F721" s="6" t="str">
        <f>IF(LEN(Cotizar!G721)&gt;0,Cotizar!G721,"")</f>
        <v/>
      </c>
      <c r="G721" s="39" t="str">
        <f>IF(LEN(Cotizar!H721)&gt;0,Cotizar!H721,"")</f>
        <v/>
      </c>
      <c r="H721" s="39" t="str">
        <f>IF(LEN(Cotizar!I721)&gt;0,Cotizar!I721,"")</f>
        <v/>
      </c>
      <c r="I721" s="6" t="str">
        <f>IF(LEN(Cotizar!J721)&gt;0,Cotizar!J721,"")</f>
        <v/>
      </c>
    </row>
    <row r="722" spans="1:9" x14ac:dyDescent="0.25">
      <c r="A722" s="6" t="str">
        <f>IF(ISBLANK(Cotizar!C722),"",VLOOKUP(Cotizar!C722,Tabla3[#All],2,FALSE))</f>
        <v/>
      </c>
      <c r="B722" s="6" t="str">
        <f>IF(LEN(Cotizar!A722)&gt;0,Cotizar!A722,"")</f>
        <v/>
      </c>
      <c r="C722" s="6" t="str">
        <f>IF(LEN(Cotizar!B722)&gt;0,Cotizar!B722,"")</f>
        <v/>
      </c>
      <c r="D722" s="6" t="str">
        <f>IF(ISBLANK(Cotizar!D722),"",VLOOKUP(Cotizar!D722,Tabla1[#All],2,FALSE))</f>
        <v/>
      </c>
      <c r="E722" s="6" t="str">
        <f>IF(ISBLANK(Cotizar!F722),"",VLOOKUP(Cotizar!F722,Tabla11[#All],2,FALSE))</f>
        <v/>
      </c>
      <c r="F722" s="6" t="str">
        <f>IF(LEN(Cotizar!G722)&gt;0,Cotizar!G722,"")</f>
        <v/>
      </c>
      <c r="G722" s="39" t="str">
        <f>IF(LEN(Cotizar!H722)&gt;0,Cotizar!H722,"")</f>
        <v/>
      </c>
      <c r="H722" s="39" t="str">
        <f>IF(LEN(Cotizar!I722)&gt;0,Cotizar!I722,"")</f>
        <v/>
      </c>
      <c r="I722" s="6" t="str">
        <f>IF(LEN(Cotizar!J722)&gt;0,Cotizar!J722,"")</f>
        <v/>
      </c>
    </row>
    <row r="723" spans="1:9" x14ac:dyDescent="0.25">
      <c r="A723" s="6" t="str">
        <f>IF(ISBLANK(Cotizar!C723),"",VLOOKUP(Cotizar!C723,Tabla3[#All],2,FALSE))</f>
        <v/>
      </c>
      <c r="B723" s="6" t="str">
        <f>IF(LEN(Cotizar!A723)&gt;0,Cotizar!A723,"")</f>
        <v/>
      </c>
      <c r="C723" s="6" t="str">
        <f>IF(LEN(Cotizar!B723)&gt;0,Cotizar!B723,"")</f>
        <v/>
      </c>
      <c r="D723" s="6" t="str">
        <f>IF(ISBLANK(Cotizar!D723),"",VLOOKUP(Cotizar!D723,Tabla1[#All],2,FALSE))</f>
        <v/>
      </c>
      <c r="E723" s="6" t="str">
        <f>IF(ISBLANK(Cotizar!F723),"",VLOOKUP(Cotizar!F723,Tabla11[#All],2,FALSE))</f>
        <v/>
      </c>
      <c r="F723" s="6" t="str">
        <f>IF(LEN(Cotizar!G723)&gt;0,Cotizar!G723,"")</f>
        <v/>
      </c>
      <c r="G723" s="39" t="str">
        <f>IF(LEN(Cotizar!H723)&gt;0,Cotizar!H723,"")</f>
        <v/>
      </c>
      <c r="H723" s="39" t="str">
        <f>IF(LEN(Cotizar!I723)&gt;0,Cotizar!I723,"")</f>
        <v/>
      </c>
      <c r="I723" s="6" t="str">
        <f>IF(LEN(Cotizar!J723)&gt;0,Cotizar!J723,"")</f>
        <v/>
      </c>
    </row>
    <row r="724" spans="1:9" x14ac:dyDescent="0.25">
      <c r="A724" s="6" t="str">
        <f>IF(ISBLANK(Cotizar!C724),"",VLOOKUP(Cotizar!C724,Tabla3[#All],2,FALSE))</f>
        <v/>
      </c>
      <c r="B724" s="6" t="str">
        <f>IF(LEN(Cotizar!A724)&gt;0,Cotizar!A724,"")</f>
        <v/>
      </c>
      <c r="C724" s="6" t="str">
        <f>IF(LEN(Cotizar!B724)&gt;0,Cotizar!B724,"")</f>
        <v/>
      </c>
      <c r="D724" s="6" t="str">
        <f>IF(ISBLANK(Cotizar!D724),"",VLOOKUP(Cotizar!D724,Tabla1[#All],2,FALSE))</f>
        <v/>
      </c>
      <c r="E724" s="6" t="str">
        <f>IF(ISBLANK(Cotizar!F724),"",VLOOKUP(Cotizar!F724,Tabla11[#All],2,FALSE))</f>
        <v/>
      </c>
      <c r="F724" s="6" t="str">
        <f>IF(LEN(Cotizar!G724)&gt;0,Cotizar!G724,"")</f>
        <v/>
      </c>
      <c r="G724" s="39" t="str">
        <f>IF(LEN(Cotizar!H724)&gt;0,Cotizar!H724,"")</f>
        <v/>
      </c>
      <c r="H724" s="39" t="str">
        <f>IF(LEN(Cotizar!I724)&gt;0,Cotizar!I724,"")</f>
        <v/>
      </c>
      <c r="I724" s="6" t="str">
        <f>IF(LEN(Cotizar!J724)&gt;0,Cotizar!J724,"")</f>
        <v/>
      </c>
    </row>
    <row r="725" spans="1:9" x14ac:dyDescent="0.25">
      <c r="A725" s="6" t="str">
        <f>IF(ISBLANK(Cotizar!C725),"",VLOOKUP(Cotizar!C725,Tabla3[#All],2,FALSE))</f>
        <v/>
      </c>
      <c r="B725" s="6" t="str">
        <f>IF(LEN(Cotizar!A725)&gt;0,Cotizar!A725,"")</f>
        <v/>
      </c>
      <c r="C725" s="6" t="str">
        <f>IF(LEN(Cotizar!B725)&gt;0,Cotizar!B725,"")</f>
        <v/>
      </c>
      <c r="D725" s="6" t="str">
        <f>IF(ISBLANK(Cotizar!D725),"",VLOOKUP(Cotizar!D725,Tabla1[#All],2,FALSE))</f>
        <v/>
      </c>
      <c r="E725" s="6" t="str">
        <f>IF(ISBLANK(Cotizar!F725),"",VLOOKUP(Cotizar!F725,Tabla11[#All],2,FALSE))</f>
        <v/>
      </c>
      <c r="F725" s="6" t="str">
        <f>IF(LEN(Cotizar!G725)&gt;0,Cotizar!G725,"")</f>
        <v/>
      </c>
      <c r="G725" s="39" t="str">
        <f>IF(LEN(Cotizar!H725)&gt;0,Cotizar!H725,"")</f>
        <v/>
      </c>
      <c r="H725" s="39" t="str">
        <f>IF(LEN(Cotizar!I725)&gt;0,Cotizar!I725,"")</f>
        <v/>
      </c>
      <c r="I725" s="6" t="str">
        <f>IF(LEN(Cotizar!J725)&gt;0,Cotizar!J725,"")</f>
        <v/>
      </c>
    </row>
    <row r="726" spans="1:9" x14ac:dyDescent="0.25">
      <c r="A726" s="6" t="str">
        <f>IF(ISBLANK(Cotizar!C726),"",VLOOKUP(Cotizar!C726,Tabla3[#All],2,FALSE))</f>
        <v/>
      </c>
      <c r="B726" s="6" t="str">
        <f>IF(LEN(Cotizar!A726)&gt;0,Cotizar!A726,"")</f>
        <v/>
      </c>
      <c r="C726" s="6" t="str">
        <f>IF(LEN(Cotizar!B726)&gt;0,Cotizar!B726,"")</f>
        <v/>
      </c>
      <c r="D726" s="6" t="str">
        <f>IF(ISBLANK(Cotizar!D726),"",VLOOKUP(Cotizar!D726,Tabla1[#All],2,FALSE))</f>
        <v/>
      </c>
      <c r="E726" s="6" t="str">
        <f>IF(ISBLANK(Cotizar!F726),"",VLOOKUP(Cotizar!F726,Tabla11[#All],2,FALSE))</f>
        <v/>
      </c>
      <c r="F726" s="6" t="str">
        <f>IF(LEN(Cotizar!G726)&gt;0,Cotizar!G726,"")</f>
        <v/>
      </c>
      <c r="G726" s="39" t="str">
        <f>IF(LEN(Cotizar!H726)&gt;0,Cotizar!H726,"")</f>
        <v/>
      </c>
      <c r="H726" s="39" t="str">
        <f>IF(LEN(Cotizar!I726)&gt;0,Cotizar!I726,"")</f>
        <v/>
      </c>
      <c r="I726" s="6" t="str">
        <f>IF(LEN(Cotizar!J726)&gt;0,Cotizar!J726,"")</f>
        <v/>
      </c>
    </row>
    <row r="727" spans="1:9" x14ac:dyDescent="0.25">
      <c r="A727" s="6" t="str">
        <f>IF(ISBLANK(Cotizar!C727),"",VLOOKUP(Cotizar!C727,Tabla3[#All],2,FALSE))</f>
        <v/>
      </c>
      <c r="B727" s="6" t="str">
        <f>IF(LEN(Cotizar!A727)&gt;0,Cotizar!A727,"")</f>
        <v/>
      </c>
      <c r="C727" s="6" t="str">
        <f>IF(LEN(Cotizar!B727)&gt;0,Cotizar!B727,"")</f>
        <v/>
      </c>
      <c r="D727" s="6" t="str">
        <f>IF(ISBLANK(Cotizar!D727),"",VLOOKUP(Cotizar!D727,Tabla1[#All],2,FALSE))</f>
        <v/>
      </c>
      <c r="E727" s="6" t="str">
        <f>IF(ISBLANK(Cotizar!F727),"",VLOOKUP(Cotizar!F727,Tabla11[#All],2,FALSE))</f>
        <v/>
      </c>
      <c r="F727" s="6" t="str">
        <f>IF(LEN(Cotizar!G727)&gt;0,Cotizar!G727,"")</f>
        <v/>
      </c>
      <c r="G727" s="39" t="str">
        <f>IF(LEN(Cotizar!H727)&gt;0,Cotizar!H727,"")</f>
        <v/>
      </c>
      <c r="H727" s="39" t="str">
        <f>IF(LEN(Cotizar!I727)&gt;0,Cotizar!I727,"")</f>
        <v/>
      </c>
      <c r="I727" s="6" t="str">
        <f>IF(LEN(Cotizar!J727)&gt;0,Cotizar!J727,"")</f>
        <v/>
      </c>
    </row>
    <row r="728" spans="1:9" x14ac:dyDescent="0.25">
      <c r="A728" s="6" t="str">
        <f>IF(ISBLANK(Cotizar!C728),"",VLOOKUP(Cotizar!C728,Tabla3[#All],2,FALSE))</f>
        <v/>
      </c>
      <c r="B728" s="6" t="str">
        <f>IF(LEN(Cotizar!A728)&gt;0,Cotizar!A728,"")</f>
        <v/>
      </c>
      <c r="C728" s="6" t="str">
        <f>IF(LEN(Cotizar!B728)&gt;0,Cotizar!B728,"")</f>
        <v/>
      </c>
      <c r="D728" s="6" t="str">
        <f>IF(ISBLANK(Cotizar!D728),"",VLOOKUP(Cotizar!D728,Tabla1[#All],2,FALSE))</f>
        <v/>
      </c>
      <c r="E728" s="6" t="str">
        <f>IF(ISBLANK(Cotizar!F728),"",VLOOKUP(Cotizar!F728,Tabla11[#All],2,FALSE))</f>
        <v/>
      </c>
      <c r="F728" s="6" t="str">
        <f>IF(LEN(Cotizar!G728)&gt;0,Cotizar!G728,"")</f>
        <v/>
      </c>
      <c r="G728" s="39" t="str">
        <f>IF(LEN(Cotizar!H728)&gt;0,Cotizar!H728,"")</f>
        <v/>
      </c>
      <c r="H728" s="39" t="str">
        <f>IF(LEN(Cotizar!I728)&gt;0,Cotizar!I728,"")</f>
        <v/>
      </c>
      <c r="I728" s="6" t="str">
        <f>IF(LEN(Cotizar!J728)&gt;0,Cotizar!J728,"")</f>
        <v/>
      </c>
    </row>
    <row r="729" spans="1:9" x14ac:dyDescent="0.25">
      <c r="A729" s="6" t="str">
        <f>IF(ISBLANK(Cotizar!C729),"",VLOOKUP(Cotizar!C729,Tabla3[#All],2,FALSE))</f>
        <v/>
      </c>
      <c r="B729" s="6" t="str">
        <f>IF(LEN(Cotizar!A729)&gt;0,Cotizar!A729,"")</f>
        <v/>
      </c>
      <c r="C729" s="6" t="str">
        <f>IF(LEN(Cotizar!B729)&gt;0,Cotizar!B729,"")</f>
        <v/>
      </c>
      <c r="D729" s="6" t="str">
        <f>IF(ISBLANK(Cotizar!D729),"",VLOOKUP(Cotizar!D729,Tabla1[#All],2,FALSE))</f>
        <v/>
      </c>
      <c r="E729" s="6" t="str">
        <f>IF(ISBLANK(Cotizar!F729),"",VLOOKUP(Cotizar!F729,Tabla11[#All],2,FALSE))</f>
        <v/>
      </c>
      <c r="F729" s="6" t="str">
        <f>IF(LEN(Cotizar!G729)&gt;0,Cotizar!G729,"")</f>
        <v/>
      </c>
      <c r="G729" s="39" t="str">
        <f>IF(LEN(Cotizar!H729)&gt;0,Cotizar!H729,"")</f>
        <v/>
      </c>
      <c r="H729" s="39" t="str">
        <f>IF(LEN(Cotizar!I729)&gt;0,Cotizar!I729,"")</f>
        <v/>
      </c>
      <c r="I729" s="6" t="str">
        <f>IF(LEN(Cotizar!J729)&gt;0,Cotizar!J729,"")</f>
        <v/>
      </c>
    </row>
    <row r="730" spans="1:9" x14ac:dyDescent="0.25">
      <c r="A730" s="6" t="str">
        <f>IF(ISBLANK(Cotizar!C730),"",VLOOKUP(Cotizar!C730,Tabla3[#All],2,FALSE))</f>
        <v/>
      </c>
      <c r="B730" s="6" t="str">
        <f>IF(LEN(Cotizar!A730)&gt;0,Cotizar!A730,"")</f>
        <v/>
      </c>
      <c r="C730" s="6" t="str">
        <f>IF(LEN(Cotizar!B730)&gt;0,Cotizar!B730,"")</f>
        <v/>
      </c>
      <c r="D730" s="6" t="str">
        <f>IF(ISBLANK(Cotizar!D730),"",VLOOKUP(Cotizar!D730,Tabla1[#All],2,FALSE))</f>
        <v/>
      </c>
      <c r="E730" s="6" t="str">
        <f>IF(ISBLANK(Cotizar!F730),"",VLOOKUP(Cotizar!F730,Tabla11[#All],2,FALSE))</f>
        <v/>
      </c>
      <c r="F730" s="6" t="str">
        <f>IF(LEN(Cotizar!G730)&gt;0,Cotizar!G730,"")</f>
        <v/>
      </c>
      <c r="G730" s="39" t="str">
        <f>IF(LEN(Cotizar!H730)&gt;0,Cotizar!H730,"")</f>
        <v/>
      </c>
      <c r="H730" s="39" t="str">
        <f>IF(LEN(Cotizar!I730)&gt;0,Cotizar!I730,"")</f>
        <v/>
      </c>
      <c r="I730" s="6" t="str">
        <f>IF(LEN(Cotizar!J730)&gt;0,Cotizar!J730,"")</f>
        <v/>
      </c>
    </row>
    <row r="731" spans="1:9" x14ac:dyDescent="0.25">
      <c r="A731" s="6" t="str">
        <f>IF(ISBLANK(Cotizar!C731),"",VLOOKUP(Cotizar!C731,Tabla3[#All],2,FALSE))</f>
        <v/>
      </c>
      <c r="B731" s="6" t="str">
        <f>IF(LEN(Cotizar!A731)&gt;0,Cotizar!A731,"")</f>
        <v/>
      </c>
      <c r="C731" s="6" t="str">
        <f>IF(LEN(Cotizar!B731)&gt;0,Cotizar!B731,"")</f>
        <v/>
      </c>
      <c r="D731" s="6" t="str">
        <f>IF(ISBLANK(Cotizar!D731),"",VLOOKUP(Cotizar!D731,Tabla1[#All],2,FALSE))</f>
        <v/>
      </c>
      <c r="E731" s="6" t="str">
        <f>IF(ISBLANK(Cotizar!F731),"",VLOOKUP(Cotizar!F731,Tabla11[#All],2,FALSE))</f>
        <v/>
      </c>
      <c r="F731" s="6" t="str">
        <f>IF(LEN(Cotizar!G731)&gt;0,Cotizar!G731,"")</f>
        <v/>
      </c>
      <c r="G731" s="39" t="str">
        <f>IF(LEN(Cotizar!H731)&gt;0,Cotizar!H731,"")</f>
        <v/>
      </c>
      <c r="H731" s="39" t="str">
        <f>IF(LEN(Cotizar!I731)&gt;0,Cotizar!I731,"")</f>
        <v/>
      </c>
      <c r="I731" s="6" t="str">
        <f>IF(LEN(Cotizar!J731)&gt;0,Cotizar!J731,"")</f>
        <v/>
      </c>
    </row>
    <row r="732" spans="1:9" x14ac:dyDescent="0.25">
      <c r="A732" s="6" t="str">
        <f>IF(ISBLANK(Cotizar!C732),"",VLOOKUP(Cotizar!C732,Tabla3[#All],2,FALSE))</f>
        <v/>
      </c>
      <c r="B732" s="6" t="str">
        <f>IF(LEN(Cotizar!A732)&gt;0,Cotizar!A732,"")</f>
        <v/>
      </c>
      <c r="C732" s="6" t="str">
        <f>IF(LEN(Cotizar!B732)&gt;0,Cotizar!B732,"")</f>
        <v/>
      </c>
      <c r="D732" s="6" t="str">
        <f>IF(ISBLANK(Cotizar!D732),"",VLOOKUP(Cotizar!D732,Tabla1[#All],2,FALSE))</f>
        <v/>
      </c>
      <c r="E732" s="6" t="str">
        <f>IF(ISBLANK(Cotizar!F732),"",VLOOKUP(Cotizar!F732,Tabla11[#All],2,FALSE))</f>
        <v/>
      </c>
      <c r="F732" s="6" t="str">
        <f>IF(LEN(Cotizar!G732)&gt;0,Cotizar!G732,"")</f>
        <v/>
      </c>
      <c r="G732" s="39" t="str">
        <f>IF(LEN(Cotizar!H732)&gt;0,Cotizar!H732,"")</f>
        <v/>
      </c>
      <c r="H732" s="39" t="str">
        <f>IF(LEN(Cotizar!I732)&gt;0,Cotizar!I732,"")</f>
        <v/>
      </c>
      <c r="I732" s="6" t="str">
        <f>IF(LEN(Cotizar!J732)&gt;0,Cotizar!J732,"")</f>
        <v/>
      </c>
    </row>
    <row r="733" spans="1:9" x14ac:dyDescent="0.25">
      <c r="A733" s="6" t="str">
        <f>IF(ISBLANK(Cotizar!C733),"",VLOOKUP(Cotizar!C733,Tabla3[#All],2,FALSE))</f>
        <v/>
      </c>
      <c r="B733" s="6" t="str">
        <f>IF(LEN(Cotizar!A733)&gt;0,Cotizar!A733,"")</f>
        <v/>
      </c>
      <c r="C733" s="6" t="str">
        <f>IF(LEN(Cotizar!B733)&gt;0,Cotizar!B733,"")</f>
        <v/>
      </c>
      <c r="D733" s="6" t="str">
        <f>IF(ISBLANK(Cotizar!D733),"",VLOOKUP(Cotizar!D733,Tabla1[#All],2,FALSE))</f>
        <v/>
      </c>
      <c r="E733" s="6" t="str">
        <f>IF(ISBLANK(Cotizar!F733),"",VLOOKUP(Cotizar!F733,Tabla11[#All],2,FALSE))</f>
        <v/>
      </c>
      <c r="F733" s="6" t="str">
        <f>IF(LEN(Cotizar!G733)&gt;0,Cotizar!G733,"")</f>
        <v/>
      </c>
      <c r="G733" s="39" t="str">
        <f>IF(LEN(Cotizar!H733)&gt;0,Cotizar!H733,"")</f>
        <v/>
      </c>
      <c r="H733" s="39" t="str">
        <f>IF(LEN(Cotizar!I733)&gt;0,Cotizar!I733,"")</f>
        <v/>
      </c>
      <c r="I733" s="6" t="str">
        <f>IF(LEN(Cotizar!J733)&gt;0,Cotizar!J733,"")</f>
        <v/>
      </c>
    </row>
    <row r="734" spans="1:9" x14ac:dyDescent="0.25">
      <c r="A734" s="6" t="str">
        <f>IF(ISBLANK(Cotizar!C734),"",VLOOKUP(Cotizar!C734,Tabla3[#All],2,FALSE))</f>
        <v/>
      </c>
      <c r="B734" s="6" t="str">
        <f>IF(LEN(Cotizar!A734)&gt;0,Cotizar!A734,"")</f>
        <v/>
      </c>
      <c r="C734" s="6" t="str">
        <f>IF(LEN(Cotizar!B734)&gt;0,Cotizar!B734,"")</f>
        <v/>
      </c>
      <c r="D734" s="6" t="str">
        <f>IF(ISBLANK(Cotizar!D734),"",VLOOKUP(Cotizar!D734,Tabla1[#All],2,FALSE))</f>
        <v/>
      </c>
      <c r="E734" s="6" t="str">
        <f>IF(ISBLANK(Cotizar!F734),"",VLOOKUP(Cotizar!F734,Tabla11[#All],2,FALSE))</f>
        <v/>
      </c>
      <c r="F734" s="6" t="str">
        <f>IF(LEN(Cotizar!G734)&gt;0,Cotizar!G734,"")</f>
        <v/>
      </c>
      <c r="G734" s="39" t="str">
        <f>IF(LEN(Cotizar!H734)&gt;0,Cotizar!H734,"")</f>
        <v/>
      </c>
      <c r="H734" s="39" t="str">
        <f>IF(LEN(Cotizar!I734)&gt;0,Cotizar!I734,"")</f>
        <v/>
      </c>
      <c r="I734" s="6" t="str">
        <f>IF(LEN(Cotizar!J734)&gt;0,Cotizar!J734,"")</f>
        <v/>
      </c>
    </row>
    <row r="735" spans="1:9" x14ac:dyDescent="0.25">
      <c r="A735" s="6" t="str">
        <f>IF(ISBLANK(Cotizar!C735),"",VLOOKUP(Cotizar!C735,Tabla3[#All],2,FALSE))</f>
        <v/>
      </c>
      <c r="B735" s="6" t="str">
        <f>IF(LEN(Cotizar!A735)&gt;0,Cotizar!A735,"")</f>
        <v/>
      </c>
      <c r="C735" s="6" t="str">
        <f>IF(LEN(Cotizar!B735)&gt;0,Cotizar!B735,"")</f>
        <v/>
      </c>
      <c r="D735" s="6" t="str">
        <f>IF(ISBLANK(Cotizar!D735),"",VLOOKUP(Cotizar!D735,Tabla1[#All],2,FALSE))</f>
        <v/>
      </c>
      <c r="E735" s="6" t="str">
        <f>IF(ISBLANK(Cotizar!F735),"",VLOOKUP(Cotizar!F735,Tabla11[#All],2,FALSE))</f>
        <v/>
      </c>
      <c r="F735" s="6" t="str">
        <f>IF(LEN(Cotizar!G735)&gt;0,Cotizar!G735,"")</f>
        <v/>
      </c>
      <c r="G735" s="39" t="str">
        <f>IF(LEN(Cotizar!H735)&gt;0,Cotizar!H735,"")</f>
        <v/>
      </c>
      <c r="H735" s="39" t="str">
        <f>IF(LEN(Cotizar!I735)&gt;0,Cotizar!I735,"")</f>
        <v/>
      </c>
      <c r="I735" s="6" t="str">
        <f>IF(LEN(Cotizar!J735)&gt;0,Cotizar!J735,"")</f>
        <v/>
      </c>
    </row>
    <row r="736" spans="1:9" x14ac:dyDescent="0.25">
      <c r="A736" s="6" t="str">
        <f>IF(ISBLANK(Cotizar!C736),"",VLOOKUP(Cotizar!C736,Tabla3[#All],2,FALSE))</f>
        <v/>
      </c>
      <c r="B736" s="6" t="str">
        <f>IF(LEN(Cotizar!A736)&gt;0,Cotizar!A736,"")</f>
        <v/>
      </c>
      <c r="C736" s="6" t="str">
        <f>IF(LEN(Cotizar!B736)&gt;0,Cotizar!B736,"")</f>
        <v/>
      </c>
      <c r="D736" s="6" t="str">
        <f>IF(ISBLANK(Cotizar!D736),"",VLOOKUP(Cotizar!D736,Tabla1[#All],2,FALSE))</f>
        <v/>
      </c>
      <c r="E736" s="6" t="str">
        <f>IF(ISBLANK(Cotizar!F736),"",VLOOKUP(Cotizar!F736,Tabla11[#All],2,FALSE))</f>
        <v/>
      </c>
      <c r="F736" s="6" t="str">
        <f>IF(LEN(Cotizar!G736)&gt;0,Cotizar!G736,"")</f>
        <v/>
      </c>
      <c r="G736" s="39" t="str">
        <f>IF(LEN(Cotizar!H736)&gt;0,Cotizar!H736,"")</f>
        <v/>
      </c>
      <c r="H736" s="39" t="str">
        <f>IF(LEN(Cotizar!I736)&gt;0,Cotizar!I736,"")</f>
        <v/>
      </c>
      <c r="I736" s="6" t="str">
        <f>IF(LEN(Cotizar!J736)&gt;0,Cotizar!J736,"")</f>
        <v/>
      </c>
    </row>
    <row r="737" spans="1:9" x14ac:dyDescent="0.25">
      <c r="A737" s="6" t="str">
        <f>IF(ISBLANK(Cotizar!C737),"",VLOOKUP(Cotizar!C737,Tabla3[#All],2,FALSE))</f>
        <v/>
      </c>
      <c r="B737" s="6" t="str">
        <f>IF(LEN(Cotizar!A737)&gt;0,Cotizar!A737,"")</f>
        <v/>
      </c>
      <c r="C737" s="6" t="str">
        <f>IF(LEN(Cotizar!B737)&gt;0,Cotizar!B737,"")</f>
        <v/>
      </c>
      <c r="D737" s="6" t="str">
        <f>IF(ISBLANK(Cotizar!D737),"",VLOOKUP(Cotizar!D737,Tabla1[#All],2,FALSE))</f>
        <v/>
      </c>
      <c r="E737" s="6" t="str">
        <f>IF(ISBLANK(Cotizar!F737),"",VLOOKUP(Cotizar!F737,Tabla11[#All],2,FALSE))</f>
        <v/>
      </c>
      <c r="F737" s="6" t="str">
        <f>IF(LEN(Cotizar!G737)&gt;0,Cotizar!G737,"")</f>
        <v/>
      </c>
      <c r="G737" s="39" t="str">
        <f>IF(LEN(Cotizar!H737)&gt;0,Cotizar!H737,"")</f>
        <v/>
      </c>
      <c r="H737" s="39" t="str">
        <f>IF(LEN(Cotizar!I737)&gt;0,Cotizar!I737,"")</f>
        <v/>
      </c>
      <c r="I737" s="6" t="str">
        <f>IF(LEN(Cotizar!J737)&gt;0,Cotizar!J737,"")</f>
        <v/>
      </c>
    </row>
    <row r="738" spans="1:9" x14ac:dyDescent="0.25">
      <c r="A738" s="6" t="str">
        <f>IF(ISBLANK(Cotizar!C738),"",VLOOKUP(Cotizar!C738,Tabla3[#All],2,FALSE))</f>
        <v/>
      </c>
      <c r="B738" s="6" t="str">
        <f>IF(LEN(Cotizar!A738)&gt;0,Cotizar!A738,"")</f>
        <v/>
      </c>
      <c r="C738" s="6" t="str">
        <f>IF(LEN(Cotizar!B738)&gt;0,Cotizar!B738,"")</f>
        <v/>
      </c>
      <c r="D738" s="6" t="str">
        <f>IF(ISBLANK(Cotizar!D738),"",VLOOKUP(Cotizar!D738,Tabla1[#All],2,FALSE))</f>
        <v/>
      </c>
      <c r="E738" s="6" t="str">
        <f>IF(ISBLANK(Cotizar!F738),"",VLOOKUP(Cotizar!F738,Tabla11[#All],2,FALSE))</f>
        <v/>
      </c>
      <c r="F738" s="6" t="str">
        <f>IF(LEN(Cotizar!G738)&gt;0,Cotizar!G738,"")</f>
        <v/>
      </c>
      <c r="G738" s="39" t="str">
        <f>IF(LEN(Cotizar!H738)&gt;0,Cotizar!H738,"")</f>
        <v/>
      </c>
      <c r="H738" s="39" t="str">
        <f>IF(LEN(Cotizar!I738)&gt;0,Cotizar!I738,"")</f>
        <v/>
      </c>
      <c r="I738" s="6" t="str">
        <f>IF(LEN(Cotizar!J738)&gt;0,Cotizar!J738,"")</f>
        <v/>
      </c>
    </row>
    <row r="739" spans="1:9" x14ac:dyDescent="0.25">
      <c r="A739" s="6" t="str">
        <f>IF(ISBLANK(Cotizar!C739),"",VLOOKUP(Cotizar!C739,Tabla3[#All],2,FALSE))</f>
        <v/>
      </c>
      <c r="B739" s="6" t="str">
        <f>IF(LEN(Cotizar!A739)&gt;0,Cotizar!A739,"")</f>
        <v/>
      </c>
      <c r="C739" s="6" t="str">
        <f>IF(LEN(Cotizar!B739)&gt;0,Cotizar!B739,"")</f>
        <v/>
      </c>
      <c r="D739" s="6" t="str">
        <f>IF(ISBLANK(Cotizar!D739),"",VLOOKUP(Cotizar!D739,Tabla1[#All],2,FALSE))</f>
        <v/>
      </c>
      <c r="E739" s="6" t="str">
        <f>IF(ISBLANK(Cotizar!F739),"",VLOOKUP(Cotizar!F739,Tabla11[#All],2,FALSE))</f>
        <v/>
      </c>
      <c r="F739" s="6" t="str">
        <f>IF(LEN(Cotizar!G739)&gt;0,Cotizar!G739,"")</f>
        <v/>
      </c>
      <c r="G739" s="39" t="str">
        <f>IF(LEN(Cotizar!H739)&gt;0,Cotizar!H739,"")</f>
        <v/>
      </c>
      <c r="H739" s="39" t="str">
        <f>IF(LEN(Cotizar!I739)&gt;0,Cotizar!I739,"")</f>
        <v/>
      </c>
      <c r="I739" s="6" t="str">
        <f>IF(LEN(Cotizar!J739)&gt;0,Cotizar!J739,"")</f>
        <v/>
      </c>
    </row>
    <row r="740" spans="1:9" x14ac:dyDescent="0.25">
      <c r="A740" s="6" t="str">
        <f>IF(ISBLANK(Cotizar!C740),"",VLOOKUP(Cotizar!C740,Tabla3[#All],2,FALSE))</f>
        <v/>
      </c>
      <c r="B740" s="6" t="str">
        <f>IF(LEN(Cotizar!A740)&gt;0,Cotizar!A740,"")</f>
        <v/>
      </c>
      <c r="C740" s="6" t="str">
        <f>IF(LEN(Cotizar!B740)&gt;0,Cotizar!B740,"")</f>
        <v/>
      </c>
      <c r="D740" s="6" t="str">
        <f>IF(ISBLANK(Cotizar!D740),"",VLOOKUP(Cotizar!D740,Tabla1[#All],2,FALSE))</f>
        <v/>
      </c>
      <c r="E740" s="6" t="str">
        <f>IF(ISBLANK(Cotizar!F740),"",VLOOKUP(Cotizar!F740,Tabla11[#All],2,FALSE))</f>
        <v/>
      </c>
      <c r="F740" s="6" t="str">
        <f>IF(LEN(Cotizar!G740)&gt;0,Cotizar!G740,"")</f>
        <v/>
      </c>
      <c r="G740" s="39" t="str">
        <f>IF(LEN(Cotizar!H740)&gt;0,Cotizar!H740,"")</f>
        <v/>
      </c>
      <c r="H740" s="39" t="str">
        <f>IF(LEN(Cotizar!I740)&gt;0,Cotizar!I740,"")</f>
        <v/>
      </c>
      <c r="I740" s="6" t="str">
        <f>IF(LEN(Cotizar!J740)&gt;0,Cotizar!J740,"")</f>
        <v/>
      </c>
    </row>
    <row r="741" spans="1:9" x14ac:dyDescent="0.25">
      <c r="A741" s="6" t="str">
        <f>IF(ISBLANK(Cotizar!C741),"",VLOOKUP(Cotizar!C741,Tabla3[#All],2,FALSE))</f>
        <v/>
      </c>
      <c r="B741" s="6" t="str">
        <f>IF(LEN(Cotizar!A741)&gt;0,Cotizar!A741,"")</f>
        <v/>
      </c>
      <c r="C741" s="6" t="str">
        <f>IF(LEN(Cotizar!B741)&gt;0,Cotizar!B741,"")</f>
        <v/>
      </c>
      <c r="D741" s="6" t="str">
        <f>IF(ISBLANK(Cotizar!D741),"",VLOOKUP(Cotizar!D741,Tabla1[#All],2,FALSE))</f>
        <v/>
      </c>
      <c r="E741" s="6" t="str">
        <f>IF(ISBLANK(Cotizar!F741),"",VLOOKUP(Cotizar!F741,Tabla11[#All],2,FALSE))</f>
        <v/>
      </c>
      <c r="F741" s="6" t="str">
        <f>IF(LEN(Cotizar!G741)&gt;0,Cotizar!G741,"")</f>
        <v/>
      </c>
      <c r="G741" s="39" t="str">
        <f>IF(LEN(Cotizar!H741)&gt;0,Cotizar!H741,"")</f>
        <v/>
      </c>
      <c r="H741" s="39" t="str">
        <f>IF(LEN(Cotizar!I741)&gt;0,Cotizar!I741,"")</f>
        <v/>
      </c>
      <c r="I741" s="6" t="str">
        <f>IF(LEN(Cotizar!J741)&gt;0,Cotizar!J741,"")</f>
        <v/>
      </c>
    </row>
    <row r="742" spans="1:9" x14ac:dyDescent="0.25">
      <c r="A742" s="6" t="str">
        <f>IF(ISBLANK(Cotizar!C742),"",VLOOKUP(Cotizar!C742,Tabla3[#All],2,FALSE))</f>
        <v/>
      </c>
      <c r="B742" s="6" t="str">
        <f>IF(LEN(Cotizar!A742)&gt;0,Cotizar!A742,"")</f>
        <v/>
      </c>
      <c r="C742" s="6" t="str">
        <f>IF(LEN(Cotizar!B742)&gt;0,Cotizar!B742,"")</f>
        <v/>
      </c>
      <c r="D742" s="6" t="str">
        <f>IF(ISBLANK(Cotizar!D742),"",VLOOKUP(Cotizar!D742,Tabla1[#All],2,FALSE))</f>
        <v/>
      </c>
      <c r="E742" s="6" t="str">
        <f>IF(ISBLANK(Cotizar!F742),"",VLOOKUP(Cotizar!F742,Tabla11[#All],2,FALSE))</f>
        <v/>
      </c>
      <c r="F742" s="6" t="str">
        <f>IF(LEN(Cotizar!G742)&gt;0,Cotizar!G742,"")</f>
        <v/>
      </c>
      <c r="G742" s="39" t="str">
        <f>IF(LEN(Cotizar!H742)&gt;0,Cotizar!H742,"")</f>
        <v/>
      </c>
      <c r="H742" s="39" t="str">
        <f>IF(LEN(Cotizar!I742)&gt;0,Cotizar!I742,"")</f>
        <v/>
      </c>
      <c r="I742" s="6" t="str">
        <f>IF(LEN(Cotizar!J742)&gt;0,Cotizar!J742,"")</f>
        <v/>
      </c>
    </row>
    <row r="743" spans="1:9" x14ac:dyDescent="0.25">
      <c r="A743" s="6" t="str">
        <f>IF(ISBLANK(Cotizar!C743),"",VLOOKUP(Cotizar!C743,Tabla3[#All],2,FALSE))</f>
        <v/>
      </c>
      <c r="B743" s="6" t="str">
        <f>IF(LEN(Cotizar!A743)&gt;0,Cotizar!A743,"")</f>
        <v/>
      </c>
      <c r="C743" s="6" t="str">
        <f>IF(LEN(Cotizar!B743)&gt;0,Cotizar!B743,"")</f>
        <v/>
      </c>
      <c r="D743" s="6" t="str">
        <f>IF(ISBLANK(Cotizar!D743),"",VLOOKUP(Cotizar!D743,Tabla1[#All],2,FALSE))</f>
        <v/>
      </c>
      <c r="E743" s="6" t="str">
        <f>IF(ISBLANK(Cotizar!F743),"",VLOOKUP(Cotizar!F743,Tabla11[#All],2,FALSE))</f>
        <v/>
      </c>
      <c r="F743" s="6" t="str">
        <f>IF(LEN(Cotizar!G743)&gt;0,Cotizar!G743,"")</f>
        <v/>
      </c>
      <c r="G743" s="39" t="str">
        <f>IF(LEN(Cotizar!H743)&gt;0,Cotizar!H743,"")</f>
        <v/>
      </c>
      <c r="H743" s="39" t="str">
        <f>IF(LEN(Cotizar!I743)&gt;0,Cotizar!I743,"")</f>
        <v/>
      </c>
      <c r="I743" s="6" t="str">
        <f>IF(LEN(Cotizar!J743)&gt;0,Cotizar!J743,"")</f>
        <v/>
      </c>
    </row>
    <row r="744" spans="1:9" x14ac:dyDescent="0.25">
      <c r="A744" s="6" t="str">
        <f>IF(ISBLANK(Cotizar!C744),"",VLOOKUP(Cotizar!C744,Tabla3[#All],2,FALSE))</f>
        <v/>
      </c>
      <c r="B744" s="6" t="str">
        <f>IF(LEN(Cotizar!A744)&gt;0,Cotizar!A744,"")</f>
        <v/>
      </c>
      <c r="C744" s="6" t="str">
        <f>IF(LEN(Cotizar!B744)&gt;0,Cotizar!B744,"")</f>
        <v/>
      </c>
      <c r="D744" s="6" t="str">
        <f>IF(ISBLANK(Cotizar!D744),"",VLOOKUP(Cotizar!D744,Tabla1[#All],2,FALSE))</f>
        <v/>
      </c>
      <c r="E744" s="6" t="str">
        <f>IF(ISBLANK(Cotizar!F744),"",VLOOKUP(Cotizar!F744,Tabla11[#All],2,FALSE))</f>
        <v/>
      </c>
      <c r="F744" s="6" t="str">
        <f>IF(LEN(Cotizar!G744)&gt;0,Cotizar!G744,"")</f>
        <v/>
      </c>
      <c r="G744" s="39" t="str">
        <f>IF(LEN(Cotizar!H744)&gt;0,Cotizar!H744,"")</f>
        <v/>
      </c>
      <c r="H744" s="39" t="str">
        <f>IF(LEN(Cotizar!I744)&gt;0,Cotizar!I744,"")</f>
        <v/>
      </c>
      <c r="I744" s="6" t="str">
        <f>IF(LEN(Cotizar!J744)&gt;0,Cotizar!J744,"")</f>
        <v/>
      </c>
    </row>
    <row r="745" spans="1:9" x14ac:dyDescent="0.25">
      <c r="A745" s="6" t="str">
        <f>IF(ISBLANK(Cotizar!C745),"",VLOOKUP(Cotizar!C745,Tabla3[#All],2,FALSE))</f>
        <v/>
      </c>
      <c r="B745" s="6" t="str">
        <f>IF(LEN(Cotizar!A745)&gt;0,Cotizar!A745,"")</f>
        <v/>
      </c>
      <c r="C745" s="6" t="str">
        <f>IF(LEN(Cotizar!B745)&gt;0,Cotizar!B745,"")</f>
        <v/>
      </c>
      <c r="D745" s="6" t="str">
        <f>IF(ISBLANK(Cotizar!D745),"",VLOOKUP(Cotizar!D745,Tabla1[#All],2,FALSE))</f>
        <v/>
      </c>
      <c r="E745" s="6" t="str">
        <f>IF(ISBLANK(Cotizar!F745),"",VLOOKUP(Cotizar!F745,Tabla11[#All],2,FALSE))</f>
        <v/>
      </c>
      <c r="F745" s="6" t="str">
        <f>IF(LEN(Cotizar!G745)&gt;0,Cotizar!G745,"")</f>
        <v/>
      </c>
      <c r="G745" s="39" t="str">
        <f>IF(LEN(Cotizar!H745)&gt;0,Cotizar!H745,"")</f>
        <v/>
      </c>
      <c r="H745" s="39" t="str">
        <f>IF(LEN(Cotizar!I745)&gt;0,Cotizar!I745,"")</f>
        <v/>
      </c>
      <c r="I745" s="6" t="str">
        <f>IF(LEN(Cotizar!J745)&gt;0,Cotizar!J745,"")</f>
        <v/>
      </c>
    </row>
    <row r="746" spans="1:9" x14ac:dyDescent="0.25">
      <c r="A746" s="6" t="str">
        <f>IF(ISBLANK(Cotizar!C746),"",VLOOKUP(Cotizar!C746,Tabla3[#All],2,FALSE))</f>
        <v/>
      </c>
      <c r="B746" s="6" t="str">
        <f>IF(LEN(Cotizar!A746)&gt;0,Cotizar!A746,"")</f>
        <v/>
      </c>
      <c r="C746" s="6" t="str">
        <f>IF(LEN(Cotizar!B746)&gt;0,Cotizar!B746,"")</f>
        <v/>
      </c>
      <c r="D746" s="6" t="str">
        <f>IF(ISBLANK(Cotizar!D746),"",VLOOKUP(Cotizar!D746,Tabla1[#All],2,FALSE))</f>
        <v/>
      </c>
      <c r="E746" s="6" t="str">
        <f>IF(ISBLANK(Cotizar!F746),"",VLOOKUP(Cotizar!F746,Tabla11[#All],2,FALSE))</f>
        <v/>
      </c>
      <c r="F746" s="6" t="str">
        <f>IF(LEN(Cotizar!G746)&gt;0,Cotizar!G746,"")</f>
        <v/>
      </c>
      <c r="G746" s="39" t="str">
        <f>IF(LEN(Cotizar!H746)&gt;0,Cotizar!H746,"")</f>
        <v/>
      </c>
      <c r="H746" s="39" t="str">
        <f>IF(LEN(Cotizar!I746)&gt;0,Cotizar!I746,"")</f>
        <v/>
      </c>
      <c r="I746" s="6" t="str">
        <f>IF(LEN(Cotizar!J746)&gt;0,Cotizar!J746,"")</f>
        <v/>
      </c>
    </row>
    <row r="747" spans="1:9" x14ac:dyDescent="0.25">
      <c r="A747" s="6" t="str">
        <f>IF(ISBLANK(Cotizar!C747),"",VLOOKUP(Cotizar!C747,Tabla3[#All],2,FALSE))</f>
        <v/>
      </c>
      <c r="B747" s="6" t="str">
        <f>IF(LEN(Cotizar!A747)&gt;0,Cotizar!A747,"")</f>
        <v/>
      </c>
      <c r="C747" s="6" t="str">
        <f>IF(LEN(Cotizar!B747)&gt;0,Cotizar!B747,"")</f>
        <v/>
      </c>
      <c r="D747" s="6" t="str">
        <f>IF(ISBLANK(Cotizar!D747),"",VLOOKUP(Cotizar!D747,Tabla1[#All],2,FALSE))</f>
        <v/>
      </c>
      <c r="E747" s="6" t="str">
        <f>IF(ISBLANK(Cotizar!F747),"",VLOOKUP(Cotizar!F747,Tabla11[#All],2,FALSE))</f>
        <v/>
      </c>
      <c r="F747" s="6" t="str">
        <f>IF(LEN(Cotizar!G747)&gt;0,Cotizar!G747,"")</f>
        <v/>
      </c>
      <c r="G747" s="39" t="str">
        <f>IF(LEN(Cotizar!H747)&gt;0,Cotizar!H747,"")</f>
        <v/>
      </c>
      <c r="H747" s="39" t="str">
        <f>IF(LEN(Cotizar!I747)&gt;0,Cotizar!I747,"")</f>
        <v/>
      </c>
      <c r="I747" s="6" t="str">
        <f>IF(LEN(Cotizar!J747)&gt;0,Cotizar!J747,"")</f>
        <v/>
      </c>
    </row>
    <row r="748" spans="1:9" x14ac:dyDescent="0.25">
      <c r="A748" s="6" t="str">
        <f>IF(ISBLANK(Cotizar!C748),"",VLOOKUP(Cotizar!C748,Tabla3[#All],2,FALSE))</f>
        <v/>
      </c>
      <c r="B748" s="6" t="str">
        <f>IF(LEN(Cotizar!A748)&gt;0,Cotizar!A748,"")</f>
        <v/>
      </c>
      <c r="C748" s="6" t="str">
        <f>IF(LEN(Cotizar!B748)&gt;0,Cotizar!B748,"")</f>
        <v/>
      </c>
      <c r="D748" s="6" t="str">
        <f>IF(ISBLANK(Cotizar!D748),"",VLOOKUP(Cotizar!D748,Tabla1[#All],2,FALSE))</f>
        <v/>
      </c>
      <c r="E748" s="6" t="str">
        <f>IF(ISBLANK(Cotizar!F748),"",VLOOKUP(Cotizar!F748,Tabla11[#All],2,FALSE))</f>
        <v/>
      </c>
      <c r="F748" s="6" t="str">
        <f>IF(LEN(Cotizar!G748)&gt;0,Cotizar!G748,"")</f>
        <v/>
      </c>
      <c r="G748" s="39" t="str">
        <f>IF(LEN(Cotizar!H748)&gt;0,Cotizar!H748,"")</f>
        <v/>
      </c>
      <c r="H748" s="39" t="str">
        <f>IF(LEN(Cotizar!I748)&gt;0,Cotizar!I748,"")</f>
        <v/>
      </c>
      <c r="I748" s="6" t="str">
        <f>IF(LEN(Cotizar!J748)&gt;0,Cotizar!J748,"")</f>
        <v/>
      </c>
    </row>
    <row r="749" spans="1:9" x14ac:dyDescent="0.25">
      <c r="A749" s="6" t="str">
        <f>IF(ISBLANK(Cotizar!C749),"",VLOOKUP(Cotizar!C749,Tabla3[#All],2,FALSE))</f>
        <v/>
      </c>
      <c r="B749" s="6" t="str">
        <f>IF(LEN(Cotizar!A749)&gt;0,Cotizar!A749,"")</f>
        <v/>
      </c>
      <c r="C749" s="6" t="str">
        <f>IF(LEN(Cotizar!B749)&gt;0,Cotizar!B749,"")</f>
        <v/>
      </c>
      <c r="D749" s="6" t="str">
        <f>IF(ISBLANK(Cotizar!D749),"",VLOOKUP(Cotizar!D749,Tabla1[#All],2,FALSE))</f>
        <v/>
      </c>
      <c r="E749" s="6" t="str">
        <f>IF(ISBLANK(Cotizar!F749),"",VLOOKUP(Cotizar!F749,Tabla11[#All],2,FALSE))</f>
        <v/>
      </c>
      <c r="F749" s="6" t="str">
        <f>IF(LEN(Cotizar!G749)&gt;0,Cotizar!G749,"")</f>
        <v/>
      </c>
      <c r="G749" s="39" t="str">
        <f>IF(LEN(Cotizar!H749)&gt;0,Cotizar!H749,"")</f>
        <v/>
      </c>
      <c r="H749" s="39" t="str">
        <f>IF(LEN(Cotizar!I749)&gt;0,Cotizar!I749,"")</f>
        <v/>
      </c>
      <c r="I749" s="6" t="str">
        <f>IF(LEN(Cotizar!J749)&gt;0,Cotizar!J749,"")</f>
        <v/>
      </c>
    </row>
    <row r="750" spans="1:9" x14ac:dyDescent="0.25">
      <c r="A750" s="6" t="str">
        <f>IF(ISBLANK(Cotizar!C750),"",VLOOKUP(Cotizar!C750,Tabla3[#All],2,FALSE))</f>
        <v/>
      </c>
      <c r="B750" s="6" t="str">
        <f>IF(LEN(Cotizar!A750)&gt;0,Cotizar!A750,"")</f>
        <v/>
      </c>
      <c r="C750" s="6" t="str">
        <f>IF(LEN(Cotizar!B750)&gt;0,Cotizar!B750,"")</f>
        <v/>
      </c>
      <c r="D750" s="6" t="str">
        <f>IF(ISBLANK(Cotizar!D750),"",VLOOKUP(Cotizar!D750,Tabla1[#All],2,FALSE))</f>
        <v/>
      </c>
      <c r="E750" s="6" t="str">
        <f>IF(ISBLANK(Cotizar!F750),"",VLOOKUP(Cotizar!F750,Tabla11[#All],2,FALSE))</f>
        <v/>
      </c>
      <c r="F750" s="6" t="str">
        <f>IF(LEN(Cotizar!G750)&gt;0,Cotizar!G750,"")</f>
        <v/>
      </c>
      <c r="G750" s="39" t="str">
        <f>IF(LEN(Cotizar!H750)&gt;0,Cotizar!H750,"")</f>
        <v/>
      </c>
      <c r="H750" s="39" t="str">
        <f>IF(LEN(Cotizar!I750)&gt;0,Cotizar!I750,"")</f>
        <v/>
      </c>
      <c r="I750" s="6" t="str">
        <f>IF(LEN(Cotizar!J750)&gt;0,Cotizar!J750,"")</f>
        <v/>
      </c>
    </row>
    <row r="751" spans="1:9" x14ac:dyDescent="0.25">
      <c r="A751" s="6" t="str">
        <f>IF(ISBLANK(Cotizar!C751),"",VLOOKUP(Cotizar!C751,Tabla3[#All],2,FALSE))</f>
        <v/>
      </c>
      <c r="B751" s="6" t="str">
        <f>IF(LEN(Cotizar!A751)&gt;0,Cotizar!A751,"")</f>
        <v/>
      </c>
      <c r="C751" s="6" t="str">
        <f>IF(LEN(Cotizar!B751)&gt;0,Cotizar!B751,"")</f>
        <v/>
      </c>
      <c r="D751" s="6" t="str">
        <f>IF(ISBLANK(Cotizar!D751),"",VLOOKUP(Cotizar!D751,Tabla1[#All],2,FALSE))</f>
        <v/>
      </c>
      <c r="E751" s="6" t="str">
        <f>IF(ISBLANK(Cotizar!F751),"",VLOOKUP(Cotizar!F751,Tabla11[#All],2,FALSE))</f>
        <v/>
      </c>
      <c r="F751" s="6" t="str">
        <f>IF(LEN(Cotizar!G751)&gt;0,Cotizar!G751,"")</f>
        <v/>
      </c>
      <c r="G751" s="39" t="str">
        <f>IF(LEN(Cotizar!H751)&gt;0,Cotizar!H751,"")</f>
        <v/>
      </c>
      <c r="H751" s="39" t="str">
        <f>IF(LEN(Cotizar!I751)&gt;0,Cotizar!I751,"")</f>
        <v/>
      </c>
      <c r="I751" s="6" t="str">
        <f>IF(LEN(Cotizar!J751)&gt;0,Cotizar!J751,"")</f>
        <v/>
      </c>
    </row>
    <row r="752" spans="1:9" x14ac:dyDescent="0.25">
      <c r="A752" s="6" t="str">
        <f>IF(ISBLANK(Cotizar!C752),"",VLOOKUP(Cotizar!C752,Tabla3[#All],2,FALSE))</f>
        <v/>
      </c>
      <c r="B752" s="6" t="str">
        <f>IF(LEN(Cotizar!A752)&gt;0,Cotizar!A752,"")</f>
        <v/>
      </c>
      <c r="C752" s="6" t="str">
        <f>IF(LEN(Cotizar!B752)&gt;0,Cotizar!B752,"")</f>
        <v/>
      </c>
      <c r="D752" s="6" t="str">
        <f>IF(ISBLANK(Cotizar!D752),"",VLOOKUP(Cotizar!D752,Tabla1[#All],2,FALSE))</f>
        <v/>
      </c>
      <c r="E752" s="6" t="str">
        <f>IF(ISBLANK(Cotizar!F752),"",VLOOKUP(Cotizar!F752,Tabla11[#All],2,FALSE))</f>
        <v/>
      </c>
      <c r="F752" s="6" t="str">
        <f>IF(LEN(Cotizar!G752)&gt;0,Cotizar!G752,"")</f>
        <v/>
      </c>
      <c r="G752" s="39" t="str">
        <f>IF(LEN(Cotizar!H752)&gt;0,Cotizar!H752,"")</f>
        <v/>
      </c>
      <c r="H752" s="39" t="str">
        <f>IF(LEN(Cotizar!I752)&gt;0,Cotizar!I752,"")</f>
        <v/>
      </c>
      <c r="I752" s="6" t="str">
        <f>IF(LEN(Cotizar!J752)&gt;0,Cotizar!J752,"")</f>
        <v/>
      </c>
    </row>
    <row r="753" spans="1:9" x14ac:dyDescent="0.25">
      <c r="A753" s="6" t="str">
        <f>IF(ISBLANK(Cotizar!C753),"",VLOOKUP(Cotizar!C753,Tabla3[#All],2,FALSE))</f>
        <v/>
      </c>
      <c r="B753" s="6" t="str">
        <f>IF(LEN(Cotizar!A753)&gt;0,Cotizar!A753,"")</f>
        <v/>
      </c>
      <c r="C753" s="6" t="str">
        <f>IF(LEN(Cotizar!B753)&gt;0,Cotizar!B753,"")</f>
        <v/>
      </c>
      <c r="D753" s="6" t="str">
        <f>IF(ISBLANK(Cotizar!D753),"",VLOOKUP(Cotizar!D753,Tabla1[#All],2,FALSE))</f>
        <v/>
      </c>
      <c r="E753" s="6" t="str">
        <f>IF(ISBLANK(Cotizar!F753),"",VLOOKUP(Cotizar!F753,Tabla11[#All],2,FALSE))</f>
        <v/>
      </c>
      <c r="F753" s="6" t="str">
        <f>IF(LEN(Cotizar!G753)&gt;0,Cotizar!G753,"")</f>
        <v/>
      </c>
      <c r="G753" s="39" t="str">
        <f>IF(LEN(Cotizar!H753)&gt;0,Cotizar!H753,"")</f>
        <v/>
      </c>
      <c r="H753" s="39" t="str">
        <f>IF(LEN(Cotizar!I753)&gt;0,Cotizar!I753,"")</f>
        <v/>
      </c>
      <c r="I753" s="6" t="str">
        <f>IF(LEN(Cotizar!J753)&gt;0,Cotizar!J753,"")</f>
        <v/>
      </c>
    </row>
    <row r="754" spans="1:9" x14ac:dyDescent="0.25">
      <c r="A754" s="6" t="str">
        <f>IF(ISBLANK(Cotizar!C754),"",VLOOKUP(Cotizar!C754,Tabla3[#All],2,FALSE))</f>
        <v/>
      </c>
      <c r="B754" s="6" t="str">
        <f>IF(LEN(Cotizar!A754)&gt;0,Cotizar!A754,"")</f>
        <v/>
      </c>
      <c r="C754" s="6" t="str">
        <f>IF(LEN(Cotizar!B754)&gt;0,Cotizar!B754,"")</f>
        <v/>
      </c>
      <c r="D754" s="6" t="str">
        <f>IF(ISBLANK(Cotizar!D754),"",VLOOKUP(Cotizar!D754,Tabla1[#All],2,FALSE))</f>
        <v/>
      </c>
      <c r="E754" s="6" t="str">
        <f>IF(ISBLANK(Cotizar!F754),"",VLOOKUP(Cotizar!F754,Tabla11[#All],2,FALSE))</f>
        <v/>
      </c>
      <c r="F754" s="6" t="str">
        <f>IF(LEN(Cotizar!G754)&gt;0,Cotizar!G754,"")</f>
        <v/>
      </c>
      <c r="G754" s="39" t="str">
        <f>IF(LEN(Cotizar!H754)&gt;0,Cotizar!H754,"")</f>
        <v/>
      </c>
      <c r="H754" s="39" t="str">
        <f>IF(LEN(Cotizar!I754)&gt;0,Cotizar!I754,"")</f>
        <v/>
      </c>
      <c r="I754" s="6" t="str">
        <f>IF(LEN(Cotizar!J754)&gt;0,Cotizar!J754,"")</f>
        <v/>
      </c>
    </row>
    <row r="755" spans="1:9" x14ac:dyDescent="0.25">
      <c r="A755" s="6" t="str">
        <f>IF(ISBLANK(Cotizar!C755),"",VLOOKUP(Cotizar!C755,Tabla3[#All],2,FALSE))</f>
        <v/>
      </c>
      <c r="B755" s="6" t="str">
        <f>IF(LEN(Cotizar!A755)&gt;0,Cotizar!A755,"")</f>
        <v/>
      </c>
      <c r="C755" s="6" t="str">
        <f>IF(LEN(Cotizar!B755)&gt;0,Cotizar!B755,"")</f>
        <v/>
      </c>
      <c r="D755" s="6" t="str">
        <f>IF(ISBLANK(Cotizar!D755),"",VLOOKUP(Cotizar!D755,Tabla1[#All],2,FALSE))</f>
        <v/>
      </c>
      <c r="E755" s="6" t="str">
        <f>IF(ISBLANK(Cotizar!F755),"",VLOOKUP(Cotizar!F755,Tabla11[#All],2,FALSE))</f>
        <v/>
      </c>
      <c r="F755" s="6" t="str">
        <f>IF(LEN(Cotizar!G755)&gt;0,Cotizar!G755,"")</f>
        <v/>
      </c>
      <c r="G755" s="39" t="str">
        <f>IF(LEN(Cotizar!H755)&gt;0,Cotizar!H755,"")</f>
        <v/>
      </c>
      <c r="H755" s="39" t="str">
        <f>IF(LEN(Cotizar!I755)&gt;0,Cotizar!I755,"")</f>
        <v/>
      </c>
      <c r="I755" s="6" t="str">
        <f>IF(LEN(Cotizar!J755)&gt;0,Cotizar!J755,"")</f>
        <v/>
      </c>
    </row>
    <row r="756" spans="1:9" x14ac:dyDescent="0.25">
      <c r="A756" s="6" t="str">
        <f>IF(ISBLANK(Cotizar!C756),"",VLOOKUP(Cotizar!C756,Tabla3[#All],2,FALSE))</f>
        <v/>
      </c>
      <c r="B756" s="6" t="str">
        <f>IF(LEN(Cotizar!A756)&gt;0,Cotizar!A756,"")</f>
        <v/>
      </c>
      <c r="C756" s="6" t="str">
        <f>IF(LEN(Cotizar!B756)&gt;0,Cotizar!B756,"")</f>
        <v/>
      </c>
      <c r="D756" s="6" t="str">
        <f>IF(ISBLANK(Cotizar!D756),"",VLOOKUP(Cotizar!D756,Tabla1[#All],2,FALSE))</f>
        <v/>
      </c>
      <c r="E756" s="6" t="str">
        <f>IF(ISBLANK(Cotizar!F756),"",VLOOKUP(Cotizar!F756,Tabla11[#All],2,FALSE))</f>
        <v/>
      </c>
      <c r="F756" s="6" t="str">
        <f>IF(LEN(Cotizar!G756)&gt;0,Cotizar!G756,"")</f>
        <v/>
      </c>
      <c r="G756" s="39" t="str">
        <f>IF(LEN(Cotizar!H756)&gt;0,Cotizar!H756,"")</f>
        <v/>
      </c>
      <c r="H756" s="39" t="str">
        <f>IF(LEN(Cotizar!I756)&gt;0,Cotizar!I756,"")</f>
        <v/>
      </c>
      <c r="I756" s="6" t="str">
        <f>IF(LEN(Cotizar!J756)&gt;0,Cotizar!J756,"")</f>
        <v/>
      </c>
    </row>
    <row r="757" spans="1:9" x14ac:dyDescent="0.25">
      <c r="A757" s="6" t="str">
        <f>IF(ISBLANK(Cotizar!C757),"",VLOOKUP(Cotizar!C757,Tabla3[#All],2,FALSE))</f>
        <v/>
      </c>
      <c r="B757" s="6" t="str">
        <f>IF(LEN(Cotizar!A757)&gt;0,Cotizar!A757,"")</f>
        <v/>
      </c>
      <c r="C757" s="6" t="str">
        <f>IF(LEN(Cotizar!B757)&gt;0,Cotizar!B757,"")</f>
        <v/>
      </c>
      <c r="D757" s="6" t="str">
        <f>IF(ISBLANK(Cotizar!D757),"",VLOOKUP(Cotizar!D757,Tabla1[#All],2,FALSE))</f>
        <v/>
      </c>
      <c r="E757" s="6" t="str">
        <f>IF(ISBLANK(Cotizar!F757),"",VLOOKUP(Cotizar!F757,Tabla11[#All],2,FALSE))</f>
        <v/>
      </c>
      <c r="F757" s="6" t="str">
        <f>IF(LEN(Cotizar!G757)&gt;0,Cotizar!G757,"")</f>
        <v/>
      </c>
      <c r="G757" s="39" t="str">
        <f>IF(LEN(Cotizar!H757)&gt;0,Cotizar!H757,"")</f>
        <v/>
      </c>
      <c r="H757" s="39" t="str">
        <f>IF(LEN(Cotizar!I757)&gt;0,Cotizar!I757,"")</f>
        <v/>
      </c>
      <c r="I757" s="6" t="str">
        <f>IF(LEN(Cotizar!J757)&gt;0,Cotizar!J757,"")</f>
        <v/>
      </c>
    </row>
    <row r="758" spans="1:9" x14ac:dyDescent="0.25">
      <c r="A758" s="6" t="str">
        <f>IF(ISBLANK(Cotizar!C758),"",VLOOKUP(Cotizar!C758,Tabla3[#All],2,FALSE))</f>
        <v/>
      </c>
      <c r="B758" s="6" t="str">
        <f>IF(LEN(Cotizar!A758)&gt;0,Cotizar!A758,"")</f>
        <v/>
      </c>
      <c r="C758" s="6" t="str">
        <f>IF(LEN(Cotizar!B758)&gt;0,Cotizar!B758,"")</f>
        <v/>
      </c>
      <c r="D758" s="6" t="str">
        <f>IF(ISBLANK(Cotizar!D758),"",VLOOKUP(Cotizar!D758,Tabla1[#All],2,FALSE))</f>
        <v/>
      </c>
      <c r="E758" s="6" t="str">
        <f>IF(ISBLANK(Cotizar!F758),"",VLOOKUP(Cotizar!F758,Tabla11[#All],2,FALSE))</f>
        <v/>
      </c>
      <c r="F758" s="6" t="str">
        <f>IF(LEN(Cotizar!G758)&gt;0,Cotizar!G758,"")</f>
        <v/>
      </c>
      <c r="G758" s="39" t="str">
        <f>IF(LEN(Cotizar!H758)&gt;0,Cotizar!H758,"")</f>
        <v/>
      </c>
      <c r="H758" s="39" t="str">
        <f>IF(LEN(Cotizar!I758)&gt;0,Cotizar!I758,"")</f>
        <v/>
      </c>
      <c r="I758" s="6" t="str">
        <f>IF(LEN(Cotizar!J758)&gt;0,Cotizar!J758,"")</f>
        <v/>
      </c>
    </row>
    <row r="759" spans="1:9" x14ac:dyDescent="0.25">
      <c r="A759" s="6" t="str">
        <f>IF(ISBLANK(Cotizar!C759),"",VLOOKUP(Cotizar!C759,Tabla3[#All],2,FALSE))</f>
        <v/>
      </c>
      <c r="B759" s="6" t="str">
        <f>IF(LEN(Cotizar!A759)&gt;0,Cotizar!A759,"")</f>
        <v/>
      </c>
      <c r="C759" s="6" t="str">
        <f>IF(LEN(Cotizar!B759)&gt;0,Cotizar!B759,"")</f>
        <v/>
      </c>
      <c r="D759" s="6" t="str">
        <f>IF(ISBLANK(Cotizar!D759),"",VLOOKUP(Cotizar!D759,Tabla1[#All],2,FALSE))</f>
        <v/>
      </c>
      <c r="E759" s="6" t="str">
        <f>IF(ISBLANK(Cotizar!F759),"",VLOOKUP(Cotizar!F759,Tabla11[#All],2,FALSE))</f>
        <v/>
      </c>
      <c r="F759" s="6" t="str">
        <f>IF(LEN(Cotizar!G759)&gt;0,Cotizar!G759,"")</f>
        <v/>
      </c>
      <c r="G759" s="39" t="str">
        <f>IF(LEN(Cotizar!H759)&gt;0,Cotizar!H759,"")</f>
        <v/>
      </c>
      <c r="H759" s="39" t="str">
        <f>IF(LEN(Cotizar!I759)&gt;0,Cotizar!I759,"")</f>
        <v/>
      </c>
      <c r="I759" s="6" t="str">
        <f>IF(LEN(Cotizar!J759)&gt;0,Cotizar!J759,"")</f>
        <v/>
      </c>
    </row>
    <row r="760" spans="1:9" x14ac:dyDescent="0.25">
      <c r="A760" s="6" t="str">
        <f>IF(ISBLANK(Cotizar!C760),"",VLOOKUP(Cotizar!C760,Tabla3[#All],2,FALSE))</f>
        <v/>
      </c>
      <c r="B760" s="6" t="str">
        <f>IF(LEN(Cotizar!A760)&gt;0,Cotizar!A760,"")</f>
        <v/>
      </c>
      <c r="C760" s="6" t="str">
        <f>IF(LEN(Cotizar!B760)&gt;0,Cotizar!B760,"")</f>
        <v/>
      </c>
      <c r="D760" s="6" t="str">
        <f>IF(ISBLANK(Cotizar!D760),"",VLOOKUP(Cotizar!D760,Tabla1[#All],2,FALSE))</f>
        <v/>
      </c>
      <c r="E760" s="6" t="str">
        <f>IF(ISBLANK(Cotizar!F760),"",VLOOKUP(Cotizar!F760,Tabla11[#All],2,FALSE))</f>
        <v/>
      </c>
      <c r="F760" s="6" t="str">
        <f>IF(LEN(Cotizar!G760)&gt;0,Cotizar!G760,"")</f>
        <v/>
      </c>
      <c r="G760" s="39" t="str">
        <f>IF(LEN(Cotizar!H760)&gt;0,Cotizar!H760,"")</f>
        <v/>
      </c>
      <c r="H760" s="39" t="str">
        <f>IF(LEN(Cotizar!I760)&gt;0,Cotizar!I760,"")</f>
        <v/>
      </c>
      <c r="I760" s="6" t="str">
        <f>IF(LEN(Cotizar!J760)&gt;0,Cotizar!J760,"")</f>
        <v/>
      </c>
    </row>
    <row r="761" spans="1:9" x14ac:dyDescent="0.25">
      <c r="A761" s="6" t="str">
        <f>IF(ISBLANK(Cotizar!C761),"",VLOOKUP(Cotizar!C761,Tabla3[#All],2,FALSE))</f>
        <v/>
      </c>
      <c r="B761" s="6" t="str">
        <f>IF(LEN(Cotizar!A761)&gt;0,Cotizar!A761,"")</f>
        <v/>
      </c>
      <c r="C761" s="6" t="str">
        <f>IF(LEN(Cotizar!B761)&gt;0,Cotizar!B761,"")</f>
        <v/>
      </c>
      <c r="D761" s="6" t="str">
        <f>IF(ISBLANK(Cotizar!D761),"",VLOOKUP(Cotizar!D761,Tabla1[#All],2,FALSE))</f>
        <v/>
      </c>
      <c r="E761" s="6" t="str">
        <f>IF(ISBLANK(Cotizar!F761),"",VLOOKUP(Cotizar!F761,Tabla11[#All],2,FALSE))</f>
        <v/>
      </c>
      <c r="F761" s="6" t="str">
        <f>IF(LEN(Cotizar!G761)&gt;0,Cotizar!G761,"")</f>
        <v/>
      </c>
      <c r="G761" s="39" t="str">
        <f>IF(LEN(Cotizar!H761)&gt;0,Cotizar!H761,"")</f>
        <v/>
      </c>
      <c r="H761" s="39" t="str">
        <f>IF(LEN(Cotizar!I761)&gt;0,Cotizar!I761,"")</f>
        <v/>
      </c>
      <c r="I761" s="6" t="str">
        <f>IF(LEN(Cotizar!J761)&gt;0,Cotizar!J761,"")</f>
        <v/>
      </c>
    </row>
    <row r="762" spans="1:9" x14ac:dyDescent="0.25">
      <c r="A762" s="6" t="str">
        <f>IF(ISBLANK(Cotizar!C762),"",VLOOKUP(Cotizar!C762,Tabla3[#All],2,FALSE))</f>
        <v/>
      </c>
      <c r="B762" s="6" t="str">
        <f>IF(LEN(Cotizar!A762)&gt;0,Cotizar!A762,"")</f>
        <v/>
      </c>
      <c r="C762" s="6" t="str">
        <f>IF(LEN(Cotizar!B762)&gt;0,Cotizar!B762,"")</f>
        <v/>
      </c>
      <c r="D762" s="6" t="str">
        <f>IF(ISBLANK(Cotizar!D762),"",VLOOKUP(Cotizar!D762,Tabla1[#All],2,FALSE))</f>
        <v/>
      </c>
      <c r="E762" s="6" t="str">
        <f>IF(ISBLANK(Cotizar!F762),"",VLOOKUP(Cotizar!F762,Tabla11[#All],2,FALSE))</f>
        <v/>
      </c>
      <c r="F762" s="6" t="str">
        <f>IF(LEN(Cotizar!G762)&gt;0,Cotizar!G762,"")</f>
        <v/>
      </c>
      <c r="G762" s="39" t="str">
        <f>IF(LEN(Cotizar!H762)&gt;0,Cotizar!H762,"")</f>
        <v/>
      </c>
      <c r="H762" s="39" t="str">
        <f>IF(LEN(Cotizar!I762)&gt;0,Cotizar!I762,"")</f>
        <v/>
      </c>
      <c r="I762" s="6" t="str">
        <f>IF(LEN(Cotizar!J762)&gt;0,Cotizar!J762,"")</f>
        <v/>
      </c>
    </row>
    <row r="763" spans="1:9" x14ac:dyDescent="0.25">
      <c r="A763" s="6" t="str">
        <f>IF(ISBLANK(Cotizar!C763),"",VLOOKUP(Cotizar!C763,Tabla3[#All],2,FALSE))</f>
        <v/>
      </c>
      <c r="B763" s="6" t="str">
        <f>IF(LEN(Cotizar!A763)&gt;0,Cotizar!A763,"")</f>
        <v/>
      </c>
      <c r="C763" s="6" t="str">
        <f>IF(LEN(Cotizar!B763)&gt;0,Cotizar!B763,"")</f>
        <v/>
      </c>
      <c r="D763" s="6" t="str">
        <f>IF(ISBLANK(Cotizar!D763),"",VLOOKUP(Cotizar!D763,Tabla1[#All],2,FALSE))</f>
        <v/>
      </c>
      <c r="E763" s="6" t="str">
        <f>IF(ISBLANK(Cotizar!F763),"",VLOOKUP(Cotizar!F763,Tabla11[#All],2,FALSE))</f>
        <v/>
      </c>
      <c r="F763" s="6" t="str">
        <f>IF(LEN(Cotizar!G763)&gt;0,Cotizar!G763,"")</f>
        <v/>
      </c>
      <c r="G763" s="39" t="str">
        <f>IF(LEN(Cotizar!H763)&gt;0,Cotizar!H763,"")</f>
        <v/>
      </c>
      <c r="H763" s="39" t="str">
        <f>IF(LEN(Cotizar!I763)&gt;0,Cotizar!I763,"")</f>
        <v/>
      </c>
      <c r="I763" s="6" t="str">
        <f>IF(LEN(Cotizar!J763)&gt;0,Cotizar!J763,"")</f>
        <v/>
      </c>
    </row>
    <row r="764" spans="1:9" x14ac:dyDescent="0.25">
      <c r="A764" s="6" t="str">
        <f>IF(ISBLANK(Cotizar!C764),"",VLOOKUP(Cotizar!C764,Tabla3[#All],2,FALSE))</f>
        <v/>
      </c>
      <c r="B764" s="6" t="str">
        <f>IF(LEN(Cotizar!A764)&gt;0,Cotizar!A764,"")</f>
        <v/>
      </c>
      <c r="C764" s="6" t="str">
        <f>IF(LEN(Cotizar!B764)&gt;0,Cotizar!B764,"")</f>
        <v/>
      </c>
      <c r="D764" s="6" t="str">
        <f>IF(ISBLANK(Cotizar!D764),"",VLOOKUP(Cotizar!D764,Tabla1[#All],2,FALSE))</f>
        <v/>
      </c>
      <c r="E764" s="6" t="str">
        <f>IF(ISBLANK(Cotizar!F764),"",VLOOKUP(Cotizar!F764,Tabla11[#All],2,FALSE))</f>
        <v/>
      </c>
      <c r="F764" s="6" t="str">
        <f>IF(LEN(Cotizar!G764)&gt;0,Cotizar!G764,"")</f>
        <v/>
      </c>
      <c r="G764" s="39" t="str">
        <f>IF(LEN(Cotizar!H764)&gt;0,Cotizar!H764,"")</f>
        <v/>
      </c>
      <c r="H764" s="39" t="str">
        <f>IF(LEN(Cotizar!I764)&gt;0,Cotizar!I764,"")</f>
        <v/>
      </c>
      <c r="I764" s="6" t="str">
        <f>IF(LEN(Cotizar!J764)&gt;0,Cotizar!J764,"")</f>
        <v/>
      </c>
    </row>
    <row r="765" spans="1:9" x14ac:dyDescent="0.25">
      <c r="A765" s="6" t="str">
        <f>IF(ISBLANK(Cotizar!C765),"",VLOOKUP(Cotizar!C765,Tabla3[#All],2,FALSE))</f>
        <v/>
      </c>
      <c r="B765" s="6" t="str">
        <f>IF(LEN(Cotizar!A765)&gt;0,Cotizar!A765,"")</f>
        <v/>
      </c>
      <c r="C765" s="6" t="str">
        <f>IF(LEN(Cotizar!B765)&gt;0,Cotizar!B765,"")</f>
        <v/>
      </c>
      <c r="D765" s="6" t="str">
        <f>IF(ISBLANK(Cotizar!D765),"",VLOOKUP(Cotizar!D765,Tabla1[#All],2,FALSE))</f>
        <v/>
      </c>
      <c r="E765" s="6" t="str">
        <f>IF(ISBLANK(Cotizar!F765),"",VLOOKUP(Cotizar!F765,Tabla11[#All],2,FALSE))</f>
        <v/>
      </c>
      <c r="F765" s="6" t="str">
        <f>IF(LEN(Cotizar!G765)&gt;0,Cotizar!G765,"")</f>
        <v/>
      </c>
      <c r="G765" s="39" t="str">
        <f>IF(LEN(Cotizar!H765)&gt;0,Cotizar!H765,"")</f>
        <v/>
      </c>
      <c r="H765" s="39" t="str">
        <f>IF(LEN(Cotizar!I765)&gt;0,Cotizar!I765,"")</f>
        <v/>
      </c>
      <c r="I765" s="6" t="str">
        <f>IF(LEN(Cotizar!J765)&gt;0,Cotizar!J765,"")</f>
        <v/>
      </c>
    </row>
    <row r="766" spans="1:9" x14ac:dyDescent="0.25">
      <c r="A766" s="6" t="str">
        <f>IF(ISBLANK(Cotizar!C766),"",VLOOKUP(Cotizar!C766,Tabla3[#All],2,FALSE))</f>
        <v/>
      </c>
      <c r="B766" s="6" t="str">
        <f>IF(LEN(Cotizar!A766)&gt;0,Cotizar!A766,"")</f>
        <v/>
      </c>
      <c r="C766" s="6" t="str">
        <f>IF(LEN(Cotizar!B766)&gt;0,Cotizar!B766,"")</f>
        <v/>
      </c>
      <c r="D766" s="6" t="str">
        <f>IF(ISBLANK(Cotizar!D766),"",VLOOKUP(Cotizar!D766,Tabla1[#All],2,FALSE))</f>
        <v/>
      </c>
      <c r="E766" s="6" t="str">
        <f>IF(ISBLANK(Cotizar!F766),"",VLOOKUP(Cotizar!F766,Tabla11[#All],2,FALSE))</f>
        <v/>
      </c>
      <c r="F766" s="6" t="str">
        <f>IF(LEN(Cotizar!G766)&gt;0,Cotizar!G766,"")</f>
        <v/>
      </c>
      <c r="G766" s="39" t="str">
        <f>IF(LEN(Cotizar!H766)&gt;0,Cotizar!H766,"")</f>
        <v/>
      </c>
      <c r="H766" s="39" t="str">
        <f>IF(LEN(Cotizar!I766)&gt;0,Cotizar!I766,"")</f>
        <v/>
      </c>
      <c r="I766" s="6" t="str">
        <f>IF(LEN(Cotizar!J766)&gt;0,Cotizar!J766,"")</f>
        <v/>
      </c>
    </row>
    <row r="767" spans="1:9" x14ac:dyDescent="0.25">
      <c r="A767" s="6" t="str">
        <f>IF(ISBLANK(Cotizar!C767),"",VLOOKUP(Cotizar!C767,Tabla3[#All],2,FALSE))</f>
        <v/>
      </c>
      <c r="B767" s="6" t="str">
        <f>IF(LEN(Cotizar!A767)&gt;0,Cotizar!A767,"")</f>
        <v/>
      </c>
      <c r="C767" s="6" t="str">
        <f>IF(LEN(Cotizar!B767)&gt;0,Cotizar!B767,"")</f>
        <v/>
      </c>
      <c r="D767" s="6" t="str">
        <f>IF(ISBLANK(Cotizar!D767),"",VLOOKUP(Cotizar!D767,Tabla1[#All],2,FALSE))</f>
        <v/>
      </c>
      <c r="E767" s="6" t="str">
        <f>IF(ISBLANK(Cotizar!F767),"",VLOOKUP(Cotizar!F767,Tabla11[#All],2,FALSE))</f>
        <v/>
      </c>
      <c r="F767" s="6" t="str">
        <f>IF(LEN(Cotizar!G767)&gt;0,Cotizar!G767,"")</f>
        <v/>
      </c>
      <c r="G767" s="39" t="str">
        <f>IF(LEN(Cotizar!H767)&gt;0,Cotizar!H767,"")</f>
        <v/>
      </c>
      <c r="H767" s="39" t="str">
        <f>IF(LEN(Cotizar!I767)&gt;0,Cotizar!I767,"")</f>
        <v/>
      </c>
      <c r="I767" s="6" t="str">
        <f>IF(LEN(Cotizar!J767)&gt;0,Cotizar!J767,"")</f>
        <v/>
      </c>
    </row>
    <row r="768" spans="1:9" x14ac:dyDescent="0.25">
      <c r="A768" s="6" t="str">
        <f>IF(ISBLANK(Cotizar!C768),"",VLOOKUP(Cotizar!C768,Tabla3[#All],2,FALSE))</f>
        <v/>
      </c>
      <c r="B768" s="6" t="str">
        <f>IF(LEN(Cotizar!A768)&gt;0,Cotizar!A768,"")</f>
        <v/>
      </c>
      <c r="C768" s="6" t="str">
        <f>IF(LEN(Cotizar!B768)&gt;0,Cotizar!B768,"")</f>
        <v/>
      </c>
      <c r="D768" s="6" t="str">
        <f>IF(ISBLANK(Cotizar!D768),"",VLOOKUP(Cotizar!D768,Tabla1[#All],2,FALSE))</f>
        <v/>
      </c>
      <c r="E768" s="6" t="str">
        <f>IF(ISBLANK(Cotizar!F768),"",VLOOKUP(Cotizar!F768,Tabla11[#All],2,FALSE))</f>
        <v/>
      </c>
      <c r="F768" s="6" t="str">
        <f>IF(LEN(Cotizar!G768)&gt;0,Cotizar!G768,"")</f>
        <v/>
      </c>
      <c r="G768" s="39" t="str">
        <f>IF(LEN(Cotizar!H768)&gt;0,Cotizar!H768,"")</f>
        <v/>
      </c>
      <c r="H768" s="39" t="str">
        <f>IF(LEN(Cotizar!I768)&gt;0,Cotizar!I768,"")</f>
        <v/>
      </c>
      <c r="I768" s="6" t="str">
        <f>IF(LEN(Cotizar!J768)&gt;0,Cotizar!J768,"")</f>
        <v/>
      </c>
    </row>
    <row r="769" spans="1:9" x14ac:dyDescent="0.25">
      <c r="A769" s="6" t="str">
        <f>IF(ISBLANK(Cotizar!C769),"",VLOOKUP(Cotizar!C769,Tabla3[#All],2,FALSE))</f>
        <v/>
      </c>
      <c r="B769" s="6" t="str">
        <f>IF(LEN(Cotizar!A769)&gt;0,Cotizar!A769,"")</f>
        <v/>
      </c>
      <c r="C769" s="6" t="str">
        <f>IF(LEN(Cotizar!B769)&gt;0,Cotizar!B769,"")</f>
        <v/>
      </c>
      <c r="D769" s="6" t="str">
        <f>IF(ISBLANK(Cotizar!D769),"",VLOOKUP(Cotizar!D769,Tabla1[#All],2,FALSE))</f>
        <v/>
      </c>
      <c r="E769" s="6" t="str">
        <f>IF(ISBLANK(Cotizar!F769),"",VLOOKUP(Cotizar!F769,Tabla11[#All],2,FALSE))</f>
        <v/>
      </c>
      <c r="F769" s="6" t="str">
        <f>IF(LEN(Cotizar!G769)&gt;0,Cotizar!G769,"")</f>
        <v/>
      </c>
      <c r="G769" s="39" t="str">
        <f>IF(LEN(Cotizar!H769)&gt;0,Cotizar!H769,"")</f>
        <v/>
      </c>
      <c r="H769" s="39" t="str">
        <f>IF(LEN(Cotizar!I769)&gt;0,Cotizar!I769,"")</f>
        <v/>
      </c>
      <c r="I769" s="6" t="str">
        <f>IF(LEN(Cotizar!J769)&gt;0,Cotizar!J769,"")</f>
        <v/>
      </c>
    </row>
    <row r="770" spans="1:9" x14ac:dyDescent="0.25">
      <c r="A770" s="6" t="str">
        <f>IF(ISBLANK(Cotizar!C770),"",VLOOKUP(Cotizar!C770,Tabla3[#All],2,FALSE))</f>
        <v/>
      </c>
      <c r="B770" s="6" t="str">
        <f>IF(LEN(Cotizar!A770)&gt;0,Cotizar!A770,"")</f>
        <v/>
      </c>
      <c r="C770" s="6" t="str">
        <f>IF(LEN(Cotizar!B770)&gt;0,Cotizar!B770,"")</f>
        <v/>
      </c>
      <c r="D770" s="6" t="str">
        <f>IF(ISBLANK(Cotizar!D770),"",VLOOKUP(Cotizar!D770,Tabla1[#All],2,FALSE))</f>
        <v/>
      </c>
      <c r="E770" s="6" t="str">
        <f>IF(ISBLANK(Cotizar!F770),"",VLOOKUP(Cotizar!F770,Tabla11[#All],2,FALSE))</f>
        <v/>
      </c>
      <c r="F770" s="6" t="str">
        <f>IF(LEN(Cotizar!G770)&gt;0,Cotizar!G770,"")</f>
        <v/>
      </c>
      <c r="G770" s="39" t="str">
        <f>IF(LEN(Cotizar!H770)&gt;0,Cotizar!H770,"")</f>
        <v/>
      </c>
      <c r="H770" s="39" t="str">
        <f>IF(LEN(Cotizar!I770)&gt;0,Cotizar!I770,"")</f>
        <v/>
      </c>
      <c r="I770" s="6" t="str">
        <f>IF(LEN(Cotizar!J770)&gt;0,Cotizar!J770,"")</f>
        <v/>
      </c>
    </row>
    <row r="771" spans="1:9" x14ac:dyDescent="0.25">
      <c r="A771" s="6" t="str">
        <f>IF(ISBLANK(Cotizar!C771),"",VLOOKUP(Cotizar!C771,Tabla3[#All],2,FALSE))</f>
        <v/>
      </c>
      <c r="B771" s="6" t="str">
        <f>IF(LEN(Cotizar!A771)&gt;0,Cotizar!A771,"")</f>
        <v/>
      </c>
      <c r="C771" s="6" t="str">
        <f>IF(LEN(Cotizar!B771)&gt;0,Cotizar!B771,"")</f>
        <v/>
      </c>
      <c r="D771" s="6" t="str">
        <f>IF(ISBLANK(Cotizar!D771),"",VLOOKUP(Cotizar!D771,Tabla1[#All],2,FALSE))</f>
        <v/>
      </c>
      <c r="E771" s="6" t="str">
        <f>IF(ISBLANK(Cotizar!F771),"",VLOOKUP(Cotizar!F771,Tabla11[#All],2,FALSE))</f>
        <v/>
      </c>
      <c r="F771" s="6" t="str">
        <f>IF(LEN(Cotizar!G771)&gt;0,Cotizar!G771,"")</f>
        <v/>
      </c>
      <c r="G771" s="39" t="str">
        <f>IF(LEN(Cotizar!H771)&gt;0,Cotizar!H771,"")</f>
        <v/>
      </c>
      <c r="H771" s="39" t="str">
        <f>IF(LEN(Cotizar!I771)&gt;0,Cotizar!I771,"")</f>
        <v/>
      </c>
      <c r="I771" s="6" t="str">
        <f>IF(LEN(Cotizar!J771)&gt;0,Cotizar!J771,"")</f>
        <v/>
      </c>
    </row>
    <row r="772" spans="1:9" x14ac:dyDescent="0.25">
      <c r="A772" s="6" t="str">
        <f>IF(ISBLANK(Cotizar!C772),"",VLOOKUP(Cotizar!C772,Tabla3[#All],2,FALSE))</f>
        <v/>
      </c>
      <c r="B772" s="6" t="str">
        <f>IF(LEN(Cotizar!A772)&gt;0,Cotizar!A772,"")</f>
        <v/>
      </c>
      <c r="C772" s="6" t="str">
        <f>IF(LEN(Cotizar!B772)&gt;0,Cotizar!B772,"")</f>
        <v/>
      </c>
      <c r="D772" s="6" t="str">
        <f>IF(ISBLANK(Cotizar!D772),"",VLOOKUP(Cotizar!D772,Tabla1[#All],2,FALSE))</f>
        <v/>
      </c>
      <c r="E772" s="6" t="str">
        <f>IF(ISBLANK(Cotizar!F772),"",VLOOKUP(Cotizar!F772,Tabla11[#All],2,FALSE))</f>
        <v/>
      </c>
      <c r="F772" s="6" t="str">
        <f>IF(LEN(Cotizar!G772)&gt;0,Cotizar!G772,"")</f>
        <v/>
      </c>
      <c r="G772" s="39" t="str">
        <f>IF(LEN(Cotizar!H772)&gt;0,Cotizar!H772,"")</f>
        <v/>
      </c>
      <c r="H772" s="39" t="str">
        <f>IF(LEN(Cotizar!I772)&gt;0,Cotizar!I772,"")</f>
        <v/>
      </c>
      <c r="I772" s="6" t="str">
        <f>IF(LEN(Cotizar!J772)&gt;0,Cotizar!J772,"")</f>
        <v/>
      </c>
    </row>
    <row r="773" spans="1:9" x14ac:dyDescent="0.25">
      <c r="A773" s="6" t="str">
        <f>IF(ISBLANK(Cotizar!C773),"",VLOOKUP(Cotizar!C773,Tabla3[#All],2,FALSE))</f>
        <v/>
      </c>
      <c r="B773" s="6" t="str">
        <f>IF(LEN(Cotizar!A773)&gt;0,Cotizar!A773,"")</f>
        <v/>
      </c>
      <c r="C773" s="6" t="str">
        <f>IF(LEN(Cotizar!B773)&gt;0,Cotizar!B773,"")</f>
        <v/>
      </c>
      <c r="D773" s="6" t="str">
        <f>IF(ISBLANK(Cotizar!D773),"",VLOOKUP(Cotizar!D773,Tabla1[#All],2,FALSE))</f>
        <v/>
      </c>
      <c r="E773" s="6" t="str">
        <f>IF(ISBLANK(Cotizar!F773),"",VLOOKUP(Cotizar!F773,Tabla11[#All],2,FALSE))</f>
        <v/>
      </c>
      <c r="F773" s="6" t="str">
        <f>IF(LEN(Cotizar!G773)&gt;0,Cotizar!G773,"")</f>
        <v/>
      </c>
      <c r="G773" s="39" t="str">
        <f>IF(LEN(Cotizar!H773)&gt;0,Cotizar!H773,"")</f>
        <v/>
      </c>
      <c r="H773" s="39" t="str">
        <f>IF(LEN(Cotizar!I773)&gt;0,Cotizar!I773,"")</f>
        <v/>
      </c>
      <c r="I773" s="6" t="str">
        <f>IF(LEN(Cotizar!J773)&gt;0,Cotizar!J773,"")</f>
        <v/>
      </c>
    </row>
    <row r="774" spans="1:9" x14ac:dyDescent="0.25">
      <c r="A774" s="6" t="str">
        <f>IF(ISBLANK(Cotizar!C774),"",VLOOKUP(Cotizar!C774,Tabla3[#All],2,FALSE))</f>
        <v/>
      </c>
      <c r="B774" s="6" t="str">
        <f>IF(LEN(Cotizar!A774)&gt;0,Cotizar!A774,"")</f>
        <v/>
      </c>
      <c r="C774" s="6" t="str">
        <f>IF(LEN(Cotizar!B774)&gt;0,Cotizar!B774,"")</f>
        <v/>
      </c>
      <c r="D774" s="6" t="str">
        <f>IF(ISBLANK(Cotizar!D774),"",VLOOKUP(Cotizar!D774,Tabla1[#All],2,FALSE))</f>
        <v/>
      </c>
      <c r="E774" s="6" t="str">
        <f>IF(ISBLANK(Cotizar!F774),"",VLOOKUP(Cotizar!F774,Tabla11[#All],2,FALSE))</f>
        <v/>
      </c>
      <c r="F774" s="6" t="str">
        <f>IF(LEN(Cotizar!G774)&gt;0,Cotizar!G774,"")</f>
        <v/>
      </c>
      <c r="G774" s="39" t="str">
        <f>IF(LEN(Cotizar!H774)&gt;0,Cotizar!H774,"")</f>
        <v/>
      </c>
      <c r="H774" s="39" t="str">
        <f>IF(LEN(Cotizar!I774)&gt;0,Cotizar!I774,"")</f>
        <v/>
      </c>
      <c r="I774" s="6" t="str">
        <f>IF(LEN(Cotizar!J774)&gt;0,Cotizar!J774,"")</f>
        <v/>
      </c>
    </row>
    <row r="775" spans="1:9" x14ac:dyDescent="0.25">
      <c r="A775" s="6" t="str">
        <f>IF(ISBLANK(Cotizar!C775),"",VLOOKUP(Cotizar!C775,Tabla3[#All],2,FALSE))</f>
        <v/>
      </c>
      <c r="B775" s="6" t="str">
        <f>IF(LEN(Cotizar!A775)&gt;0,Cotizar!A775,"")</f>
        <v/>
      </c>
      <c r="C775" s="6" t="str">
        <f>IF(LEN(Cotizar!B775)&gt;0,Cotizar!B775,"")</f>
        <v/>
      </c>
      <c r="D775" s="6" t="str">
        <f>IF(ISBLANK(Cotizar!D775),"",VLOOKUP(Cotizar!D775,Tabla1[#All],2,FALSE))</f>
        <v/>
      </c>
      <c r="E775" s="6" t="str">
        <f>IF(ISBLANK(Cotizar!F775),"",VLOOKUP(Cotizar!F775,Tabla11[#All],2,FALSE))</f>
        <v/>
      </c>
      <c r="F775" s="6" t="str">
        <f>IF(LEN(Cotizar!G775)&gt;0,Cotizar!G775,"")</f>
        <v/>
      </c>
      <c r="G775" s="39" t="str">
        <f>IF(LEN(Cotizar!H775)&gt;0,Cotizar!H775,"")</f>
        <v/>
      </c>
      <c r="H775" s="39" t="str">
        <f>IF(LEN(Cotizar!I775)&gt;0,Cotizar!I775,"")</f>
        <v/>
      </c>
      <c r="I775" s="6" t="str">
        <f>IF(LEN(Cotizar!J775)&gt;0,Cotizar!J775,"")</f>
        <v/>
      </c>
    </row>
    <row r="776" spans="1:9" x14ac:dyDescent="0.25">
      <c r="A776" s="6" t="str">
        <f>IF(ISBLANK(Cotizar!C776),"",VLOOKUP(Cotizar!C776,Tabla3[#All],2,FALSE))</f>
        <v/>
      </c>
      <c r="B776" s="6" t="str">
        <f>IF(LEN(Cotizar!A776)&gt;0,Cotizar!A776,"")</f>
        <v/>
      </c>
      <c r="C776" s="6" t="str">
        <f>IF(LEN(Cotizar!B776)&gt;0,Cotizar!B776,"")</f>
        <v/>
      </c>
      <c r="D776" s="6" t="str">
        <f>IF(ISBLANK(Cotizar!D776),"",VLOOKUP(Cotizar!D776,Tabla1[#All],2,FALSE))</f>
        <v/>
      </c>
      <c r="E776" s="6" t="str">
        <f>IF(ISBLANK(Cotizar!F776),"",VLOOKUP(Cotizar!F776,Tabla11[#All],2,FALSE))</f>
        <v/>
      </c>
      <c r="F776" s="6" t="str">
        <f>IF(LEN(Cotizar!G776)&gt;0,Cotizar!G776,"")</f>
        <v/>
      </c>
      <c r="G776" s="39" t="str">
        <f>IF(LEN(Cotizar!H776)&gt;0,Cotizar!H776,"")</f>
        <v/>
      </c>
      <c r="H776" s="39" t="str">
        <f>IF(LEN(Cotizar!I776)&gt;0,Cotizar!I776,"")</f>
        <v/>
      </c>
      <c r="I776" s="6" t="str">
        <f>IF(LEN(Cotizar!J776)&gt;0,Cotizar!J776,"")</f>
        <v/>
      </c>
    </row>
    <row r="777" spans="1:9" x14ac:dyDescent="0.25">
      <c r="A777" s="6" t="str">
        <f>IF(ISBLANK(Cotizar!C777),"",VLOOKUP(Cotizar!C777,Tabla3[#All],2,FALSE))</f>
        <v/>
      </c>
      <c r="B777" s="6" t="str">
        <f>IF(LEN(Cotizar!A777)&gt;0,Cotizar!A777,"")</f>
        <v/>
      </c>
      <c r="C777" s="6" t="str">
        <f>IF(LEN(Cotizar!B777)&gt;0,Cotizar!B777,"")</f>
        <v/>
      </c>
      <c r="D777" s="6" t="str">
        <f>IF(ISBLANK(Cotizar!D777),"",VLOOKUP(Cotizar!D777,Tabla1[#All],2,FALSE))</f>
        <v/>
      </c>
      <c r="E777" s="6" t="str">
        <f>IF(ISBLANK(Cotizar!F777),"",VLOOKUP(Cotizar!F777,Tabla11[#All],2,FALSE))</f>
        <v/>
      </c>
      <c r="F777" s="6" t="str">
        <f>IF(LEN(Cotizar!G777)&gt;0,Cotizar!G777,"")</f>
        <v/>
      </c>
      <c r="G777" s="39" t="str">
        <f>IF(LEN(Cotizar!H777)&gt;0,Cotizar!H777,"")</f>
        <v/>
      </c>
      <c r="H777" s="39" t="str">
        <f>IF(LEN(Cotizar!I777)&gt;0,Cotizar!I777,"")</f>
        <v/>
      </c>
      <c r="I777" s="6" t="str">
        <f>IF(LEN(Cotizar!J777)&gt;0,Cotizar!J777,"")</f>
        <v/>
      </c>
    </row>
    <row r="778" spans="1:9" x14ac:dyDescent="0.25">
      <c r="A778" s="6" t="str">
        <f>IF(ISBLANK(Cotizar!C778),"",VLOOKUP(Cotizar!C778,Tabla3[#All],2,FALSE))</f>
        <v/>
      </c>
      <c r="B778" s="6" t="str">
        <f>IF(LEN(Cotizar!A778)&gt;0,Cotizar!A778,"")</f>
        <v/>
      </c>
      <c r="C778" s="6" t="str">
        <f>IF(LEN(Cotizar!B778)&gt;0,Cotizar!B778,"")</f>
        <v/>
      </c>
      <c r="D778" s="6" t="str">
        <f>IF(ISBLANK(Cotizar!D778),"",VLOOKUP(Cotizar!D778,Tabla1[#All],2,FALSE))</f>
        <v/>
      </c>
      <c r="E778" s="6" t="str">
        <f>IF(ISBLANK(Cotizar!F778),"",VLOOKUP(Cotizar!F778,Tabla11[#All],2,FALSE))</f>
        <v/>
      </c>
      <c r="F778" s="6" t="str">
        <f>IF(LEN(Cotizar!G778)&gt;0,Cotizar!G778,"")</f>
        <v/>
      </c>
      <c r="G778" s="39" t="str">
        <f>IF(LEN(Cotizar!H778)&gt;0,Cotizar!H778,"")</f>
        <v/>
      </c>
      <c r="H778" s="39" t="str">
        <f>IF(LEN(Cotizar!I778)&gt;0,Cotizar!I778,"")</f>
        <v/>
      </c>
      <c r="I778" s="6" t="str">
        <f>IF(LEN(Cotizar!J778)&gt;0,Cotizar!J778,"")</f>
        <v/>
      </c>
    </row>
    <row r="779" spans="1:9" x14ac:dyDescent="0.25">
      <c r="A779" s="6" t="str">
        <f>IF(ISBLANK(Cotizar!C779),"",VLOOKUP(Cotizar!C779,Tabla3[#All],2,FALSE))</f>
        <v/>
      </c>
      <c r="B779" s="6" t="str">
        <f>IF(LEN(Cotizar!A779)&gt;0,Cotizar!A779,"")</f>
        <v/>
      </c>
      <c r="C779" s="6" t="str">
        <f>IF(LEN(Cotizar!B779)&gt;0,Cotizar!B779,"")</f>
        <v/>
      </c>
      <c r="D779" s="6" t="str">
        <f>IF(ISBLANK(Cotizar!D779),"",VLOOKUP(Cotizar!D779,Tabla1[#All],2,FALSE))</f>
        <v/>
      </c>
      <c r="E779" s="6" t="str">
        <f>IF(ISBLANK(Cotizar!F779),"",VLOOKUP(Cotizar!F779,Tabla11[#All],2,FALSE))</f>
        <v/>
      </c>
      <c r="F779" s="6" t="str">
        <f>IF(LEN(Cotizar!G779)&gt;0,Cotizar!G779,"")</f>
        <v/>
      </c>
      <c r="G779" s="39" t="str">
        <f>IF(LEN(Cotizar!H779)&gt;0,Cotizar!H779,"")</f>
        <v/>
      </c>
      <c r="H779" s="39" t="str">
        <f>IF(LEN(Cotizar!I779)&gt;0,Cotizar!I779,"")</f>
        <v/>
      </c>
      <c r="I779" s="6" t="str">
        <f>IF(LEN(Cotizar!J779)&gt;0,Cotizar!J779,"")</f>
        <v/>
      </c>
    </row>
    <row r="780" spans="1:9" x14ac:dyDescent="0.25">
      <c r="A780" s="6" t="str">
        <f>IF(ISBLANK(Cotizar!C780),"",VLOOKUP(Cotizar!C780,Tabla3[#All],2,FALSE))</f>
        <v/>
      </c>
      <c r="B780" s="6" t="str">
        <f>IF(LEN(Cotizar!A780)&gt;0,Cotizar!A780,"")</f>
        <v/>
      </c>
      <c r="C780" s="6" t="str">
        <f>IF(LEN(Cotizar!B780)&gt;0,Cotizar!B780,"")</f>
        <v/>
      </c>
      <c r="D780" s="6" t="str">
        <f>IF(ISBLANK(Cotizar!D780),"",VLOOKUP(Cotizar!D780,Tabla1[#All],2,FALSE))</f>
        <v/>
      </c>
      <c r="E780" s="6" t="str">
        <f>IF(ISBLANK(Cotizar!F780),"",VLOOKUP(Cotizar!F780,Tabla11[#All],2,FALSE))</f>
        <v/>
      </c>
      <c r="F780" s="6" t="str">
        <f>IF(LEN(Cotizar!G780)&gt;0,Cotizar!G780,"")</f>
        <v/>
      </c>
      <c r="G780" s="39" t="str">
        <f>IF(LEN(Cotizar!H780)&gt;0,Cotizar!H780,"")</f>
        <v/>
      </c>
      <c r="H780" s="39" t="str">
        <f>IF(LEN(Cotizar!I780)&gt;0,Cotizar!I780,"")</f>
        <v/>
      </c>
      <c r="I780" s="6" t="str">
        <f>IF(LEN(Cotizar!J780)&gt;0,Cotizar!J780,"")</f>
        <v/>
      </c>
    </row>
    <row r="781" spans="1:9" x14ac:dyDescent="0.25">
      <c r="A781" s="6" t="str">
        <f>IF(ISBLANK(Cotizar!C781),"",VLOOKUP(Cotizar!C781,Tabla3[#All],2,FALSE))</f>
        <v/>
      </c>
      <c r="B781" s="6" t="str">
        <f>IF(LEN(Cotizar!A781)&gt;0,Cotizar!A781,"")</f>
        <v/>
      </c>
      <c r="C781" s="6" t="str">
        <f>IF(LEN(Cotizar!B781)&gt;0,Cotizar!B781,"")</f>
        <v/>
      </c>
      <c r="D781" s="6" t="str">
        <f>IF(ISBLANK(Cotizar!D781),"",VLOOKUP(Cotizar!D781,Tabla1[#All],2,FALSE))</f>
        <v/>
      </c>
      <c r="E781" s="6" t="str">
        <f>IF(ISBLANK(Cotizar!F781),"",VLOOKUP(Cotizar!F781,Tabla11[#All],2,FALSE))</f>
        <v/>
      </c>
      <c r="F781" s="6" t="str">
        <f>IF(LEN(Cotizar!G781)&gt;0,Cotizar!G781,"")</f>
        <v/>
      </c>
      <c r="G781" s="39" t="str">
        <f>IF(LEN(Cotizar!H781)&gt;0,Cotizar!H781,"")</f>
        <v/>
      </c>
      <c r="H781" s="39" t="str">
        <f>IF(LEN(Cotizar!I781)&gt;0,Cotizar!I781,"")</f>
        <v/>
      </c>
      <c r="I781" s="6" t="str">
        <f>IF(LEN(Cotizar!J781)&gt;0,Cotizar!J781,"")</f>
        <v/>
      </c>
    </row>
    <row r="782" spans="1:9" x14ac:dyDescent="0.25">
      <c r="A782" s="6" t="str">
        <f>IF(ISBLANK(Cotizar!C782),"",VLOOKUP(Cotizar!C782,Tabla3[#All],2,FALSE))</f>
        <v/>
      </c>
      <c r="B782" s="6" t="str">
        <f>IF(LEN(Cotizar!A782)&gt;0,Cotizar!A782,"")</f>
        <v/>
      </c>
      <c r="C782" s="6" t="str">
        <f>IF(LEN(Cotizar!B782)&gt;0,Cotizar!B782,"")</f>
        <v/>
      </c>
      <c r="D782" s="6" t="str">
        <f>IF(ISBLANK(Cotizar!D782),"",VLOOKUP(Cotizar!D782,Tabla1[#All],2,FALSE))</f>
        <v/>
      </c>
      <c r="E782" s="6" t="str">
        <f>IF(ISBLANK(Cotizar!F782),"",VLOOKUP(Cotizar!F782,Tabla11[#All],2,FALSE))</f>
        <v/>
      </c>
      <c r="F782" s="6" t="str">
        <f>IF(LEN(Cotizar!G782)&gt;0,Cotizar!G782,"")</f>
        <v/>
      </c>
      <c r="G782" s="39" t="str">
        <f>IF(LEN(Cotizar!H782)&gt;0,Cotizar!H782,"")</f>
        <v/>
      </c>
      <c r="H782" s="39" t="str">
        <f>IF(LEN(Cotizar!I782)&gt;0,Cotizar!I782,"")</f>
        <v/>
      </c>
      <c r="I782" s="6" t="str">
        <f>IF(LEN(Cotizar!J782)&gt;0,Cotizar!J782,"")</f>
        <v/>
      </c>
    </row>
    <row r="783" spans="1:9" x14ac:dyDescent="0.25">
      <c r="A783" s="6" t="str">
        <f>IF(ISBLANK(Cotizar!C783),"",VLOOKUP(Cotizar!C783,Tabla3[#All],2,FALSE))</f>
        <v/>
      </c>
      <c r="B783" s="6" t="str">
        <f>IF(LEN(Cotizar!A783)&gt;0,Cotizar!A783,"")</f>
        <v/>
      </c>
      <c r="C783" s="6" t="str">
        <f>IF(LEN(Cotizar!B783)&gt;0,Cotizar!B783,"")</f>
        <v/>
      </c>
      <c r="D783" s="6" t="str">
        <f>IF(ISBLANK(Cotizar!D783),"",VLOOKUP(Cotizar!D783,Tabla1[#All],2,FALSE))</f>
        <v/>
      </c>
      <c r="E783" s="6" t="str">
        <f>IF(ISBLANK(Cotizar!F783),"",VLOOKUP(Cotizar!F783,Tabla11[#All],2,FALSE))</f>
        <v/>
      </c>
      <c r="F783" s="6" t="str">
        <f>IF(LEN(Cotizar!G783)&gt;0,Cotizar!G783,"")</f>
        <v/>
      </c>
      <c r="G783" s="39" t="str">
        <f>IF(LEN(Cotizar!H783)&gt;0,Cotizar!H783,"")</f>
        <v/>
      </c>
      <c r="H783" s="39" t="str">
        <f>IF(LEN(Cotizar!I783)&gt;0,Cotizar!I783,"")</f>
        <v/>
      </c>
      <c r="I783" s="6" t="str">
        <f>IF(LEN(Cotizar!J783)&gt;0,Cotizar!J783,"")</f>
        <v/>
      </c>
    </row>
    <row r="784" spans="1:9" x14ac:dyDescent="0.25">
      <c r="A784" s="6" t="str">
        <f>IF(ISBLANK(Cotizar!C784),"",VLOOKUP(Cotizar!C784,Tabla3[#All],2,FALSE))</f>
        <v/>
      </c>
      <c r="B784" s="6" t="str">
        <f>IF(LEN(Cotizar!A784)&gt;0,Cotizar!A784,"")</f>
        <v/>
      </c>
      <c r="C784" s="6" t="str">
        <f>IF(LEN(Cotizar!B784)&gt;0,Cotizar!B784,"")</f>
        <v/>
      </c>
      <c r="D784" s="6" t="str">
        <f>IF(ISBLANK(Cotizar!D784),"",VLOOKUP(Cotizar!D784,Tabla1[#All],2,FALSE))</f>
        <v/>
      </c>
      <c r="E784" s="6" t="str">
        <f>IF(ISBLANK(Cotizar!F784),"",VLOOKUP(Cotizar!F784,Tabla11[#All],2,FALSE))</f>
        <v/>
      </c>
      <c r="F784" s="6" t="str">
        <f>IF(LEN(Cotizar!G784)&gt;0,Cotizar!G784,"")</f>
        <v/>
      </c>
      <c r="G784" s="39" t="str">
        <f>IF(LEN(Cotizar!H784)&gt;0,Cotizar!H784,"")</f>
        <v/>
      </c>
      <c r="H784" s="39" t="str">
        <f>IF(LEN(Cotizar!I784)&gt;0,Cotizar!I784,"")</f>
        <v/>
      </c>
      <c r="I784" s="6" t="str">
        <f>IF(LEN(Cotizar!J784)&gt;0,Cotizar!J784,"")</f>
        <v/>
      </c>
    </row>
    <row r="785" spans="1:9" x14ac:dyDescent="0.25">
      <c r="A785" s="6" t="str">
        <f>IF(ISBLANK(Cotizar!C785),"",VLOOKUP(Cotizar!C785,Tabla3[#All],2,FALSE))</f>
        <v/>
      </c>
      <c r="B785" s="6" t="str">
        <f>IF(LEN(Cotizar!A785)&gt;0,Cotizar!A785,"")</f>
        <v/>
      </c>
      <c r="C785" s="6" t="str">
        <f>IF(LEN(Cotizar!B785)&gt;0,Cotizar!B785,"")</f>
        <v/>
      </c>
      <c r="D785" s="6" t="str">
        <f>IF(ISBLANK(Cotizar!D785),"",VLOOKUP(Cotizar!D785,Tabla1[#All],2,FALSE))</f>
        <v/>
      </c>
      <c r="E785" s="6" t="str">
        <f>IF(ISBLANK(Cotizar!F785),"",VLOOKUP(Cotizar!F785,Tabla11[#All],2,FALSE))</f>
        <v/>
      </c>
      <c r="F785" s="6" t="str">
        <f>IF(LEN(Cotizar!G785)&gt;0,Cotizar!G785,"")</f>
        <v/>
      </c>
      <c r="G785" s="39" t="str">
        <f>IF(LEN(Cotizar!H785)&gt;0,Cotizar!H785,"")</f>
        <v/>
      </c>
      <c r="H785" s="39" t="str">
        <f>IF(LEN(Cotizar!I785)&gt;0,Cotizar!I785,"")</f>
        <v/>
      </c>
      <c r="I785" s="6" t="str">
        <f>IF(LEN(Cotizar!J785)&gt;0,Cotizar!J785,"")</f>
        <v/>
      </c>
    </row>
    <row r="786" spans="1:9" x14ac:dyDescent="0.25">
      <c r="A786" s="6" t="str">
        <f>IF(ISBLANK(Cotizar!C786),"",VLOOKUP(Cotizar!C786,Tabla3[#All],2,FALSE))</f>
        <v/>
      </c>
      <c r="B786" s="6" t="str">
        <f>IF(LEN(Cotizar!A786)&gt;0,Cotizar!A786,"")</f>
        <v/>
      </c>
      <c r="C786" s="6" t="str">
        <f>IF(LEN(Cotizar!B786)&gt;0,Cotizar!B786,"")</f>
        <v/>
      </c>
      <c r="D786" s="6" t="str">
        <f>IF(ISBLANK(Cotizar!D786),"",VLOOKUP(Cotizar!D786,Tabla1[#All],2,FALSE))</f>
        <v/>
      </c>
      <c r="E786" s="6" t="str">
        <f>IF(ISBLANK(Cotizar!F786),"",VLOOKUP(Cotizar!F786,Tabla11[#All],2,FALSE))</f>
        <v/>
      </c>
      <c r="F786" s="6" t="str">
        <f>IF(LEN(Cotizar!G786)&gt;0,Cotizar!G786,"")</f>
        <v/>
      </c>
      <c r="G786" s="39" t="str">
        <f>IF(LEN(Cotizar!H786)&gt;0,Cotizar!H786,"")</f>
        <v/>
      </c>
      <c r="H786" s="39" t="str">
        <f>IF(LEN(Cotizar!I786)&gt;0,Cotizar!I786,"")</f>
        <v/>
      </c>
      <c r="I786" s="6" t="str">
        <f>IF(LEN(Cotizar!J786)&gt;0,Cotizar!J786,"")</f>
        <v/>
      </c>
    </row>
    <row r="787" spans="1:9" x14ac:dyDescent="0.25">
      <c r="A787" s="6" t="str">
        <f>IF(ISBLANK(Cotizar!C787),"",VLOOKUP(Cotizar!C787,Tabla3[#All],2,FALSE))</f>
        <v/>
      </c>
      <c r="B787" s="6" t="str">
        <f>IF(LEN(Cotizar!A787)&gt;0,Cotizar!A787,"")</f>
        <v/>
      </c>
      <c r="C787" s="6" t="str">
        <f>IF(LEN(Cotizar!B787)&gt;0,Cotizar!B787,"")</f>
        <v/>
      </c>
      <c r="D787" s="6" t="str">
        <f>IF(ISBLANK(Cotizar!D787),"",VLOOKUP(Cotizar!D787,Tabla1[#All],2,FALSE))</f>
        <v/>
      </c>
      <c r="E787" s="6" t="str">
        <f>IF(ISBLANK(Cotizar!F787),"",VLOOKUP(Cotizar!F787,Tabla11[#All],2,FALSE))</f>
        <v/>
      </c>
      <c r="F787" s="6" t="str">
        <f>IF(LEN(Cotizar!G787)&gt;0,Cotizar!G787,"")</f>
        <v/>
      </c>
      <c r="G787" s="39" t="str">
        <f>IF(LEN(Cotizar!H787)&gt;0,Cotizar!H787,"")</f>
        <v/>
      </c>
      <c r="H787" s="39" t="str">
        <f>IF(LEN(Cotizar!I787)&gt;0,Cotizar!I787,"")</f>
        <v/>
      </c>
      <c r="I787" s="6" t="str">
        <f>IF(LEN(Cotizar!J787)&gt;0,Cotizar!J787,"")</f>
        <v/>
      </c>
    </row>
    <row r="788" spans="1:9" x14ac:dyDescent="0.25">
      <c r="A788" s="6" t="str">
        <f>IF(ISBLANK(Cotizar!C788),"",VLOOKUP(Cotizar!C788,Tabla3[#All],2,FALSE))</f>
        <v/>
      </c>
      <c r="B788" s="6" t="str">
        <f>IF(LEN(Cotizar!A788)&gt;0,Cotizar!A788,"")</f>
        <v/>
      </c>
      <c r="C788" s="6" t="str">
        <f>IF(LEN(Cotizar!B788)&gt;0,Cotizar!B788,"")</f>
        <v/>
      </c>
      <c r="D788" s="6" t="str">
        <f>IF(ISBLANK(Cotizar!D788),"",VLOOKUP(Cotizar!D788,Tabla1[#All],2,FALSE))</f>
        <v/>
      </c>
      <c r="E788" s="6" t="str">
        <f>IF(ISBLANK(Cotizar!F788),"",VLOOKUP(Cotizar!F788,Tabla11[#All],2,FALSE))</f>
        <v/>
      </c>
      <c r="F788" s="6" t="str">
        <f>IF(LEN(Cotizar!G788)&gt;0,Cotizar!G788,"")</f>
        <v/>
      </c>
      <c r="G788" s="39" t="str">
        <f>IF(LEN(Cotizar!H788)&gt;0,Cotizar!H788,"")</f>
        <v/>
      </c>
      <c r="H788" s="39" t="str">
        <f>IF(LEN(Cotizar!I788)&gt;0,Cotizar!I788,"")</f>
        <v/>
      </c>
      <c r="I788" s="6" t="str">
        <f>IF(LEN(Cotizar!J788)&gt;0,Cotizar!J788,"")</f>
        <v/>
      </c>
    </row>
    <row r="789" spans="1:9" x14ac:dyDescent="0.25">
      <c r="A789" s="6" t="str">
        <f>IF(ISBLANK(Cotizar!C789),"",VLOOKUP(Cotizar!C789,Tabla3[#All],2,FALSE))</f>
        <v/>
      </c>
      <c r="B789" s="6" t="str">
        <f>IF(LEN(Cotizar!A789)&gt;0,Cotizar!A789,"")</f>
        <v/>
      </c>
      <c r="C789" s="6" t="str">
        <f>IF(LEN(Cotizar!B789)&gt;0,Cotizar!B789,"")</f>
        <v/>
      </c>
      <c r="D789" s="6" t="str">
        <f>IF(ISBLANK(Cotizar!D789),"",VLOOKUP(Cotizar!D789,Tabla1[#All],2,FALSE))</f>
        <v/>
      </c>
      <c r="E789" s="6" t="str">
        <f>IF(ISBLANK(Cotizar!F789),"",VLOOKUP(Cotizar!F789,Tabla11[#All],2,FALSE))</f>
        <v/>
      </c>
      <c r="F789" s="6" t="str">
        <f>IF(LEN(Cotizar!G789)&gt;0,Cotizar!G789,"")</f>
        <v/>
      </c>
      <c r="G789" s="39" t="str">
        <f>IF(LEN(Cotizar!H789)&gt;0,Cotizar!H789,"")</f>
        <v/>
      </c>
      <c r="H789" s="39" t="str">
        <f>IF(LEN(Cotizar!I789)&gt;0,Cotizar!I789,"")</f>
        <v/>
      </c>
      <c r="I789" s="6" t="str">
        <f>IF(LEN(Cotizar!J789)&gt;0,Cotizar!J789,"")</f>
        <v/>
      </c>
    </row>
    <row r="790" spans="1:9" x14ac:dyDescent="0.25">
      <c r="A790" s="6" t="str">
        <f>IF(ISBLANK(Cotizar!C790),"",VLOOKUP(Cotizar!C790,Tabla3[#All],2,FALSE))</f>
        <v/>
      </c>
      <c r="B790" s="6" t="str">
        <f>IF(LEN(Cotizar!A790)&gt;0,Cotizar!A790,"")</f>
        <v/>
      </c>
      <c r="C790" s="6" t="str">
        <f>IF(LEN(Cotizar!B790)&gt;0,Cotizar!B790,"")</f>
        <v/>
      </c>
      <c r="D790" s="6" t="str">
        <f>IF(ISBLANK(Cotizar!D790),"",VLOOKUP(Cotizar!D790,Tabla1[#All],2,FALSE))</f>
        <v/>
      </c>
      <c r="E790" s="6" t="str">
        <f>IF(ISBLANK(Cotizar!F790),"",VLOOKUP(Cotizar!F790,Tabla11[#All],2,FALSE))</f>
        <v/>
      </c>
      <c r="F790" s="6" t="str">
        <f>IF(LEN(Cotizar!G790)&gt;0,Cotizar!G790,"")</f>
        <v/>
      </c>
      <c r="G790" s="39" t="str">
        <f>IF(LEN(Cotizar!H790)&gt;0,Cotizar!H790,"")</f>
        <v/>
      </c>
      <c r="H790" s="39" t="str">
        <f>IF(LEN(Cotizar!I790)&gt;0,Cotizar!I790,"")</f>
        <v/>
      </c>
      <c r="I790" s="6" t="str">
        <f>IF(LEN(Cotizar!J790)&gt;0,Cotizar!J790,"")</f>
        <v/>
      </c>
    </row>
    <row r="791" spans="1:9" x14ac:dyDescent="0.25">
      <c r="A791" s="6" t="str">
        <f>IF(ISBLANK(Cotizar!C791),"",VLOOKUP(Cotizar!C791,Tabla3[#All],2,FALSE))</f>
        <v/>
      </c>
      <c r="B791" s="6" t="str">
        <f>IF(LEN(Cotizar!A791)&gt;0,Cotizar!A791,"")</f>
        <v/>
      </c>
      <c r="C791" s="6" t="str">
        <f>IF(LEN(Cotizar!B791)&gt;0,Cotizar!B791,"")</f>
        <v/>
      </c>
      <c r="D791" s="6" t="str">
        <f>IF(ISBLANK(Cotizar!D791),"",VLOOKUP(Cotizar!D791,Tabla1[#All],2,FALSE))</f>
        <v/>
      </c>
      <c r="E791" s="6" t="str">
        <f>IF(ISBLANK(Cotizar!F791),"",VLOOKUP(Cotizar!F791,Tabla11[#All],2,FALSE))</f>
        <v/>
      </c>
      <c r="F791" s="6" t="str">
        <f>IF(LEN(Cotizar!G791)&gt;0,Cotizar!G791,"")</f>
        <v/>
      </c>
      <c r="G791" s="39" t="str">
        <f>IF(LEN(Cotizar!H791)&gt;0,Cotizar!H791,"")</f>
        <v/>
      </c>
      <c r="H791" s="39" t="str">
        <f>IF(LEN(Cotizar!I791)&gt;0,Cotizar!I791,"")</f>
        <v/>
      </c>
      <c r="I791" s="6" t="str">
        <f>IF(LEN(Cotizar!J791)&gt;0,Cotizar!J791,"")</f>
        <v/>
      </c>
    </row>
    <row r="792" spans="1:9" x14ac:dyDescent="0.25">
      <c r="A792" s="6" t="str">
        <f>IF(ISBLANK(Cotizar!C792),"",VLOOKUP(Cotizar!C792,Tabla3[#All],2,FALSE))</f>
        <v/>
      </c>
      <c r="B792" s="6" t="str">
        <f>IF(LEN(Cotizar!A792)&gt;0,Cotizar!A792,"")</f>
        <v/>
      </c>
      <c r="C792" s="6" t="str">
        <f>IF(LEN(Cotizar!B792)&gt;0,Cotizar!B792,"")</f>
        <v/>
      </c>
      <c r="D792" s="6" t="str">
        <f>IF(ISBLANK(Cotizar!D792),"",VLOOKUP(Cotizar!D792,Tabla1[#All],2,FALSE))</f>
        <v/>
      </c>
      <c r="E792" s="6" t="str">
        <f>IF(ISBLANK(Cotizar!F792),"",VLOOKUP(Cotizar!F792,Tabla11[#All],2,FALSE))</f>
        <v/>
      </c>
      <c r="F792" s="6" t="str">
        <f>IF(LEN(Cotizar!G792)&gt;0,Cotizar!G792,"")</f>
        <v/>
      </c>
      <c r="G792" s="39" t="str">
        <f>IF(LEN(Cotizar!H792)&gt;0,Cotizar!H792,"")</f>
        <v/>
      </c>
      <c r="H792" s="39" t="str">
        <f>IF(LEN(Cotizar!I792)&gt;0,Cotizar!I792,"")</f>
        <v/>
      </c>
      <c r="I792" s="6" t="str">
        <f>IF(LEN(Cotizar!J792)&gt;0,Cotizar!J792,"")</f>
        <v/>
      </c>
    </row>
    <row r="793" spans="1:9" x14ac:dyDescent="0.25">
      <c r="A793" s="6" t="str">
        <f>IF(ISBLANK(Cotizar!C793),"",VLOOKUP(Cotizar!C793,Tabla3[#All],2,FALSE))</f>
        <v/>
      </c>
      <c r="B793" s="6" t="str">
        <f>IF(LEN(Cotizar!A793)&gt;0,Cotizar!A793,"")</f>
        <v/>
      </c>
      <c r="C793" s="6" t="str">
        <f>IF(LEN(Cotizar!B793)&gt;0,Cotizar!B793,"")</f>
        <v/>
      </c>
      <c r="D793" s="6" t="str">
        <f>IF(ISBLANK(Cotizar!D793),"",VLOOKUP(Cotizar!D793,Tabla1[#All],2,FALSE))</f>
        <v/>
      </c>
      <c r="E793" s="6" t="str">
        <f>IF(ISBLANK(Cotizar!F793),"",VLOOKUP(Cotizar!F793,Tabla11[#All],2,FALSE))</f>
        <v/>
      </c>
      <c r="F793" s="6" t="str">
        <f>IF(LEN(Cotizar!G793)&gt;0,Cotizar!G793,"")</f>
        <v/>
      </c>
      <c r="G793" s="39" t="str">
        <f>IF(LEN(Cotizar!H793)&gt;0,Cotizar!H793,"")</f>
        <v/>
      </c>
      <c r="H793" s="39" t="str">
        <f>IF(LEN(Cotizar!I793)&gt;0,Cotizar!I793,"")</f>
        <v/>
      </c>
      <c r="I793" s="6" t="str">
        <f>IF(LEN(Cotizar!J793)&gt;0,Cotizar!J793,"")</f>
        <v/>
      </c>
    </row>
    <row r="794" spans="1:9" x14ac:dyDescent="0.25">
      <c r="A794" s="6" t="str">
        <f>IF(ISBLANK(Cotizar!C794),"",VLOOKUP(Cotizar!C794,Tabla3[#All],2,FALSE))</f>
        <v/>
      </c>
      <c r="B794" s="6" t="str">
        <f>IF(LEN(Cotizar!A794)&gt;0,Cotizar!A794,"")</f>
        <v/>
      </c>
      <c r="C794" s="6" t="str">
        <f>IF(LEN(Cotizar!B794)&gt;0,Cotizar!B794,"")</f>
        <v/>
      </c>
      <c r="D794" s="6" t="str">
        <f>IF(ISBLANK(Cotizar!D794),"",VLOOKUP(Cotizar!D794,Tabla1[#All],2,FALSE))</f>
        <v/>
      </c>
      <c r="E794" s="6" t="str">
        <f>IF(ISBLANK(Cotizar!F794),"",VLOOKUP(Cotizar!F794,Tabla11[#All],2,FALSE))</f>
        <v/>
      </c>
      <c r="F794" s="6" t="str">
        <f>IF(LEN(Cotizar!G794)&gt;0,Cotizar!G794,"")</f>
        <v/>
      </c>
      <c r="G794" s="39" t="str">
        <f>IF(LEN(Cotizar!H794)&gt;0,Cotizar!H794,"")</f>
        <v/>
      </c>
      <c r="H794" s="39" t="str">
        <f>IF(LEN(Cotizar!I794)&gt;0,Cotizar!I794,"")</f>
        <v/>
      </c>
      <c r="I794" s="6" t="str">
        <f>IF(LEN(Cotizar!J794)&gt;0,Cotizar!J794,"")</f>
        <v/>
      </c>
    </row>
    <row r="795" spans="1:9" x14ac:dyDescent="0.25">
      <c r="A795" s="6" t="str">
        <f>IF(ISBLANK(Cotizar!C795),"",VLOOKUP(Cotizar!C795,Tabla3[#All],2,FALSE))</f>
        <v/>
      </c>
      <c r="B795" s="6" t="str">
        <f>IF(LEN(Cotizar!A795)&gt;0,Cotizar!A795,"")</f>
        <v/>
      </c>
      <c r="C795" s="6" t="str">
        <f>IF(LEN(Cotizar!B795)&gt;0,Cotizar!B795,"")</f>
        <v/>
      </c>
      <c r="D795" s="6" t="str">
        <f>IF(ISBLANK(Cotizar!D795),"",VLOOKUP(Cotizar!D795,Tabla1[#All],2,FALSE))</f>
        <v/>
      </c>
      <c r="E795" s="6" t="str">
        <f>IF(ISBLANK(Cotizar!F795),"",VLOOKUP(Cotizar!F795,Tabla11[#All],2,FALSE))</f>
        <v/>
      </c>
      <c r="F795" s="6" t="str">
        <f>IF(LEN(Cotizar!G795)&gt;0,Cotizar!G795,"")</f>
        <v/>
      </c>
      <c r="G795" s="39" t="str">
        <f>IF(LEN(Cotizar!H795)&gt;0,Cotizar!H795,"")</f>
        <v/>
      </c>
      <c r="H795" s="39" t="str">
        <f>IF(LEN(Cotizar!I795)&gt;0,Cotizar!I795,"")</f>
        <v/>
      </c>
      <c r="I795" s="6" t="str">
        <f>IF(LEN(Cotizar!J795)&gt;0,Cotizar!J795,"")</f>
        <v/>
      </c>
    </row>
    <row r="796" spans="1:9" x14ac:dyDescent="0.25">
      <c r="A796" s="6" t="str">
        <f>IF(ISBLANK(Cotizar!C796),"",VLOOKUP(Cotizar!C796,Tabla3[#All],2,FALSE))</f>
        <v/>
      </c>
      <c r="B796" s="6" t="str">
        <f>IF(LEN(Cotizar!A796)&gt;0,Cotizar!A796,"")</f>
        <v/>
      </c>
      <c r="C796" s="6" t="str">
        <f>IF(LEN(Cotizar!B796)&gt;0,Cotizar!B796,"")</f>
        <v/>
      </c>
      <c r="D796" s="6" t="str">
        <f>IF(ISBLANK(Cotizar!D796),"",VLOOKUP(Cotizar!D796,Tabla1[#All],2,FALSE))</f>
        <v/>
      </c>
      <c r="E796" s="6" t="str">
        <f>IF(ISBLANK(Cotizar!F796),"",VLOOKUP(Cotizar!F796,Tabla11[#All],2,FALSE))</f>
        <v/>
      </c>
      <c r="F796" s="6" t="str">
        <f>IF(LEN(Cotizar!G796)&gt;0,Cotizar!G796,"")</f>
        <v/>
      </c>
      <c r="G796" s="39" t="str">
        <f>IF(LEN(Cotizar!H796)&gt;0,Cotizar!H796,"")</f>
        <v/>
      </c>
      <c r="H796" s="39" t="str">
        <f>IF(LEN(Cotizar!I796)&gt;0,Cotizar!I796,"")</f>
        <v/>
      </c>
      <c r="I796" s="6" t="str">
        <f>IF(LEN(Cotizar!J796)&gt;0,Cotizar!J796,"")</f>
        <v/>
      </c>
    </row>
    <row r="797" spans="1:9" x14ac:dyDescent="0.25">
      <c r="A797" s="6" t="str">
        <f>IF(ISBLANK(Cotizar!C797),"",VLOOKUP(Cotizar!C797,Tabla3[#All],2,FALSE))</f>
        <v/>
      </c>
      <c r="B797" s="6" t="str">
        <f>IF(LEN(Cotizar!A797)&gt;0,Cotizar!A797,"")</f>
        <v/>
      </c>
      <c r="C797" s="6" t="str">
        <f>IF(LEN(Cotizar!B797)&gt;0,Cotizar!B797,"")</f>
        <v/>
      </c>
      <c r="D797" s="6" t="str">
        <f>IF(ISBLANK(Cotizar!D797),"",VLOOKUP(Cotizar!D797,Tabla1[#All],2,FALSE))</f>
        <v/>
      </c>
      <c r="E797" s="6" t="str">
        <f>IF(ISBLANK(Cotizar!F797),"",VLOOKUP(Cotizar!F797,Tabla11[#All],2,FALSE))</f>
        <v/>
      </c>
      <c r="F797" s="6" t="str">
        <f>IF(LEN(Cotizar!G797)&gt;0,Cotizar!G797,"")</f>
        <v/>
      </c>
      <c r="G797" s="39" t="str">
        <f>IF(LEN(Cotizar!H797)&gt;0,Cotizar!H797,"")</f>
        <v/>
      </c>
      <c r="H797" s="39" t="str">
        <f>IF(LEN(Cotizar!I797)&gt;0,Cotizar!I797,"")</f>
        <v/>
      </c>
      <c r="I797" s="6" t="str">
        <f>IF(LEN(Cotizar!J797)&gt;0,Cotizar!J797,"")</f>
        <v/>
      </c>
    </row>
    <row r="798" spans="1:9" x14ac:dyDescent="0.25">
      <c r="A798" s="6" t="str">
        <f>IF(ISBLANK(Cotizar!C798),"",VLOOKUP(Cotizar!C798,Tabla3[#All],2,FALSE))</f>
        <v/>
      </c>
      <c r="B798" s="6" t="str">
        <f>IF(LEN(Cotizar!A798)&gt;0,Cotizar!A798,"")</f>
        <v/>
      </c>
      <c r="C798" s="6" t="str">
        <f>IF(LEN(Cotizar!B798)&gt;0,Cotizar!B798,"")</f>
        <v/>
      </c>
      <c r="D798" s="6" t="str">
        <f>IF(ISBLANK(Cotizar!D798),"",VLOOKUP(Cotizar!D798,Tabla1[#All],2,FALSE))</f>
        <v/>
      </c>
      <c r="E798" s="6" t="str">
        <f>IF(ISBLANK(Cotizar!F798),"",VLOOKUP(Cotizar!F798,Tabla11[#All],2,FALSE))</f>
        <v/>
      </c>
      <c r="F798" s="6" t="str">
        <f>IF(LEN(Cotizar!G798)&gt;0,Cotizar!G798,"")</f>
        <v/>
      </c>
      <c r="G798" s="39" t="str">
        <f>IF(LEN(Cotizar!H798)&gt;0,Cotizar!H798,"")</f>
        <v/>
      </c>
      <c r="H798" s="39" t="str">
        <f>IF(LEN(Cotizar!I798)&gt;0,Cotizar!I798,"")</f>
        <v/>
      </c>
      <c r="I798" s="6" t="str">
        <f>IF(LEN(Cotizar!J798)&gt;0,Cotizar!J798,"")</f>
        <v/>
      </c>
    </row>
    <row r="799" spans="1:9" x14ac:dyDescent="0.25">
      <c r="A799" s="6" t="str">
        <f>IF(ISBLANK(Cotizar!C799),"",VLOOKUP(Cotizar!C799,Tabla3[#All],2,FALSE))</f>
        <v/>
      </c>
      <c r="B799" s="6" t="str">
        <f>IF(LEN(Cotizar!A799)&gt;0,Cotizar!A799,"")</f>
        <v/>
      </c>
      <c r="C799" s="6" t="str">
        <f>IF(LEN(Cotizar!B799)&gt;0,Cotizar!B799,"")</f>
        <v/>
      </c>
      <c r="D799" s="6" t="str">
        <f>IF(ISBLANK(Cotizar!D799),"",VLOOKUP(Cotizar!D799,Tabla1[#All],2,FALSE))</f>
        <v/>
      </c>
      <c r="E799" s="6" t="str">
        <f>IF(ISBLANK(Cotizar!F799),"",VLOOKUP(Cotizar!F799,Tabla11[#All],2,FALSE))</f>
        <v/>
      </c>
      <c r="F799" s="6" t="str">
        <f>IF(LEN(Cotizar!G799)&gt;0,Cotizar!G799,"")</f>
        <v/>
      </c>
      <c r="G799" s="39" t="str">
        <f>IF(LEN(Cotizar!H799)&gt;0,Cotizar!H799,"")</f>
        <v/>
      </c>
      <c r="H799" s="39" t="str">
        <f>IF(LEN(Cotizar!I799)&gt;0,Cotizar!I799,"")</f>
        <v/>
      </c>
      <c r="I799" s="6" t="str">
        <f>IF(LEN(Cotizar!J799)&gt;0,Cotizar!J799,"")</f>
        <v/>
      </c>
    </row>
    <row r="800" spans="1:9" x14ac:dyDescent="0.25">
      <c r="A800" s="6" t="str">
        <f>IF(ISBLANK(Cotizar!C800),"",VLOOKUP(Cotizar!C800,Tabla3[#All],2,FALSE))</f>
        <v/>
      </c>
      <c r="B800" s="6" t="str">
        <f>IF(LEN(Cotizar!A800)&gt;0,Cotizar!A800,"")</f>
        <v/>
      </c>
      <c r="C800" s="6" t="str">
        <f>IF(LEN(Cotizar!B800)&gt;0,Cotizar!B800,"")</f>
        <v/>
      </c>
      <c r="D800" s="6" t="str">
        <f>IF(ISBLANK(Cotizar!D800),"",VLOOKUP(Cotizar!D800,Tabla1[#All],2,FALSE))</f>
        <v/>
      </c>
      <c r="E800" s="6" t="str">
        <f>IF(ISBLANK(Cotizar!F800),"",VLOOKUP(Cotizar!F800,Tabla11[#All],2,FALSE))</f>
        <v/>
      </c>
      <c r="F800" s="6" t="str">
        <f>IF(LEN(Cotizar!G800)&gt;0,Cotizar!G800,"")</f>
        <v/>
      </c>
      <c r="G800" s="39" t="str">
        <f>IF(LEN(Cotizar!H800)&gt;0,Cotizar!H800,"")</f>
        <v/>
      </c>
      <c r="H800" s="39" t="str">
        <f>IF(LEN(Cotizar!I800)&gt;0,Cotizar!I800,"")</f>
        <v/>
      </c>
      <c r="I800" s="6" t="str">
        <f>IF(LEN(Cotizar!J800)&gt;0,Cotizar!J800,"")</f>
        <v/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30A7-1F59-4DC3-AC16-FE02EF7AB119}">
  <sheetPr codeName="Hoja5"/>
  <dimension ref="A1:Q14624"/>
  <sheetViews>
    <sheetView topLeftCell="A14385" zoomScale="85" zoomScaleNormal="85" workbookViewId="0">
      <selection activeCell="E640" sqref="E640"/>
    </sheetView>
  </sheetViews>
  <sheetFormatPr baseColWidth="10" defaultRowHeight="15" x14ac:dyDescent="0.25"/>
  <cols>
    <col min="1" max="1" width="34.85546875" style="1" bestFit="1" customWidth="1"/>
    <col min="2" max="2" width="16.85546875" bestFit="1" customWidth="1"/>
    <col min="3" max="3" width="34.85546875" customWidth="1"/>
    <col min="4" max="4" width="32" bestFit="1" customWidth="1"/>
    <col min="5" max="5" width="28.85546875" bestFit="1" customWidth="1"/>
    <col min="7" max="7" width="28.140625" bestFit="1" customWidth="1"/>
    <col min="8" max="8" width="22.140625" customWidth="1"/>
    <col min="10" max="10" width="15.85546875" bestFit="1" customWidth="1"/>
    <col min="11" max="11" width="69.42578125" bestFit="1" customWidth="1"/>
    <col min="13" max="13" width="34.5703125" bestFit="1" customWidth="1"/>
    <col min="14" max="14" width="15.7109375" customWidth="1"/>
    <col min="16" max="16" width="28.7109375" bestFit="1" customWidth="1"/>
    <col min="17" max="17" width="50" bestFit="1" customWidth="1"/>
  </cols>
  <sheetData>
    <row r="1" spans="1:17" x14ac:dyDescent="0.25">
      <c r="A1" t="s">
        <v>11</v>
      </c>
      <c r="B1" s="1" t="s">
        <v>0</v>
      </c>
      <c r="C1" s="1"/>
      <c r="D1" t="s">
        <v>43</v>
      </c>
      <c r="E1" s="4" t="s">
        <v>42</v>
      </c>
      <c r="G1" t="s">
        <v>62</v>
      </c>
      <c r="H1" t="s">
        <v>61</v>
      </c>
      <c r="J1" t="s">
        <v>409</v>
      </c>
      <c r="K1" t="s">
        <v>593</v>
      </c>
      <c r="M1" t="s">
        <v>374</v>
      </c>
      <c r="N1" t="s">
        <v>411</v>
      </c>
      <c r="P1" t="s">
        <v>374</v>
      </c>
      <c r="Q1" t="s">
        <v>28351</v>
      </c>
    </row>
    <row r="2" spans="1:17" x14ac:dyDescent="0.25">
      <c r="A2" t="s">
        <v>1</v>
      </c>
      <c r="B2" s="1" t="s">
        <v>18</v>
      </c>
      <c r="C2" s="1"/>
      <c r="D2" t="s">
        <v>60</v>
      </c>
      <c r="E2" s="2" t="s">
        <v>26</v>
      </c>
      <c r="G2" t="s">
        <v>63</v>
      </c>
      <c r="H2" t="s">
        <v>65</v>
      </c>
      <c r="J2" s="1">
        <v>1203001093</v>
      </c>
      <c r="K2" s="1" t="s">
        <v>13513</v>
      </c>
      <c r="M2" t="s">
        <v>13283</v>
      </c>
      <c r="N2" s="1" t="s">
        <v>28532</v>
      </c>
      <c r="P2" t="s">
        <v>28354</v>
      </c>
      <c r="Q2" t="s">
        <v>28353</v>
      </c>
    </row>
    <row r="3" spans="1:17" x14ac:dyDescent="0.25">
      <c r="A3" t="s">
        <v>2</v>
      </c>
      <c r="B3" s="1" t="s">
        <v>19</v>
      </c>
      <c r="C3" s="1"/>
      <c r="D3" t="s">
        <v>59</v>
      </c>
      <c r="E3" s="3" t="s">
        <v>27</v>
      </c>
      <c r="G3" t="s">
        <v>64</v>
      </c>
      <c r="H3" t="s">
        <v>66</v>
      </c>
      <c r="J3" s="1">
        <v>1203001087</v>
      </c>
      <c r="K3" s="1" t="s">
        <v>2599</v>
      </c>
      <c r="M3" t="s">
        <v>13284</v>
      </c>
      <c r="N3" s="1" t="s">
        <v>28533</v>
      </c>
      <c r="P3" t="s">
        <v>28352</v>
      </c>
      <c r="Q3" t="s">
        <v>28352</v>
      </c>
    </row>
    <row r="4" spans="1:17" x14ac:dyDescent="0.25">
      <c r="A4" t="s">
        <v>3</v>
      </c>
      <c r="B4" s="1" t="s">
        <v>20</v>
      </c>
      <c r="C4" s="1"/>
      <c r="D4" t="s">
        <v>58</v>
      </c>
      <c r="E4" s="2" t="s">
        <v>28</v>
      </c>
      <c r="J4" s="1">
        <v>1203001092</v>
      </c>
      <c r="K4" s="1" t="s">
        <v>2600</v>
      </c>
      <c r="M4" t="s">
        <v>13285</v>
      </c>
      <c r="N4" s="1" t="s">
        <v>28534</v>
      </c>
      <c r="P4" t="s">
        <v>28358</v>
      </c>
      <c r="Q4" t="s">
        <v>28357</v>
      </c>
    </row>
    <row r="5" spans="1:17" x14ac:dyDescent="0.25">
      <c r="A5" t="s">
        <v>4</v>
      </c>
      <c r="B5" s="1" t="s">
        <v>21</v>
      </c>
      <c r="C5" s="1"/>
      <c r="D5" t="s">
        <v>57</v>
      </c>
      <c r="E5" s="3" t="s">
        <v>29</v>
      </c>
      <c r="G5" t="s">
        <v>131</v>
      </c>
      <c r="H5" t="s">
        <v>130</v>
      </c>
      <c r="J5" s="1">
        <v>1203001086</v>
      </c>
      <c r="K5" s="1" t="s">
        <v>2601</v>
      </c>
      <c r="M5" t="s">
        <v>13286</v>
      </c>
      <c r="N5" s="1" t="s">
        <v>28535</v>
      </c>
      <c r="P5" t="s">
        <v>28360</v>
      </c>
      <c r="Q5" t="s">
        <v>28359</v>
      </c>
    </row>
    <row r="6" spans="1:17" x14ac:dyDescent="0.25">
      <c r="A6" t="s">
        <v>5</v>
      </c>
      <c r="B6" s="1" t="s">
        <v>22</v>
      </c>
      <c r="C6" s="1"/>
      <c r="D6" t="s">
        <v>56</v>
      </c>
      <c r="E6" s="2" t="s">
        <v>30</v>
      </c>
      <c r="G6" t="s">
        <v>89</v>
      </c>
      <c r="H6" s="1" t="s">
        <v>109</v>
      </c>
      <c r="J6" s="1">
        <v>1203001091</v>
      </c>
      <c r="K6" s="1" t="s">
        <v>2602</v>
      </c>
      <c r="M6" t="s">
        <v>13287</v>
      </c>
      <c r="N6" s="1" t="s">
        <v>28536</v>
      </c>
      <c r="P6" t="s">
        <v>28362</v>
      </c>
      <c r="Q6" t="s">
        <v>28361</v>
      </c>
    </row>
    <row r="7" spans="1:17" x14ac:dyDescent="0.25">
      <c r="A7" t="s">
        <v>6</v>
      </c>
      <c r="B7" s="1" t="s">
        <v>23</v>
      </c>
      <c r="C7" s="1"/>
      <c r="D7" t="s">
        <v>55</v>
      </c>
      <c r="E7" s="3" t="s">
        <v>31</v>
      </c>
      <c r="G7" t="s">
        <v>88</v>
      </c>
      <c r="H7" s="1" t="s">
        <v>110</v>
      </c>
      <c r="J7" s="1">
        <v>1203001089</v>
      </c>
      <c r="K7" s="1" t="s">
        <v>2603</v>
      </c>
      <c r="M7" t="s">
        <v>13288</v>
      </c>
      <c r="N7" s="1" t="s">
        <v>28537</v>
      </c>
      <c r="P7" t="s">
        <v>28363</v>
      </c>
      <c r="Q7" t="s">
        <v>211</v>
      </c>
    </row>
    <row r="8" spans="1:17" x14ac:dyDescent="0.25">
      <c r="A8" t="s">
        <v>7</v>
      </c>
      <c r="B8" s="1" t="s">
        <v>24</v>
      </c>
      <c r="C8" s="1"/>
      <c r="D8" t="s">
        <v>54</v>
      </c>
      <c r="E8" s="2" t="s">
        <v>32</v>
      </c>
      <c r="G8" t="s">
        <v>90</v>
      </c>
      <c r="H8" s="1" t="s">
        <v>111</v>
      </c>
      <c r="J8" s="1">
        <v>1203001090</v>
      </c>
      <c r="K8" s="1" t="s">
        <v>2604</v>
      </c>
      <c r="M8" t="s">
        <v>13289</v>
      </c>
      <c r="N8" s="1" t="s">
        <v>28538</v>
      </c>
      <c r="P8" t="s">
        <v>28365</v>
      </c>
      <c r="Q8" t="s">
        <v>28364</v>
      </c>
    </row>
    <row r="9" spans="1:17" x14ac:dyDescent="0.25">
      <c r="A9" t="s">
        <v>8</v>
      </c>
      <c r="B9" s="1" t="s">
        <v>25</v>
      </c>
      <c r="C9" s="1"/>
      <c r="D9" t="s">
        <v>53</v>
      </c>
      <c r="E9" s="3" t="s">
        <v>33</v>
      </c>
      <c r="G9" t="s">
        <v>91</v>
      </c>
      <c r="H9" s="1" t="s">
        <v>112</v>
      </c>
      <c r="J9" s="1" t="s">
        <v>13514</v>
      </c>
      <c r="K9" t="s">
        <v>2605</v>
      </c>
      <c r="M9" t="s">
        <v>13290</v>
      </c>
      <c r="N9" s="1" t="s">
        <v>28539</v>
      </c>
      <c r="P9" t="s">
        <v>28367</v>
      </c>
      <c r="Q9" t="s">
        <v>28366</v>
      </c>
    </row>
    <row r="10" spans="1:17" x14ac:dyDescent="0.25">
      <c r="A10" t="s">
        <v>9</v>
      </c>
      <c r="B10" s="1" t="s">
        <v>10</v>
      </c>
      <c r="C10" s="1"/>
      <c r="D10" t="s">
        <v>52</v>
      </c>
      <c r="E10" s="2" t="s">
        <v>34</v>
      </c>
      <c r="G10" t="s">
        <v>92</v>
      </c>
      <c r="H10" s="1" t="s">
        <v>113</v>
      </c>
      <c r="J10" s="1" t="s">
        <v>13515</v>
      </c>
      <c r="K10" t="s">
        <v>2606</v>
      </c>
      <c r="M10" t="s">
        <v>13291</v>
      </c>
      <c r="N10" s="1" t="s">
        <v>28540</v>
      </c>
      <c r="P10" t="s">
        <v>28356</v>
      </c>
      <c r="Q10" t="s">
        <v>28355</v>
      </c>
    </row>
    <row r="11" spans="1:17" x14ac:dyDescent="0.25">
      <c r="D11" t="s">
        <v>51</v>
      </c>
      <c r="E11" s="3" t="s">
        <v>35</v>
      </c>
      <c r="G11" t="s">
        <v>93</v>
      </c>
      <c r="H11" s="1" t="s">
        <v>114</v>
      </c>
      <c r="J11" s="1" t="s">
        <v>13516</v>
      </c>
      <c r="K11" t="s">
        <v>2607</v>
      </c>
      <c r="M11" t="s">
        <v>13292</v>
      </c>
      <c r="N11" s="1" t="s">
        <v>28541</v>
      </c>
    </row>
    <row r="12" spans="1:17" x14ac:dyDescent="0.25">
      <c r="A12" s="1" t="s">
        <v>16</v>
      </c>
      <c r="B12" t="s">
        <v>17</v>
      </c>
      <c r="D12" t="s">
        <v>50</v>
      </c>
      <c r="E12" s="2" t="s">
        <v>36</v>
      </c>
      <c r="G12" t="s">
        <v>94</v>
      </c>
      <c r="H12" t="s">
        <v>115</v>
      </c>
      <c r="J12" s="1" t="s">
        <v>13517</v>
      </c>
      <c r="K12" t="s">
        <v>2608</v>
      </c>
      <c r="M12" t="s">
        <v>13293</v>
      </c>
      <c r="N12" s="1" t="s">
        <v>13274</v>
      </c>
      <c r="P12" t="s">
        <v>28631</v>
      </c>
      <c r="Q12" t="s">
        <v>28632</v>
      </c>
    </row>
    <row r="13" spans="1:17" x14ac:dyDescent="0.25">
      <c r="A13" t="s">
        <v>140</v>
      </c>
      <c r="B13" s="1">
        <v>1021100001</v>
      </c>
      <c r="D13" t="s">
        <v>49</v>
      </c>
      <c r="E13" s="3" t="s">
        <v>37</v>
      </c>
      <c r="G13" t="s">
        <v>95</v>
      </c>
      <c r="H13" t="s">
        <v>116</v>
      </c>
      <c r="J13" s="1" t="s">
        <v>13518</v>
      </c>
      <c r="K13" t="s">
        <v>2609</v>
      </c>
      <c r="M13" t="s">
        <v>13294</v>
      </c>
      <c r="N13" s="1" t="s">
        <v>13275</v>
      </c>
      <c r="P13" s="1" t="s">
        <v>28665</v>
      </c>
      <c r="Q13" s="1" t="s">
        <v>28633</v>
      </c>
    </row>
    <row r="14" spans="1:17" x14ac:dyDescent="0.25">
      <c r="A14" t="s">
        <v>141</v>
      </c>
      <c r="B14" s="1">
        <v>1021100002</v>
      </c>
      <c r="D14" t="s">
        <v>48</v>
      </c>
      <c r="E14" s="2" t="s">
        <v>38</v>
      </c>
      <c r="G14" t="s">
        <v>96</v>
      </c>
      <c r="H14" t="s">
        <v>117</v>
      </c>
      <c r="J14" s="1" t="s">
        <v>13519</v>
      </c>
      <c r="K14" t="s">
        <v>2610</v>
      </c>
      <c r="M14" t="s">
        <v>13295</v>
      </c>
      <c r="N14" s="1" t="s">
        <v>13276</v>
      </c>
      <c r="P14" s="1" t="s">
        <v>28666</v>
      </c>
      <c r="Q14" s="1" t="s">
        <v>28634</v>
      </c>
    </row>
    <row r="15" spans="1:17" x14ac:dyDescent="0.25">
      <c r="A15" t="s">
        <v>142</v>
      </c>
      <c r="B15" s="1">
        <v>1021100003</v>
      </c>
      <c r="D15" t="s">
        <v>45</v>
      </c>
      <c r="E15" s="3" t="s">
        <v>39</v>
      </c>
      <c r="G15" t="s">
        <v>97</v>
      </c>
      <c r="H15" t="s">
        <v>118</v>
      </c>
      <c r="J15" s="1" t="s">
        <v>13520</v>
      </c>
      <c r="K15" t="s">
        <v>2611</v>
      </c>
      <c r="M15" t="s">
        <v>13296</v>
      </c>
      <c r="N15" s="1" t="s">
        <v>13277</v>
      </c>
      <c r="P15" s="1" t="s">
        <v>28667</v>
      </c>
      <c r="Q15" s="1" t="s">
        <v>28635</v>
      </c>
    </row>
    <row r="16" spans="1:17" x14ac:dyDescent="0.25">
      <c r="A16" t="s">
        <v>143</v>
      </c>
      <c r="B16" s="1">
        <v>1021100004</v>
      </c>
      <c r="D16" t="s">
        <v>46</v>
      </c>
      <c r="E16" s="2" t="s">
        <v>40</v>
      </c>
      <c r="G16" t="s">
        <v>98</v>
      </c>
      <c r="H16" t="s">
        <v>119</v>
      </c>
      <c r="J16" s="1" t="s">
        <v>13521</v>
      </c>
      <c r="K16" t="s">
        <v>2612</v>
      </c>
      <c r="M16" t="s">
        <v>13297</v>
      </c>
      <c r="N16" s="1" t="s">
        <v>28542</v>
      </c>
      <c r="P16" s="1" t="s">
        <v>28668</v>
      </c>
      <c r="Q16" s="1" t="s">
        <v>28636</v>
      </c>
    </row>
    <row r="17" spans="1:17" x14ac:dyDescent="0.25">
      <c r="A17" t="s">
        <v>144</v>
      </c>
      <c r="B17" s="1">
        <v>1021100005</v>
      </c>
      <c r="D17" t="s">
        <v>47</v>
      </c>
      <c r="E17" s="3" t="s">
        <v>41</v>
      </c>
      <c r="G17" t="s">
        <v>99</v>
      </c>
      <c r="H17" t="s">
        <v>120</v>
      </c>
      <c r="J17" s="1" t="s">
        <v>13522</v>
      </c>
      <c r="K17" t="s">
        <v>2613</v>
      </c>
      <c r="M17" t="s">
        <v>13298</v>
      </c>
      <c r="N17" s="1" t="s">
        <v>13278</v>
      </c>
      <c r="P17" s="1" t="s">
        <v>28669</v>
      </c>
      <c r="Q17" s="1" t="s">
        <v>28637</v>
      </c>
    </row>
    <row r="18" spans="1:17" x14ac:dyDescent="0.25">
      <c r="A18" t="s">
        <v>145</v>
      </c>
      <c r="B18" s="1">
        <v>1021100006</v>
      </c>
      <c r="G18" t="s">
        <v>100</v>
      </c>
      <c r="H18" t="s">
        <v>121</v>
      </c>
      <c r="J18" s="1" t="s">
        <v>13523</v>
      </c>
      <c r="K18" t="s">
        <v>2614</v>
      </c>
      <c r="M18" t="s">
        <v>13299</v>
      </c>
      <c r="N18" s="1" t="s">
        <v>13279</v>
      </c>
      <c r="P18" s="1" t="s">
        <v>28670</v>
      </c>
      <c r="Q18" s="1" t="s">
        <v>28638</v>
      </c>
    </row>
    <row r="19" spans="1:17" x14ac:dyDescent="0.25">
      <c r="A19" t="s">
        <v>146</v>
      </c>
      <c r="B19" s="1">
        <v>1021100008</v>
      </c>
      <c r="D19" t="s">
        <v>64</v>
      </c>
      <c r="E19" t="s">
        <v>86</v>
      </c>
      <c r="G19" t="s">
        <v>101</v>
      </c>
      <c r="H19" t="s">
        <v>122</v>
      </c>
      <c r="J19" s="1" t="s">
        <v>13524</v>
      </c>
      <c r="K19" t="s">
        <v>2615</v>
      </c>
      <c r="M19" t="s">
        <v>13300</v>
      </c>
      <c r="N19" s="1" t="s">
        <v>13280</v>
      </c>
      <c r="P19" s="1" t="s">
        <v>28671</v>
      </c>
      <c r="Q19" s="1" t="s">
        <v>28639</v>
      </c>
    </row>
    <row r="20" spans="1:17" x14ac:dyDescent="0.25">
      <c r="A20" t="s">
        <v>147</v>
      </c>
      <c r="B20" s="1">
        <v>1021200001</v>
      </c>
      <c r="D20" t="s">
        <v>71</v>
      </c>
      <c r="E20" t="s">
        <v>28368</v>
      </c>
      <c r="G20" t="s">
        <v>102</v>
      </c>
      <c r="H20" t="s">
        <v>123</v>
      </c>
      <c r="J20" s="1" t="s">
        <v>13525</v>
      </c>
      <c r="K20" t="s">
        <v>2616</v>
      </c>
      <c r="M20" t="s">
        <v>13301</v>
      </c>
      <c r="N20" s="1" t="s">
        <v>13281</v>
      </c>
      <c r="P20" s="1" t="s">
        <v>28672</v>
      </c>
      <c r="Q20" s="1" t="s">
        <v>28640</v>
      </c>
    </row>
    <row r="21" spans="1:17" x14ac:dyDescent="0.25">
      <c r="A21" t="s">
        <v>148</v>
      </c>
      <c r="B21" s="1">
        <v>1021300001</v>
      </c>
      <c r="D21" t="s">
        <v>72</v>
      </c>
      <c r="E21" t="s">
        <v>28369</v>
      </c>
      <c r="G21" t="s">
        <v>103</v>
      </c>
      <c r="H21" t="s">
        <v>124</v>
      </c>
      <c r="J21" s="1" t="s">
        <v>13526</v>
      </c>
      <c r="K21" t="s">
        <v>2617</v>
      </c>
      <c r="M21" t="s">
        <v>13302</v>
      </c>
      <c r="N21" s="1" t="s">
        <v>28543</v>
      </c>
      <c r="P21" s="1" t="s">
        <v>28673</v>
      </c>
      <c r="Q21" s="1" t="s">
        <v>28641</v>
      </c>
    </row>
    <row r="22" spans="1:17" x14ac:dyDescent="0.25">
      <c r="A22" t="s">
        <v>149</v>
      </c>
      <c r="B22" s="1">
        <v>1021400001</v>
      </c>
      <c r="D22" t="s">
        <v>73</v>
      </c>
      <c r="E22" t="s">
        <v>28370</v>
      </c>
      <c r="G22" t="s">
        <v>104</v>
      </c>
      <c r="H22" t="s">
        <v>125</v>
      </c>
      <c r="J22" s="1" t="s">
        <v>13527</v>
      </c>
      <c r="K22" t="s">
        <v>2618</v>
      </c>
      <c r="M22" t="s">
        <v>13303</v>
      </c>
      <c r="N22" s="1" t="s">
        <v>28544</v>
      </c>
      <c r="P22" s="1" t="s">
        <v>28674</v>
      </c>
      <c r="Q22" s="1" t="s">
        <v>28642</v>
      </c>
    </row>
    <row r="23" spans="1:17" x14ac:dyDescent="0.25">
      <c r="A23" t="s">
        <v>150</v>
      </c>
      <c r="B23" s="1">
        <v>1021500001</v>
      </c>
      <c r="D23" t="s">
        <v>74</v>
      </c>
      <c r="E23" t="s">
        <v>28371</v>
      </c>
      <c r="G23" t="s">
        <v>105</v>
      </c>
      <c r="H23" t="s">
        <v>126</v>
      </c>
      <c r="J23" s="1" t="s">
        <v>13528</v>
      </c>
      <c r="K23" t="s">
        <v>2619</v>
      </c>
      <c r="M23" t="s">
        <v>13304</v>
      </c>
      <c r="N23" s="1" t="s">
        <v>28545</v>
      </c>
      <c r="P23" s="1" t="s">
        <v>28675</v>
      </c>
      <c r="Q23" s="1" t="s">
        <v>28643</v>
      </c>
    </row>
    <row r="24" spans="1:17" x14ac:dyDescent="0.25">
      <c r="A24" t="s">
        <v>150</v>
      </c>
      <c r="B24" s="1">
        <v>1021500002</v>
      </c>
      <c r="D24" t="s">
        <v>75</v>
      </c>
      <c r="E24" t="s">
        <v>28372</v>
      </c>
      <c r="G24" t="s">
        <v>106</v>
      </c>
      <c r="H24" t="s">
        <v>127</v>
      </c>
      <c r="J24" s="1" t="s">
        <v>13529</v>
      </c>
      <c r="K24" t="s">
        <v>2620</v>
      </c>
      <c r="M24" t="s">
        <v>13305</v>
      </c>
      <c r="N24" s="1" t="s">
        <v>28546</v>
      </c>
      <c r="P24" s="1" t="s">
        <v>28676</v>
      </c>
      <c r="Q24" s="1" t="s">
        <v>28644</v>
      </c>
    </row>
    <row r="25" spans="1:17" x14ac:dyDescent="0.25">
      <c r="A25" t="s">
        <v>151</v>
      </c>
      <c r="B25" s="1">
        <v>1022100002</v>
      </c>
      <c r="D25" t="s">
        <v>76</v>
      </c>
      <c r="E25" t="s">
        <v>28373</v>
      </c>
      <c r="G25" t="s">
        <v>107</v>
      </c>
      <c r="H25" t="s">
        <v>128</v>
      </c>
      <c r="J25" s="1" t="s">
        <v>13530</v>
      </c>
      <c r="K25" t="s">
        <v>2621</v>
      </c>
      <c r="M25" t="s">
        <v>13306</v>
      </c>
      <c r="N25" s="1" t="s">
        <v>28547</v>
      </c>
      <c r="P25" s="1" t="s">
        <v>28677</v>
      </c>
      <c r="Q25" s="1" t="s">
        <v>28645</v>
      </c>
    </row>
    <row r="26" spans="1:17" x14ac:dyDescent="0.25">
      <c r="A26" t="s">
        <v>152</v>
      </c>
      <c r="B26" s="34">
        <v>1022100003</v>
      </c>
      <c r="C26" s="14"/>
      <c r="D26" t="s">
        <v>77</v>
      </c>
      <c r="E26" t="s">
        <v>28374</v>
      </c>
      <c r="G26" t="s">
        <v>108</v>
      </c>
      <c r="H26" t="s">
        <v>129</v>
      </c>
      <c r="J26" s="1" t="s">
        <v>13531</v>
      </c>
      <c r="K26" t="s">
        <v>2622</v>
      </c>
      <c r="M26" t="s">
        <v>13307</v>
      </c>
      <c r="N26" s="1" t="s">
        <v>28548</v>
      </c>
      <c r="P26" s="1" t="s">
        <v>28678</v>
      </c>
      <c r="Q26" s="1" t="s">
        <v>28646</v>
      </c>
    </row>
    <row r="27" spans="1:17" x14ac:dyDescent="0.25">
      <c r="A27" t="s">
        <v>153</v>
      </c>
      <c r="B27" s="1">
        <v>1022100005</v>
      </c>
      <c r="D27" t="s">
        <v>78</v>
      </c>
      <c r="E27" t="s">
        <v>28375</v>
      </c>
      <c r="J27" s="1" t="s">
        <v>13532</v>
      </c>
      <c r="K27" t="s">
        <v>2623</v>
      </c>
      <c r="M27" t="s">
        <v>13308</v>
      </c>
      <c r="N27" s="1" t="s">
        <v>28549</v>
      </c>
      <c r="P27" s="1" t="s">
        <v>28679</v>
      </c>
      <c r="Q27" s="1" t="s">
        <v>28647</v>
      </c>
    </row>
    <row r="28" spans="1:17" x14ac:dyDescent="0.25">
      <c r="A28" t="s">
        <v>154</v>
      </c>
      <c r="B28" s="1">
        <v>1022100006</v>
      </c>
      <c r="D28" t="s">
        <v>79</v>
      </c>
      <c r="E28" t="s">
        <v>67</v>
      </c>
      <c r="G28" t="s">
        <v>136</v>
      </c>
      <c r="H28" t="s">
        <v>137</v>
      </c>
      <c r="J28" s="1" t="s">
        <v>13533</v>
      </c>
      <c r="K28" t="s">
        <v>2624</v>
      </c>
      <c r="M28" t="s">
        <v>13309</v>
      </c>
      <c r="N28" s="1" t="s">
        <v>28550</v>
      </c>
      <c r="P28" s="1" t="s">
        <v>28680</v>
      </c>
      <c r="Q28" s="1" t="s">
        <v>28648</v>
      </c>
    </row>
    <row r="29" spans="1:17" x14ac:dyDescent="0.25">
      <c r="A29" t="s">
        <v>155</v>
      </c>
      <c r="B29" s="1">
        <v>1022100007</v>
      </c>
      <c r="D29" t="s">
        <v>80</v>
      </c>
      <c r="E29" t="s">
        <v>28376</v>
      </c>
      <c r="G29" t="s">
        <v>28252</v>
      </c>
      <c r="H29" s="1" t="s">
        <v>28131</v>
      </c>
      <c r="I29" s="12"/>
      <c r="J29" s="1" t="s">
        <v>13534</v>
      </c>
      <c r="K29" t="s">
        <v>2625</v>
      </c>
      <c r="M29" t="s">
        <v>13310</v>
      </c>
      <c r="N29" s="1" t="s">
        <v>28531</v>
      </c>
      <c r="P29" s="1" t="s">
        <v>28681</v>
      </c>
      <c r="Q29" s="1" t="s">
        <v>28649</v>
      </c>
    </row>
    <row r="30" spans="1:17" x14ac:dyDescent="0.25">
      <c r="A30" t="s">
        <v>156</v>
      </c>
      <c r="B30" s="1">
        <v>1022100008</v>
      </c>
      <c r="D30" t="s">
        <v>81</v>
      </c>
      <c r="E30" t="s">
        <v>28377</v>
      </c>
      <c r="G30" t="s">
        <v>28253</v>
      </c>
      <c r="H30" s="1" t="s">
        <v>28132</v>
      </c>
      <c r="I30" s="12"/>
      <c r="J30" s="1" t="s">
        <v>13535</v>
      </c>
      <c r="K30" t="s">
        <v>2626</v>
      </c>
      <c r="M30" t="s">
        <v>13311</v>
      </c>
      <c r="N30" s="1" t="s">
        <v>13282</v>
      </c>
      <c r="P30" s="1" t="s">
        <v>28682</v>
      </c>
      <c r="Q30" s="1" t="s">
        <v>28650</v>
      </c>
    </row>
    <row r="31" spans="1:17" x14ac:dyDescent="0.25">
      <c r="A31" t="s">
        <v>157</v>
      </c>
      <c r="B31" s="35">
        <v>1022100009</v>
      </c>
      <c r="C31" s="15"/>
      <c r="D31" t="s">
        <v>82</v>
      </c>
      <c r="E31" t="s">
        <v>28378</v>
      </c>
      <c r="G31" t="s">
        <v>28130</v>
      </c>
      <c r="H31" s="1" t="s">
        <v>28133</v>
      </c>
      <c r="I31" s="12"/>
      <c r="J31" s="1" t="s">
        <v>13536</v>
      </c>
      <c r="K31" t="s">
        <v>2627</v>
      </c>
      <c r="M31" t="s">
        <v>13312</v>
      </c>
      <c r="N31" s="1" t="s">
        <v>28551</v>
      </c>
      <c r="P31" s="1" t="s">
        <v>28683</v>
      </c>
      <c r="Q31" s="1" t="s">
        <v>28651</v>
      </c>
    </row>
    <row r="32" spans="1:17" x14ac:dyDescent="0.25">
      <c r="A32" t="s">
        <v>158</v>
      </c>
      <c r="B32" s="34">
        <v>1022100010</v>
      </c>
      <c r="C32" s="14"/>
      <c r="D32" t="s">
        <v>83</v>
      </c>
      <c r="E32" t="s">
        <v>68</v>
      </c>
      <c r="G32" t="s">
        <v>28254</v>
      </c>
      <c r="H32" s="1" t="s">
        <v>28134</v>
      </c>
      <c r="I32" s="12"/>
      <c r="J32" s="1" t="s">
        <v>13537</v>
      </c>
      <c r="K32" t="s">
        <v>2628</v>
      </c>
      <c r="M32" t="s">
        <v>13313</v>
      </c>
      <c r="N32" s="1" t="s">
        <v>28552</v>
      </c>
      <c r="P32" s="1" t="s">
        <v>28684</v>
      </c>
      <c r="Q32" s="1" t="s">
        <v>28652</v>
      </c>
    </row>
    <row r="33" spans="1:17" x14ac:dyDescent="0.25">
      <c r="A33" t="s">
        <v>159</v>
      </c>
      <c r="B33" s="1">
        <v>1022100011</v>
      </c>
      <c r="D33" t="s">
        <v>84</v>
      </c>
      <c r="E33" t="s">
        <v>69</v>
      </c>
      <c r="G33" t="s">
        <v>1858</v>
      </c>
      <c r="H33" s="1" t="s">
        <v>28135</v>
      </c>
      <c r="I33" s="12"/>
      <c r="J33" s="1" t="s">
        <v>13538</v>
      </c>
      <c r="K33" t="s">
        <v>2629</v>
      </c>
      <c r="M33" t="s">
        <v>13314</v>
      </c>
      <c r="N33" s="1" t="s">
        <v>28553</v>
      </c>
      <c r="P33" s="1" t="s">
        <v>28685</v>
      </c>
      <c r="Q33" s="1" t="s">
        <v>28653</v>
      </c>
    </row>
    <row r="34" spans="1:17" x14ac:dyDescent="0.25">
      <c r="A34" t="s">
        <v>160</v>
      </c>
      <c r="B34" s="1">
        <v>1022100012</v>
      </c>
      <c r="D34" t="s">
        <v>85</v>
      </c>
      <c r="E34" t="s">
        <v>70</v>
      </c>
      <c r="G34" t="s">
        <v>28255</v>
      </c>
      <c r="H34" s="1" t="s">
        <v>28136</v>
      </c>
      <c r="I34" s="12"/>
      <c r="J34" s="1" t="s">
        <v>13539</v>
      </c>
      <c r="K34" t="s">
        <v>2630</v>
      </c>
      <c r="M34" t="s">
        <v>13315</v>
      </c>
      <c r="N34" s="1" t="s">
        <v>28554</v>
      </c>
      <c r="P34" s="1" t="s">
        <v>28686</v>
      </c>
      <c r="Q34" s="1" t="s">
        <v>28654</v>
      </c>
    </row>
    <row r="35" spans="1:17" x14ac:dyDescent="0.25">
      <c r="A35" t="s">
        <v>161</v>
      </c>
      <c r="B35" s="1">
        <v>1022100017</v>
      </c>
      <c r="G35" t="s">
        <v>28256</v>
      </c>
      <c r="H35" s="1" t="s">
        <v>28137</v>
      </c>
      <c r="I35" s="12"/>
      <c r="J35" s="1" t="s">
        <v>13540</v>
      </c>
      <c r="K35" t="s">
        <v>2631</v>
      </c>
      <c r="M35" t="s">
        <v>13316</v>
      </c>
      <c r="N35" s="1" t="s">
        <v>28555</v>
      </c>
      <c r="P35" s="1" t="s">
        <v>28687</v>
      </c>
      <c r="Q35" s="1" t="s">
        <v>28655</v>
      </c>
    </row>
    <row r="36" spans="1:17" x14ac:dyDescent="0.25">
      <c r="A36" t="s">
        <v>12</v>
      </c>
      <c r="B36" s="34">
        <v>1022100018</v>
      </c>
      <c r="C36" s="14"/>
      <c r="G36" t="s">
        <v>1859</v>
      </c>
      <c r="H36" s="1" t="s">
        <v>28138</v>
      </c>
      <c r="I36" s="12"/>
      <c r="J36" s="1" t="s">
        <v>13541</v>
      </c>
      <c r="K36" t="s">
        <v>2632</v>
      </c>
      <c r="M36" t="s">
        <v>13317</v>
      </c>
      <c r="N36" s="1" t="s">
        <v>28556</v>
      </c>
      <c r="P36" s="1" t="s">
        <v>28688</v>
      </c>
      <c r="Q36" s="1" t="s">
        <v>28656</v>
      </c>
    </row>
    <row r="37" spans="1:17" x14ac:dyDescent="0.25">
      <c r="A37" t="s">
        <v>13</v>
      </c>
      <c r="B37" s="1">
        <v>1022100019</v>
      </c>
      <c r="D37" t="s">
        <v>43</v>
      </c>
      <c r="E37" t="s">
        <v>219</v>
      </c>
      <c r="G37" t="s">
        <v>1860</v>
      </c>
      <c r="H37" s="1" t="s">
        <v>28139</v>
      </c>
      <c r="I37" s="12"/>
      <c r="J37" s="1" t="s">
        <v>13542</v>
      </c>
      <c r="K37" t="s">
        <v>2633</v>
      </c>
      <c r="M37" t="s">
        <v>13318</v>
      </c>
      <c r="N37" s="1" t="s">
        <v>28530</v>
      </c>
      <c r="P37" s="1" t="s">
        <v>28689</v>
      </c>
      <c r="Q37" s="1" t="s">
        <v>28657</v>
      </c>
    </row>
    <row r="38" spans="1:17" x14ac:dyDescent="0.25">
      <c r="A38" t="s">
        <v>14</v>
      </c>
      <c r="B38" s="34">
        <v>1022100020</v>
      </c>
      <c r="C38" s="14"/>
      <c r="D38" t="s">
        <v>214</v>
      </c>
      <c r="E38" t="s">
        <v>209</v>
      </c>
      <c r="G38" t="s">
        <v>28257</v>
      </c>
      <c r="H38" s="1" t="s">
        <v>28140</v>
      </c>
      <c r="I38" s="12"/>
      <c r="J38" s="1" t="s">
        <v>13543</v>
      </c>
      <c r="K38" t="s">
        <v>2634</v>
      </c>
      <c r="M38" t="s">
        <v>13319</v>
      </c>
      <c r="N38" s="1" t="s">
        <v>28529</v>
      </c>
      <c r="P38" s="1" t="s">
        <v>28690</v>
      </c>
      <c r="Q38" s="1" t="s">
        <v>28658</v>
      </c>
    </row>
    <row r="39" spans="1:17" x14ac:dyDescent="0.25">
      <c r="A39" t="s">
        <v>162</v>
      </c>
      <c r="B39" s="34">
        <v>1022100021</v>
      </c>
      <c r="C39" s="14"/>
      <c r="D39" t="s">
        <v>215</v>
      </c>
      <c r="E39" t="s">
        <v>210</v>
      </c>
      <c r="G39" t="s">
        <v>28258</v>
      </c>
      <c r="H39" s="1" t="s">
        <v>28141</v>
      </c>
      <c r="I39" s="12"/>
      <c r="J39" s="1" t="s">
        <v>13544</v>
      </c>
      <c r="K39" t="s">
        <v>2635</v>
      </c>
      <c r="M39" t="s">
        <v>13320</v>
      </c>
      <c r="N39" s="1" t="s">
        <v>28557</v>
      </c>
      <c r="P39" s="1" t="s">
        <v>28691</v>
      </c>
      <c r="Q39" s="1" t="s">
        <v>28659</v>
      </c>
    </row>
    <row r="40" spans="1:17" x14ac:dyDescent="0.25">
      <c r="A40" t="s">
        <v>163</v>
      </c>
      <c r="B40" s="34">
        <v>1022100022</v>
      </c>
      <c r="C40" s="14"/>
      <c r="D40" t="s">
        <v>216</v>
      </c>
      <c r="E40" t="s">
        <v>211</v>
      </c>
      <c r="G40" t="s">
        <v>1861</v>
      </c>
      <c r="H40" s="1" t="s">
        <v>28142</v>
      </c>
      <c r="I40" s="12"/>
      <c r="J40" s="1" t="s">
        <v>13545</v>
      </c>
      <c r="K40" t="s">
        <v>2636</v>
      </c>
      <c r="M40" t="s">
        <v>13304</v>
      </c>
      <c r="N40" s="1" t="s">
        <v>28558</v>
      </c>
      <c r="P40" s="1" t="s">
        <v>28692</v>
      </c>
      <c r="Q40" s="1" t="s">
        <v>28660</v>
      </c>
    </row>
    <row r="41" spans="1:17" x14ac:dyDescent="0.25">
      <c r="A41" t="s">
        <v>164</v>
      </c>
      <c r="B41" s="34">
        <v>1022100023</v>
      </c>
      <c r="C41" s="14"/>
      <c r="D41" t="s">
        <v>217</v>
      </c>
      <c r="E41" t="s">
        <v>212</v>
      </c>
      <c r="G41" t="s">
        <v>28259</v>
      </c>
      <c r="H41" s="1" t="s">
        <v>28143</v>
      </c>
      <c r="I41" s="12"/>
      <c r="J41" s="1" t="s">
        <v>13546</v>
      </c>
      <c r="K41" t="s">
        <v>2637</v>
      </c>
      <c r="M41" t="s">
        <v>13321</v>
      </c>
      <c r="N41" s="1" t="s">
        <v>28559</v>
      </c>
      <c r="P41" s="1" t="s">
        <v>28693</v>
      </c>
      <c r="Q41" s="1" t="s">
        <v>28661</v>
      </c>
    </row>
    <row r="42" spans="1:17" x14ac:dyDescent="0.25">
      <c r="A42" t="s">
        <v>28702</v>
      </c>
      <c r="B42" s="34">
        <v>1022100024</v>
      </c>
      <c r="C42" s="14"/>
      <c r="D42" t="s">
        <v>218</v>
      </c>
      <c r="E42" t="s">
        <v>213</v>
      </c>
      <c r="G42" t="s">
        <v>1862</v>
      </c>
      <c r="H42" s="1" t="s">
        <v>28144</v>
      </c>
      <c r="I42" s="12"/>
      <c r="J42" s="1" t="s">
        <v>13547</v>
      </c>
      <c r="K42" t="s">
        <v>2638</v>
      </c>
      <c r="M42" t="s">
        <v>13322</v>
      </c>
      <c r="N42" s="1" t="s">
        <v>28560</v>
      </c>
      <c r="P42" s="1" t="s">
        <v>28694</v>
      </c>
      <c r="Q42" s="1" t="s">
        <v>28662</v>
      </c>
    </row>
    <row r="43" spans="1:17" x14ac:dyDescent="0.25">
      <c r="A43" t="s">
        <v>28703</v>
      </c>
      <c r="B43" s="1">
        <v>1031100046</v>
      </c>
      <c r="G43" t="s">
        <v>28260</v>
      </c>
      <c r="H43" s="1" t="s">
        <v>28145</v>
      </c>
      <c r="I43" s="12"/>
      <c r="J43" s="1" t="s">
        <v>13548</v>
      </c>
      <c r="K43" t="s">
        <v>2639</v>
      </c>
      <c r="M43" t="s">
        <v>13323</v>
      </c>
      <c r="N43" s="1" t="s">
        <v>28561</v>
      </c>
      <c r="P43" s="1" t="s">
        <v>28695</v>
      </c>
      <c r="Q43" s="1" t="s">
        <v>28663</v>
      </c>
    </row>
    <row r="44" spans="1:17" x14ac:dyDescent="0.25">
      <c r="A44" t="s">
        <v>28704</v>
      </c>
      <c r="B44" s="1">
        <v>1031100047</v>
      </c>
      <c r="G44" t="s">
        <v>1863</v>
      </c>
      <c r="H44" s="1" t="s">
        <v>28146</v>
      </c>
      <c r="I44" s="12"/>
      <c r="J44" s="1" t="s">
        <v>13549</v>
      </c>
      <c r="K44" t="s">
        <v>2640</v>
      </c>
      <c r="M44" t="s">
        <v>13324</v>
      </c>
      <c r="N44" s="1" t="s">
        <v>28562</v>
      </c>
      <c r="P44" s="1" t="s">
        <v>28696</v>
      </c>
      <c r="Q44" s="1" t="s">
        <v>28664</v>
      </c>
    </row>
    <row r="45" spans="1:17" x14ac:dyDescent="0.25">
      <c r="A45" t="s">
        <v>28705</v>
      </c>
      <c r="B45" s="1">
        <v>1031100048</v>
      </c>
      <c r="D45" t="s">
        <v>374</v>
      </c>
      <c r="E45" t="s">
        <v>375</v>
      </c>
      <c r="G45" t="s">
        <v>28261</v>
      </c>
      <c r="H45" s="1" t="s">
        <v>28147</v>
      </c>
      <c r="I45" s="12"/>
      <c r="J45" s="1" t="s">
        <v>13550</v>
      </c>
      <c r="K45" t="s">
        <v>2641</v>
      </c>
      <c r="M45" t="s">
        <v>13325</v>
      </c>
      <c r="N45" s="1" t="s">
        <v>28563</v>
      </c>
    </row>
    <row r="46" spans="1:17" x14ac:dyDescent="0.25">
      <c r="A46" t="s">
        <v>28706</v>
      </c>
      <c r="B46" s="1">
        <v>1031100049</v>
      </c>
      <c r="D46" t="s">
        <v>222</v>
      </c>
      <c r="E46" s="1" t="s">
        <v>28381</v>
      </c>
      <c r="G46" t="s">
        <v>28262</v>
      </c>
      <c r="H46" s="1" t="s">
        <v>28148</v>
      </c>
      <c r="I46" s="12"/>
      <c r="J46" s="1" t="s">
        <v>13551</v>
      </c>
      <c r="K46" t="s">
        <v>2642</v>
      </c>
      <c r="M46" t="s">
        <v>13326</v>
      </c>
      <c r="N46" s="1" t="s">
        <v>28564</v>
      </c>
    </row>
    <row r="47" spans="1:17" x14ac:dyDescent="0.25">
      <c r="A47" t="s">
        <v>28707</v>
      </c>
      <c r="B47" s="1">
        <v>1031100050</v>
      </c>
      <c r="D47" t="s">
        <v>223</v>
      </c>
      <c r="E47" s="1" t="s">
        <v>28382</v>
      </c>
      <c r="G47" t="s">
        <v>28263</v>
      </c>
      <c r="H47" s="1" t="s">
        <v>28149</v>
      </c>
      <c r="I47" s="12"/>
      <c r="J47" s="1" t="s">
        <v>13552</v>
      </c>
      <c r="K47" t="s">
        <v>2643</v>
      </c>
      <c r="M47" t="s">
        <v>13327</v>
      </c>
      <c r="N47" s="1" t="s">
        <v>28565</v>
      </c>
    </row>
    <row r="48" spans="1:17" x14ac:dyDescent="0.25">
      <c r="A48" t="s">
        <v>28708</v>
      </c>
      <c r="B48" s="1">
        <v>1031100051</v>
      </c>
      <c r="D48" t="s">
        <v>224</v>
      </c>
      <c r="E48" s="1" t="s">
        <v>28383</v>
      </c>
      <c r="G48" t="s">
        <v>28264</v>
      </c>
      <c r="H48" s="1" t="s">
        <v>28150</v>
      </c>
      <c r="I48" s="12"/>
      <c r="J48" s="1" t="s">
        <v>13553</v>
      </c>
      <c r="K48" t="s">
        <v>2644</v>
      </c>
      <c r="M48" t="s">
        <v>13328</v>
      </c>
      <c r="N48" s="1" t="s">
        <v>28566</v>
      </c>
    </row>
    <row r="49" spans="1:14" x14ac:dyDescent="0.25">
      <c r="A49" t="s">
        <v>28709</v>
      </c>
      <c r="B49" s="1">
        <v>1031100052</v>
      </c>
      <c r="D49" t="s">
        <v>225</v>
      </c>
      <c r="E49" s="1" t="s">
        <v>28384</v>
      </c>
      <c r="G49" t="s">
        <v>28265</v>
      </c>
      <c r="H49" s="1" t="s">
        <v>28151</v>
      </c>
      <c r="I49" s="12"/>
      <c r="J49" s="1" t="s">
        <v>13554</v>
      </c>
      <c r="K49" t="s">
        <v>2645</v>
      </c>
      <c r="M49" t="s">
        <v>13329</v>
      </c>
      <c r="N49" s="1" t="s">
        <v>28567</v>
      </c>
    </row>
    <row r="50" spans="1:14" x14ac:dyDescent="0.25">
      <c r="A50" t="s">
        <v>28710</v>
      </c>
      <c r="B50" s="1">
        <v>1031100053</v>
      </c>
      <c r="D50" t="s">
        <v>226</v>
      </c>
      <c r="E50" s="1" t="s">
        <v>28385</v>
      </c>
      <c r="G50" t="s">
        <v>28266</v>
      </c>
      <c r="H50" s="1" t="s">
        <v>28152</v>
      </c>
      <c r="I50" s="12"/>
      <c r="J50" s="1" t="s">
        <v>13555</v>
      </c>
      <c r="K50" t="s">
        <v>2646</v>
      </c>
      <c r="M50" t="s">
        <v>13330</v>
      </c>
      <c r="N50" s="1" t="s">
        <v>28568</v>
      </c>
    </row>
    <row r="51" spans="1:14" x14ac:dyDescent="0.25">
      <c r="A51" t="s">
        <v>28711</v>
      </c>
      <c r="B51" s="1">
        <v>1031100054</v>
      </c>
      <c r="D51" t="s">
        <v>227</v>
      </c>
      <c r="E51" s="1" t="s">
        <v>28386</v>
      </c>
      <c r="G51" t="s">
        <v>28267</v>
      </c>
      <c r="H51" s="1" t="s">
        <v>28153</v>
      </c>
      <c r="I51" s="12"/>
      <c r="J51" s="1" t="s">
        <v>13556</v>
      </c>
      <c r="K51" t="s">
        <v>2647</v>
      </c>
      <c r="M51" t="s">
        <v>13331</v>
      </c>
      <c r="N51" s="1" t="s">
        <v>28569</v>
      </c>
    </row>
    <row r="52" spans="1:14" x14ac:dyDescent="0.25">
      <c r="A52" t="s">
        <v>28712</v>
      </c>
      <c r="B52" s="1">
        <v>1031100056</v>
      </c>
      <c r="D52" t="s">
        <v>228</v>
      </c>
      <c r="E52" s="1" t="s">
        <v>28387</v>
      </c>
      <c r="G52" t="s">
        <v>28268</v>
      </c>
      <c r="H52" s="1" t="s">
        <v>28154</v>
      </c>
      <c r="I52" s="12"/>
      <c r="J52" s="1" t="s">
        <v>13557</v>
      </c>
      <c r="K52" t="s">
        <v>2648</v>
      </c>
      <c r="M52" t="s">
        <v>13332</v>
      </c>
      <c r="N52" s="1" t="s">
        <v>28570</v>
      </c>
    </row>
    <row r="53" spans="1:14" x14ac:dyDescent="0.25">
      <c r="A53" t="s">
        <v>28713</v>
      </c>
      <c r="B53" s="1">
        <v>1031100057</v>
      </c>
      <c r="D53" t="s">
        <v>229</v>
      </c>
      <c r="E53" s="1" t="s">
        <v>28388</v>
      </c>
      <c r="G53" t="s">
        <v>1864</v>
      </c>
      <c r="H53" s="1" t="s">
        <v>28155</v>
      </c>
      <c r="I53" s="12"/>
      <c r="J53" s="1" t="s">
        <v>13558</v>
      </c>
      <c r="K53" t="s">
        <v>2649</v>
      </c>
      <c r="M53" t="s">
        <v>13333</v>
      </c>
      <c r="N53" s="1" t="s">
        <v>28571</v>
      </c>
    </row>
    <row r="54" spans="1:14" x14ac:dyDescent="0.25">
      <c r="A54" t="s">
        <v>28714</v>
      </c>
      <c r="B54" s="1">
        <v>1031100061</v>
      </c>
      <c r="D54" t="s">
        <v>230</v>
      </c>
      <c r="E54" s="1" t="s">
        <v>28389</v>
      </c>
      <c r="G54" t="s">
        <v>28269</v>
      </c>
      <c r="H54" s="1" t="s">
        <v>28156</v>
      </c>
      <c r="I54" s="12"/>
      <c r="J54" s="1" t="s">
        <v>13559</v>
      </c>
      <c r="K54" t="s">
        <v>2650</v>
      </c>
      <c r="M54" t="s">
        <v>13334</v>
      </c>
      <c r="N54" s="1" t="s">
        <v>28572</v>
      </c>
    </row>
    <row r="55" spans="1:14" x14ac:dyDescent="0.25">
      <c r="A55" t="s">
        <v>28715</v>
      </c>
      <c r="B55" s="1">
        <v>1031100065</v>
      </c>
      <c r="D55" t="s">
        <v>231</v>
      </c>
      <c r="E55" s="1" t="s">
        <v>28390</v>
      </c>
      <c r="G55" t="s">
        <v>28270</v>
      </c>
      <c r="H55" s="1" t="s">
        <v>28157</v>
      </c>
      <c r="I55" s="12"/>
      <c r="J55" s="1" t="s">
        <v>13560</v>
      </c>
      <c r="K55" t="s">
        <v>2651</v>
      </c>
      <c r="M55" t="s">
        <v>13335</v>
      </c>
      <c r="N55" s="1" t="s">
        <v>28573</v>
      </c>
    </row>
    <row r="56" spans="1:14" x14ac:dyDescent="0.25">
      <c r="A56" t="s">
        <v>28716</v>
      </c>
      <c r="B56" s="1">
        <v>1031100066</v>
      </c>
      <c r="D56" t="s">
        <v>232</v>
      </c>
      <c r="E56" s="1" t="s">
        <v>28391</v>
      </c>
      <c r="G56" t="s">
        <v>28271</v>
      </c>
      <c r="H56" s="1" t="s">
        <v>28158</v>
      </c>
      <c r="I56" s="12"/>
      <c r="J56" s="1" t="s">
        <v>13561</v>
      </c>
      <c r="K56" t="s">
        <v>2652</v>
      </c>
      <c r="M56" t="s">
        <v>13336</v>
      </c>
      <c r="N56" s="1" t="s">
        <v>28574</v>
      </c>
    </row>
    <row r="57" spans="1:14" x14ac:dyDescent="0.25">
      <c r="A57" t="s">
        <v>28717</v>
      </c>
      <c r="B57" s="1">
        <v>1031100068</v>
      </c>
      <c r="D57" t="s">
        <v>233</v>
      </c>
      <c r="E57" s="1" t="s">
        <v>28392</v>
      </c>
      <c r="G57" t="s">
        <v>28272</v>
      </c>
      <c r="H57" s="1" t="s">
        <v>28159</v>
      </c>
      <c r="I57" s="12"/>
      <c r="J57" s="1" t="s">
        <v>13562</v>
      </c>
      <c r="K57" t="s">
        <v>594</v>
      </c>
      <c r="M57" t="s">
        <v>13337</v>
      </c>
      <c r="N57" s="1" t="s">
        <v>28575</v>
      </c>
    </row>
    <row r="58" spans="1:14" x14ac:dyDescent="0.25">
      <c r="A58" t="s">
        <v>28718</v>
      </c>
      <c r="B58" s="1">
        <v>1031100069</v>
      </c>
      <c r="D58" t="s">
        <v>234</v>
      </c>
      <c r="E58" s="1" t="s">
        <v>28393</v>
      </c>
      <c r="G58" t="s">
        <v>28273</v>
      </c>
      <c r="H58" s="1" t="s">
        <v>28160</v>
      </c>
      <c r="I58" s="12"/>
      <c r="J58" s="1" t="s">
        <v>13563</v>
      </c>
      <c r="K58" t="s">
        <v>2653</v>
      </c>
      <c r="M58" t="s">
        <v>13338</v>
      </c>
      <c r="N58" s="1" t="s">
        <v>28576</v>
      </c>
    </row>
    <row r="59" spans="1:14" x14ac:dyDescent="0.25">
      <c r="A59" t="s">
        <v>28719</v>
      </c>
      <c r="B59" s="1">
        <v>1031100070</v>
      </c>
      <c r="D59" t="s">
        <v>235</v>
      </c>
      <c r="E59" s="1" t="s">
        <v>28394</v>
      </c>
      <c r="G59" t="s">
        <v>28274</v>
      </c>
      <c r="H59" s="1" t="s">
        <v>28161</v>
      </c>
      <c r="I59" s="12"/>
      <c r="J59" s="1" t="s">
        <v>13564</v>
      </c>
      <c r="K59" t="s">
        <v>2654</v>
      </c>
      <c r="M59" t="s">
        <v>13339</v>
      </c>
      <c r="N59" s="1" t="s">
        <v>28577</v>
      </c>
    </row>
    <row r="60" spans="1:14" x14ac:dyDescent="0.25">
      <c r="A60" t="s">
        <v>28720</v>
      </c>
      <c r="B60" s="1">
        <v>1031100071</v>
      </c>
      <c r="D60" t="s">
        <v>236</v>
      </c>
      <c r="E60" s="1" t="s">
        <v>28395</v>
      </c>
      <c r="G60" t="s">
        <v>1865</v>
      </c>
      <c r="H60" s="1" t="s">
        <v>28162</v>
      </c>
      <c r="I60" s="12"/>
      <c r="J60" s="1" t="s">
        <v>13565</v>
      </c>
      <c r="K60" t="s">
        <v>2655</v>
      </c>
      <c r="M60" t="s">
        <v>13340</v>
      </c>
      <c r="N60" s="1" t="s">
        <v>28578</v>
      </c>
    </row>
    <row r="61" spans="1:14" x14ac:dyDescent="0.25">
      <c r="A61" t="s">
        <v>28721</v>
      </c>
      <c r="B61" s="1">
        <v>1031100072</v>
      </c>
      <c r="D61" t="s">
        <v>237</v>
      </c>
      <c r="E61" s="1" t="s">
        <v>28396</v>
      </c>
      <c r="G61" t="s">
        <v>1866</v>
      </c>
      <c r="H61" s="1" t="s">
        <v>28163</v>
      </c>
      <c r="I61" s="12"/>
      <c r="J61" s="1" t="s">
        <v>13566</v>
      </c>
      <c r="K61" t="s">
        <v>2656</v>
      </c>
      <c r="M61" t="s">
        <v>13341</v>
      </c>
      <c r="N61" s="1" t="s">
        <v>28579</v>
      </c>
    </row>
    <row r="62" spans="1:14" x14ac:dyDescent="0.25">
      <c r="A62" t="s">
        <v>28722</v>
      </c>
      <c r="B62" s="1">
        <v>1031100087</v>
      </c>
      <c r="D62" t="s">
        <v>238</v>
      </c>
      <c r="E62" s="1" t="s">
        <v>408</v>
      </c>
      <c r="G62" t="s">
        <v>28275</v>
      </c>
      <c r="H62" s="1" t="s">
        <v>28164</v>
      </c>
      <c r="I62" s="12"/>
      <c r="J62" s="1" t="s">
        <v>13567</v>
      </c>
      <c r="K62" t="s">
        <v>2657</v>
      </c>
      <c r="M62" t="s">
        <v>13342</v>
      </c>
      <c r="N62" s="1" t="s">
        <v>28580</v>
      </c>
    </row>
    <row r="63" spans="1:14" x14ac:dyDescent="0.25">
      <c r="A63" t="s">
        <v>28723</v>
      </c>
      <c r="B63" s="1">
        <v>1031100088</v>
      </c>
      <c r="D63" t="s">
        <v>239</v>
      </c>
      <c r="E63" s="1" t="s">
        <v>28397</v>
      </c>
      <c r="G63" t="s">
        <v>1867</v>
      </c>
      <c r="H63" s="1" t="s">
        <v>28165</v>
      </c>
      <c r="I63" s="12"/>
      <c r="J63" s="1" t="s">
        <v>13568</v>
      </c>
      <c r="K63" t="s">
        <v>2658</v>
      </c>
      <c r="M63" t="s">
        <v>13343</v>
      </c>
      <c r="N63" s="1" t="s">
        <v>28581</v>
      </c>
    </row>
    <row r="64" spans="1:14" x14ac:dyDescent="0.25">
      <c r="A64" t="s">
        <v>28724</v>
      </c>
      <c r="B64" s="1">
        <v>1031100099</v>
      </c>
      <c r="D64" t="s">
        <v>240</v>
      </c>
      <c r="E64" s="1" t="s">
        <v>198</v>
      </c>
      <c r="G64" t="s">
        <v>28276</v>
      </c>
      <c r="H64" s="1" t="s">
        <v>28166</v>
      </c>
      <c r="I64" s="12"/>
      <c r="J64" s="1" t="s">
        <v>13569</v>
      </c>
      <c r="K64" t="s">
        <v>2659</v>
      </c>
      <c r="M64" t="s">
        <v>13344</v>
      </c>
      <c r="N64" s="1" t="s">
        <v>28582</v>
      </c>
    </row>
    <row r="65" spans="1:14" x14ac:dyDescent="0.25">
      <c r="A65" t="s">
        <v>28725</v>
      </c>
      <c r="B65" s="36">
        <v>1031100108</v>
      </c>
      <c r="D65" t="s">
        <v>241</v>
      </c>
      <c r="E65" s="1" t="s">
        <v>28398</v>
      </c>
      <c r="G65" t="s">
        <v>28277</v>
      </c>
      <c r="H65" s="1" t="s">
        <v>28167</v>
      </c>
      <c r="I65" s="12"/>
      <c r="J65" s="1" t="s">
        <v>13570</v>
      </c>
      <c r="K65" t="s">
        <v>2660</v>
      </c>
      <c r="M65" t="s">
        <v>13345</v>
      </c>
      <c r="N65" s="1" t="s">
        <v>28583</v>
      </c>
    </row>
    <row r="66" spans="1:14" x14ac:dyDescent="0.25">
      <c r="A66" t="s">
        <v>28726</v>
      </c>
      <c r="B66" s="1">
        <v>1031100109</v>
      </c>
      <c r="C66" s="16"/>
      <c r="D66" t="s">
        <v>242</v>
      </c>
      <c r="E66" s="1" t="s">
        <v>28399</v>
      </c>
      <c r="G66" t="s">
        <v>28278</v>
      </c>
      <c r="H66" s="1" t="s">
        <v>28168</v>
      </c>
      <c r="I66" s="12"/>
      <c r="J66" s="1" t="s">
        <v>13571</v>
      </c>
      <c r="K66" t="s">
        <v>2661</v>
      </c>
      <c r="M66" t="s">
        <v>13346</v>
      </c>
      <c r="N66" s="1" t="s">
        <v>28584</v>
      </c>
    </row>
    <row r="67" spans="1:14" x14ac:dyDescent="0.25">
      <c r="A67" t="s">
        <v>28727</v>
      </c>
      <c r="B67" s="1">
        <v>1031100110</v>
      </c>
      <c r="D67" t="s">
        <v>243</v>
      </c>
      <c r="E67" s="1" t="s">
        <v>28400</v>
      </c>
      <c r="G67" t="s">
        <v>28279</v>
      </c>
      <c r="H67" s="1" t="s">
        <v>28169</v>
      </c>
      <c r="I67" s="12"/>
      <c r="J67" s="1" t="s">
        <v>13572</v>
      </c>
      <c r="K67" t="s">
        <v>2662</v>
      </c>
      <c r="M67" t="s">
        <v>13347</v>
      </c>
      <c r="N67" s="1" t="s">
        <v>28585</v>
      </c>
    </row>
    <row r="68" spans="1:14" x14ac:dyDescent="0.25">
      <c r="A68" t="s">
        <v>28728</v>
      </c>
      <c r="B68" s="1">
        <v>1031100112</v>
      </c>
      <c r="D68" t="s">
        <v>244</v>
      </c>
      <c r="E68" s="1" t="s">
        <v>28401</v>
      </c>
      <c r="G68" t="s">
        <v>28280</v>
      </c>
      <c r="H68" s="1" t="s">
        <v>28170</v>
      </c>
      <c r="I68" s="12"/>
      <c r="J68" s="1" t="s">
        <v>13573</v>
      </c>
      <c r="K68" t="s">
        <v>2663</v>
      </c>
      <c r="M68" t="s">
        <v>13348</v>
      </c>
      <c r="N68" s="1" t="s">
        <v>28586</v>
      </c>
    </row>
    <row r="69" spans="1:14" x14ac:dyDescent="0.25">
      <c r="A69" t="s">
        <v>28729</v>
      </c>
      <c r="B69" s="1">
        <v>1031100113</v>
      </c>
      <c r="D69" t="s">
        <v>245</v>
      </c>
      <c r="E69" s="1" t="s">
        <v>28402</v>
      </c>
      <c r="G69" t="s">
        <v>1868</v>
      </c>
      <c r="H69" s="1" t="s">
        <v>28171</v>
      </c>
      <c r="I69" s="12"/>
      <c r="J69" s="1" t="s">
        <v>13574</v>
      </c>
      <c r="K69" t="s">
        <v>2664</v>
      </c>
      <c r="M69" t="s">
        <v>13349</v>
      </c>
      <c r="N69" s="1" t="s">
        <v>28587</v>
      </c>
    </row>
    <row r="70" spans="1:14" x14ac:dyDescent="0.25">
      <c r="A70" t="s">
        <v>28730</v>
      </c>
      <c r="B70" s="1">
        <v>1031100114</v>
      </c>
      <c r="D70" t="s">
        <v>246</v>
      </c>
      <c r="E70" s="1" t="s">
        <v>28403</v>
      </c>
      <c r="G70" t="s">
        <v>28281</v>
      </c>
      <c r="H70" s="1" t="s">
        <v>28172</v>
      </c>
      <c r="I70" s="12"/>
      <c r="J70" s="1" t="s">
        <v>13575</v>
      </c>
      <c r="K70" t="s">
        <v>2665</v>
      </c>
      <c r="M70" t="s">
        <v>13304</v>
      </c>
      <c r="N70" s="1" t="s">
        <v>28588</v>
      </c>
    </row>
    <row r="71" spans="1:14" x14ac:dyDescent="0.25">
      <c r="A71" t="s">
        <v>28731</v>
      </c>
      <c r="B71" s="1">
        <v>1031100115</v>
      </c>
      <c r="D71" t="s">
        <v>247</v>
      </c>
      <c r="E71" s="1" t="s">
        <v>28404</v>
      </c>
      <c r="G71" t="s">
        <v>1869</v>
      </c>
      <c r="H71" s="1" t="s">
        <v>28173</v>
      </c>
      <c r="I71" s="12"/>
      <c r="J71" s="1" t="s">
        <v>13576</v>
      </c>
      <c r="K71" t="s">
        <v>2666</v>
      </c>
      <c r="M71" t="s">
        <v>13350</v>
      </c>
      <c r="N71" s="1" t="s">
        <v>28589</v>
      </c>
    </row>
    <row r="72" spans="1:14" x14ac:dyDescent="0.25">
      <c r="A72" t="s">
        <v>28732</v>
      </c>
      <c r="B72" s="1">
        <v>1031100116</v>
      </c>
      <c r="D72" t="s">
        <v>248</v>
      </c>
      <c r="E72" s="1" t="s">
        <v>28405</v>
      </c>
      <c r="G72" t="s">
        <v>28282</v>
      </c>
      <c r="H72" s="1" t="s">
        <v>28174</v>
      </c>
      <c r="I72" s="12"/>
      <c r="J72" s="1" t="s">
        <v>13577</v>
      </c>
      <c r="K72" t="s">
        <v>2667</v>
      </c>
      <c r="M72" t="s">
        <v>13351</v>
      </c>
      <c r="N72" s="1" t="s">
        <v>28590</v>
      </c>
    </row>
    <row r="73" spans="1:14" x14ac:dyDescent="0.25">
      <c r="A73" t="s">
        <v>28733</v>
      </c>
      <c r="B73" s="1">
        <v>1031100117</v>
      </c>
      <c r="D73" t="s">
        <v>249</v>
      </c>
      <c r="E73" s="1" t="s">
        <v>28406</v>
      </c>
      <c r="G73" t="s">
        <v>28283</v>
      </c>
      <c r="H73" s="1" t="s">
        <v>28175</v>
      </c>
      <c r="I73" s="12"/>
      <c r="J73" s="1" t="s">
        <v>13578</v>
      </c>
      <c r="K73" t="s">
        <v>2668</v>
      </c>
      <c r="M73" t="s">
        <v>13352</v>
      </c>
      <c r="N73" s="1" t="s">
        <v>28591</v>
      </c>
    </row>
    <row r="74" spans="1:14" x14ac:dyDescent="0.25">
      <c r="A74" t="s">
        <v>28734</v>
      </c>
      <c r="B74" s="1">
        <v>1031100118</v>
      </c>
      <c r="D74" t="s">
        <v>250</v>
      </c>
      <c r="E74" s="1" t="s">
        <v>28407</v>
      </c>
      <c r="G74" t="s">
        <v>28284</v>
      </c>
      <c r="H74" s="1" t="s">
        <v>28176</v>
      </c>
      <c r="I74" s="12"/>
      <c r="J74" s="1" t="s">
        <v>13579</v>
      </c>
      <c r="K74" t="s">
        <v>2669</v>
      </c>
      <c r="M74" t="s">
        <v>13353</v>
      </c>
      <c r="N74" s="1" t="s">
        <v>28592</v>
      </c>
    </row>
    <row r="75" spans="1:14" x14ac:dyDescent="0.25">
      <c r="A75" t="s">
        <v>28735</v>
      </c>
      <c r="B75" s="1">
        <v>1031100119</v>
      </c>
      <c r="D75" t="s">
        <v>251</v>
      </c>
      <c r="E75" s="1" t="s">
        <v>28408</v>
      </c>
      <c r="G75" t="s">
        <v>28285</v>
      </c>
      <c r="H75" s="1" t="s">
        <v>28177</v>
      </c>
      <c r="I75" s="12"/>
      <c r="J75" s="1" t="s">
        <v>13580</v>
      </c>
      <c r="K75" t="s">
        <v>2670</v>
      </c>
      <c r="M75" t="s">
        <v>13354</v>
      </c>
      <c r="N75" s="1" t="s">
        <v>28593</v>
      </c>
    </row>
    <row r="76" spans="1:14" x14ac:dyDescent="0.25">
      <c r="A76" t="s">
        <v>28736</v>
      </c>
      <c r="B76" s="1">
        <v>1031100120</v>
      </c>
      <c r="D76" t="s">
        <v>252</v>
      </c>
      <c r="E76" s="1" t="s">
        <v>28409</v>
      </c>
      <c r="G76" t="s">
        <v>28286</v>
      </c>
      <c r="H76" s="1" t="s">
        <v>28178</v>
      </c>
      <c r="I76" s="12"/>
      <c r="J76" s="1" t="s">
        <v>13581</v>
      </c>
      <c r="K76" t="s">
        <v>716</v>
      </c>
      <c r="M76" t="s">
        <v>13355</v>
      </c>
      <c r="N76" s="1" t="s">
        <v>28594</v>
      </c>
    </row>
    <row r="77" spans="1:14" x14ac:dyDescent="0.25">
      <c r="A77" t="s">
        <v>28737</v>
      </c>
      <c r="B77" s="1">
        <v>1031100121</v>
      </c>
      <c r="D77" t="s">
        <v>253</v>
      </c>
      <c r="E77" s="1" t="s">
        <v>28410</v>
      </c>
      <c r="G77" t="s">
        <v>28287</v>
      </c>
      <c r="H77" s="1" t="s">
        <v>28179</v>
      </c>
      <c r="I77" s="12"/>
      <c r="J77" s="1" t="s">
        <v>13582</v>
      </c>
      <c r="K77" t="s">
        <v>1876</v>
      </c>
      <c r="M77" t="s">
        <v>13356</v>
      </c>
      <c r="N77" s="1" t="s">
        <v>28595</v>
      </c>
    </row>
    <row r="78" spans="1:14" x14ac:dyDescent="0.25">
      <c r="A78" t="s">
        <v>28738</v>
      </c>
      <c r="B78" s="1">
        <v>1031100125</v>
      </c>
      <c r="D78" t="s">
        <v>254</v>
      </c>
      <c r="E78" s="1" t="s">
        <v>28411</v>
      </c>
      <c r="G78" t="s">
        <v>28288</v>
      </c>
      <c r="H78" s="1" t="s">
        <v>28180</v>
      </c>
      <c r="I78" s="12"/>
      <c r="J78" s="1" t="s">
        <v>13583</v>
      </c>
      <c r="K78" t="s">
        <v>1877</v>
      </c>
      <c r="M78" t="s">
        <v>13357</v>
      </c>
      <c r="N78" s="1" t="s">
        <v>28596</v>
      </c>
    </row>
    <row r="79" spans="1:14" x14ac:dyDescent="0.25">
      <c r="A79" t="s">
        <v>28739</v>
      </c>
      <c r="B79" s="1">
        <v>1031100126</v>
      </c>
      <c r="D79" t="s">
        <v>255</v>
      </c>
      <c r="E79" s="1" t="s">
        <v>28412</v>
      </c>
      <c r="G79" t="s">
        <v>28289</v>
      </c>
      <c r="H79" s="1" t="s">
        <v>28181</v>
      </c>
      <c r="I79" s="12"/>
      <c r="J79" s="1" t="s">
        <v>13584</v>
      </c>
      <c r="K79" t="s">
        <v>1070</v>
      </c>
      <c r="M79" t="s">
        <v>13358</v>
      </c>
      <c r="N79" s="1" t="s">
        <v>28597</v>
      </c>
    </row>
    <row r="80" spans="1:14" x14ac:dyDescent="0.25">
      <c r="A80" t="s">
        <v>28740</v>
      </c>
      <c r="B80" s="1">
        <v>1031100127</v>
      </c>
      <c r="D80" t="s">
        <v>256</v>
      </c>
      <c r="E80" s="1" t="s">
        <v>28413</v>
      </c>
      <c r="G80" t="s">
        <v>135</v>
      </c>
      <c r="H80" s="1" t="s">
        <v>28182</v>
      </c>
      <c r="I80" s="12"/>
      <c r="J80" s="1" t="s">
        <v>13585</v>
      </c>
      <c r="K80" t="s">
        <v>1878</v>
      </c>
      <c r="M80" t="s">
        <v>13359</v>
      </c>
      <c r="N80" s="1" t="s">
        <v>28598</v>
      </c>
    </row>
    <row r="81" spans="1:14" x14ac:dyDescent="0.25">
      <c r="A81" t="s">
        <v>28741</v>
      </c>
      <c r="B81" s="1">
        <v>1031100238</v>
      </c>
      <c r="D81" t="s">
        <v>257</v>
      </c>
      <c r="E81" s="1" t="s">
        <v>28414</v>
      </c>
      <c r="G81" t="s">
        <v>28290</v>
      </c>
      <c r="H81" s="1" t="s">
        <v>28183</v>
      </c>
      <c r="I81" s="12"/>
      <c r="J81" s="1" t="s">
        <v>13586</v>
      </c>
      <c r="K81" t="s">
        <v>1879</v>
      </c>
      <c r="M81" t="s">
        <v>13360</v>
      </c>
      <c r="N81" s="1" t="s">
        <v>28599</v>
      </c>
    </row>
    <row r="82" spans="1:14" x14ac:dyDescent="0.25">
      <c r="A82" t="s">
        <v>28742</v>
      </c>
      <c r="B82" s="1">
        <v>1031100239</v>
      </c>
      <c r="D82" t="s">
        <v>258</v>
      </c>
      <c r="E82" s="1" t="s">
        <v>28415</v>
      </c>
      <c r="G82" t="s">
        <v>28291</v>
      </c>
      <c r="H82" s="1" t="s">
        <v>28184</v>
      </c>
      <c r="I82" s="12"/>
      <c r="J82" s="1" t="s">
        <v>13587</v>
      </c>
      <c r="K82" t="s">
        <v>1071</v>
      </c>
      <c r="M82" t="s">
        <v>13361</v>
      </c>
      <c r="N82" s="1" t="s">
        <v>28600</v>
      </c>
    </row>
    <row r="83" spans="1:14" x14ac:dyDescent="0.25">
      <c r="A83" t="s">
        <v>28743</v>
      </c>
      <c r="B83" s="1">
        <v>1031100240</v>
      </c>
      <c r="D83" t="s">
        <v>259</v>
      </c>
      <c r="E83" s="1" t="s">
        <v>28416</v>
      </c>
      <c r="G83" t="s">
        <v>28292</v>
      </c>
      <c r="H83" s="1" t="s">
        <v>28185</v>
      </c>
      <c r="I83" s="12"/>
      <c r="J83" s="1" t="s">
        <v>13588</v>
      </c>
      <c r="K83" t="s">
        <v>2671</v>
      </c>
      <c r="M83" t="s">
        <v>13362</v>
      </c>
      <c r="N83" s="1" t="s">
        <v>28601</v>
      </c>
    </row>
    <row r="84" spans="1:14" x14ac:dyDescent="0.25">
      <c r="A84" t="s">
        <v>28744</v>
      </c>
      <c r="B84" s="1">
        <v>1031100241</v>
      </c>
      <c r="D84" t="s">
        <v>260</v>
      </c>
      <c r="E84" s="1" t="s">
        <v>28417</v>
      </c>
      <c r="G84" t="s">
        <v>28293</v>
      </c>
      <c r="H84" s="1" t="s">
        <v>28186</v>
      </c>
      <c r="I84" s="12"/>
      <c r="J84" s="1" t="s">
        <v>13589</v>
      </c>
      <c r="K84" t="s">
        <v>2672</v>
      </c>
      <c r="M84" t="s">
        <v>13363</v>
      </c>
      <c r="N84" s="1" t="s">
        <v>28602</v>
      </c>
    </row>
    <row r="85" spans="1:14" x14ac:dyDescent="0.25">
      <c r="A85" t="s">
        <v>28745</v>
      </c>
      <c r="B85" s="1">
        <v>1031100242</v>
      </c>
      <c r="D85" t="s">
        <v>261</v>
      </c>
      <c r="E85" s="1" t="s">
        <v>28418</v>
      </c>
      <c r="G85" t="s">
        <v>28294</v>
      </c>
      <c r="H85" s="1" t="s">
        <v>28187</v>
      </c>
      <c r="I85" s="12"/>
      <c r="J85" s="1" t="s">
        <v>13590</v>
      </c>
      <c r="K85" t="s">
        <v>2673</v>
      </c>
      <c r="M85" t="s">
        <v>13364</v>
      </c>
      <c r="N85" s="1" t="s">
        <v>28603</v>
      </c>
    </row>
    <row r="86" spans="1:14" x14ac:dyDescent="0.25">
      <c r="A86" t="s">
        <v>28746</v>
      </c>
      <c r="B86" s="1">
        <v>1031100243</v>
      </c>
      <c r="D86" t="s">
        <v>262</v>
      </c>
      <c r="E86" s="1" t="s">
        <v>28419</v>
      </c>
      <c r="G86" t="s">
        <v>28295</v>
      </c>
      <c r="H86" s="1" t="s">
        <v>28188</v>
      </c>
      <c r="I86" s="12"/>
      <c r="J86" s="1" t="s">
        <v>13591</v>
      </c>
      <c r="K86" t="s">
        <v>2674</v>
      </c>
      <c r="M86" t="s">
        <v>13365</v>
      </c>
      <c r="N86" s="1" t="s">
        <v>28604</v>
      </c>
    </row>
    <row r="87" spans="1:14" x14ac:dyDescent="0.25">
      <c r="A87" t="s">
        <v>28747</v>
      </c>
      <c r="B87" s="1">
        <v>1031100244</v>
      </c>
      <c r="D87" t="s">
        <v>263</v>
      </c>
      <c r="E87" s="1" t="s">
        <v>28420</v>
      </c>
      <c r="G87" t="s">
        <v>28296</v>
      </c>
      <c r="H87" s="1" t="s">
        <v>28189</v>
      </c>
      <c r="I87" s="12"/>
      <c r="J87" s="1" t="s">
        <v>13592</v>
      </c>
      <c r="K87" t="s">
        <v>2675</v>
      </c>
      <c r="M87" t="s">
        <v>13366</v>
      </c>
      <c r="N87" s="1" t="s">
        <v>28605</v>
      </c>
    </row>
    <row r="88" spans="1:14" x14ac:dyDescent="0.25">
      <c r="A88" t="s">
        <v>28748</v>
      </c>
      <c r="B88" s="1">
        <v>1031100245</v>
      </c>
      <c r="D88" t="s">
        <v>264</v>
      </c>
      <c r="E88" s="1" t="s">
        <v>28421</v>
      </c>
      <c r="G88" t="s">
        <v>28297</v>
      </c>
      <c r="H88" s="1" t="s">
        <v>28190</v>
      </c>
      <c r="I88" s="12"/>
      <c r="J88" s="1" t="s">
        <v>13593</v>
      </c>
      <c r="K88" t="s">
        <v>2676</v>
      </c>
      <c r="M88" t="s">
        <v>13367</v>
      </c>
      <c r="N88" s="1" t="s">
        <v>28606</v>
      </c>
    </row>
    <row r="89" spans="1:14" x14ac:dyDescent="0.25">
      <c r="A89" t="s">
        <v>28749</v>
      </c>
      <c r="B89" s="1">
        <v>1031100246</v>
      </c>
      <c r="D89" t="s">
        <v>265</v>
      </c>
      <c r="E89" s="1" t="s">
        <v>28422</v>
      </c>
      <c r="G89" t="s">
        <v>28298</v>
      </c>
      <c r="H89" s="1" t="s">
        <v>28191</v>
      </c>
      <c r="I89" s="12"/>
      <c r="J89" s="1" t="s">
        <v>13594</v>
      </c>
      <c r="K89" t="s">
        <v>2677</v>
      </c>
      <c r="M89" t="s">
        <v>13368</v>
      </c>
      <c r="N89" s="1" t="s">
        <v>28607</v>
      </c>
    </row>
    <row r="90" spans="1:14" x14ac:dyDescent="0.25">
      <c r="A90" t="s">
        <v>28750</v>
      </c>
      <c r="B90" s="1">
        <v>1031100247</v>
      </c>
      <c r="D90" t="s">
        <v>266</v>
      </c>
      <c r="E90" s="1" t="s">
        <v>28423</v>
      </c>
      <c r="G90" t="s">
        <v>28299</v>
      </c>
      <c r="H90" s="1" t="s">
        <v>28192</v>
      </c>
      <c r="I90" s="12"/>
      <c r="J90" s="1" t="s">
        <v>13595</v>
      </c>
      <c r="K90" t="s">
        <v>1880</v>
      </c>
      <c r="M90" t="s">
        <v>13369</v>
      </c>
      <c r="N90" s="1" t="s">
        <v>28608</v>
      </c>
    </row>
    <row r="91" spans="1:14" x14ac:dyDescent="0.25">
      <c r="A91" t="s">
        <v>28751</v>
      </c>
      <c r="B91" s="1">
        <v>1031100248</v>
      </c>
      <c r="D91" t="s">
        <v>267</v>
      </c>
      <c r="E91" s="1" t="s">
        <v>28424</v>
      </c>
      <c r="G91" t="s">
        <v>28300</v>
      </c>
      <c r="H91" s="1" t="s">
        <v>28193</v>
      </c>
      <c r="I91" s="12"/>
      <c r="J91" s="1" t="s">
        <v>13596</v>
      </c>
      <c r="K91" t="s">
        <v>1881</v>
      </c>
      <c r="M91" t="s">
        <v>13370</v>
      </c>
      <c r="N91" s="1" t="s">
        <v>28609</v>
      </c>
    </row>
    <row r="92" spans="1:14" x14ac:dyDescent="0.25">
      <c r="A92" t="s">
        <v>28752</v>
      </c>
      <c r="B92" s="1">
        <v>1031100249</v>
      </c>
      <c r="D92" t="s">
        <v>268</v>
      </c>
      <c r="E92" s="1" t="s">
        <v>28425</v>
      </c>
      <c r="G92" t="s">
        <v>28301</v>
      </c>
      <c r="H92" s="1" t="s">
        <v>28194</v>
      </c>
      <c r="I92" s="12"/>
      <c r="J92" s="1" t="s">
        <v>13597</v>
      </c>
      <c r="K92" t="s">
        <v>1072</v>
      </c>
      <c r="M92" t="s">
        <v>13371</v>
      </c>
      <c r="N92" s="1" t="s">
        <v>28610</v>
      </c>
    </row>
    <row r="93" spans="1:14" x14ac:dyDescent="0.25">
      <c r="A93" t="s">
        <v>28753</v>
      </c>
      <c r="B93" s="1">
        <v>1031100250</v>
      </c>
      <c r="D93" t="s">
        <v>269</v>
      </c>
      <c r="E93" s="1" t="s">
        <v>28426</v>
      </c>
      <c r="G93" t="s">
        <v>28302</v>
      </c>
      <c r="H93" s="1" t="s">
        <v>28195</v>
      </c>
      <c r="I93" s="12"/>
      <c r="J93" s="1" t="s">
        <v>13598</v>
      </c>
      <c r="K93" t="s">
        <v>2678</v>
      </c>
      <c r="M93" t="s">
        <v>13372</v>
      </c>
      <c r="N93" s="1" t="s">
        <v>28611</v>
      </c>
    </row>
    <row r="94" spans="1:14" x14ac:dyDescent="0.25">
      <c r="A94" t="s">
        <v>28754</v>
      </c>
      <c r="B94" s="1">
        <v>1031100251</v>
      </c>
      <c r="D94" t="s">
        <v>270</v>
      </c>
      <c r="E94" s="1" t="s">
        <v>28427</v>
      </c>
      <c r="G94" t="s">
        <v>28303</v>
      </c>
      <c r="H94" s="1" t="s">
        <v>28196</v>
      </c>
      <c r="I94" s="12"/>
      <c r="J94" s="1" t="s">
        <v>13599</v>
      </c>
      <c r="K94" t="s">
        <v>2679</v>
      </c>
      <c r="M94" t="s">
        <v>13373</v>
      </c>
      <c r="N94" s="1" t="s">
        <v>28612</v>
      </c>
    </row>
    <row r="95" spans="1:14" x14ac:dyDescent="0.25">
      <c r="A95" t="s">
        <v>28755</v>
      </c>
      <c r="B95" s="1">
        <v>1031100252</v>
      </c>
      <c r="D95" t="s">
        <v>271</v>
      </c>
      <c r="E95" s="1" t="s">
        <v>28428</v>
      </c>
      <c r="G95" t="s">
        <v>28304</v>
      </c>
      <c r="H95" s="1" t="s">
        <v>28197</v>
      </c>
      <c r="I95" s="12"/>
      <c r="J95" s="1" t="s">
        <v>13600</v>
      </c>
      <c r="K95" t="s">
        <v>2680</v>
      </c>
      <c r="M95" t="s">
        <v>13374</v>
      </c>
      <c r="N95" s="1" t="s">
        <v>28613</v>
      </c>
    </row>
    <row r="96" spans="1:14" x14ac:dyDescent="0.25">
      <c r="A96" t="s">
        <v>28756</v>
      </c>
      <c r="B96" s="1">
        <v>1031100253</v>
      </c>
      <c r="D96" t="s">
        <v>272</v>
      </c>
      <c r="E96" s="1" t="s">
        <v>28429</v>
      </c>
      <c r="G96" t="s">
        <v>28305</v>
      </c>
      <c r="H96" s="1" t="s">
        <v>28198</v>
      </c>
      <c r="I96" s="12"/>
      <c r="J96" s="1" t="s">
        <v>13601</v>
      </c>
      <c r="K96" t="s">
        <v>2681</v>
      </c>
      <c r="M96" t="s">
        <v>13375</v>
      </c>
      <c r="N96" s="1" t="s">
        <v>28614</v>
      </c>
    </row>
    <row r="97" spans="1:14" x14ac:dyDescent="0.25">
      <c r="A97" t="s">
        <v>28757</v>
      </c>
      <c r="B97" s="1">
        <v>1031100254</v>
      </c>
      <c r="D97" t="s">
        <v>273</v>
      </c>
      <c r="E97" s="1" t="s">
        <v>28430</v>
      </c>
      <c r="G97" t="s">
        <v>28306</v>
      </c>
      <c r="H97" s="1" t="s">
        <v>28199</v>
      </c>
      <c r="I97" s="12"/>
      <c r="J97" s="1" t="s">
        <v>13602</v>
      </c>
      <c r="K97" t="s">
        <v>2682</v>
      </c>
      <c r="M97" t="s">
        <v>13376</v>
      </c>
      <c r="N97" s="1" t="s">
        <v>28615</v>
      </c>
    </row>
    <row r="98" spans="1:14" x14ac:dyDescent="0.25">
      <c r="A98" t="s">
        <v>28758</v>
      </c>
      <c r="B98" s="1">
        <v>1031100255</v>
      </c>
      <c r="D98" t="s">
        <v>274</v>
      </c>
      <c r="E98" s="1" t="s">
        <v>28431</v>
      </c>
      <c r="G98" t="s">
        <v>28307</v>
      </c>
      <c r="H98" s="1" t="s">
        <v>28200</v>
      </c>
      <c r="I98" s="12"/>
      <c r="J98" s="1" t="s">
        <v>13603</v>
      </c>
      <c r="K98" t="s">
        <v>1882</v>
      </c>
      <c r="M98" t="s">
        <v>13377</v>
      </c>
      <c r="N98" s="1" t="s">
        <v>28616</v>
      </c>
    </row>
    <row r="99" spans="1:14" x14ac:dyDescent="0.25">
      <c r="A99" t="s">
        <v>28759</v>
      </c>
      <c r="B99" s="1">
        <v>1031100256</v>
      </c>
      <c r="D99" t="s">
        <v>275</v>
      </c>
      <c r="E99" s="1" t="s">
        <v>28432</v>
      </c>
      <c r="G99" t="s">
        <v>28308</v>
      </c>
      <c r="H99" s="1" t="s">
        <v>28201</v>
      </c>
      <c r="I99" s="12"/>
      <c r="J99" s="1" t="s">
        <v>13604</v>
      </c>
      <c r="K99" t="s">
        <v>2683</v>
      </c>
      <c r="M99" t="s">
        <v>13378</v>
      </c>
      <c r="N99" s="1" t="s">
        <v>28617</v>
      </c>
    </row>
    <row r="100" spans="1:14" x14ac:dyDescent="0.25">
      <c r="A100" t="s">
        <v>28760</v>
      </c>
      <c r="B100" s="1">
        <v>1031100257</v>
      </c>
      <c r="D100" t="s">
        <v>276</v>
      </c>
      <c r="E100" s="1" t="s">
        <v>28433</v>
      </c>
      <c r="G100" t="s">
        <v>28309</v>
      </c>
      <c r="H100" s="1" t="s">
        <v>28202</v>
      </c>
      <c r="I100" s="12"/>
      <c r="J100" s="1" t="s">
        <v>13605</v>
      </c>
      <c r="K100" t="s">
        <v>2684</v>
      </c>
      <c r="M100" t="s">
        <v>13379</v>
      </c>
      <c r="N100" s="1" t="s">
        <v>28618</v>
      </c>
    </row>
    <row r="101" spans="1:14" x14ac:dyDescent="0.25">
      <c r="A101" t="s">
        <v>28761</v>
      </c>
      <c r="B101" s="1">
        <v>1031100258</v>
      </c>
      <c r="D101" t="s">
        <v>277</v>
      </c>
      <c r="E101" s="1" t="s">
        <v>28434</v>
      </c>
      <c r="G101" t="s">
        <v>1870</v>
      </c>
      <c r="H101" s="1" t="s">
        <v>28203</v>
      </c>
      <c r="I101" s="12"/>
      <c r="J101" s="1" t="s">
        <v>13606</v>
      </c>
      <c r="K101" t="s">
        <v>2685</v>
      </c>
      <c r="M101" t="s">
        <v>13380</v>
      </c>
      <c r="N101" s="1" t="s">
        <v>28619</v>
      </c>
    </row>
    <row r="102" spans="1:14" x14ac:dyDescent="0.25">
      <c r="A102" t="s">
        <v>28762</v>
      </c>
      <c r="B102" s="1">
        <v>1031100259</v>
      </c>
      <c r="D102" t="s">
        <v>278</v>
      </c>
      <c r="E102" s="1" t="s">
        <v>28435</v>
      </c>
      <c r="G102" t="s">
        <v>28310</v>
      </c>
      <c r="H102" s="1" t="s">
        <v>28204</v>
      </c>
      <c r="I102" s="12"/>
      <c r="J102" s="1" t="s">
        <v>13607</v>
      </c>
      <c r="K102" t="s">
        <v>2686</v>
      </c>
      <c r="M102" t="s">
        <v>13381</v>
      </c>
      <c r="N102" s="1" t="s">
        <v>28620</v>
      </c>
    </row>
    <row r="103" spans="1:14" x14ac:dyDescent="0.25">
      <c r="A103" t="s">
        <v>28763</v>
      </c>
      <c r="B103" s="1">
        <v>1031100260</v>
      </c>
      <c r="D103" t="s">
        <v>279</v>
      </c>
      <c r="E103" s="1" t="s">
        <v>28436</v>
      </c>
      <c r="G103" t="s">
        <v>28311</v>
      </c>
      <c r="H103" s="1" t="s">
        <v>28205</v>
      </c>
      <c r="I103" s="12"/>
      <c r="J103" s="1" t="s">
        <v>13608</v>
      </c>
      <c r="K103" t="s">
        <v>2687</v>
      </c>
      <c r="M103" t="s">
        <v>13382</v>
      </c>
      <c r="N103" s="1" t="s">
        <v>28621</v>
      </c>
    </row>
    <row r="104" spans="1:14" x14ac:dyDescent="0.25">
      <c r="A104" t="s">
        <v>28764</v>
      </c>
      <c r="B104" s="1">
        <v>1031100261</v>
      </c>
      <c r="D104" t="s">
        <v>280</v>
      </c>
      <c r="E104" s="1" t="s">
        <v>28437</v>
      </c>
      <c r="G104" t="s">
        <v>28312</v>
      </c>
      <c r="H104" s="1" t="s">
        <v>28206</v>
      </c>
      <c r="I104" s="12"/>
      <c r="J104" s="1" t="s">
        <v>13609</v>
      </c>
      <c r="K104" t="s">
        <v>2688</v>
      </c>
      <c r="M104" t="s">
        <v>13383</v>
      </c>
      <c r="N104" s="1" t="s">
        <v>28622</v>
      </c>
    </row>
    <row r="105" spans="1:14" x14ac:dyDescent="0.25">
      <c r="A105" t="s">
        <v>28765</v>
      </c>
      <c r="B105" s="1">
        <v>1031100262</v>
      </c>
      <c r="D105" t="s">
        <v>281</v>
      </c>
      <c r="E105" s="1" t="s">
        <v>28438</v>
      </c>
      <c r="G105" t="s">
        <v>28313</v>
      </c>
      <c r="H105" s="1" t="s">
        <v>28207</v>
      </c>
      <c r="I105" s="12"/>
      <c r="J105" s="1" t="s">
        <v>13610</v>
      </c>
      <c r="K105" t="s">
        <v>2689</v>
      </c>
      <c r="M105" t="s">
        <v>13384</v>
      </c>
      <c r="N105" s="1" t="s">
        <v>28623</v>
      </c>
    </row>
    <row r="106" spans="1:14" x14ac:dyDescent="0.25">
      <c r="A106" t="s">
        <v>28766</v>
      </c>
      <c r="B106" s="1">
        <v>1031100263</v>
      </c>
      <c r="D106" t="s">
        <v>282</v>
      </c>
      <c r="E106" s="1" t="s">
        <v>28439</v>
      </c>
      <c r="G106" t="s">
        <v>1871</v>
      </c>
      <c r="H106" s="1" t="s">
        <v>28208</v>
      </c>
      <c r="I106" s="12"/>
      <c r="J106" s="1" t="s">
        <v>13611</v>
      </c>
      <c r="K106" t="s">
        <v>1073</v>
      </c>
      <c r="M106" t="s">
        <v>13385</v>
      </c>
      <c r="N106" s="1" t="s">
        <v>28624</v>
      </c>
    </row>
    <row r="107" spans="1:14" x14ac:dyDescent="0.25">
      <c r="A107" t="s">
        <v>28767</v>
      </c>
      <c r="B107" s="1">
        <v>1031100264</v>
      </c>
      <c r="D107" t="s">
        <v>283</v>
      </c>
      <c r="E107" s="1" t="s">
        <v>28440</v>
      </c>
      <c r="G107" t="s">
        <v>28314</v>
      </c>
      <c r="H107" s="1" t="s">
        <v>28209</v>
      </c>
      <c r="I107" s="12"/>
      <c r="J107" s="1" t="s">
        <v>13612</v>
      </c>
      <c r="K107" t="s">
        <v>2690</v>
      </c>
      <c r="M107" t="s">
        <v>13386</v>
      </c>
      <c r="N107" s="1" t="s">
        <v>28625</v>
      </c>
    </row>
    <row r="108" spans="1:14" x14ac:dyDescent="0.25">
      <c r="A108" t="s">
        <v>28768</v>
      </c>
      <c r="B108" s="1">
        <v>1031100265</v>
      </c>
      <c r="D108" t="s">
        <v>284</v>
      </c>
      <c r="E108" s="1" t="s">
        <v>28441</v>
      </c>
      <c r="G108" t="s">
        <v>28315</v>
      </c>
      <c r="H108" s="1" t="s">
        <v>28210</v>
      </c>
      <c r="I108" s="12"/>
      <c r="J108" s="1" t="s">
        <v>13613</v>
      </c>
      <c r="K108" t="s">
        <v>2691</v>
      </c>
      <c r="M108" t="s">
        <v>13387</v>
      </c>
      <c r="N108" s="1" t="s">
        <v>28626</v>
      </c>
    </row>
    <row r="109" spans="1:14" x14ac:dyDescent="0.25">
      <c r="A109" t="s">
        <v>28769</v>
      </c>
      <c r="B109" s="1">
        <v>1031100266</v>
      </c>
      <c r="D109" t="s">
        <v>285</v>
      </c>
      <c r="E109" s="1" t="s">
        <v>28442</v>
      </c>
      <c r="G109" t="s">
        <v>28316</v>
      </c>
      <c r="H109" s="1" t="s">
        <v>28211</v>
      </c>
      <c r="I109" s="12"/>
      <c r="J109" s="1" t="s">
        <v>13614</v>
      </c>
      <c r="K109" t="s">
        <v>2692</v>
      </c>
      <c r="M109" t="s">
        <v>13388</v>
      </c>
      <c r="N109" s="1" t="s">
        <v>28627</v>
      </c>
    </row>
    <row r="110" spans="1:14" x14ac:dyDescent="0.25">
      <c r="A110" t="s">
        <v>28770</v>
      </c>
      <c r="B110" s="1">
        <v>1031100267</v>
      </c>
      <c r="D110" t="s">
        <v>286</v>
      </c>
      <c r="E110" s="1" t="s">
        <v>28443</v>
      </c>
      <c r="G110" t="s">
        <v>28317</v>
      </c>
      <c r="H110" s="1" t="s">
        <v>28212</v>
      </c>
      <c r="I110" s="12"/>
      <c r="J110" s="1" t="s">
        <v>13615</v>
      </c>
      <c r="K110" t="s">
        <v>717</v>
      </c>
      <c r="M110" t="s">
        <v>13389</v>
      </c>
      <c r="N110" s="1" t="s">
        <v>28628</v>
      </c>
    </row>
    <row r="111" spans="1:14" x14ac:dyDescent="0.25">
      <c r="A111" t="s">
        <v>28771</v>
      </c>
      <c r="B111" s="1">
        <v>1031100276</v>
      </c>
      <c r="D111" t="s">
        <v>287</v>
      </c>
      <c r="E111" s="1" t="s">
        <v>28444</v>
      </c>
      <c r="G111" t="s">
        <v>28318</v>
      </c>
      <c r="H111" s="1" t="s">
        <v>28213</v>
      </c>
      <c r="I111" s="12"/>
      <c r="J111" s="1" t="s">
        <v>13616</v>
      </c>
      <c r="K111" t="s">
        <v>2693</v>
      </c>
    </row>
    <row r="112" spans="1:14" x14ac:dyDescent="0.25">
      <c r="A112" t="s">
        <v>28772</v>
      </c>
      <c r="B112" s="1">
        <v>1031100277</v>
      </c>
      <c r="D112" t="s">
        <v>288</v>
      </c>
      <c r="E112" s="1" t="s">
        <v>28445</v>
      </c>
      <c r="G112" t="s">
        <v>1872</v>
      </c>
      <c r="H112" s="1" t="s">
        <v>28214</v>
      </c>
      <c r="I112" s="12"/>
      <c r="J112" s="1" t="s">
        <v>13617</v>
      </c>
      <c r="K112" t="s">
        <v>2693</v>
      </c>
    </row>
    <row r="113" spans="1:14" x14ac:dyDescent="0.25">
      <c r="A113" t="s">
        <v>28773</v>
      </c>
      <c r="B113" s="1">
        <v>1031100278</v>
      </c>
      <c r="D113" t="s">
        <v>289</v>
      </c>
      <c r="E113" s="1" t="s">
        <v>28446</v>
      </c>
      <c r="G113" t="s">
        <v>28319</v>
      </c>
      <c r="H113" s="1" t="s">
        <v>28215</v>
      </c>
      <c r="I113" s="12"/>
      <c r="J113" s="1" t="s">
        <v>13618</v>
      </c>
      <c r="K113" t="s">
        <v>2694</v>
      </c>
      <c r="M113" t="s">
        <v>43</v>
      </c>
      <c r="N113" t="s">
        <v>410</v>
      </c>
    </row>
    <row r="114" spans="1:14" x14ac:dyDescent="0.25">
      <c r="A114" t="s">
        <v>28774</v>
      </c>
      <c r="B114" s="1">
        <v>1031100279</v>
      </c>
      <c r="D114" t="s">
        <v>290</v>
      </c>
      <c r="E114" s="1" t="s">
        <v>28447</v>
      </c>
      <c r="G114" t="s">
        <v>199</v>
      </c>
      <c r="H114" s="1" t="s">
        <v>28216</v>
      </c>
      <c r="I114" s="12"/>
      <c r="J114" s="1" t="s">
        <v>13619</v>
      </c>
      <c r="K114" t="s">
        <v>1883</v>
      </c>
      <c r="M114" t="s">
        <v>13390</v>
      </c>
      <c r="N114">
        <v>0</v>
      </c>
    </row>
    <row r="115" spans="1:14" x14ac:dyDescent="0.25">
      <c r="A115" t="s">
        <v>28775</v>
      </c>
      <c r="B115" s="1">
        <v>1031100280</v>
      </c>
      <c r="D115" t="s">
        <v>291</v>
      </c>
      <c r="E115" s="1" t="s">
        <v>28448</v>
      </c>
      <c r="G115" t="s">
        <v>28320</v>
      </c>
      <c r="H115" s="1" t="s">
        <v>28217</v>
      </c>
      <c r="I115" s="12"/>
      <c r="J115" s="1" t="s">
        <v>13620</v>
      </c>
      <c r="K115" t="s">
        <v>2695</v>
      </c>
      <c r="M115" t="s">
        <v>13391</v>
      </c>
      <c r="N115">
        <v>1</v>
      </c>
    </row>
    <row r="116" spans="1:14" x14ac:dyDescent="0.25">
      <c r="A116" t="s">
        <v>28776</v>
      </c>
      <c r="B116" s="1">
        <v>1031100281</v>
      </c>
      <c r="D116" t="s">
        <v>292</v>
      </c>
      <c r="E116" s="1" t="s">
        <v>28449</v>
      </c>
      <c r="G116" t="s">
        <v>28321</v>
      </c>
      <c r="H116" s="1" t="s">
        <v>28218</v>
      </c>
      <c r="I116" s="12"/>
      <c r="J116" s="1" t="s">
        <v>13621</v>
      </c>
      <c r="K116" t="s">
        <v>2696</v>
      </c>
      <c r="M116" t="s">
        <v>13392</v>
      </c>
      <c r="N116">
        <v>2</v>
      </c>
    </row>
    <row r="117" spans="1:14" x14ac:dyDescent="0.25">
      <c r="A117" t="s">
        <v>28777</v>
      </c>
      <c r="B117" s="1">
        <v>1031100282</v>
      </c>
      <c r="D117" t="s">
        <v>293</v>
      </c>
      <c r="E117" s="1" t="s">
        <v>28450</v>
      </c>
      <c r="G117" t="s">
        <v>28322</v>
      </c>
      <c r="H117" s="1" t="s">
        <v>28219</v>
      </c>
      <c r="I117" s="12"/>
      <c r="J117" s="1" t="s">
        <v>13622</v>
      </c>
      <c r="K117" t="s">
        <v>2697</v>
      </c>
      <c r="M117" t="s">
        <v>13393</v>
      </c>
      <c r="N117">
        <v>3</v>
      </c>
    </row>
    <row r="118" spans="1:14" x14ac:dyDescent="0.25">
      <c r="A118" t="s">
        <v>28778</v>
      </c>
      <c r="B118" s="1">
        <v>1031100283</v>
      </c>
      <c r="D118" t="s">
        <v>294</v>
      </c>
      <c r="E118" s="1" t="s">
        <v>28451</v>
      </c>
      <c r="G118" t="s">
        <v>28323</v>
      </c>
      <c r="H118" s="1" t="s">
        <v>28220</v>
      </c>
      <c r="I118" s="12"/>
      <c r="J118" s="1" t="s">
        <v>13623</v>
      </c>
      <c r="K118" t="s">
        <v>2698</v>
      </c>
      <c r="M118" t="s">
        <v>13394</v>
      </c>
      <c r="N118">
        <v>4</v>
      </c>
    </row>
    <row r="119" spans="1:14" x14ac:dyDescent="0.25">
      <c r="A119" t="s">
        <v>28779</v>
      </c>
      <c r="B119" s="1">
        <v>1031100284</v>
      </c>
      <c r="D119" t="s">
        <v>295</v>
      </c>
      <c r="E119" s="1" t="s">
        <v>28452</v>
      </c>
      <c r="G119" t="s">
        <v>28324</v>
      </c>
      <c r="H119" s="1" t="s">
        <v>28221</v>
      </c>
      <c r="I119" s="12"/>
      <c r="J119" s="1" t="s">
        <v>13624</v>
      </c>
      <c r="K119" t="s">
        <v>2699</v>
      </c>
    </row>
    <row r="120" spans="1:14" x14ac:dyDescent="0.25">
      <c r="A120" t="s">
        <v>28780</v>
      </c>
      <c r="B120" s="1">
        <v>1031100285</v>
      </c>
      <c r="D120" t="s">
        <v>296</v>
      </c>
      <c r="E120" s="1" t="s">
        <v>28453</v>
      </c>
      <c r="G120" t="s">
        <v>28325</v>
      </c>
      <c r="H120" s="1" t="s">
        <v>28222</v>
      </c>
      <c r="I120" s="12"/>
      <c r="J120" s="1" t="s">
        <v>13625</v>
      </c>
      <c r="K120" t="s">
        <v>2700</v>
      </c>
      <c r="M120" t="s">
        <v>43</v>
      </c>
      <c r="N120" t="s">
        <v>412</v>
      </c>
    </row>
    <row r="121" spans="1:14" x14ac:dyDescent="0.25">
      <c r="A121" t="s">
        <v>28781</v>
      </c>
      <c r="B121" s="1">
        <v>1031100286</v>
      </c>
      <c r="D121" t="s">
        <v>297</v>
      </c>
      <c r="E121" s="1" t="s">
        <v>28454</v>
      </c>
      <c r="G121" t="s">
        <v>28326</v>
      </c>
      <c r="H121" s="1" t="s">
        <v>28223</v>
      </c>
      <c r="I121" s="12"/>
      <c r="J121" s="1" t="s">
        <v>13626</v>
      </c>
      <c r="K121" t="s">
        <v>2701</v>
      </c>
      <c r="M121" s="2" t="s">
        <v>13443</v>
      </c>
      <c r="N121" s="20" t="s">
        <v>13501</v>
      </c>
    </row>
    <row r="122" spans="1:14" x14ac:dyDescent="0.25">
      <c r="A122" t="s">
        <v>28782</v>
      </c>
      <c r="B122" s="1">
        <v>1031100287</v>
      </c>
      <c r="D122" t="s">
        <v>298</v>
      </c>
      <c r="E122" s="1" t="s">
        <v>28455</v>
      </c>
      <c r="G122" t="s">
        <v>28327</v>
      </c>
      <c r="H122" s="1" t="s">
        <v>28224</v>
      </c>
      <c r="I122" s="12"/>
      <c r="J122" s="1" t="s">
        <v>13627</v>
      </c>
      <c r="K122" t="s">
        <v>2702</v>
      </c>
      <c r="M122" t="s">
        <v>13396</v>
      </c>
      <c r="N122" t="s">
        <v>13454</v>
      </c>
    </row>
    <row r="123" spans="1:14" x14ac:dyDescent="0.25">
      <c r="A123" t="s">
        <v>28783</v>
      </c>
      <c r="B123" s="1">
        <v>1031100288</v>
      </c>
      <c r="D123" t="s">
        <v>299</v>
      </c>
      <c r="E123" s="1" t="s">
        <v>28456</v>
      </c>
      <c r="G123" t="s">
        <v>28328</v>
      </c>
      <c r="H123" s="1" t="s">
        <v>28225</v>
      </c>
      <c r="I123" s="12"/>
      <c r="J123" s="1" t="s">
        <v>13628</v>
      </c>
      <c r="K123" t="s">
        <v>2703</v>
      </c>
      <c r="M123" t="s">
        <v>13397</v>
      </c>
      <c r="N123" t="s">
        <v>13455</v>
      </c>
    </row>
    <row r="124" spans="1:14" x14ac:dyDescent="0.25">
      <c r="A124" t="s">
        <v>28784</v>
      </c>
      <c r="B124" s="1">
        <v>1031100289</v>
      </c>
      <c r="D124" t="s">
        <v>300</v>
      </c>
      <c r="E124" s="1" t="s">
        <v>28457</v>
      </c>
      <c r="G124" t="s">
        <v>28329</v>
      </c>
      <c r="H124" s="1" t="s">
        <v>28226</v>
      </c>
      <c r="I124" s="12"/>
      <c r="J124" s="1" t="s">
        <v>13629</v>
      </c>
      <c r="K124" t="s">
        <v>2704</v>
      </c>
      <c r="M124" t="s">
        <v>13398</v>
      </c>
      <c r="N124" t="s">
        <v>13456</v>
      </c>
    </row>
    <row r="125" spans="1:14" x14ac:dyDescent="0.25">
      <c r="A125" t="s">
        <v>28785</v>
      </c>
      <c r="B125" s="1">
        <v>1031100290</v>
      </c>
      <c r="D125" t="s">
        <v>301</v>
      </c>
      <c r="E125" s="1" t="s">
        <v>28458</v>
      </c>
      <c r="G125" t="s">
        <v>28330</v>
      </c>
      <c r="H125" s="1" t="s">
        <v>28227</v>
      </c>
      <c r="I125" s="12"/>
      <c r="J125" s="1" t="s">
        <v>13630</v>
      </c>
      <c r="K125" t="s">
        <v>2705</v>
      </c>
      <c r="M125" t="s">
        <v>13399</v>
      </c>
      <c r="N125" t="s">
        <v>13457</v>
      </c>
    </row>
    <row r="126" spans="1:14" x14ac:dyDescent="0.25">
      <c r="A126" t="s">
        <v>28786</v>
      </c>
      <c r="B126" s="1">
        <v>1031100291</v>
      </c>
      <c r="D126" t="s">
        <v>302</v>
      </c>
      <c r="E126" s="1" t="s">
        <v>28459</v>
      </c>
      <c r="G126" t="s">
        <v>28331</v>
      </c>
      <c r="H126" s="1" t="s">
        <v>28228</v>
      </c>
      <c r="I126" s="12"/>
      <c r="J126" s="1" t="s">
        <v>13631</v>
      </c>
      <c r="K126" t="s">
        <v>2706</v>
      </c>
      <c r="M126" t="s">
        <v>13400</v>
      </c>
      <c r="N126" t="s">
        <v>13458</v>
      </c>
    </row>
    <row r="127" spans="1:14" x14ac:dyDescent="0.25">
      <c r="A127" t="s">
        <v>28787</v>
      </c>
      <c r="B127" s="1">
        <v>1031100292</v>
      </c>
      <c r="D127" t="s">
        <v>303</v>
      </c>
      <c r="E127" s="1" t="s">
        <v>28460</v>
      </c>
      <c r="G127" t="s">
        <v>28332</v>
      </c>
      <c r="H127" s="1" t="s">
        <v>28229</v>
      </c>
      <c r="I127" s="12"/>
      <c r="J127" s="1" t="s">
        <v>13632</v>
      </c>
      <c r="K127" t="s">
        <v>2707</v>
      </c>
      <c r="M127" t="s">
        <v>13401</v>
      </c>
      <c r="N127" t="s">
        <v>13459</v>
      </c>
    </row>
    <row r="128" spans="1:14" x14ac:dyDescent="0.25">
      <c r="A128" t="s">
        <v>28788</v>
      </c>
      <c r="B128" s="1">
        <v>1031100293</v>
      </c>
      <c r="D128" t="s">
        <v>304</v>
      </c>
      <c r="E128" s="1" t="s">
        <v>28461</v>
      </c>
      <c r="G128" t="s">
        <v>28333</v>
      </c>
      <c r="H128" s="1" t="s">
        <v>28230</v>
      </c>
      <c r="I128" s="12"/>
      <c r="J128" s="1" t="s">
        <v>13633</v>
      </c>
      <c r="K128" t="s">
        <v>2708</v>
      </c>
      <c r="M128" t="s">
        <v>13402</v>
      </c>
      <c r="N128" t="s">
        <v>13460</v>
      </c>
    </row>
    <row r="129" spans="1:14" x14ac:dyDescent="0.25">
      <c r="A129" t="s">
        <v>28789</v>
      </c>
      <c r="B129" s="1">
        <v>1031100294</v>
      </c>
      <c r="D129" t="s">
        <v>305</v>
      </c>
      <c r="E129" s="1" t="s">
        <v>28462</v>
      </c>
      <c r="G129" t="s">
        <v>28334</v>
      </c>
      <c r="H129" s="1" t="s">
        <v>28231</v>
      </c>
      <c r="I129" s="12"/>
      <c r="J129" s="1" t="s">
        <v>13634</v>
      </c>
      <c r="K129" t="s">
        <v>2709</v>
      </c>
      <c r="M129" t="s">
        <v>13403</v>
      </c>
      <c r="N129" t="s">
        <v>13461</v>
      </c>
    </row>
    <row r="130" spans="1:14" x14ac:dyDescent="0.25">
      <c r="A130" t="s">
        <v>28790</v>
      </c>
      <c r="B130" s="1">
        <v>1031100295</v>
      </c>
      <c r="D130" t="s">
        <v>306</v>
      </c>
      <c r="E130" s="1" t="s">
        <v>28463</v>
      </c>
      <c r="G130" t="s">
        <v>28335</v>
      </c>
      <c r="H130" s="1" t="s">
        <v>28232</v>
      </c>
      <c r="I130" s="12"/>
      <c r="J130" s="1" t="s">
        <v>13635</v>
      </c>
      <c r="K130" t="s">
        <v>2710</v>
      </c>
      <c r="M130" t="s">
        <v>13404</v>
      </c>
      <c r="N130" t="s">
        <v>13462</v>
      </c>
    </row>
    <row r="131" spans="1:14" x14ac:dyDescent="0.25">
      <c r="A131" t="s">
        <v>28791</v>
      </c>
      <c r="B131" s="1">
        <v>1031100297</v>
      </c>
      <c r="D131" t="s">
        <v>307</v>
      </c>
      <c r="E131" s="1" t="s">
        <v>28464</v>
      </c>
      <c r="G131" t="s">
        <v>6888</v>
      </c>
      <c r="H131" s="1" t="s">
        <v>28233</v>
      </c>
      <c r="I131" s="12"/>
      <c r="J131" s="1" t="s">
        <v>13636</v>
      </c>
      <c r="K131" t="s">
        <v>2711</v>
      </c>
      <c r="M131" t="s">
        <v>13405</v>
      </c>
      <c r="N131" t="s">
        <v>13463</v>
      </c>
    </row>
    <row r="132" spans="1:14" x14ac:dyDescent="0.25">
      <c r="A132" t="s">
        <v>28792</v>
      </c>
      <c r="B132" s="1">
        <v>1031100298</v>
      </c>
      <c r="D132" t="s">
        <v>308</v>
      </c>
      <c r="E132" s="1" t="s">
        <v>28465</v>
      </c>
      <c r="G132" t="s">
        <v>28336</v>
      </c>
      <c r="H132" s="1" t="s">
        <v>28234</v>
      </c>
      <c r="I132" s="12"/>
      <c r="J132" s="1" t="s">
        <v>13637</v>
      </c>
      <c r="K132" t="s">
        <v>2712</v>
      </c>
      <c r="M132" t="s">
        <v>13406</v>
      </c>
      <c r="N132" t="s">
        <v>13464</v>
      </c>
    </row>
    <row r="133" spans="1:14" x14ac:dyDescent="0.25">
      <c r="A133" t="s">
        <v>28793</v>
      </c>
      <c r="B133" s="1">
        <v>1031100299</v>
      </c>
      <c r="D133" t="s">
        <v>309</v>
      </c>
      <c r="E133" s="1" t="s">
        <v>28466</v>
      </c>
      <c r="G133" t="s">
        <v>28337</v>
      </c>
      <c r="H133" s="1" t="s">
        <v>28235</v>
      </c>
      <c r="I133" s="12"/>
      <c r="J133" s="1" t="s">
        <v>13638</v>
      </c>
      <c r="K133" t="s">
        <v>2713</v>
      </c>
      <c r="M133" t="s">
        <v>13407</v>
      </c>
      <c r="N133" t="s">
        <v>13465</v>
      </c>
    </row>
    <row r="134" spans="1:14" x14ac:dyDescent="0.25">
      <c r="A134" t="s">
        <v>28794</v>
      </c>
      <c r="B134" s="1">
        <v>1031100300</v>
      </c>
      <c r="D134" t="s">
        <v>310</v>
      </c>
      <c r="E134" s="1" t="s">
        <v>28467</v>
      </c>
      <c r="G134" t="s">
        <v>1873</v>
      </c>
      <c r="H134" s="1" t="s">
        <v>28236</v>
      </c>
      <c r="I134" s="12"/>
      <c r="J134" s="1" t="s">
        <v>13639</v>
      </c>
      <c r="K134" t="s">
        <v>2714</v>
      </c>
      <c r="M134" t="s">
        <v>13408</v>
      </c>
      <c r="N134" t="s">
        <v>13466</v>
      </c>
    </row>
    <row r="135" spans="1:14" x14ac:dyDescent="0.25">
      <c r="A135" t="s">
        <v>28795</v>
      </c>
      <c r="B135" s="1">
        <v>1031100301</v>
      </c>
      <c r="D135" t="s">
        <v>311</v>
      </c>
      <c r="E135" s="1" t="s">
        <v>28468</v>
      </c>
      <c r="G135" t="s">
        <v>28338</v>
      </c>
      <c r="H135" s="1" t="s">
        <v>28237</v>
      </c>
      <c r="I135" s="12"/>
      <c r="J135" s="1" t="s">
        <v>13640</v>
      </c>
      <c r="K135" t="s">
        <v>1074</v>
      </c>
      <c r="M135" t="s">
        <v>13409</v>
      </c>
      <c r="N135" t="s">
        <v>13467</v>
      </c>
    </row>
    <row r="136" spans="1:14" x14ac:dyDescent="0.25">
      <c r="A136" t="s">
        <v>28796</v>
      </c>
      <c r="B136" s="1">
        <v>1031100302</v>
      </c>
      <c r="D136" t="s">
        <v>312</v>
      </c>
      <c r="E136" s="1" t="s">
        <v>28469</v>
      </c>
      <c r="G136" t="s">
        <v>28339</v>
      </c>
      <c r="H136" s="1" t="s">
        <v>28238</v>
      </c>
      <c r="I136" s="12"/>
      <c r="J136" s="1" t="s">
        <v>13641</v>
      </c>
      <c r="K136" t="s">
        <v>2715</v>
      </c>
      <c r="M136" t="s">
        <v>13410</v>
      </c>
      <c r="N136" t="s">
        <v>13468</v>
      </c>
    </row>
    <row r="137" spans="1:14" x14ac:dyDescent="0.25">
      <c r="A137" t="s">
        <v>28797</v>
      </c>
      <c r="B137" s="1">
        <v>1031100303</v>
      </c>
      <c r="D137" t="s">
        <v>313</v>
      </c>
      <c r="E137" s="1" t="s">
        <v>28470</v>
      </c>
      <c r="G137" t="s">
        <v>28340</v>
      </c>
      <c r="H137" s="1" t="s">
        <v>28239</v>
      </c>
      <c r="I137" s="12"/>
      <c r="J137" s="1" t="s">
        <v>13642</v>
      </c>
      <c r="K137" t="s">
        <v>2716</v>
      </c>
      <c r="M137" t="s">
        <v>13411</v>
      </c>
      <c r="N137" t="s">
        <v>13469</v>
      </c>
    </row>
    <row r="138" spans="1:14" x14ac:dyDescent="0.25">
      <c r="A138" t="s">
        <v>28798</v>
      </c>
      <c r="B138" s="1">
        <v>1031100304</v>
      </c>
      <c r="D138" t="s">
        <v>314</v>
      </c>
      <c r="E138" s="1" t="s">
        <v>28471</v>
      </c>
      <c r="G138" t="s">
        <v>3393</v>
      </c>
      <c r="H138" s="1" t="s">
        <v>28240</v>
      </c>
      <c r="I138" s="12"/>
      <c r="J138" s="1" t="s">
        <v>13643</v>
      </c>
      <c r="K138" t="s">
        <v>2717</v>
      </c>
      <c r="M138" t="s">
        <v>13412</v>
      </c>
      <c r="N138" t="s">
        <v>13470</v>
      </c>
    </row>
    <row r="139" spans="1:14" x14ac:dyDescent="0.25">
      <c r="A139" t="s">
        <v>28799</v>
      </c>
      <c r="B139" s="1">
        <v>1031100305</v>
      </c>
      <c r="D139" t="s">
        <v>315</v>
      </c>
      <c r="E139" s="1" t="s">
        <v>28472</v>
      </c>
      <c r="G139" t="s">
        <v>28341</v>
      </c>
      <c r="H139" s="1" t="s">
        <v>28241</v>
      </c>
      <c r="I139" s="12"/>
      <c r="J139" s="1" t="s">
        <v>13644</v>
      </c>
      <c r="K139" t="s">
        <v>2718</v>
      </c>
      <c r="M139" t="s">
        <v>13413</v>
      </c>
      <c r="N139" t="s">
        <v>13471</v>
      </c>
    </row>
    <row r="140" spans="1:14" x14ac:dyDescent="0.25">
      <c r="A140" t="s">
        <v>28800</v>
      </c>
      <c r="B140" s="1">
        <v>1031100306</v>
      </c>
      <c r="D140" t="s">
        <v>316</v>
      </c>
      <c r="E140" s="1" t="s">
        <v>28473</v>
      </c>
      <c r="G140" t="s">
        <v>28342</v>
      </c>
      <c r="H140" s="1" t="s">
        <v>28242</v>
      </c>
      <c r="I140" s="12"/>
      <c r="J140" s="1" t="s">
        <v>13645</v>
      </c>
      <c r="K140" t="s">
        <v>1075</v>
      </c>
      <c r="M140" t="s">
        <v>13414</v>
      </c>
      <c r="N140" t="s">
        <v>13472</v>
      </c>
    </row>
    <row r="141" spans="1:14" x14ac:dyDescent="0.25">
      <c r="A141" t="s">
        <v>28801</v>
      </c>
      <c r="B141" s="1">
        <v>1031100307</v>
      </c>
      <c r="D141" t="s">
        <v>317</v>
      </c>
      <c r="E141" s="1" t="s">
        <v>28474</v>
      </c>
      <c r="G141" t="s">
        <v>1874</v>
      </c>
      <c r="H141" s="1" t="s">
        <v>28243</v>
      </c>
      <c r="I141" s="12"/>
      <c r="J141" s="1" t="s">
        <v>13646</v>
      </c>
      <c r="K141" t="s">
        <v>1884</v>
      </c>
      <c r="M141" t="s">
        <v>13415</v>
      </c>
      <c r="N141" t="s">
        <v>13473</v>
      </c>
    </row>
    <row r="142" spans="1:14" x14ac:dyDescent="0.25">
      <c r="A142" t="s">
        <v>28802</v>
      </c>
      <c r="B142" s="1">
        <v>1031100308</v>
      </c>
      <c r="D142" t="s">
        <v>318</v>
      </c>
      <c r="E142" s="1" t="s">
        <v>28475</v>
      </c>
      <c r="G142" t="s">
        <v>28343</v>
      </c>
      <c r="H142" s="1" t="s">
        <v>28244</v>
      </c>
      <c r="I142" s="12"/>
      <c r="J142" s="1" t="s">
        <v>13647</v>
      </c>
      <c r="K142" t="s">
        <v>2719</v>
      </c>
      <c r="M142" t="s">
        <v>13416</v>
      </c>
      <c r="N142" t="s">
        <v>13474</v>
      </c>
    </row>
    <row r="143" spans="1:14" x14ac:dyDescent="0.25">
      <c r="A143" t="s">
        <v>28803</v>
      </c>
      <c r="B143" s="1">
        <v>1031100309</v>
      </c>
      <c r="D143" t="s">
        <v>319</v>
      </c>
      <c r="E143" s="1" t="s">
        <v>28476</v>
      </c>
      <c r="G143" t="s">
        <v>28344</v>
      </c>
      <c r="H143" s="1" t="s">
        <v>28245</v>
      </c>
      <c r="I143" s="12"/>
      <c r="J143" s="1" t="s">
        <v>13648</v>
      </c>
      <c r="K143" t="s">
        <v>2720</v>
      </c>
      <c r="M143" t="s">
        <v>13417</v>
      </c>
      <c r="N143" t="s">
        <v>13475</v>
      </c>
    </row>
    <row r="144" spans="1:14" x14ac:dyDescent="0.25">
      <c r="A144" t="s">
        <v>29148</v>
      </c>
      <c r="B144" s="1">
        <v>1031100310</v>
      </c>
      <c r="D144" t="s">
        <v>320</v>
      </c>
      <c r="E144" s="1" t="s">
        <v>28477</v>
      </c>
      <c r="G144" t="s">
        <v>28345</v>
      </c>
      <c r="H144" s="1" t="s">
        <v>28246</v>
      </c>
      <c r="I144" s="12"/>
      <c r="J144" s="1" t="s">
        <v>13649</v>
      </c>
      <c r="K144" t="s">
        <v>2721</v>
      </c>
      <c r="M144" t="s">
        <v>13418</v>
      </c>
      <c r="N144" t="s">
        <v>13476</v>
      </c>
    </row>
    <row r="145" spans="1:14" x14ac:dyDescent="0.25">
      <c r="A145" t="s">
        <v>28804</v>
      </c>
      <c r="B145" s="1">
        <v>1031100311</v>
      </c>
      <c r="D145" t="s">
        <v>321</v>
      </c>
      <c r="E145" s="1" t="s">
        <v>28478</v>
      </c>
      <c r="G145" t="s">
        <v>28346</v>
      </c>
      <c r="H145" s="1" t="s">
        <v>28247</v>
      </c>
      <c r="I145" s="12"/>
      <c r="J145" s="1" t="s">
        <v>13650</v>
      </c>
      <c r="K145" t="s">
        <v>1076</v>
      </c>
      <c r="M145" t="s">
        <v>13419</v>
      </c>
      <c r="N145" t="s">
        <v>13477</v>
      </c>
    </row>
    <row r="146" spans="1:14" x14ac:dyDescent="0.25">
      <c r="A146" t="s">
        <v>28805</v>
      </c>
      <c r="B146" s="1">
        <v>1031100312</v>
      </c>
      <c r="D146" t="s">
        <v>322</v>
      </c>
      <c r="E146" s="1" t="s">
        <v>28479</v>
      </c>
      <c r="G146" t="s">
        <v>28347</v>
      </c>
      <c r="H146" s="1" t="s">
        <v>28248</v>
      </c>
      <c r="I146" s="12"/>
      <c r="J146" s="1" t="s">
        <v>13651</v>
      </c>
      <c r="K146" t="s">
        <v>2722</v>
      </c>
      <c r="M146" t="s">
        <v>13420</v>
      </c>
      <c r="N146" t="s">
        <v>13478</v>
      </c>
    </row>
    <row r="147" spans="1:14" x14ac:dyDescent="0.25">
      <c r="A147" t="s">
        <v>28806</v>
      </c>
      <c r="B147" s="1">
        <v>1031100313</v>
      </c>
      <c r="D147" t="s">
        <v>323</v>
      </c>
      <c r="E147" s="1" t="s">
        <v>28480</v>
      </c>
      <c r="G147" t="s">
        <v>1875</v>
      </c>
      <c r="H147" s="1" t="s">
        <v>28249</v>
      </c>
      <c r="I147" s="12"/>
      <c r="J147" s="1" t="s">
        <v>13652</v>
      </c>
      <c r="K147" t="s">
        <v>1885</v>
      </c>
      <c r="M147" t="s">
        <v>13421</v>
      </c>
      <c r="N147" t="s">
        <v>13479</v>
      </c>
    </row>
    <row r="148" spans="1:14" x14ac:dyDescent="0.25">
      <c r="A148" t="s">
        <v>28807</v>
      </c>
      <c r="B148" s="1">
        <v>1031100314</v>
      </c>
      <c r="D148" t="s">
        <v>324</v>
      </c>
      <c r="E148" s="1" t="s">
        <v>28481</v>
      </c>
      <c r="G148" t="s">
        <v>28348</v>
      </c>
      <c r="H148" s="1" t="s">
        <v>28250</v>
      </c>
      <c r="I148" s="12"/>
      <c r="J148" s="1" t="s">
        <v>13653</v>
      </c>
      <c r="K148" t="s">
        <v>2723</v>
      </c>
      <c r="M148" t="s">
        <v>13422</v>
      </c>
      <c r="N148" t="s">
        <v>13480</v>
      </c>
    </row>
    <row r="149" spans="1:14" x14ac:dyDescent="0.25">
      <c r="A149" t="s">
        <v>28808</v>
      </c>
      <c r="B149" s="1">
        <v>1031100315</v>
      </c>
      <c r="D149" t="s">
        <v>325</v>
      </c>
      <c r="E149" s="1" t="s">
        <v>28482</v>
      </c>
      <c r="G149" t="s">
        <v>28349</v>
      </c>
      <c r="H149" s="1" t="s">
        <v>28251</v>
      </c>
      <c r="I149" s="12"/>
      <c r="J149" s="1" t="s">
        <v>13654</v>
      </c>
      <c r="K149" t="s">
        <v>2724</v>
      </c>
      <c r="M149" t="s">
        <v>13423</v>
      </c>
      <c r="N149" t="s">
        <v>13481</v>
      </c>
    </row>
    <row r="150" spans="1:14" x14ac:dyDescent="0.25">
      <c r="A150" t="s">
        <v>28809</v>
      </c>
      <c r="B150" s="1">
        <v>1031100316</v>
      </c>
      <c r="D150" t="s">
        <v>326</v>
      </c>
      <c r="E150" s="1" t="s">
        <v>28483</v>
      </c>
      <c r="I150" s="12"/>
      <c r="J150" s="1" t="s">
        <v>13655</v>
      </c>
      <c r="K150" t="s">
        <v>2725</v>
      </c>
      <c r="M150" t="s">
        <v>13424</v>
      </c>
      <c r="N150" t="s">
        <v>13482</v>
      </c>
    </row>
    <row r="151" spans="1:14" x14ac:dyDescent="0.25">
      <c r="A151" t="s">
        <v>28810</v>
      </c>
      <c r="B151" s="1">
        <v>1031100317</v>
      </c>
      <c r="D151" t="s">
        <v>327</v>
      </c>
      <c r="E151" s="1" t="s">
        <v>28484</v>
      </c>
      <c r="I151" s="12"/>
      <c r="J151" s="1" t="s">
        <v>13656</v>
      </c>
      <c r="K151" t="s">
        <v>2726</v>
      </c>
      <c r="M151" t="s">
        <v>13425</v>
      </c>
      <c r="N151" t="s">
        <v>13483</v>
      </c>
    </row>
    <row r="152" spans="1:14" x14ac:dyDescent="0.25">
      <c r="A152" t="s">
        <v>28811</v>
      </c>
      <c r="B152" s="1">
        <v>1031100318</v>
      </c>
      <c r="D152" t="s">
        <v>328</v>
      </c>
      <c r="E152" s="1" t="s">
        <v>28485</v>
      </c>
      <c r="I152" s="12"/>
      <c r="J152" s="1" t="s">
        <v>13657</v>
      </c>
      <c r="K152" t="s">
        <v>2727</v>
      </c>
      <c r="M152" t="s">
        <v>13426</v>
      </c>
      <c r="N152" t="s">
        <v>13484</v>
      </c>
    </row>
    <row r="153" spans="1:14" x14ac:dyDescent="0.25">
      <c r="A153" t="s">
        <v>28812</v>
      </c>
      <c r="B153" s="1">
        <v>1031100319</v>
      </c>
      <c r="D153" t="s">
        <v>329</v>
      </c>
      <c r="E153" s="1" t="s">
        <v>28486</v>
      </c>
      <c r="G153" t="s">
        <v>43</v>
      </c>
      <c r="H153" t="s">
        <v>382</v>
      </c>
      <c r="J153" s="1" t="s">
        <v>13658</v>
      </c>
      <c r="K153" t="s">
        <v>2728</v>
      </c>
      <c r="M153" t="s">
        <v>13427</v>
      </c>
      <c r="N153" t="s">
        <v>13485</v>
      </c>
    </row>
    <row r="154" spans="1:14" x14ac:dyDescent="0.25">
      <c r="A154" t="s">
        <v>28812</v>
      </c>
      <c r="B154" s="1">
        <v>1031100319</v>
      </c>
      <c r="D154" t="s">
        <v>330</v>
      </c>
      <c r="E154" s="1" t="s">
        <v>28487</v>
      </c>
      <c r="G154" t="s">
        <v>94</v>
      </c>
      <c r="H154" s="1">
        <v>100</v>
      </c>
      <c r="J154" s="1" t="s">
        <v>13659</v>
      </c>
      <c r="K154" t="s">
        <v>2729</v>
      </c>
      <c r="M154" t="s">
        <v>13428</v>
      </c>
      <c r="N154" t="s">
        <v>13486</v>
      </c>
    </row>
    <row r="155" spans="1:14" x14ac:dyDescent="0.25">
      <c r="A155" t="s">
        <v>28813</v>
      </c>
      <c r="B155" s="1">
        <v>1031100320</v>
      </c>
      <c r="D155" t="s">
        <v>331</v>
      </c>
      <c r="E155" s="1" t="s">
        <v>28488</v>
      </c>
      <c r="G155" t="s">
        <v>383</v>
      </c>
      <c r="H155" s="1">
        <v>101</v>
      </c>
      <c r="J155" s="1" t="s">
        <v>13660</v>
      </c>
      <c r="K155" t="s">
        <v>2730</v>
      </c>
      <c r="M155" t="s">
        <v>13429</v>
      </c>
      <c r="N155" t="s">
        <v>13487</v>
      </c>
    </row>
    <row r="156" spans="1:14" x14ac:dyDescent="0.25">
      <c r="A156" t="s">
        <v>28813</v>
      </c>
      <c r="B156" s="1">
        <v>1031100320</v>
      </c>
      <c r="D156" t="s">
        <v>332</v>
      </c>
      <c r="E156" s="1" t="s">
        <v>28489</v>
      </c>
      <c r="G156" t="s">
        <v>384</v>
      </c>
      <c r="H156" s="1">
        <v>102</v>
      </c>
      <c r="J156" s="1" t="s">
        <v>13661</v>
      </c>
      <c r="K156" t="s">
        <v>2731</v>
      </c>
      <c r="M156" t="s">
        <v>13430</v>
      </c>
      <c r="N156" t="s">
        <v>13488</v>
      </c>
    </row>
    <row r="157" spans="1:14" x14ac:dyDescent="0.25">
      <c r="A157" t="s">
        <v>28814</v>
      </c>
      <c r="B157" s="1">
        <v>1031100321</v>
      </c>
      <c r="D157" t="s">
        <v>333</v>
      </c>
      <c r="E157" s="1" t="s">
        <v>28490</v>
      </c>
      <c r="G157" t="s">
        <v>385</v>
      </c>
      <c r="H157" s="1">
        <v>103</v>
      </c>
      <c r="J157" s="1" t="s">
        <v>13662</v>
      </c>
      <c r="K157" t="s">
        <v>2732</v>
      </c>
      <c r="M157" t="s">
        <v>13431</v>
      </c>
      <c r="N157" t="s">
        <v>13489</v>
      </c>
    </row>
    <row r="158" spans="1:14" x14ac:dyDescent="0.25">
      <c r="A158" t="s">
        <v>28815</v>
      </c>
      <c r="B158" s="1">
        <v>1031100322</v>
      </c>
      <c r="D158" t="s">
        <v>334</v>
      </c>
      <c r="E158" s="1" t="s">
        <v>28491</v>
      </c>
      <c r="G158" t="s">
        <v>386</v>
      </c>
      <c r="H158" s="1">
        <v>104</v>
      </c>
      <c r="J158" s="1" t="s">
        <v>13663</v>
      </c>
      <c r="K158" t="s">
        <v>2733</v>
      </c>
      <c r="M158" t="s">
        <v>13432</v>
      </c>
      <c r="N158" t="s">
        <v>13490</v>
      </c>
    </row>
    <row r="159" spans="1:14" x14ac:dyDescent="0.25">
      <c r="A159" t="s">
        <v>28816</v>
      </c>
      <c r="B159" s="1">
        <v>1031100323</v>
      </c>
      <c r="D159" t="s">
        <v>335</v>
      </c>
      <c r="E159" s="1" t="s">
        <v>28492</v>
      </c>
      <c r="G159" t="s">
        <v>387</v>
      </c>
      <c r="H159" s="1">
        <v>105</v>
      </c>
      <c r="J159" s="1" t="s">
        <v>13664</v>
      </c>
      <c r="K159" t="s">
        <v>2734</v>
      </c>
      <c r="M159" t="s">
        <v>13433</v>
      </c>
      <c r="N159" t="s">
        <v>13491</v>
      </c>
    </row>
    <row r="160" spans="1:14" x14ac:dyDescent="0.25">
      <c r="A160" t="s">
        <v>28817</v>
      </c>
      <c r="B160" s="1">
        <v>1031100324</v>
      </c>
      <c r="D160" t="s">
        <v>336</v>
      </c>
      <c r="E160" s="1" t="s">
        <v>28493</v>
      </c>
      <c r="G160" t="s">
        <v>388</v>
      </c>
      <c r="H160" s="1">
        <v>106</v>
      </c>
      <c r="J160" s="1" t="s">
        <v>13665</v>
      </c>
      <c r="K160" t="s">
        <v>430</v>
      </c>
      <c r="M160" t="s">
        <v>13434</v>
      </c>
      <c r="N160" t="s">
        <v>13492</v>
      </c>
    </row>
    <row r="161" spans="1:14" x14ac:dyDescent="0.25">
      <c r="A161" t="s">
        <v>28818</v>
      </c>
      <c r="B161" s="1">
        <v>1031100325</v>
      </c>
      <c r="D161" t="s">
        <v>337</v>
      </c>
      <c r="E161" s="1" t="s">
        <v>28494</v>
      </c>
      <c r="G161" t="s">
        <v>106</v>
      </c>
      <c r="H161" s="1">
        <v>107</v>
      </c>
      <c r="J161" s="1" t="s">
        <v>13666</v>
      </c>
      <c r="K161" t="s">
        <v>2735</v>
      </c>
      <c r="M161" t="s">
        <v>13435</v>
      </c>
      <c r="N161" t="s">
        <v>13493</v>
      </c>
    </row>
    <row r="162" spans="1:14" x14ac:dyDescent="0.25">
      <c r="A162" t="s">
        <v>28819</v>
      </c>
      <c r="B162" s="1">
        <v>1031100326</v>
      </c>
      <c r="D162" t="s">
        <v>338</v>
      </c>
      <c r="E162" s="1" t="s">
        <v>28495</v>
      </c>
      <c r="G162" t="s">
        <v>389</v>
      </c>
      <c r="H162" s="1">
        <v>108</v>
      </c>
      <c r="J162" s="1" t="s">
        <v>13667</v>
      </c>
      <c r="K162" t="s">
        <v>2736</v>
      </c>
      <c r="M162" t="s">
        <v>13436</v>
      </c>
      <c r="N162" t="s">
        <v>13494</v>
      </c>
    </row>
    <row r="163" spans="1:14" x14ac:dyDescent="0.25">
      <c r="A163" t="s">
        <v>28820</v>
      </c>
      <c r="B163" s="1">
        <v>1031100327</v>
      </c>
      <c r="D163" t="s">
        <v>339</v>
      </c>
      <c r="E163" s="1" t="s">
        <v>28496</v>
      </c>
      <c r="G163" t="s">
        <v>390</v>
      </c>
      <c r="H163" s="1">
        <v>109</v>
      </c>
      <c r="J163" s="1" t="s">
        <v>13668</v>
      </c>
      <c r="K163" t="s">
        <v>2737</v>
      </c>
      <c r="M163" t="s">
        <v>13437</v>
      </c>
      <c r="N163" t="s">
        <v>13495</v>
      </c>
    </row>
    <row r="164" spans="1:14" x14ac:dyDescent="0.25">
      <c r="A164" t="s">
        <v>28821</v>
      </c>
      <c r="B164" s="1">
        <v>1031100328</v>
      </c>
      <c r="D164" t="s">
        <v>340</v>
      </c>
      <c r="E164" s="1" t="s">
        <v>28497</v>
      </c>
      <c r="G164" t="s">
        <v>391</v>
      </c>
      <c r="H164" s="1">
        <v>110</v>
      </c>
      <c r="J164" s="1" t="s">
        <v>13669</v>
      </c>
      <c r="K164" t="s">
        <v>2738</v>
      </c>
      <c r="M164" t="s">
        <v>13438</v>
      </c>
      <c r="N164" t="s">
        <v>13496</v>
      </c>
    </row>
    <row r="165" spans="1:14" x14ac:dyDescent="0.25">
      <c r="A165" t="s">
        <v>28822</v>
      </c>
      <c r="B165" s="1">
        <v>1031100329</v>
      </c>
      <c r="D165" t="s">
        <v>341</v>
      </c>
      <c r="E165" s="1" t="s">
        <v>28498</v>
      </c>
      <c r="G165" t="s">
        <v>107</v>
      </c>
      <c r="H165" s="1">
        <v>111</v>
      </c>
      <c r="J165" s="1" t="s">
        <v>13670</v>
      </c>
      <c r="K165" t="s">
        <v>1077</v>
      </c>
      <c r="M165" t="s">
        <v>13439</v>
      </c>
      <c r="N165" t="s">
        <v>13497</v>
      </c>
    </row>
    <row r="166" spans="1:14" x14ac:dyDescent="0.25">
      <c r="A166" t="s">
        <v>28823</v>
      </c>
      <c r="B166" s="1">
        <v>1031100330</v>
      </c>
      <c r="D166" t="s">
        <v>342</v>
      </c>
      <c r="E166" s="1" t="s">
        <v>28499</v>
      </c>
      <c r="G166" t="s">
        <v>392</v>
      </c>
      <c r="H166" s="1">
        <v>112</v>
      </c>
      <c r="J166" s="1" t="s">
        <v>13671</v>
      </c>
      <c r="K166" t="s">
        <v>2739</v>
      </c>
      <c r="M166" t="s">
        <v>13440</v>
      </c>
      <c r="N166" t="s">
        <v>13498</v>
      </c>
    </row>
    <row r="167" spans="1:14" x14ac:dyDescent="0.25">
      <c r="A167" t="s">
        <v>28824</v>
      </c>
      <c r="B167" s="1">
        <v>1031100331</v>
      </c>
      <c r="D167" t="s">
        <v>343</v>
      </c>
      <c r="E167" s="1" t="s">
        <v>28500</v>
      </c>
      <c r="G167" t="s">
        <v>393</v>
      </c>
      <c r="H167" s="1">
        <v>113</v>
      </c>
      <c r="J167" s="1" t="s">
        <v>13672</v>
      </c>
      <c r="K167" t="s">
        <v>2740</v>
      </c>
      <c r="M167" t="s">
        <v>13441</v>
      </c>
      <c r="N167" t="s">
        <v>13499</v>
      </c>
    </row>
    <row r="168" spans="1:14" x14ac:dyDescent="0.25">
      <c r="A168" t="s">
        <v>28824</v>
      </c>
      <c r="B168" s="1">
        <v>1031100331</v>
      </c>
      <c r="D168" t="s">
        <v>344</v>
      </c>
      <c r="E168" s="1" t="s">
        <v>28501</v>
      </c>
      <c r="G168" t="s">
        <v>102</v>
      </c>
      <c r="H168" s="1">
        <v>114</v>
      </c>
      <c r="J168" s="1" t="s">
        <v>13673</v>
      </c>
      <c r="K168" t="s">
        <v>2741</v>
      </c>
      <c r="M168" t="s">
        <v>13442</v>
      </c>
      <c r="N168" t="s">
        <v>13500</v>
      </c>
    </row>
    <row r="169" spans="1:14" x14ac:dyDescent="0.25">
      <c r="A169" t="s">
        <v>29132</v>
      </c>
      <c r="B169" s="1">
        <v>1031100332</v>
      </c>
      <c r="D169" t="s">
        <v>345</v>
      </c>
      <c r="E169" s="1" t="s">
        <v>28502</v>
      </c>
      <c r="G169" t="s">
        <v>103</v>
      </c>
      <c r="H169" s="1">
        <v>115</v>
      </c>
      <c r="J169" s="1" t="s">
        <v>13674</v>
      </c>
      <c r="K169" t="s">
        <v>1886</v>
      </c>
      <c r="M169" s="2" t="s">
        <v>13395</v>
      </c>
      <c r="N169" s="20" t="s">
        <v>13453</v>
      </c>
    </row>
    <row r="170" spans="1:14" x14ac:dyDescent="0.25">
      <c r="A170" t="s">
        <v>28825</v>
      </c>
      <c r="B170" s="1">
        <v>1031100333</v>
      </c>
      <c r="D170" t="s">
        <v>346</v>
      </c>
      <c r="E170" s="1" t="s">
        <v>28503</v>
      </c>
      <c r="G170" t="s">
        <v>394</v>
      </c>
      <c r="H170" s="1">
        <v>88</v>
      </c>
      <c r="J170" s="1" t="s">
        <v>13675</v>
      </c>
      <c r="K170" t="s">
        <v>2742</v>
      </c>
      <c r="M170" t="s">
        <v>13444</v>
      </c>
      <c r="N170" t="s">
        <v>13502</v>
      </c>
    </row>
    <row r="171" spans="1:14" x14ac:dyDescent="0.25">
      <c r="A171" t="s">
        <v>28825</v>
      </c>
      <c r="B171" s="1">
        <v>1031100333</v>
      </c>
      <c r="D171" t="s">
        <v>347</v>
      </c>
      <c r="E171" s="1" t="s">
        <v>28504</v>
      </c>
      <c r="G171" t="s">
        <v>98</v>
      </c>
      <c r="H171" s="1">
        <v>89</v>
      </c>
      <c r="J171" s="1" t="s">
        <v>13676</v>
      </c>
      <c r="K171" t="s">
        <v>2743</v>
      </c>
      <c r="M171" t="s">
        <v>13445</v>
      </c>
      <c r="N171" t="s">
        <v>13503</v>
      </c>
    </row>
    <row r="172" spans="1:14" x14ac:dyDescent="0.25">
      <c r="A172" t="s">
        <v>28826</v>
      </c>
      <c r="B172" s="1">
        <v>1031100334</v>
      </c>
      <c r="D172" t="s">
        <v>348</v>
      </c>
      <c r="E172" s="1" t="s">
        <v>28505</v>
      </c>
      <c r="G172" t="s">
        <v>395</v>
      </c>
      <c r="H172" s="1">
        <v>90</v>
      </c>
      <c r="J172" s="1" t="s">
        <v>13677</v>
      </c>
      <c r="K172" t="s">
        <v>1887</v>
      </c>
      <c r="M172" t="s">
        <v>13446</v>
      </c>
      <c r="N172" t="s">
        <v>13504</v>
      </c>
    </row>
    <row r="173" spans="1:14" x14ac:dyDescent="0.25">
      <c r="A173" t="s">
        <v>28826</v>
      </c>
      <c r="B173" s="1">
        <v>1031100334</v>
      </c>
      <c r="D173" t="s">
        <v>349</v>
      </c>
      <c r="E173" s="1" t="s">
        <v>28506</v>
      </c>
      <c r="G173" t="s">
        <v>93</v>
      </c>
      <c r="H173" s="1">
        <v>91</v>
      </c>
      <c r="J173" s="1" t="s">
        <v>13678</v>
      </c>
      <c r="K173" t="s">
        <v>1888</v>
      </c>
      <c r="M173" t="s">
        <v>13447</v>
      </c>
      <c r="N173" t="s">
        <v>13505</v>
      </c>
    </row>
    <row r="174" spans="1:14" x14ac:dyDescent="0.25">
      <c r="A174" t="s">
        <v>28827</v>
      </c>
      <c r="B174" s="1">
        <v>1031100335</v>
      </c>
      <c r="D174" t="s">
        <v>350</v>
      </c>
      <c r="E174" s="1" t="s">
        <v>28507</v>
      </c>
      <c r="G174" t="s">
        <v>396</v>
      </c>
      <c r="H174" s="1">
        <v>92</v>
      </c>
      <c r="J174" s="1" t="s">
        <v>13679</v>
      </c>
      <c r="K174" t="s">
        <v>2744</v>
      </c>
      <c r="M174" t="s">
        <v>13448</v>
      </c>
      <c r="N174" t="s">
        <v>13506</v>
      </c>
    </row>
    <row r="175" spans="1:14" x14ac:dyDescent="0.25">
      <c r="A175" t="s">
        <v>28827</v>
      </c>
      <c r="B175" s="1">
        <v>1031100335</v>
      </c>
      <c r="D175" t="s">
        <v>351</v>
      </c>
      <c r="E175" s="1" t="s">
        <v>28508</v>
      </c>
      <c r="G175" t="s">
        <v>397</v>
      </c>
      <c r="H175" s="1">
        <v>93</v>
      </c>
      <c r="J175" s="1" t="s">
        <v>13680</v>
      </c>
      <c r="K175" t="s">
        <v>1889</v>
      </c>
      <c r="M175" t="s">
        <v>13449</v>
      </c>
      <c r="N175" t="s">
        <v>13507</v>
      </c>
    </row>
    <row r="176" spans="1:14" x14ac:dyDescent="0.25">
      <c r="A176" t="s">
        <v>28828</v>
      </c>
      <c r="B176" s="1">
        <v>1031100336</v>
      </c>
      <c r="D176" t="s">
        <v>352</v>
      </c>
      <c r="E176" s="1" t="s">
        <v>28509</v>
      </c>
      <c r="G176" t="s">
        <v>108</v>
      </c>
      <c r="H176" s="1">
        <v>94</v>
      </c>
      <c r="J176" s="1" t="s">
        <v>13681</v>
      </c>
      <c r="K176" t="s">
        <v>2745</v>
      </c>
      <c r="M176" t="s">
        <v>13450</v>
      </c>
      <c r="N176" t="s">
        <v>13508</v>
      </c>
    </row>
    <row r="177" spans="1:14" x14ac:dyDescent="0.25">
      <c r="A177" t="s">
        <v>28828</v>
      </c>
      <c r="B177" s="1">
        <v>1031100336</v>
      </c>
      <c r="D177" t="s">
        <v>353</v>
      </c>
      <c r="E177" s="1" t="s">
        <v>28510</v>
      </c>
      <c r="G177" t="s">
        <v>398</v>
      </c>
      <c r="H177" s="1">
        <v>95</v>
      </c>
      <c r="J177" s="1" t="s">
        <v>13682</v>
      </c>
      <c r="K177" t="s">
        <v>2746</v>
      </c>
      <c r="M177" t="s">
        <v>13451</v>
      </c>
      <c r="N177" t="s">
        <v>13509</v>
      </c>
    </row>
    <row r="178" spans="1:14" x14ac:dyDescent="0.25">
      <c r="A178" t="s">
        <v>29133</v>
      </c>
      <c r="B178" s="1">
        <v>1031100337</v>
      </c>
      <c r="D178" t="s">
        <v>354</v>
      </c>
      <c r="E178" s="1" t="s">
        <v>28511</v>
      </c>
      <c r="G178" t="s">
        <v>100</v>
      </c>
      <c r="H178" s="1">
        <v>96</v>
      </c>
      <c r="J178" s="1" t="s">
        <v>13683</v>
      </c>
      <c r="K178" t="s">
        <v>718</v>
      </c>
      <c r="M178" t="s">
        <v>13452</v>
      </c>
      <c r="N178" t="s">
        <v>13510</v>
      </c>
    </row>
    <row r="179" spans="1:14" x14ac:dyDescent="0.25">
      <c r="A179" t="s">
        <v>28829</v>
      </c>
      <c r="B179" s="1">
        <v>1031100338</v>
      </c>
      <c r="D179" t="s">
        <v>355</v>
      </c>
      <c r="E179" s="1" t="s">
        <v>28512</v>
      </c>
      <c r="G179" t="s">
        <v>399</v>
      </c>
      <c r="H179" s="1">
        <v>97</v>
      </c>
      <c r="J179" s="1" t="s">
        <v>13684</v>
      </c>
      <c r="K179" t="s">
        <v>719</v>
      </c>
    </row>
    <row r="180" spans="1:14" x14ac:dyDescent="0.25">
      <c r="A180" t="s">
        <v>28830</v>
      </c>
      <c r="B180" s="1">
        <v>1031100339</v>
      </c>
      <c r="D180" t="s">
        <v>356</v>
      </c>
      <c r="E180" s="1" t="s">
        <v>28513</v>
      </c>
      <c r="G180" t="s">
        <v>97</v>
      </c>
      <c r="H180" s="1">
        <v>98</v>
      </c>
      <c r="J180" s="1" t="s">
        <v>13685</v>
      </c>
      <c r="K180" t="s">
        <v>2747</v>
      </c>
    </row>
    <row r="181" spans="1:14" x14ac:dyDescent="0.25">
      <c r="A181" t="s">
        <v>28831</v>
      </c>
      <c r="B181" s="1">
        <v>1031100340</v>
      </c>
      <c r="D181" t="s">
        <v>357</v>
      </c>
      <c r="E181" s="1" t="s">
        <v>28514</v>
      </c>
      <c r="G181" t="s">
        <v>95</v>
      </c>
      <c r="H181" s="1">
        <v>99</v>
      </c>
      <c r="J181" s="1" t="s">
        <v>13686</v>
      </c>
      <c r="K181" t="s">
        <v>2748</v>
      </c>
    </row>
    <row r="182" spans="1:14" x14ac:dyDescent="0.25">
      <c r="A182" t="s">
        <v>28832</v>
      </c>
      <c r="B182" s="1">
        <v>1031100341</v>
      </c>
      <c r="D182" t="s">
        <v>358</v>
      </c>
      <c r="E182" s="1" t="s">
        <v>28515</v>
      </c>
      <c r="J182" s="1" t="s">
        <v>13687</v>
      </c>
      <c r="K182" t="s">
        <v>2749</v>
      </c>
    </row>
    <row r="183" spans="1:14" x14ac:dyDescent="0.25">
      <c r="A183" t="s">
        <v>28833</v>
      </c>
      <c r="B183" s="1">
        <v>1031100342</v>
      </c>
      <c r="D183" t="s">
        <v>359</v>
      </c>
      <c r="E183" s="1" t="s">
        <v>28516</v>
      </c>
      <c r="J183" s="1" t="s">
        <v>13688</v>
      </c>
      <c r="K183" t="s">
        <v>2750</v>
      </c>
    </row>
    <row r="184" spans="1:14" x14ac:dyDescent="0.25">
      <c r="A184" t="s">
        <v>29134</v>
      </c>
      <c r="B184" s="1">
        <v>1031100343</v>
      </c>
      <c r="D184" t="s">
        <v>360</v>
      </c>
      <c r="E184" s="1" t="s">
        <v>28517</v>
      </c>
      <c r="J184" s="1" t="s">
        <v>13689</v>
      </c>
      <c r="K184" t="s">
        <v>1890</v>
      </c>
    </row>
    <row r="185" spans="1:14" x14ac:dyDescent="0.25">
      <c r="A185" t="s">
        <v>28834</v>
      </c>
      <c r="B185" s="1">
        <v>1031100344</v>
      </c>
      <c r="D185" t="s">
        <v>361</v>
      </c>
      <c r="E185" s="1" t="s">
        <v>28518</v>
      </c>
      <c r="J185" s="1" t="s">
        <v>13690</v>
      </c>
      <c r="K185" t="s">
        <v>2751</v>
      </c>
    </row>
    <row r="186" spans="1:14" x14ac:dyDescent="0.25">
      <c r="A186" t="s">
        <v>28835</v>
      </c>
      <c r="B186" s="1">
        <v>1031100345</v>
      </c>
      <c r="D186" t="s">
        <v>362</v>
      </c>
      <c r="E186" s="1" t="s">
        <v>28519</v>
      </c>
      <c r="J186" s="1" t="s">
        <v>13691</v>
      </c>
      <c r="K186" t="s">
        <v>2752</v>
      </c>
    </row>
    <row r="187" spans="1:14" x14ac:dyDescent="0.25">
      <c r="A187" t="s">
        <v>28836</v>
      </c>
      <c r="B187" s="1">
        <v>1031100346</v>
      </c>
      <c r="D187" t="s">
        <v>363</v>
      </c>
      <c r="E187" s="1" t="s">
        <v>28520</v>
      </c>
      <c r="J187" s="1" t="s">
        <v>13692</v>
      </c>
      <c r="K187" t="s">
        <v>2753</v>
      </c>
    </row>
    <row r="188" spans="1:14" x14ac:dyDescent="0.25">
      <c r="A188" t="s">
        <v>28837</v>
      </c>
      <c r="B188" s="1">
        <v>1031100347</v>
      </c>
      <c r="D188" t="s">
        <v>364</v>
      </c>
      <c r="E188" s="1" t="s">
        <v>28521</v>
      </c>
      <c r="J188" s="1" t="s">
        <v>13693</v>
      </c>
      <c r="K188" t="s">
        <v>2754</v>
      </c>
    </row>
    <row r="189" spans="1:14" x14ac:dyDescent="0.25">
      <c r="A189" t="s">
        <v>28838</v>
      </c>
      <c r="B189" s="1">
        <v>1031100348</v>
      </c>
      <c r="D189" t="s">
        <v>365</v>
      </c>
      <c r="E189" s="1" t="s">
        <v>28522</v>
      </c>
      <c r="J189" s="1" t="s">
        <v>13694</v>
      </c>
      <c r="K189" t="s">
        <v>2755</v>
      </c>
    </row>
    <row r="190" spans="1:14" x14ac:dyDescent="0.25">
      <c r="A190" t="s">
        <v>28839</v>
      </c>
      <c r="B190" s="1">
        <v>1031100349</v>
      </c>
      <c r="D190" t="s">
        <v>366</v>
      </c>
      <c r="E190" s="1" t="s">
        <v>28523</v>
      </c>
      <c r="J190" s="1" t="s">
        <v>13695</v>
      </c>
      <c r="K190" t="s">
        <v>2756</v>
      </c>
    </row>
    <row r="191" spans="1:14" x14ac:dyDescent="0.25">
      <c r="A191" t="s">
        <v>29147</v>
      </c>
      <c r="B191" s="1">
        <v>1031100350</v>
      </c>
      <c r="D191" t="s">
        <v>367</v>
      </c>
      <c r="E191" s="1" t="s">
        <v>28524</v>
      </c>
      <c r="J191" s="1" t="s">
        <v>13696</v>
      </c>
      <c r="K191" t="s">
        <v>2757</v>
      </c>
    </row>
    <row r="192" spans="1:14" x14ac:dyDescent="0.25">
      <c r="A192" t="s">
        <v>28840</v>
      </c>
      <c r="B192" s="1">
        <v>1031100351</v>
      </c>
      <c r="D192" t="s">
        <v>368</v>
      </c>
      <c r="E192" s="1" t="s">
        <v>28525</v>
      </c>
      <c r="J192" s="1" t="s">
        <v>13697</v>
      </c>
      <c r="K192" t="s">
        <v>2758</v>
      </c>
    </row>
    <row r="193" spans="1:11" x14ac:dyDescent="0.25">
      <c r="A193" t="s">
        <v>28841</v>
      </c>
      <c r="B193" s="1">
        <v>1031100352</v>
      </c>
      <c r="D193" t="s">
        <v>369</v>
      </c>
      <c r="E193" s="1" t="s">
        <v>28526</v>
      </c>
      <c r="J193" s="1" t="s">
        <v>13698</v>
      </c>
      <c r="K193" t="s">
        <v>2759</v>
      </c>
    </row>
    <row r="194" spans="1:11" x14ac:dyDescent="0.25">
      <c r="A194" t="s">
        <v>28842</v>
      </c>
      <c r="B194" s="1">
        <v>1031100353</v>
      </c>
      <c r="D194" t="s">
        <v>370</v>
      </c>
      <c r="E194" s="1" t="s">
        <v>28527</v>
      </c>
      <c r="J194" s="1" t="s">
        <v>13699</v>
      </c>
      <c r="K194" t="s">
        <v>2760</v>
      </c>
    </row>
    <row r="195" spans="1:11" x14ac:dyDescent="0.25">
      <c r="A195" t="s">
        <v>28843</v>
      </c>
      <c r="B195" s="1">
        <v>1031100354</v>
      </c>
      <c r="D195" t="s">
        <v>371</v>
      </c>
      <c r="E195" s="1" t="s">
        <v>28528</v>
      </c>
      <c r="J195" s="1" t="s">
        <v>13700</v>
      </c>
      <c r="K195" t="s">
        <v>720</v>
      </c>
    </row>
    <row r="196" spans="1:11" x14ac:dyDescent="0.25">
      <c r="A196" t="s">
        <v>28844</v>
      </c>
      <c r="B196" s="1">
        <v>1031100355</v>
      </c>
      <c r="D196" t="s">
        <v>372</v>
      </c>
      <c r="E196" s="1" t="s">
        <v>28379</v>
      </c>
      <c r="J196" s="1" t="s">
        <v>13701</v>
      </c>
      <c r="K196" t="s">
        <v>2761</v>
      </c>
    </row>
    <row r="197" spans="1:11" x14ac:dyDescent="0.25">
      <c r="A197" t="s">
        <v>28845</v>
      </c>
      <c r="B197" s="1">
        <v>1031100356</v>
      </c>
      <c r="D197" t="s">
        <v>373</v>
      </c>
      <c r="E197" s="1" t="s">
        <v>28380</v>
      </c>
      <c r="J197" s="1" t="s">
        <v>13702</v>
      </c>
      <c r="K197" t="s">
        <v>2762</v>
      </c>
    </row>
    <row r="198" spans="1:11" x14ac:dyDescent="0.25">
      <c r="A198" t="s">
        <v>28846</v>
      </c>
      <c r="B198" s="1">
        <v>1031100357</v>
      </c>
      <c r="J198" s="1" t="s">
        <v>13703</v>
      </c>
      <c r="K198" t="s">
        <v>2763</v>
      </c>
    </row>
    <row r="199" spans="1:11" x14ac:dyDescent="0.25">
      <c r="A199" t="s">
        <v>28847</v>
      </c>
      <c r="B199" s="1">
        <v>1031100358</v>
      </c>
      <c r="J199" s="1" t="s">
        <v>13704</v>
      </c>
      <c r="K199" t="s">
        <v>2764</v>
      </c>
    </row>
    <row r="200" spans="1:11" x14ac:dyDescent="0.25">
      <c r="A200" t="s">
        <v>28848</v>
      </c>
      <c r="B200" s="1">
        <v>1031100359</v>
      </c>
      <c r="J200" s="1" t="s">
        <v>13705</v>
      </c>
      <c r="K200" t="s">
        <v>2765</v>
      </c>
    </row>
    <row r="201" spans="1:11" x14ac:dyDescent="0.25">
      <c r="A201" t="s">
        <v>28849</v>
      </c>
      <c r="B201" s="1">
        <v>1031100360</v>
      </c>
      <c r="J201" s="1" t="s">
        <v>13706</v>
      </c>
      <c r="K201" t="s">
        <v>431</v>
      </c>
    </row>
    <row r="202" spans="1:11" x14ac:dyDescent="0.25">
      <c r="A202" t="s">
        <v>28850</v>
      </c>
      <c r="B202" s="1">
        <v>1031100361</v>
      </c>
      <c r="J202" s="1" t="s">
        <v>13707</v>
      </c>
      <c r="K202" t="s">
        <v>2766</v>
      </c>
    </row>
    <row r="203" spans="1:11" x14ac:dyDescent="0.25">
      <c r="A203" t="s">
        <v>28851</v>
      </c>
      <c r="B203" s="1">
        <v>1031100362</v>
      </c>
      <c r="J203" s="1" t="s">
        <v>13708</v>
      </c>
      <c r="K203" t="s">
        <v>2767</v>
      </c>
    </row>
    <row r="204" spans="1:11" x14ac:dyDescent="0.25">
      <c r="A204" t="s">
        <v>28852</v>
      </c>
      <c r="B204" s="1">
        <v>1031100363</v>
      </c>
      <c r="J204" s="1" t="s">
        <v>13709</v>
      </c>
      <c r="K204" t="s">
        <v>1078</v>
      </c>
    </row>
    <row r="205" spans="1:11" x14ac:dyDescent="0.25">
      <c r="A205" t="s">
        <v>28853</v>
      </c>
      <c r="B205" s="1">
        <v>1031100364</v>
      </c>
      <c r="J205" s="1" t="s">
        <v>13710</v>
      </c>
      <c r="K205" t="s">
        <v>2768</v>
      </c>
    </row>
    <row r="206" spans="1:11" x14ac:dyDescent="0.25">
      <c r="A206" t="s">
        <v>165</v>
      </c>
      <c r="B206" s="1">
        <v>1031200002</v>
      </c>
      <c r="J206" s="1" t="s">
        <v>13711</v>
      </c>
      <c r="K206" t="s">
        <v>2769</v>
      </c>
    </row>
    <row r="207" spans="1:11" x14ac:dyDescent="0.25">
      <c r="A207" t="s">
        <v>28854</v>
      </c>
      <c r="B207" s="1">
        <v>1031200011</v>
      </c>
      <c r="J207" s="1" t="s">
        <v>13712</v>
      </c>
      <c r="K207" t="s">
        <v>2770</v>
      </c>
    </row>
    <row r="208" spans="1:11" x14ac:dyDescent="0.25">
      <c r="A208" t="s">
        <v>28855</v>
      </c>
      <c r="B208" s="1">
        <v>1031200012</v>
      </c>
      <c r="J208" s="1" t="s">
        <v>13713</v>
      </c>
      <c r="K208" t="s">
        <v>2771</v>
      </c>
    </row>
    <row r="209" spans="1:11" x14ac:dyDescent="0.25">
      <c r="A209" t="s">
        <v>28856</v>
      </c>
      <c r="B209" s="1">
        <v>1031200013</v>
      </c>
      <c r="J209" s="1" t="s">
        <v>13714</v>
      </c>
      <c r="K209" t="s">
        <v>2772</v>
      </c>
    </row>
    <row r="210" spans="1:11" x14ac:dyDescent="0.25">
      <c r="A210" t="s">
        <v>28857</v>
      </c>
      <c r="B210" s="1">
        <v>1031200014</v>
      </c>
      <c r="J210" s="1" t="s">
        <v>13715</v>
      </c>
      <c r="K210" t="s">
        <v>2773</v>
      </c>
    </row>
    <row r="211" spans="1:11" x14ac:dyDescent="0.25">
      <c r="A211" t="s">
        <v>28858</v>
      </c>
      <c r="B211" s="1">
        <v>1031200015</v>
      </c>
      <c r="J211" s="1" t="s">
        <v>13716</v>
      </c>
      <c r="K211" t="s">
        <v>2774</v>
      </c>
    </row>
    <row r="212" spans="1:11" x14ac:dyDescent="0.25">
      <c r="A212" t="s">
        <v>28859</v>
      </c>
      <c r="B212" s="1">
        <v>1031200016</v>
      </c>
      <c r="J212" s="1" t="s">
        <v>13717</v>
      </c>
      <c r="K212" t="s">
        <v>1079</v>
      </c>
    </row>
    <row r="213" spans="1:11" x14ac:dyDescent="0.25">
      <c r="A213" t="s">
        <v>28860</v>
      </c>
      <c r="B213" s="1">
        <v>1031200017</v>
      </c>
      <c r="J213" s="1" t="s">
        <v>13718</v>
      </c>
      <c r="K213" t="s">
        <v>2775</v>
      </c>
    </row>
    <row r="214" spans="1:11" x14ac:dyDescent="0.25">
      <c r="A214" t="s">
        <v>28861</v>
      </c>
      <c r="B214" s="1">
        <v>1031200018</v>
      </c>
      <c r="J214" s="1" t="s">
        <v>13719</v>
      </c>
      <c r="K214" t="s">
        <v>2776</v>
      </c>
    </row>
    <row r="215" spans="1:11" x14ac:dyDescent="0.25">
      <c r="A215" t="s">
        <v>28862</v>
      </c>
      <c r="B215" s="1">
        <v>1031200019</v>
      </c>
      <c r="J215" s="1" t="s">
        <v>13720</v>
      </c>
      <c r="K215" t="s">
        <v>2777</v>
      </c>
    </row>
    <row r="216" spans="1:11" x14ac:dyDescent="0.25">
      <c r="A216" t="s">
        <v>28863</v>
      </c>
      <c r="B216" s="1">
        <v>1031200020</v>
      </c>
      <c r="J216" s="1" t="s">
        <v>13721</v>
      </c>
      <c r="K216" t="s">
        <v>1891</v>
      </c>
    </row>
    <row r="217" spans="1:11" x14ac:dyDescent="0.25">
      <c r="A217" t="s">
        <v>28864</v>
      </c>
      <c r="B217" s="1">
        <v>1031200021</v>
      </c>
      <c r="J217" s="1" t="s">
        <v>13722</v>
      </c>
      <c r="K217" t="s">
        <v>2778</v>
      </c>
    </row>
    <row r="218" spans="1:11" x14ac:dyDescent="0.25">
      <c r="A218" t="s">
        <v>28865</v>
      </c>
      <c r="B218" s="1">
        <v>1031200022</v>
      </c>
      <c r="J218" s="1" t="s">
        <v>13723</v>
      </c>
      <c r="K218" t="s">
        <v>2779</v>
      </c>
    </row>
    <row r="219" spans="1:11" x14ac:dyDescent="0.25">
      <c r="A219" t="s">
        <v>28866</v>
      </c>
      <c r="B219" s="1">
        <v>1031200023</v>
      </c>
      <c r="J219" s="1" t="s">
        <v>13724</v>
      </c>
      <c r="K219" t="s">
        <v>2780</v>
      </c>
    </row>
    <row r="220" spans="1:11" x14ac:dyDescent="0.25">
      <c r="A220" t="s">
        <v>28867</v>
      </c>
      <c r="B220" s="1">
        <v>1031200024</v>
      </c>
      <c r="J220" s="1" t="s">
        <v>13725</v>
      </c>
      <c r="K220" t="s">
        <v>2781</v>
      </c>
    </row>
    <row r="221" spans="1:11" x14ac:dyDescent="0.25">
      <c r="A221" t="s">
        <v>28868</v>
      </c>
      <c r="B221" s="1">
        <v>1031200025</v>
      </c>
      <c r="J221" s="1" t="s">
        <v>13726</v>
      </c>
      <c r="K221" t="s">
        <v>2782</v>
      </c>
    </row>
    <row r="222" spans="1:11" x14ac:dyDescent="0.25">
      <c r="A222" t="s">
        <v>28869</v>
      </c>
      <c r="B222" s="1">
        <v>1031200027</v>
      </c>
      <c r="J222" s="1" t="s">
        <v>13727</v>
      </c>
      <c r="K222" t="s">
        <v>721</v>
      </c>
    </row>
    <row r="223" spans="1:11" x14ac:dyDescent="0.25">
      <c r="A223" t="s">
        <v>28870</v>
      </c>
      <c r="B223" s="1">
        <v>1031200028</v>
      </c>
      <c r="J223" s="1" t="s">
        <v>13728</v>
      </c>
      <c r="K223" t="s">
        <v>2783</v>
      </c>
    </row>
    <row r="224" spans="1:11" x14ac:dyDescent="0.25">
      <c r="A224" t="s">
        <v>28871</v>
      </c>
      <c r="B224" s="1">
        <v>1031200029</v>
      </c>
      <c r="J224" s="1" t="s">
        <v>13729</v>
      </c>
      <c r="K224" t="s">
        <v>2784</v>
      </c>
    </row>
    <row r="225" spans="1:11" x14ac:dyDescent="0.25">
      <c r="A225" t="s">
        <v>28872</v>
      </c>
      <c r="B225" s="1">
        <v>1031200030</v>
      </c>
      <c r="J225" s="1" t="s">
        <v>13730</v>
      </c>
      <c r="K225" t="s">
        <v>2785</v>
      </c>
    </row>
    <row r="226" spans="1:11" x14ac:dyDescent="0.25">
      <c r="A226" t="s">
        <v>28873</v>
      </c>
      <c r="B226" s="1">
        <v>1031200031</v>
      </c>
      <c r="J226" s="1" t="s">
        <v>13731</v>
      </c>
      <c r="K226" t="s">
        <v>2786</v>
      </c>
    </row>
    <row r="227" spans="1:11" x14ac:dyDescent="0.25">
      <c r="A227" t="s">
        <v>28874</v>
      </c>
      <c r="B227" s="1">
        <v>1031200032</v>
      </c>
      <c r="J227" s="1" t="s">
        <v>13732</v>
      </c>
      <c r="K227" t="s">
        <v>1892</v>
      </c>
    </row>
    <row r="228" spans="1:11" x14ac:dyDescent="0.25">
      <c r="A228" t="s">
        <v>28875</v>
      </c>
      <c r="B228" s="1">
        <v>1031200033</v>
      </c>
      <c r="J228" s="1" t="s">
        <v>13733</v>
      </c>
      <c r="K228" t="s">
        <v>2787</v>
      </c>
    </row>
    <row r="229" spans="1:11" x14ac:dyDescent="0.25">
      <c r="A229" t="s">
        <v>28876</v>
      </c>
      <c r="B229" s="1">
        <v>1031200034</v>
      </c>
      <c r="J229" s="1" t="s">
        <v>13734</v>
      </c>
      <c r="K229" t="s">
        <v>2788</v>
      </c>
    </row>
    <row r="230" spans="1:11" x14ac:dyDescent="0.25">
      <c r="A230" t="s">
        <v>28877</v>
      </c>
      <c r="B230" s="1">
        <v>1031200035</v>
      </c>
      <c r="J230" s="1" t="s">
        <v>13735</v>
      </c>
      <c r="K230" t="s">
        <v>2789</v>
      </c>
    </row>
    <row r="231" spans="1:11" x14ac:dyDescent="0.25">
      <c r="A231" t="s">
        <v>28878</v>
      </c>
      <c r="B231" s="1">
        <v>1031200036</v>
      </c>
      <c r="J231" s="1" t="s">
        <v>13736</v>
      </c>
      <c r="K231" t="s">
        <v>2790</v>
      </c>
    </row>
    <row r="232" spans="1:11" x14ac:dyDescent="0.25">
      <c r="A232" t="s">
        <v>28879</v>
      </c>
      <c r="B232" s="1">
        <v>1031200037</v>
      </c>
      <c r="J232" s="1" t="s">
        <v>13737</v>
      </c>
      <c r="K232" t="s">
        <v>2791</v>
      </c>
    </row>
    <row r="233" spans="1:11" x14ac:dyDescent="0.25">
      <c r="A233" t="s">
        <v>28880</v>
      </c>
      <c r="B233" s="1">
        <v>1031200038</v>
      </c>
      <c r="J233" s="1" t="s">
        <v>13738</v>
      </c>
      <c r="K233" t="s">
        <v>2792</v>
      </c>
    </row>
    <row r="234" spans="1:11" x14ac:dyDescent="0.25">
      <c r="A234" t="s">
        <v>28881</v>
      </c>
      <c r="B234" s="1">
        <v>1031200039</v>
      </c>
      <c r="J234" s="1" t="s">
        <v>13739</v>
      </c>
      <c r="K234" t="s">
        <v>2792</v>
      </c>
    </row>
    <row r="235" spans="1:11" x14ac:dyDescent="0.25">
      <c r="A235" t="s">
        <v>28882</v>
      </c>
      <c r="B235" s="1">
        <v>1031200040</v>
      </c>
      <c r="J235" s="1" t="s">
        <v>13740</v>
      </c>
      <c r="K235" t="s">
        <v>1080</v>
      </c>
    </row>
    <row r="236" spans="1:11" x14ac:dyDescent="0.25">
      <c r="A236" t="s">
        <v>28883</v>
      </c>
      <c r="B236" s="1">
        <v>1031200041</v>
      </c>
      <c r="J236" s="1" t="s">
        <v>13741</v>
      </c>
      <c r="K236" t="s">
        <v>2793</v>
      </c>
    </row>
    <row r="237" spans="1:11" x14ac:dyDescent="0.25">
      <c r="A237" t="s">
        <v>28884</v>
      </c>
      <c r="B237" s="1">
        <v>1031200042</v>
      </c>
      <c r="J237" s="1" t="s">
        <v>13742</v>
      </c>
      <c r="K237" t="s">
        <v>1081</v>
      </c>
    </row>
    <row r="238" spans="1:11" x14ac:dyDescent="0.25">
      <c r="A238" t="s">
        <v>28885</v>
      </c>
      <c r="B238" s="1">
        <v>1031200043</v>
      </c>
      <c r="J238" s="1" t="s">
        <v>13743</v>
      </c>
      <c r="K238" t="s">
        <v>2794</v>
      </c>
    </row>
    <row r="239" spans="1:11" x14ac:dyDescent="0.25">
      <c r="A239" t="s">
        <v>28886</v>
      </c>
      <c r="B239" s="1">
        <v>1031200048</v>
      </c>
      <c r="J239" s="1" t="s">
        <v>13744</v>
      </c>
      <c r="K239" t="s">
        <v>2795</v>
      </c>
    </row>
    <row r="240" spans="1:11" x14ac:dyDescent="0.25">
      <c r="A240" t="s">
        <v>28887</v>
      </c>
      <c r="B240" s="1">
        <v>1031200052</v>
      </c>
      <c r="J240" s="1" t="s">
        <v>13745</v>
      </c>
      <c r="K240" t="s">
        <v>1893</v>
      </c>
    </row>
    <row r="241" spans="1:11" x14ac:dyDescent="0.25">
      <c r="A241" t="s">
        <v>28888</v>
      </c>
      <c r="B241" s="1">
        <v>1031200053</v>
      </c>
      <c r="J241" s="1" t="s">
        <v>13746</v>
      </c>
      <c r="K241" t="s">
        <v>1082</v>
      </c>
    </row>
    <row r="242" spans="1:11" x14ac:dyDescent="0.25">
      <c r="A242" t="s">
        <v>28889</v>
      </c>
      <c r="B242" s="1">
        <v>1031200054</v>
      </c>
      <c r="J242" s="1" t="s">
        <v>13747</v>
      </c>
      <c r="K242" t="s">
        <v>2796</v>
      </c>
    </row>
    <row r="243" spans="1:11" x14ac:dyDescent="0.25">
      <c r="A243" t="s">
        <v>28890</v>
      </c>
      <c r="B243" s="1">
        <v>1031200056</v>
      </c>
      <c r="J243" s="1" t="s">
        <v>13748</v>
      </c>
      <c r="K243" t="s">
        <v>2797</v>
      </c>
    </row>
    <row r="244" spans="1:11" x14ac:dyDescent="0.25">
      <c r="A244" t="s">
        <v>28891</v>
      </c>
      <c r="B244" s="1">
        <v>1031200057</v>
      </c>
      <c r="J244" s="1" t="s">
        <v>13749</v>
      </c>
      <c r="K244" t="s">
        <v>2798</v>
      </c>
    </row>
    <row r="245" spans="1:11" x14ac:dyDescent="0.25">
      <c r="A245" t="s">
        <v>28892</v>
      </c>
      <c r="B245" s="1">
        <v>1031200058</v>
      </c>
      <c r="J245" s="1" t="s">
        <v>13750</v>
      </c>
      <c r="K245" t="s">
        <v>2799</v>
      </c>
    </row>
    <row r="246" spans="1:11" x14ac:dyDescent="0.25">
      <c r="A246" t="s">
        <v>28893</v>
      </c>
      <c r="B246" s="1">
        <v>1031200059</v>
      </c>
      <c r="J246" s="1" t="s">
        <v>13751</v>
      </c>
      <c r="K246" t="s">
        <v>722</v>
      </c>
    </row>
    <row r="247" spans="1:11" x14ac:dyDescent="0.25">
      <c r="A247" t="s">
        <v>28894</v>
      </c>
      <c r="B247" s="1">
        <v>1031200060</v>
      </c>
      <c r="J247" s="1" t="s">
        <v>13752</v>
      </c>
      <c r="K247" t="s">
        <v>2800</v>
      </c>
    </row>
    <row r="248" spans="1:11" x14ac:dyDescent="0.25">
      <c r="A248" t="s">
        <v>28895</v>
      </c>
      <c r="B248" s="1">
        <v>1031200061</v>
      </c>
      <c r="J248" s="1" t="s">
        <v>13753</v>
      </c>
      <c r="K248" t="s">
        <v>2801</v>
      </c>
    </row>
    <row r="249" spans="1:11" x14ac:dyDescent="0.25">
      <c r="A249" t="s">
        <v>28896</v>
      </c>
      <c r="B249" s="1">
        <v>1031200062</v>
      </c>
      <c r="J249" s="1" t="s">
        <v>13754</v>
      </c>
      <c r="K249" t="s">
        <v>2802</v>
      </c>
    </row>
    <row r="250" spans="1:11" x14ac:dyDescent="0.25">
      <c r="A250" t="s">
        <v>28897</v>
      </c>
      <c r="B250" s="1">
        <v>1031200063</v>
      </c>
      <c r="J250" s="1" t="s">
        <v>13755</v>
      </c>
      <c r="K250" t="s">
        <v>2803</v>
      </c>
    </row>
    <row r="251" spans="1:11" x14ac:dyDescent="0.25">
      <c r="A251" t="s">
        <v>28898</v>
      </c>
      <c r="B251" s="1">
        <v>1031200064</v>
      </c>
      <c r="J251" s="1" t="s">
        <v>13756</v>
      </c>
      <c r="K251" t="s">
        <v>723</v>
      </c>
    </row>
    <row r="252" spans="1:11" x14ac:dyDescent="0.25">
      <c r="A252" t="s">
        <v>28899</v>
      </c>
      <c r="B252" s="1">
        <v>1031200065</v>
      </c>
      <c r="J252" s="1" t="s">
        <v>13757</v>
      </c>
      <c r="K252" t="s">
        <v>1894</v>
      </c>
    </row>
    <row r="253" spans="1:11" x14ac:dyDescent="0.25">
      <c r="A253" t="s">
        <v>28900</v>
      </c>
      <c r="B253" s="1">
        <v>1031200066</v>
      </c>
      <c r="J253" s="1" t="s">
        <v>13758</v>
      </c>
      <c r="K253" t="s">
        <v>2804</v>
      </c>
    </row>
    <row r="254" spans="1:11" x14ac:dyDescent="0.25">
      <c r="A254" t="s">
        <v>28901</v>
      </c>
      <c r="B254" s="1">
        <v>1031200067</v>
      </c>
      <c r="J254" s="1" t="s">
        <v>13759</v>
      </c>
      <c r="K254" t="s">
        <v>2805</v>
      </c>
    </row>
    <row r="255" spans="1:11" x14ac:dyDescent="0.25">
      <c r="A255" t="s">
        <v>28902</v>
      </c>
      <c r="B255" s="1">
        <v>1031200068</v>
      </c>
      <c r="J255" s="1" t="s">
        <v>13760</v>
      </c>
      <c r="K255" t="s">
        <v>1895</v>
      </c>
    </row>
    <row r="256" spans="1:11" x14ac:dyDescent="0.25">
      <c r="A256" t="s">
        <v>28903</v>
      </c>
      <c r="B256" s="1">
        <v>1031200069</v>
      </c>
      <c r="J256" s="1" t="s">
        <v>13761</v>
      </c>
      <c r="K256" t="s">
        <v>2806</v>
      </c>
    </row>
    <row r="257" spans="1:11" x14ac:dyDescent="0.25">
      <c r="A257" t="s">
        <v>28904</v>
      </c>
      <c r="B257" s="1">
        <v>1031200070</v>
      </c>
      <c r="J257" s="1" t="s">
        <v>13762</v>
      </c>
      <c r="K257" t="s">
        <v>2807</v>
      </c>
    </row>
    <row r="258" spans="1:11" x14ac:dyDescent="0.25">
      <c r="A258" t="s">
        <v>28905</v>
      </c>
      <c r="B258" s="1">
        <v>1031200071</v>
      </c>
      <c r="J258" s="1" t="s">
        <v>13763</v>
      </c>
      <c r="K258" t="s">
        <v>2808</v>
      </c>
    </row>
    <row r="259" spans="1:11" x14ac:dyDescent="0.25">
      <c r="A259" t="s">
        <v>28906</v>
      </c>
      <c r="B259" s="1">
        <v>1031200072</v>
      </c>
      <c r="J259" s="1" t="s">
        <v>13764</v>
      </c>
      <c r="K259" t="s">
        <v>2809</v>
      </c>
    </row>
    <row r="260" spans="1:11" x14ac:dyDescent="0.25">
      <c r="A260" t="s">
        <v>28907</v>
      </c>
      <c r="B260" s="1">
        <v>1031200073</v>
      </c>
      <c r="J260" s="1" t="s">
        <v>13765</v>
      </c>
      <c r="K260" t="s">
        <v>724</v>
      </c>
    </row>
    <row r="261" spans="1:11" x14ac:dyDescent="0.25">
      <c r="A261" t="s">
        <v>28908</v>
      </c>
      <c r="B261" s="1">
        <v>1031200074</v>
      </c>
      <c r="J261" s="1" t="s">
        <v>13766</v>
      </c>
      <c r="K261" t="s">
        <v>2810</v>
      </c>
    </row>
    <row r="262" spans="1:11" x14ac:dyDescent="0.25">
      <c r="A262" t="s">
        <v>28909</v>
      </c>
      <c r="B262" s="1">
        <v>1031200075</v>
      </c>
      <c r="J262" s="1" t="s">
        <v>13767</v>
      </c>
      <c r="K262" t="s">
        <v>2811</v>
      </c>
    </row>
    <row r="263" spans="1:11" x14ac:dyDescent="0.25">
      <c r="A263" t="s">
        <v>28910</v>
      </c>
      <c r="B263" s="1">
        <v>1031200076</v>
      </c>
      <c r="J263" s="1" t="s">
        <v>13768</v>
      </c>
      <c r="K263" t="s">
        <v>1896</v>
      </c>
    </row>
    <row r="264" spans="1:11" x14ac:dyDescent="0.25">
      <c r="A264" t="s">
        <v>28911</v>
      </c>
      <c r="B264" s="1">
        <v>1031200077</v>
      </c>
      <c r="J264" s="1" t="s">
        <v>13769</v>
      </c>
      <c r="K264" t="s">
        <v>1083</v>
      </c>
    </row>
    <row r="265" spans="1:11" x14ac:dyDescent="0.25">
      <c r="A265" t="s">
        <v>28912</v>
      </c>
      <c r="B265" s="1">
        <v>1031200078</v>
      </c>
      <c r="J265" s="1" t="s">
        <v>13770</v>
      </c>
      <c r="K265" t="s">
        <v>1897</v>
      </c>
    </row>
    <row r="266" spans="1:11" x14ac:dyDescent="0.25">
      <c r="A266" t="s">
        <v>28913</v>
      </c>
      <c r="B266" s="1">
        <v>1031200079</v>
      </c>
      <c r="J266" s="1" t="s">
        <v>13771</v>
      </c>
      <c r="K266" t="s">
        <v>2812</v>
      </c>
    </row>
    <row r="267" spans="1:11" x14ac:dyDescent="0.25">
      <c r="A267" t="s">
        <v>28914</v>
      </c>
      <c r="B267" s="1">
        <v>1031200080</v>
      </c>
      <c r="J267" s="1" t="s">
        <v>13772</v>
      </c>
      <c r="K267" t="s">
        <v>2813</v>
      </c>
    </row>
    <row r="268" spans="1:11" x14ac:dyDescent="0.25">
      <c r="A268" t="s">
        <v>28915</v>
      </c>
      <c r="B268" s="1">
        <v>1031200081</v>
      </c>
      <c r="J268" s="1" t="s">
        <v>13773</v>
      </c>
      <c r="K268" t="s">
        <v>2814</v>
      </c>
    </row>
    <row r="269" spans="1:11" x14ac:dyDescent="0.25">
      <c r="A269" t="s">
        <v>28916</v>
      </c>
      <c r="B269" s="1">
        <v>1031200082</v>
      </c>
      <c r="J269" s="1" t="s">
        <v>13774</v>
      </c>
      <c r="K269" t="s">
        <v>725</v>
      </c>
    </row>
    <row r="270" spans="1:11" x14ac:dyDescent="0.25">
      <c r="A270" t="s">
        <v>28917</v>
      </c>
      <c r="B270" s="1">
        <v>1031200083</v>
      </c>
      <c r="J270" s="1" t="s">
        <v>13775</v>
      </c>
      <c r="K270" t="s">
        <v>2815</v>
      </c>
    </row>
    <row r="271" spans="1:11" x14ac:dyDescent="0.25">
      <c r="A271" t="s">
        <v>28918</v>
      </c>
      <c r="B271" s="1">
        <v>1031200084</v>
      </c>
      <c r="J271" s="1" t="s">
        <v>13776</v>
      </c>
      <c r="K271" t="s">
        <v>2816</v>
      </c>
    </row>
    <row r="272" spans="1:11" x14ac:dyDescent="0.25">
      <c r="A272" t="s">
        <v>28919</v>
      </c>
      <c r="B272" s="1">
        <v>1031200085</v>
      </c>
      <c r="J272" s="1" t="s">
        <v>13777</v>
      </c>
      <c r="K272" t="s">
        <v>2817</v>
      </c>
    </row>
    <row r="273" spans="1:11" x14ac:dyDescent="0.25">
      <c r="A273" t="s">
        <v>28920</v>
      </c>
      <c r="B273" s="1">
        <v>1031200086</v>
      </c>
      <c r="J273" s="1" t="s">
        <v>13778</v>
      </c>
      <c r="K273" t="s">
        <v>2818</v>
      </c>
    </row>
    <row r="274" spans="1:11" x14ac:dyDescent="0.25">
      <c r="A274" t="s">
        <v>28921</v>
      </c>
      <c r="B274" s="1">
        <v>1031200087</v>
      </c>
      <c r="J274" s="1" t="s">
        <v>13779</v>
      </c>
      <c r="K274" t="s">
        <v>2819</v>
      </c>
    </row>
    <row r="275" spans="1:11" x14ac:dyDescent="0.25">
      <c r="A275" t="s">
        <v>28922</v>
      </c>
      <c r="B275" s="1">
        <v>1031200088</v>
      </c>
      <c r="J275" s="1" t="s">
        <v>13780</v>
      </c>
      <c r="K275" t="s">
        <v>2820</v>
      </c>
    </row>
    <row r="276" spans="1:11" x14ac:dyDescent="0.25">
      <c r="A276" t="s">
        <v>28923</v>
      </c>
      <c r="B276" s="1">
        <v>1031200089</v>
      </c>
      <c r="J276" s="1" t="s">
        <v>13781</v>
      </c>
      <c r="K276" t="s">
        <v>2821</v>
      </c>
    </row>
    <row r="277" spans="1:11" x14ac:dyDescent="0.25">
      <c r="A277" t="s">
        <v>28924</v>
      </c>
      <c r="B277" s="1">
        <v>1031200090</v>
      </c>
      <c r="J277" s="1" t="s">
        <v>13782</v>
      </c>
      <c r="K277" t="s">
        <v>2822</v>
      </c>
    </row>
    <row r="278" spans="1:11" x14ac:dyDescent="0.25">
      <c r="A278" t="s">
        <v>28925</v>
      </c>
      <c r="B278" s="1">
        <v>1031200091</v>
      </c>
      <c r="J278" s="1" t="s">
        <v>13783</v>
      </c>
      <c r="K278" t="s">
        <v>2823</v>
      </c>
    </row>
    <row r="279" spans="1:11" x14ac:dyDescent="0.25">
      <c r="A279" t="s">
        <v>28926</v>
      </c>
      <c r="B279" s="1">
        <v>1031200092</v>
      </c>
      <c r="J279" s="1" t="s">
        <v>13784</v>
      </c>
      <c r="K279" t="s">
        <v>2824</v>
      </c>
    </row>
    <row r="280" spans="1:11" x14ac:dyDescent="0.25">
      <c r="A280" t="s">
        <v>28927</v>
      </c>
      <c r="B280" s="1">
        <v>1031200120</v>
      </c>
      <c r="J280" s="1" t="s">
        <v>13785</v>
      </c>
      <c r="K280" t="s">
        <v>2825</v>
      </c>
    </row>
    <row r="281" spans="1:11" x14ac:dyDescent="0.25">
      <c r="A281" t="s">
        <v>28928</v>
      </c>
      <c r="B281" s="1">
        <v>1031200123</v>
      </c>
      <c r="J281" s="1" t="s">
        <v>13786</v>
      </c>
      <c r="K281" t="s">
        <v>2826</v>
      </c>
    </row>
    <row r="282" spans="1:11" x14ac:dyDescent="0.25">
      <c r="A282" t="s">
        <v>28929</v>
      </c>
      <c r="B282" s="1">
        <v>1031200124</v>
      </c>
      <c r="J282" s="1" t="s">
        <v>13787</v>
      </c>
      <c r="K282" t="s">
        <v>2826</v>
      </c>
    </row>
    <row r="283" spans="1:11" x14ac:dyDescent="0.25">
      <c r="A283" t="s">
        <v>28930</v>
      </c>
      <c r="B283" s="1">
        <v>1031200125</v>
      </c>
      <c r="J283" s="1" t="s">
        <v>13788</v>
      </c>
      <c r="K283" t="s">
        <v>2827</v>
      </c>
    </row>
    <row r="284" spans="1:11" x14ac:dyDescent="0.25">
      <c r="A284" t="s">
        <v>28931</v>
      </c>
      <c r="B284" s="1">
        <v>1031200126</v>
      </c>
      <c r="J284" s="1" t="s">
        <v>13789</v>
      </c>
      <c r="K284" t="s">
        <v>2828</v>
      </c>
    </row>
    <row r="285" spans="1:11" x14ac:dyDescent="0.25">
      <c r="A285" t="s">
        <v>28932</v>
      </c>
      <c r="B285" s="1">
        <v>1031200127</v>
      </c>
      <c r="J285" s="1" t="s">
        <v>13790</v>
      </c>
      <c r="K285" t="s">
        <v>2829</v>
      </c>
    </row>
    <row r="286" spans="1:11" x14ac:dyDescent="0.25">
      <c r="A286" t="s">
        <v>28933</v>
      </c>
      <c r="B286" s="1">
        <v>1031200128</v>
      </c>
      <c r="J286" s="1" t="s">
        <v>13791</v>
      </c>
      <c r="K286" t="s">
        <v>2830</v>
      </c>
    </row>
    <row r="287" spans="1:11" x14ac:dyDescent="0.25">
      <c r="A287" t="s">
        <v>28934</v>
      </c>
      <c r="B287" s="1">
        <v>1031200129</v>
      </c>
      <c r="J287" s="1" t="s">
        <v>13792</v>
      </c>
      <c r="K287" t="s">
        <v>1084</v>
      </c>
    </row>
    <row r="288" spans="1:11" x14ac:dyDescent="0.25">
      <c r="A288" t="s">
        <v>28935</v>
      </c>
      <c r="B288" s="1">
        <v>1031200130</v>
      </c>
      <c r="J288" s="1" t="s">
        <v>13793</v>
      </c>
      <c r="K288" t="s">
        <v>2831</v>
      </c>
    </row>
    <row r="289" spans="1:11" x14ac:dyDescent="0.25">
      <c r="A289" t="s">
        <v>28935</v>
      </c>
      <c r="B289" s="1">
        <v>1031200131</v>
      </c>
      <c r="J289" s="1" t="s">
        <v>13794</v>
      </c>
      <c r="K289" t="s">
        <v>2832</v>
      </c>
    </row>
    <row r="290" spans="1:11" x14ac:dyDescent="0.25">
      <c r="A290" t="s">
        <v>28936</v>
      </c>
      <c r="B290" s="1">
        <v>1031200132</v>
      </c>
      <c r="J290" s="1" t="s">
        <v>13795</v>
      </c>
      <c r="K290" t="s">
        <v>2833</v>
      </c>
    </row>
    <row r="291" spans="1:11" x14ac:dyDescent="0.25">
      <c r="A291" t="s">
        <v>28936</v>
      </c>
      <c r="B291" s="1">
        <v>1031200133</v>
      </c>
      <c r="J291" s="1" t="s">
        <v>13796</v>
      </c>
      <c r="K291" t="s">
        <v>2834</v>
      </c>
    </row>
    <row r="292" spans="1:11" x14ac:dyDescent="0.25">
      <c r="A292" t="s">
        <v>28937</v>
      </c>
      <c r="B292" s="1">
        <v>1031200134</v>
      </c>
      <c r="J292" s="1" t="s">
        <v>13797</v>
      </c>
      <c r="K292" t="s">
        <v>2835</v>
      </c>
    </row>
    <row r="293" spans="1:11" x14ac:dyDescent="0.25">
      <c r="A293" t="s">
        <v>28938</v>
      </c>
      <c r="B293" s="1">
        <v>1031200135</v>
      </c>
      <c r="J293" s="1" t="s">
        <v>13798</v>
      </c>
      <c r="K293" t="s">
        <v>2836</v>
      </c>
    </row>
    <row r="294" spans="1:11" x14ac:dyDescent="0.25">
      <c r="A294" t="s">
        <v>28939</v>
      </c>
      <c r="B294" s="1">
        <v>1031200136</v>
      </c>
      <c r="J294" s="1" t="s">
        <v>13799</v>
      </c>
      <c r="K294" t="s">
        <v>2837</v>
      </c>
    </row>
    <row r="295" spans="1:11" x14ac:dyDescent="0.25">
      <c r="A295" t="s">
        <v>28939</v>
      </c>
      <c r="B295" s="1">
        <v>1031200137</v>
      </c>
      <c r="J295" s="1" t="s">
        <v>13800</v>
      </c>
      <c r="K295" t="s">
        <v>2838</v>
      </c>
    </row>
    <row r="296" spans="1:11" x14ac:dyDescent="0.25">
      <c r="A296" t="s">
        <v>28940</v>
      </c>
      <c r="B296" s="1">
        <v>1031200138</v>
      </c>
      <c r="J296" s="1" t="s">
        <v>13801</v>
      </c>
      <c r="K296" t="s">
        <v>2839</v>
      </c>
    </row>
    <row r="297" spans="1:11" x14ac:dyDescent="0.25">
      <c r="A297" t="s">
        <v>28940</v>
      </c>
      <c r="B297" s="1">
        <v>1031200139</v>
      </c>
      <c r="J297" s="1" t="s">
        <v>13802</v>
      </c>
      <c r="K297" t="s">
        <v>2840</v>
      </c>
    </row>
    <row r="298" spans="1:11" x14ac:dyDescent="0.25">
      <c r="A298" t="s">
        <v>28941</v>
      </c>
      <c r="B298" s="1">
        <v>1031200140</v>
      </c>
      <c r="J298" s="1" t="s">
        <v>13803</v>
      </c>
      <c r="K298" t="s">
        <v>2841</v>
      </c>
    </row>
    <row r="299" spans="1:11" x14ac:dyDescent="0.25">
      <c r="A299" t="s">
        <v>28942</v>
      </c>
      <c r="B299" s="1">
        <v>1031200141</v>
      </c>
      <c r="J299" s="1" t="s">
        <v>13804</v>
      </c>
      <c r="K299" t="s">
        <v>2842</v>
      </c>
    </row>
    <row r="300" spans="1:11" x14ac:dyDescent="0.25">
      <c r="A300" t="s">
        <v>28943</v>
      </c>
      <c r="B300" s="1">
        <v>1031200142</v>
      </c>
      <c r="J300" s="1" t="s">
        <v>13805</v>
      </c>
      <c r="K300" t="s">
        <v>1898</v>
      </c>
    </row>
    <row r="301" spans="1:11" x14ac:dyDescent="0.25">
      <c r="A301" t="s">
        <v>28944</v>
      </c>
      <c r="B301" s="1">
        <v>1031200143</v>
      </c>
      <c r="J301" s="1" t="s">
        <v>13806</v>
      </c>
      <c r="K301" t="s">
        <v>2843</v>
      </c>
    </row>
    <row r="302" spans="1:11" x14ac:dyDescent="0.25">
      <c r="A302" t="s">
        <v>28944</v>
      </c>
      <c r="B302" s="1">
        <v>1031200144</v>
      </c>
      <c r="J302" s="1" t="s">
        <v>13807</v>
      </c>
      <c r="K302" t="s">
        <v>2844</v>
      </c>
    </row>
    <row r="303" spans="1:11" x14ac:dyDescent="0.25">
      <c r="A303" t="s">
        <v>28945</v>
      </c>
      <c r="B303" s="1">
        <v>1031200145</v>
      </c>
      <c r="J303" s="1" t="s">
        <v>13808</v>
      </c>
      <c r="K303" t="s">
        <v>2845</v>
      </c>
    </row>
    <row r="304" spans="1:11" x14ac:dyDescent="0.25">
      <c r="A304" t="s">
        <v>28946</v>
      </c>
      <c r="B304" s="1">
        <v>1031200146</v>
      </c>
      <c r="J304" s="1" t="s">
        <v>13809</v>
      </c>
      <c r="K304" t="s">
        <v>2846</v>
      </c>
    </row>
    <row r="305" spans="1:11" x14ac:dyDescent="0.25">
      <c r="A305" t="s">
        <v>28947</v>
      </c>
      <c r="B305" s="1">
        <v>1031200147</v>
      </c>
      <c r="J305" s="1" t="s">
        <v>13810</v>
      </c>
      <c r="K305" t="s">
        <v>1899</v>
      </c>
    </row>
    <row r="306" spans="1:11" x14ac:dyDescent="0.25">
      <c r="A306" t="s">
        <v>28948</v>
      </c>
      <c r="B306" s="1">
        <v>1031200208</v>
      </c>
      <c r="J306" s="1" t="s">
        <v>13811</v>
      </c>
      <c r="K306" t="s">
        <v>2847</v>
      </c>
    </row>
    <row r="307" spans="1:11" x14ac:dyDescent="0.25">
      <c r="A307" t="s">
        <v>28946</v>
      </c>
      <c r="B307" s="1">
        <v>1031200209</v>
      </c>
      <c r="J307" s="1" t="s">
        <v>13812</v>
      </c>
      <c r="K307" t="s">
        <v>726</v>
      </c>
    </row>
    <row r="308" spans="1:11" x14ac:dyDescent="0.25">
      <c r="A308" t="s">
        <v>28945</v>
      </c>
      <c r="B308" s="1">
        <v>1031200210</v>
      </c>
      <c r="J308" s="1" t="s">
        <v>13813</v>
      </c>
      <c r="K308" t="s">
        <v>727</v>
      </c>
    </row>
    <row r="309" spans="1:11" x14ac:dyDescent="0.25">
      <c r="A309" t="s">
        <v>28927</v>
      </c>
      <c r="B309" s="1">
        <v>1031200211</v>
      </c>
      <c r="J309" s="1" t="s">
        <v>13814</v>
      </c>
      <c r="K309" t="s">
        <v>2848</v>
      </c>
    </row>
    <row r="310" spans="1:11" x14ac:dyDescent="0.25">
      <c r="A310" t="s">
        <v>28949</v>
      </c>
      <c r="B310" s="1">
        <v>1031200212</v>
      </c>
      <c r="J310" s="1" t="s">
        <v>13815</v>
      </c>
      <c r="K310" t="s">
        <v>728</v>
      </c>
    </row>
    <row r="311" spans="1:11" x14ac:dyDescent="0.25">
      <c r="A311" t="s">
        <v>28947</v>
      </c>
      <c r="B311" s="1">
        <v>1031200213</v>
      </c>
      <c r="J311" s="1" t="s">
        <v>13816</v>
      </c>
      <c r="K311" t="s">
        <v>2849</v>
      </c>
    </row>
    <row r="312" spans="1:11" x14ac:dyDescent="0.25">
      <c r="A312" t="s">
        <v>28937</v>
      </c>
      <c r="B312" s="1">
        <v>1031200214</v>
      </c>
      <c r="J312" s="1" t="s">
        <v>13817</v>
      </c>
      <c r="K312" t="s">
        <v>2850</v>
      </c>
    </row>
    <row r="313" spans="1:11" x14ac:dyDescent="0.25">
      <c r="A313" t="s">
        <v>28941</v>
      </c>
      <c r="B313" s="1">
        <v>1031200215</v>
      </c>
      <c r="J313" s="1" t="s">
        <v>13818</v>
      </c>
      <c r="K313" t="s">
        <v>2851</v>
      </c>
    </row>
    <row r="314" spans="1:11" x14ac:dyDescent="0.25">
      <c r="A314" t="s">
        <v>28950</v>
      </c>
      <c r="B314" s="1">
        <v>1031200216</v>
      </c>
      <c r="J314" s="1" t="s">
        <v>13819</v>
      </c>
      <c r="K314" t="s">
        <v>2852</v>
      </c>
    </row>
    <row r="315" spans="1:11" x14ac:dyDescent="0.25">
      <c r="A315" t="s">
        <v>28951</v>
      </c>
      <c r="B315" s="1">
        <v>1031200217</v>
      </c>
      <c r="J315" s="1" t="s">
        <v>13820</v>
      </c>
      <c r="K315" t="s">
        <v>2853</v>
      </c>
    </row>
    <row r="316" spans="1:11" x14ac:dyDescent="0.25">
      <c r="A316" t="s">
        <v>28952</v>
      </c>
      <c r="B316" s="1">
        <v>1031200218</v>
      </c>
      <c r="J316" s="1" t="s">
        <v>13821</v>
      </c>
      <c r="K316" t="s">
        <v>2854</v>
      </c>
    </row>
    <row r="317" spans="1:11" x14ac:dyDescent="0.25">
      <c r="A317" t="s">
        <v>28930</v>
      </c>
      <c r="B317" s="1">
        <v>1031200219</v>
      </c>
      <c r="J317" s="1" t="s">
        <v>13822</v>
      </c>
      <c r="K317" t="s">
        <v>2855</v>
      </c>
    </row>
    <row r="318" spans="1:11" x14ac:dyDescent="0.25">
      <c r="A318" t="s">
        <v>28953</v>
      </c>
      <c r="B318" s="1">
        <v>1031200220</v>
      </c>
      <c r="J318" s="1" t="s">
        <v>13823</v>
      </c>
      <c r="K318" t="s">
        <v>2856</v>
      </c>
    </row>
    <row r="319" spans="1:11" x14ac:dyDescent="0.25">
      <c r="A319" t="s">
        <v>28931</v>
      </c>
      <c r="B319" s="1">
        <v>1031200221</v>
      </c>
      <c r="J319" s="1" t="s">
        <v>13824</v>
      </c>
      <c r="K319" t="s">
        <v>2857</v>
      </c>
    </row>
    <row r="320" spans="1:11" x14ac:dyDescent="0.25">
      <c r="A320" t="s">
        <v>28929</v>
      </c>
      <c r="B320" s="1">
        <v>1031200222</v>
      </c>
      <c r="J320" s="1" t="s">
        <v>13825</v>
      </c>
      <c r="K320" t="s">
        <v>2858</v>
      </c>
    </row>
    <row r="321" spans="1:11" x14ac:dyDescent="0.25">
      <c r="A321" t="s">
        <v>28933</v>
      </c>
      <c r="B321" s="1">
        <v>1031200223</v>
      </c>
      <c r="J321" s="1" t="s">
        <v>13826</v>
      </c>
      <c r="K321" t="s">
        <v>2859</v>
      </c>
    </row>
    <row r="322" spans="1:11" x14ac:dyDescent="0.25">
      <c r="A322" t="s">
        <v>28928</v>
      </c>
      <c r="B322" s="1">
        <v>1031200224</v>
      </c>
      <c r="J322" s="1" t="s">
        <v>13827</v>
      </c>
      <c r="K322" t="s">
        <v>2860</v>
      </c>
    </row>
    <row r="323" spans="1:11" x14ac:dyDescent="0.25">
      <c r="A323" t="s">
        <v>28932</v>
      </c>
      <c r="B323" s="1">
        <v>1031200225</v>
      </c>
      <c r="J323" s="1" t="s">
        <v>13828</v>
      </c>
      <c r="K323" t="s">
        <v>2861</v>
      </c>
    </row>
    <row r="324" spans="1:11" x14ac:dyDescent="0.25">
      <c r="A324" t="s">
        <v>28954</v>
      </c>
      <c r="B324" s="1">
        <v>1031200226</v>
      </c>
      <c r="J324" s="1" t="s">
        <v>13829</v>
      </c>
      <c r="K324" t="s">
        <v>2862</v>
      </c>
    </row>
    <row r="325" spans="1:11" x14ac:dyDescent="0.25">
      <c r="A325" t="s">
        <v>28955</v>
      </c>
      <c r="B325" s="1">
        <v>1031200227</v>
      </c>
      <c r="J325" s="1" t="s">
        <v>13830</v>
      </c>
      <c r="K325" t="s">
        <v>2863</v>
      </c>
    </row>
    <row r="326" spans="1:11" x14ac:dyDescent="0.25">
      <c r="A326" t="s">
        <v>28956</v>
      </c>
      <c r="B326" s="1">
        <v>1031200228</v>
      </c>
      <c r="J326" s="1" t="s">
        <v>13831</v>
      </c>
      <c r="K326" t="s">
        <v>2864</v>
      </c>
    </row>
    <row r="327" spans="1:11" x14ac:dyDescent="0.25">
      <c r="A327" t="s">
        <v>28957</v>
      </c>
      <c r="B327" s="1">
        <v>1031200229</v>
      </c>
      <c r="J327" s="1" t="s">
        <v>13832</v>
      </c>
      <c r="K327" t="s">
        <v>2865</v>
      </c>
    </row>
    <row r="328" spans="1:11" x14ac:dyDescent="0.25">
      <c r="A328" t="s">
        <v>28958</v>
      </c>
      <c r="B328" s="1">
        <v>1031200230</v>
      </c>
      <c r="J328" s="1" t="s">
        <v>13833</v>
      </c>
      <c r="K328" t="s">
        <v>1900</v>
      </c>
    </row>
    <row r="329" spans="1:11" x14ac:dyDescent="0.25">
      <c r="A329" t="s">
        <v>28959</v>
      </c>
      <c r="B329" s="1">
        <v>1031200231</v>
      </c>
      <c r="J329" s="1" t="s">
        <v>13834</v>
      </c>
      <c r="K329" t="s">
        <v>2866</v>
      </c>
    </row>
    <row r="330" spans="1:11" x14ac:dyDescent="0.25">
      <c r="A330" t="s">
        <v>28960</v>
      </c>
      <c r="B330" s="1">
        <v>1031200232</v>
      </c>
      <c r="J330" s="1" t="s">
        <v>13835</v>
      </c>
      <c r="K330" t="s">
        <v>2867</v>
      </c>
    </row>
    <row r="331" spans="1:11" x14ac:dyDescent="0.25">
      <c r="A331" t="s">
        <v>28961</v>
      </c>
      <c r="B331" s="1">
        <v>1031200233</v>
      </c>
      <c r="J331" s="1" t="s">
        <v>13836</v>
      </c>
      <c r="K331" t="s">
        <v>2868</v>
      </c>
    </row>
    <row r="332" spans="1:11" x14ac:dyDescent="0.25">
      <c r="A332" t="s">
        <v>28962</v>
      </c>
      <c r="B332" s="1">
        <v>1031200234</v>
      </c>
      <c r="J332" s="1" t="s">
        <v>13837</v>
      </c>
      <c r="K332" t="s">
        <v>2869</v>
      </c>
    </row>
    <row r="333" spans="1:11" x14ac:dyDescent="0.25">
      <c r="A333" t="s">
        <v>28963</v>
      </c>
      <c r="B333" s="1">
        <v>1031200235</v>
      </c>
      <c r="J333" s="1" t="s">
        <v>13838</v>
      </c>
      <c r="K333" t="s">
        <v>2870</v>
      </c>
    </row>
    <row r="334" spans="1:11" x14ac:dyDescent="0.25">
      <c r="A334" t="s">
        <v>28964</v>
      </c>
      <c r="B334" s="1">
        <v>1031200236</v>
      </c>
      <c r="J334" s="1" t="s">
        <v>13839</v>
      </c>
      <c r="K334" t="s">
        <v>2871</v>
      </c>
    </row>
    <row r="335" spans="1:11" x14ac:dyDescent="0.25">
      <c r="A335" t="s">
        <v>28965</v>
      </c>
      <c r="B335" s="1">
        <v>1031200237</v>
      </c>
      <c r="J335" s="1" t="s">
        <v>13840</v>
      </c>
      <c r="K335" t="s">
        <v>2872</v>
      </c>
    </row>
    <row r="336" spans="1:11" x14ac:dyDescent="0.25">
      <c r="A336" t="s">
        <v>28966</v>
      </c>
      <c r="B336" s="1">
        <v>1031200238</v>
      </c>
      <c r="J336" s="1" t="s">
        <v>13841</v>
      </c>
      <c r="K336" t="s">
        <v>2873</v>
      </c>
    </row>
    <row r="337" spans="1:11" x14ac:dyDescent="0.25">
      <c r="A337" t="s">
        <v>28967</v>
      </c>
      <c r="B337" s="1">
        <v>1031200239</v>
      </c>
      <c r="J337" s="1" t="s">
        <v>13842</v>
      </c>
      <c r="K337" t="s">
        <v>2874</v>
      </c>
    </row>
    <row r="338" spans="1:11" x14ac:dyDescent="0.25">
      <c r="A338" t="s">
        <v>28968</v>
      </c>
      <c r="B338" s="1">
        <v>1031200240</v>
      </c>
      <c r="J338" s="1" t="s">
        <v>13843</v>
      </c>
      <c r="K338" t="s">
        <v>2875</v>
      </c>
    </row>
    <row r="339" spans="1:11" x14ac:dyDescent="0.25">
      <c r="A339" t="s">
        <v>28969</v>
      </c>
      <c r="B339" s="1">
        <v>1031200241</v>
      </c>
      <c r="J339" s="1" t="s">
        <v>13844</v>
      </c>
      <c r="K339" t="s">
        <v>2876</v>
      </c>
    </row>
    <row r="340" spans="1:11" x14ac:dyDescent="0.25">
      <c r="A340" t="s">
        <v>28970</v>
      </c>
      <c r="B340" s="1">
        <v>1031200242</v>
      </c>
      <c r="J340" s="1" t="s">
        <v>13845</v>
      </c>
      <c r="K340" t="s">
        <v>2877</v>
      </c>
    </row>
    <row r="341" spans="1:11" x14ac:dyDescent="0.25">
      <c r="A341" t="s">
        <v>28971</v>
      </c>
      <c r="B341" s="1">
        <v>1031200243</v>
      </c>
      <c r="J341" s="1" t="s">
        <v>13846</v>
      </c>
      <c r="K341" t="s">
        <v>2878</v>
      </c>
    </row>
    <row r="342" spans="1:11" x14ac:dyDescent="0.25">
      <c r="A342" t="s">
        <v>28972</v>
      </c>
      <c r="B342" s="1">
        <v>1031200244</v>
      </c>
      <c r="J342" s="1" t="s">
        <v>13847</v>
      </c>
      <c r="K342" t="s">
        <v>2879</v>
      </c>
    </row>
    <row r="343" spans="1:11" x14ac:dyDescent="0.25">
      <c r="A343" t="s">
        <v>28973</v>
      </c>
      <c r="B343" s="1">
        <v>1031200245</v>
      </c>
      <c r="J343" s="1" t="s">
        <v>13848</v>
      </c>
      <c r="K343" t="s">
        <v>2880</v>
      </c>
    </row>
    <row r="344" spans="1:11" x14ac:dyDescent="0.25">
      <c r="A344" t="s">
        <v>28974</v>
      </c>
      <c r="B344" s="1">
        <v>1031200246</v>
      </c>
      <c r="J344" s="1" t="s">
        <v>13849</v>
      </c>
      <c r="K344" t="s">
        <v>2881</v>
      </c>
    </row>
    <row r="345" spans="1:11" x14ac:dyDescent="0.25">
      <c r="A345" t="s">
        <v>28975</v>
      </c>
      <c r="B345" s="1">
        <v>1031200247</v>
      </c>
      <c r="J345" s="1" t="s">
        <v>13850</v>
      </c>
      <c r="K345" t="s">
        <v>1085</v>
      </c>
    </row>
    <row r="346" spans="1:11" x14ac:dyDescent="0.25">
      <c r="A346" t="s">
        <v>28976</v>
      </c>
      <c r="B346" s="1">
        <v>1031200248</v>
      </c>
      <c r="J346" s="1" t="s">
        <v>13851</v>
      </c>
      <c r="K346" t="s">
        <v>1901</v>
      </c>
    </row>
    <row r="347" spans="1:11" x14ac:dyDescent="0.25">
      <c r="A347" t="s">
        <v>28977</v>
      </c>
      <c r="B347" s="1">
        <v>1031200249</v>
      </c>
      <c r="J347" s="1" t="s">
        <v>13852</v>
      </c>
      <c r="K347" t="s">
        <v>2882</v>
      </c>
    </row>
    <row r="348" spans="1:11" x14ac:dyDescent="0.25">
      <c r="A348" t="s">
        <v>28978</v>
      </c>
      <c r="B348" s="1">
        <v>1031200250</v>
      </c>
      <c r="J348" s="1" t="s">
        <v>13853</v>
      </c>
      <c r="K348" t="s">
        <v>2883</v>
      </c>
    </row>
    <row r="349" spans="1:11" x14ac:dyDescent="0.25">
      <c r="A349" t="s">
        <v>28979</v>
      </c>
      <c r="B349" s="1">
        <v>1031200251</v>
      </c>
      <c r="J349" s="1" t="s">
        <v>13854</v>
      </c>
      <c r="K349" t="s">
        <v>2884</v>
      </c>
    </row>
    <row r="350" spans="1:11" x14ac:dyDescent="0.25">
      <c r="A350" t="s">
        <v>28980</v>
      </c>
      <c r="B350" s="1">
        <v>1031200252</v>
      </c>
      <c r="J350" s="1" t="s">
        <v>13855</v>
      </c>
      <c r="K350" t="s">
        <v>2885</v>
      </c>
    </row>
    <row r="351" spans="1:11" x14ac:dyDescent="0.25">
      <c r="A351" t="s">
        <v>28981</v>
      </c>
      <c r="B351" s="1">
        <v>1031200253</v>
      </c>
      <c r="J351" s="1" t="s">
        <v>13856</v>
      </c>
      <c r="K351" t="s">
        <v>2886</v>
      </c>
    </row>
    <row r="352" spans="1:11" x14ac:dyDescent="0.25">
      <c r="A352" t="s">
        <v>28982</v>
      </c>
      <c r="B352" s="1">
        <v>1031200254</v>
      </c>
      <c r="J352" s="1" t="s">
        <v>13857</v>
      </c>
      <c r="K352" t="s">
        <v>1086</v>
      </c>
    </row>
    <row r="353" spans="1:11" x14ac:dyDescent="0.25">
      <c r="A353" t="s">
        <v>28983</v>
      </c>
      <c r="B353" s="1">
        <v>1031200255</v>
      </c>
      <c r="J353" s="1" t="s">
        <v>13858</v>
      </c>
      <c r="K353" t="s">
        <v>1902</v>
      </c>
    </row>
    <row r="354" spans="1:11" x14ac:dyDescent="0.25">
      <c r="A354" t="s">
        <v>28984</v>
      </c>
      <c r="B354" s="1">
        <v>1031200256</v>
      </c>
      <c r="J354" s="1" t="s">
        <v>13859</v>
      </c>
      <c r="K354" t="s">
        <v>2887</v>
      </c>
    </row>
    <row r="355" spans="1:11" x14ac:dyDescent="0.25">
      <c r="A355" t="s">
        <v>28985</v>
      </c>
      <c r="B355" s="1">
        <v>1031200257</v>
      </c>
      <c r="J355" s="1" t="s">
        <v>13860</v>
      </c>
      <c r="K355" t="s">
        <v>2888</v>
      </c>
    </row>
    <row r="356" spans="1:11" x14ac:dyDescent="0.25">
      <c r="A356" t="s">
        <v>28986</v>
      </c>
      <c r="B356" s="1">
        <v>1031200258</v>
      </c>
      <c r="J356" s="1" t="s">
        <v>13861</v>
      </c>
      <c r="K356" t="s">
        <v>2889</v>
      </c>
    </row>
    <row r="357" spans="1:11" x14ac:dyDescent="0.25">
      <c r="A357" t="s">
        <v>28987</v>
      </c>
      <c r="B357" s="1">
        <v>1031200259</v>
      </c>
      <c r="J357" s="1" t="s">
        <v>13862</v>
      </c>
      <c r="K357" t="s">
        <v>1087</v>
      </c>
    </row>
    <row r="358" spans="1:11" x14ac:dyDescent="0.25">
      <c r="A358" t="s">
        <v>28988</v>
      </c>
      <c r="B358" s="1">
        <v>1031200260</v>
      </c>
      <c r="J358" s="1" t="s">
        <v>13863</v>
      </c>
      <c r="K358" t="s">
        <v>2890</v>
      </c>
    </row>
    <row r="359" spans="1:11" x14ac:dyDescent="0.25">
      <c r="A359" t="s">
        <v>28989</v>
      </c>
      <c r="B359" s="1">
        <v>1031200261</v>
      </c>
      <c r="J359" s="1" t="s">
        <v>13864</v>
      </c>
      <c r="K359" t="s">
        <v>595</v>
      </c>
    </row>
    <row r="360" spans="1:11" x14ac:dyDescent="0.25">
      <c r="A360" t="s">
        <v>28990</v>
      </c>
      <c r="B360" s="1">
        <v>1031200262</v>
      </c>
      <c r="J360" s="1" t="s">
        <v>13865</v>
      </c>
      <c r="K360" t="s">
        <v>596</v>
      </c>
    </row>
    <row r="361" spans="1:11" x14ac:dyDescent="0.25">
      <c r="A361" t="s">
        <v>28991</v>
      </c>
      <c r="B361" s="1">
        <v>1031200263</v>
      </c>
      <c r="J361" s="1" t="s">
        <v>13866</v>
      </c>
      <c r="K361" t="s">
        <v>597</v>
      </c>
    </row>
    <row r="362" spans="1:11" x14ac:dyDescent="0.25">
      <c r="A362" t="s">
        <v>28992</v>
      </c>
      <c r="B362" s="1">
        <v>1031200264</v>
      </c>
      <c r="J362" s="1" t="s">
        <v>13867</v>
      </c>
      <c r="K362" t="s">
        <v>598</v>
      </c>
    </row>
    <row r="363" spans="1:11" x14ac:dyDescent="0.25">
      <c r="A363" t="s">
        <v>28993</v>
      </c>
      <c r="B363" s="1">
        <v>1031200265</v>
      </c>
      <c r="J363" s="1" t="s">
        <v>13868</v>
      </c>
      <c r="K363" t="s">
        <v>729</v>
      </c>
    </row>
    <row r="364" spans="1:11" x14ac:dyDescent="0.25">
      <c r="A364" t="s">
        <v>28994</v>
      </c>
      <c r="B364" s="1">
        <v>1031200266</v>
      </c>
      <c r="J364" s="1" t="s">
        <v>13869</v>
      </c>
      <c r="K364" t="s">
        <v>2891</v>
      </c>
    </row>
    <row r="365" spans="1:11" x14ac:dyDescent="0.25">
      <c r="A365" t="s">
        <v>28995</v>
      </c>
      <c r="B365" s="1">
        <v>1031200267</v>
      </c>
      <c r="J365" s="1" t="s">
        <v>13870</v>
      </c>
      <c r="K365" t="s">
        <v>2892</v>
      </c>
    </row>
    <row r="366" spans="1:11" x14ac:dyDescent="0.25">
      <c r="A366" t="s">
        <v>28996</v>
      </c>
      <c r="B366" s="1">
        <v>1031200268</v>
      </c>
      <c r="J366" s="1" t="s">
        <v>13871</v>
      </c>
      <c r="K366" t="s">
        <v>2893</v>
      </c>
    </row>
    <row r="367" spans="1:11" x14ac:dyDescent="0.25">
      <c r="A367" t="s">
        <v>28997</v>
      </c>
      <c r="B367" s="1">
        <v>1031200269</v>
      </c>
      <c r="J367" s="1" t="s">
        <v>13872</v>
      </c>
      <c r="K367" t="s">
        <v>599</v>
      </c>
    </row>
    <row r="368" spans="1:11" x14ac:dyDescent="0.25">
      <c r="A368" t="s">
        <v>28998</v>
      </c>
      <c r="B368" s="1">
        <v>1031200270</v>
      </c>
      <c r="J368" s="1" t="s">
        <v>13873</v>
      </c>
      <c r="K368" t="s">
        <v>2894</v>
      </c>
    </row>
    <row r="369" spans="1:11" x14ac:dyDescent="0.25">
      <c r="A369" t="s">
        <v>28999</v>
      </c>
      <c r="B369" s="1">
        <v>1031200271</v>
      </c>
      <c r="J369" s="1" t="s">
        <v>13874</v>
      </c>
      <c r="K369" t="s">
        <v>2895</v>
      </c>
    </row>
    <row r="370" spans="1:11" x14ac:dyDescent="0.25">
      <c r="A370" t="s">
        <v>29000</v>
      </c>
      <c r="B370" s="1">
        <v>1031200272</v>
      </c>
      <c r="J370" s="1" t="s">
        <v>13875</v>
      </c>
      <c r="K370" t="s">
        <v>2896</v>
      </c>
    </row>
    <row r="371" spans="1:11" x14ac:dyDescent="0.25">
      <c r="A371" t="s">
        <v>29001</v>
      </c>
      <c r="B371" s="1">
        <v>1031200273</v>
      </c>
      <c r="J371" s="1" t="s">
        <v>13876</v>
      </c>
      <c r="K371" t="s">
        <v>2897</v>
      </c>
    </row>
    <row r="372" spans="1:11" x14ac:dyDescent="0.25">
      <c r="A372" t="s">
        <v>29002</v>
      </c>
      <c r="B372" s="1">
        <v>1031200274</v>
      </c>
      <c r="J372" s="1" t="s">
        <v>13877</v>
      </c>
      <c r="K372" t="s">
        <v>2898</v>
      </c>
    </row>
    <row r="373" spans="1:11" x14ac:dyDescent="0.25">
      <c r="A373" t="s">
        <v>29003</v>
      </c>
      <c r="B373" s="1">
        <v>1031200275</v>
      </c>
      <c r="J373" s="1" t="s">
        <v>13878</v>
      </c>
      <c r="K373" t="s">
        <v>2899</v>
      </c>
    </row>
    <row r="374" spans="1:11" x14ac:dyDescent="0.25">
      <c r="A374" t="s">
        <v>29004</v>
      </c>
      <c r="B374" s="1">
        <v>1031200277</v>
      </c>
      <c r="J374" s="1" t="s">
        <v>13879</v>
      </c>
      <c r="K374" t="s">
        <v>2900</v>
      </c>
    </row>
    <row r="375" spans="1:11" x14ac:dyDescent="0.25">
      <c r="A375" t="s">
        <v>29005</v>
      </c>
      <c r="B375" s="1">
        <v>1031200278</v>
      </c>
      <c r="J375" s="1" t="s">
        <v>13880</v>
      </c>
      <c r="K375" t="s">
        <v>2901</v>
      </c>
    </row>
    <row r="376" spans="1:11" x14ac:dyDescent="0.25">
      <c r="A376" t="s">
        <v>29006</v>
      </c>
      <c r="B376" s="1">
        <v>1031200279</v>
      </c>
      <c r="J376" s="1" t="s">
        <v>13881</v>
      </c>
      <c r="K376" t="s">
        <v>2902</v>
      </c>
    </row>
    <row r="377" spans="1:11" x14ac:dyDescent="0.25">
      <c r="A377" t="s">
        <v>29007</v>
      </c>
      <c r="B377" s="1">
        <v>1031200280</v>
      </c>
      <c r="J377" s="1" t="s">
        <v>13882</v>
      </c>
      <c r="K377" t="s">
        <v>2903</v>
      </c>
    </row>
    <row r="378" spans="1:11" x14ac:dyDescent="0.25">
      <c r="A378" t="s">
        <v>29008</v>
      </c>
      <c r="B378" s="1">
        <v>1031200281</v>
      </c>
      <c r="J378" s="1" t="s">
        <v>13883</v>
      </c>
      <c r="K378" t="s">
        <v>2904</v>
      </c>
    </row>
    <row r="379" spans="1:11" x14ac:dyDescent="0.25">
      <c r="A379" t="s">
        <v>29009</v>
      </c>
      <c r="B379" s="1">
        <v>1031200282</v>
      </c>
      <c r="J379" s="1" t="s">
        <v>13884</v>
      </c>
      <c r="K379" t="s">
        <v>2905</v>
      </c>
    </row>
    <row r="380" spans="1:11" x14ac:dyDescent="0.25">
      <c r="A380" t="s">
        <v>29010</v>
      </c>
      <c r="B380" s="1">
        <v>1031200283</v>
      </c>
      <c r="J380" s="1" t="s">
        <v>13885</v>
      </c>
      <c r="K380" t="s">
        <v>2906</v>
      </c>
    </row>
    <row r="381" spans="1:11" x14ac:dyDescent="0.25">
      <c r="A381" t="s">
        <v>29011</v>
      </c>
      <c r="B381" s="1">
        <v>1031200284</v>
      </c>
      <c r="J381" s="1" t="s">
        <v>13886</v>
      </c>
      <c r="K381" t="s">
        <v>2907</v>
      </c>
    </row>
    <row r="382" spans="1:11" x14ac:dyDescent="0.25">
      <c r="A382" t="s">
        <v>29012</v>
      </c>
      <c r="B382" s="1">
        <v>1031200285</v>
      </c>
      <c r="J382" s="1" t="s">
        <v>13887</v>
      </c>
      <c r="K382" t="s">
        <v>2908</v>
      </c>
    </row>
    <row r="383" spans="1:11" x14ac:dyDescent="0.25">
      <c r="A383" t="s">
        <v>29013</v>
      </c>
      <c r="B383" s="1">
        <v>1031200286</v>
      </c>
      <c r="J383" s="1" t="s">
        <v>13888</v>
      </c>
      <c r="K383" t="s">
        <v>2909</v>
      </c>
    </row>
    <row r="384" spans="1:11" x14ac:dyDescent="0.25">
      <c r="A384" t="s">
        <v>29014</v>
      </c>
      <c r="B384" s="1">
        <v>1031200287</v>
      </c>
      <c r="J384" s="1" t="s">
        <v>13889</v>
      </c>
      <c r="K384" t="s">
        <v>2910</v>
      </c>
    </row>
    <row r="385" spans="1:11" x14ac:dyDescent="0.25">
      <c r="A385" t="s">
        <v>29015</v>
      </c>
      <c r="B385" s="1">
        <v>1031200288</v>
      </c>
      <c r="J385" s="1" t="s">
        <v>13890</v>
      </c>
      <c r="K385" t="s">
        <v>2911</v>
      </c>
    </row>
    <row r="386" spans="1:11" x14ac:dyDescent="0.25">
      <c r="A386" t="s">
        <v>29016</v>
      </c>
      <c r="B386" s="1">
        <v>1031200289</v>
      </c>
      <c r="J386" s="1" t="s">
        <v>13891</v>
      </c>
      <c r="K386" t="s">
        <v>2912</v>
      </c>
    </row>
    <row r="387" spans="1:11" x14ac:dyDescent="0.25">
      <c r="A387" t="s">
        <v>29017</v>
      </c>
      <c r="B387" s="1">
        <v>1031200290</v>
      </c>
      <c r="J387" s="1" t="s">
        <v>13892</v>
      </c>
      <c r="K387" t="s">
        <v>2913</v>
      </c>
    </row>
    <row r="388" spans="1:11" x14ac:dyDescent="0.25">
      <c r="A388" t="s">
        <v>29018</v>
      </c>
      <c r="B388" s="1">
        <v>1031200291</v>
      </c>
      <c r="J388" s="1" t="s">
        <v>13893</v>
      </c>
      <c r="K388" t="s">
        <v>2914</v>
      </c>
    </row>
    <row r="389" spans="1:11" x14ac:dyDescent="0.25">
      <c r="A389" t="s">
        <v>29019</v>
      </c>
      <c r="B389" s="1">
        <v>1031200292</v>
      </c>
      <c r="J389" s="1" t="s">
        <v>13894</v>
      </c>
      <c r="K389" t="s">
        <v>2915</v>
      </c>
    </row>
    <row r="390" spans="1:11" x14ac:dyDescent="0.25">
      <c r="A390" t="s">
        <v>29020</v>
      </c>
      <c r="B390" s="1">
        <v>1031200293</v>
      </c>
      <c r="J390" s="1" t="s">
        <v>13895</v>
      </c>
      <c r="K390" t="s">
        <v>2916</v>
      </c>
    </row>
    <row r="391" spans="1:11" x14ac:dyDescent="0.25">
      <c r="A391" t="s">
        <v>29021</v>
      </c>
      <c r="B391" s="1">
        <v>1031200294</v>
      </c>
      <c r="J391" s="1" t="s">
        <v>13896</v>
      </c>
      <c r="K391" t="s">
        <v>2917</v>
      </c>
    </row>
    <row r="392" spans="1:11" x14ac:dyDescent="0.25">
      <c r="A392" t="s">
        <v>29022</v>
      </c>
      <c r="B392" s="1">
        <v>1031200295</v>
      </c>
      <c r="J392" s="1" t="s">
        <v>13897</v>
      </c>
      <c r="K392" t="s">
        <v>2918</v>
      </c>
    </row>
    <row r="393" spans="1:11" x14ac:dyDescent="0.25">
      <c r="A393" t="s">
        <v>29023</v>
      </c>
      <c r="B393" s="1">
        <v>1031200296</v>
      </c>
      <c r="J393" s="1" t="s">
        <v>13898</v>
      </c>
      <c r="K393" t="s">
        <v>2919</v>
      </c>
    </row>
    <row r="394" spans="1:11" x14ac:dyDescent="0.25">
      <c r="A394" t="s">
        <v>29024</v>
      </c>
      <c r="B394" s="1">
        <v>1031200297</v>
      </c>
      <c r="J394" s="1" t="s">
        <v>13899</v>
      </c>
      <c r="K394" t="s">
        <v>600</v>
      </c>
    </row>
    <row r="395" spans="1:11" x14ac:dyDescent="0.25">
      <c r="A395" t="s">
        <v>29025</v>
      </c>
      <c r="B395" s="1">
        <v>1031200298</v>
      </c>
      <c r="J395" s="1" t="s">
        <v>13900</v>
      </c>
      <c r="K395" t="s">
        <v>730</v>
      </c>
    </row>
    <row r="396" spans="1:11" x14ac:dyDescent="0.25">
      <c r="A396" t="s">
        <v>29026</v>
      </c>
      <c r="B396" s="1">
        <v>1031200299</v>
      </c>
      <c r="J396" s="1" t="s">
        <v>13901</v>
      </c>
      <c r="K396" t="s">
        <v>2920</v>
      </c>
    </row>
    <row r="397" spans="1:11" x14ac:dyDescent="0.25">
      <c r="A397" t="s">
        <v>29027</v>
      </c>
      <c r="B397" s="1">
        <v>1031200300</v>
      </c>
      <c r="J397" s="1" t="s">
        <v>13902</v>
      </c>
      <c r="K397" t="s">
        <v>2921</v>
      </c>
    </row>
    <row r="398" spans="1:11" x14ac:dyDescent="0.25">
      <c r="A398" t="s">
        <v>29028</v>
      </c>
      <c r="B398" s="1">
        <v>1031200301</v>
      </c>
      <c r="J398" s="1" t="s">
        <v>13903</v>
      </c>
      <c r="K398" t="s">
        <v>2922</v>
      </c>
    </row>
    <row r="399" spans="1:11" x14ac:dyDescent="0.25">
      <c r="A399" t="s">
        <v>29029</v>
      </c>
      <c r="B399" s="1">
        <v>1031200302</v>
      </c>
      <c r="J399" s="1" t="s">
        <v>13904</v>
      </c>
      <c r="K399" t="s">
        <v>731</v>
      </c>
    </row>
    <row r="400" spans="1:11" x14ac:dyDescent="0.25">
      <c r="A400" t="s">
        <v>29030</v>
      </c>
      <c r="B400" s="1">
        <v>1031200303</v>
      </c>
      <c r="J400" s="1" t="s">
        <v>13905</v>
      </c>
      <c r="K400" t="s">
        <v>2923</v>
      </c>
    </row>
    <row r="401" spans="1:11" x14ac:dyDescent="0.25">
      <c r="A401" t="s">
        <v>29031</v>
      </c>
      <c r="B401" s="1">
        <v>1031200304</v>
      </c>
      <c r="J401" s="1" t="s">
        <v>13906</v>
      </c>
      <c r="K401" t="s">
        <v>2924</v>
      </c>
    </row>
    <row r="402" spans="1:11" x14ac:dyDescent="0.25">
      <c r="A402" t="s">
        <v>29032</v>
      </c>
      <c r="B402" s="1">
        <v>1031200305</v>
      </c>
      <c r="J402" s="1" t="s">
        <v>13907</v>
      </c>
      <c r="K402" t="s">
        <v>1088</v>
      </c>
    </row>
    <row r="403" spans="1:11" x14ac:dyDescent="0.25">
      <c r="A403" t="s">
        <v>29033</v>
      </c>
      <c r="B403" s="1">
        <v>1031200306</v>
      </c>
      <c r="J403" s="1" t="s">
        <v>13908</v>
      </c>
      <c r="K403" t="s">
        <v>1903</v>
      </c>
    </row>
    <row r="404" spans="1:11" x14ac:dyDescent="0.25">
      <c r="A404" t="s">
        <v>29034</v>
      </c>
      <c r="B404" s="1">
        <v>1031200307</v>
      </c>
      <c r="J404" s="1" t="s">
        <v>13909</v>
      </c>
      <c r="K404" t="s">
        <v>1904</v>
      </c>
    </row>
    <row r="405" spans="1:11" x14ac:dyDescent="0.25">
      <c r="A405" t="s">
        <v>29035</v>
      </c>
      <c r="B405" s="1">
        <v>1031200308</v>
      </c>
      <c r="J405" s="1" t="s">
        <v>13910</v>
      </c>
      <c r="K405" t="s">
        <v>2925</v>
      </c>
    </row>
    <row r="406" spans="1:11" x14ac:dyDescent="0.25">
      <c r="A406" t="s">
        <v>29036</v>
      </c>
      <c r="B406" s="1">
        <v>1031200309</v>
      </c>
      <c r="J406" s="1" t="s">
        <v>13911</v>
      </c>
      <c r="K406" t="s">
        <v>2926</v>
      </c>
    </row>
    <row r="407" spans="1:11" x14ac:dyDescent="0.25">
      <c r="A407" t="s">
        <v>29037</v>
      </c>
      <c r="B407" s="1">
        <v>1031200311</v>
      </c>
      <c r="J407" s="1" t="s">
        <v>13912</v>
      </c>
      <c r="K407" t="s">
        <v>2927</v>
      </c>
    </row>
    <row r="408" spans="1:11" x14ac:dyDescent="0.25">
      <c r="A408" t="s">
        <v>29038</v>
      </c>
      <c r="B408" s="1">
        <v>1031200319</v>
      </c>
      <c r="J408" s="1" t="s">
        <v>13913</v>
      </c>
      <c r="K408" t="s">
        <v>2928</v>
      </c>
    </row>
    <row r="409" spans="1:11" x14ac:dyDescent="0.25">
      <c r="A409" t="s">
        <v>28978</v>
      </c>
      <c r="B409" s="1">
        <v>1031200320</v>
      </c>
      <c r="J409" s="1" t="s">
        <v>13914</v>
      </c>
      <c r="K409" t="s">
        <v>2929</v>
      </c>
    </row>
    <row r="410" spans="1:11" x14ac:dyDescent="0.25">
      <c r="A410" t="s">
        <v>29039</v>
      </c>
      <c r="B410" s="1">
        <v>1031200321</v>
      </c>
      <c r="J410" s="1" t="s">
        <v>13915</v>
      </c>
      <c r="K410" t="s">
        <v>2930</v>
      </c>
    </row>
    <row r="411" spans="1:11" x14ac:dyDescent="0.25">
      <c r="A411" t="s">
        <v>28882</v>
      </c>
      <c r="B411" s="1">
        <v>1031200322</v>
      </c>
      <c r="J411" s="1" t="s">
        <v>13916</v>
      </c>
      <c r="K411" t="s">
        <v>2931</v>
      </c>
    </row>
    <row r="412" spans="1:11" x14ac:dyDescent="0.25">
      <c r="A412" t="s">
        <v>28958</v>
      </c>
      <c r="B412" s="1">
        <v>1031200323</v>
      </c>
      <c r="J412" s="1" t="s">
        <v>13917</v>
      </c>
      <c r="K412" t="s">
        <v>2932</v>
      </c>
    </row>
    <row r="413" spans="1:11" x14ac:dyDescent="0.25">
      <c r="A413" t="s">
        <v>28950</v>
      </c>
      <c r="B413" s="1">
        <v>1031200324</v>
      </c>
      <c r="J413" s="1" t="s">
        <v>13918</v>
      </c>
      <c r="K413" t="s">
        <v>2933</v>
      </c>
    </row>
    <row r="414" spans="1:11" x14ac:dyDescent="0.25">
      <c r="A414" t="s">
        <v>28952</v>
      </c>
      <c r="B414" s="1">
        <v>1031200325</v>
      </c>
      <c r="J414" s="1" t="s">
        <v>13919</v>
      </c>
      <c r="K414" t="s">
        <v>2934</v>
      </c>
    </row>
    <row r="415" spans="1:11" x14ac:dyDescent="0.25">
      <c r="A415" t="s">
        <v>28868</v>
      </c>
      <c r="B415" s="1">
        <v>1031200326</v>
      </c>
      <c r="J415" s="1" t="s">
        <v>13920</v>
      </c>
      <c r="K415" t="s">
        <v>2935</v>
      </c>
    </row>
    <row r="416" spans="1:11" x14ac:dyDescent="0.25">
      <c r="A416" t="s">
        <v>29018</v>
      </c>
      <c r="B416" s="1">
        <v>1031200327</v>
      </c>
      <c r="J416" s="1" t="s">
        <v>13921</v>
      </c>
      <c r="K416" t="s">
        <v>2936</v>
      </c>
    </row>
    <row r="417" spans="1:11" x14ac:dyDescent="0.25">
      <c r="A417" t="s">
        <v>29016</v>
      </c>
      <c r="B417" s="1">
        <v>1031200328</v>
      </c>
      <c r="J417" s="1" t="s">
        <v>13922</v>
      </c>
      <c r="K417" t="s">
        <v>1089</v>
      </c>
    </row>
    <row r="418" spans="1:11" x14ac:dyDescent="0.25">
      <c r="A418" t="s">
        <v>29040</v>
      </c>
      <c r="B418" s="1">
        <v>1031200329</v>
      </c>
      <c r="J418" s="1" t="s">
        <v>13923</v>
      </c>
      <c r="K418" t="s">
        <v>2937</v>
      </c>
    </row>
    <row r="419" spans="1:11" x14ac:dyDescent="0.25">
      <c r="A419" t="s">
        <v>29011</v>
      </c>
      <c r="B419" s="1">
        <v>1031200330</v>
      </c>
      <c r="J419" s="1" t="s">
        <v>13924</v>
      </c>
      <c r="K419" t="s">
        <v>2938</v>
      </c>
    </row>
    <row r="420" spans="1:11" x14ac:dyDescent="0.25">
      <c r="A420" t="s">
        <v>28886</v>
      </c>
      <c r="B420" s="1">
        <v>1031200332</v>
      </c>
      <c r="J420" s="1" t="s">
        <v>13925</v>
      </c>
      <c r="K420" t="s">
        <v>2939</v>
      </c>
    </row>
    <row r="421" spans="1:11" x14ac:dyDescent="0.25">
      <c r="A421" t="s">
        <v>28988</v>
      </c>
      <c r="B421" s="1">
        <v>1031200333</v>
      </c>
      <c r="J421" s="1" t="s">
        <v>13926</v>
      </c>
      <c r="K421" t="s">
        <v>2940</v>
      </c>
    </row>
    <row r="422" spans="1:11" x14ac:dyDescent="0.25">
      <c r="A422" t="s">
        <v>29041</v>
      </c>
      <c r="B422" s="1">
        <v>1031200334</v>
      </c>
      <c r="J422" s="1" t="s">
        <v>13927</v>
      </c>
      <c r="K422" t="s">
        <v>2941</v>
      </c>
    </row>
    <row r="423" spans="1:11" x14ac:dyDescent="0.25">
      <c r="A423" t="s">
        <v>166</v>
      </c>
      <c r="B423" s="1">
        <v>1031200335</v>
      </c>
      <c r="J423" s="1" t="s">
        <v>13928</v>
      </c>
      <c r="K423" t="s">
        <v>1905</v>
      </c>
    </row>
    <row r="424" spans="1:11" x14ac:dyDescent="0.25">
      <c r="A424" t="s">
        <v>29042</v>
      </c>
      <c r="B424" s="1">
        <v>1031200336</v>
      </c>
      <c r="J424" s="1" t="s">
        <v>13929</v>
      </c>
      <c r="K424" t="s">
        <v>2942</v>
      </c>
    </row>
    <row r="425" spans="1:11" x14ac:dyDescent="0.25">
      <c r="A425" t="s">
        <v>29043</v>
      </c>
      <c r="B425" s="1">
        <v>1031200337</v>
      </c>
      <c r="J425" s="1" t="s">
        <v>13930</v>
      </c>
      <c r="K425" t="s">
        <v>2943</v>
      </c>
    </row>
    <row r="426" spans="1:11" x14ac:dyDescent="0.25">
      <c r="A426" t="s">
        <v>29044</v>
      </c>
      <c r="B426" s="1">
        <v>1031200338</v>
      </c>
      <c r="J426" s="1" t="s">
        <v>13931</v>
      </c>
      <c r="K426" t="s">
        <v>2944</v>
      </c>
    </row>
    <row r="427" spans="1:11" x14ac:dyDescent="0.25">
      <c r="A427" t="s">
        <v>29045</v>
      </c>
      <c r="B427" s="1">
        <v>1031200339</v>
      </c>
      <c r="J427" s="1" t="s">
        <v>13932</v>
      </c>
      <c r="K427" t="s">
        <v>2945</v>
      </c>
    </row>
    <row r="428" spans="1:11" x14ac:dyDescent="0.25">
      <c r="A428" t="s">
        <v>29046</v>
      </c>
      <c r="B428" s="1">
        <v>1031200340</v>
      </c>
      <c r="J428" s="1" t="s">
        <v>13933</v>
      </c>
      <c r="K428" t="s">
        <v>2946</v>
      </c>
    </row>
    <row r="429" spans="1:11" x14ac:dyDescent="0.25">
      <c r="A429" t="s">
        <v>29047</v>
      </c>
      <c r="B429" s="1">
        <v>1031200341</v>
      </c>
      <c r="J429" s="1" t="s">
        <v>13934</v>
      </c>
      <c r="K429" t="s">
        <v>2947</v>
      </c>
    </row>
    <row r="430" spans="1:11" x14ac:dyDescent="0.25">
      <c r="A430" t="s">
        <v>28997</v>
      </c>
      <c r="B430" s="1">
        <v>1031200342</v>
      </c>
      <c r="J430" s="1" t="s">
        <v>13935</v>
      </c>
      <c r="K430" t="s">
        <v>2948</v>
      </c>
    </row>
    <row r="431" spans="1:11" x14ac:dyDescent="0.25">
      <c r="A431" t="s">
        <v>28997</v>
      </c>
      <c r="B431" s="1">
        <v>1031200342</v>
      </c>
      <c r="J431" s="1" t="s">
        <v>13936</v>
      </c>
      <c r="K431" t="s">
        <v>1906</v>
      </c>
    </row>
    <row r="432" spans="1:11" x14ac:dyDescent="0.25">
      <c r="A432" t="s">
        <v>29039</v>
      </c>
      <c r="B432" s="1">
        <v>1031200343</v>
      </c>
      <c r="J432" s="1" t="s">
        <v>13937</v>
      </c>
      <c r="K432" t="s">
        <v>1907</v>
      </c>
    </row>
    <row r="433" spans="1:11" x14ac:dyDescent="0.25">
      <c r="A433" t="s">
        <v>29039</v>
      </c>
      <c r="B433" s="1">
        <v>1031200343</v>
      </c>
      <c r="J433" s="1" t="s">
        <v>13938</v>
      </c>
      <c r="K433" t="s">
        <v>2949</v>
      </c>
    </row>
    <row r="434" spans="1:11" x14ac:dyDescent="0.25">
      <c r="A434" t="s">
        <v>29023</v>
      </c>
      <c r="B434" s="1">
        <v>1031200344</v>
      </c>
      <c r="J434" s="1" t="s">
        <v>13939</v>
      </c>
      <c r="K434" t="s">
        <v>732</v>
      </c>
    </row>
    <row r="435" spans="1:11" x14ac:dyDescent="0.25">
      <c r="A435" t="s">
        <v>29023</v>
      </c>
      <c r="B435" s="1">
        <v>1031200344</v>
      </c>
      <c r="J435" s="1" t="s">
        <v>13940</v>
      </c>
      <c r="K435" t="s">
        <v>2950</v>
      </c>
    </row>
    <row r="436" spans="1:11" x14ac:dyDescent="0.25">
      <c r="A436" t="s">
        <v>28982</v>
      </c>
      <c r="B436" s="1">
        <v>1031200345</v>
      </c>
      <c r="J436" s="1" t="s">
        <v>13941</v>
      </c>
      <c r="K436" t="s">
        <v>601</v>
      </c>
    </row>
    <row r="437" spans="1:11" x14ac:dyDescent="0.25">
      <c r="A437" t="s">
        <v>28982</v>
      </c>
      <c r="B437" s="1">
        <v>1031200345</v>
      </c>
      <c r="J437" s="1" t="s">
        <v>13942</v>
      </c>
      <c r="K437" t="s">
        <v>2951</v>
      </c>
    </row>
    <row r="438" spans="1:11" x14ac:dyDescent="0.25">
      <c r="A438" t="s">
        <v>28977</v>
      </c>
      <c r="B438" s="1">
        <v>1031200346</v>
      </c>
      <c r="J438" s="1" t="s">
        <v>13943</v>
      </c>
      <c r="K438" t="s">
        <v>2952</v>
      </c>
    </row>
    <row r="439" spans="1:11" x14ac:dyDescent="0.25">
      <c r="A439" t="s">
        <v>28977</v>
      </c>
      <c r="B439" s="1">
        <v>1031200346</v>
      </c>
      <c r="J439" s="1" t="s">
        <v>13944</v>
      </c>
      <c r="K439" t="s">
        <v>2953</v>
      </c>
    </row>
    <row r="440" spans="1:11" x14ac:dyDescent="0.25">
      <c r="A440" t="s">
        <v>28958</v>
      </c>
      <c r="B440" s="1">
        <v>1031200347</v>
      </c>
      <c r="J440" s="1" t="s">
        <v>13945</v>
      </c>
      <c r="K440" t="s">
        <v>2954</v>
      </c>
    </row>
    <row r="441" spans="1:11" x14ac:dyDescent="0.25">
      <c r="A441" t="s">
        <v>28958</v>
      </c>
      <c r="B441" s="1">
        <v>1031200347</v>
      </c>
      <c r="J441" s="1" t="s">
        <v>13946</v>
      </c>
      <c r="K441" t="s">
        <v>2955</v>
      </c>
    </row>
    <row r="442" spans="1:11" x14ac:dyDescent="0.25">
      <c r="A442" t="s">
        <v>29027</v>
      </c>
      <c r="B442" s="1">
        <v>1031200348</v>
      </c>
      <c r="J442" s="1" t="s">
        <v>13947</v>
      </c>
      <c r="K442" t="s">
        <v>1908</v>
      </c>
    </row>
    <row r="443" spans="1:11" x14ac:dyDescent="0.25">
      <c r="A443" t="s">
        <v>29027</v>
      </c>
      <c r="B443" s="1">
        <v>1031200348</v>
      </c>
      <c r="J443" s="1" t="s">
        <v>13948</v>
      </c>
      <c r="K443" t="s">
        <v>2956</v>
      </c>
    </row>
    <row r="444" spans="1:11" x14ac:dyDescent="0.25">
      <c r="A444" t="s">
        <v>29026</v>
      </c>
      <c r="B444" s="1">
        <v>1031200349</v>
      </c>
      <c r="J444" s="1" t="s">
        <v>13949</v>
      </c>
      <c r="K444" t="s">
        <v>2957</v>
      </c>
    </row>
    <row r="445" spans="1:11" x14ac:dyDescent="0.25">
      <c r="A445" t="s">
        <v>29026</v>
      </c>
      <c r="B445" s="1">
        <v>1031200349</v>
      </c>
      <c r="J445" s="1" t="s">
        <v>13950</v>
      </c>
      <c r="K445" t="s">
        <v>733</v>
      </c>
    </row>
    <row r="446" spans="1:11" x14ac:dyDescent="0.25">
      <c r="A446" t="s">
        <v>29048</v>
      </c>
      <c r="B446" s="1">
        <v>1031200350</v>
      </c>
      <c r="J446" s="1" t="s">
        <v>13951</v>
      </c>
      <c r="K446" t="s">
        <v>2958</v>
      </c>
    </row>
    <row r="447" spans="1:11" x14ac:dyDescent="0.25">
      <c r="A447" t="s">
        <v>29049</v>
      </c>
      <c r="B447" s="1">
        <v>1031200351</v>
      </c>
      <c r="J447" s="1" t="s">
        <v>13952</v>
      </c>
      <c r="K447" t="s">
        <v>2959</v>
      </c>
    </row>
    <row r="448" spans="1:11" x14ac:dyDescent="0.25">
      <c r="A448" t="s">
        <v>29050</v>
      </c>
      <c r="B448" s="1">
        <v>1031200352</v>
      </c>
      <c r="J448" s="1" t="s">
        <v>13953</v>
      </c>
      <c r="K448" t="s">
        <v>2960</v>
      </c>
    </row>
    <row r="449" spans="1:11" x14ac:dyDescent="0.25">
      <c r="A449" t="s">
        <v>29051</v>
      </c>
      <c r="B449" s="1">
        <v>1031200353</v>
      </c>
      <c r="J449" s="1" t="s">
        <v>13954</v>
      </c>
      <c r="K449" t="s">
        <v>1090</v>
      </c>
    </row>
    <row r="450" spans="1:11" x14ac:dyDescent="0.25">
      <c r="A450" t="s">
        <v>29052</v>
      </c>
      <c r="B450" s="1">
        <v>1031200354</v>
      </c>
      <c r="J450" s="1" t="s">
        <v>13955</v>
      </c>
      <c r="K450" t="s">
        <v>2961</v>
      </c>
    </row>
    <row r="451" spans="1:11" x14ac:dyDescent="0.25">
      <c r="A451" t="s">
        <v>29053</v>
      </c>
      <c r="B451" s="1">
        <v>1031200355</v>
      </c>
      <c r="J451" s="1" t="s">
        <v>13956</v>
      </c>
      <c r="K451" t="s">
        <v>2962</v>
      </c>
    </row>
    <row r="452" spans="1:11" x14ac:dyDescent="0.25">
      <c r="A452" t="s">
        <v>29054</v>
      </c>
      <c r="B452" s="1">
        <v>1031200356</v>
      </c>
      <c r="J452" s="1" t="s">
        <v>13957</v>
      </c>
      <c r="K452" t="s">
        <v>1909</v>
      </c>
    </row>
    <row r="453" spans="1:11" x14ac:dyDescent="0.25">
      <c r="A453" t="s">
        <v>29055</v>
      </c>
      <c r="B453" s="1">
        <v>1031200357</v>
      </c>
      <c r="J453" s="1" t="s">
        <v>13958</v>
      </c>
      <c r="K453" t="s">
        <v>1910</v>
      </c>
    </row>
    <row r="454" spans="1:11" x14ac:dyDescent="0.25">
      <c r="A454" t="s">
        <v>29056</v>
      </c>
      <c r="B454" s="1">
        <v>1031200358</v>
      </c>
      <c r="J454" s="1" t="s">
        <v>13959</v>
      </c>
      <c r="K454" t="s">
        <v>1911</v>
      </c>
    </row>
    <row r="455" spans="1:11" x14ac:dyDescent="0.25">
      <c r="A455" t="s">
        <v>29057</v>
      </c>
      <c r="B455" s="1">
        <v>1031200359</v>
      </c>
      <c r="J455" s="1" t="s">
        <v>13960</v>
      </c>
      <c r="K455" t="s">
        <v>2963</v>
      </c>
    </row>
    <row r="456" spans="1:11" x14ac:dyDescent="0.25">
      <c r="A456" t="s">
        <v>28981</v>
      </c>
      <c r="B456" s="34">
        <v>1031200360</v>
      </c>
      <c r="J456" s="1" t="s">
        <v>13961</v>
      </c>
      <c r="K456" t="s">
        <v>2964</v>
      </c>
    </row>
    <row r="457" spans="1:11" x14ac:dyDescent="0.25">
      <c r="A457" t="s">
        <v>29135</v>
      </c>
      <c r="B457" s="34">
        <v>1031200361</v>
      </c>
      <c r="C457" s="14"/>
      <c r="J457" s="1" t="s">
        <v>13962</v>
      </c>
      <c r="K457" t="s">
        <v>2965</v>
      </c>
    </row>
    <row r="458" spans="1:11" x14ac:dyDescent="0.25">
      <c r="A458" t="s">
        <v>29136</v>
      </c>
      <c r="B458" s="34">
        <v>1031200362</v>
      </c>
      <c r="C458" s="14"/>
      <c r="J458" s="1" t="s">
        <v>13963</v>
      </c>
      <c r="K458" t="s">
        <v>2966</v>
      </c>
    </row>
    <row r="459" spans="1:11" x14ac:dyDescent="0.25">
      <c r="A459" t="s">
        <v>29137</v>
      </c>
      <c r="B459" s="34">
        <v>1031200363</v>
      </c>
      <c r="C459" s="14"/>
      <c r="J459" s="1" t="s">
        <v>13964</v>
      </c>
      <c r="K459" t="s">
        <v>2967</v>
      </c>
    </row>
    <row r="460" spans="1:11" x14ac:dyDescent="0.25">
      <c r="A460" t="s">
        <v>29138</v>
      </c>
      <c r="B460" s="34">
        <v>1031200364</v>
      </c>
      <c r="C460" s="14"/>
      <c r="J460" s="1" t="s">
        <v>13965</v>
      </c>
      <c r="K460" t="s">
        <v>2968</v>
      </c>
    </row>
    <row r="461" spans="1:11" x14ac:dyDescent="0.25">
      <c r="A461" t="s">
        <v>29139</v>
      </c>
      <c r="B461" s="34">
        <v>1031200365</v>
      </c>
      <c r="C461" s="14"/>
      <c r="J461" s="1" t="s">
        <v>13966</v>
      </c>
      <c r="K461" t="s">
        <v>2969</v>
      </c>
    </row>
    <row r="462" spans="1:11" x14ac:dyDescent="0.25">
      <c r="A462" t="s">
        <v>29140</v>
      </c>
      <c r="B462" s="34">
        <v>1031200366</v>
      </c>
      <c r="C462" s="14"/>
      <c r="J462" s="1" t="s">
        <v>13967</v>
      </c>
      <c r="K462" t="s">
        <v>2970</v>
      </c>
    </row>
    <row r="463" spans="1:11" x14ac:dyDescent="0.25">
      <c r="A463" t="s">
        <v>29057</v>
      </c>
      <c r="B463" s="34">
        <v>1031200367</v>
      </c>
      <c r="C463" s="14"/>
      <c r="J463" s="1" t="s">
        <v>13968</v>
      </c>
      <c r="K463" t="s">
        <v>2971</v>
      </c>
    </row>
    <row r="464" spans="1:11" x14ac:dyDescent="0.25">
      <c r="A464" t="s">
        <v>29141</v>
      </c>
      <c r="B464" s="34">
        <v>1031200368</v>
      </c>
      <c r="C464" s="14"/>
      <c r="J464" s="1" t="s">
        <v>13969</v>
      </c>
      <c r="K464" t="s">
        <v>2972</v>
      </c>
    </row>
    <row r="465" spans="1:11" x14ac:dyDescent="0.25">
      <c r="A465" t="s">
        <v>29142</v>
      </c>
      <c r="B465" s="34">
        <v>1031200369</v>
      </c>
      <c r="C465" s="14"/>
      <c r="J465" s="1" t="s">
        <v>13970</v>
      </c>
      <c r="K465" t="s">
        <v>1912</v>
      </c>
    </row>
    <row r="466" spans="1:11" x14ac:dyDescent="0.25">
      <c r="A466" t="s">
        <v>29143</v>
      </c>
      <c r="B466" s="34">
        <v>1031200370</v>
      </c>
      <c r="C466" s="14"/>
      <c r="J466" s="1" t="s">
        <v>13971</v>
      </c>
      <c r="K466" t="s">
        <v>2973</v>
      </c>
    </row>
    <row r="467" spans="1:11" x14ac:dyDescent="0.25">
      <c r="A467" t="s">
        <v>29144</v>
      </c>
      <c r="B467" s="34">
        <v>1031200371</v>
      </c>
      <c r="C467" s="14"/>
      <c r="J467" s="1" t="s">
        <v>13972</v>
      </c>
      <c r="K467" t="s">
        <v>2974</v>
      </c>
    </row>
    <row r="468" spans="1:11" x14ac:dyDescent="0.25">
      <c r="A468" t="s">
        <v>28880</v>
      </c>
      <c r="B468" s="1">
        <v>1031200372</v>
      </c>
      <c r="C468" s="14"/>
      <c r="J468" s="1" t="s">
        <v>13973</v>
      </c>
      <c r="K468" t="s">
        <v>2975</v>
      </c>
    </row>
    <row r="469" spans="1:11" x14ac:dyDescent="0.25">
      <c r="A469" t="s">
        <v>28897</v>
      </c>
      <c r="B469" s="1">
        <v>1031200373</v>
      </c>
      <c r="J469" s="1" t="s">
        <v>13974</v>
      </c>
      <c r="K469" t="s">
        <v>2976</v>
      </c>
    </row>
    <row r="470" spans="1:11" x14ac:dyDescent="0.25">
      <c r="A470" t="s">
        <v>29145</v>
      </c>
      <c r="B470" s="34">
        <v>1031200374</v>
      </c>
      <c r="J470" s="1" t="s">
        <v>13975</v>
      </c>
      <c r="K470" t="s">
        <v>2977</v>
      </c>
    </row>
    <row r="471" spans="1:11" x14ac:dyDescent="0.25">
      <c r="A471" t="s">
        <v>29146</v>
      </c>
      <c r="B471" s="34">
        <v>1031200375</v>
      </c>
      <c r="C471" s="14"/>
      <c r="J471" s="1" t="s">
        <v>13976</v>
      </c>
      <c r="K471" t="s">
        <v>2978</v>
      </c>
    </row>
    <row r="472" spans="1:11" x14ac:dyDescent="0.25">
      <c r="A472" t="s">
        <v>29058</v>
      </c>
      <c r="B472" s="34">
        <v>1031200376</v>
      </c>
      <c r="C472" s="14"/>
      <c r="J472" s="1" t="s">
        <v>13977</v>
      </c>
      <c r="K472" t="s">
        <v>2979</v>
      </c>
    </row>
    <row r="473" spans="1:11" x14ac:dyDescent="0.25">
      <c r="A473" t="s">
        <v>29059</v>
      </c>
      <c r="B473" s="1">
        <v>1031200377</v>
      </c>
      <c r="C473" s="14"/>
      <c r="J473" s="1" t="s">
        <v>13978</v>
      </c>
      <c r="K473" t="s">
        <v>2980</v>
      </c>
    </row>
    <row r="474" spans="1:11" x14ac:dyDescent="0.25">
      <c r="A474" t="s">
        <v>29060</v>
      </c>
      <c r="B474" s="1">
        <v>1031200378</v>
      </c>
      <c r="J474" s="1" t="s">
        <v>13979</v>
      </c>
      <c r="K474" t="s">
        <v>2981</v>
      </c>
    </row>
    <row r="475" spans="1:11" x14ac:dyDescent="0.25">
      <c r="A475" t="s">
        <v>29061</v>
      </c>
      <c r="B475" s="1">
        <v>1031200379</v>
      </c>
      <c r="J475" s="1" t="s">
        <v>13980</v>
      </c>
      <c r="K475" t="s">
        <v>2982</v>
      </c>
    </row>
    <row r="476" spans="1:11" x14ac:dyDescent="0.25">
      <c r="A476" t="s">
        <v>29062</v>
      </c>
      <c r="B476" s="34">
        <v>1031200380</v>
      </c>
      <c r="J476" s="1" t="s">
        <v>13981</v>
      </c>
      <c r="K476" t="s">
        <v>2983</v>
      </c>
    </row>
    <row r="477" spans="1:11" x14ac:dyDescent="0.25">
      <c r="A477" t="s">
        <v>29063</v>
      </c>
      <c r="B477" s="34">
        <v>1031200381</v>
      </c>
      <c r="C477" s="14"/>
      <c r="J477" s="1" t="s">
        <v>13982</v>
      </c>
      <c r="K477" t="s">
        <v>2984</v>
      </c>
    </row>
    <row r="478" spans="1:11" x14ac:dyDescent="0.25">
      <c r="A478" t="s">
        <v>29064</v>
      </c>
      <c r="B478" s="34">
        <v>1031200382</v>
      </c>
      <c r="C478" s="14"/>
      <c r="J478" s="1" t="s">
        <v>13983</v>
      </c>
      <c r="K478" t="s">
        <v>2985</v>
      </c>
    </row>
    <row r="479" spans="1:11" x14ac:dyDescent="0.25">
      <c r="A479" t="s">
        <v>29065</v>
      </c>
      <c r="B479" s="34">
        <v>1031200383</v>
      </c>
      <c r="C479" s="14"/>
      <c r="J479" s="1" t="s">
        <v>13984</v>
      </c>
      <c r="K479" t="s">
        <v>734</v>
      </c>
    </row>
    <row r="480" spans="1:11" x14ac:dyDescent="0.25">
      <c r="A480" t="s">
        <v>29066</v>
      </c>
      <c r="B480" s="34">
        <v>1031200384</v>
      </c>
      <c r="C480" s="14"/>
      <c r="J480" s="1" t="s">
        <v>13985</v>
      </c>
      <c r="K480" t="s">
        <v>2986</v>
      </c>
    </row>
    <row r="481" spans="1:11" x14ac:dyDescent="0.25">
      <c r="A481" t="s">
        <v>29067</v>
      </c>
      <c r="B481" s="34">
        <v>1031200385</v>
      </c>
      <c r="C481" s="14"/>
      <c r="J481" s="1" t="s">
        <v>13986</v>
      </c>
      <c r="K481" t="s">
        <v>2987</v>
      </c>
    </row>
    <row r="482" spans="1:11" x14ac:dyDescent="0.25">
      <c r="A482" t="s">
        <v>29068</v>
      </c>
      <c r="B482" s="34">
        <v>1031200386</v>
      </c>
      <c r="C482" s="14"/>
      <c r="J482" s="1" t="s">
        <v>13987</v>
      </c>
      <c r="K482" t="s">
        <v>2988</v>
      </c>
    </row>
    <row r="483" spans="1:11" x14ac:dyDescent="0.25">
      <c r="A483" t="s">
        <v>29069</v>
      </c>
      <c r="B483" s="34">
        <v>1031200387</v>
      </c>
      <c r="C483" s="14"/>
      <c r="J483" s="1" t="s">
        <v>13988</v>
      </c>
      <c r="K483" t="s">
        <v>1091</v>
      </c>
    </row>
    <row r="484" spans="1:11" x14ac:dyDescent="0.25">
      <c r="A484" t="s">
        <v>29070</v>
      </c>
      <c r="B484" s="34">
        <v>1031200388</v>
      </c>
      <c r="C484" s="14"/>
      <c r="J484" s="1" t="s">
        <v>13989</v>
      </c>
      <c r="K484" t="s">
        <v>2989</v>
      </c>
    </row>
    <row r="485" spans="1:11" x14ac:dyDescent="0.25">
      <c r="A485" t="s">
        <v>29071</v>
      </c>
      <c r="B485" s="34">
        <v>1031200389</v>
      </c>
      <c r="C485" s="14"/>
      <c r="J485" s="1" t="s">
        <v>13990</v>
      </c>
      <c r="K485" t="s">
        <v>2990</v>
      </c>
    </row>
    <row r="486" spans="1:11" x14ac:dyDescent="0.25">
      <c r="A486" t="s">
        <v>29072</v>
      </c>
      <c r="B486" s="34">
        <v>1031200390</v>
      </c>
      <c r="C486" s="14"/>
      <c r="J486" s="1" t="s">
        <v>13991</v>
      </c>
      <c r="K486" t="s">
        <v>2991</v>
      </c>
    </row>
    <row r="487" spans="1:11" x14ac:dyDescent="0.25">
      <c r="A487" t="s">
        <v>29073</v>
      </c>
      <c r="B487" s="34">
        <v>1031200391</v>
      </c>
      <c r="C487" s="14"/>
      <c r="J487" s="1" t="s">
        <v>13992</v>
      </c>
      <c r="K487" t="s">
        <v>432</v>
      </c>
    </row>
    <row r="488" spans="1:11" x14ac:dyDescent="0.25">
      <c r="A488" t="s">
        <v>29074</v>
      </c>
      <c r="B488" s="34">
        <v>1031200392</v>
      </c>
      <c r="C488" s="14"/>
      <c r="J488" s="1" t="s">
        <v>13993</v>
      </c>
      <c r="K488" t="s">
        <v>2992</v>
      </c>
    </row>
    <row r="489" spans="1:11" x14ac:dyDescent="0.25">
      <c r="A489" t="s">
        <v>29075</v>
      </c>
      <c r="B489" s="34">
        <v>1031200393</v>
      </c>
      <c r="C489" s="14"/>
      <c r="J489" s="1" t="s">
        <v>13994</v>
      </c>
      <c r="K489" t="s">
        <v>2993</v>
      </c>
    </row>
    <row r="490" spans="1:11" x14ac:dyDescent="0.25">
      <c r="A490" t="s">
        <v>29076</v>
      </c>
      <c r="B490" s="34">
        <v>1031200394</v>
      </c>
      <c r="C490" s="14"/>
      <c r="J490" s="1" t="s">
        <v>13995</v>
      </c>
      <c r="K490" t="s">
        <v>2994</v>
      </c>
    </row>
    <row r="491" spans="1:11" x14ac:dyDescent="0.25">
      <c r="A491" t="s">
        <v>29077</v>
      </c>
      <c r="B491" s="34">
        <v>1031200395</v>
      </c>
      <c r="C491" s="14"/>
      <c r="J491" s="1" t="s">
        <v>13996</v>
      </c>
      <c r="K491" t="s">
        <v>2995</v>
      </c>
    </row>
    <row r="492" spans="1:11" x14ac:dyDescent="0.25">
      <c r="A492" t="s">
        <v>29078</v>
      </c>
      <c r="B492" s="34">
        <v>1031200396</v>
      </c>
      <c r="C492" s="14"/>
      <c r="J492" s="1" t="s">
        <v>13997</v>
      </c>
      <c r="K492" t="s">
        <v>2996</v>
      </c>
    </row>
    <row r="493" spans="1:11" x14ac:dyDescent="0.25">
      <c r="A493" t="s">
        <v>29079</v>
      </c>
      <c r="B493" s="34">
        <v>1031200397</v>
      </c>
      <c r="C493" s="14"/>
      <c r="J493" s="1" t="s">
        <v>13998</v>
      </c>
      <c r="K493" t="s">
        <v>2997</v>
      </c>
    </row>
    <row r="494" spans="1:11" x14ac:dyDescent="0.25">
      <c r="A494" t="s">
        <v>29080</v>
      </c>
      <c r="B494" s="34">
        <v>1031200398</v>
      </c>
      <c r="C494" s="14"/>
      <c r="J494" s="1" t="s">
        <v>13999</v>
      </c>
      <c r="K494" t="s">
        <v>2998</v>
      </c>
    </row>
    <row r="495" spans="1:11" x14ac:dyDescent="0.25">
      <c r="A495" t="s">
        <v>29081</v>
      </c>
      <c r="B495" s="34">
        <v>1031200399</v>
      </c>
      <c r="C495" s="14"/>
      <c r="J495" s="1" t="s">
        <v>14000</v>
      </c>
      <c r="K495" t="s">
        <v>2999</v>
      </c>
    </row>
    <row r="496" spans="1:11" x14ac:dyDescent="0.25">
      <c r="A496" t="s">
        <v>29082</v>
      </c>
      <c r="B496" s="1">
        <v>1031200400</v>
      </c>
      <c r="C496" s="14"/>
      <c r="J496" s="1" t="s">
        <v>14001</v>
      </c>
      <c r="K496" t="s">
        <v>3000</v>
      </c>
    </row>
    <row r="497" spans="1:11" x14ac:dyDescent="0.25">
      <c r="A497" t="s">
        <v>29083</v>
      </c>
      <c r="B497" s="1">
        <v>1031200401</v>
      </c>
      <c r="J497" s="1" t="s">
        <v>14002</v>
      </c>
      <c r="K497" t="s">
        <v>3001</v>
      </c>
    </row>
    <row r="498" spans="1:11" x14ac:dyDescent="0.25">
      <c r="A498" t="s">
        <v>29084</v>
      </c>
      <c r="B498" s="1">
        <v>1031200402</v>
      </c>
      <c r="J498" s="1" t="s">
        <v>14003</v>
      </c>
      <c r="K498" t="s">
        <v>602</v>
      </c>
    </row>
    <row r="499" spans="1:11" x14ac:dyDescent="0.25">
      <c r="A499" t="s">
        <v>29085</v>
      </c>
      <c r="B499" s="1">
        <v>1031200403</v>
      </c>
      <c r="J499" s="1" t="s">
        <v>14004</v>
      </c>
      <c r="K499" t="s">
        <v>3002</v>
      </c>
    </row>
    <row r="500" spans="1:11" x14ac:dyDescent="0.25">
      <c r="A500" t="s">
        <v>29086</v>
      </c>
      <c r="B500" s="1">
        <v>1031200404</v>
      </c>
      <c r="J500" s="1" t="s">
        <v>14005</v>
      </c>
      <c r="K500" t="s">
        <v>3003</v>
      </c>
    </row>
    <row r="501" spans="1:11" x14ac:dyDescent="0.25">
      <c r="A501" t="s">
        <v>29087</v>
      </c>
      <c r="B501" s="34">
        <v>1031300001</v>
      </c>
      <c r="J501" s="1" t="s">
        <v>14006</v>
      </c>
      <c r="K501" t="s">
        <v>3004</v>
      </c>
    </row>
    <row r="502" spans="1:11" x14ac:dyDescent="0.25">
      <c r="A502" t="s">
        <v>29088</v>
      </c>
      <c r="B502" s="34">
        <v>1031300002</v>
      </c>
      <c r="C502" s="14"/>
      <c r="J502" s="1" t="s">
        <v>14007</v>
      </c>
      <c r="K502" t="s">
        <v>3005</v>
      </c>
    </row>
    <row r="503" spans="1:11" x14ac:dyDescent="0.25">
      <c r="A503" t="s">
        <v>29089</v>
      </c>
      <c r="B503" s="34">
        <v>1031300003</v>
      </c>
      <c r="C503" s="14"/>
      <c r="J503" s="1" t="s">
        <v>14008</v>
      </c>
      <c r="K503" t="s">
        <v>1092</v>
      </c>
    </row>
    <row r="504" spans="1:11" x14ac:dyDescent="0.25">
      <c r="A504" t="s">
        <v>29090</v>
      </c>
      <c r="B504" s="34">
        <v>1031300004</v>
      </c>
      <c r="C504" s="14"/>
      <c r="J504" s="1" t="s">
        <v>14009</v>
      </c>
      <c r="K504" t="s">
        <v>3006</v>
      </c>
    </row>
    <row r="505" spans="1:11" x14ac:dyDescent="0.25">
      <c r="A505" t="s">
        <v>29091</v>
      </c>
      <c r="B505" s="34">
        <v>1031300005</v>
      </c>
      <c r="C505" s="14"/>
      <c r="J505" s="1" t="s">
        <v>14010</v>
      </c>
      <c r="K505" t="s">
        <v>3007</v>
      </c>
    </row>
    <row r="506" spans="1:11" x14ac:dyDescent="0.25">
      <c r="A506" t="s">
        <v>29092</v>
      </c>
      <c r="B506" s="34">
        <v>1031300006</v>
      </c>
      <c r="C506" s="14"/>
      <c r="J506" s="1" t="s">
        <v>14011</v>
      </c>
      <c r="K506" t="s">
        <v>3008</v>
      </c>
    </row>
    <row r="507" spans="1:11" x14ac:dyDescent="0.25">
      <c r="A507" t="s">
        <v>29093</v>
      </c>
      <c r="B507" s="34">
        <v>1031300007</v>
      </c>
      <c r="C507" s="14"/>
      <c r="J507" s="1" t="s">
        <v>14012</v>
      </c>
      <c r="K507" t="s">
        <v>3009</v>
      </c>
    </row>
    <row r="508" spans="1:11" x14ac:dyDescent="0.25">
      <c r="A508" t="s">
        <v>29094</v>
      </c>
      <c r="B508" s="34">
        <v>1031300008</v>
      </c>
      <c r="C508" s="14"/>
      <c r="J508" s="1" t="s">
        <v>14013</v>
      </c>
      <c r="K508" t="s">
        <v>3010</v>
      </c>
    </row>
    <row r="509" spans="1:11" x14ac:dyDescent="0.25">
      <c r="A509" t="s">
        <v>29095</v>
      </c>
      <c r="B509" s="34">
        <v>1031300009</v>
      </c>
      <c r="C509" s="14"/>
      <c r="J509" s="1" t="s">
        <v>14014</v>
      </c>
      <c r="K509" t="s">
        <v>3011</v>
      </c>
    </row>
    <row r="510" spans="1:11" x14ac:dyDescent="0.25">
      <c r="A510" t="s">
        <v>29096</v>
      </c>
      <c r="B510" s="34">
        <v>1031300010</v>
      </c>
      <c r="C510" s="14"/>
      <c r="J510" s="1" t="s">
        <v>14015</v>
      </c>
      <c r="K510" t="s">
        <v>3012</v>
      </c>
    </row>
    <row r="511" spans="1:11" x14ac:dyDescent="0.25">
      <c r="A511" t="s">
        <v>29097</v>
      </c>
      <c r="B511" s="34">
        <v>1031300011</v>
      </c>
      <c r="C511" s="14"/>
      <c r="J511" s="1" t="s">
        <v>14016</v>
      </c>
      <c r="K511" t="s">
        <v>3013</v>
      </c>
    </row>
    <row r="512" spans="1:11" x14ac:dyDescent="0.25">
      <c r="A512" t="s">
        <v>29098</v>
      </c>
      <c r="B512" s="34">
        <v>1031300012</v>
      </c>
      <c r="C512" s="14"/>
      <c r="J512" s="1" t="s">
        <v>14017</v>
      </c>
      <c r="K512" t="s">
        <v>1913</v>
      </c>
    </row>
    <row r="513" spans="1:11" x14ac:dyDescent="0.25">
      <c r="A513" t="s">
        <v>29099</v>
      </c>
      <c r="B513" s="34">
        <v>1031300013</v>
      </c>
      <c r="C513" s="14"/>
      <c r="J513" s="1" t="s">
        <v>14018</v>
      </c>
      <c r="K513" t="s">
        <v>1914</v>
      </c>
    </row>
    <row r="514" spans="1:11" x14ac:dyDescent="0.25">
      <c r="A514" t="s">
        <v>29100</v>
      </c>
      <c r="B514" s="34">
        <v>1031300014</v>
      </c>
      <c r="C514" s="14"/>
      <c r="J514" s="1" t="s">
        <v>14019</v>
      </c>
      <c r="K514" t="s">
        <v>3014</v>
      </c>
    </row>
    <row r="515" spans="1:11" x14ac:dyDescent="0.25">
      <c r="A515" t="s">
        <v>29101</v>
      </c>
      <c r="B515" s="34">
        <v>1031300015</v>
      </c>
      <c r="C515" s="14"/>
      <c r="J515" s="1" t="s">
        <v>14020</v>
      </c>
      <c r="K515" t="s">
        <v>3015</v>
      </c>
    </row>
    <row r="516" spans="1:11" x14ac:dyDescent="0.25">
      <c r="A516" t="s">
        <v>29102</v>
      </c>
      <c r="B516" s="34">
        <v>1031300016</v>
      </c>
      <c r="C516" s="14"/>
      <c r="J516" s="1" t="s">
        <v>14021</v>
      </c>
      <c r="K516" t="s">
        <v>3016</v>
      </c>
    </row>
    <row r="517" spans="1:11" x14ac:dyDescent="0.25">
      <c r="A517" t="s">
        <v>29103</v>
      </c>
      <c r="B517" s="34">
        <v>1031300017</v>
      </c>
      <c r="C517" s="14"/>
      <c r="J517" s="1" t="s">
        <v>14022</v>
      </c>
      <c r="K517" t="s">
        <v>3017</v>
      </c>
    </row>
    <row r="518" spans="1:11" x14ac:dyDescent="0.25">
      <c r="A518" t="s">
        <v>29104</v>
      </c>
      <c r="B518" s="34">
        <v>1031300018</v>
      </c>
      <c r="C518" s="14"/>
      <c r="J518" s="1" t="s">
        <v>14023</v>
      </c>
      <c r="K518" t="s">
        <v>3018</v>
      </c>
    </row>
    <row r="519" spans="1:11" x14ac:dyDescent="0.25">
      <c r="A519" t="s">
        <v>29105</v>
      </c>
      <c r="B519" s="34">
        <v>1031300019</v>
      </c>
      <c r="C519" s="14"/>
      <c r="J519" s="1" t="s">
        <v>14024</v>
      </c>
      <c r="K519" t="s">
        <v>3019</v>
      </c>
    </row>
    <row r="520" spans="1:11" x14ac:dyDescent="0.25">
      <c r="A520" t="s">
        <v>29106</v>
      </c>
      <c r="B520" s="34">
        <v>1031300020</v>
      </c>
      <c r="C520" s="14"/>
      <c r="J520" s="1" t="s">
        <v>14025</v>
      </c>
      <c r="K520" t="s">
        <v>3020</v>
      </c>
    </row>
    <row r="521" spans="1:11" x14ac:dyDescent="0.25">
      <c r="A521" t="s">
        <v>29107</v>
      </c>
      <c r="B521" s="34">
        <v>1031300021</v>
      </c>
      <c r="C521" s="14"/>
      <c r="J521" s="1" t="s">
        <v>14026</v>
      </c>
      <c r="K521" t="s">
        <v>3021</v>
      </c>
    </row>
    <row r="522" spans="1:11" x14ac:dyDescent="0.25">
      <c r="A522" t="s">
        <v>167</v>
      </c>
      <c r="B522" s="1">
        <v>1032100001</v>
      </c>
      <c r="C522" s="14"/>
      <c r="J522" s="1" t="s">
        <v>14027</v>
      </c>
      <c r="K522" t="s">
        <v>3022</v>
      </c>
    </row>
    <row r="523" spans="1:11" x14ac:dyDescent="0.25">
      <c r="A523" t="s">
        <v>167</v>
      </c>
      <c r="B523" s="1">
        <v>1032100002</v>
      </c>
      <c r="J523" s="1" t="s">
        <v>14028</v>
      </c>
      <c r="K523" t="s">
        <v>3023</v>
      </c>
    </row>
    <row r="524" spans="1:11" x14ac:dyDescent="0.25">
      <c r="A524" t="s">
        <v>29108</v>
      </c>
      <c r="B524" s="1">
        <v>1032100003</v>
      </c>
      <c r="J524" s="1" t="s">
        <v>14029</v>
      </c>
      <c r="K524" t="s">
        <v>3024</v>
      </c>
    </row>
    <row r="525" spans="1:11" x14ac:dyDescent="0.25">
      <c r="A525" t="s">
        <v>29109</v>
      </c>
      <c r="B525" s="37">
        <v>1032100005</v>
      </c>
      <c r="J525" s="1" t="s">
        <v>14030</v>
      </c>
      <c r="K525" t="s">
        <v>3025</v>
      </c>
    </row>
    <row r="526" spans="1:11" x14ac:dyDescent="0.25">
      <c r="A526" t="s">
        <v>29110</v>
      </c>
      <c r="B526" s="1">
        <v>1032100006</v>
      </c>
      <c r="C526" s="17"/>
      <c r="J526" s="1" t="s">
        <v>14031</v>
      </c>
      <c r="K526" t="s">
        <v>1915</v>
      </c>
    </row>
    <row r="527" spans="1:11" x14ac:dyDescent="0.25">
      <c r="A527" t="s">
        <v>29108</v>
      </c>
      <c r="B527" s="1">
        <v>1032100007</v>
      </c>
      <c r="J527" s="1" t="s">
        <v>14032</v>
      </c>
      <c r="K527" t="s">
        <v>1093</v>
      </c>
    </row>
    <row r="528" spans="1:11" x14ac:dyDescent="0.25">
      <c r="A528" t="s">
        <v>29109</v>
      </c>
      <c r="B528" s="1">
        <v>1032100008</v>
      </c>
      <c r="J528" s="1" t="s">
        <v>14033</v>
      </c>
      <c r="K528" t="s">
        <v>3026</v>
      </c>
    </row>
    <row r="529" spans="1:11" x14ac:dyDescent="0.25">
      <c r="A529" t="s">
        <v>29110</v>
      </c>
      <c r="B529" s="1">
        <v>1032100009</v>
      </c>
      <c r="J529" s="1" t="s">
        <v>14034</v>
      </c>
      <c r="K529" t="s">
        <v>3027</v>
      </c>
    </row>
    <row r="530" spans="1:11" x14ac:dyDescent="0.25">
      <c r="A530" t="s">
        <v>29111</v>
      </c>
      <c r="B530" s="1">
        <v>1032200004</v>
      </c>
      <c r="J530" s="1" t="s">
        <v>14035</v>
      </c>
      <c r="K530" t="s">
        <v>3028</v>
      </c>
    </row>
    <row r="531" spans="1:11" x14ac:dyDescent="0.25">
      <c r="A531" t="s">
        <v>29112</v>
      </c>
      <c r="B531" s="1">
        <v>1032200021</v>
      </c>
      <c r="J531" s="1" t="s">
        <v>14036</v>
      </c>
      <c r="K531" t="s">
        <v>3029</v>
      </c>
    </row>
    <row r="532" spans="1:11" x14ac:dyDescent="0.25">
      <c r="A532" t="s">
        <v>29113</v>
      </c>
      <c r="B532" s="1">
        <v>1032200036</v>
      </c>
      <c r="J532" s="1" t="s">
        <v>14037</v>
      </c>
      <c r="K532" t="s">
        <v>3030</v>
      </c>
    </row>
    <row r="533" spans="1:11" x14ac:dyDescent="0.25">
      <c r="A533" t="s">
        <v>29114</v>
      </c>
      <c r="B533" s="1">
        <v>1032200042</v>
      </c>
      <c r="J533" s="1" t="s">
        <v>14038</v>
      </c>
      <c r="K533" t="s">
        <v>3031</v>
      </c>
    </row>
    <row r="534" spans="1:11" x14ac:dyDescent="0.25">
      <c r="A534" t="s">
        <v>29115</v>
      </c>
      <c r="B534" s="1">
        <v>1032200045</v>
      </c>
      <c r="J534" s="1" t="s">
        <v>14039</v>
      </c>
      <c r="K534" t="s">
        <v>3032</v>
      </c>
    </row>
    <row r="535" spans="1:11" x14ac:dyDescent="0.25">
      <c r="A535" t="s">
        <v>29116</v>
      </c>
      <c r="B535" s="1">
        <v>1032200046</v>
      </c>
      <c r="J535" s="1" t="s">
        <v>14040</v>
      </c>
      <c r="K535" t="s">
        <v>3033</v>
      </c>
    </row>
    <row r="536" spans="1:11" x14ac:dyDescent="0.25">
      <c r="A536" t="s">
        <v>29117</v>
      </c>
      <c r="B536" s="1">
        <v>1032200048</v>
      </c>
      <c r="J536" s="1" t="s">
        <v>14041</v>
      </c>
      <c r="K536" t="s">
        <v>3034</v>
      </c>
    </row>
    <row r="537" spans="1:11" x14ac:dyDescent="0.25">
      <c r="A537" t="s">
        <v>29118</v>
      </c>
      <c r="B537" s="1">
        <v>1032200050</v>
      </c>
      <c r="J537" s="1" t="s">
        <v>14042</v>
      </c>
      <c r="K537" t="s">
        <v>3035</v>
      </c>
    </row>
    <row r="538" spans="1:11" x14ac:dyDescent="0.25">
      <c r="A538" t="s">
        <v>29119</v>
      </c>
      <c r="B538" s="1">
        <v>1032200051</v>
      </c>
      <c r="J538" s="1" t="s">
        <v>14043</v>
      </c>
      <c r="K538" t="s">
        <v>1094</v>
      </c>
    </row>
    <row r="539" spans="1:11" x14ac:dyDescent="0.25">
      <c r="A539" t="s">
        <v>29120</v>
      </c>
      <c r="B539" s="1">
        <v>1032200052</v>
      </c>
      <c r="J539" s="1" t="s">
        <v>14044</v>
      </c>
      <c r="K539" t="s">
        <v>3036</v>
      </c>
    </row>
    <row r="540" spans="1:11" x14ac:dyDescent="0.25">
      <c r="A540" t="s">
        <v>29121</v>
      </c>
      <c r="B540" s="1">
        <v>1032200053</v>
      </c>
      <c r="J540" s="1" t="s">
        <v>14045</v>
      </c>
      <c r="K540" t="s">
        <v>1095</v>
      </c>
    </row>
    <row r="541" spans="1:11" x14ac:dyDescent="0.25">
      <c r="A541" t="s">
        <v>29122</v>
      </c>
      <c r="B541" s="1">
        <v>1032200054</v>
      </c>
      <c r="J541" s="1" t="s">
        <v>14046</v>
      </c>
      <c r="K541" t="s">
        <v>1096</v>
      </c>
    </row>
    <row r="542" spans="1:11" x14ac:dyDescent="0.25">
      <c r="A542" t="s">
        <v>29123</v>
      </c>
      <c r="B542" s="1">
        <v>1032200055</v>
      </c>
      <c r="J542" s="1" t="s">
        <v>14047</v>
      </c>
      <c r="K542" t="s">
        <v>3037</v>
      </c>
    </row>
    <row r="543" spans="1:11" x14ac:dyDescent="0.25">
      <c r="A543" t="s">
        <v>29124</v>
      </c>
      <c r="B543" s="1">
        <v>1032200056</v>
      </c>
      <c r="J543" s="1" t="s">
        <v>14048</v>
      </c>
      <c r="K543" t="s">
        <v>3038</v>
      </c>
    </row>
    <row r="544" spans="1:11" x14ac:dyDescent="0.25">
      <c r="A544" t="s">
        <v>29125</v>
      </c>
      <c r="B544" s="1">
        <v>1032200057</v>
      </c>
      <c r="J544" s="1" t="s">
        <v>14049</v>
      </c>
      <c r="K544" t="s">
        <v>3039</v>
      </c>
    </row>
    <row r="545" spans="1:11" x14ac:dyDescent="0.25">
      <c r="A545" t="s">
        <v>29126</v>
      </c>
      <c r="B545" s="1">
        <v>1032300001</v>
      </c>
      <c r="J545" s="1" t="s">
        <v>14050</v>
      </c>
      <c r="K545" t="s">
        <v>3040</v>
      </c>
    </row>
    <row r="546" spans="1:11" x14ac:dyDescent="0.25">
      <c r="A546" t="s">
        <v>29127</v>
      </c>
      <c r="B546" s="1">
        <v>1032300002</v>
      </c>
      <c r="J546" s="1" t="s">
        <v>14051</v>
      </c>
      <c r="K546" t="s">
        <v>3041</v>
      </c>
    </row>
    <row r="547" spans="1:11" x14ac:dyDescent="0.25">
      <c r="A547" t="s">
        <v>29128</v>
      </c>
      <c r="B547" s="1">
        <v>1032300003</v>
      </c>
      <c r="J547" s="1" t="s">
        <v>14052</v>
      </c>
      <c r="K547" t="s">
        <v>1097</v>
      </c>
    </row>
    <row r="548" spans="1:11" x14ac:dyDescent="0.25">
      <c r="A548" t="s">
        <v>29129</v>
      </c>
      <c r="B548" s="1">
        <v>1032300004</v>
      </c>
      <c r="J548" s="1" t="s">
        <v>14053</v>
      </c>
      <c r="K548" t="s">
        <v>3042</v>
      </c>
    </row>
    <row r="549" spans="1:11" x14ac:dyDescent="0.25">
      <c r="A549" t="s">
        <v>29130</v>
      </c>
      <c r="B549" s="1">
        <v>1032300005</v>
      </c>
      <c r="J549" s="1" t="s">
        <v>14054</v>
      </c>
      <c r="K549" t="s">
        <v>3043</v>
      </c>
    </row>
    <row r="550" spans="1:11" x14ac:dyDescent="0.25">
      <c r="A550" t="s">
        <v>168</v>
      </c>
      <c r="B550" s="1">
        <v>1032300008</v>
      </c>
      <c r="J550" s="1" t="s">
        <v>14055</v>
      </c>
      <c r="K550" t="s">
        <v>3044</v>
      </c>
    </row>
    <row r="551" spans="1:11" x14ac:dyDescent="0.25">
      <c r="A551" t="s">
        <v>169</v>
      </c>
      <c r="B551" s="1">
        <v>1041100001</v>
      </c>
      <c r="J551" s="1" t="s">
        <v>14056</v>
      </c>
      <c r="K551" t="s">
        <v>1916</v>
      </c>
    </row>
    <row r="552" spans="1:11" x14ac:dyDescent="0.25">
      <c r="A552" t="s">
        <v>170</v>
      </c>
      <c r="B552" s="1">
        <v>1041200001</v>
      </c>
      <c r="J552" s="1" t="s">
        <v>14057</v>
      </c>
      <c r="K552" t="s">
        <v>3045</v>
      </c>
    </row>
    <row r="553" spans="1:11" x14ac:dyDescent="0.25">
      <c r="A553" t="s">
        <v>171</v>
      </c>
      <c r="B553" s="34">
        <v>1041300001</v>
      </c>
      <c r="J553" s="1" t="s">
        <v>14058</v>
      </c>
      <c r="K553" t="s">
        <v>3046</v>
      </c>
    </row>
    <row r="554" spans="1:11" x14ac:dyDescent="0.25">
      <c r="A554" t="s">
        <v>171</v>
      </c>
      <c r="B554" s="34">
        <v>1041300003</v>
      </c>
      <c r="C554" s="14"/>
      <c r="J554" s="1" t="s">
        <v>14059</v>
      </c>
      <c r="K554" t="s">
        <v>3047</v>
      </c>
    </row>
    <row r="555" spans="1:11" x14ac:dyDescent="0.25">
      <c r="A555" t="s">
        <v>172</v>
      </c>
      <c r="B555" s="1">
        <v>1051100001</v>
      </c>
      <c r="C555" s="14"/>
      <c r="J555" s="1" t="s">
        <v>14060</v>
      </c>
      <c r="K555" t="s">
        <v>3048</v>
      </c>
    </row>
    <row r="556" spans="1:11" x14ac:dyDescent="0.25">
      <c r="A556" t="s">
        <v>15</v>
      </c>
      <c r="B556" s="1">
        <v>1052100001</v>
      </c>
      <c r="J556" s="1" t="s">
        <v>14061</v>
      </c>
      <c r="K556" t="s">
        <v>3049</v>
      </c>
    </row>
    <row r="557" spans="1:11" x14ac:dyDescent="0.25">
      <c r="A557" t="s">
        <v>15</v>
      </c>
      <c r="B557" s="1">
        <v>1061100001</v>
      </c>
      <c r="J557" s="1" t="s">
        <v>14062</v>
      </c>
      <c r="K557" t="s">
        <v>3050</v>
      </c>
    </row>
    <row r="558" spans="1:11" x14ac:dyDescent="0.25">
      <c r="A558" t="s">
        <v>173</v>
      </c>
      <c r="B558" s="1">
        <v>1061100002</v>
      </c>
      <c r="J558" s="1" t="s">
        <v>14063</v>
      </c>
      <c r="K558" t="s">
        <v>3051</v>
      </c>
    </row>
    <row r="559" spans="1:11" x14ac:dyDescent="0.25">
      <c r="A559" t="s">
        <v>174</v>
      </c>
      <c r="B559" s="1">
        <v>1061100003</v>
      </c>
      <c r="J559" s="1" t="s">
        <v>14064</v>
      </c>
      <c r="K559" t="s">
        <v>3052</v>
      </c>
    </row>
    <row r="560" spans="1:11" x14ac:dyDescent="0.25">
      <c r="A560" t="s">
        <v>173</v>
      </c>
      <c r="B560" s="1">
        <v>1061100004</v>
      </c>
      <c r="J560" s="1" t="s">
        <v>14065</v>
      </c>
      <c r="K560" t="s">
        <v>3053</v>
      </c>
    </row>
    <row r="561" spans="1:11" x14ac:dyDescent="0.25">
      <c r="A561" t="s">
        <v>174</v>
      </c>
      <c r="B561" s="1">
        <v>1061100005</v>
      </c>
      <c r="J561" s="1" t="s">
        <v>14066</v>
      </c>
      <c r="K561" t="s">
        <v>3054</v>
      </c>
    </row>
    <row r="562" spans="1:11" x14ac:dyDescent="0.25">
      <c r="A562" t="s">
        <v>175</v>
      </c>
      <c r="B562" s="1">
        <v>1061200001</v>
      </c>
      <c r="J562" s="1" t="s">
        <v>14067</v>
      </c>
      <c r="K562" t="s">
        <v>3055</v>
      </c>
    </row>
    <row r="563" spans="1:11" x14ac:dyDescent="0.25">
      <c r="A563" t="s">
        <v>29131</v>
      </c>
      <c r="B563" s="1">
        <v>1061200003</v>
      </c>
      <c r="J563" s="1" t="s">
        <v>14068</v>
      </c>
      <c r="K563" t="s">
        <v>3056</v>
      </c>
    </row>
    <row r="564" spans="1:11" x14ac:dyDescent="0.25">
      <c r="A564" t="s">
        <v>176</v>
      </c>
      <c r="B564" s="1">
        <v>1061300001</v>
      </c>
      <c r="J564" s="1" t="s">
        <v>14069</v>
      </c>
      <c r="K564" t="s">
        <v>3057</v>
      </c>
    </row>
    <row r="565" spans="1:11" x14ac:dyDescent="0.25">
      <c r="A565" t="s">
        <v>176</v>
      </c>
      <c r="B565" s="1">
        <v>1061300002</v>
      </c>
      <c r="J565" s="1" t="s">
        <v>14070</v>
      </c>
      <c r="K565" t="s">
        <v>3058</v>
      </c>
    </row>
    <row r="566" spans="1:11" x14ac:dyDescent="0.25">
      <c r="A566" t="s">
        <v>177</v>
      </c>
      <c r="B566" s="1">
        <v>1061300004</v>
      </c>
      <c r="J566" s="1" t="s">
        <v>14071</v>
      </c>
      <c r="K566" t="s">
        <v>3059</v>
      </c>
    </row>
    <row r="567" spans="1:11" x14ac:dyDescent="0.25">
      <c r="A567" t="s">
        <v>178</v>
      </c>
      <c r="B567" s="1">
        <v>1061300009</v>
      </c>
      <c r="J567" s="1" t="s">
        <v>14072</v>
      </c>
      <c r="K567" t="s">
        <v>3060</v>
      </c>
    </row>
    <row r="568" spans="1:11" x14ac:dyDescent="0.25">
      <c r="A568" t="s">
        <v>179</v>
      </c>
      <c r="B568" s="1">
        <v>1062100001</v>
      </c>
      <c r="J568" s="1" t="s">
        <v>14073</v>
      </c>
      <c r="K568" t="s">
        <v>3061</v>
      </c>
    </row>
    <row r="569" spans="1:11" x14ac:dyDescent="0.25">
      <c r="A569" t="s">
        <v>180</v>
      </c>
      <c r="B569" s="1">
        <v>1063100001</v>
      </c>
      <c r="J569" s="1" t="s">
        <v>14074</v>
      </c>
      <c r="K569" t="s">
        <v>3062</v>
      </c>
    </row>
    <row r="570" spans="1:11" x14ac:dyDescent="0.25">
      <c r="A570" t="s">
        <v>181</v>
      </c>
      <c r="B570" s="1">
        <v>1063100002</v>
      </c>
      <c r="J570" s="1" t="s">
        <v>14075</v>
      </c>
      <c r="K570" t="s">
        <v>1917</v>
      </c>
    </row>
    <row r="571" spans="1:11" x14ac:dyDescent="0.25">
      <c r="A571" t="s">
        <v>182</v>
      </c>
      <c r="B571" s="38">
        <v>1063100003</v>
      </c>
      <c r="J571" s="1" t="s">
        <v>14076</v>
      </c>
      <c r="K571" t="s">
        <v>3063</v>
      </c>
    </row>
    <row r="572" spans="1:11" x14ac:dyDescent="0.25">
      <c r="A572" t="s">
        <v>183</v>
      </c>
      <c r="B572" s="38">
        <v>1063100004</v>
      </c>
      <c r="C572" s="18"/>
      <c r="J572" s="1" t="s">
        <v>14077</v>
      </c>
      <c r="K572" t="s">
        <v>3064</v>
      </c>
    </row>
    <row r="573" spans="1:11" x14ac:dyDescent="0.25">
      <c r="A573" t="s">
        <v>182</v>
      </c>
      <c r="B573" s="1">
        <v>1063100005</v>
      </c>
      <c r="C573" s="18"/>
      <c r="J573" s="1" t="s">
        <v>14078</v>
      </c>
      <c r="K573" t="s">
        <v>3065</v>
      </c>
    </row>
    <row r="574" spans="1:11" x14ac:dyDescent="0.25">
      <c r="A574" t="s">
        <v>184</v>
      </c>
      <c r="B574" s="38">
        <v>1063100006</v>
      </c>
      <c r="J574" s="1" t="s">
        <v>14079</v>
      </c>
      <c r="K574" t="s">
        <v>3066</v>
      </c>
    </row>
    <row r="575" spans="1:11" x14ac:dyDescent="0.25">
      <c r="A575" t="s">
        <v>185</v>
      </c>
      <c r="B575" s="1">
        <v>1063100007</v>
      </c>
      <c r="C575" s="18"/>
      <c r="J575" s="1" t="s">
        <v>14080</v>
      </c>
      <c r="K575" t="s">
        <v>3067</v>
      </c>
    </row>
    <row r="576" spans="1:11" x14ac:dyDescent="0.25">
      <c r="A576" t="s">
        <v>174</v>
      </c>
      <c r="B576" s="1">
        <v>1063100008</v>
      </c>
      <c r="J576" s="1" t="s">
        <v>14081</v>
      </c>
      <c r="K576" t="s">
        <v>3068</v>
      </c>
    </row>
    <row r="577" spans="1:11" x14ac:dyDescent="0.25">
      <c r="A577" t="s">
        <v>175</v>
      </c>
      <c r="B577" s="1">
        <v>1063100009</v>
      </c>
      <c r="J577" s="1" t="s">
        <v>14082</v>
      </c>
      <c r="K577" t="s">
        <v>3069</v>
      </c>
    </row>
    <row r="578" spans="1:11" x14ac:dyDescent="0.25">
      <c r="A578" t="s">
        <v>178</v>
      </c>
      <c r="B578" s="1">
        <v>1063100010</v>
      </c>
      <c r="J578" s="1" t="s">
        <v>14083</v>
      </c>
      <c r="K578" t="s">
        <v>3070</v>
      </c>
    </row>
    <row r="579" spans="1:11" x14ac:dyDescent="0.25">
      <c r="A579" t="s">
        <v>180</v>
      </c>
      <c r="B579" s="1">
        <v>1063100012</v>
      </c>
      <c r="J579" s="1" t="s">
        <v>14084</v>
      </c>
      <c r="K579" t="s">
        <v>3071</v>
      </c>
    </row>
    <row r="580" spans="1:11" x14ac:dyDescent="0.25">
      <c r="A580" t="s">
        <v>186</v>
      </c>
      <c r="B580" s="1">
        <v>1063100013</v>
      </c>
      <c r="J580" s="1" t="s">
        <v>14085</v>
      </c>
      <c r="K580" t="s">
        <v>3072</v>
      </c>
    </row>
    <row r="581" spans="1:11" x14ac:dyDescent="0.25">
      <c r="A581" t="s">
        <v>187</v>
      </c>
      <c r="B581" s="1">
        <v>1063100014</v>
      </c>
      <c r="J581" s="1" t="s">
        <v>14086</v>
      </c>
      <c r="K581" t="s">
        <v>3073</v>
      </c>
    </row>
    <row r="582" spans="1:11" x14ac:dyDescent="0.25">
      <c r="A582" t="s">
        <v>188</v>
      </c>
      <c r="B582" s="1">
        <v>1063100016</v>
      </c>
      <c r="J582" s="1" t="s">
        <v>14087</v>
      </c>
      <c r="K582" t="s">
        <v>3074</v>
      </c>
    </row>
    <row r="583" spans="1:11" x14ac:dyDescent="0.25">
      <c r="A583" t="s">
        <v>189</v>
      </c>
      <c r="B583" s="1">
        <v>1063100017</v>
      </c>
      <c r="J583" s="1" t="s">
        <v>14088</v>
      </c>
      <c r="K583" t="s">
        <v>3075</v>
      </c>
    </row>
    <row r="584" spans="1:11" x14ac:dyDescent="0.25">
      <c r="A584" t="s">
        <v>190</v>
      </c>
      <c r="B584" s="1">
        <v>1063100018</v>
      </c>
      <c r="J584" s="1" t="s">
        <v>14089</v>
      </c>
      <c r="K584" t="s">
        <v>3076</v>
      </c>
    </row>
    <row r="585" spans="1:11" x14ac:dyDescent="0.25">
      <c r="A585" t="s">
        <v>191</v>
      </c>
      <c r="B585" s="1">
        <v>1063100020</v>
      </c>
      <c r="J585" s="1" t="s">
        <v>14090</v>
      </c>
      <c r="K585" t="s">
        <v>3077</v>
      </c>
    </row>
    <row r="586" spans="1:11" x14ac:dyDescent="0.25">
      <c r="A586" t="s">
        <v>180</v>
      </c>
      <c r="B586" s="1">
        <v>1063100022</v>
      </c>
      <c r="J586" s="1" t="s">
        <v>14091</v>
      </c>
      <c r="K586" t="s">
        <v>3078</v>
      </c>
    </row>
    <row r="587" spans="1:11" x14ac:dyDescent="0.25">
      <c r="A587" t="s">
        <v>180</v>
      </c>
      <c r="B587" s="1">
        <v>1063100023</v>
      </c>
      <c r="J587" s="1" t="s">
        <v>14092</v>
      </c>
      <c r="K587" t="s">
        <v>3079</v>
      </c>
    </row>
    <row r="588" spans="1:11" x14ac:dyDescent="0.25">
      <c r="A588" t="s">
        <v>192</v>
      </c>
      <c r="B588" s="1">
        <v>1063100024</v>
      </c>
      <c r="J588" s="1" t="s">
        <v>14093</v>
      </c>
      <c r="K588" t="s">
        <v>3080</v>
      </c>
    </row>
    <row r="589" spans="1:11" x14ac:dyDescent="0.25">
      <c r="A589" t="s">
        <v>193</v>
      </c>
      <c r="B589" s="1">
        <v>1063100025</v>
      </c>
      <c r="J589" s="1" t="s">
        <v>14094</v>
      </c>
      <c r="K589" t="s">
        <v>3081</v>
      </c>
    </row>
    <row r="590" spans="1:11" x14ac:dyDescent="0.25">
      <c r="A590" t="s">
        <v>194</v>
      </c>
      <c r="B590" s="1">
        <v>1063100026</v>
      </c>
      <c r="J590" s="1" t="s">
        <v>14095</v>
      </c>
      <c r="K590" t="s">
        <v>3082</v>
      </c>
    </row>
    <row r="591" spans="1:11" x14ac:dyDescent="0.25">
      <c r="A591" t="s">
        <v>195</v>
      </c>
      <c r="B591" s="1">
        <v>1063100027</v>
      </c>
      <c r="J591" s="1" t="s">
        <v>14096</v>
      </c>
      <c r="K591" t="s">
        <v>3083</v>
      </c>
    </row>
    <row r="592" spans="1:11" x14ac:dyDescent="0.25">
      <c r="A592" t="s">
        <v>196</v>
      </c>
      <c r="B592" s="1">
        <v>1063100028</v>
      </c>
      <c r="J592" s="1" t="s">
        <v>14097</v>
      </c>
      <c r="K592" t="s">
        <v>3084</v>
      </c>
    </row>
    <row r="593" spans="1:11" x14ac:dyDescent="0.25">
      <c r="A593" t="s">
        <v>197</v>
      </c>
      <c r="B593" s="1">
        <v>1063100029</v>
      </c>
      <c r="J593" s="1" t="s">
        <v>14098</v>
      </c>
      <c r="K593" t="s">
        <v>3085</v>
      </c>
    </row>
    <row r="594" spans="1:11" x14ac:dyDescent="0.25">
      <c r="A594" t="s">
        <v>178</v>
      </c>
      <c r="B594" s="1">
        <v>1063100031</v>
      </c>
      <c r="J594" s="1" t="s">
        <v>14099</v>
      </c>
      <c r="K594" t="s">
        <v>3086</v>
      </c>
    </row>
    <row r="595" spans="1:11" x14ac:dyDescent="0.25">
      <c r="A595" t="s">
        <v>198</v>
      </c>
      <c r="B595" s="1">
        <v>1063100032</v>
      </c>
      <c r="J595" s="1" t="s">
        <v>14100</v>
      </c>
      <c r="K595" t="s">
        <v>3087</v>
      </c>
    </row>
    <row r="596" spans="1:11" x14ac:dyDescent="0.25">
      <c r="A596" t="s">
        <v>199</v>
      </c>
      <c r="B596" s="1">
        <v>1063100036</v>
      </c>
      <c r="J596" s="1" t="s">
        <v>14101</v>
      </c>
      <c r="K596" t="s">
        <v>3088</v>
      </c>
    </row>
    <row r="597" spans="1:11" x14ac:dyDescent="0.25">
      <c r="A597" t="s">
        <v>174</v>
      </c>
      <c r="B597" s="1">
        <v>1063100040</v>
      </c>
      <c r="J597" s="1" t="s">
        <v>14102</v>
      </c>
      <c r="K597" t="s">
        <v>3089</v>
      </c>
    </row>
    <row r="598" spans="1:11" x14ac:dyDescent="0.25">
      <c r="A598" t="s">
        <v>174</v>
      </c>
      <c r="B598" s="1">
        <v>1063100041</v>
      </c>
      <c r="J598" s="1" t="s">
        <v>14103</v>
      </c>
      <c r="K598" t="s">
        <v>3090</v>
      </c>
    </row>
    <row r="599" spans="1:11" x14ac:dyDescent="0.25">
      <c r="A599" t="s">
        <v>198</v>
      </c>
      <c r="B599" s="1">
        <v>1063100043</v>
      </c>
      <c r="J599" s="1" t="s">
        <v>14104</v>
      </c>
      <c r="K599" t="s">
        <v>3091</v>
      </c>
    </row>
    <row r="600" spans="1:11" x14ac:dyDescent="0.25">
      <c r="A600" t="s">
        <v>184</v>
      </c>
      <c r="B600" s="1">
        <v>1063100047</v>
      </c>
      <c r="J600" s="1" t="s">
        <v>14105</v>
      </c>
      <c r="K600" t="s">
        <v>3092</v>
      </c>
    </row>
    <row r="601" spans="1:11" x14ac:dyDescent="0.25">
      <c r="A601" t="s">
        <v>174</v>
      </c>
      <c r="B601" s="1">
        <v>1063100048</v>
      </c>
      <c r="J601" s="1" t="s">
        <v>14106</v>
      </c>
      <c r="K601" t="s">
        <v>3093</v>
      </c>
    </row>
    <row r="602" spans="1:11" x14ac:dyDescent="0.25">
      <c r="A602" t="s">
        <v>174</v>
      </c>
      <c r="B602" s="1">
        <v>1063100049</v>
      </c>
      <c r="J602" s="1" t="s">
        <v>14107</v>
      </c>
      <c r="K602" t="s">
        <v>3094</v>
      </c>
    </row>
    <row r="603" spans="1:11" x14ac:dyDescent="0.25">
      <c r="A603" t="s">
        <v>174</v>
      </c>
      <c r="B603" s="1">
        <v>1063100050</v>
      </c>
      <c r="J603" s="1" t="s">
        <v>14108</v>
      </c>
      <c r="K603" t="s">
        <v>3095</v>
      </c>
    </row>
    <row r="604" spans="1:11" x14ac:dyDescent="0.25">
      <c r="A604" t="s">
        <v>184</v>
      </c>
      <c r="B604" s="1">
        <v>1063100051</v>
      </c>
      <c r="J604" s="1" t="s">
        <v>14109</v>
      </c>
      <c r="K604" t="s">
        <v>3096</v>
      </c>
    </row>
    <row r="605" spans="1:11" x14ac:dyDescent="0.25">
      <c r="A605" t="s">
        <v>181</v>
      </c>
      <c r="B605" s="1">
        <v>1063100053</v>
      </c>
      <c r="J605" s="1" t="s">
        <v>14110</v>
      </c>
      <c r="K605" t="s">
        <v>3097</v>
      </c>
    </row>
    <row r="606" spans="1:11" x14ac:dyDescent="0.25">
      <c r="A606" t="s">
        <v>182</v>
      </c>
      <c r="B606" s="1">
        <v>1063100055</v>
      </c>
      <c r="J606" s="1" t="s">
        <v>14111</v>
      </c>
      <c r="K606" t="s">
        <v>3098</v>
      </c>
    </row>
    <row r="607" spans="1:11" x14ac:dyDescent="0.25">
      <c r="A607" t="s">
        <v>175</v>
      </c>
      <c r="B607" s="1">
        <v>1063100057</v>
      </c>
      <c r="J607" s="1" t="s">
        <v>14112</v>
      </c>
      <c r="K607" t="s">
        <v>3099</v>
      </c>
    </row>
    <row r="608" spans="1:11" x14ac:dyDescent="0.25">
      <c r="A608" t="s">
        <v>182</v>
      </c>
      <c r="B608" s="1">
        <v>1063100059</v>
      </c>
      <c r="J608" s="1" t="s">
        <v>14113</v>
      </c>
      <c r="K608" t="s">
        <v>3100</v>
      </c>
    </row>
    <row r="609" spans="1:11" x14ac:dyDescent="0.25">
      <c r="A609" t="s">
        <v>174</v>
      </c>
      <c r="B609" s="1">
        <v>1063100060</v>
      </c>
      <c r="J609" s="1" t="s">
        <v>14114</v>
      </c>
      <c r="K609" t="s">
        <v>1918</v>
      </c>
    </row>
    <row r="610" spans="1:11" x14ac:dyDescent="0.25">
      <c r="A610" t="s">
        <v>174</v>
      </c>
      <c r="B610" s="1">
        <v>1063100061</v>
      </c>
      <c r="J610" s="1" t="s">
        <v>14115</v>
      </c>
      <c r="K610" t="s">
        <v>1098</v>
      </c>
    </row>
    <row r="611" spans="1:11" x14ac:dyDescent="0.25">
      <c r="A611" t="s">
        <v>172</v>
      </c>
      <c r="B611" s="1">
        <v>1063100062</v>
      </c>
      <c r="J611" s="1" t="s">
        <v>14116</v>
      </c>
      <c r="K611" t="s">
        <v>1919</v>
      </c>
    </row>
    <row r="612" spans="1:11" x14ac:dyDescent="0.25">
      <c r="A612" t="s">
        <v>174</v>
      </c>
      <c r="B612" s="1">
        <v>1063100063</v>
      </c>
      <c r="J612" s="1" t="s">
        <v>14117</v>
      </c>
      <c r="K612" t="s">
        <v>3101</v>
      </c>
    </row>
    <row r="613" spans="1:11" x14ac:dyDescent="0.25">
      <c r="A613" t="s">
        <v>174</v>
      </c>
      <c r="B613" s="1">
        <v>1063100064</v>
      </c>
      <c r="J613" s="1" t="s">
        <v>14118</v>
      </c>
      <c r="K613" t="s">
        <v>3102</v>
      </c>
    </row>
    <row r="614" spans="1:11" x14ac:dyDescent="0.25">
      <c r="A614" t="s">
        <v>184</v>
      </c>
      <c r="B614" s="1">
        <v>1063100065</v>
      </c>
      <c r="J614" s="1" t="s">
        <v>14119</v>
      </c>
      <c r="K614" t="s">
        <v>1920</v>
      </c>
    </row>
    <row r="615" spans="1:11" x14ac:dyDescent="0.25">
      <c r="A615" t="s">
        <v>184</v>
      </c>
      <c r="B615" s="1">
        <v>1063100066</v>
      </c>
      <c r="J615" s="1" t="s">
        <v>14120</v>
      </c>
      <c r="K615" t="s">
        <v>3103</v>
      </c>
    </row>
    <row r="616" spans="1:11" x14ac:dyDescent="0.25">
      <c r="A616" t="s">
        <v>183</v>
      </c>
      <c r="B616" s="1">
        <v>1063100067</v>
      </c>
      <c r="J616" s="1" t="s">
        <v>14121</v>
      </c>
      <c r="K616" t="s">
        <v>3104</v>
      </c>
    </row>
    <row r="617" spans="1:11" x14ac:dyDescent="0.25">
      <c r="A617" t="s">
        <v>182</v>
      </c>
      <c r="B617" s="1">
        <v>1063100068</v>
      </c>
      <c r="J617" s="1" t="s">
        <v>14122</v>
      </c>
      <c r="K617" t="s">
        <v>3105</v>
      </c>
    </row>
    <row r="618" spans="1:11" x14ac:dyDescent="0.25">
      <c r="A618" t="s">
        <v>174</v>
      </c>
      <c r="B618" s="1">
        <v>1063100070</v>
      </c>
      <c r="J618" s="1" t="s">
        <v>14123</v>
      </c>
      <c r="K618" t="s">
        <v>1099</v>
      </c>
    </row>
    <row r="619" spans="1:11" x14ac:dyDescent="0.25">
      <c r="A619" t="s">
        <v>174</v>
      </c>
      <c r="B619" s="1">
        <v>1063100071</v>
      </c>
      <c r="J619" s="1" t="s">
        <v>14124</v>
      </c>
      <c r="K619" t="s">
        <v>3106</v>
      </c>
    </row>
    <row r="620" spans="1:11" x14ac:dyDescent="0.25">
      <c r="A620" t="s">
        <v>174</v>
      </c>
      <c r="B620" s="1">
        <v>1063100072</v>
      </c>
      <c r="J620" s="1" t="s">
        <v>14125</v>
      </c>
      <c r="K620" t="s">
        <v>3107</v>
      </c>
    </row>
    <row r="621" spans="1:11" x14ac:dyDescent="0.25">
      <c r="A621" t="s">
        <v>174</v>
      </c>
      <c r="B621" s="1">
        <v>1063100073</v>
      </c>
      <c r="J621" s="1" t="s">
        <v>14126</v>
      </c>
      <c r="K621" t="s">
        <v>3108</v>
      </c>
    </row>
    <row r="622" spans="1:11" x14ac:dyDescent="0.25">
      <c r="A622" t="s">
        <v>174</v>
      </c>
      <c r="B622" s="1">
        <v>1063100074</v>
      </c>
      <c r="J622" s="1" t="s">
        <v>14127</v>
      </c>
      <c r="K622" t="s">
        <v>3109</v>
      </c>
    </row>
    <row r="623" spans="1:11" x14ac:dyDescent="0.25">
      <c r="A623" t="s">
        <v>184</v>
      </c>
      <c r="B623" s="1">
        <v>1063100075</v>
      </c>
      <c r="J623" s="1" t="s">
        <v>14128</v>
      </c>
      <c r="K623" t="s">
        <v>3110</v>
      </c>
    </row>
    <row r="624" spans="1:11" x14ac:dyDescent="0.25">
      <c r="A624" t="s">
        <v>184</v>
      </c>
      <c r="B624" s="1">
        <v>1063100076</v>
      </c>
      <c r="J624" s="1" t="s">
        <v>14129</v>
      </c>
      <c r="K624" t="s">
        <v>3111</v>
      </c>
    </row>
    <row r="625" spans="1:11" x14ac:dyDescent="0.25">
      <c r="A625" t="s">
        <v>184</v>
      </c>
      <c r="B625" s="1">
        <v>1063100077</v>
      </c>
      <c r="J625" s="1" t="s">
        <v>14130</v>
      </c>
      <c r="K625" t="s">
        <v>3112</v>
      </c>
    </row>
    <row r="626" spans="1:11" x14ac:dyDescent="0.25">
      <c r="A626" t="s">
        <v>184</v>
      </c>
      <c r="B626" s="1">
        <v>1063100078</v>
      </c>
      <c r="J626" s="1" t="s">
        <v>14131</v>
      </c>
      <c r="K626" t="s">
        <v>3113</v>
      </c>
    </row>
    <row r="627" spans="1:11" x14ac:dyDescent="0.25">
      <c r="A627" t="s">
        <v>184</v>
      </c>
      <c r="B627" s="1">
        <v>1063100079</v>
      </c>
      <c r="J627" s="1" t="s">
        <v>14132</v>
      </c>
      <c r="K627" t="s">
        <v>3114</v>
      </c>
    </row>
    <row r="628" spans="1:11" x14ac:dyDescent="0.25">
      <c r="A628" t="s">
        <v>184</v>
      </c>
      <c r="B628" s="1">
        <v>1063100080</v>
      </c>
      <c r="J628" s="1" t="s">
        <v>14133</v>
      </c>
      <c r="K628" t="s">
        <v>3115</v>
      </c>
    </row>
    <row r="629" spans="1:11" x14ac:dyDescent="0.25">
      <c r="A629" t="s">
        <v>184</v>
      </c>
      <c r="B629" s="1">
        <v>1063100081</v>
      </c>
      <c r="J629" s="1" t="s">
        <v>14134</v>
      </c>
      <c r="K629" t="s">
        <v>3116</v>
      </c>
    </row>
    <row r="630" spans="1:11" x14ac:dyDescent="0.25">
      <c r="A630" t="s">
        <v>184</v>
      </c>
      <c r="B630" s="1">
        <v>1063100082</v>
      </c>
      <c r="J630" s="1" t="s">
        <v>14135</v>
      </c>
      <c r="K630" t="s">
        <v>3117</v>
      </c>
    </row>
    <row r="631" spans="1:11" x14ac:dyDescent="0.25">
      <c r="A631" t="s">
        <v>184</v>
      </c>
      <c r="B631" s="1">
        <v>1063100083</v>
      </c>
      <c r="J631" s="1" t="s">
        <v>14136</v>
      </c>
      <c r="K631" t="s">
        <v>3118</v>
      </c>
    </row>
    <row r="632" spans="1:11" x14ac:dyDescent="0.25">
      <c r="A632" t="s">
        <v>184</v>
      </c>
      <c r="B632" s="1">
        <v>1063100084</v>
      </c>
      <c r="J632" s="1" t="s">
        <v>14137</v>
      </c>
      <c r="K632" t="s">
        <v>3119</v>
      </c>
    </row>
    <row r="633" spans="1:11" x14ac:dyDescent="0.25">
      <c r="A633" t="s">
        <v>184</v>
      </c>
      <c r="B633" s="1">
        <v>1063100085</v>
      </c>
      <c r="J633" s="1" t="s">
        <v>14138</v>
      </c>
      <c r="K633" t="s">
        <v>3120</v>
      </c>
    </row>
    <row r="634" spans="1:11" x14ac:dyDescent="0.25">
      <c r="A634" t="s">
        <v>184</v>
      </c>
      <c r="B634" s="1">
        <v>1063100086</v>
      </c>
      <c r="J634" s="1" t="s">
        <v>14139</v>
      </c>
      <c r="K634" t="s">
        <v>3121</v>
      </c>
    </row>
    <row r="635" spans="1:11" x14ac:dyDescent="0.25">
      <c r="A635" t="s">
        <v>181</v>
      </c>
      <c r="B635" s="1">
        <v>1063100087</v>
      </c>
      <c r="J635" s="1" t="s">
        <v>14140</v>
      </c>
      <c r="K635" t="s">
        <v>3122</v>
      </c>
    </row>
    <row r="636" spans="1:11" x14ac:dyDescent="0.25">
      <c r="A636" t="s">
        <v>181</v>
      </c>
      <c r="B636" s="1">
        <v>1063100088</v>
      </c>
      <c r="J636" s="1" t="s">
        <v>14141</v>
      </c>
      <c r="K636" t="s">
        <v>3123</v>
      </c>
    </row>
    <row r="637" spans="1:11" x14ac:dyDescent="0.25">
      <c r="A637" t="s">
        <v>181</v>
      </c>
      <c r="B637" s="1">
        <v>1063100089</v>
      </c>
      <c r="J637" s="1" t="s">
        <v>14142</v>
      </c>
      <c r="K637" t="s">
        <v>3124</v>
      </c>
    </row>
    <row r="638" spans="1:11" x14ac:dyDescent="0.25">
      <c r="A638" t="s">
        <v>181</v>
      </c>
      <c r="B638" s="1">
        <v>1063100090</v>
      </c>
      <c r="J638" s="1" t="s">
        <v>14143</v>
      </c>
      <c r="K638" t="s">
        <v>3125</v>
      </c>
    </row>
    <row r="639" spans="1:11" x14ac:dyDescent="0.25">
      <c r="A639" t="s">
        <v>181</v>
      </c>
      <c r="B639" s="1">
        <v>1063100091</v>
      </c>
      <c r="J639" s="1" t="s">
        <v>14144</v>
      </c>
      <c r="K639" t="s">
        <v>3126</v>
      </c>
    </row>
    <row r="640" spans="1:11" x14ac:dyDescent="0.25">
      <c r="A640" t="s">
        <v>174</v>
      </c>
      <c r="B640" s="1">
        <v>1063100092</v>
      </c>
      <c r="J640" s="1" t="s">
        <v>14145</v>
      </c>
      <c r="K640" t="s">
        <v>3127</v>
      </c>
    </row>
    <row r="641" spans="1:11" x14ac:dyDescent="0.25">
      <c r="A641" t="s">
        <v>174</v>
      </c>
      <c r="B641" s="1">
        <v>1063100093</v>
      </c>
      <c r="J641" s="1" t="s">
        <v>14146</v>
      </c>
      <c r="K641" t="s">
        <v>3128</v>
      </c>
    </row>
    <row r="642" spans="1:11" x14ac:dyDescent="0.25">
      <c r="A642" t="s">
        <v>174</v>
      </c>
      <c r="B642" s="1">
        <v>1063100094</v>
      </c>
      <c r="J642" s="1" t="s">
        <v>14147</v>
      </c>
      <c r="K642" t="s">
        <v>3129</v>
      </c>
    </row>
    <row r="643" spans="1:11" x14ac:dyDescent="0.25">
      <c r="A643" t="s">
        <v>174</v>
      </c>
      <c r="B643" s="1">
        <v>1063100095</v>
      </c>
      <c r="J643" s="1" t="s">
        <v>14148</v>
      </c>
      <c r="K643" t="s">
        <v>3130</v>
      </c>
    </row>
    <row r="644" spans="1:11" x14ac:dyDescent="0.25">
      <c r="A644" t="s">
        <v>174</v>
      </c>
      <c r="B644" s="1">
        <v>1063100096</v>
      </c>
      <c r="J644" s="1" t="s">
        <v>14149</v>
      </c>
      <c r="K644" t="s">
        <v>3131</v>
      </c>
    </row>
    <row r="645" spans="1:11" x14ac:dyDescent="0.25">
      <c r="A645" t="s">
        <v>174</v>
      </c>
      <c r="B645" s="1">
        <v>1063100097</v>
      </c>
      <c r="J645" s="1" t="s">
        <v>14150</v>
      </c>
      <c r="K645" t="s">
        <v>1921</v>
      </c>
    </row>
    <row r="646" spans="1:11" x14ac:dyDescent="0.25">
      <c r="A646" t="s">
        <v>184</v>
      </c>
      <c r="B646" s="1">
        <v>1063100098</v>
      </c>
      <c r="J646" s="1" t="s">
        <v>14151</v>
      </c>
      <c r="K646" t="s">
        <v>3132</v>
      </c>
    </row>
    <row r="647" spans="1:11" x14ac:dyDescent="0.25">
      <c r="A647" t="s">
        <v>174</v>
      </c>
      <c r="B647" s="1">
        <v>1063100099</v>
      </c>
      <c r="J647" s="1" t="s">
        <v>14152</v>
      </c>
      <c r="K647" t="s">
        <v>3133</v>
      </c>
    </row>
    <row r="648" spans="1:11" x14ac:dyDescent="0.25">
      <c r="A648" t="s">
        <v>174</v>
      </c>
      <c r="B648" s="1">
        <v>1063100100</v>
      </c>
      <c r="J648" s="1" t="s">
        <v>14153</v>
      </c>
      <c r="K648" t="s">
        <v>3134</v>
      </c>
    </row>
    <row r="649" spans="1:11" x14ac:dyDescent="0.25">
      <c r="A649" t="s">
        <v>174</v>
      </c>
      <c r="B649" s="1">
        <v>1063100103</v>
      </c>
      <c r="J649" s="1" t="s">
        <v>14154</v>
      </c>
      <c r="K649" t="s">
        <v>3135</v>
      </c>
    </row>
    <row r="650" spans="1:11" x14ac:dyDescent="0.25">
      <c r="A650" t="s">
        <v>182</v>
      </c>
      <c r="B650" s="1">
        <v>1063100104</v>
      </c>
      <c r="J650" s="1" t="s">
        <v>14155</v>
      </c>
      <c r="K650" t="s">
        <v>735</v>
      </c>
    </row>
    <row r="651" spans="1:11" x14ac:dyDescent="0.25">
      <c r="A651" t="s">
        <v>175</v>
      </c>
      <c r="B651" s="1">
        <v>1063100105</v>
      </c>
      <c r="J651" s="1" t="s">
        <v>14156</v>
      </c>
      <c r="K651" t="s">
        <v>3136</v>
      </c>
    </row>
    <row r="652" spans="1:11" x14ac:dyDescent="0.25">
      <c r="A652" t="s">
        <v>29028</v>
      </c>
      <c r="B652" s="1">
        <v>1063100106</v>
      </c>
      <c r="J652" s="1" t="s">
        <v>14157</v>
      </c>
      <c r="K652" t="s">
        <v>3137</v>
      </c>
    </row>
    <row r="653" spans="1:11" x14ac:dyDescent="0.25">
      <c r="A653" t="s">
        <v>28992</v>
      </c>
      <c r="B653" s="1">
        <v>1063100107</v>
      </c>
      <c r="J653" s="1" t="s">
        <v>14158</v>
      </c>
      <c r="K653" t="s">
        <v>3138</v>
      </c>
    </row>
    <row r="654" spans="1:11" x14ac:dyDescent="0.25">
      <c r="A654" t="s">
        <v>183</v>
      </c>
      <c r="B654" s="1">
        <v>1063100108</v>
      </c>
      <c r="J654" s="1" t="s">
        <v>14159</v>
      </c>
      <c r="K654" t="s">
        <v>1922</v>
      </c>
    </row>
    <row r="655" spans="1:11" x14ac:dyDescent="0.25">
      <c r="A655" t="s">
        <v>183</v>
      </c>
      <c r="B655" s="1">
        <v>1063100110</v>
      </c>
      <c r="J655" s="1" t="s">
        <v>14160</v>
      </c>
      <c r="K655" t="s">
        <v>3139</v>
      </c>
    </row>
    <row r="656" spans="1:11" x14ac:dyDescent="0.25">
      <c r="A656" t="s">
        <v>184</v>
      </c>
      <c r="B656" s="1">
        <v>1063100111</v>
      </c>
      <c r="J656" s="1" t="s">
        <v>14161</v>
      </c>
      <c r="K656" t="s">
        <v>3140</v>
      </c>
    </row>
    <row r="657" spans="1:11" x14ac:dyDescent="0.25">
      <c r="A657" t="s">
        <v>175</v>
      </c>
      <c r="B657" s="1">
        <v>1063100112</v>
      </c>
      <c r="J657" s="1" t="s">
        <v>14162</v>
      </c>
      <c r="K657" t="s">
        <v>3141</v>
      </c>
    </row>
    <row r="658" spans="1:11" x14ac:dyDescent="0.25">
      <c r="A658" t="s">
        <v>183</v>
      </c>
      <c r="B658" s="1">
        <v>1063100113</v>
      </c>
      <c r="J658" s="1" t="s">
        <v>14163</v>
      </c>
      <c r="K658" t="s">
        <v>3142</v>
      </c>
    </row>
    <row r="659" spans="1:11" x14ac:dyDescent="0.25">
      <c r="A659" t="s">
        <v>182</v>
      </c>
      <c r="B659" s="1">
        <v>1063100114</v>
      </c>
      <c r="J659" s="1" t="s">
        <v>14164</v>
      </c>
      <c r="K659" t="s">
        <v>3143</v>
      </c>
    </row>
    <row r="660" spans="1:11" x14ac:dyDescent="0.25">
      <c r="A660" t="s">
        <v>182</v>
      </c>
      <c r="B660" s="1">
        <v>1063100115</v>
      </c>
      <c r="J660" s="1" t="s">
        <v>14165</v>
      </c>
      <c r="K660" t="s">
        <v>3144</v>
      </c>
    </row>
    <row r="661" spans="1:11" x14ac:dyDescent="0.25">
      <c r="A661" t="s">
        <v>175</v>
      </c>
      <c r="B661" s="1">
        <v>1063100116</v>
      </c>
      <c r="J661" s="1" t="s">
        <v>14166</v>
      </c>
      <c r="K661" t="s">
        <v>3145</v>
      </c>
    </row>
    <row r="662" spans="1:11" x14ac:dyDescent="0.25">
      <c r="A662" t="s">
        <v>200</v>
      </c>
      <c r="B662" s="1">
        <v>1063100117</v>
      </c>
      <c r="J662" s="1" t="s">
        <v>14167</v>
      </c>
      <c r="K662" t="s">
        <v>3146</v>
      </c>
    </row>
    <row r="663" spans="1:11" x14ac:dyDescent="0.25">
      <c r="A663" t="s">
        <v>201</v>
      </c>
      <c r="B663" s="1">
        <v>1063100118</v>
      </c>
      <c r="J663" s="1" t="s">
        <v>14168</v>
      </c>
      <c r="K663" t="s">
        <v>3147</v>
      </c>
    </row>
    <row r="664" spans="1:11" x14ac:dyDescent="0.25">
      <c r="A664" t="s">
        <v>202</v>
      </c>
      <c r="B664" s="1">
        <v>1063100119</v>
      </c>
      <c r="J664" s="1" t="s">
        <v>14169</v>
      </c>
      <c r="K664" t="s">
        <v>3148</v>
      </c>
    </row>
    <row r="665" spans="1:11" x14ac:dyDescent="0.25">
      <c r="A665" t="s">
        <v>202</v>
      </c>
      <c r="B665" s="1">
        <v>1063100120</v>
      </c>
      <c r="J665" s="1" t="s">
        <v>14170</v>
      </c>
      <c r="K665" t="s">
        <v>3149</v>
      </c>
    </row>
    <row r="666" spans="1:11" x14ac:dyDescent="0.25">
      <c r="A666" t="s">
        <v>185</v>
      </c>
      <c r="B666" s="1">
        <v>1063100121</v>
      </c>
      <c r="J666" s="1" t="s">
        <v>14171</v>
      </c>
      <c r="K666" t="s">
        <v>3150</v>
      </c>
    </row>
    <row r="667" spans="1:11" x14ac:dyDescent="0.25">
      <c r="A667" t="s">
        <v>183</v>
      </c>
      <c r="B667" s="1">
        <v>1063100122</v>
      </c>
      <c r="J667" s="1" t="s">
        <v>14172</v>
      </c>
      <c r="K667" t="s">
        <v>3151</v>
      </c>
    </row>
    <row r="668" spans="1:11" x14ac:dyDescent="0.25">
      <c r="A668" t="s">
        <v>183</v>
      </c>
      <c r="B668" s="1">
        <v>1063100123</v>
      </c>
      <c r="J668" s="1" t="s">
        <v>14173</v>
      </c>
      <c r="K668" t="s">
        <v>1923</v>
      </c>
    </row>
    <row r="669" spans="1:11" x14ac:dyDescent="0.25">
      <c r="A669" t="s">
        <v>172</v>
      </c>
      <c r="B669" s="1">
        <v>1063100124</v>
      </c>
      <c r="J669" s="1" t="s">
        <v>14174</v>
      </c>
      <c r="K669" t="s">
        <v>1924</v>
      </c>
    </row>
    <row r="670" spans="1:11" x14ac:dyDescent="0.25">
      <c r="A670" t="s">
        <v>184</v>
      </c>
      <c r="B670" s="1">
        <v>1063100125</v>
      </c>
      <c r="J670" s="1" t="s">
        <v>14175</v>
      </c>
      <c r="K670" t="s">
        <v>1925</v>
      </c>
    </row>
    <row r="671" spans="1:11" x14ac:dyDescent="0.25">
      <c r="A671" t="s">
        <v>203</v>
      </c>
      <c r="B671" s="1">
        <v>1063100126</v>
      </c>
      <c r="J671" s="1" t="s">
        <v>14176</v>
      </c>
      <c r="K671" t="s">
        <v>3152</v>
      </c>
    </row>
    <row r="672" spans="1:11" x14ac:dyDescent="0.25">
      <c r="A672" t="s">
        <v>189</v>
      </c>
      <c r="B672" s="1">
        <v>1063100127</v>
      </c>
      <c r="J672" s="1" t="s">
        <v>14177</v>
      </c>
      <c r="K672" t="s">
        <v>1926</v>
      </c>
    </row>
    <row r="673" spans="1:11" x14ac:dyDescent="0.25">
      <c r="A673" t="s">
        <v>174</v>
      </c>
      <c r="B673" s="1">
        <v>1063100128</v>
      </c>
      <c r="J673" s="1" t="s">
        <v>14178</v>
      </c>
      <c r="K673" t="s">
        <v>1100</v>
      </c>
    </row>
    <row r="674" spans="1:11" x14ac:dyDescent="0.25">
      <c r="A674" t="s">
        <v>189</v>
      </c>
      <c r="B674" s="1">
        <v>1063100129</v>
      </c>
      <c r="J674" s="1" t="s">
        <v>14179</v>
      </c>
      <c r="K674" t="s">
        <v>3153</v>
      </c>
    </row>
    <row r="675" spans="1:11" x14ac:dyDescent="0.25">
      <c r="A675" t="s">
        <v>204</v>
      </c>
      <c r="B675" s="1">
        <v>1063100130</v>
      </c>
      <c r="J675" s="1" t="s">
        <v>14180</v>
      </c>
      <c r="K675" t="s">
        <v>1927</v>
      </c>
    </row>
    <row r="676" spans="1:11" x14ac:dyDescent="0.25">
      <c r="A676" t="s">
        <v>205</v>
      </c>
      <c r="B676" s="1">
        <v>1063100131</v>
      </c>
      <c r="J676" s="1" t="s">
        <v>14181</v>
      </c>
      <c r="K676" t="s">
        <v>3154</v>
      </c>
    </row>
    <row r="677" spans="1:11" x14ac:dyDescent="0.25">
      <c r="A677" t="s">
        <v>204</v>
      </c>
      <c r="B677" s="1">
        <v>1063100132</v>
      </c>
      <c r="J677" s="1" t="s">
        <v>14182</v>
      </c>
      <c r="K677" t="s">
        <v>1101</v>
      </c>
    </row>
    <row r="678" spans="1:11" x14ac:dyDescent="0.25">
      <c r="A678" t="s">
        <v>139</v>
      </c>
      <c r="B678" s="1">
        <v>1063100133</v>
      </c>
      <c r="J678" s="1" t="s">
        <v>14183</v>
      </c>
      <c r="K678" t="s">
        <v>3155</v>
      </c>
    </row>
    <row r="679" spans="1:11" x14ac:dyDescent="0.25">
      <c r="A679" t="s">
        <v>204</v>
      </c>
      <c r="B679" s="1">
        <v>1063100134</v>
      </c>
      <c r="J679" s="1" t="s">
        <v>14184</v>
      </c>
      <c r="K679" t="s">
        <v>3156</v>
      </c>
    </row>
    <row r="680" spans="1:11" x14ac:dyDescent="0.25">
      <c r="A680" t="s">
        <v>204</v>
      </c>
      <c r="B680" s="1">
        <v>1063100135</v>
      </c>
      <c r="J680" s="1" t="s">
        <v>14185</v>
      </c>
      <c r="K680" t="s">
        <v>3157</v>
      </c>
    </row>
    <row r="681" spans="1:11" x14ac:dyDescent="0.25">
      <c r="A681" t="s">
        <v>206</v>
      </c>
      <c r="B681" s="1">
        <v>1071100001</v>
      </c>
      <c r="J681" s="1" t="s">
        <v>14186</v>
      </c>
      <c r="K681" t="s">
        <v>1102</v>
      </c>
    </row>
    <row r="682" spans="1:11" x14ac:dyDescent="0.25">
      <c r="A682" t="s">
        <v>206</v>
      </c>
      <c r="B682" s="1">
        <v>1071100002</v>
      </c>
      <c r="J682" s="1" t="s">
        <v>14187</v>
      </c>
      <c r="K682" t="s">
        <v>3158</v>
      </c>
    </row>
    <row r="683" spans="1:11" x14ac:dyDescent="0.25">
      <c r="A683" t="s">
        <v>206</v>
      </c>
      <c r="B683" s="1">
        <v>1071100003</v>
      </c>
      <c r="J683" s="1" t="s">
        <v>14188</v>
      </c>
      <c r="K683" t="s">
        <v>3159</v>
      </c>
    </row>
    <row r="684" spans="1:11" x14ac:dyDescent="0.25">
      <c r="A684" t="s">
        <v>206</v>
      </c>
      <c r="B684" s="1">
        <v>1071100004</v>
      </c>
      <c r="J684" s="1" t="s">
        <v>14189</v>
      </c>
      <c r="K684" t="s">
        <v>3160</v>
      </c>
    </row>
    <row r="685" spans="1:11" x14ac:dyDescent="0.25">
      <c r="A685" t="s">
        <v>206</v>
      </c>
      <c r="B685" s="1">
        <v>1072100001</v>
      </c>
      <c r="J685" s="1" t="s">
        <v>14190</v>
      </c>
      <c r="K685" t="s">
        <v>3161</v>
      </c>
    </row>
    <row r="686" spans="1:11" x14ac:dyDescent="0.25">
      <c r="A686" t="s">
        <v>206</v>
      </c>
      <c r="B686" s="1">
        <v>1072100002</v>
      </c>
      <c r="J686" s="1" t="s">
        <v>14191</v>
      </c>
      <c r="K686" t="s">
        <v>3162</v>
      </c>
    </row>
    <row r="687" spans="1:11" x14ac:dyDescent="0.25">
      <c r="A687" s="1" t="s">
        <v>29458</v>
      </c>
      <c r="B687" s="1">
        <v>1031100074</v>
      </c>
      <c r="J687" s="1" t="s">
        <v>14192</v>
      </c>
      <c r="K687" t="s">
        <v>3163</v>
      </c>
    </row>
    <row r="688" spans="1:11" x14ac:dyDescent="0.25">
      <c r="J688" s="1" t="s">
        <v>14193</v>
      </c>
      <c r="K688" t="s">
        <v>3164</v>
      </c>
    </row>
    <row r="689" spans="10:11" x14ac:dyDescent="0.25">
      <c r="J689" s="1" t="s">
        <v>14194</v>
      </c>
      <c r="K689" t="s">
        <v>3165</v>
      </c>
    </row>
    <row r="690" spans="10:11" x14ac:dyDescent="0.25">
      <c r="J690" s="1" t="s">
        <v>14195</v>
      </c>
      <c r="K690" t="s">
        <v>3166</v>
      </c>
    </row>
    <row r="691" spans="10:11" x14ac:dyDescent="0.25">
      <c r="J691" s="1" t="s">
        <v>14196</v>
      </c>
      <c r="K691" t="s">
        <v>3167</v>
      </c>
    </row>
    <row r="692" spans="10:11" x14ac:dyDescent="0.25">
      <c r="J692" s="1" t="s">
        <v>14197</v>
      </c>
      <c r="K692" t="s">
        <v>3168</v>
      </c>
    </row>
    <row r="693" spans="10:11" x14ac:dyDescent="0.25">
      <c r="J693" s="1" t="s">
        <v>14198</v>
      </c>
      <c r="K693" t="s">
        <v>3169</v>
      </c>
    </row>
    <row r="694" spans="10:11" x14ac:dyDescent="0.25">
      <c r="J694" s="1" t="s">
        <v>14199</v>
      </c>
      <c r="K694" t="s">
        <v>3170</v>
      </c>
    </row>
    <row r="695" spans="10:11" x14ac:dyDescent="0.25">
      <c r="J695" s="1" t="s">
        <v>14200</v>
      </c>
      <c r="K695" t="s">
        <v>3171</v>
      </c>
    </row>
    <row r="696" spans="10:11" x14ac:dyDescent="0.25">
      <c r="J696" s="1" t="s">
        <v>14201</v>
      </c>
      <c r="K696" t="s">
        <v>3172</v>
      </c>
    </row>
    <row r="697" spans="10:11" x14ac:dyDescent="0.25">
      <c r="J697" s="1" t="s">
        <v>14202</v>
      </c>
      <c r="K697" t="s">
        <v>1928</v>
      </c>
    </row>
    <row r="698" spans="10:11" x14ac:dyDescent="0.25">
      <c r="J698" s="1" t="s">
        <v>14203</v>
      </c>
      <c r="K698" t="s">
        <v>3173</v>
      </c>
    </row>
    <row r="699" spans="10:11" x14ac:dyDescent="0.25">
      <c r="J699" s="1" t="s">
        <v>14204</v>
      </c>
      <c r="K699" t="s">
        <v>3174</v>
      </c>
    </row>
    <row r="700" spans="10:11" x14ac:dyDescent="0.25">
      <c r="J700" s="1" t="s">
        <v>14205</v>
      </c>
      <c r="K700" t="s">
        <v>1929</v>
      </c>
    </row>
    <row r="701" spans="10:11" x14ac:dyDescent="0.25">
      <c r="J701" s="1" t="s">
        <v>14206</v>
      </c>
      <c r="K701" t="s">
        <v>1930</v>
      </c>
    </row>
    <row r="702" spans="10:11" x14ac:dyDescent="0.25">
      <c r="J702" s="1" t="s">
        <v>14207</v>
      </c>
      <c r="K702" t="s">
        <v>3175</v>
      </c>
    </row>
    <row r="703" spans="10:11" x14ac:dyDescent="0.25">
      <c r="J703" s="1" t="s">
        <v>14208</v>
      </c>
      <c r="K703" t="s">
        <v>3176</v>
      </c>
    </row>
    <row r="704" spans="10:11" x14ac:dyDescent="0.25">
      <c r="J704" s="1" t="s">
        <v>14209</v>
      </c>
      <c r="K704" t="s">
        <v>3177</v>
      </c>
    </row>
    <row r="705" spans="10:11" x14ac:dyDescent="0.25">
      <c r="J705" s="1" t="s">
        <v>14210</v>
      </c>
      <c r="K705" t="s">
        <v>3178</v>
      </c>
    </row>
    <row r="706" spans="10:11" x14ac:dyDescent="0.25">
      <c r="J706" s="1" t="s">
        <v>14211</v>
      </c>
      <c r="K706" t="s">
        <v>3179</v>
      </c>
    </row>
    <row r="707" spans="10:11" x14ac:dyDescent="0.25">
      <c r="J707" s="1" t="s">
        <v>14212</v>
      </c>
      <c r="K707" t="s">
        <v>3180</v>
      </c>
    </row>
    <row r="708" spans="10:11" x14ac:dyDescent="0.25">
      <c r="J708" s="1" t="s">
        <v>14213</v>
      </c>
      <c r="K708" t="s">
        <v>3181</v>
      </c>
    </row>
    <row r="709" spans="10:11" x14ac:dyDescent="0.25">
      <c r="J709" s="1" t="s">
        <v>14214</v>
      </c>
      <c r="K709" t="s">
        <v>1103</v>
      </c>
    </row>
    <row r="710" spans="10:11" x14ac:dyDescent="0.25">
      <c r="J710" s="1" t="s">
        <v>14215</v>
      </c>
      <c r="K710" t="s">
        <v>1104</v>
      </c>
    </row>
    <row r="711" spans="10:11" x14ac:dyDescent="0.25">
      <c r="J711" s="1" t="s">
        <v>14216</v>
      </c>
      <c r="K711" t="s">
        <v>3182</v>
      </c>
    </row>
    <row r="712" spans="10:11" x14ac:dyDescent="0.25">
      <c r="J712" s="1" t="s">
        <v>14217</v>
      </c>
      <c r="K712" t="s">
        <v>1105</v>
      </c>
    </row>
    <row r="713" spans="10:11" x14ac:dyDescent="0.25">
      <c r="J713" s="1" t="s">
        <v>14218</v>
      </c>
      <c r="K713" t="s">
        <v>3183</v>
      </c>
    </row>
    <row r="714" spans="10:11" x14ac:dyDescent="0.25">
      <c r="J714" s="1" t="s">
        <v>14219</v>
      </c>
      <c r="K714" t="s">
        <v>1931</v>
      </c>
    </row>
    <row r="715" spans="10:11" x14ac:dyDescent="0.25">
      <c r="J715" s="1" t="s">
        <v>14220</v>
      </c>
      <c r="K715" t="s">
        <v>3184</v>
      </c>
    </row>
    <row r="716" spans="10:11" x14ac:dyDescent="0.25">
      <c r="J716" s="1" t="s">
        <v>14221</v>
      </c>
      <c r="K716" t="s">
        <v>3185</v>
      </c>
    </row>
    <row r="717" spans="10:11" x14ac:dyDescent="0.25">
      <c r="J717" s="1" t="s">
        <v>14222</v>
      </c>
      <c r="K717" t="s">
        <v>3186</v>
      </c>
    </row>
    <row r="718" spans="10:11" x14ac:dyDescent="0.25">
      <c r="J718" s="1" t="s">
        <v>14223</v>
      </c>
      <c r="K718" t="s">
        <v>3187</v>
      </c>
    </row>
    <row r="719" spans="10:11" x14ac:dyDescent="0.25">
      <c r="J719" s="1" t="s">
        <v>14224</v>
      </c>
      <c r="K719" t="s">
        <v>3188</v>
      </c>
    </row>
    <row r="720" spans="10:11" x14ac:dyDescent="0.25">
      <c r="J720" s="1" t="s">
        <v>14225</v>
      </c>
      <c r="K720" t="s">
        <v>3189</v>
      </c>
    </row>
    <row r="721" spans="10:11" x14ac:dyDescent="0.25">
      <c r="J721" s="1" t="s">
        <v>14226</v>
      </c>
      <c r="K721" t="s">
        <v>3190</v>
      </c>
    </row>
    <row r="722" spans="10:11" x14ac:dyDescent="0.25">
      <c r="J722" s="1" t="s">
        <v>14227</v>
      </c>
      <c r="K722" t="s">
        <v>3191</v>
      </c>
    </row>
    <row r="723" spans="10:11" x14ac:dyDescent="0.25">
      <c r="J723" s="1" t="s">
        <v>14228</v>
      </c>
      <c r="K723" t="s">
        <v>3192</v>
      </c>
    </row>
    <row r="724" spans="10:11" x14ac:dyDescent="0.25">
      <c r="J724" s="1" t="s">
        <v>14229</v>
      </c>
      <c r="K724" t="s">
        <v>3193</v>
      </c>
    </row>
    <row r="725" spans="10:11" x14ac:dyDescent="0.25">
      <c r="J725" s="1" t="s">
        <v>14230</v>
      </c>
      <c r="K725" t="s">
        <v>1106</v>
      </c>
    </row>
    <row r="726" spans="10:11" x14ac:dyDescent="0.25">
      <c r="J726" s="1" t="s">
        <v>14231</v>
      </c>
      <c r="K726" t="s">
        <v>3194</v>
      </c>
    </row>
    <row r="727" spans="10:11" x14ac:dyDescent="0.25">
      <c r="J727" s="1" t="s">
        <v>14232</v>
      </c>
      <c r="K727" t="s">
        <v>3195</v>
      </c>
    </row>
    <row r="728" spans="10:11" x14ac:dyDescent="0.25">
      <c r="J728" s="1" t="s">
        <v>14233</v>
      </c>
      <c r="K728" t="s">
        <v>3196</v>
      </c>
    </row>
    <row r="729" spans="10:11" x14ac:dyDescent="0.25">
      <c r="J729" s="1" t="s">
        <v>14234</v>
      </c>
      <c r="K729" t="s">
        <v>3197</v>
      </c>
    </row>
    <row r="730" spans="10:11" x14ac:dyDescent="0.25">
      <c r="J730" s="1" t="s">
        <v>14235</v>
      </c>
      <c r="K730" t="s">
        <v>3198</v>
      </c>
    </row>
    <row r="731" spans="10:11" x14ac:dyDescent="0.25">
      <c r="J731" s="1" t="s">
        <v>14236</v>
      </c>
      <c r="K731" t="s">
        <v>3199</v>
      </c>
    </row>
    <row r="732" spans="10:11" x14ac:dyDescent="0.25">
      <c r="J732" s="1" t="s">
        <v>14237</v>
      </c>
      <c r="K732" t="s">
        <v>736</v>
      </c>
    </row>
    <row r="733" spans="10:11" x14ac:dyDescent="0.25">
      <c r="J733" s="1" t="s">
        <v>14238</v>
      </c>
      <c r="K733" t="s">
        <v>3200</v>
      </c>
    </row>
    <row r="734" spans="10:11" x14ac:dyDescent="0.25">
      <c r="J734" s="1" t="s">
        <v>14239</v>
      </c>
      <c r="K734" t="s">
        <v>1932</v>
      </c>
    </row>
    <row r="735" spans="10:11" x14ac:dyDescent="0.25">
      <c r="J735" s="1" t="s">
        <v>14240</v>
      </c>
      <c r="K735" t="s">
        <v>3201</v>
      </c>
    </row>
    <row r="736" spans="10:11" x14ac:dyDescent="0.25">
      <c r="J736" s="1" t="s">
        <v>14241</v>
      </c>
      <c r="K736" t="s">
        <v>3202</v>
      </c>
    </row>
    <row r="737" spans="10:11" x14ac:dyDescent="0.25">
      <c r="J737" s="1" t="s">
        <v>14242</v>
      </c>
      <c r="K737" t="s">
        <v>3203</v>
      </c>
    </row>
    <row r="738" spans="10:11" x14ac:dyDescent="0.25">
      <c r="J738" s="1" t="s">
        <v>14243</v>
      </c>
      <c r="K738" t="s">
        <v>3204</v>
      </c>
    </row>
    <row r="739" spans="10:11" x14ac:dyDescent="0.25">
      <c r="J739" s="1" t="s">
        <v>14244</v>
      </c>
      <c r="K739" t="s">
        <v>1933</v>
      </c>
    </row>
    <row r="740" spans="10:11" x14ac:dyDescent="0.25">
      <c r="J740" s="1" t="s">
        <v>14245</v>
      </c>
      <c r="K740" t="s">
        <v>1934</v>
      </c>
    </row>
    <row r="741" spans="10:11" x14ac:dyDescent="0.25">
      <c r="J741" s="1" t="s">
        <v>14246</v>
      </c>
      <c r="K741" t="s">
        <v>1935</v>
      </c>
    </row>
    <row r="742" spans="10:11" x14ac:dyDescent="0.25">
      <c r="J742" s="1" t="s">
        <v>14247</v>
      </c>
      <c r="K742" t="s">
        <v>1936</v>
      </c>
    </row>
    <row r="743" spans="10:11" x14ac:dyDescent="0.25">
      <c r="J743" s="1" t="s">
        <v>14248</v>
      </c>
      <c r="K743" t="s">
        <v>1937</v>
      </c>
    </row>
    <row r="744" spans="10:11" x14ac:dyDescent="0.25">
      <c r="J744" s="1" t="s">
        <v>14249</v>
      </c>
      <c r="K744" t="s">
        <v>3205</v>
      </c>
    </row>
    <row r="745" spans="10:11" x14ac:dyDescent="0.25">
      <c r="J745" s="1" t="s">
        <v>14250</v>
      </c>
      <c r="K745" t="s">
        <v>3206</v>
      </c>
    </row>
    <row r="746" spans="10:11" x14ac:dyDescent="0.25">
      <c r="J746" s="1" t="s">
        <v>14251</v>
      </c>
      <c r="K746" t="s">
        <v>3207</v>
      </c>
    </row>
    <row r="747" spans="10:11" x14ac:dyDescent="0.25">
      <c r="J747" s="1" t="s">
        <v>14252</v>
      </c>
      <c r="K747" t="s">
        <v>3208</v>
      </c>
    </row>
    <row r="748" spans="10:11" x14ac:dyDescent="0.25">
      <c r="J748" s="1" t="s">
        <v>14253</v>
      </c>
      <c r="K748" t="s">
        <v>3209</v>
      </c>
    </row>
    <row r="749" spans="10:11" x14ac:dyDescent="0.25">
      <c r="J749" s="1" t="s">
        <v>14254</v>
      </c>
      <c r="K749" t="s">
        <v>3210</v>
      </c>
    </row>
    <row r="750" spans="10:11" x14ac:dyDescent="0.25">
      <c r="J750" s="1" t="s">
        <v>14255</v>
      </c>
      <c r="K750" t="s">
        <v>3211</v>
      </c>
    </row>
    <row r="751" spans="10:11" x14ac:dyDescent="0.25">
      <c r="J751" s="1" t="s">
        <v>14256</v>
      </c>
      <c r="K751" t="s">
        <v>3212</v>
      </c>
    </row>
    <row r="752" spans="10:11" x14ac:dyDescent="0.25">
      <c r="J752" s="1" t="s">
        <v>14257</v>
      </c>
      <c r="K752" t="s">
        <v>3213</v>
      </c>
    </row>
    <row r="753" spans="10:11" x14ac:dyDescent="0.25">
      <c r="J753" s="1" t="s">
        <v>14258</v>
      </c>
      <c r="K753" t="s">
        <v>3214</v>
      </c>
    </row>
    <row r="754" spans="10:11" x14ac:dyDescent="0.25">
      <c r="J754" s="1" t="s">
        <v>14259</v>
      </c>
      <c r="K754" t="s">
        <v>1107</v>
      </c>
    </row>
    <row r="755" spans="10:11" x14ac:dyDescent="0.25">
      <c r="J755" s="1" t="s">
        <v>14260</v>
      </c>
      <c r="K755" t="s">
        <v>3215</v>
      </c>
    </row>
    <row r="756" spans="10:11" x14ac:dyDescent="0.25">
      <c r="J756" s="1" t="s">
        <v>14261</v>
      </c>
      <c r="K756" t="s">
        <v>3216</v>
      </c>
    </row>
    <row r="757" spans="10:11" x14ac:dyDescent="0.25">
      <c r="J757" s="1" t="s">
        <v>14262</v>
      </c>
      <c r="K757" t="s">
        <v>3217</v>
      </c>
    </row>
    <row r="758" spans="10:11" x14ac:dyDescent="0.25">
      <c r="J758" s="1" t="s">
        <v>14263</v>
      </c>
      <c r="K758" t="s">
        <v>3218</v>
      </c>
    </row>
    <row r="759" spans="10:11" x14ac:dyDescent="0.25">
      <c r="J759" s="1" t="s">
        <v>14264</v>
      </c>
      <c r="K759" t="s">
        <v>3219</v>
      </c>
    </row>
    <row r="760" spans="10:11" x14ac:dyDescent="0.25">
      <c r="J760" s="1" t="s">
        <v>14265</v>
      </c>
      <c r="K760" t="s">
        <v>3220</v>
      </c>
    </row>
    <row r="761" spans="10:11" x14ac:dyDescent="0.25">
      <c r="J761" s="1" t="s">
        <v>14266</v>
      </c>
      <c r="K761" t="s">
        <v>3221</v>
      </c>
    </row>
    <row r="762" spans="10:11" x14ac:dyDescent="0.25">
      <c r="J762" s="1" t="s">
        <v>14267</v>
      </c>
      <c r="K762" t="s">
        <v>3222</v>
      </c>
    </row>
    <row r="763" spans="10:11" x14ac:dyDescent="0.25">
      <c r="J763" s="1" t="s">
        <v>14268</v>
      </c>
      <c r="K763" t="s">
        <v>3223</v>
      </c>
    </row>
    <row r="764" spans="10:11" x14ac:dyDescent="0.25">
      <c r="J764" s="1" t="s">
        <v>14269</v>
      </c>
      <c r="K764" t="s">
        <v>3224</v>
      </c>
    </row>
    <row r="765" spans="10:11" x14ac:dyDescent="0.25">
      <c r="J765" s="1" t="s">
        <v>14270</v>
      </c>
      <c r="K765" t="s">
        <v>3225</v>
      </c>
    </row>
    <row r="766" spans="10:11" x14ac:dyDescent="0.25">
      <c r="J766" s="1" t="s">
        <v>14271</v>
      </c>
      <c r="K766" t="s">
        <v>1108</v>
      </c>
    </row>
    <row r="767" spans="10:11" x14ac:dyDescent="0.25">
      <c r="J767" s="1" t="s">
        <v>14272</v>
      </c>
      <c r="K767" t="s">
        <v>3226</v>
      </c>
    </row>
    <row r="768" spans="10:11" x14ac:dyDescent="0.25">
      <c r="J768" s="1" t="s">
        <v>14273</v>
      </c>
      <c r="K768" t="s">
        <v>3227</v>
      </c>
    </row>
    <row r="769" spans="10:11" x14ac:dyDescent="0.25">
      <c r="J769" s="1" t="s">
        <v>14274</v>
      </c>
      <c r="K769" t="s">
        <v>3228</v>
      </c>
    </row>
    <row r="770" spans="10:11" x14ac:dyDescent="0.25">
      <c r="J770" s="1" t="s">
        <v>14275</v>
      </c>
      <c r="K770" t="s">
        <v>3229</v>
      </c>
    </row>
    <row r="771" spans="10:11" x14ac:dyDescent="0.25">
      <c r="J771" s="1" t="s">
        <v>14276</v>
      </c>
      <c r="K771" t="s">
        <v>3230</v>
      </c>
    </row>
    <row r="772" spans="10:11" x14ac:dyDescent="0.25">
      <c r="J772" s="1" t="s">
        <v>14277</v>
      </c>
      <c r="K772" t="s">
        <v>3231</v>
      </c>
    </row>
    <row r="773" spans="10:11" x14ac:dyDescent="0.25">
      <c r="J773" s="1" t="s">
        <v>14278</v>
      </c>
      <c r="K773" t="s">
        <v>3232</v>
      </c>
    </row>
    <row r="774" spans="10:11" x14ac:dyDescent="0.25">
      <c r="J774" s="1" t="s">
        <v>14279</v>
      </c>
      <c r="K774" t="s">
        <v>3233</v>
      </c>
    </row>
    <row r="775" spans="10:11" x14ac:dyDescent="0.25">
      <c r="J775" s="1" t="s">
        <v>14280</v>
      </c>
      <c r="K775" t="s">
        <v>603</v>
      </c>
    </row>
    <row r="776" spans="10:11" x14ac:dyDescent="0.25">
      <c r="J776" s="1" t="s">
        <v>14281</v>
      </c>
      <c r="K776" t="s">
        <v>3234</v>
      </c>
    </row>
    <row r="777" spans="10:11" x14ac:dyDescent="0.25">
      <c r="J777" s="1" t="s">
        <v>14282</v>
      </c>
      <c r="K777" t="s">
        <v>3235</v>
      </c>
    </row>
    <row r="778" spans="10:11" x14ac:dyDescent="0.25">
      <c r="J778" s="1" t="s">
        <v>14283</v>
      </c>
      <c r="K778" t="s">
        <v>3236</v>
      </c>
    </row>
    <row r="779" spans="10:11" x14ac:dyDescent="0.25">
      <c r="J779" s="1" t="s">
        <v>14284</v>
      </c>
      <c r="K779" t="s">
        <v>3237</v>
      </c>
    </row>
    <row r="780" spans="10:11" x14ac:dyDescent="0.25">
      <c r="J780" s="1" t="s">
        <v>14285</v>
      </c>
      <c r="K780" t="s">
        <v>3238</v>
      </c>
    </row>
    <row r="781" spans="10:11" x14ac:dyDescent="0.25">
      <c r="J781" s="1" t="s">
        <v>14286</v>
      </c>
      <c r="K781" t="s">
        <v>3239</v>
      </c>
    </row>
    <row r="782" spans="10:11" x14ac:dyDescent="0.25">
      <c r="J782" s="1" t="s">
        <v>14287</v>
      </c>
      <c r="K782" t="s">
        <v>3240</v>
      </c>
    </row>
    <row r="783" spans="10:11" x14ac:dyDescent="0.25">
      <c r="J783" s="1" t="s">
        <v>14288</v>
      </c>
      <c r="K783" t="s">
        <v>3241</v>
      </c>
    </row>
    <row r="784" spans="10:11" x14ac:dyDescent="0.25">
      <c r="J784" s="1" t="s">
        <v>14289</v>
      </c>
      <c r="K784" t="s">
        <v>3242</v>
      </c>
    </row>
    <row r="785" spans="10:11" x14ac:dyDescent="0.25">
      <c r="J785" s="1" t="s">
        <v>14290</v>
      </c>
      <c r="K785" t="s">
        <v>3243</v>
      </c>
    </row>
    <row r="786" spans="10:11" x14ac:dyDescent="0.25">
      <c r="J786" s="1" t="s">
        <v>14291</v>
      </c>
      <c r="K786" t="s">
        <v>3244</v>
      </c>
    </row>
    <row r="787" spans="10:11" x14ac:dyDescent="0.25">
      <c r="J787" s="1" t="s">
        <v>14292</v>
      </c>
      <c r="K787" t="s">
        <v>3245</v>
      </c>
    </row>
    <row r="788" spans="10:11" x14ac:dyDescent="0.25">
      <c r="J788" s="1" t="s">
        <v>14293</v>
      </c>
      <c r="K788" t="s">
        <v>1938</v>
      </c>
    </row>
    <row r="789" spans="10:11" x14ac:dyDescent="0.25">
      <c r="J789" s="1" t="s">
        <v>14294</v>
      </c>
      <c r="K789" t="s">
        <v>3246</v>
      </c>
    </row>
    <row r="790" spans="10:11" x14ac:dyDescent="0.25">
      <c r="J790" s="1" t="s">
        <v>14295</v>
      </c>
      <c r="K790" t="s">
        <v>3247</v>
      </c>
    </row>
    <row r="791" spans="10:11" x14ac:dyDescent="0.25">
      <c r="J791" s="1" t="s">
        <v>14296</v>
      </c>
      <c r="K791" t="s">
        <v>3248</v>
      </c>
    </row>
    <row r="792" spans="10:11" x14ac:dyDescent="0.25">
      <c r="J792" s="1" t="s">
        <v>14297</v>
      </c>
      <c r="K792" t="s">
        <v>3249</v>
      </c>
    </row>
    <row r="793" spans="10:11" x14ac:dyDescent="0.25">
      <c r="J793" s="1" t="s">
        <v>14298</v>
      </c>
      <c r="K793" t="s">
        <v>737</v>
      </c>
    </row>
    <row r="794" spans="10:11" x14ac:dyDescent="0.25">
      <c r="J794" s="1" t="s">
        <v>14299</v>
      </c>
      <c r="K794" t="s">
        <v>1109</v>
      </c>
    </row>
    <row r="795" spans="10:11" x14ac:dyDescent="0.25">
      <c r="J795" s="1" t="s">
        <v>14300</v>
      </c>
      <c r="K795" t="s">
        <v>3250</v>
      </c>
    </row>
    <row r="796" spans="10:11" x14ac:dyDescent="0.25">
      <c r="J796" s="1" t="s">
        <v>14301</v>
      </c>
      <c r="K796" t="s">
        <v>3251</v>
      </c>
    </row>
    <row r="797" spans="10:11" x14ac:dyDescent="0.25">
      <c r="J797" s="1" t="s">
        <v>14302</v>
      </c>
      <c r="K797" t="s">
        <v>3252</v>
      </c>
    </row>
    <row r="798" spans="10:11" x14ac:dyDescent="0.25">
      <c r="J798" s="1" t="s">
        <v>14303</v>
      </c>
      <c r="K798" t="s">
        <v>3253</v>
      </c>
    </row>
    <row r="799" spans="10:11" x14ac:dyDescent="0.25">
      <c r="J799" s="1" t="s">
        <v>14304</v>
      </c>
      <c r="K799" t="s">
        <v>3254</v>
      </c>
    </row>
    <row r="800" spans="10:11" x14ac:dyDescent="0.25">
      <c r="J800" s="1" t="s">
        <v>14305</v>
      </c>
      <c r="K800" t="s">
        <v>3255</v>
      </c>
    </row>
    <row r="801" spans="10:11" x14ac:dyDescent="0.25">
      <c r="J801" s="1" t="s">
        <v>14306</v>
      </c>
      <c r="K801" t="s">
        <v>3256</v>
      </c>
    </row>
    <row r="802" spans="10:11" x14ac:dyDescent="0.25">
      <c r="J802" s="1" t="s">
        <v>14307</v>
      </c>
      <c r="K802" t="s">
        <v>3257</v>
      </c>
    </row>
    <row r="803" spans="10:11" x14ac:dyDescent="0.25">
      <c r="J803" s="1" t="s">
        <v>14308</v>
      </c>
      <c r="K803" t="s">
        <v>3258</v>
      </c>
    </row>
    <row r="804" spans="10:11" x14ac:dyDescent="0.25">
      <c r="J804" s="1" t="s">
        <v>14309</v>
      </c>
      <c r="K804" t="s">
        <v>3259</v>
      </c>
    </row>
    <row r="805" spans="10:11" x14ac:dyDescent="0.25">
      <c r="J805" s="1" t="s">
        <v>14310</v>
      </c>
      <c r="K805" t="s">
        <v>3260</v>
      </c>
    </row>
    <row r="806" spans="10:11" x14ac:dyDescent="0.25">
      <c r="J806" s="1" t="s">
        <v>14311</v>
      </c>
      <c r="K806" t="s">
        <v>3261</v>
      </c>
    </row>
    <row r="807" spans="10:11" x14ac:dyDescent="0.25">
      <c r="J807" s="1" t="s">
        <v>14312</v>
      </c>
      <c r="K807" t="s">
        <v>1110</v>
      </c>
    </row>
    <row r="808" spans="10:11" x14ac:dyDescent="0.25">
      <c r="J808" s="1" t="s">
        <v>14313</v>
      </c>
      <c r="K808" t="s">
        <v>1111</v>
      </c>
    </row>
    <row r="809" spans="10:11" x14ac:dyDescent="0.25">
      <c r="J809" s="1" t="s">
        <v>14314</v>
      </c>
      <c r="K809" t="s">
        <v>3262</v>
      </c>
    </row>
    <row r="810" spans="10:11" x14ac:dyDescent="0.25">
      <c r="J810" s="1" t="s">
        <v>14315</v>
      </c>
      <c r="K810" t="s">
        <v>3263</v>
      </c>
    </row>
    <row r="811" spans="10:11" x14ac:dyDescent="0.25">
      <c r="J811" s="1" t="s">
        <v>14316</v>
      </c>
      <c r="K811" t="s">
        <v>738</v>
      </c>
    </row>
    <row r="812" spans="10:11" x14ac:dyDescent="0.25">
      <c r="J812" s="1" t="s">
        <v>14317</v>
      </c>
      <c r="K812" t="s">
        <v>3264</v>
      </c>
    </row>
    <row r="813" spans="10:11" x14ac:dyDescent="0.25">
      <c r="J813" s="1" t="s">
        <v>14318</v>
      </c>
      <c r="K813" t="s">
        <v>3265</v>
      </c>
    </row>
    <row r="814" spans="10:11" x14ac:dyDescent="0.25">
      <c r="J814" s="1" t="s">
        <v>14319</v>
      </c>
      <c r="K814" t="s">
        <v>3266</v>
      </c>
    </row>
    <row r="815" spans="10:11" x14ac:dyDescent="0.25">
      <c r="J815" s="1" t="s">
        <v>14320</v>
      </c>
      <c r="K815" t="s">
        <v>1939</v>
      </c>
    </row>
    <row r="816" spans="10:11" x14ac:dyDescent="0.25">
      <c r="J816" s="1" t="s">
        <v>14321</v>
      </c>
      <c r="K816" t="s">
        <v>1940</v>
      </c>
    </row>
    <row r="817" spans="10:11" x14ac:dyDescent="0.25">
      <c r="J817" s="1" t="s">
        <v>14322</v>
      </c>
      <c r="K817" t="s">
        <v>3267</v>
      </c>
    </row>
    <row r="818" spans="10:11" x14ac:dyDescent="0.25">
      <c r="J818" s="1" t="s">
        <v>14323</v>
      </c>
      <c r="K818" t="s">
        <v>3268</v>
      </c>
    </row>
    <row r="819" spans="10:11" x14ac:dyDescent="0.25">
      <c r="J819" s="1" t="s">
        <v>14324</v>
      </c>
      <c r="K819" t="s">
        <v>1941</v>
      </c>
    </row>
    <row r="820" spans="10:11" x14ac:dyDescent="0.25">
      <c r="J820" s="1" t="s">
        <v>14325</v>
      </c>
      <c r="K820" t="s">
        <v>3269</v>
      </c>
    </row>
    <row r="821" spans="10:11" x14ac:dyDescent="0.25">
      <c r="J821" s="1" t="s">
        <v>14326</v>
      </c>
      <c r="K821" t="s">
        <v>3270</v>
      </c>
    </row>
    <row r="822" spans="10:11" x14ac:dyDescent="0.25">
      <c r="J822" s="1" t="s">
        <v>14327</v>
      </c>
      <c r="K822" t="s">
        <v>1112</v>
      </c>
    </row>
    <row r="823" spans="10:11" x14ac:dyDescent="0.25">
      <c r="J823" s="1" t="s">
        <v>14328</v>
      </c>
      <c r="K823" t="s">
        <v>3271</v>
      </c>
    </row>
    <row r="824" spans="10:11" x14ac:dyDescent="0.25">
      <c r="J824" s="1" t="s">
        <v>14329</v>
      </c>
      <c r="K824" t="s">
        <v>3272</v>
      </c>
    </row>
    <row r="825" spans="10:11" x14ac:dyDescent="0.25">
      <c r="J825" s="1" t="s">
        <v>14330</v>
      </c>
      <c r="K825" t="s">
        <v>3273</v>
      </c>
    </row>
    <row r="826" spans="10:11" x14ac:dyDescent="0.25">
      <c r="J826" s="1" t="s">
        <v>14331</v>
      </c>
      <c r="K826" t="s">
        <v>3274</v>
      </c>
    </row>
    <row r="827" spans="10:11" x14ac:dyDescent="0.25">
      <c r="J827" s="1" t="s">
        <v>14332</v>
      </c>
      <c r="K827" t="s">
        <v>3275</v>
      </c>
    </row>
    <row r="828" spans="10:11" x14ac:dyDescent="0.25">
      <c r="J828" s="1" t="s">
        <v>14333</v>
      </c>
      <c r="K828" t="s">
        <v>3276</v>
      </c>
    </row>
    <row r="829" spans="10:11" x14ac:dyDescent="0.25">
      <c r="J829" s="1" t="s">
        <v>14334</v>
      </c>
      <c r="K829" t="s">
        <v>3277</v>
      </c>
    </row>
    <row r="830" spans="10:11" x14ac:dyDescent="0.25">
      <c r="J830" s="1" t="s">
        <v>14335</v>
      </c>
      <c r="K830" t="s">
        <v>3278</v>
      </c>
    </row>
    <row r="831" spans="10:11" x14ac:dyDescent="0.25">
      <c r="J831" s="1" t="s">
        <v>14336</v>
      </c>
      <c r="K831" t="s">
        <v>3278</v>
      </c>
    </row>
    <row r="832" spans="10:11" x14ac:dyDescent="0.25">
      <c r="J832" s="1" t="s">
        <v>14337</v>
      </c>
      <c r="K832" t="s">
        <v>3279</v>
      </c>
    </row>
    <row r="833" spans="10:11" x14ac:dyDescent="0.25">
      <c r="J833" s="1" t="s">
        <v>14338</v>
      </c>
      <c r="K833" t="s">
        <v>3280</v>
      </c>
    </row>
    <row r="834" spans="10:11" x14ac:dyDescent="0.25">
      <c r="J834" s="1" t="s">
        <v>14339</v>
      </c>
      <c r="K834" t="s">
        <v>1942</v>
      </c>
    </row>
    <row r="835" spans="10:11" x14ac:dyDescent="0.25">
      <c r="J835" s="1" t="s">
        <v>14340</v>
      </c>
      <c r="K835" t="s">
        <v>3281</v>
      </c>
    </row>
    <row r="836" spans="10:11" x14ac:dyDescent="0.25">
      <c r="J836" s="1" t="s">
        <v>14341</v>
      </c>
      <c r="K836" t="s">
        <v>3282</v>
      </c>
    </row>
    <row r="837" spans="10:11" x14ac:dyDescent="0.25">
      <c r="J837" s="1" t="s">
        <v>14342</v>
      </c>
      <c r="K837" t="s">
        <v>3283</v>
      </c>
    </row>
    <row r="838" spans="10:11" x14ac:dyDescent="0.25">
      <c r="J838" s="1" t="s">
        <v>14343</v>
      </c>
      <c r="K838" t="s">
        <v>3284</v>
      </c>
    </row>
    <row r="839" spans="10:11" x14ac:dyDescent="0.25">
      <c r="J839" s="1" t="s">
        <v>14344</v>
      </c>
      <c r="K839" t="s">
        <v>3285</v>
      </c>
    </row>
    <row r="840" spans="10:11" x14ac:dyDescent="0.25">
      <c r="J840" s="1" t="s">
        <v>14345</v>
      </c>
      <c r="K840" t="s">
        <v>3286</v>
      </c>
    </row>
    <row r="841" spans="10:11" x14ac:dyDescent="0.25">
      <c r="J841" s="1" t="s">
        <v>14346</v>
      </c>
      <c r="K841" t="s">
        <v>3287</v>
      </c>
    </row>
    <row r="842" spans="10:11" x14ac:dyDescent="0.25">
      <c r="J842" s="1" t="s">
        <v>14347</v>
      </c>
      <c r="K842" t="s">
        <v>433</v>
      </c>
    </row>
    <row r="843" spans="10:11" x14ac:dyDescent="0.25">
      <c r="J843" s="1" t="s">
        <v>14348</v>
      </c>
      <c r="K843" t="s">
        <v>3288</v>
      </c>
    </row>
    <row r="844" spans="10:11" x14ac:dyDescent="0.25">
      <c r="J844" s="1" t="s">
        <v>14349</v>
      </c>
      <c r="K844" t="s">
        <v>434</v>
      </c>
    </row>
    <row r="845" spans="10:11" x14ac:dyDescent="0.25">
      <c r="J845" s="1" t="s">
        <v>14350</v>
      </c>
      <c r="K845" t="s">
        <v>3289</v>
      </c>
    </row>
    <row r="846" spans="10:11" x14ac:dyDescent="0.25">
      <c r="J846" s="1" t="s">
        <v>14351</v>
      </c>
      <c r="K846" t="s">
        <v>3290</v>
      </c>
    </row>
    <row r="847" spans="10:11" x14ac:dyDescent="0.25">
      <c r="J847" s="1" t="s">
        <v>14352</v>
      </c>
      <c r="K847" t="s">
        <v>3291</v>
      </c>
    </row>
    <row r="848" spans="10:11" x14ac:dyDescent="0.25">
      <c r="J848" s="1" t="s">
        <v>14353</v>
      </c>
      <c r="K848" t="s">
        <v>3292</v>
      </c>
    </row>
    <row r="849" spans="10:11" x14ac:dyDescent="0.25">
      <c r="J849" s="1" t="s">
        <v>14354</v>
      </c>
      <c r="K849" t="s">
        <v>3293</v>
      </c>
    </row>
    <row r="850" spans="10:11" x14ac:dyDescent="0.25">
      <c r="J850" s="1" t="s">
        <v>14355</v>
      </c>
      <c r="K850" t="s">
        <v>3294</v>
      </c>
    </row>
    <row r="851" spans="10:11" x14ac:dyDescent="0.25">
      <c r="J851" s="1" t="s">
        <v>14356</v>
      </c>
      <c r="K851" t="s">
        <v>3295</v>
      </c>
    </row>
    <row r="852" spans="10:11" x14ac:dyDescent="0.25">
      <c r="J852" s="1" t="s">
        <v>14357</v>
      </c>
      <c r="K852" t="s">
        <v>3296</v>
      </c>
    </row>
    <row r="853" spans="10:11" x14ac:dyDescent="0.25">
      <c r="J853" s="1" t="s">
        <v>14358</v>
      </c>
      <c r="K853" t="s">
        <v>3297</v>
      </c>
    </row>
    <row r="854" spans="10:11" x14ac:dyDescent="0.25">
      <c r="J854" s="1" t="s">
        <v>14359</v>
      </c>
      <c r="K854" t="s">
        <v>3298</v>
      </c>
    </row>
    <row r="855" spans="10:11" x14ac:dyDescent="0.25">
      <c r="J855" s="1" t="s">
        <v>14360</v>
      </c>
      <c r="K855" t="s">
        <v>1943</v>
      </c>
    </row>
    <row r="856" spans="10:11" x14ac:dyDescent="0.25">
      <c r="J856" s="1" t="s">
        <v>14361</v>
      </c>
      <c r="K856" t="s">
        <v>3299</v>
      </c>
    </row>
    <row r="857" spans="10:11" x14ac:dyDescent="0.25">
      <c r="J857" s="1" t="s">
        <v>14362</v>
      </c>
      <c r="K857" t="s">
        <v>3300</v>
      </c>
    </row>
    <row r="858" spans="10:11" x14ac:dyDescent="0.25">
      <c r="J858" s="1" t="s">
        <v>14363</v>
      </c>
      <c r="K858" t="s">
        <v>3301</v>
      </c>
    </row>
    <row r="859" spans="10:11" x14ac:dyDescent="0.25">
      <c r="J859" s="1" t="s">
        <v>14364</v>
      </c>
      <c r="K859" t="s">
        <v>3302</v>
      </c>
    </row>
    <row r="860" spans="10:11" x14ac:dyDescent="0.25">
      <c r="J860" s="1" t="s">
        <v>14365</v>
      </c>
      <c r="K860" t="s">
        <v>3303</v>
      </c>
    </row>
    <row r="861" spans="10:11" x14ac:dyDescent="0.25">
      <c r="J861" s="1" t="s">
        <v>14366</v>
      </c>
      <c r="K861" t="s">
        <v>3304</v>
      </c>
    </row>
    <row r="862" spans="10:11" x14ac:dyDescent="0.25">
      <c r="J862" s="1" t="s">
        <v>14367</v>
      </c>
      <c r="K862" t="s">
        <v>1944</v>
      </c>
    </row>
    <row r="863" spans="10:11" x14ac:dyDescent="0.25">
      <c r="J863" s="1" t="s">
        <v>14368</v>
      </c>
      <c r="K863" t="s">
        <v>1945</v>
      </c>
    </row>
    <row r="864" spans="10:11" x14ac:dyDescent="0.25">
      <c r="J864" s="1" t="s">
        <v>14369</v>
      </c>
      <c r="K864" t="s">
        <v>3305</v>
      </c>
    </row>
    <row r="865" spans="10:11" x14ac:dyDescent="0.25">
      <c r="J865" s="1" t="s">
        <v>14370</v>
      </c>
      <c r="K865" t="s">
        <v>435</v>
      </c>
    </row>
    <row r="866" spans="10:11" x14ac:dyDescent="0.25">
      <c r="J866" s="1" t="s">
        <v>14371</v>
      </c>
      <c r="K866" t="s">
        <v>3306</v>
      </c>
    </row>
    <row r="867" spans="10:11" x14ac:dyDescent="0.25">
      <c r="J867" s="1" t="s">
        <v>14372</v>
      </c>
      <c r="K867" t="s">
        <v>3307</v>
      </c>
    </row>
    <row r="868" spans="10:11" x14ac:dyDescent="0.25">
      <c r="J868" s="1" t="s">
        <v>14373</v>
      </c>
      <c r="K868" t="s">
        <v>3308</v>
      </c>
    </row>
    <row r="869" spans="10:11" x14ac:dyDescent="0.25">
      <c r="J869" s="1" t="s">
        <v>14374</v>
      </c>
      <c r="K869" t="s">
        <v>3309</v>
      </c>
    </row>
    <row r="870" spans="10:11" x14ac:dyDescent="0.25">
      <c r="J870" s="1" t="s">
        <v>14375</v>
      </c>
      <c r="K870" t="s">
        <v>3310</v>
      </c>
    </row>
    <row r="871" spans="10:11" x14ac:dyDescent="0.25">
      <c r="J871" s="1" t="s">
        <v>14376</v>
      </c>
      <c r="K871" t="s">
        <v>3311</v>
      </c>
    </row>
    <row r="872" spans="10:11" x14ac:dyDescent="0.25">
      <c r="J872" s="1" t="s">
        <v>14377</v>
      </c>
      <c r="K872" t="s">
        <v>3312</v>
      </c>
    </row>
    <row r="873" spans="10:11" x14ac:dyDescent="0.25">
      <c r="J873" s="1" t="s">
        <v>14378</v>
      </c>
      <c r="K873" t="s">
        <v>3313</v>
      </c>
    </row>
    <row r="874" spans="10:11" x14ac:dyDescent="0.25">
      <c r="J874" s="1" t="s">
        <v>14379</v>
      </c>
      <c r="K874" t="s">
        <v>3314</v>
      </c>
    </row>
    <row r="875" spans="10:11" x14ac:dyDescent="0.25">
      <c r="J875" s="1" t="s">
        <v>14380</v>
      </c>
      <c r="K875" t="s">
        <v>1113</v>
      </c>
    </row>
    <row r="876" spans="10:11" x14ac:dyDescent="0.25">
      <c r="J876" s="1" t="s">
        <v>14381</v>
      </c>
      <c r="K876" t="s">
        <v>3315</v>
      </c>
    </row>
    <row r="877" spans="10:11" x14ac:dyDescent="0.25">
      <c r="J877" s="1" t="s">
        <v>14382</v>
      </c>
      <c r="K877" t="s">
        <v>3316</v>
      </c>
    </row>
    <row r="878" spans="10:11" x14ac:dyDescent="0.25">
      <c r="J878" s="1" t="s">
        <v>14383</v>
      </c>
      <c r="K878" t="s">
        <v>3317</v>
      </c>
    </row>
    <row r="879" spans="10:11" x14ac:dyDescent="0.25">
      <c r="J879" s="1" t="s">
        <v>14384</v>
      </c>
      <c r="K879" t="s">
        <v>3318</v>
      </c>
    </row>
    <row r="880" spans="10:11" x14ac:dyDescent="0.25">
      <c r="J880" s="1" t="s">
        <v>14385</v>
      </c>
      <c r="K880" t="s">
        <v>3319</v>
      </c>
    </row>
    <row r="881" spans="10:11" x14ac:dyDescent="0.25">
      <c r="J881" s="1" t="s">
        <v>14386</v>
      </c>
      <c r="K881" t="s">
        <v>3320</v>
      </c>
    </row>
    <row r="882" spans="10:11" x14ac:dyDescent="0.25">
      <c r="J882" s="1" t="s">
        <v>14387</v>
      </c>
      <c r="K882" t="s">
        <v>3321</v>
      </c>
    </row>
    <row r="883" spans="10:11" x14ac:dyDescent="0.25">
      <c r="J883" s="1" t="s">
        <v>14388</v>
      </c>
      <c r="K883" t="s">
        <v>1946</v>
      </c>
    </row>
    <row r="884" spans="10:11" x14ac:dyDescent="0.25">
      <c r="J884" s="1" t="s">
        <v>14389</v>
      </c>
      <c r="K884" t="s">
        <v>3322</v>
      </c>
    </row>
    <row r="885" spans="10:11" x14ac:dyDescent="0.25">
      <c r="J885" s="1" t="s">
        <v>14390</v>
      </c>
      <c r="K885" t="s">
        <v>3323</v>
      </c>
    </row>
    <row r="886" spans="10:11" x14ac:dyDescent="0.25">
      <c r="J886" s="1" t="s">
        <v>14391</v>
      </c>
      <c r="K886" t="s">
        <v>3324</v>
      </c>
    </row>
    <row r="887" spans="10:11" x14ac:dyDescent="0.25">
      <c r="J887" s="1" t="s">
        <v>14392</v>
      </c>
      <c r="K887" t="s">
        <v>3325</v>
      </c>
    </row>
    <row r="888" spans="10:11" x14ac:dyDescent="0.25">
      <c r="J888" s="1" t="s">
        <v>14393</v>
      </c>
      <c r="K888" t="s">
        <v>1114</v>
      </c>
    </row>
    <row r="889" spans="10:11" x14ac:dyDescent="0.25">
      <c r="J889" s="1" t="s">
        <v>14394</v>
      </c>
      <c r="K889" t="s">
        <v>3326</v>
      </c>
    </row>
    <row r="890" spans="10:11" x14ac:dyDescent="0.25">
      <c r="J890" s="1" t="s">
        <v>14395</v>
      </c>
      <c r="K890" t="s">
        <v>3327</v>
      </c>
    </row>
    <row r="891" spans="10:11" x14ac:dyDescent="0.25">
      <c r="J891" s="1" t="s">
        <v>14396</v>
      </c>
      <c r="K891" t="s">
        <v>1115</v>
      </c>
    </row>
    <row r="892" spans="10:11" x14ac:dyDescent="0.25">
      <c r="J892" s="1" t="s">
        <v>14397</v>
      </c>
      <c r="K892" t="s">
        <v>739</v>
      </c>
    </row>
    <row r="893" spans="10:11" x14ac:dyDescent="0.25">
      <c r="J893" s="1" t="s">
        <v>14398</v>
      </c>
      <c r="K893" t="s">
        <v>3328</v>
      </c>
    </row>
    <row r="894" spans="10:11" x14ac:dyDescent="0.25">
      <c r="J894" s="1" t="s">
        <v>14399</v>
      </c>
      <c r="K894" t="s">
        <v>604</v>
      </c>
    </row>
    <row r="895" spans="10:11" x14ac:dyDescent="0.25">
      <c r="J895" s="1" t="s">
        <v>14400</v>
      </c>
      <c r="K895" t="s">
        <v>3329</v>
      </c>
    </row>
    <row r="896" spans="10:11" x14ac:dyDescent="0.25">
      <c r="J896" s="1" t="s">
        <v>14401</v>
      </c>
      <c r="K896" t="s">
        <v>3330</v>
      </c>
    </row>
    <row r="897" spans="10:11" x14ac:dyDescent="0.25">
      <c r="J897" s="1" t="s">
        <v>14402</v>
      </c>
      <c r="K897" t="s">
        <v>3331</v>
      </c>
    </row>
    <row r="898" spans="10:11" x14ac:dyDescent="0.25">
      <c r="J898" s="1" t="s">
        <v>14403</v>
      </c>
      <c r="K898" t="s">
        <v>3332</v>
      </c>
    </row>
    <row r="899" spans="10:11" x14ac:dyDescent="0.25">
      <c r="J899" s="1" t="s">
        <v>14404</v>
      </c>
      <c r="K899" t="s">
        <v>3333</v>
      </c>
    </row>
    <row r="900" spans="10:11" x14ac:dyDescent="0.25">
      <c r="J900" s="1" t="s">
        <v>14405</v>
      </c>
      <c r="K900" t="s">
        <v>3334</v>
      </c>
    </row>
    <row r="901" spans="10:11" x14ac:dyDescent="0.25">
      <c r="J901" s="1" t="s">
        <v>14406</v>
      </c>
      <c r="K901" t="s">
        <v>3335</v>
      </c>
    </row>
    <row r="902" spans="10:11" x14ac:dyDescent="0.25">
      <c r="J902" s="1" t="s">
        <v>14407</v>
      </c>
      <c r="K902" t="s">
        <v>3336</v>
      </c>
    </row>
    <row r="903" spans="10:11" x14ac:dyDescent="0.25">
      <c r="J903" s="1" t="s">
        <v>14408</v>
      </c>
      <c r="K903" t="s">
        <v>740</v>
      </c>
    </row>
    <row r="904" spans="10:11" x14ac:dyDescent="0.25">
      <c r="J904" s="1" t="s">
        <v>14409</v>
      </c>
      <c r="K904" t="s">
        <v>3337</v>
      </c>
    </row>
    <row r="905" spans="10:11" x14ac:dyDescent="0.25">
      <c r="J905" s="1" t="s">
        <v>14410</v>
      </c>
      <c r="K905" t="s">
        <v>3338</v>
      </c>
    </row>
    <row r="906" spans="10:11" x14ac:dyDescent="0.25">
      <c r="J906" s="1" t="s">
        <v>14411</v>
      </c>
      <c r="K906" t="s">
        <v>3339</v>
      </c>
    </row>
    <row r="907" spans="10:11" x14ac:dyDescent="0.25">
      <c r="J907" s="1" t="s">
        <v>14412</v>
      </c>
      <c r="K907" t="s">
        <v>3340</v>
      </c>
    </row>
    <row r="908" spans="10:11" x14ac:dyDescent="0.25">
      <c r="J908" s="1" t="s">
        <v>14413</v>
      </c>
      <c r="K908" t="s">
        <v>3341</v>
      </c>
    </row>
    <row r="909" spans="10:11" x14ac:dyDescent="0.25">
      <c r="J909" s="1" t="s">
        <v>14414</v>
      </c>
      <c r="K909" t="s">
        <v>3342</v>
      </c>
    </row>
    <row r="910" spans="10:11" x14ac:dyDescent="0.25">
      <c r="J910" s="1" t="s">
        <v>14415</v>
      </c>
      <c r="K910" t="s">
        <v>436</v>
      </c>
    </row>
    <row r="911" spans="10:11" x14ac:dyDescent="0.25">
      <c r="J911" s="1" t="s">
        <v>14416</v>
      </c>
      <c r="K911" t="s">
        <v>3343</v>
      </c>
    </row>
    <row r="912" spans="10:11" x14ac:dyDescent="0.25">
      <c r="J912" s="1" t="s">
        <v>14417</v>
      </c>
      <c r="K912" t="s">
        <v>1947</v>
      </c>
    </row>
    <row r="913" spans="10:11" x14ac:dyDescent="0.25">
      <c r="J913" s="1" t="s">
        <v>14418</v>
      </c>
      <c r="K913" t="s">
        <v>3344</v>
      </c>
    </row>
    <row r="914" spans="10:11" x14ac:dyDescent="0.25">
      <c r="J914" s="1" t="s">
        <v>14419</v>
      </c>
      <c r="K914" t="s">
        <v>1948</v>
      </c>
    </row>
    <row r="915" spans="10:11" x14ac:dyDescent="0.25">
      <c r="J915" s="1" t="s">
        <v>14420</v>
      </c>
      <c r="K915" t="s">
        <v>3345</v>
      </c>
    </row>
    <row r="916" spans="10:11" x14ac:dyDescent="0.25">
      <c r="J916" s="1" t="s">
        <v>14421</v>
      </c>
      <c r="K916" t="s">
        <v>3346</v>
      </c>
    </row>
    <row r="917" spans="10:11" x14ac:dyDescent="0.25">
      <c r="J917" s="1" t="s">
        <v>14422</v>
      </c>
      <c r="K917" t="s">
        <v>3347</v>
      </c>
    </row>
    <row r="918" spans="10:11" x14ac:dyDescent="0.25">
      <c r="J918" s="1" t="s">
        <v>14423</v>
      </c>
      <c r="K918" t="s">
        <v>3348</v>
      </c>
    </row>
    <row r="919" spans="10:11" x14ac:dyDescent="0.25">
      <c r="J919" s="1" t="s">
        <v>14424</v>
      </c>
      <c r="K919" t="s">
        <v>1949</v>
      </c>
    </row>
    <row r="920" spans="10:11" x14ac:dyDescent="0.25">
      <c r="J920" s="1" t="s">
        <v>14425</v>
      </c>
      <c r="K920" t="s">
        <v>3349</v>
      </c>
    </row>
    <row r="921" spans="10:11" x14ac:dyDescent="0.25">
      <c r="J921" s="1" t="s">
        <v>14426</v>
      </c>
      <c r="K921" t="s">
        <v>3350</v>
      </c>
    </row>
    <row r="922" spans="10:11" x14ac:dyDescent="0.25">
      <c r="J922" s="1" t="s">
        <v>14427</v>
      </c>
      <c r="K922" t="s">
        <v>3351</v>
      </c>
    </row>
    <row r="923" spans="10:11" x14ac:dyDescent="0.25">
      <c r="J923" s="1" t="s">
        <v>14428</v>
      </c>
      <c r="K923" t="s">
        <v>3352</v>
      </c>
    </row>
    <row r="924" spans="10:11" x14ac:dyDescent="0.25">
      <c r="J924" s="1" t="s">
        <v>14429</v>
      </c>
      <c r="K924" t="s">
        <v>3353</v>
      </c>
    </row>
    <row r="925" spans="10:11" x14ac:dyDescent="0.25">
      <c r="J925" s="1" t="s">
        <v>14430</v>
      </c>
      <c r="K925" t="s">
        <v>3354</v>
      </c>
    </row>
    <row r="926" spans="10:11" x14ac:dyDescent="0.25">
      <c r="J926" s="1" t="s">
        <v>14431</v>
      </c>
      <c r="K926" t="s">
        <v>3355</v>
      </c>
    </row>
    <row r="927" spans="10:11" x14ac:dyDescent="0.25">
      <c r="J927" s="1" t="s">
        <v>14432</v>
      </c>
      <c r="K927" t="s">
        <v>3356</v>
      </c>
    </row>
    <row r="928" spans="10:11" x14ac:dyDescent="0.25">
      <c r="J928" s="1" t="s">
        <v>14433</v>
      </c>
      <c r="K928" t="s">
        <v>1116</v>
      </c>
    </row>
    <row r="929" spans="10:11" x14ac:dyDescent="0.25">
      <c r="J929" s="1" t="s">
        <v>14434</v>
      </c>
      <c r="K929" t="s">
        <v>3357</v>
      </c>
    </row>
    <row r="930" spans="10:11" x14ac:dyDescent="0.25">
      <c r="J930" s="1" t="s">
        <v>14435</v>
      </c>
      <c r="K930" t="s">
        <v>3358</v>
      </c>
    </row>
    <row r="931" spans="10:11" x14ac:dyDescent="0.25">
      <c r="J931" s="1" t="s">
        <v>14436</v>
      </c>
      <c r="K931" t="s">
        <v>3359</v>
      </c>
    </row>
    <row r="932" spans="10:11" x14ac:dyDescent="0.25">
      <c r="J932" s="1" t="s">
        <v>14437</v>
      </c>
      <c r="K932" t="s">
        <v>3360</v>
      </c>
    </row>
    <row r="933" spans="10:11" x14ac:dyDescent="0.25">
      <c r="J933" s="1" t="s">
        <v>14438</v>
      </c>
      <c r="K933" t="s">
        <v>3361</v>
      </c>
    </row>
    <row r="934" spans="10:11" x14ac:dyDescent="0.25">
      <c r="J934" s="1" t="s">
        <v>14439</v>
      </c>
      <c r="K934" t="s">
        <v>3362</v>
      </c>
    </row>
    <row r="935" spans="10:11" x14ac:dyDescent="0.25">
      <c r="J935" s="1" t="s">
        <v>14440</v>
      </c>
      <c r="K935" t="s">
        <v>3363</v>
      </c>
    </row>
    <row r="936" spans="10:11" x14ac:dyDescent="0.25">
      <c r="J936" s="1" t="s">
        <v>14441</v>
      </c>
      <c r="K936" t="s">
        <v>3364</v>
      </c>
    </row>
    <row r="937" spans="10:11" x14ac:dyDescent="0.25">
      <c r="J937" s="1" t="s">
        <v>14442</v>
      </c>
      <c r="K937" t="s">
        <v>3365</v>
      </c>
    </row>
    <row r="938" spans="10:11" x14ac:dyDescent="0.25">
      <c r="J938" s="1" t="s">
        <v>14443</v>
      </c>
      <c r="K938" t="s">
        <v>1117</v>
      </c>
    </row>
    <row r="939" spans="10:11" x14ac:dyDescent="0.25">
      <c r="J939" s="1" t="s">
        <v>14444</v>
      </c>
      <c r="K939" t="s">
        <v>3366</v>
      </c>
    </row>
    <row r="940" spans="10:11" x14ac:dyDescent="0.25">
      <c r="J940" s="1" t="s">
        <v>14445</v>
      </c>
      <c r="K940" t="s">
        <v>3367</v>
      </c>
    </row>
    <row r="941" spans="10:11" x14ac:dyDescent="0.25">
      <c r="J941" s="1" t="s">
        <v>14446</v>
      </c>
      <c r="K941" t="s">
        <v>1950</v>
      </c>
    </row>
    <row r="942" spans="10:11" x14ac:dyDescent="0.25">
      <c r="J942" s="1" t="s">
        <v>14447</v>
      </c>
      <c r="K942" t="s">
        <v>3368</v>
      </c>
    </row>
    <row r="943" spans="10:11" x14ac:dyDescent="0.25">
      <c r="J943" s="1" t="s">
        <v>14448</v>
      </c>
      <c r="K943" t="s">
        <v>3369</v>
      </c>
    </row>
    <row r="944" spans="10:11" x14ac:dyDescent="0.25">
      <c r="J944" s="1" t="s">
        <v>14449</v>
      </c>
      <c r="K944" t="s">
        <v>3370</v>
      </c>
    </row>
    <row r="945" spans="10:11" x14ac:dyDescent="0.25">
      <c r="J945" s="1" t="s">
        <v>14450</v>
      </c>
      <c r="K945" t="s">
        <v>3371</v>
      </c>
    </row>
    <row r="946" spans="10:11" x14ac:dyDescent="0.25">
      <c r="J946" s="1" t="s">
        <v>14451</v>
      </c>
      <c r="K946" t="s">
        <v>3372</v>
      </c>
    </row>
    <row r="947" spans="10:11" x14ac:dyDescent="0.25">
      <c r="J947" s="1" t="s">
        <v>14452</v>
      </c>
      <c r="K947" t="s">
        <v>3373</v>
      </c>
    </row>
    <row r="948" spans="10:11" x14ac:dyDescent="0.25">
      <c r="J948" s="1" t="s">
        <v>14453</v>
      </c>
      <c r="K948" t="s">
        <v>3374</v>
      </c>
    </row>
    <row r="949" spans="10:11" x14ac:dyDescent="0.25">
      <c r="J949" s="1" t="s">
        <v>14454</v>
      </c>
      <c r="K949" t="s">
        <v>3375</v>
      </c>
    </row>
    <row r="950" spans="10:11" x14ac:dyDescent="0.25">
      <c r="J950" s="1" t="s">
        <v>14455</v>
      </c>
      <c r="K950" t="s">
        <v>3376</v>
      </c>
    </row>
    <row r="951" spans="10:11" x14ac:dyDescent="0.25">
      <c r="J951" s="1" t="s">
        <v>14456</v>
      </c>
      <c r="K951" t="s">
        <v>3377</v>
      </c>
    </row>
    <row r="952" spans="10:11" x14ac:dyDescent="0.25">
      <c r="J952" s="1" t="s">
        <v>14457</v>
      </c>
      <c r="K952" t="s">
        <v>3378</v>
      </c>
    </row>
    <row r="953" spans="10:11" x14ac:dyDescent="0.25">
      <c r="J953" s="1" t="s">
        <v>14458</v>
      </c>
      <c r="K953" t="s">
        <v>3379</v>
      </c>
    </row>
    <row r="954" spans="10:11" x14ac:dyDescent="0.25">
      <c r="J954" s="1" t="s">
        <v>14459</v>
      </c>
      <c r="K954" t="s">
        <v>741</v>
      </c>
    </row>
    <row r="955" spans="10:11" x14ac:dyDescent="0.25">
      <c r="J955" s="1" t="s">
        <v>14460</v>
      </c>
      <c r="K955" t="s">
        <v>3380</v>
      </c>
    </row>
    <row r="956" spans="10:11" x14ac:dyDescent="0.25">
      <c r="J956" s="1" t="s">
        <v>14461</v>
      </c>
      <c r="K956" t="s">
        <v>3381</v>
      </c>
    </row>
    <row r="957" spans="10:11" x14ac:dyDescent="0.25">
      <c r="J957" s="1" t="s">
        <v>14462</v>
      </c>
      <c r="K957" t="s">
        <v>3382</v>
      </c>
    </row>
    <row r="958" spans="10:11" x14ac:dyDescent="0.25">
      <c r="J958" s="1" t="s">
        <v>14463</v>
      </c>
      <c r="K958" t="s">
        <v>3383</v>
      </c>
    </row>
    <row r="959" spans="10:11" x14ac:dyDescent="0.25">
      <c r="J959" s="1" t="s">
        <v>14464</v>
      </c>
      <c r="K959" t="s">
        <v>3384</v>
      </c>
    </row>
    <row r="960" spans="10:11" x14ac:dyDescent="0.25">
      <c r="J960" s="1" t="s">
        <v>14465</v>
      </c>
      <c r="K960" t="s">
        <v>3385</v>
      </c>
    </row>
    <row r="961" spans="10:11" x14ac:dyDescent="0.25">
      <c r="J961" s="1" t="s">
        <v>14466</v>
      </c>
      <c r="K961" t="s">
        <v>3386</v>
      </c>
    </row>
    <row r="962" spans="10:11" x14ac:dyDescent="0.25">
      <c r="J962" s="1" t="s">
        <v>14467</v>
      </c>
      <c r="K962" t="s">
        <v>3387</v>
      </c>
    </row>
    <row r="963" spans="10:11" x14ac:dyDescent="0.25">
      <c r="J963" s="1" t="s">
        <v>14468</v>
      </c>
      <c r="K963" t="s">
        <v>3388</v>
      </c>
    </row>
    <row r="964" spans="10:11" x14ac:dyDescent="0.25">
      <c r="J964" s="1" t="s">
        <v>14469</v>
      </c>
      <c r="K964" t="s">
        <v>3389</v>
      </c>
    </row>
    <row r="965" spans="10:11" x14ac:dyDescent="0.25">
      <c r="J965" s="1" t="s">
        <v>14470</v>
      </c>
      <c r="K965" t="s">
        <v>3390</v>
      </c>
    </row>
    <row r="966" spans="10:11" x14ac:dyDescent="0.25">
      <c r="J966" s="1" t="s">
        <v>14471</v>
      </c>
      <c r="K966" t="s">
        <v>3391</v>
      </c>
    </row>
    <row r="967" spans="10:11" x14ac:dyDescent="0.25">
      <c r="J967" s="1" t="s">
        <v>14472</v>
      </c>
      <c r="K967" t="s">
        <v>3392</v>
      </c>
    </row>
    <row r="968" spans="10:11" x14ac:dyDescent="0.25">
      <c r="J968" s="1" t="s">
        <v>14473</v>
      </c>
      <c r="K968" t="s">
        <v>605</v>
      </c>
    </row>
    <row r="969" spans="10:11" x14ac:dyDescent="0.25">
      <c r="J969" s="1" t="s">
        <v>14474</v>
      </c>
      <c r="K969" t="s">
        <v>3393</v>
      </c>
    </row>
    <row r="970" spans="10:11" x14ac:dyDescent="0.25">
      <c r="J970" s="1" t="s">
        <v>14475</v>
      </c>
      <c r="K970" t="s">
        <v>3394</v>
      </c>
    </row>
    <row r="971" spans="10:11" x14ac:dyDescent="0.25">
      <c r="J971" s="1" t="s">
        <v>14476</v>
      </c>
      <c r="K971" t="s">
        <v>437</v>
      </c>
    </row>
    <row r="972" spans="10:11" x14ac:dyDescent="0.25">
      <c r="J972" s="1" t="s">
        <v>14477</v>
      </c>
      <c r="K972" t="s">
        <v>3395</v>
      </c>
    </row>
    <row r="973" spans="10:11" x14ac:dyDescent="0.25">
      <c r="J973" s="1" t="s">
        <v>14478</v>
      </c>
      <c r="K973" t="s">
        <v>3396</v>
      </c>
    </row>
    <row r="974" spans="10:11" x14ac:dyDescent="0.25">
      <c r="J974" s="1" t="s">
        <v>14479</v>
      </c>
      <c r="K974" t="s">
        <v>3397</v>
      </c>
    </row>
    <row r="975" spans="10:11" x14ac:dyDescent="0.25">
      <c r="J975" s="1" t="s">
        <v>14480</v>
      </c>
      <c r="K975" t="s">
        <v>3398</v>
      </c>
    </row>
    <row r="976" spans="10:11" x14ac:dyDescent="0.25">
      <c r="J976" s="1" t="s">
        <v>14481</v>
      </c>
      <c r="K976" t="s">
        <v>3399</v>
      </c>
    </row>
    <row r="977" spans="10:11" x14ac:dyDescent="0.25">
      <c r="J977" s="1" t="s">
        <v>14482</v>
      </c>
      <c r="K977" t="s">
        <v>3400</v>
      </c>
    </row>
    <row r="978" spans="10:11" x14ac:dyDescent="0.25">
      <c r="J978" s="1" t="s">
        <v>14483</v>
      </c>
      <c r="K978" t="s">
        <v>3401</v>
      </c>
    </row>
    <row r="979" spans="10:11" x14ac:dyDescent="0.25">
      <c r="J979" s="1" t="s">
        <v>14484</v>
      </c>
      <c r="K979" t="s">
        <v>3402</v>
      </c>
    </row>
    <row r="980" spans="10:11" x14ac:dyDescent="0.25">
      <c r="J980" s="1" t="s">
        <v>14485</v>
      </c>
      <c r="K980" t="s">
        <v>3403</v>
      </c>
    </row>
    <row r="981" spans="10:11" x14ac:dyDescent="0.25">
      <c r="J981" s="1" t="s">
        <v>14486</v>
      </c>
      <c r="K981" t="s">
        <v>3404</v>
      </c>
    </row>
    <row r="982" spans="10:11" x14ac:dyDescent="0.25">
      <c r="J982" s="1" t="s">
        <v>14487</v>
      </c>
      <c r="K982" t="s">
        <v>1951</v>
      </c>
    </row>
    <row r="983" spans="10:11" x14ac:dyDescent="0.25">
      <c r="J983" s="1" t="s">
        <v>14488</v>
      </c>
      <c r="K983" t="s">
        <v>3405</v>
      </c>
    </row>
    <row r="984" spans="10:11" x14ac:dyDescent="0.25">
      <c r="J984" s="1" t="s">
        <v>14489</v>
      </c>
      <c r="K984" t="s">
        <v>3406</v>
      </c>
    </row>
    <row r="985" spans="10:11" x14ac:dyDescent="0.25">
      <c r="J985" s="1" t="s">
        <v>14490</v>
      </c>
      <c r="K985" t="s">
        <v>3407</v>
      </c>
    </row>
    <row r="986" spans="10:11" x14ac:dyDescent="0.25">
      <c r="J986" s="1" t="s">
        <v>14491</v>
      </c>
      <c r="K986" t="s">
        <v>3408</v>
      </c>
    </row>
    <row r="987" spans="10:11" x14ac:dyDescent="0.25">
      <c r="J987" s="1" t="s">
        <v>14492</v>
      </c>
      <c r="K987" t="s">
        <v>3409</v>
      </c>
    </row>
    <row r="988" spans="10:11" x14ac:dyDescent="0.25">
      <c r="J988" s="1" t="s">
        <v>14493</v>
      </c>
      <c r="K988" t="s">
        <v>3410</v>
      </c>
    </row>
    <row r="989" spans="10:11" x14ac:dyDescent="0.25">
      <c r="J989" s="1" t="s">
        <v>14494</v>
      </c>
      <c r="K989" t="s">
        <v>3411</v>
      </c>
    </row>
    <row r="990" spans="10:11" x14ac:dyDescent="0.25">
      <c r="J990" s="1" t="s">
        <v>14495</v>
      </c>
      <c r="K990" t="s">
        <v>3412</v>
      </c>
    </row>
    <row r="991" spans="10:11" x14ac:dyDescent="0.25">
      <c r="J991" s="1" t="s">
        <v>14496</v>
      </c>
      <c r="K991" t="s">
        <v>3413</v>
      </c>
    </row>
    <row r="992" spans="10:11" x14ac:dyDescent="0.25">
      <c r="J992" s="1" t="s">
        <v>14497</v>
      </c>
      <c r="K992" t="s">
        <v>3414</v>
      </c>
    </row>
    <row r="993" spans="10:11" x14ac:dyDescent="0.25">
      <c r="J993" s="1" t="s">
        <v>14498</v>
      </c>
      <c r="K993" t="s">
        <v>3415</v>
      </c>
    </row>
    <row r="994" spans="10:11" x14ac:dyDescent="0.25">
      <c r="J994" s="1" t="s">
        <v>14499</v>
      </c>
      <c r="K994" t="s">
        <v>1118</v>
      </c>
    </row>
    <row r="995" spans="10:11" x14ac:dyDescent="0.25">
      <c r="J995" s="1" t="s">
        <v>14500</v>
      </c>
      <c r="K995" t="s">
        <v>3416</v>
      </c>
    </row>
    <row r="996" spans="10:11" x14ac:dyDescent="0.25">
      <c r="J996" s="1" t="s">
        <v>14501</v>
      </c>
      <c r="K996" t="s">
        <v>3417</v>
      </c>
    </row>
    <row r="997" spans="10:11" x14ac:dyDescent="0.25">
      <c r="J997" s="1" t="s">
        <v>14502</v>
      </c>
      <c r="K997" t="s">
        <v>3418</v>
      </c>
    </row>
    <row r="998" spans="10:11" x14ac:dyDescent="0.25">
      <c r="J998" s="1" t="s">
        <v>14503</v>
      </c>
      <c r="K998" t="s">
        <v>1952</v>
      </c>
    </row>
    <row r="999" spans="10:11" x14ac:dyDescent="0.25">
      <c r="J999" s="1" t="s">
        <v>14504</v>
      </c>
      <c r="K999" t="s">
        <v>742</v>
      </c>
    </row>
    <row r="1000" spans="10:11" x14ac:dyDescent="0.25">
      <c r="J1000" s="1" t="s">
        <v>14505</v>
      </c>
      <c r="K1000" t="s">
        <v>3419</v>
      </c>
    </row>
    <row r="1001" spans="10:11" x14ac:dyDescent="0.25">
      <c r="J1001" s="1" t="s">
        <v>14506</v>
      </c>
      <c r="K1001" t="s">
        <v>3420</v>
      </c>
    </row>
    <row r="1002" spans="10:11" x14ac:dyDescent="0.25">
      <c r="J1002" s="1" t="s">
        <v>14507</v>
      </c>
      <c r="K1002" t="s">
        <v>1119</v>
      </c>
    </row>
    <row r="1003" spans="10:11" x14ac:dyDescent="0.25">
      <c r="J1003" s="1" t="s">
        <v>14508</v>
      </c>
      <c r="K1003" t="s">
        <v>1953</v>
      </c>
    </row>
    <row r="1004" spans="10:11" x14ac:dyDescent="0.25">
      <c r="J1004" s="1" t="s">
        <v>14509</v>
      </c>
      <c r="K1004" t="s">
        <v>1954</v>
      </c>
    </row>
    <row r="1005" spans="10:11" x14ac:dyDescent="0.25">
      <c r="J1005" s="1" t="s">
        <v>14510</v>
      </c>
      <c r="K1005" t="s">
        <v>3421</v>
      </c>
    </row>
    <row r="1006" spans="10:11" x14ac:dyDescent="0.25">
      <c r="J1006" s="1" t="s">
        <v>14511</v>
      </c>
      <c r="K1006" t="s">
        <v>3422</v>
      </c>
    </row>
    <row r="1007" spans="10:11" x14ac:dyDescent="0.25">
      <c r="J1007" s="1" t="s">
        <v>14512</v>
      </c>
      <c r="K1007" t="s">
        <v>3423</v>
      </c>
    </row>
    <row r="1008" spans="10:11" x14ac:dyDescent="0.25">
      <c r="J1008" s="1" t="s">
        <v>14513</v>
      </c>
      <c r="K1008" t="s">
        <v>606</v>
      </c>
    </row>
    <row r="1009" spans="10:11" x14ac:dyDescent="0.25">
      <c r="J1009" s="1" t="s">
        <v>14514</v>
      </c>
      <c r="K1009" t="s">
        <v>3424</v>
      </c>
    </row>
    <row r="1010" spans="10:11" x14ac:dyDescent="0.25">
      <c r="J1010" s="1" t="s">
        <v>14515</v>
      </c>
      <c r="K1010" t="s">
        <v>743</v>
      </c>
    </row>
    <row r="1011" spans="10:11" x14ac:dyDescent="0.25">
      <c r="J1011" s="1" t="s">
        <v>14516</v>
      </c>
      <c r="K1011" t="s">
        <v>3425</v>
      </c>
    </row>
    <row r="1012" spans="10:11" x14ac:dyDescent="0.25">
      <c r="J1012" s="1" t="s">
        <v>14517</v>
      </c>
      <c r="K1012" t="s">
        <v>3426</v>
      </c>
    </row>
    <row r="1013" spans="10:11" x14ac:dyDescent="0.25">
      <c r="J1013" s="1" t="s">
        <v>14518</v>
      </c>
      <c r="K1013" t="s">
        <v>3427</v>
      </c>
    </row>
    <row r="1014" spans="10:11" x14ac:dyDescent="0.25">
      <c r="J1014" s="1" t="s">
        <v>14519</v>
      </c>
      <c r="K1014" t="s">
        <v>3428</v>
      </c>
    </row>
    <row r="1015" spans="10:11" x14ac:dyDescent="0.25">
      <c r="J1015" s="1" t="s">
        <v>14520</v>
      </c>
      <c r="K1015" t="s">
        <v>3429</v>
      </c>
    </row>
    <row r="1016" spans="10:11" x14ac:dyDescent="0.25">
      <c r="J1016" s="1" t="s">
        <v>14521</v>
      </c>
      <c r="K1016" t="s">
        <v>3430</v>
      </c>
    </row>
    <row r="1017" spans="10:11" x14ac:dyDescent="0.25">
      <c r="J1017" s="1" t="s">
        <v>14522</v>
      </c>
      <c r="K1017" t="s">
        <v>3431</v>
      </c>
    </row>
    <row r="1018" spans="10:11" x14ac:dyDescent="0.25">
      <c r="J1018" s="1" t="s">
        <v>14523</v>
      </c>
      <c r="K1018" t="s">
        <v>3432</v>
      </c>
    </row>
    <row r="1019" spans="10:11" x14ac:dyDescent="0.25">
      <c r="J1019" s="1" t="s">
        <v>14524</v>
      </c>
      <c r="K1019" t="s">
        <v>3433</v>
      </c>
    </row>
    <row r="1020" spans="10:11" x14ac:dyDescent="0.25">
      <c r="J1020" s="1" t="s">
        <v>14525</v>
      </c>
      <c r="K1020" t="s">
        <v>3434</v>
      </c>
    </row>
    <row r="1021" spans="10:11" x14ac:dyDescent="0.25">
      <c r="J1021" s="1" t="s">
        <v>14526</v>
      </c>
      <c r="K1021" t="s">
        <v>3435</v>
      </c>
    </row>
    <row r="1022" spans="10:11" x14ac:dyDescent="0.25">
      <c r="J1022" s="1" t="s">
        <v>14527</v>
      </c>
      <c r="K1022" t="s">
        <v>3436</v>
      </c>
    </row>
    <row r="1023" spans="10:11" x14ac:dyDescent="0.25">
      <c r="J1023" s="1" t="s">
        <v>14528</v>
      </c>
      <c r="K1023" t="s">
        <v>3437</v>
      </c>
    </row>
    <row r="1024" spans="10:11" x14ac:dyDescent="0.25">
      <c r="J1024" s="1" t="s">
        <v>14529</v>
      </c>
      <c r="K1024" t="s">
        <v>3438</v>
      </c>
    </row>
    <row r="1025" spans="10:11" x14ac:dyDescent="0.25">
      <c r="J1025" s="1" t="s">
        <v>14530</v>
      </c>
      <c r="K1025" t="s">
        <v>3439</v>
      </c>
    </row>
    <row r="1026" spans="10:11" x14ac:dyDescent="0.25">
      <c r="J1026" s="1" t="s">
        <v>14531</v>
      </c>
      <c r="K1026" t="s">
        <v>3440</v>
      </c>
    </row>
    <row r="1027" spans="10:11" x14ac:dyDescent="0.25">
      <c r="J1027" s="1" t="s">
        <v>14532</v>
      </c>
      <c r="K1027" t="s">
        <v>3441</v>
      </c>
    </row>
    <row r="1028" spans="10:11" x14ac:dyDescent="0.25">
      <c r="J1028" s="1" t="s">
        <v>14533</v>
      </c>
      <c r="K1028" t="s">
        <v>3442</v>
      </c>
    </row>
    <row r="1029" spans="10:11" x14ac:dyDescent="0.25">
      <c r="J1029" s="1" t="s">
        <v>14534</v>
      </c>
      <c r="K1029" t="s">
        <v>3443</v>
      </c>
    </row>
    <row r="1030" spans="10:11" x14ac:dyDescent="0.25">
      <c r="J1030" s="1" t="s">
        <v>14535</v>
      </c>
      <c r="K1030" t="s">
        <v>3444</v>
      </c>
    </row>
    <row r="1031" spans="10:11" x14ac:dyDescent="0.25">
      <c r="J1031" s="1" t="s">
        <v>14536</v>
      </c>
      <c r="K1031" t="s">
        <v>3445</v>
      </c>
    </row>
    <row r="1032" spans="10:11" x14ac:dyDescent="0.25">
      <c r="J1032" s="1" t="s">
        <v>14537</v>
      </c>
      <c r="K1032" t="s">
        <v>3446</v>
      </c>
    </row>
    <row r="1033" spans="10:11" x14ac:dyDescent="0.25">
      <c r="J1033" s="1" t="s">
        <v>14538</v>
      </c>
      <c r="K1033" t="s">
        <v>3447</v>
      </c>
    </row>
    <row r="1034" spans="10:11" x14ac:dyDescent="0.25">
      <c r="J1034" s="1" t="s">
        <v>14539</v>
      </c>
      <c r="K1034" t="s">
        <v>3448</v>
      </c>
    </row>
    <row r="1035" spans="10:11" x14ac:dyDescent="0.25">
      <c r="J1035" s="1" t="s">
        <v>14540</v>
      </c>
      <c r="K1035" t="s">
        <v>3449</v>
      </c>
    </row>
    <row r="1036" spans="10:11" x14ac:dyDescent="0.25">
      <c r="J1036" s="1" t="s">
        <v>14541</v>
      </c>
      <c r="K1036" t="s">
        <v>3450</v>
      </c>
    </row>
    <row r="1037" spans="10:11" x14ac:dyDescent="0.25">
      <c r="J1037" s="1" t="s">
        <v>14542</v>
      </c>
      <c r="K1037" t="s">
        <v>3451</v>
      </c>
    </row>
    <row r="1038" spans="10:11" x14ac:dyDescent="0.25">
      <c r="J1038" s="1" t="s">
        <v>14543</v>
      </c>
      <c r="K1038" t="s">
        <v>1120</v>
      </c>
    </row>
    <row r="1039" spans="10:11" x14ac:dyDescent="0.25">
      <c r="J1039" s="1" t="s">
        <v>14544</v>
      </c>
      <c r="K1039" t="s">
        <v>607</v>
      </c>
    </row>
    <row r="1040" spans="10:11" x14ac:dyDescent="0.25">
      <c r="J1040" s="1" t="s">
        <v>14545</v>
      </c>
      <c r="K1040" t="s">
        <v>3452</v>
      </c>
    </row>
    <row r="1041" spans="10:11" x14ac:dyDescent="0.25">
      <c r="J1041" s="1" t="s">
        <v>14546</v>
      </c>
      <c r="K1041" t="s">
        <v>3453</v>
      </c>
    </row>
    <row r="1042" spans="10:11" x14ac:dyDescent="0.25">
      <c r="J1042" s="1" t="s">
        <v>14547</v>
      </c>
      <c r="K1042" t="s">
        <v>3454</v>
      </c>
    </row>
    <row r="1043" spans="10:11" x14ac:dyDescent="0.25">
      <c r="J1043" s="1" t="s">
        <v>14548</v>
      </c>
      <c r="K1043" t="s">
        <v>3455</v>
      </c>
    </row>
    <row r="1044" spans="10:11" x14ac:dyDescent="0.25">
      <c r="J1044" s="1" t="s">
        <v>14549</v>
      </c>
      <c r="K1044" t="s">
        <v>3456</v>
      </c>
    </row>
    <row r="1045" spans="10:11" x14ac:dyDescent="0.25">
      <c r="J1045" s="1" t="s">
        <v>14550</v>
      </c>
      <c r="K1045" t="s">
        <v>3457</v>
      </c>
    </row>
    <row r="1046" spans="10:11" x14ac:dyDescent="0.25">
      <c r="J1046" s="1" t="s">
        <v>14551</v>
      </c>
      <c r="K1046" t="s">
        <v>3458</v>
      </c>
    </row>
    <row r="1047" spans="10:11" x14ac:dyDescent="0.25">
      <c r="J1047" s="1" t="s">
        <v>14552</v>
      </c>
      <c r="K1047" t="s">
        <v>3459</v>
      </c>
    </row>
    <row r="1048" spans="10:11" x14ac:dyDescent="0.25">
      <c r="J1048" s="1" t="s">
        <v>14553</v>
      </c>
      <c r="K1048" t="s">
        <v>3460</v>
      </c>
    </row>
    <row r="1049" spans="10:11" x14ac:dyDescent="0.25">
      <c r="J1049" s="1" t="s">
        <v>14554</v>
      </c>
      <c r="K1049" t="s">
        <v>3461</v>
      </c>
    </row>
    <row r="1050" spans="10:11" x14ac:dyDescent="0.25">
      <c r="J1050" s="1" t="s">
        <v>14555</v>
      </c>
      <c r="K1050" t="s">
        <v>3462</v>
      </c>
    </row>
    <row r="1051" spans="10:11" x14ac:dyDescent="0.25">
      <c r="J1051" s="1" t="s">
        <v>14556</v>
      </c>
      <c r="K1051" t="s">
        <v>3463</v>
      </c>
    </row>
    <row r="1052" spans="10:11" x14ac:dyDescent="0.25">
      <c r="J1052" s="1" t="s">
        <v>14557</v>
      </c>
      <c r="K1052" t="s">
        <v>3464</v>
      </c>
    </row>
    <row r="1053" spans="10:11" x14ac:dyDescent="0.25">
      <c r="J1053" s="1" t="s">
        <v>14558</v>
      </c>
      <c r="K1053" t="s">
        <v>3465</v>
      </c>
    </row>
    <row r="1054" spans="10:11" x14ac:dyDescent="0.25">
      <c r="J1054" s="1" t="s">
        <v>14559</v>
      </c>
      <c r="K1054" t="s">
        <v>3466</v>
      </c>
    </row>
    <row r="1055" spans="10:11" x14ac:dyDescent="0.25">
      <c r="J1055" s="1" t="s">
        <v>14560</v>
      </c>
      <c r="K1055" t="s">
        <v>608</v>
      </c>
    </row>
    <row r="1056" spans="10:11" x14ac:dyDescent="0.25">
      <c r="J1056" s="1" t="s">
        <v>14561</v>
      </c>
      <c r="K1056" t="s">
        <v>609</v>
      </c>
    </row>
    <row r="1057" spans="10:11" x14ac:dyDescent="0.25">
      <c r="J1057" s="1" t="s">
        <v>14562</v>
      </c>
      <c r="K1057" t="s">
        <v>3467</v>
      </c>
    </row>
    <row r="1058" spans="10:11" x14ac:dyDescent="0.25">
      <c r="J1058" s="1" t="s">
        <v>14563</v>
      </c>
      <c r="K1058" t="s">
        <v>3468</v>
      </c>
    </row>
    <row r="1059" spans="10:11" x14ac:dyDescent="0.25">
      <c r="J1059" s="1" t="s">
        <v>14564</v>
      </c>
      <c r="K1059" t="s">
        <v>1955</v>
      </c>
    </row>
    <row r="1060" spans="10:11" x14ac:dyDescent="0.25">
      <c r="J1060" s="1" t="s">
        <v>14565</v>
      </c>
      <c r="K1060" t="s">
        <v>3469</v>
      </c>
    </row>
    <row r="1061" spans="10:11" x14ac:dyDescent="0.25">
      <c r="J1061" s="1" t="s">
        <v>14566</v>
      </c>
      <c r="K1061" t="s">
        <v>1121</v>
      </c>
    </row>
    <row r="1062" spans="10:11" x14ac:dyDescent="0.25">
      <c r="J1062" s="1" t="s">
        <v>14567</v>
      </c>
      <c r="K1062" t="s">
        <v>3470</v>
      </c>
    </row>
    <row r="1063" spans="10:11" x14ac:dyDescent="0.25">
      <c r="J1063" s="1" t="s">
        <v>14568</v>
      </c>
      <c r="K1063" t="s">
        <v>1122</v>
      </c>
    </row>
    <row r="1064" spans="10:11" x14ac:dyDescent="0.25">
      <c r="J1064" s="1" t="s">
        <v>14569</v>
      </c>
      <c r="K1064" t="s">
        <v>3471</v>
      </c>
    </row>
    <row r="1065" spans="10:11" x14ac:dyDescent="0.25">
      <c r="J1065" s="1" t="s">
        <v>14570</v>
      </c>
      <c r="K1065" t="s">
        <v>3472</v>
      </c>
    </row>
    <row r="1066" spans="10:11" x14ac:dyDescent="0.25">
      <c r="J1066" s="1" t="s">
        <v>14571</v>
      </c>
      <c r="K1066" t="s">
        <v>1123</v>
      </c>
    </row>
    <row r="1067" spans="10:11" x14ac:dyDescent="0.25">
      <c r="J1067" s="1" t="s">
        <v>14572</v>
      </c>
      <c r="K1067" t="s">
        <v>1956</v>
      </c>
    </row>
    <row r="1068" spans="10:11" x14ac:dyDescent="0.25">
      <c r="J1068" s="1" t="s">
        <v>14573</v>
      </c>
      <c r="K1068" t="s">
        <v>438</v>
      </c>
    </row>
    <row r="1069" spans="10:11" x14ac:dyDescent="0.25">
      <c r="J1069" s="1" t="s">
        <v>14574</v>
      </c>
      <c r="K1069" t="s">
        <v>439</v>
      </c>
    </row>
    <row r="1070" spans="10:11" x14ac:dyDescent="0.25">
      <c r="J1070" s="1" t="s">
        <v>14575</v>
      </c>
      <c r="K1070" t="s">
        <v>3473</v>
      </c>
    </row>
    <row r="1071" spans="10:11" x14ac:dyDescent="0.25">
      <c r="J1071" s="1" t="s">
        <v>14576</v>
      </c>
      <c r="K1071" t="s">
        <v>3474</v>
      </c>
    </row>
    <row r="1072" spans="10:11" x14ac:dyDescent="0.25">
      <c r="J1072" s="1" t="s">
        <v>14577</v>
      </c>
      <c r="K1072" t="s">
        <v>3475</v>
      </c>
    </row>
    <row r="1073" spans="10:11" x14ac:dyDescent="0.25">
      <c r="J1073" s="1" t="s">
        <v>14578</v>
      </c>
      <c r="K1073" t="s">
        <v>3476</v>
      </c>
    </row>
    <row r="1074" spans="10:11" x14ac:dyDescent="0.25">
      <c r="J1074" s="1" t="s">
        <v>14579</v>
      </c>
      <c r="K1074" t="s">
        <v>1957</v>
      </c>
    </row>
    <row r="1075" spans="10:11" x14ac:dyDescent="0.25">
      <c r="J1075" s="1" t="s">
        <v>14580</v>
      </c>
      <c r="K1075" t="s">
        <v>744</v>
      </c>
    </row>
    <row r="1076" spans="10:11" x14ac:dyDescent="0.25">
      <c r="J1076" s="1" t="s">
        <v>14581</v>
      </c>
      <c r="K1076" t="s">
        <v>3477</v>
      </c>
    </row>
    <row r="1077" spans="10:11" x14ac:dyDescent="0.25">
      <c r="J1077" s="1" t="s">
        <v>14582</v>
      </c>
      <c r="K1077" t="s">
        <v>3478</v>
      </c>
    </row>
    <row r="1078" spans="10:11" x14ac:dyDescent="0.25">
      <c r="J1078" s="1" t="s">
        <v>14583</v>
      </c>
      <c r="K1078" t="s">
        <v>3479</v>
      </c>
    </row>
    <row r="1079" spans="10:11" x14ac:dyDescent="0.25">
      <c r="J1079" s="1" t="s">
        <v>14584</v>
      </c>
      <c r="K1079" t="s">
        <v>3480</v>
      </c>
    </row>
    <row r="1080" spans="10:11" x14ac:dyDescent="0.25">
      <c r="J1080" s="1" t="s">
        <v>14585</v>
      </c>
      <c r="K1080" t="s">
        <v>1124</v>
      </c>
    </row>
    <row r="1081" spans="10:11" x14ac:dyDescent="0.25">
      <c r="J1081" s="1" t="s">
        <v>14586</v>
      </c>
      <c r="K1081" t="s">
        <v>3481</v>
      </c>
    </row>
    <row r="1082" spans="10:11" x14ac:dyDescent="0.25">
      <c r="J1082" s="1" t="s">
        <v>14587</v>
      </c>
      <c r="K1082" t="s">
        <v>1125</v>
      </c>
    </row>
    <row r="1083" spans="10:11" x14ac:dyDescent="0.25">
      <c r="J1083" s="1" t="s">
        <v>14588</v>
      </c>
      <c r="K1083" t="s">
        <v>3482</v>
      </c>
    </row>
    <row r="1084" spans="10:11" x14ac:dyDescent="0.25">
      <c r="J1084" s="1" t="s">
        <v>14589</v>
      </c>
      <c r="K1084" t="s">
        <v>1958</v>
      </c>
    </row>
    <row r="1085" spans="10:11" x14ac:dyDescent="0.25">
      <c r="J1085" s="1" t="s">
        <v>14590</v>
      </c>
      <c r="K1085" t="s">
        <v>3483</v>
      </c>
    </row>
    <row r="1086" spans="10:11" x14ac:dyDescent="0.25">
      <c r="J1086" s="1" t="s">
        <v>14591</v>
      </c>
      <c r="K1086" t="s">
        <v>745</v>
      </c>
    </row>
    <row r="1087" spans="10:11" x14ac:dyDescent="0.25">
      <c r="J1087" s="1" t="s">
        <v>14592</v>
      </c>
      <c r="K1087" t="s">
        <v>3484</v>
      </c>
    </row>
    <row r="1088" spans="10:11" x14ac:dyDescent="0.25">
      <c r="J1088" s="1" t="s">
        <v>14593</v>
      </c>
      <c r="K1088" t="s">
        <v>3485</v>
      </c>
    </row>
    <row r="1089" spans="10:11" x14ac:dyDescent="0.25">
      <c r="J1089" s="1" t="s">
        <v>14594</v>
      </c>
      <c r="K1089" t="s">
        <v>3486</v>
      </c>
    </row>
    <row r="1090" spans="10:11" x14ac:dyDescent="0.25">
      <c r="J1090" s="1" t="s">
        <v>14595</v>
      </c>
      <c r="K1090" t="s">
        <v>3487</v>
      </c>
    </row>
    <row r="1091" spans="10:11" x14ac:dyDescent="0.25">
      <c r="J1091" s="1" t="s">
        <v>14596</v>
      </c>
      <c r="K1091" t="s">
        <v>3488</v>
      </c>
    </row>
    <row r="1092" spans="10:11" x14ac:dyDescent="0.25">
      <c r="J1092" s="1" t="s">
        <v>14597</v>
      </c>
      <c r="K1092" t="s">
        <v>3489</v>
      </c>
    </row>
    <row r="1093" spans="10:11" x14ac:dyDescent="0.25">
      <c r="J1093" s="1" t="s">
        <v>14598</v>
      </c>
      <c r="K1093" t="s">
        <v>3490</v>
      </c>
    </row>
    <row r="1094" spans="10:11" x14ac:dyDescent="0.25">
      <c r="J1094" s="1" t="s">
        <v>14599</v>
      </c>
      <c r="K1094" t="s">
        <v>3491</v>
      </c>
    </row>
    <row r="1095" spans="10:11" x14ac:dyDescent="0.25">
      <c r="J1095" s="1" t="s">
        <v>14600</v>
      </c>
      <c r="K1095" t="s">
        <v>3492</v>
      </c>
    </row>
    <row r="1096" spans="10:11" x14ac:dyDescent="0.25">
      <c r="J1096" s="1" t="s">
        <v>14601</v>
      </c>
      <c r="K1096" t="s">
        <v>1959</v>
      </c>
    </row>
    <row r="1097" spans="10:11" x14ac:dyDescent="0.25">
      <c r="J1097" s="1" t="s">
        <v>14602</v>
      </c>
      <c r="K1097" t="s">
        <v>3493</v>
      </c>
    </row>
    <row r="1098" spans="10:11" x14ac:dyDescent="0.25">
      <c r="J1098" s="1" t="s">
        <v>14603</v>
      </c>
      <c r="K1098" t="s">
        <v>3494</v>
      </c>
    </row>
    <row r="1099" spans="10:11" x14ac:dyDescent="0.25">
      <c r="J1099" s="1" t="s">
        <v>14604</v>
      </c>
      <c r="K1099" t="s">
        <v>3495</v>
      </c>
    </row>
    <row r="1100" spans="10:11" x14ac:dyDescent="0.25">
      <c r="J1100" s="1" t="s">
        <v>14605</v>
      </c>
      <c r="K1100" t="s">
        <v>746</v>
      </c>
    </row>
    <row r="1101" spans="10:11" x14ac:dyDescent="0.25">
      <c r="J1101" s="1" t="s">
        <v>14606</v>
      </c>
      <c r="K1101" t="s">
        <v>1126</v>
      </c>
    </row>
    <row r="1102" spans="10:11" x14ac:dyDescent="0.25">
      <c r="J1102" s="1" t="s">
        <v>14607</v>
      </c>
      <c r="K1102" t="s">
        <v>3496</v>
      </c>
    </row>
    <row r="1103" spans="10:11" x14ac:dyDescent="0.25">
      <c r="J1103" s="1" t="s">
        <v>14608</v>
      </c>
      <c r="K1103" t="s">
        <v>3497</v>
      </c>
    </row>
    <row r="1104" spans="10:11" x14ac:dyDescent="0.25">
      <c r="J1104" s="1" t="s">
        <v>14609</v>
      </c>
      <c r="K1104" t="s">
        <v>1127</v>
      </c>
    </row>
    <row r="1105" spans="10:11" x14ac:dyDescent="0.25">
      <c r="J1105" s="1" t="s">
        <v>14610</v>
      </c>
      <c r="K1105" t="s">
        <v>1128</v>
      </c>
    </row>
    <row r="1106" spans="10:11" x14ac:dyDescent="0.25">
      <c r="J1106" s="1" t="s">
        <v>14611</v>
      </c>
      <c r="K1106" t="s">
        <v>1129</v>
      </c>
    </row>
    <row r="1107" spans="10:11" x14ac:dyDescent="0.25">
      <c r="J1107" s="1" t="s">
        <v>14612</v>
      </c>
      <c r="K1107" t="s">
        <v>1130</v>
      </c>
    </row>
    <row r="1108" spans="10:11" x14ac:dyDescent="0.25">
      <c r="J1108" s="1" t="s">
        <v>14613</v>
      </c>
      <c r="K1108" t="s">
        <v>3498</v>
      </c>
    </row>
    <row r="1109" spans="10:11" x14ac:dyDescent="0.25">
      <c r="J1109" s="1" t="s">
        <v>14614</v>
      </c>
      <c r="K1109" t="s">
        <v>3499</v>
      </c>
    </row>
    <row r="1110" spans="10:11" x14ac:dyDescent="0.25">
      <c r="J1110" s="1" t="s">
        <v>14615</v>
      </c>
      <c r="K1110" t="s">
        <v>3500</v>
      </c>
    </row>
    <row r="1111" spans="10:11" x14ac:dyDescent="0.25">
      <c r="J1111" s="1" t="s">
        <v>14616</v>
      </c>
      <c r="K1111" t="s">
        <v>3501</v>
      </c>
    </row>
    <row r="1112" spans="10:11" x14ac:dyDescent="0.25">
      <c r="J1112" s="1" t="s">
        <v>14617</v>
      </c>
      <c r="K1112" t="s">
        <v>3502</v>
      </c>
    </row>
    <row r="1113" spans="10:11" x14ac:dyDescent="0.25">
      <c r="J1113" s="1" t="s">
        <v>14618</v>
      </c>
      <c r="K1113" t="s">
        <v>3503</v>
      </c>
    </row>
    <row r="1114" spans="10:11" x14ac:dyDescent="0.25">
      <c r="J1114" s="1" t="s">
        <v>14619</v>
      </c>
      <c r="K1114" t="s">
        <v>3504</v>
      </c>
    </row>
    <row r="1115" spans="10:11" x14ac:dyDescent="0.25">
      <c r="J1115" s="1" t="s">
        <v>14620</v>
      </c>
      <c r="K1115" t="s">
        <v>3505</v>
      </c>
    </row>
    <row r="1116" spans="10:11" x14ac:dyDescent="0.25">
      <c r="J1116" s="1" t="s">
        <v>14621</v>
      </c>
      <c r="K1116" t="s">
        <v>3506</v>
      </c>
    </row>
    <row r="1117" spans="10:11" x14ac:dyDescent="0.25">
      <c r="J1117" s="1" t="s">
        <v>14622</v>
      </c>
      <c r="K1117" t="s">
        <v>3507</v>
      </c>
    </row>
    <row r="1118" spans="10:11" x14ac:dyDescent="0.25">
      <c r="J1118" s="1" t="s">
        <v>14623</v>
      </c>
      <c r="K1118" t="s">
        <v>3508</v>
      </c>
    </row>
    <row r="1119" spans="10:11" x14ac:dyDescent="0.25">
      <c r="J1119" s="1" t="s">
        <v>14624</v>
      </c>
      <c r="K1119" t="s">
        <v>3509</v>
      </c>
    </row>
    <row r="1120" spans="10:11" x14ac:dyDescent="0.25">
      <c r="J1120" s="1" t="s">
        <v>14625</v>
      </c>
      <c r="K1120" t="s">
        <v>3510</v>
      </c>
    </row>
    <row r="1121" spans="10:11" x14ac:dyDescent="0.25">
      <c r="J1121" s="1" t="s">
        <v>14626</v>
      </c>
      <c r="K1121" t="s">
        <v>3511</v>
      </c>
    </row>
    <row r="1122" spans="10:11" x14ac:dyDescent="0.25">
      <c r="J1122" s="1" t="s">
        <v>14627</v>
      </c>
      <c r="K1122" t="s">
        <v>3512</v>
      </c>
    </row>
    <row r="1123" spans="10:11" x14ac:dyDescent="0.25">
      <c r="J1123" s="1" t="s">
        <v>14628</v>
      </c>
      <c r="K1123" t="s">
        <v>3513</v>
      </c>
    </row>
    <row r="1124" spans="10:11" x14ac:dyDescent="0.25">
      <c r="J1124" s="1" t="s">
        <v>14629</v>
      </c>
      <c r="K1124" t="s">
        <v>3514</v>
      </c>
    </row>
    <row r="1125" spans="10:11" x14ac:dyDescent="0.25">
      <c r="J1125" s="1" t="s">
        <v>14630</v>
      </c>
      <c r="K1125" t="s">
        <v>3515</v>
      </c>
    </row>
    <row r="1126" spans="10:11" x14ac:dyDescent="0.25">
      <c r="J1126" s="1" t="s">
        <v>14631</v>
      </c>
      <c r="K1126" t="s">
        <v>3516</v>
      </c>
    </row>
    <row r="1127" spans="10:11" x14ac:dyDescent="0.25">
      <c r="J1127" s="1" t="s">
        <v>14632</v>
      </c>
      <c r="K1127" t="s">
        <v>3517</v>
      </c>
    </row>
    <row r="1128" spans="10:11" x14ac:dyDescent="0.25">
      <c r="J1128" s="1" t="s">
        <v>14633</v>
      </c>
      <c r="K1128" t="s">
        <v>747</v>
      </c>
    </row>
    <row r="1129" spans="10:11" x14ac:dyDescent="0.25">
      <c r="J1129" s="1" t="s">
        <v>14634</v>
      </c>
      <c r="K1129" t="s">
        <v>748</v>
      </c>
    </row>
    <row r="1130" spans="10:11" x14ac:dyDescent="0.25">
      <c r="J1130" s="1" t="s">
        <v>14635</v>
      </c>
      <c r="K1130" t="s">
        <v>3518</v>
      </c>
    </row>
    <row r="1131" spans="10:11" x14ac:dyDescent="0.25">
      <c r="J1131" s="1" t="s">
        <v>14636</v>
      </c>
      <c r="K1131" t="s">
        <v>3519</v>
      </c>
    </row>
    <row r="1132" spans="10:11" x14ac:dyDescent="0.25">
      <c r="J1132" s="1" t="s">
        <v>14637</v>
      </c>
      <c r="K1132" t="s">
        <v>3520</v>
      </c>
    </row>
    <row r="1133" spans="10:11" x14ac:dyDescent="0.25">
      <c r="J1133" s="1" t="s">
        <v>14638</v>
      </c>
      <c r="K1133" t="s">
        <v>3521</v>
      </c>
    </row>
    <row r="1134" spans="10:11" x14ac:dyDescent="0.25">
      <c r="J1134" s="1" t="s">
        <v>14639</v>
      </c>
      <c r="K1134" t="s">
        <v>3522</v>
      </c>
    </row>
    <row r="1135" spans="10:11" x14ac:dyDescent="0.25">
      <c r="J1135" s="1" t="s">
        <v>14640</v>
      </c>
      <c r="K1135" t="s">
        <v>3523</v>
      </c>
    </row>
    <row r="1136" spans="10:11" x14ac:dyDescent="0.25">
      <c r="J1136" s="1" t="s">
        <v>14641</v>
      </c>
      <c r="K1136" t="s">
        <v>3524</v>
      </c>
    </row>
    <row r="1137" spans="10:11" x14ac:dyDescent="0.25">
      <c r="J1137" s="1" t="s">
        <v>14642</v>
      </c>
      <c r="K1137" t="s">
        <v>3525</v>
      </c>
    </row>
    <row r="1138" spans="10:11" x14ac:dyDescent="0.25">
      <c r="J1138" s="1" t="s">
        <v>14643</v>
      </c>
      <c r="K1138" t="s">
        <v>749</v>
      </c>
    </row>
    <row r="1139" spans="10:11" x14ac:dyDescent="0.25">
      <c r="J1139" s="1" t="s">
        <v>14644</v>
      </c>
      <c r="K1139" t="s">
        <v>3526</v>
      </c>
    </row>
    <row r="1140" spans="10:11" x14ac:dyDescent="0.25">
      <c r="J1140" s="1" t="s">
        <v>14645</v>
      </c>
      <c r="K1140" t="s">
        <v>3527</v>
      </c>
    </row>
    <row r="1141" spans="10:11" x14ac:dyDescent="0.25">
      <c r="J1141" s="1" t="s">
        <v>14646</v>
      </c>
      <c r="K1141" t="s">
        <v>3528</v>
      </c>
    </row>
    <row r="1142" spans="10:11" x14ac:dyDescent="0.25">
      <c r="J1142" s="1" t="s">
        <v>14647</v>
      </c>
      <c r="K1142" t="s">
        <v>3529</v>
      </c>
    </row>
    <row r="1143" spans="10:11" x14ac:dyDescent="0.25">
      <c r="J1143" s="1" t="s">
        <v>14648</v>
      </c>
      <c r="K1143" t="s">
        <v>1131</v>
      </c>
    </row>
    <row r="1144" spans="10:11" x14ac:dyDescent="0.25">
      <c r="J1144" s="1" t="s">
        <v>14649</v>
      </c>
      <c r="K1144" t="s">
        <v>3530</v>
      </c>
    </row>
    <row r="1145" spans="10:11" x14ac:dyDescent="0.25">
      <c r="J1145" s="1" t="s">
        <v>14650</v>
      </c>
      <c r="K1145" t="s">
        <v>3531</v>
      </c>
    </row>
    <row r="1146" spans="10:11" x14ac:dyDescent="0.25">
      <c r="J1146" s="1" t="s">
        <v>14651</v>
      </c>
      <c r="K1146" t="s">
        <v>3532</v>
      </c>
    </row>
    <row r="1147" spans="10:11" x14ac:dyDescent="0.25">
      <c r="J1147" s="1" t="s">
        <v>14652</v>
      </c>
      <c r="K1147" t="s">
        <v>3533</v>
      </c>
    </row>
    <row r="1148" spans="10:11" x14ac:dyDescent="0.25">
      <c r="J1148" s="1" t="s">
        <v>14653</v>
      </c>
      <c r="K1148" t="s">
        <v>1960</v>
      </c>
    </row>
    <row r="1149" spans="10:11" x14ac:dyDescent="0.25">
      <c r="J1149" s="1" t="s">
        <v>14654</v>
      </c>
      <c r="K1149" t="s">
        <v>1132</v>
      </c>
    </row>
    <row r="1150" spans="10:11" x14ac:dyDescent="0.25">
      <c r="J1150" s="1" t="s">
        <v>14655</v>
      </c>
      <c r="K1150" t="s">
        <v>3534</v>
      </c>
    </row>
    <row r="1151" spans="10:11" x14ac:dyDescent="0.25">
      <c r="J1151" s="1" t="s">
        <v>14656</v>
      </c>
      <c r="K1151" t="s">
        <v>3535</v>
      </c>
    </row>
    <row r="1152" spans="10:11" x14ac:dyDescent="0.25">
      <c r="J1152" s="1" t="s">
        <v>14657</v>
      </c>
      <c r="K1152" t="s">
        <v>3536</v>
      </c>
    </row>
    <row r="1153" spans="10:11" x14ac:dyDescent="0.25">
      <c r="J1153" s="1" t="s">
        <v>14658</v>
      </c>
      <c r="K1153" t="s">
        <v>1961</v>
      </c>
    </row>
    <row r="1154" spans="10:11" x14ac:dyDescent="0.25">
      <c r="J1154" s="1" t="s">
        <v>14659</v>
      </c>
      <c r="K1154" t="s">
        <v>3537</v>
      </c>
    </row>
    <row r="1155" spans="10:11" x14ac:dyDescent="0.25">
      <c r="J1155" s="1" t="s">
        <v>14660</v>
      </c>
      <c r="K1155" t="s">
        <v>3538</v>
      </c>
    </row>
    <row r="1156" spans="10:11" x14ac:dyDescent="0.25">
      <c r="J1156" s="1" t="s">
        <v>14661</v>
      </c>
      <c r="K1156" t="s">
        <v>3539</v>
      </c>
    </row>
    <row r="1157" spans="10:11" x14ac:dyDescent="0.25">
      <c r="J1157" s="1" t="s">
        <v>14662</v>
      </c>
      <c r="K1157" t="s">
        <v>3540</v>
      </c>
    </row>
    <row r="1158" spans="10:11" x14ac:dyDescent="0.25">
      <c r="J1158" s="1" t="s">
        <v>14663</v>
      </c>
      <c r="K1158" t="s">
        <v>1133</v>
      </c>
    </row>
    <row r="1159" spans="10:11" x14ac:dyDescent="0.25">
      <c r="J1159" s="1" t="s">
        <v>14664</v>
      </c>
      <c r="K1159" t="s">
        <v>1134</v>
      </c>
    </row>
    <row r="1160" spans="10:11" x14ac:dyDescent="0.25">
      <c r="J1160" s="1" t="s">
        <v>14665</v>
      </c>
      <c r="K1160" t="s">
        <v>3541</v>
      </c>
    </row>
    <row r="1161" spans="10:11" x14ac:dyDescent="0.25">
      <c r="J1161" s="1" t="s">
        <v>14666</v>
      </c>
      <c r="K1161" t="s">
        <v>3542</v>
      </c>
    </row>
    <row r="1162" spans="10:11" x14ac:dyDescent="0.25">
      <c r="J1162" s="1" t="s">
        <v>14667</v>
      </c>
      <c r="K1162" t="s">
        <v>3543</v>
      </c>
    </row>
    <row r="1163" spans="10:11" x14ac:dyDescent="0.25">
      <c r="J1163" s="1" t="s">
        <v>14668</v>
      </c>
      <c r="K1163" t="s">
        <v>3544</v>
      </c>
    </row>
    <row r="1164" spans="10:11" x14ac:dyDescent="0.25">
      <c r="J1164" s="1" t="s">
        <v>14669</v>
      </c>
      <c r="K1164" t="s">
        <v>1135</v>
      </c>
    </row>
    <row r="1165" spans="10:11" x14ac:dyDescent="0.25">
      <c r="J1165" s="1" t="s">
        <v>14670</v>
      </c>
      <c r="K1165" t="s">
        <v>3545</v>
      </c>
    </row>
    <row r="1166" spans="10:11" x14ac:dyDescent="0.25">
      <c r="J1166" s="1" t="s">
        <v>14671</v>
      </c>
      <c r="K1166" t="s">
        <v>1136</v>
      </c>
    </row>
    <row r="1167" spans="10:11" x14ac:dyDescent="0.25">
      <c r="J1167" s="1" t="s">
        <v>14672</v>
      </c>
      <c r="K1167" t="s">
        <v>3546</v>
      </c>
    </row>
    <row r="1168" spans="10:11" x14ac:dyDescent="0.25">
      <c r="J1168" s="1" t="s">
        <v>14673</v>
      </c>
      <c r="K1168" t="s">
        <v>3547</v>
      </c>
    </row>
    <row r="1169" spans="10:11" x14ac:dyDescent="0.25">
      <c r="J1169" s="1" t="s">
        <v>14674</v>
      </c>
      <c r="K1169" t="s">
        <v>3548</v>
      </c>
    </row>
    <row r="1170" spans="10:11" x14ac:dyDescent="0.25">
      <c r="J1170" s="1" t="s">
        <v>14675</v>
      </c>
      <c r="K1170" t="s">
        <v>3549</v>
      </c>
    </row>
    <row r="1171" spans="10:11" x14ac:dyDescent="0.25">
      <c r="J1171" s="1" t="s">
        <v>14676</v>
      </c>
      <c r="K1171" t="s">
        <v>3550</v>
      </c>
    </row>
    <row r="1172" spans="10:11" x14ac:dyDescent="0.25">
      <c r="J1172" s="1" t="s">
        <v>14677</v>
      </c>
      <c r="K1172" t="s">
        <v>1137</v>
      </c>
    </row>
    <row r="1173" spans="10:11" x14ac:dyDescent="0.25">
      <c r="J1173" s="1" t="s">
        <v>14678</v>
      </c>
      <c r="K1173" t="s">
        <v>3551</v>
      </c>
    </row>
    <row r="1174" spans="10:11" x14ac:dyDescent="0.25">
      <c r="J1174" s="1" t="s">
        <v>14679</v>
      </c>
      <c r="K1174" t="s">
        <v>3552</v>
      </c>
    </row>
    <row r="1175" spans="10:11" x14ac:dyDescent="0.25">
      <c r="J1175" s="1" t="s">
        <v>14680</v>
      </c>
      <c r="K1175" t="s">
        <v>3553</v>
      </c>
    </row>
    <row r="1176" spans="10:11" x14ac:dyDescent="0.25">
      <c r="J1176" s="1" t="s">
        <v>14681</v>
      </c>
      <c r="K1176" t="s">
        <v>3554</v>
      </c>
    </row>
    <row r="1177" spans="10:11" x14ac:dyDescent="0.25">
      <c r="J1177" s="1" t="s">
        <v>14682</v>
      </c>
      <c r="K1177" t="s">
        <v>1962</v>
      </c>
    </row>
    <row r="1178" spans="10:11" x14ac:dyDescent="0.25">
      <c r="J1178" s="1" t="s">
        <v>14683</v>
      </c>
      <c r="K1178" t="s">
        <v>3555</v>
      </c>
    </row>
    <row r="1179" spans="10:11" x14ac:dyDescent="0.25">
      <c r="J1179" s="1" t="s">
        <v>14684</v>
      </c>
      <c r="K1179" t="s">
        <v>1138</v>
      </c>
    </row>
    <row r="1180" spans="10:11" x14ac:dyDescent="0.25">
      <c r="J1180" s="1" t="s">
        <v>14685</v>
      </c>
      <c r="K1180" t="s">
        <v>1139</v>
      </c>
    </row>
    <row r="1181" spans="10:11" x14ac:dyDescent="0.25">
      <c r="J1181" s="1" t="s">
        <v>14686</v>
      </c>
      <c r="K1181" t="s">
        <v>3556</v>
      </c>
    </row>
    <row r="1182" spans="10:11" x14ac:dyDescent="0.25">
      <c r="J1182" s="1" t="s">
        <v>14687</v>
      </c>
      <c r="K1182" t="s">
        <v>3557</v>
      </c>
    </row>
    <row r="1183" spans="10:11" x14ac:dyDescent="0.25">
      <c r="J1183" s="1" t="s">
        <v>14688</v>
      </c>
      <c r="K1183" t="s">
        <v>750</v>
      </c>
    </row>
    <row r="1184" spans="10:11" x14ac:dyDescent="0.25">
      <c r="J1184" s="1" t="s">
        <v>14689</v>
      </c>
      <c r="K1184" t="s">
        <v>3558</v>
      </c>
    </row>
    <row r="1185" spans="10:11" x14ac:dyDescent="0.25">
      <c r="J1185" s="1" t="s">
        <v>14690</v>
      </c>
      <c r="K1185" t="s">
        <v>3559</v>
      </c>
    </row>
    <row r="1186" spans="10:11" x14ac:dyDescent="0.25">
      <c r="J1186" s="1" t="s">
        <v>14691</v>
      </c>
      <c r="K1186" t="s">
        <v>1140</v>
      </c>
    </row>
    <row r="1187" spans="10:11" x14ac:dyDescent="0.25">
      <c r="J1187" s="1" t="s">
        <v>14692</v>
      </c>
      <c r="K1187" t="s">
        <v>3560</v>
      </c>
    </row>
    <row r="1188" spans="10:11" x14ac:dyDescent="0.25">
      <c r="J1188" s="1" t="s">
        <v>14693</v>
      </c>
      <c r="K1188" t="s">
        <v>3561</v>
      </c>
    </row>
    <row r="1189" spans="10:11" x14ac:dyDescent="0.25">
      <c r="J1189" s="1" t="s">
        <v>14694</v>
      </c>
      <c r="K1189" t="s">
        <v>3562</v>
      </c>
    </row>
    <row r="1190" spans="10:11" x14ac:dyDescent="0.25">
      <c r="J1190" s="1" t="s">
        <v>14695</v>
      </c>
      <c r="K1190" t="s">
        <v>3563</v>
      </c>
    </row>
    <row r="1191" spans="10:11" x14ac:dyDescent="0.25">
      <c r="J1191" s="1" t="s">
        <v>14696</v>
      </c>
      <c r="K1191" t="s">
        <v>3564</v>
      </c>
    </row>
    <row r="1192" spans="10:11" x14ac:dyDescent="0.25">
      <c r="J1192" s="1" t="s">
        <v>14697</v>
      </c>
      <c r="K1192" t="s">
        <v>1963</v>
      </c>
    </row>
    <row r="1193" spans="10:11" x14ac:dyDescent="0.25">
      <c r="J1193" s="1" t="s">
        <v>14698</v>
      </c>
      <c r="K1193" t="s">
        <v>1141</v>
      </c>
    </row>
    <row r="1194" spans="10:11" x14ac:dyDescent="0.25">
      <c r="J1194" s="1" t="s">
        <v>14699</v>
      </c>
      <c r="K1194" t="s">
        <v>3565</v>
      </c>
    </row>
    <row r="1195" spans="10:11" x14ac:dyDescent="0.25">
      <c r="J1195" s="1" t="s">
        <v>14700</v>
      </c>
      <c r="K1195" t="s">
        <v>3566</v>
      </c>
    </row>
    <row r="1196" spans="10:11" x14ac:dyDescent="0.25">
      <c r="J1196" s="1" t="s">
        <v>14701</v>
      </c>
      <c r="K1196" t="s">
        <v>3567</v>
      </c>
    </row>
    <row r="1197" spans="10:11" x14ac:dyDescent="0.25">
      <c r="J1197" s="1" t="s">
        <v>14702</v>
      </c>
      <c r="K1197" t="s">
        <v>3568</v>
      </c>
    </row>
    <row r="1198" spans="10:11" x14ac:dyDescent="0.25">
      <c r="J1198" s="1" t="s">
        <v>14703</v>
      </c>
      <c r="K1198" t="s">
        <v>3569</v>
      </c>
    </row>
    <row r="1199" spans="10:11" x14ac:dyDescent="0.25">
      <c r="J1199" s="1" t="s">
        <v>14704</v>
      </c>
      <c r="K1199" t="s">
        <v>3570</v>
      </c>
    </row>
    <row r="1200" spans="10:11" x14ac:dyDescent="0.25">
      <c r="J1200" s="1" t="s">
        <v>14705</v>
      </c>
      <c r="K1200" t="s">
        <v>3571</v>
      </c>
    </row>
    <row r="1201" spans="10:11" x14ac:dyDescent="0.25">
      <c r="J1201" s="1" t="s">
        <v>14706</v>
      </c>
      <c r="K1201" t="s">
        <v>3572</v>
      </c>
    </row>
    <row r="1202" spans="10:11" x14ac:dyDescent="0.25">
      <c r="J1202" s="1" t="s">
        <v>14707</v>
      </c>
      <c r="K1202" t="s">
        <v>3573</v>
      </c>
    </row>
    <row r="1203" spans="10:11" x14ac:dyDescent="0.25">
      <c r="J1203" s="1" t="s">
        <v>14708</v>
      </c>
      <c r="K1203" t="s">
        <v>3574</v>
      </c>
    </row>
    <row r="1204" spans="10:11" x14ac:dyDescent="0.25">
      <c r="J1204" s="1" t="s">
        <v>14709</v>
      </c>
      <c r="K1204" t="s">
        <v>3575</v>
      </c>
    </row>
    <row r="1205" spans="10:11" x14ac:dyDescent="0.25">
      <c r="J1205" s="1" t="s">
        <v>14710</v>
      </c>
      <c r="K1205" t="s">
        <v>3576</v>
      </c>
    </row>
    <row r="1206" spans="10:11" x14ac:dyDescent="0.25">
      <c r="J1206" s="1" t="s">
        <v>14711</v>
      </c>
      <c r="K1206" t="s">
        <v>3577</v>
      </c>
    </row>
    <row r="1207" spans="10:11" x14ac:dyDescent="0.25">
      <c r="J1207" s="1" t="s">
        <v>14712</v>
      </c>
      <c r="K1207" t="s">
        <v>3578</v>
      </c>
    </row>
    <row r="1208" spans="10:11" x14ac:dyDescent="0.25">
      <c r="J1208" s="1" t="s">
        <v>14713</v>
      </c>
      <c r="K1208" t="s">
        <v>3579</v>
      </c>
    </row>
    <row r="1209" spans="10:11" x14ac:dyDescent="0.25">
      <c r="J1209" s="1" t="s">
        <v>14714</v>
      </c>
      <c r="K1209" t="s">
        <v>3580</v>
      </c>
    </row>
    <row r="1210" spans="10:11" x14ac:dyDescent="0.25">
      <c r="J1210" s="1" t="s">
        <v>14715</v>
      </c>
      <c r="K1210" t="s">
        <v>3581</v>
      </c>
    </row>
    <row r="1211" spans="10:11" x14ac:dyDescent="0.25">
      <c r="J1211" s="1" t="s">
        <v>14716</v>
      </c>
      <c r="K1211" t="s">
        <v>3582</v>
      </c>
    </row>
    <row r="1212" spans="10:11" x14ac:dyDescent="0.25">
      <c r="J1212" s="1" t="s">
        <v>14717</v>
      </c>
      <c r="K1212" t="s">
        <v>3583</v>
      </c>
    </row>
    <row r="1213" spans="10:11" x14ac:dyDescent="0.25">
      <c r="J1213" s="1" t="s">
        <v>14718</v>
      </c>
      <c r="K1213" t="s">
        <v>751</v>
      </c>
    </row>
    <row r="1214" spans="10:11" x14ac:dyDescent="0.25">
      <c r="J1214" s="1" t="s">
        <v>14719</v>
      </c>
      <c r="K1214" t="s">
        <v>3584</v>
      </c>
    </row>
    <row r="1215" spans="10:11" x14ac:dyDescent="0.25">
      <c r="J1215" s="1" t="s">
        <v>14720</v>
      </c>
      <c r="K1215" t="s">
        <v>3585</v>
      </c>
    </row>
    <row r="1216" spans="10:11" x14ac:dyDescent="0.25">
      <c r="J1216" s="1" t="s">
        <v>14721</v>
      </c>
      <c r="K1216" t="s">
        <v>3586</v>
      </c>
    </row>
    <row r="1217" spans="10:11" x14ac:dyDescent="0.25">
      <c r="J1217" s="1" t="s">
        <v>14722</v>
      </c>
      <c r="K1217" t="s">
        <v>3587</v>
      </c>
    </row>
    <row r="1218" spans="10:11" x14ac:dyDescent="0.25">
      <c r="J1218" s="1" t="s">
        <v>14723</v>
      </c>
      <c r="K1218" t="s">
        <v>3588</v>
      </c>
    </row>
    <row r="1219" spans="10:11" x14ac:dyDescent="0.25">
      <c r="J1219" s="1" t="s">
        <v>14724</v>
      </c>
      <c r="K1219" t="s">
        <v>3589</v>
      </c>
    </row>
    <row r="1220" spans="10:11" x14ac:dyDescent="0.25">
      <c r="J1220" s="1" t="s">
        <v>14725</v>
      </c>
      <c r="K1220" t="s">
        <v>3590</v>
      </c>
    </row>
    <row r="1221" spans="10:11" x14ac:dyDescent="0.25">
      <c r="J1221" s="1" t="s">
        <v>14726</v>
      </c>
      <c r="K1221" t="s">
        <v>3591</v>
      </c>
    </row>
    <row r="1222" spans="10:11" x14ac:dyDescent="0.25">
      <c r="J1222" s="1" t="s">
        <v>14727</v>
      </c>
      <c r="K1222" t="s">
        <v>3592</v>
      </c>
    </row>
    <row r="1223" spans="10:11" x14ac:dyDescent="0.25">
      <c r="J1223" s="1" t="s">
        <v>14728</v>
      </c>
      <c r="K1223" t="s">
        <v>3593</v>
      </c>
    </row>
    <row r="1224" spans="10:11" x14ac:dyDescent="0.25">
      <c r="J1224" s="1" t="s">
        <v>14729</v>
      </c>
      <c r="K1224" t="s">
        <v>3594</v>
      </c>
    </row>
    <row r="1225" spans="10:11" x14ac:dyDescent="0.25">
      <c r="J1225" s="1" t="s">
        <v>14730</v>
      </c>
      <c r="K1225" t="s">
        <v>1964</v>
      </c>
    </row>
    <row r="1226" spans="10:11" x14ac:dyDescent="0.25">
      <c r="J1226" s="1" t="s">
        <v>14731</v>
      </c>
      <c r="K1226" t="s">
        <v>3595</v>
      </c>
    </row>
    <row r="1227" spans="10:11" x14ac:dyDescent="0.25">
      <c r="J1227" s="1" t="s">
        <v>14732</v>
      </c>
      <c r="K1227" t="s">
        <v>3596</v>
      </c>
    </row>
    <row r="1228" spans="10:11" x14ac:dyDescent="0.25">
      <c r="J1228" s="1" t="s">
        <v>14733</v>
      </c>
      <c r="K1228" t="s">
        <v>752</v>
      </c>
    </row>
    <row r="1229" spans="10:11" x14ac:dyDescent="0.25">
      <c r="J1229" s="1" t="s">
        <v>14734</v>
      </c>
      <c r="K1229" t="s">
        <v>610</v>
      </c>
    </row>
    <row r="1230" spans="10:11" x14ac:dyDescent="0.25">
      <c r="J1230" s="1" t="s">
        <v>14735</v>
      </c>
      <c r="K1230" t="s">
        <v>3597</v>
      </c>
    </row>
    <row r="1231" spans="10:11" x14ac:dyDescent="0.25">
      <c r="J1231" s="1" t="s">
        <v>14736</v>
      </c>
      <c r="K1231" t="s">
        <v>3598</v>
      </c>
    </row>
    <row r="1232" spans="10:11" x14ac:dyDescent="0.25">
      <c r="J1232" s="1" t="s">
        <v>14737</v>
      </c>
      <c r="K1232" t="s">
        <v>3599</v>
      </c>
    </row>
    <row r="1233" spans="10:11" x14ac:dyDescent="0.25">
      <c r="J1233" s="1" t="s">
        <v>14738</v>
      </c>
      <c r="K1233" t="s">
        <v>611</v>
      </c>
    </row>
    <row r="1234" spans="10:11" x14ac:dyDescent="0.25">
      <c r="J1234" s="1" t="s">
        <v>14739</v>
      </c>
      <c r="K1234" t="s">
        <v>3600</v>
      </c>
    </row>
    <row r="1235" spans="10:11" x14ac:dyDescent="0.25">
      <c r="J1235" s="1" t="s">
        <v>14740</v>
      </c>
      <c r="K1235" t="s">
        <v>3601</v>
      </c>
    </row>
    <row r="1236" spans="10:11" x14ac:dyDescent="0.25">
      <c r="J1236" s="1" t="s">
        <v>14741</v>
      </c>
      <c r="K1236" t="s">
        <v>3602</v>
      </c>
    </row>
    <row r="1237" spans="10:11" x14ac:dyDescent="0.25">
      <c r="J1237" s="1" t="s">
        <v>14742</v>
      </c>
      <c r="K1237" t="s">
        <v>3603</v>
      </c>
    </row>
    <row r="1238" spans="10:11" x14ac:dyDescent="0.25">
      <c r="J1238" s="1" t="s">
        <v>14743</v>
      </c>
      <c r="K1238" t="s">
        <v>440</v>
      </c>
    </row>
    <row r="1239" spans="10:11" x14ac:dyDescent="0.25">
      <c r="J1239" s="1" t="s">
        <v>14744</v>
      </c>
      <c r="K1239" t="s">
        <v>441</v>
      </c>
    </row>
    <row r="1240" spans="10:11" x14ac:dyDescent="0.25">
      <c r="J1240" s="1" t="s">
        <v>14745</v>
      </c>
      <c r="K1240" t="s">
        <v>3604</v>
      </c>
    </row>
    <row r="1241" spans="10:11" x14ac:dyDescent="0.25">
      <c r="J1241" s="1" t="s">
        <v>14746</v>
      </c>
      <c r="K1241" t="s">
        <v>3605</v>
      </c>
    </row>
    <row r="1242" spans="10:11" x14ac:dyDescent="0.25">
      <c r="J1242" s="1" t="s">
        <v>14747</v>
      </c>
      <c r="K1242" t="s">
        <v>3606</v>
      </c>
    </row>
    <row r="1243" spans="10:11" x14ac:dyDescent="0.25">
      <c r="J1243" s="1" t="s">
        <v>14748</v>
      </c>
      <c r="K1243" t="s">
        <v>3607</v>
      </c>
    </row>
    <row r="1244" spans="10:11" x14ac:dyDescent="0.25">
      <c r="J1244" s="1" t="s">
        <v>14749</v>
      </c>
      <c r="K1244" t="s">
        <v>3608</v>
      </c>
    </row>
    <row r="1245" spans="10:11" x14ac:dyDescent="0.25">
      <c r="J1245" s="1" t="s">
        <v>14750</v>
      </c>
      <c r="K1245" t="s">
        <v>3609</v>
      </c>
    </row>
    <row r="1246" spans="10:11" x14ac:dyDescent="0.25">
      <c r="J1246" s="1" t="s">
        <v>14751</v>
      </c>
      <c r="K1246" t="s">
        <v>3610</v>
      </c>
    </row>
    <row r="1247" spans="10:11" x14ac:dyDescent="0.25">
      <c r="J1247" s="1" t="s">
        <v>14752</v>
      </c>
      <c r="K1247" t="s">
        <v>3611</v>
      </c>
    </row>
    <row r="1248" spans="10:11" x14ac:dyDescent="0.25">
      <c r="J1248" s="1" t="s">
        <v>14753</v>
      </c>
      <c r="K1248" t="s">
        <v>3612</v>
      </c>
    </row>
    <row r="1249" spans="10:11" x14ac:dyDescent="0.25">
      <c r="J1249" s="1" t="s">
        <v>14754</v>
      </c>
      <c r="K1249" t="s">
        <v>3613</v>
      </c>
    </row>
    <row r="1250" spans="10:11" x14ac:dyDescent="0.25">
      <c r="J1250" s="1" t="s">
        <v>14755</v>
      </c>
      <c r="K1250" t="s">
        <v>3614</v>
      </c>
    </row>
    <row r="1251" spans="10:11" x14ac:dyDescent="0.25">
      <c r="J1251" s="1" t="s">
        <v>14756</v>
      </c>
      <c r="K1251" t="s">
        <v>753</v>
      </c>
    </row>
    <row r="1252" spans="10:11" x14ac:dyDescent="0.25">
      <c r="J1252" s="1" t="s">
        <v>14757</v>
      </c>
      <c r="K1252" t="s">
        <v>3615</v>
      </c>
    </row>
    <row r="1253" spans="10:11" x14ac:dyDescent="0.25">
      <c r="J1253" s="1" t="s">
        <v>14758</v>
      </c>
      <c r="K1253" t="s">
        <v>3616</v>
      </c>
    </row>
    <row r="1254" spans="10:11" x14ac:dyDescent="0.25">
      <c r="J1254" s="1" t="s">
        <v>14759</v>
      </c>
      <c r="K1254" t="s">
        <v>1965</v>
      </c>
    </row>
    <row r="1255" spans="10:11" x14ac:dyDescent="0.25">
      <c r="J1255" s="1" t="s">
        <v>14760</v>
      </c>
      <c r="K1255" t="s">
        <v>3617</v>
      </c>
    </row>
    <row r="1256" spans="10:11" x14ac:dyDescent="0.25">
      <c r="J1256" s="1" t="s">
        <v>14761</v>
      </c>
      <c r="K1256" t="s">
        <v>3618</v>
      </c>
    </row>
    <row r="1257" spans="10:11" x14ac:dyDescent="0.25">
      <c r="J1257" s="1" t="s">
        <v>14762</v>
      </c>
      <c r="K1257" t="s">
        <v>3619</v>
      </c>
    </row>
    <row r="1258" spans="10:11" x14ac:dyDescent="0.25">
      <c r="J1258" s="1" t="s">
        <v>14763</v>
      </c>
      <c r="K1258" t="s">
        <v>3620</v>
      </c>
    </row>
    <row r="1259" spans="10:11" x14ac:dyDescent="0.25">
      <c r="J1259" s="1" t="s">
        <v>14764</v>
      </c>
      <c r="K1259" t="s">
        <v>3621</v>
      </c>
    </row>
    <row r="1260" spans="10:11" x14ac:dyDescent="0.25">
      <c r="J1260" s="1" t="s">
        <v>14765</v>
      </c>
      <c r="K1260" t="s">
        <v>3622</v>
      </c>
    </row>
    <row r="1261" spans="10:11" x14ac:dyDescent="0.25">
      <c r="J1261" s="1" t="s">
        <v>14766</v>
      </c>
      <c r="K1261" t="s">
        <v>1966</v>
      </c>
    </row>
    <row r="1262" spans="10:11" x14ac:dyDescent="0.25">
      <c r="J1262" s="1" t="s">
        <v>14767</v>
      </c>
      <c r="K1262" t="s">
        <v>3623</v>
      </c>
    </row>
    <row r="1263" spans="10:11" x14ac:dyDescent="0.25">
      <c r="J1263" s="1" t="s">
        <v>14768</v>
      </c>
      <c r="K1263" t="s">
        <v>3624</v>
      </c>
    </row>
    <row r="1264" spans="10:11" x14ac:dyDescent="0.25">
      <c r="J1264" s="1" t="s">
        <v>14769</v>
      </c>
      <c r="K1264" t="s">
        <v>3625</v>
      </c>
    </row>
    <row r="1265" spans="10:11" x14ac:dyDescent="0.25">
      <c r="J1265" s="1" t="s">
        <v>14770</v>
      </c>
      <c r="K1265" t="s">
        <v>3626</v>
      </c>
    </row>
    <row r="1266" spans="10:11" x14ac:dyDescent="0.25">
      <c r="J1266" s="1" t="s">
        <v>14771</v>
      </c>
      <c r="K1266" t="s">
        <v>3627</v>
      </c>
    </row>
    <row r="1267" spans="10:11" x14ac:dyDescent="0.25">
      <c r="J1267" s="1" t="s">
        <v>14772</v>
      </c>
      <c r="K1267" t="s">
        <v>3628</v>
      </c>
    </row>
    <row r="1268" spans="10:11" x14ac:dyDescent="0.25">
      <c r="J1268" s="1" t="s">
        <v>14773</v>
      </c>
      <c r="K1268" t="s">
        <v>3629</v>
      </c>
    </row>
    <row r="1269" spans="10:11" x14ac:dyDescent="0.25">
      <c r="J1269" s="1" t="s">
        <v>14774</v>
      </c>
      <c r="K1269" t="s">
        <v>3630</v>
      </c>
    </row>
    <row r="1270" spans="10:11" x14ac:dyDescent="0.25">
      <c r="J1270" s="1" t="s">
        <v>14775</v>
      </c>
      <c r="K1270" t="s">
        <v>1142</v>
      </c>
    </row>
    <row r="1271" spans="10:11" x14ac:dyDescent="0.25">
      <c r="J1271" s="1" t="s">
        <v>14776</v>
      </c>
      <c r="K1271" t="s">
        <v>1143</v>
      </c>
    </row>
    <row r="1272" spans="10:11" x14ac:dyDescent="0.25">
      <c r="J1272" s="1" t="s">
        <v>14777</v>
      </c>
      <c r="K1272" t="s">
        <v>3631</v>
      </c>
    </row>
    <row r="1273" spans="10:11" x14ac:dyDescent="0.25">
      <c r="J1273" s="1" t="s">
        <v>14778</v>
      </c>
      <c r="K1273" t="s">
        <v>3632</v>
      </c>
    </row>
    <row r="1274" spans="10:11" x14ac:dyDescent="0.25">
      <c r="J1274" s="1" t="s">
        <v>14779</v>
      </c>
      <c r="K1274" t="s">
        <v>3633</v>
      </c>
    </row>
    <row r="1275" spans="10:11" x14ac:dyDescent="0.25">
      <c r="J1275" s="1" t="s">
        <v>14780</v>
      </c>
      <c r="K1275" t="s">
        <v>3634</v>
      </c>
    </row>
    <row r="1276" spans="10:11" x14ac:dyDescent="0.25">
      <c r="J1276" s="1" t="s">
        <v>14781</v>
      </c>
      <c r="K1276" t="s">
        <v>3635</v>
      </c>
    </row>
    <row r="1277" spans="10:11" x14ac:dyDescent="0.25">
      <c r="J1277" s="1" t="s">
        <v>14782</v>
      </c>
      <c r="K1277" t="s">
        <v>3636</v>
      </c>
    </row>
    <row r="1278" spans="10:11" x14ac:dyDescent="0.25">
      <c r="J1278" s="1" t="s">
        <v>14783</v>
      </c>
      <c r="K1278" t="s">
        <v>3637</v>
      </c>
    </row>
    <row r="1279" spans="10:11" x14ac:dyDescent="0.25">
      <c r="J1279" s="1" t="s">
        <v>14784</v>
      </c>
      <c r="K1279" t="s">
        <v>1144</v>
      </c>
    </row>
    <row r="1280" spans="10:11" x14ac:dyDescent="0.25">
      <c r="J1280" s="1" t="s">
        <v>14785</v>
      </c>
      <c r="K1280" t="s">
        <v>3638</v>
      </c>
    </row>
    <row r="1281" spans="10:11" x14ac:dyDescent="0.25">
      <c r="J1281" s="1" t="s">
        <v>14786</v>
      </c>
      <c r="K1281" t="s">
        <v>3639</v>
      </c>
    </row>
    <row r="1282" spans="10:11" x14ac:dyDescent="0.25">
      <c r="J1282" s="1" t="s">
        <v>14787</v>
      </c>
      <c r="K1282" t="s">
        <v>3640</v>
      </c>
    </row>
    <row r="1283" spans="10:11" x14ac:dyDescent="0.25">
      <c r="J1283" s="1" t="s">
        <v>14788</v>
      </c>
      <c r="K1283" t="s">
        <v>3641</v>
      </c>
    </row>
    <row r="1284" spans="10:11" x14ac:dyDescent="0.25">
      <c r="J1284" s="1" t="s">
        <v>14789</v>
      </c>
      <c r="K1284" t="s">
        <v>3642</v>
      </c>
    </row>
    <row r="1285" spans="10:11" x14ac:dyDescent="0.25">
      <c r="J1285" s="1" t="s">
        <v>14790</v>
      </c>
      <c r="K1285" t="s">
        <v>3643</v>
      </c>
    </row>
    <row r="1286" spans="10:11" x14ac:dyDescent="0.25">
      <c r="J1286" s="1" t="s">
        <v>14791</v>
      </c>
      <c r="K1286" t="s">
        <v>3644</v>
      </c>
    </row>
    <row r="1287" spans="10:11" x14ac:dyDescent="0.25">
      <c r="J1287" s="1" t="s">
        <v>14792</v>
      </c>
      <c r="K1287" t="s">
        <v>3645</v>
      </c>
    </row>
    <row r="1288" spans="10:11" x14ac:dyDescent="0.25">
      <c r="J1288" s="1" t="s">
        <v>14793</v>
      </c>
      <c r="K1288" t="s">
        <v>3646</v>
      </c>
    </row>
    <row r="1289" spans="10:11" x14ac:dyDescent="0.25">
      <c r="J1289" s="1" t="s">
        <v>14794</v>
      </c>
      <c r="K1289" t="s">
        <v>3647</v>
      </c>
    </row>
    <row r="1290" spans="10:11" x14ac:dyDescent="0.25">
      <c r="J1290" s="1" t="s">
        <v>14795</v>
      </c>
      <c r="K1290" t="s">
        <v>754</v>
      </c>
    </row>
    <row r="1291" spans="10:11" x14ac:dyDescent="0.25">
      <c r="J1291" s="1" t="s">
        <v>14796</v>
      </c>
      <c r="K1291" t="s">
        <v>755</v>
      </c>
    </row>
    <row r="1292" spans="10:11" x14ac:dyDescent="0.25">
      <c r="J1292" s="1" t="s">
        <v>14797</v>
      </c>
      <c r="K1292" t="s">
        <v>3648</v>
      </c>
    </row>
    <row r="1293" spans="10:11" x14ac:dyDescent="0.25">
      <c r="J1293" s="1" t="s">
        <v>14798</v>
      </c>
      <c r="K1293" t="s">
        <v>3649</v>
      </c>
    </row>
    <row r="1294" spans="10:11" x14ac:dyDescent="0.25">
      <c r="J1294" s="1" t="s">
        <v>14799</v>
      </c>
      <c r="K1294" t="s">
        <v>3650</v>
      </c>
    </row>
    <row r="1295" spans="10:11" x14ac:dyDescent="0.25">
      <c r="J1295" s="1" t="s">
        <v>14800</v>
      </c>
      <c r="K1295" t="s">
        <v>3651</v>
      </c>
    </row>
    <row r="1296" spans="10:11" x14ac:dyDescent="0.25">
      <c r="J1296" s="1" t="s">
        <v>14801</v>
      </c>
      <c r="K1296" t="s">
        <v>612</v>
      </c>
    </row>
    <row r="1297" spans="10:11" x14ac:dyDescent="0.25">
      <c r="J1297" s="1" t="s">
        <v>14802</v>
      </c>
      <c r="K1297" t="s">
        <v>3652</v>
      </c>
    </row>
    <row r="1298" spans="10:11" x14ac:dyDescent="0.25">
      <c r="J1298" s="1" t="s">
        <v>14803</v>
      </c>
      <c r="K1298" t="s">
        <v>613</v>
      </c>
    </row>
    <row r="1299" spans="10:11" x14ac:dyDescent="0.25">
      <c r="J1299" s="1" t="s">
        <v>14804</v>
      </c>
      <c r="K1299" t="s">
        <v>3653</v>
      </c>
    </row>
    <row r="1300" spans="10:11" x14ac:dyDescent="0.25">
      <c r="J1300" s="1" t="s">
        <v>14805</v>
      </c>
      <c r="K1300" t="s">
        <v>3654</v>
      </c>
    </row>
    <row r="1301" spans="10:11" x14ac:dyDescent="0.25">
      <c r="J1301" s="1" t="s">
        <v>14806</v>
      </c>
      <c r="K1301" t="s">
        <v>3655</v>
      </c>
    </row>
    <row r="1302" spans="10:11" x14ac:dyDescent="0.25">
      <c r="J1302" s="1" t="s">
        <v>14807</v>
      </c>
      <c r="K1302" t="s">
        <v>3656</v>
      </c>
    </row>
    <row r="1303" spans="10:11" x14ac:dyDescent="0.25">
      <c r="J1303" s="1" t="s">
        <v>14808</v>
      </c>
      <c r="K1303" t="s">
        <v>3657</v>
      </c>
    </row>
    <row r="1304" spans="10:11" x14ac:dyDescent="0.25">
      <c r="J1304" s="1" t="s">
        <v>14809</v>
      </c>
      <c r="K1304" t="s">
        <v>3658</v>
      </c>
    </row>
    <row r="1305" spans="10:11" x14ac:dyDescent="0.25">
      <c r="J1305" s="1" t="s">
        <v>14810</v>
      </c>
      <c r="K1305" t="s">
        <v>3659</v>
      </c>
    </row>
    <row r="1306" spans="10:11" x14ac:dyDescent="0.25">
      <c r="J1306" s="1" t="s">
        <v>14811</v>
      </c>
      <c r="K1306" t="s">
        <v>3660</v>
      </c>
    </row>
    <row r="1307" spans="10:11" x14ac:dyDescent="0.25">
      <c r="J1307" s="1" t="s">
        <v>14812</v>
      </c>
      <c r="K1307" t="s">
        <v>756</v>
      </c>
    </row>
    <row r="1308" spans="10:11" x14ac:dyDescent="0.25">
      <c r="J1308" s="1" t="s">
        <v>14813</v>
      </c>
      <c r="K1308" t="s">
        <v>3661</v>
      </c>
    </row>
    <row r="1309" spans="10:11" x14ac:dyDescent="0.25">
      <c r="J1309" s="1" t="s">
        <v>14814</v>
      </c>
      <c r="K1309" t="s">
        <v>3662</v>
      </c>
    </row>
    <row r="1310" spans="10:11" x14ac:dyDescent="0.25">
      <c r="J1310" s="1" t="s">
        <v>14815</v>
      </c>
      <c r="K1310" t="s">
        <v>3663</v>
      </c>
    </row>
    <row r="1311" spans="10:11" x14ac:dyDescent="0.25">
      <c r="J1311" s="1" t="s">
        <v>14816</v>
      </c>
      <c r="K1311" t="s">
        <v>3664</v>
      </c>
    </row>
    <row r="1312" spans="10:11" x14ac:dyDescent="0.25">
      <c r="J1312" s="1" t="s">
        <v>14817</v>
      </c>
      <c r="K1312" t="s">
        <v>3665</v>
      </c>
    </row>
    <row r="1313" spans="10:11" x14ac:dyDescent="0.25">
      <c r="J1313" s="1" t="s">
        <v>14818</v>
      </c>
      <c r="K1313" t="s">
        <v>3666</v>
      </c>
    </row>
    <row r="1314" spans="10:11" x14ac:dyDescent="0.25">
      <c r="J1314" s="1" t="s">
        <v>14819</v>
      </c>
      <c r="K1314" t="s">
        <v>3667</v>
      </c>
    </row>
    <row r="1315" spans="10:11" x14ac:dyDescent="0.25">
      <c r="J1315" s="1" t="s">
        <v>14820</v>
      </c>
      <c r="K1315" t="s">
        <v>3668</v>
      </c>
    </row>
    <row r="1316" spans="10:11" x14ac:dyDescent="0.25">
      <c r="J1316" s="1" t="s">
        <v>14821</v>
      </c>
      <c r="K1316" t="s">
        <v>3669</v>
      </c>
    </row>
    <row r="1317" spans="10:11" x14ac:dyDescent="0.25">
      <c r="J1317" s="1" t="s">
        <v>14822</v>
      </c>
      <c r="K1317" t="s">
        <v>3670</v>
      </c>
    </row>
    <row r="1318" spans="10:11" x14ac:dyDescent="0.25">
      <c r="J1318" s="1" t="s">
        <v>14823</v>
      </c>
      <c r="K1318" t="s">
        <v>3671</v>
      </c>
    </row>
    <row r="1319" spans="10:11" x14ac:dyDescent="0.25">
      <c r="J1319" s="1" t="s">
        <v>14824</v>
      </c>
      <c r="K1319" t="s">
        <v>3672</v>
      </c>
    </row>
    <row r="1320" spans="10:11" x14ac:dyDescent="0.25">
      <c r="J1320" s="1" t="s">
        <v>14825</v>
      </c>
      <c r="K1320" t="s">
        <v>3673</v>
      </c>
    </row>
    <row r="1321" spans="10:11" x14ac:dyDescent="0.25">
      <c r="J1321" s="1" t="s">
        <v>14826</v>
      </c>
      <c r="K1321" t="s">
        <v>3674</v>
      </c>
    </row>
    <row r="1322" spans="10:11" x14ac:dyDescent="0.25">
      <c r="J1322" s="1" t="s">
        <v>14827</v>
      </c>
      <c r="K1322" t="s">
        <v>3675</v>
      </c>
    </row>
    <row r="1323" spans="10:11" x14ac:dyDescent="0.25">
      <c r="J1323" s="1" t="s">
        <v>14828</v>
      </c>
      <c r="K1323" t="s">
        <v>3676</v>
      </c>
    </row>
    <row r="1324" spans="10:11" x14ac:dyDescent="0.25">
      <c r="J1324" s="1" t="s">
        <v>14829</v>
      </c>
      <c r="K1324" t="s">
        <v>3677</v>
      </c>
    </row>
    <row r="1325" spans="10:11" x14ac:dyDescent="0.25">
      <c r="J1325" s="1" t="s">
        <v>14830</v>
      </c>
      <c r="K1325" t="s">
        <v>3678</v>
      </c>
    </row>
    <row r="1326" spans="10:11" x14ac:dyDescent="0.25">
      <c r="J1326" s="1" t="s">
        <v>14831</v>
      </c>
      <c r="K1326" t="s">
        <v>3679</v>
      </c>
    </row>
    <row r="1327" spans="10:11" x14ac:dyDescent="0.25">
      <c r="J1327" s="1" t="s">
        <v>14832</v>
      </c>
      <c r="K1327" t="s">
        <v>3680</v>
      </c>
    </row>
    <row r="1328" spans="10:11" x14ac:dyDescent="0.25">
      <c r="J1328" s="1" t="s">
        <v>14833</v>
      </c>
      <c r="K1328" t="s">
        <v>3681</v>
      </c>
    </row>
    <row r="1329" spans="10:11" x14ac:dyDescent="0.25">
      <c r="J1329" s="1" t="s">
        <v>14834</v>
      </c>
      <c r="K1329" t="s">
        <v>757</v>
      </c>
    </row>
    <row r="1330" spans="10:11" x14ac:dyDescent="0.25">
      <c r="J1330" s="1" t="s">
        <v>14835</v>
      </c>
      <c r="K1330" t="s">
        <v>3682</v>
      </c>
    </row>
    <row r="1331" spans="10:11" x14ac:dyDescent="0.25">
      <c r="J1331" s="1" t="s">
        <v>14836</v>
      </c>
      <c r="K1331" t="s">
        <v>3683</v>
      </c>
    </row>
    <row r="1332" spans="10:11" x14ac:dyDescent="0.25">
      <c r="J1332" s="1" t="s">
        <v>14837</v>
      </c>
      <c r="K1332" t="s">
        <v>1145</v>
      </c>
    </row>
    <row r="1333" spans="10:11" x14ac:dyDescent="0.25">
      <c r="J1333" s="1" t="s">
        <v>14838</v>
      </c>
      <c r="K1333" t="s">
        <v>1146</v>
      </c>
    </row>
    <row r="1334" spans="10:11" x14ac:dyDescent="0.25">
      <c r="J1334" s="1" t="s">
        <v>14839</v>
      </c>
      <c r="K1334" t="s">
        <v>3684</v>
      </c>
    </row>
    <row r="1335" spans="10:11" x14ac:dyDescent="0.25">
      <c r="J1335" s="1" t="s">
        <v>14840</v>
      </c>
      <c r="K1335" t="s">
        <v>3685</v>
      </c>
    </row>
    <row r="1336" spans="10:11" x14ac:dyDescent="0.25">
      <c r="J1336" s="1" t="s">
        <v>14841</v>
      </c>
      <c r="K1336" t="s">
        <v>3686</v>
      </c>
    </row>
    <row r="1337" spans="10:11" x14ac:dyDescent="0.25">
      <c r="J1337" s="1" t="s">
        <v>14842</v>
      </c>
      <c r="K1337" t="s">
        <v>3687</v>
      </c>
    </row>
    <row r="1338" spans="10:11" x14ac:dyDescent="0.25">
      <c r="J1338" s="1" t="s">
        <v>14843</v>
      </c>
      <c r="K1338" t="s">
        <v>3688</v>
      </c>
    </row>
    <row r="1339" spans="10:11" x14ac:dyDescent="0.25">
      <c r="J1339" s="1" t="s">
        <v>14844</v>
      </c>
      <c r="K1339" t="s">
        <v>3689</v>
      </c>
    </row>
    <row r="1340" spans="10:11" x14ac:dyDescent="0.25">
      <c r="J1340" s="1" t="s">
        <v>14845</v>
      </c>
      <c r="K1340" t="s">
        <v>3690</v>
      </c>
    </row>
    <row r="1341" spans="10:11" x14ac:dyDescent="0.25">
      <c r="J1341" s="1" t="s">
        <v>14846</v>
      </c>
      <c r="K1341" t="s">
        <v>3691</v>
      </c>
    </row>
    <row r="1342" spans="10:11" x14ac:dyDescent="0.25">
      <c r="J1342" s="1" t="s">
        <v>14847</v>
      </c>
      <c r="K1342" t="s">
        <v>3692</v>
      </c>
    </row>
    <row r="1343" spans="10:11" x14ac:dyDescent="0.25">
      <c r="J1343" s="1" t="s">
        <v>14848</v>
      </c>
      <c r="K1343" t="s">
        <v>3693</v>
      </c>
    </row>
    <row r="1344" spans="10:11" x14ac:dyDescent="0.25">
      <c r="J1344" s="1" t="s">
        <v>14849</v>
      </c>
      <c r="K1344" t="s">
        <v>3694</v>
      </c>
    </row>
    <row r="1345" spans="10:11" x14ac:dyDescent="0.25">
      <c r="J1345" s="1" t="s">
        <v>14850</v>
      </c>
      <c r="K1345" t="s">
        <v>3695</v>
      </c>
    </row>
    <row r="1346" spans="10:11" x14ac:dyDescent="0.25">
      <c r="J1346" s="1" t="s">
        <v>14851</v>
      </c>
      <c r="K1346" t="s">
        <v>3696</v>
      </c>
    </row>
    <row r="1347" spans="10:11" x14ac:dyDescent="0.25">
      <c r="J1347" s="1" t="s">
        <v>14852</v>
      </c>
      <c r="K1347" t="s">
        <v>3697</v>
      </c>
    </row>
    <row r="1348" spans="10:11" x14ac:dyDescent="0.25">
      <c r="J1348" s="1" t="s">
        <v>14853</v>
      </c>
      <c r="K1348" t="s">
        <v>3698</v>
      </c>
    </row>
    <row r="1349" spans="10:11" x14ac:dyDescent="0.25">
      <c r="J1349" s="1" t="s">
        <v>14854</v>
      </c>
      <c r="K1349" t="s">
        <v>3699</v>
      </c>
    </row>
    <row r="1350" spans="10:11" x14ac:dyDescent="0.25">
      <c r="J1350" s="1" t="s">
        <v>14855</v>
      </c>
      <c r="K1350" t="s">
        <v>3700</v>
      </c>
    </row>
    <row r="1351" spans="10:11" x14ac:dyDescent="0.25">
      <c r="J1351" s="1" t="s">
        <v>14856</v>
      </c>
      <c r="K1351" t="s">
        <v>3701</v>
      </c>
    </row>
    <row r="1352" spans="10:11" x14ac:dyDescent="0.25">
      <c r="J1352" s="1" t="s">
        <v>14857</v>
      </c>
      <c r="K1352" t="s">
        <v>3702</v>
      </c>
    </row>
    <row r="1353" spans="10:11" x14ac:dyDescent="0.25">
      <c r="J1353" s="1" t="s">
        <v>14858</v>
      </c>
      <c r="K1353" t="s">
        <v>3703</v>
      </c>
    </row>
    <row r="1354" spans="10:11" x14ac:dyDescent="0.25">
      <c r="J1354" s="1" t="s">
        <v>14859</v>
      </c>
      <c r="K1354" t="s">
        <v>3704</v>
      </c>
    </row>
    <row r="1355" spans="10:11" x14ac:dyDescent="0.25">
      <c r="J1355" s="1" t="s">
        <v>14860</v>
      </c>
      <c r="K1355" t="s">
        <v>3705</v>
      </c>
    </row>
    <row r="1356" spans="10:11" x14ac:dyDescent="0.25">
      <c r="J1356" s="1" t="s">
        <v>14861</v>
      </c>
      <c r="K1356" t="s">
        <v>3706</v>
      </c>
    </row>
    <row r="1357" spans="10:11" x14ac:dyDescent="0.25">
      <c r="J1357" s="1" t="s">
        <v>14862</v>
      </c>
      <c r="K1357" t="s">
        <v>3707</v>
      </c>
    </row>
    <row r="1358" spans="10:11" x14ac:dyDescent="0.25">
      <c r="J1358" s="1" t="s">
        <v>14863</v>
      </c>
      <c r="K1358" t="s">
        <v>3708</v>
      </c>
    </row>
    <row r="1359" spans="10:11" x14ac:dyDescent="0.25">
      <c r="J1359" s="1" t="s">
        <v>14864</v>
      </c>
      <c r="K1359" t="s">
        <v>442</v>
      </c>
    </row>
    <row r="1360" spans="10:11" x14ac:dyDescent="0.25">
      <c r="J1360" s="1" t="s">
        <v>14865</v>
      </c>
      <c r="K1360" t="s">
        <v>3709</v>
      </c>
    </row>
    <row r="1361" spans="10:11" x14ac:dyDescent="0.25">
      <c r="J1361" s="1" t="s">
        <v>14866</v>
      </c>
      <c r="K1361" t="s">
        <v>3710</v>
      </c>
    </row>
    <row r="1362" spans="10:11" x14ac:dyDescent="0.25">
      <c r="J1362" s="1" t="s">
        <v>14867</v>
      </c>
      <c r="K1362" t="s">
        <v>3711</v>
      </c>
    </row>
    <row r="1363" spans="10:11" x14ac:dyDescent="0.25">
      <c r="J1363" s="1" t="s">
        <v>14868</v>
      </c>
      <c r="K1363" t="s">
        <v>3712</v>
      </c>
    </row>
    <row r="1364" spans="10:11" x14ac:dyDescent="0.25">
      <c r="J1364" s="1" t="s">
        <v>14869</v>
      </c>
      <c r="K1364" t="s">
        <v>3713</v>
      </c>
    </row>
    <row r="1365" spans="10:11" x14ac:dyDescent="0.25">
      <c r="J1365" s="1" t="s">
        <v>14870</v>
      </c>
      <c r="K1365" t="s">
        <v>3714</v>
      </c>
    </row>
    <row r="1366" spans="10:11" x14ac:dyDescent="0.25">
      <c r="J1366" s="1" t="s">
        <v>14871</v>
      </c>
      <c r="K1366" t="s">
        <v>3715</v>
      </c>
    </row>
    <row r="1367" spans="10:11" x14ac:dyDescent="0.25">
      <c r="J1367" s="1" t="s">
        <v>14872</v>
      </c>
      <c r="K1367" t="s">
        <v>3716</v>
      </c>
    </row>
    <row r="1368" spans="10:11" x14ac:dyDescent="0.25">
      <c r="J1368" s="1" t="s">
        <v>14873</v>
      </c>
      <c r="K1368" t="s">
        <v>3717</v>
      </c>
    </row>
    <row r="1369" spans="10:11" x14ac:dyDescent="0.25">
      <c r="J1369" s="1" t="s">
        <v>14874</v>
      </c>
      <c r="K1369" t="s">
        <v>3718</v>
      </c>
    </row>
    <row r="1370" spans="10:11" x14ac:dyDescent="0.25">
      <c r="J1370" s="1" t="s">
        <v>14875</v>
      </c>
      <c r="K1370" t="s">
        <v>443</v>
      </c>
    </row>
    <row r="1371" spans="10:11" x14ac:dyDescent="0.25">
      <c r="J1371" s="1" t="s">
        <v>14876</v>
      </c>
      <c r="K1371" t="s">
        <v>1967</v>
      </c>
    </row>
    <row r="1372" spans="10:11" x14ac:dyDescent="0.25">
      <c r="J1372" s="1" t="s">
        <v>14877</v>
      </c>
      <c r="K1372" t="s">
        <v>3719</v>
      </c>
    </row>
    <row r="1373" spans="10:11" x14ac:dyDescent="0.25">
      <c r="J1373" s="1" t="s">
        <v>14878</v>
      </c>
      <c r="K1373" t="s">
        <v>758</v>
      </c>
    </row>
    <row r="1374" spans="10:11" x14ac:dyDescent="0.25">
      <c r="J1374" s="1" t="s">
        <v>14879</v>
      </c>
      <c r="K1374" t="s">
        <v>3720</v>
      </c>
    </row>
    <row r="1375" spans="10:11" x14ac:dyDescent="0.25">
      <c r="J1375" s="1" t="s">
        <v>14880</v>
      </c>
      <c r="K1375" t="s">
        <v>3721</v>
      </c>
    </row>
    <row r="1376" spans="10:11" x14ac:dyDescent="0.25">
      <c r="J1376" s="1" t="s">
        <v>14881</v>
      </c>
      <c r="K1376" t="s">
        <v>3722</v>
      </c>
    </row>
    <row r="1377" spans="10:11" x14ac:dyDescent="0.25">
      <c r="J1377" s="1" t="s">
        <v>14882</v>
      </c>
      <c r="K1377" t="s">
        <v>3723</v>
      </c>
    </row>
    <row r="1378" spans="10:11" x14ac:dyDescent="0.25">
      <c r="J1378" s="1" t="s">
        <v>14883</v>
      </c>
      <c r="K1378" t="s">
        <v>3724</v>
      </c>
    </row>
    <row r="1379" spans="10:11" x14ac:dyDescent="0.25">
      <c r="J1379" s="1" t="s">
        <v>14884</v>
      </c>
      <c r="K1379" t="s">
        <v>3725</v>
      </c>
    </row>
    <row r="1380" spans="10:11" x14ac:dyDescent="0.25">
      <c r="J1380" s="1" t="s">
        <v>14885</v>
      </c>
      <c r="K1380" t="s">
        <v>3726</v>
      </c>
    </row>
    <row r="1381" spans="10:11" x14ac:dyDescent="0.25">
      <c r="J1381" s="1" t="s">
        <v>14886</v>
      </c>
      <c r="K1381" t="s">
        <v>3727</v>
      </c>
    </row>
    <row r="1382" spans="10:11" x14ac:dyDescent="0.25">
      <c r="J1382" s="1" t="s">
        <v>14887</v>
      </c>
      <c r="K1382" t="s">
        <v>3728</v>
      </c>
    </row>
    <row r="1383" spans="10:11" x14ac:dyDescent="0.25">
      <c r="J1383" s="1" t="s">
        <v>14888</v>
      </c>
      <c r="K1383" t="s">
        <v>3729</v>
      </c>
    </row>
    <row r="1384" spans="10:11" x14ac:dyDescent="0.25">
      <c r="J1384" s="1" t="s">
        <v>14889</v>
      </c>
      <c r="K1384" t="s">
        <v>3730</v>
      </c>
    </row>
    <row r="1385" spans="10:11" x14ac:dyDescent="0.25">
      <c r="J1385" s="1" t="s">
        <v>14890</v>
      </c>
      <c r="K1385" t="s">
        <v>3731</v>
      </c>
    </row>
    <row r="1386" spans="10:11" x14ac:dyDescent="0.25">
      <c r="J1386" s="1" t="s">
        <v>14891</v>
      </c>
      <c r="K1386" t="s">
        <v>3732</v>
      </c>
    </row>
    <row r="1387" spans="10:11" x14ac:dyDescent="0.25">
      <c r="J1387" s="1" t="s">
        <v>14892</v>
      </c>
      <c r="K1387" t="s">
        <v>3733</v>
      </c>
    </row>
    <row r="1388" spans="10:11" x14ac:dyDescent="0.25">
      <c r="J1388" s="1" t="s">
        <v>14893</v>
      </c>
      <c r="K1388" t="s">
        <v>1147</v>
      </c>
    </row>
    <row r="1389" spans="10:11" x14ac:dyDescent="0.25">
      <c r="J1389" s="1" t="s">
        <v>14894</v>
      </c>
      <c r="K1389" t="s">
        <v>3734</v>
      </c>
    </row>
    <row r="1390" spans="10:11" x14ac:dyDescent="0.25">
      <c r="J1390" s="1" t="s">
        <v>14895</v>
      </c>
      <c r="K1390" t="s">
        <v>3735</v>
      </c>
    </row>
    <row r="1391" spans="10:11" x14ac:dyDescent="0.25">
      <c r="J1391" s="1" t="s">
        <v>14896</v>
      </c>
      <c r="K1391" t="s">
        <v>3736</v>
      </c>
    </row>
    <row r="1392" spans="10:11" x14ac:dyDescent="0.25">
      <c r="J1392" s="1" t="s">
        <v>14897</v>
      </c>
      <c r="K1392" t="s">
        <v>3737</v>
      </c>
    </row>
    <row r="1393" spans="10:11" x14ac:dyDescent="0.25">
      <c r="J1393" s="1" t="s">
        <v>14898</v>
      </c>
      <c r="K1393" t="s">
        <v>3738</v>
      </c>
    </row>
    <row r="1394" spans="10:11" x14ac:dyDescent="0.25">
      <c r="J1394" s="1" t="s">
        <v>14899</v>
      </c>
      <c r="K1394" t="s">
        <v>3739</v>
      </c>
    </row>
    <row r="1395" spans="10:11" x14ac:dyDescent="0.25">
      <c r="J1395" s="1" t="s">
        <v>14900</v>
      </c>
      <c r="K1395" t="s">
        <v>3740</v>
      </c>
    </row>
    <row r="1396" spans="10:11" x14ac:dyDescent="0.25">
      <c r="J1396" s="1" t="s">
        <v>14901</v>
      </c>
      <c r="K1396" t="s">
        <v>3741</v>
      </c>
    </row>
    <row r="1397" spans="10:11" x14ac:dyDescent="0.25">
      <c r="J1397" s="1" t="s">
        <v>14902</v>
      </c>
      <c r="K1397" t="s">
        <v>3742</v>
      </c>
    </row>
    <row r="1398" spans="10:11" x14ac:dyDescent="0.25">
      <c r="J1398" s="1" t="s">
        <v>14903</v>
      </c>
      <c r="K1398" t="s">
        <v>1968</v>
      </c>
    </row>
    <row r="1399" spans="10:11" x14ac:dyDescent="0.25">
      <c r="J1399" s="1" t="s">
        <v>14904</v>
      </c>
      <c r="K1399" t="s">
        <v>3743</v>
      </c>
    </row>
    <row r="1400" spans="10:11" x14ac:dyDescent="0.25">
      <c r="J1400" s="1" t="s">
        <v>14905</v>
      </c>
      <c r="K1400" t="s">
        <v>3744</v>
      </c>
    </row>
    <row r="1401" spans="10:11" x14ac:dyDescent="0.25">
      <c r="J1401" s="1" t="s">
        <v>14906</v>
      </c>
      <c r="K1401" t="s">
        <v>3745</v>
      </c>
    </row>
    <row r="1402" spans="10:11" x14ac:dyDescent="0.25">
      <c r="J1402" s="1" t="s">
        <v>14907</v>
      </c>
      <c r="K1402" t="s">
        <v>3746</v>
      </c>
    </row>
    <row r="1403" spans="10:11" x14ac:dyDescent="0.25">
      <c r="J1403" s="1" t="s">
        <v>14908</v>
      </c>
      <c r="K1403" t="s">
        <v>3747</v>
      </c>
    </row>
    <row r="1404" spans="10:11" x14ac:dyDescent="0.25">
      <c r="J1404" s="1" t="s">
        <v>14909</v>
      </c>
      <c r="K1404" t="s">
        <v>3748</v>
      </c>
    </row>
    <row r="1405" spans="10:11" x14ac:dyDescent="0.25">
      <c r="J1405" s="1" t="s">
        <v>14910</v>
      </c>
      <c r="K1405" t="s">
        <v>3749</v>
      </c>
    </row>
    <row r="1406" spans="10:11" x14ac:dyDescent="0.25">
      <c r="J1406" s="1" t="s">
        <v>14911</v>
      </c>
      <c r="K1406" t="s">
        <v>3750</v>
      </c>
    </row>
    <row r="1407" spans="10:11" x14ac:dyDescent="0.25">
      <c r="J1407" s="1" t="s">
        <v>14912</v>
      </c>
      <c r="K1407" t="s">
        <v>3751</v>
      </c>
    </row>
    <row r="1408" spans="10:11" x14ac:dyDescent="0.25">
      <c r="J1408" s="1" t="s">
        <v>14913</v>
      </c>
      <c r="K1408" t="s">
        <v>3752</v>
      </c>
    </row>
    <row r="1409" spans="10:11" x14ac:dyDescent="0.25">
      <c r="J1409" s="1" t="s">
        <v>14914</v>
      </c>
      <c r="K1409" t="s">
        <v>3753</v>
      </c>
    </row>
    <row r="1410" spans="10:11" x14ac:dyDescent="0.25">
      <c r="J1410" s="1" t="s">
        <v>14915</v>
      </c>
      <c r="K1410" t="s">
        <v>3754</v>
      </c>
    </row>
    <row r="1411" spans="10:11" x14ac:dyDescent="0.25">
      <c r="J1411" s="1" t="s">
        <v>14916</v>
      </c>
      <c r="K1411" t="s">
        <v>3755</v>
      </c>
    </row>
    <row r="1412" spans="10:11" x14ac:dyDescent="0.25">
      <c r="J1412" s="1" t="s">
        <v>14917</v>
      </c>
      <c r="K1412" t="s">
        <v>1148</v>
      </c>
    </row>
    <row r="1413" spans="10:11" x14ac:dyDescent="0.25">
      <c r="J1413" s="1" t="s">
        <v>14918</v>
      </c>
      <c r="K1413" t="s">
        <v>1149</v>
      </c>
    </row>
    <row r="1414" spans="10:11" x14ac:dyDescent="0.25">
      <c r="J1414" s="1" t="s">
        <v>14919</v>
      </c>
      <c r="K1414" t="s">
        <v>3756</v>
      </c>
    </row>
    <row r="1415" spans="10:11" x14ac:dyDescent="0.25">
      <c r="J1415" s="1" t="s">
        <v>14920</v>
      </c>
      <c r="K1415" t="s">
        <v>1150</v>
      </c>
    </row>
    <row r="1416" spans="10:11" x14ac:dyDescent="0.25">
      <c r="J1416" s="1" t="s">
        <v>14921</v>
      </c>
      <c r="K1416" t="s">
        <v>3757</v>
      </c>
    </row>
    <row r="1417" spans="10:11" x14ac:dyDescent="0.25">
      <c r="J1417" s="1" t="s">
        <v>14922</v>
      </c>
      <c r="K1417" t="s">
        <v>3758</v>
      </c>
    </row>
    <row r="1418" spans="10:11" x14ac:dyDescent="0.25">
      <c r="J1418" s="1" t="s">
        <v>14923</v>
      </c>
      <c r="K1418" t="s">
        <v>3759</v>
      </c>
    </row>
    <row r="1419" spans="10:11" x14ac:dyDescent="0.25">
      <c r="J1419" s="1" t="s">
        <v>14924</v>
      </c>
      <c r="K1419" t="s">
        <v>3760</v>
      </c>
    </row>
    <row r="1420" spans="10:11" x14ac:dyDescent="0.25">
      <c r="J1420" s="1" t="s">
        <v>14925</v>
      </c>
      <c r="K1420" t="s">
        <v>3761</v>
      </c>
    </row>
    <row r="1421" spans="10:11" x14ac:dyDescent="0.25">
      <c r="J1421" s="1" t="s">
        <v>14926</v>
      </c>
      <c r="K1421" t="s">
        <v>3762</v>
      </c>
    </row>
    <row r="1422" spans="10:11" x14ac:dyDescent="0.25">
      <c r="J1422" s="1" t="s">
        <v>14927</v>
      </c>
      <c r="K1422" t="s">
        <v>3763</v>
      </c>
    </row>
    <row r="1423" spans="10:11" x14ac:dyDescent="0.25">
      <c r="J1423" s="1" t="s">
        <v>14928</v>
      </c>
      <c r="K1423" t="s">
        <v>3764</v>
      </c>
    </row>
    <row r="1424" spans="10:11" x14ac:dyDescent="0.25">
      <c r="J1424" s="1" t="s">
        <v>14929</v>
      </c>
      <c r="K1424" t="s">
        <v>3765</v>
      </c>
    </row>
    <row r="1425" spans="10:11" x14ac:dyDescent="0.25">
      <c r="J1425" s="1" t="s">
        <v>14930</v>
      </c>
      <c r="K1425" t="s">
        <v>3766</v>
      </c>
    </row>
    <row r="1426" spans="10:11" x14ac:dyDescent="0.25">
      <c r="J1426" s="1" t="s">
        <v>14931</v>
      </c>
      <c r="K1426" t="s">
        <v>3767</v>
      </c>
    </row>
    <row r="1427" spans="10:11" x14ac:dyDescent="0.25">
      <c r="J1427" s="1" t="s">
        <v>14932</v>
      </c>
      <c r="K1427" t="s">
        <v>3768</v>
      </c>
    </row>
    <row r="1428" spans="10:11" x14ac:dyDescent="0.25">
      <c r="J1428" s="1" t="s">
        <v>14933</v>
      </c>
      <c r="K1428" t="s">
        <v>3769</v>
      </c>
    </row>
    <row r="1429" spans="10:11" x14ac:dyDescent="0.25">
      <c r="J1429" s="1" t="s">
        <v>14934</v>
      </c>
      <c r="K1429" t="s">
        <v>3770</v>
      </c>
    </row>
    <row r="1430" spans="10:11" x14ac:dyDescent="0.25">
      <c r="J1430" s="1" t="s">
        <v>14935</v>
      </c>
      <c r="K1430" t="s">
        <v>3771</v>
      </c>
    </row>
    <row r="1431" spans="10:11" x14ac:dyDescent="0.25">
      <c r="J1431" s="1" t="s">
        <v>14936</v>
      </c>
      <c r="K1431" t="s">
        <v>3772</v>
      </c>
    </row>
    <row r="1432" spans="10:11" x14ac:dyDescent="0.25">
      <c r="J1432" s="1" t="s">
        <v>14937</v>
      </c>
      <c r="K1432" t="s">
        <v>3773</v>
      </c>
    </row>
    <row r="1433" spans="10:11" x14ac:dyDescent="0.25">
      <c r="J1433" s="1" t="s">
        <v>14938</v>
      </c>
      <c r="K1433" t="s">
        <v>3774</v>
      </c>
    </row>
    <row r="1434" spans="10:11" x14ac:dyDescent="0.25">
      <c r="J1434" s="1" t="s">
        <v>14939</v>
      </c>
      <c r="K1434" t="s">
        <v>3775</v>
      </c>
    </row>
    <row r="1435" spans="10:11" x14ac:dyDescent="0.25">
      <c r="J1435" s="1" t="s">
        <v>14940</v>
      </c>
      <c r="K1435" t="s">
        <v>3776</v>
      </c>
    </row>
    <row r="1436" spans="10:11" x14ac:dyDescent="0.25">
      <c r="J1436" s="1" t="s">
        <v>14941</v>
      </c>
      <c r="K1436" t="s">
        <v>3777</v>
      </c>
    </row>
    <row r="1437" spans="10:11" x14ac:dyDescent="0.25">
      <c r="J1437" s="1" t="s">
        <v>14942</v>
      </c>
      <c r="K1437" t="s">
        <v>3778</v>
      </c>
    </row>
    <row r="1438" spans="10:11" x14ac:dyDescent="0.25">
      <c r="J1438" s="1" t="s">
        <v>14943</v>
      </c>
      <c r="K1438" t="s">
        <v>3779</v>
      </c>
    </row>
    <row r="1439" spans="10:11" x14ac:dyDescent="0.25">
      <c r="J1439" s="1" t="s">
        <v>14944</v>
      </c>
      <c r="K1439" t="s">
        <v>3780</v>
      </c>
    </row>
    <row r="1440" spans="10:11" x14ac:dyDescent="0.25">
      <c r="J1440" s="1" t="s">
        <v>14945</v>
      </c>
      <c r="K1440" t="s">
        <v>3781</v>
      </c>
    </row>
    <row r="1441" spans="10:11" x14ac:dyDescent="0.25">
      <c r="J1441" s="1" t="s">
        <v>14946</v>
      </c>
      <c r="K1441" t="s">
        <v>759</v>
      </c>
    </row>
    <row r="1442" spans="10:11" x14ac:dyDescent="0.25">
      <c r="J1442" s="1" t="s">
        <v>14947</v>
      </c>
      <c r="K1442" t="s">
        <v>760</v>
      </c>
    </row>
    <row r="1443" spans="10:11" x14ac:dyDescent="0.25">
      <c r="J1443" s="1" t="s">
        <v>14948</v>
      </c>
      <c r="K1443" t="s">
        <v>3782</v>
      </c>
    </row>
    <row r="1444" spans="10:11" x14ac:dyDescent="0.25">
      <c r="J1444" s="1" t="s">
        <v>14949</v>
      </c>
      <c r="K1444" t="s">
        <v>3783</v>
      </c>
    </row>
    <row r="1445" spans="10:11" x14ac:dyDescent="0.25">
      <c r="J1445" s="1" t="s">
        <v>14950</v>
      </c>
      <c r="K1445" t="s">
        <v>3784</v>
      </c>
    </row>
    <row r="1446" spans="10:11" x14ac:dyDescent="0.25">
      <c r="J1446" s="1" t="s">
        <v>14951</v>
      </c>
      <c r="K1446" t="s">
        <v>3785</v>
      </c>
    </row>
    <row r="1447" spans="10:11" x14ac:dyDescent="0.25">
      <c r="J1447" s="1" t="s">
        <v>14952</v>
      </c>
      <c r="K1447" t="s">
        <v>1969</v>
      </c>
    </row>
    <row r="1448" spans="10:11" x14ac:dyDescent="0.25">
      <c r="J1448" s="1" t="s">
        <v>14953</v>
      </c>
      <c r="K1448" t="s">
        <v>3786</v>
      </c>
    </row>
    <row r="1449" spans="10:11" x14ac:dyDescent="0.25">
      <c r="J1449" s="1" t="s">
        <v>14954</v>
      </c>
      <c r="K1449" t="s">
        <v>3787</v>
      </c>
    </row>
    <row r="1450" spans="10:11" x14ac:dyDescent="0.25">
      <c r="J1450" s="1" t="s">
        <v>14955</v>
      </c>
      <c r="K1450" t="s">
        <v>3788</v>
      </c>
    </row>
    <row r="1451" spans="10:11" x14ac:dyDescent="0.25">
      <c r="J1451" s="1" t="s">
        <v>14956</v>
      </c>
      <c r="K1451" t="s">
        <v>3789</v>
      </c>
    </row>
    <row r="1452" spans="10:11" x14ac:dyDescent="0.25">
      <c r="J1452" s="1" t="s">
        <v>14957</v>
      </c>
      <c r="K1452" t="s">
        <v>3790</v>
      </c>
    </row>
    <row r="1453" spans="10:11" x14ac:dyDescent="0.25">
      <c r="J1453" s="1" t="s">
        <v>14958</v>
      </c>
      <c r="K1453" t="s">
        <v>3791</v>
      </c>
    </row>
    <row r="1454" spans="10:11" x14ac:dyDescent="0.25">
      <c r="J1454" s="1" t="s">
        <v>14959</v>
      </c>
      <c r="K1454" t="s">
        <v>3792</v>
      </c>
    </row>
    <row r="1455" spans="10:11" x14ac:dyDescent="0.25">
      <c r="J1455" s="1" t="s">
        <v>14960</v>
      </c>
      <c r="K1455" t="s">
        <v>444</v>
      </c>
    </row>
    <row r="1456" spans="10:11" x14ac:dyDescent="0.25">
      <c r="J1456" s="1" t="s">
        <v>14961</v>
      </c>
      <c r="K1456" t="s">
        <v>445</v>
      </c>
    </row>
    <row r="1457" spans="10:11" x14ac:dyDescent="0.25">
      <c r="J1457" s="1" t="s">
        <v>14962</v>
      </c>
      <c r="K1457" t="s">
        <v>3793</v>
      </c>
    </row>
    <row r="1458" spans="10:11" x14ac:dyDescent="0.25">
      <c r="J1458" s="1" t="s">
        <v>14963</v>
      </c>
      <c r="K1458" t="s">
        <v>3794</v>
      </c>
    </row>
    <row r="1459" spans="10:11" x14ac:dyDescent="0.25">
      <c r="J1459" s="1" t="s">
        <v>14964</v>
      </c>
      <c r="K1459" t="s">
        <v>3795</v>
      </c>
    </row>
    <row r="1460" spans="10:11" x14ac:dyDescent="0.25">
      <c r="J1460" s="1" t="s">
        <v>14965</v>
      </c>
      <c r="K1460" t="s">
        <v>1151</v>
      </c>
    </row>
    <row r="1461" spans="10:11" x14ac:dyDescent="0.25">
      <c r="J1461" s="1" t="s">
        <v>14966</v>
      </c>
      <c r="K1461" t="s">
        <v>3796</v>
      </c>
    </row>
    <row r="1462" spans="10:11" x14ac:dyDescent="0.25">
      <c r="J1462" s="1" t="s">
        <v>14967</v>
      </c>
      <c r="K1462" t="s">
        <v>3797</v>
      </c>
    </row>
    <row r="1463" spans="10:11" x14ac:dyDescent="0.25">
      <c r="J1463" s="1" t="s">
        <v>14968</v>
      </c>
      <c r="K1463" t="s">
        <v>3798</v>
      </c>
    </row>
    <row r="1464" spans="10:11" x14ac:dyDescent="0.25">
      <c r="J1464" s="1" t="s">
        <v>14969</v>
      </c>
      <c r="K1464" t="s">
        <v>3799</v>
      </c>
    </row>
    <row r="1465" spans="10:11" x14ac:dyDescent="0.25">
      <c r="J1465" s="1" t="s">
        <v>14970</v>
      </c>
      <c r="K1465" t="s">
        <v>3800</v>
      </c>
    </row>
    <row r="1466" spans="10:11" x14ac:dyDescent="0.25">
      <c r="J1466" s="1" t="s">
        <v>14971</v>
      </c>
      <c r="K1466" t="s">
        <v>3801</v>
      </c>
    </row>
    <row r="1467" spans="10:11" x14ac:dyDescent="0.25">
      <c r="J1467" s="1" t="s">
        <v>14972</v>
      </c>
      <c r="K1467" t="s">
        <v>761</v>
      </c>
    </row>
    <row r="1468" spans="10:11" x14ac:dyDescent="0.25">
      <c r="J1468" s="1" t="s">
        <v>14973</v>
      </c>
      <c r="K1468" t="s">
        <v>3802</v>
      </c>
    </row>
    <row r="1469" spans="10:11" x14ac:dyDescent="0.25">
      <c r="J1469" s="1" t="s">
        <v>14974</v>
      </c>
      <c r="K1469" t="s">
        <v>3803</v>
      </c>
    </row>
    <row r="1470" spans="10:11" x14ac:dyDescent="0.25">
      <c r="J1470" s="1" t="s">
        <v>14975</v>
      </c>
      <c r="K1470" t="s">
        <v>3804</v>
      </c>
    </row>
    <row r="1471" spans="10:11" x14ac:dyDescent="0.25">
      <c r="J1471" s="1" t="s">
        <v>14976</v>
      </c>
      <c r="K1471" t="s">
        <v>762</v>
      </c>
    </row>
    <row r="1472" spans="10:11" x14ac:dyDescent="0.25">
      <c r="J1472" s="1" t="s">
        <v>14977</v>
      </c>
      <c r="K1472" t="s">
        <v>3805</v>
      </c>
    </row>
    <row r="1473" spans="10:11" x14ac:dyDescent="0.25">
      <c r="J1473" s="1" t="s">
        <v>14978</v>
      </c>
      <c r="K1473" t="s">
        <v>3806</v>
      </c>
    </row>
    <row r="1474" spans="10:11" x14ac:dyDescent="0.25">
      <c r="J1474" s="1" t="s">
        <v>14979</v>
      </c>
      <c r="K1474" t="s">
        <v>3807</v>
      </c>
    </row>
    <row r="1475" spans="10:11" x14ac:dyDescent="0.25">
      <c r="J1475" s="1" t="s">
        <v>14980</v>
      </c>
      <c r="K1475" t="s">
        <v>1970</v>
      </c>
    </row>
    <row r="1476" spans="10:11" x14ac:dyDescent="0.25">
      <c r="J1476" s="1" t="s">
        <v>14981</v>
      </c>
      <c r="K1476" t="s">
        <v>3808</v>
      </c>
    </row>
    <row r="1477" spans="10:11" x14ac:dyDescent="0.25">
      <c r="J1477" s="1" t="s">
        <v>14982</v>
      </c>
      <c r="K1477" t="s">
        <v>3809</v>
      </c>
    </row>
    <row r="1478" spans="10:11" x14ac:dyDescent="0.25">
      <c r="J1478" s="1" t="s">
        <v>14983</v>
      </c>
      <c r="K1478" t="s">
        <v>3810</v>
      </c>
    </row>
    <row r="1479" spans="10:11" x14ac:dyDescent="0.25">
      <c r="J1479" s="1" t="s">
        <v>14984</v>
      </c>
      <c r="K1479" t="s">
        <v>3811</v>
      </c>
    </row>
    <row r="1480" spans="10:11" x14ac:dyDescent="0.25">
      <c r="J1480" s="1" t="s">
        <v>14985</v>
      </c>
      <c r="K1480" t="s">
        <v>3812</v>
      </c>
    </row>
    <row r="1481" spans="10:11" x14ac:dyDescent="0.25">
      <c r="J1481" s="1" t="s">
        <v>14986</v>
      </c>
      <c r="K1481" t="s">
        <v>3813</v>
      </c>
    </row>
    <row r="1482" spans="10:11" x14ac:dyDescent="0.25">
      <c r="J1482" s="1" t="s">
        <v>14987</v>
      </c>
      <c r="K1482" t="s">
        <v>3814</v>
      </c>
    </row>
    <row r="1483" spans="10:11" x14ac:dyDescent="0.25">
      <c r="J1483" s="1" t="s">
        <v>14988</v>
      </c>
      <c r="K1483" t="s">
        <v>3815</v>
      </c>
    </row>
    <row r="1484" spans="10:11" x14ac:dyDescent="0.25">
      <c r="J1484" s="1" t="s">
        <v>14989</v>
      </c>
      <c r="K1484" t="s">
        <v>3816</v>
      </c>
    </row>
    <row r="1485" spans="10:11" x14ac:dyDescent="0.25">
      <c r="J1485" s="1" t="s">
        <v>14990</v>
      </c>
      <c r="K1485" t="s">
        <v>3817</v>
      </c>
    </row>
    <row r="1486" spans="10:11" x14ac:dyDescent="0.25">
      <c r="J1486" s="1" t="s">
        <v>14991</v>
      </c>
      <c r="K1486" t="s">
        <v>3818</v>
      </c>
    </row>
    <row r="1487" spans="10:11" x14ac:dyDescent="0.25">
      <c r="J1487" s="1" t="s">
        <v>14992</v>
      </c>
      <c r="K1487" t="s">
        <v>3819</v>
      </c>
    </row>
    <row r="1488" spans="10:11" x14ac:dyDescent="0.25">
      <c r="J1488" s="1" t="s">
        <v>14993</v>
      </c>
      <c r="K1488" t="s">
        <v>3820</v>
      </c>
    </row>
    <row r="1489" spans="10:11" x14ac:dyDescent="0.25">
      <c r="J1489" s="1" t="s">
        <v>14994</v>
      </c>
      <c r="K1489" t="s">
        <v>763</v>
      </c>
    </row>
    <row r="1490" spans="10:11" x14ac:dyDescent="0.25">
      <c r="J1490" s="1" t="s">
        <v>14995</v>
      </c>
      <c r="K1490" t="s">
        <v>3821</v>
      </c>
    </row>
    <row r="1491" spans="10:11" x14ac:dyDescent="0.25">
      <c r="J1491" s="1" t="s">
        <v>14996</v>
      </c>
      <c r="K1491" t="s">
        <v>3822</v>
      </c>
    </row>
    <row r="1492" spans="10:11" x14ac:dyDescent="0.25">
      <c r="J1492" s="1" t="s">
        <v>14997</v>
      </c>
      <c r="K1492" t="s">
        <v>3823</v>
      </c>
    </row>
    <row r="1493" spans="10:11" x14ac:dyDescent="0.25">
      <c r="J1493" s="1" t="s">
        <v>14998</v>
      </c>
      <c r="K1493" t="s">
        <v>3824</v>
      </c>
    </row>
    <row r="1494" spans="10:11" x14ac:dyDescent="0.25">
      <c r="J1494" s="1" t="s">
        <v>14999</v>
      </c>
      <c r="K1494" t="s">
        <v>3825</v>
      </c>
    </row>
    <row r="1495" spans="10:11" x14ac:dyDescent="0.25">
      <c r="J1495" s="1" t="s">
        <v>15000</v>
      </c>
      <c r="K1495" t="s">
        <v>3826</v>
      </c>
    </row>
    <row r="1496" spans="10:11" x14ac:dyDescent="0.25">
      <c r="J1496" s="1" t="s">
        <v>15001</v>
      </c>
      <c r="K1496" t="s">
        <v>3827</v>
      </c>
    </row>
    <row r="1497" spans="10:11" x14ac:dyDescent="0.25">
      <c r="J1497" s="1" t="s">
        <v>15002</v>
      </c>
      <c r="K1497" t="s">
        <v>3828</v>
      </c>
    </row>
    <row r="1498" spans="10:11" x14ac:dyDescent="0.25">
      <c r="J1498" s="1" t="s">
        <v>15003</v>
      </c>
      <c r="K1498" t="s">
        <v>3829</v>
      </c>
    </row>
    <row r="1499" spans="10:11" x14ac:dyDescent="0.25">
      <c r="J1499" s="1" t="s">
        <v>15004</v>
      </c>
      <c r="K1499" t="s">
        <v>3830</v>
      </c>
    </row>
    <row r="1500" spans="10:11" x14ac:dyDescent="0.25">
      <c r="J1500" s="1" t="s">
        <v>15005</v>
      </c>
      <c r="K1500" t="s">
        <v>3831</v>
      </c>
    </row>
    <row r="1501" spans="10:11" x14ac:dyDescent="0.25">
      <c r="J1501" s="1" t="s">
        <v>15006</v>
      </c>
      <c r="K1501" t="s">
        <v>3832</v>
      </c>
    </row>
    <row r="1502" spans="10:11" x14ac:dyDescent="0.25">
      <c r="J1502" s="1" t="s">
        <v>15007</v>
      </c>
      <c r="K1502" t="s">
        <v>3833</v>
      </c>
    </row>
    <row r="1503" spans="10:11" x14ac:dyDescent="0.25">
      <c r="J1503" s="1" t="s">
        <v>15008</v>
      </c>
      <c r="K1503" t="s">
        <v>3834</v>
      </c>
    </row>
    <row r="1504" spans="10:11" x14ac:dyDescent="0.25">
      <c r="J1504" s="1" t="s">
        <v>15009</v>
      </c>
      <c r="K1504" t="s">
        <v>1971</v>
      </c>
    </row>
    <row r="1505" spans="10:11" x14ac:dyDescent="0.25">
      <c r="J1505" s="1" t="s">
        <v>15010</v>
      </c>
      <c r="K1505" t="s">
        <v>3835</v>
      </c>
    </row>
    <row r="1506" spans="10:11" x14ac:dyDescent="0.25">
      <c r="J1506" s="1" t="s">
        <v>15011</v>
      </c>
      <c r="K1506" t="s">
        <v>1972</v>
      </c>
    </row>
    <row r="1507" spans="10:11" x14ac:dyDescent="0.25">
      <c r="J1507" s="1" t="s">
        <v>15012</v>
      </c>
      <c r="K1507" t="s">
        <v>3836</v>
      </c>
    </row>
    <row r="1508" spans="10:11" x14ac:dyDescent="0.25">
      <c r="J1508" s="1" t="s">
        <v>15013</v>
      </c>
      <c r="K1508" t="s">
        <v>3837</v>
      </c>
    </row>
    <row r="1509" spans="10:11" x14ac:dyDescent="0.25">
      <c r="J1509" s="1" t="s">
        <v>15014</v>
      </c>
      <c r="K1509" t="s">
        <v>3838</v>
      </c>
    </row>
    <row r="1510" spans="10:11" x14ac:dyDescent="0.25">
      <c r="J1510" s="1" t="s">
        <v>15015</v>
      </c>
      <c r="K1510" t="s">
        <v>3839</v>
      </c>
    </row>
    <row r="1511" spans="10:11" x14ac:dyDescent="0.25">
      <c r="J1511" s="1" t="s">
        <v>15016</v>
      </c>
      <c r="K1511" t="s">
        <v>3840</v>
      </c>
    </row>
    <row r="1512" spans="10:11" x14ac:dyDescent="0.25">
      <c r="J1512" s="1" t="s">
        <v>15017</v>
      </c>
      <c r="K1512" t="s">
        <v>3841</v>
      </c>
    </row>
    <row r="1513" spans="10:11" x14ac:dyDescent="0.25">
      <c r="J1513" s="1" t="s">
        <v>15018</v>
      </c>
      <c r="K1513" t="s">
        <v>3842</v>
      </c>
    </row>
    <row r="1514" spans="10:11" x14ac:dyDescent="0.25">
      <c r="J1514" s="1" t="s">
        <v>15019</v>
      </c>
      <c r="K1514" t="s">
        <v>3843</v>
      </c>
    </row>
    <row r="1515" spans="10:11" x14ac:dyDescent="0.25">
      <c r="J1515" s="1" t="s">
        <v>15020</v>
      </c>
      <c r="K1515" t="s">
        <v>3844</v>
      </c>
    </row>
    <row r="1516" spans="10:11" x14ac:dyDescent="0.25">
      <c r="J1516" s="1" t="s">
        <v>15021</v>
      </c>
      <c r="K1516" t="s">
        <v>614</v>
      </c>
    </row>
    <row r="1517" spans="10:11" x14ac:dyDescent="0.25">
      <c r="J1517" s="1" t="s">
        <v>15022</v>
      </c>
      <c r="K1517" t="s">
        <v>3845</v>
      </c>
    </row>
    <row r="1518" spans="10:11" x14ac:dyDescent="0.25">
      <c r="J1518" s="1" t="s">
        <v>15023</v>
      </c>
      <c r="K1518" t="s">
        <v>1152</v>
      </c>
    </row>
    <row r="1519" spans="10:11" x14ac:dyDescent="0.25">
      <c r="J1519" s="1" t="s">
        <v>15024</v>
      </c>
      <c r="K1519" t="s">
        <v>3846</v>
      </c>
    </row>
    <row r="1520" spans="10:11" x14ac:dyDescent="0.25">
      <c r="J1520" s="1" t="s">
        <v>15025</v>
      </c>
      <c r="K1520" t="s">
        <v>3847</v>
      </c>
    </row>
    <row r="1521" spans="10:11" x14ac:dyDescent="0.25">
      <c r="J1521" s="1" t="s">
        <v>15026</v>
      </c>
      <c r="K1521" t="s">
        <v>3848</v>
      </c>
    </row>
    <row r="1522" spans="10:11" x14ac:dyDescent="0.25">
      <c r="J1522" s="1" t="s">
        <v>15027</v>
      </c>
      <c r="K1522" t="s">
        <v>3849</v>
      </c>
    </row>
    <row r="1523" spans="10:11" x14ac:dyDescent="0.25">
      <c r="J1523" s="1" t="s">
        <v>15028</v>
      </c>
      <c r="K1523" t="s">
        <v>615</v>
      </c>
    </row>
    <row r="1524" spans="10:11" x14ac:dyDescent="0.25">
      <c r="J1524" s="1" t="s">
        <v>15029</v>
      </c>
      <c r="K1524" t="s">
        <v>764</v>
      </c>
    </row>
    <row r="1525" spans="10:11" x14ac:dyDescent="0.25">
      <c r="J1525" s="1" t="s">
        <v>15030</v>
      </c>
      <c r="K1525" t="s">
        <v>3850</v>
      </c>
    </row>
    <row r="1526" spans="10:11" x14ac:dyDescent="0.25">
      <c r="J1526" s="1" t="s">
        <v>15031</v>
      </c>
      <c r="K1526" t="s">
        <v>3851</v>
      </c>
    </row>
    <row r="1527" spans="10:11" x14ac:dyDescent="0.25">
      <c r="J1527" s="1" t="s">
        <v>15032</v>
      </c>
      <c r="K1527" t="s">
        <v>3852</v>
      </c>
    </row>
    <row r="1528" spans="10:11" x14ac:dyDescent="0.25">
      <c r="J1528" s="1" t="s">
        <v>15033</v>
      </c>
      <c r="K1528" t="s">
        <v>3853</v>
      </c>
    </row>
    <row r="1529" spans="10:11" x14ac:dyDescent="0.25">
      <c r="J1529" s="1" t="s">
        <v>15034</v>
      </c>
      <c r="K1529" t="s">
        <v>3854</v>
      </c>
    </row>
    <row r="1530" spans="10:11" x14ac:dyDescent="0.25">
      <c r="J1530" s="1" t="s">
        <v>15035</v>
      </c>
      <c r="K1530" t="s">
        <v>3854</v>
      </c>
    </row>
    <row r="1531" spans="10:11" x14ac:dyDescent="0.25">
      <c r="J1531" s="1" t="s">
        <v>15036</v>
      </c>
      <c r="K1531" t="s">
        <v>3855</v>
      </c>
    </row>
    <row r="1532" spans="10:11" x14ac:dyDescent="0.25">
      <c r="J1532" s="1" t="s">
        <v>15037</v>
      </c>
      <c r="K1532" t="s">
        <v>1153</v>
      </c>
    </row>
    <row r="1533" spans="10:11" x14ac:dyDescent="0.25">
      <c r="J1533" s="1" t="s">
        <v>15038</v>
      </c>
      <c r="K1533" t="s">
        <v>3856</v>
      </c>
    </row>
    <row r="1534" spans="10:11" x14ac:dyDescent="0.25">
      <c r="J1534" s="1" t="s">
        <v>15039</v>
      </c>
      <c r="K1534" t="s">
        <v>3857</v>
      </c>
    </row>
    <row r="1535" spans="10:11" x14ac:dyDescent="0.25">
      <c r="J1535" s="1" t="s">
        <v>15040</v>
      </c>
      <c r="K1535" t="s">
        <v>3858</v>
      </c>
    </row>
    <row r="1536" spans="10:11" x14ac:dyDescent="0.25">
      <c r="J1536" s="1" t="s">
        <v>15041</v>
      </c>
      <c r="K1536" t="s">
        <v>3859</v>
      </c>
    </row>
    <row r="1537" spans="10:11" x14ac:dyDescent="0.25">
      <c r="J1537" s="1" t="s">
        <v>15042</v>
      </c>
      <c r="K1537" t="s">
        <v>3860</v>
      </c>
    </row>
    <row r="1538" spans="10:11" x14ac:dyDescent="0.25">
      <c r="J1538" s="1" t="s">
        <v>15043</v>
      </c>
      <c r="K1538" t="s">
        <v>3861</v>
      </c>
    </row>
    <row r="1539" spans="10:11" x14ac:dyDescent="0.25">
      <c r="J1539" s="1" t="s">
        <v>15044</v>
      </c>
      <c r="K1539" t="s">
        <v>3862</v>
      </c>
    </row>
    <row r="1540" spans="10:11" x14ac:dyDescent="0.25">
      <c r="J1540" s="1" t="s">
        <v>15045</v>
      </c>
      <c r="K1540" t="s">
        <v>3863</v>
      </c>
    </row>
    <row r="1541" spans="10:11" x14ac:dyDescent="0.25">
      <c r="J1541" s="1" t="s">
        <v>15046</v>
      </c>
      <c r="K1541" t="s">
        <v>3864</v>
      </c>
    </row>
    <row r="1542" spans="10:11" x14ac:dyDescent="0.25">
      <c r="J1542" s="1" t="s">
        <v>15047</v>
      </c>
      <c r="K1542" t="s">
        <v>3865</v>
      </c>
    </row>
    <row r="1543" spans="10:11" x14ac:dyDescent="0.25">
      <c r="J1543" s="1" t="s">
        <v>15048</v>
      </c>
      <c r="K1543" t="s">
        <v>3866</v>
      </c>
    </row>
    <row r="1544" spans="10:11" x14ac:dyDescent="0.25">
      <c r="J1544" s="1" t="s">
        <v>15049</v>
      </c>
      <c r="K1544" t="s">
        <v>3867</v>
      </c>
    </row>
    <row r="1545" spans="10:11" x14ac:dyDescent="0.25">
      <c r="J1545" s="1" t="s">
        <v>15050</v>
      </c>
      <c r="K1545" t="s">
        <v>3868</v>
      </c>
    </row>
    <row r="1546" spans="10:11" x14ac:dyDescent="0.25">
      <c r="J1546" s="1" t="s">
        <v>15051</v>
      </c>
      <c r="K1546" t="s">
        <v>3869</v>
      </c>
    </row>
    <row r="1547" spans="10:11" x14ac:dyDescent="0.25">
      <c r="J1547" s="1" t="s">
        <v>15052</v>
      </c>
      <c r="K1547" t="s">
        <v>3870</v>
      </c>
    </row>
    <row r="1548" spans="10:11" x14ac:dyDescent="0.25">
      <c r="J1548" s="1" t="s">
        <v>15053</v>
      </c>
      <c r="K1548" t="s">
        <v>3871</v>
      </c>
    </row>
    <row r="1549" spans="10:11" x14ac:dyDescent="0.25">
      <c r="J1549" s="1" t="s">
        <v>15054</v>
      </c>
      <c r="K1549" t="s">
        <v>3872</v>
      </c>
    </row>
    <row r="1550" spans="10:11" x14ac:dyDescent="0.25">
      <c r="J1550" s="1" t="s">
        <v>15055</v>
      </c>
      <c r="K1550" t="s">
        <v>3873</v>
      </c>
    </row>
    <row r="1551" spans="10:11" x14ac:dyDescent="0.25">
      <c r="J1551" s="1" t="s">
        <v>15056</v>
      </c>
      <c r="K1551" t="s">
        <v>3874</v>
      </c>
    </row>
    <row r="1552" spans="10:11" x14ac:dyDescent="0.25">
      <c r="J1552" s="1" t="s">
        <v>15057</v>
      </c>
      <c r="K1552" t="s">
        <v>3875</v>
      </c>
    </row>
    <row r="1553" spans="10:11" x14ac:dyDescent="0.25">
      <c r="J1553" s="1" t="s">
        <v>15058</v>
      </c>
      <c r="K1553" t="s">
        <v>3876</v>
      </c>
    </row>
    <row r="1554" spans="10:11" x14ac:dyDescent="0.25">
      <c r="J1554" s="1" t="s">
        <v>15059</v>
      </c>
      <c r="K1554" t="s">
        <v>3877</v>
      </c>
    </row>
    <row r="1555" spans="10:11" x14ac:dyDescent="0.25">
      <c r="J1555" s="1" t="s">
        <v>15060</v>
      </c>
      <c r="K1555" t="s">
        <v>3878</v>
      </c>
    </row>
    <row r="1556" spans="10:11" x14ac:dyDescent="0.25">
      <c r="J1556" s="1" t="s">
        <v>15061</v>
      </c>
      <c r="K1556" t="s">
        <v>3879</v>
      </c>
    </row>
    <row r="1557" spans="10:11" x14ac:dyDescent="0.25">
      <c r="J1557" s="1" t="s">
        <v>15062</v>
      </c>
      <c r="K1557" t="s">
        <v>3880</v>
      </c>
    </row>
    <row r="1558" spans="10:11" x14ac:dyDescent="0.25">
      <c r="J1558" s="1" t="s">
        <v>15063</v>
      </c>
      <c r="K1558" t="s">
        <v>3881</v>
      </c>
    </row>
    <row r="1559" spans="10:11" x14ac:dyDescent="0.25">
      <c r="J1559" s="1" t="s">
        <v>15064</v>
      </c>
      <c r="K1559" t="s">
        <v>3882</v>
      </c>
    </row>
    <row r="1560" spans="10:11" x14ac:dyDescent="0.25">
      <c r="J1560" s="1" t="s">
        <v>15065</v>
      </c>
      <c r="K1560" t="s">
        <v>3883</v>
      </c>
    </row>
    <row r="1561" spans="10:11" x14ac:dyDescent="0.25">
      <c r="J1561" s="1" t="s">
        <v>15066</v>
      </c>
      <c r="K1561" t="s">
        <v>3884</v>
      </c>
    </row>
    <row r="1562" spans="10:11" x14ac:dyDescent="0.25">
      <c r="J1562" s="1" t="s">
        <v>15067</v>
      </c>
      <c r="K1562" t="s">
        <v>3885</v>
      </c>
    </row>
    <row r="1563" spans="10:11" x14ac:dyDescent="0.25">
      <c r="J1563" s="1" t="s">
        <v>15068</v>
      </c>
      <c r="K1563" t="s">
        <v>3886</v>
      </c>
    </row>
    <row r="1564" spans="10:11" x14ac:dyDescent="0.25">
      <c r="J1564" s="1" t="s">
        <v>15069</v>
      </c>
      <c r="K1564" t="s">
        <v>3887</v>
      </c>
    </row>
    <row r="1565" spans="10:11" x14ac:dyDescent="0.25">
      <c r="J1565" s="1" t="s">
        <v>15070</v>
      </c>
      <c r="K1565" t="s">
        <v>3888</v>
      </c>
    </row>
    <row r="1566" spans="10:11" x14ac:dyDescent="0.25">
      <c r="J1566" s="1" t="s">
        <v>15071</v>
      </c>
      <c r="K1566" t="s">
        <v>3889</v>
      </c>
    </row>
    <row r="1567" spans="10:11" x14ac:dyDescent="0.25">
      <c r="J1567" s="1" t="s">
        <v>15072</v>
      </c>
      <c r="K1567" t="s">
        <v>3890</v>
      </c>
    </row>
    <row r="1568" spans="10:11" x14ac:dyDescent="0.25">
      <c r="J1568" s="1" t="s">
        <v>15073</v>
      </c>
      <c r="K1568" t="s">
        <v>3891</v>
      </c>
    </row>
    <row r="1569" spans="10:11" x14ac:dyDescent="0.25">
      <c r="J1569" s="1" t="s">
        <v>15074</v>
      </c>
      <c r="K1569" t="s">
        <v>3892</v>
      </c>
    </row>
    <row r="1570" spans="10:11" x14ac:dyDescent="0.25">
      <c r="J1570" s="1" t="s">
        <v>15075</v>
      </c>
      <c r="K1570" t="s">
        <v>3893</v>
      </c>
    </row>
    <row r="1571" spans="10:11" x14ac:dyDescent="0.25">
      <c r="J1571" s="1" t="s">
        <v>15076</v>
      </c>
      <c r="K1571" t="s">
        <v>3894</v>
      </c>
    </row>
    <row r="1572" spans="10:11" x14ac:dyDescent="0.25">
      <c r="J1572" s="1" t="s">
        <v>15077</v>
      </c>
      <c r="K1572" t="s">
        <v>3895</v>
      </c>
    </row>
    <row r="1573" spans="10:11" x14ac:dyDescent="0.25">
      <c r="J1573" s="1" t="s">
        <v>15078</v>
      </c>
      <c r="K1573" t="s">
        <v>3896</v>
      </c>
    </row>
    <row r="1574" spans="10:11" x14ac:dyDescent="0.25">
      <c r="J1574" s="1" t="s">
        <v>15079</v>
      </c>
      <c r="K1574" t="s">
        <v>3897</v>
      </c>
    </row>
    <row r="1575" spans="10:11" x14ac:dyDescent="0.25">
      <c r="J1575" s="1" t="s">
        <v>15080</v>
      </c>
      <c r="K1575" t="s">
        <v>3898</v>
      </c>
    </row>
    <row r="1576" spans="10:11" x14ac:dyDescent="0.25">
      <c r="J1576" s="1" t="s">
        <v>15081</v>
      </c>
      <c r="K1576" t="s">
        <v>3899</v>
      </c>
    </row>
    <row r="1577" spans="10:11" x14ac:dyDescent="0.25">
      <c r="J1577" s="1" t="s">
        <v>15082</v>
      </c>
      <c r="K1577" t="s">
        <v>3900</v>
      </c>
    </row>
    <row r="1578" spans="10:11" x14ac:dyDescent="0.25">
      <c r="J1578" s="1" t="s">
        <v>15083</v>
      </c>
      <c r="K1578" t="s">
        <v>3901</v>
      </c>
    </row>
    <row r="1579" spans="10:11" x14ac:dyDescent="0.25">
      <c r="J1579" s="1" t="s">
        <v>15084</v>
      </c>
      <c r="K1579" t="s">
        <v>3902</v>
      </c>
    </row>
    <row r="1580" spans="10:11" x14ac:dyDescent="0.25">
      <c r="J1580" s="1" t="s">
        <v>15085</v>
      </c>
      <c r="K1580" t="s">
        <v>3903</v>
      </c>
    </row>
    <row r="1581" spans="10:11" x14ac:dyDescent="0.25">
      <c r="J1581" s="1" t="s">
        <v>15086</v>
      </c>
      <c r="K1581" t="s">
        <v>3904</v>
      </c>
    </row>
    <row r="1582" spans="10:11" x14ac:dyDescent="0.25">
      <c r="J1582" s="1" t="s">
        <v>15087</v>
      </c>
      <c r="K1582" t="s">
        <v>3905</v>
      </c>
    </row>
    <row r="1583" spans="10:11" x14ac:dyDescent="0.25">
      <c r="J1583" s="1" t="s">
        <v>15088</v>
      </c>
      <c r="K1583" t="s">
        <v>3906</v>
      </c>
    </row>
    <row r="1584" spans="10:11" x14ac:dyDescent="0.25">
      <c r="J1584" s="1" t="s">
        <v>15089</v>
      </c>
      <c r="K1584" t="s">
        <v>3907</v>
      </c>
    </row>
    <row r="1585" spans="10:11" x14ac:dyDescent="0.25">
      <c r="J1585" s="1" t="s">
        <v>15090</v>
      </c>
      <c r="K1585" t="s">
        <v>1154</v>
      </c>
    </row>
    <row r="1586" spans="10:11" x14ac:dyDescent="0.25">
      <c r="J1586" s="1" t="s">
        <v>15091</v>
      </c>
      <c r="K1586" t="s">
        <v>3908</v>
      </c>
    </row>
    <row r="1587" spans="10:11" x14ac:dyDescent="0.25">
      <c r="J1587" s="1" t="s">
        <v>15092</v>
      </c>
      <c r="K1587" t="s">
        <v>3909</v>
      </c>
    </row>
    <row r="1588" spans="10:11" x14ac:dyDescent="0.25">
      <c r="J1588" s="1" t="s">
        <v>15093</v>
      </c>
      <c r="K1588" t="s">
        <v>3910</v>
      </c>
    </row>
    <row r="1589" spans="10:11" x14ac:dyDescent="0.25">
      <c r="J1589" s="1" t="s">
        <v>15094</v>
      </c>
      <c r="K1589" t="s">
        <v>3911</v>
      </c>
    </row>
    <row r="1590" spans="10:11" x14ac:dyDescent="0.25">
      <c r="J1590" s="1" t="s">
        <v>15095</v>
      </c>
      <c r="K1590" t="s">
        <v>3912</v>
      </c>
    </row>
    <row r="1591" spans="10:11" x14ac:dyDescent="0.25">
      <c r="J1591" s="1" t="s">
        <v>15096</v>
      </c>
      <c r="K1591" t="s">
        <v>3913</v>
      </c>
    </row>
    <row r="1592" spans="10:11" x14ac:dyDescent="0.25">
      <c r="J1592" s="1" t="s">
        <v>15097</v>
      </c>
      <c r="K1592" t="s">
        <v>3914</v>
      </c>
    </row>
    <row r="1593" spans="10:11" x14ac:dyDescent="0.25">
      <c r="J1593" s="1" t="s">
        <v>15098</v>
      </c>
      <c r="K1593" t="s">
        <v>3915</v>
      </c>
    </row>
    <row r="1594" spans="10:11" x14ac:dyDescent="0.25">
      <c r="J1594" s="1" t="s">
        <v>15099</v>
      </c>
      <c r="K1594" t="s">
        <v>3916</v>
      </c>
    </row>
    <row r="1595" spans="10:11" x14ac:dyDescent="0.25">
      <c r="J1595" s="1" t="s">
        <v>15100</v>
      </c>
      <c r="K1595" t="s">
        <v>3917</v>
      </c>
    </row>
    <row r="1596" spans="10:11" x14ac:dyDescent="0.25">
      <c r="J1596" s="1" t="s">
        <v>15101</v>
      </c>
      <c r="K1596" t="s">
        <v>3918</v>
      </c>
    </row>
    <row r="1597" spans="10:11" x14ac:dyDescent="0.25">
      <c r="J1597" s="1" t="s">
        <v>15102</v>
      </c>
      <c r="K1597" t="s">
        <v>3919</v>
      </c>
    </row>
    <row r="1598" spans="10:11" x14ac:dyDescent="0.25">
      <c r="J1598" s="1" t="s">
        <v>15103</v>
      </c>
      <c r="K1598" t="s">
        <v>3920</v>
      </c>
    </row>
    <row r="1599" spans="10:11" x14ac:dyDescent="0.25">
      <c r="J1599" s="1" t="s">
        <v>15104</v>
      </c>
      <c r="K1599" t="s">
        <v>3921</v>
      </c>
    </row>
    <row r="1600" spans="10:11" x14ac:dyDescent="0.25">
      <c r="J1600" s="1" t="s">
        <v>15105</v>
      </c>
      <c r="K1600" t="s">
        <v>3922</v>
      </c>
    </row>
    <row r="1601" spans="10:11" x14ac:dyDescent="0.25">
      <c r="J1601" s="1" t="s">
        <v>15106</v>
      </c>
      <c r="K1601" t="s">
        <v>3923</v>
      </c>
    </row>
    <row r="1602" spans="10:11" x14ac:dyDescent="0.25">
      <c r="J1602" s="1" t="s">
        <v>15107</v>
      </c>
      <c r="K1602" t="s">
        <v>3924</v>
      </c>
    </row>
    <row r="1603" spans="10:11" x14ac:dyDescent="0.25">
      <c r="J1603" s="1" t="s">
        <v>15108</v>
      </c>
      <c r="K1603" t="s">
        <v>3925</v>
      </c>
    </row>
    <row r="1604" spans="10:11" x14ac:dyDescent="0.25">
      <c r="J1604" s="1" t="s">
        <v>15109</v>
      </c>
      <c r="K1604" t="s">
        <v>3926</v>
      </c>
    </row>
    <row r="1605" spans="10:11" x14ac:dyDescent="0.25">
      <c r="J1605" s="1" t="s">
        <v>15110</v>
      </c>
      <c r="K1605" t="s">
        <v>3927</v>
      </c>
    </row>
    <row r="1606" spans="10:11" x14ac:dyDescent="0.25">
      <c r="J1606" s="1" t="s">
        <v>15111</v>
      </c>
      <c r="K1606" t="s">
        <v>3928</v>
      </c>
    </row>
    <row r="1607" spans="10:11" x14ac:dyDescent="0.25">
      <c r="J1607" s="1" t="s">
        <v>15112</v>
      </c>
      <c r="K1607" t="s">
        <v>3929</v>
      </c>
    </row>
    <row r="1608" spans="10:11" x14ac:dyDescent="0.25">
      <c r="J1608" s="1" t="s">
        <v>15113</v>
      </c>
      <c r="K1608" t="s">
        <v>3930</v>
      </c>
    </row>
    <row r="1609" spans="10:11" x14ac:dyDescent="0.25">
      <c r="J1609" s="1" t="s">
        <v>15114</v>
      </c>
      <c r="K1609" t="s">
        <v>3931</v>
      </c>
    </row>
    <row r="1610" spans="10:11" x14ac:dyDescent="0.25">
      <c r="J1610" s="1" t="s">
        <v>15115</v>
      </c>
      <c r="K1610" t="s">
        <v>3932</v>
      </c>
    </row>
    <row r="1611" spans="10:11" x14ac:dyDescent="0.25">
      <c r="J1611" s="1" t="s">
        <v>15116</v>
      </c>
      <c r="K1611" t="s">
        <v>3933</v>
      </c>
    </row>
    <row r="1612" spans="10:11" x14ac:dyDescent="0.25">
      <c r="J1612" s="1" t="s">
        <v>15117</v>
      </c>
      <c r="K1612" t="s">
        <v>3934</v>
      </c>
    </row>
    <row r="1613" spans="10:11" x14ac:dyDescent="0.25">
      <c r="J1613" s="1" t="s">
        <v>15118</v>
      </c>
      <c r="K1613" t="s">
        <v>3935</v>
      </c>
    </row>
    <row r="1614" spans="10:11" x14ac:dyDescent="0.25">
      <c r="J1614" s="1" t="s">
        <v>15119</v>
      </c>
      <c r="K1614" t="s">
        <v>3936</v>
      </c>
    </row>
    <row r="1615" spans="10:11" x14ac:dyDescent="0.25">
      <c r="J1615" s="1" t="s">
        <v>15120</v>
      </c>
      <c r="K1615" t="s">
        <v>3937</v>
      </c>
    </row>
    <row r="1616" spans="10:11" x14ac:dyDescent="0.25">
      <c r="J1616" s="1" t="s">
        <v>15121</v>
      </c>
      <c r="K1616" t="s">
        <v>3938</v>
      </c>
    </row>
    <row r="1617" spans="10:11" x14ac:dyDescent="0.25">
      <c r="J1617" s="1" t="s">
        <v>15122</v>
      </c>
      <c r="K1617" t="s">
        <v>3939</v>
      </c>
    </row>
    <row r="1618" spans="10:11" x14ac:dyDescent="0.25">
      <c r="J1618" s="1" t="s">
        <v>15123</v>
      </c>
      <c r="K1618" t="s">
        <v>3940</v>
      </c>
    </row>
    <row r="1619" spans="10:11" x14ac:dyDescent="0.25">
      <c r="J1619" s="1" t="s">
        <v>15124</v>
      </c>
      <c r="K1619" t="s">
        <v>3941</v>
      </c>
    </row>
    <row r="1620" spans="10:11" x14ac:dyDescent="0.25">
      <c r="J1620" s="1" t="s">
        <v>15125</v>
      </c>
      <c r="K1620" t="s">
        <v>1973</v>
      </c>
    </row>
    <row r="1621" spans="10:11" x14ac:dyDescent="0.25">
      <c r="J1621" s="1" t="s">
        <v>15126</v>
      </c>
      <c r="K1621" t="s">
        <v>3942</v>
      </c>
    </row>
    <row r="1622" spans="10:11" x14ac:dyDescent="0.25">
      <c r="J1622" s="1" t="s">
        <v>15127</v>
      </c>
      <c r="K1622" t="s">
        <v>3943</v>
      </c>
    </row>
    <row r="1623" spans="10:11" x14ac:dyDescent="0.25">
      <c r="J1623" s="1" t="s">
        <v>15128</v>
      </c>
      <c r="K1623" t="s">
        <v>3944</v>
      </c>
    </row>
    <row r="1624" spans="10:11" x14ac:dyDescent="0.25">
      <c r="J1624" s="1" t="s">
        <v>15129</v>
      </c>
      <c r="K1624" t="s">
        <v>3945</v>
      </c>
    </row>
    <row r="1625" spans="10:11" x14ac:dyDescent="0.25">
      <c r="J1625" s="1" t="s">
        <v>15130</v>
      </c>
      <c r="K1625" t="s">
        <v>3946</v>
      </c>
    </row>
    <row r="1626" spans="10:11" x14ac:dyDescent="0.25">
      <c r="J1626" s="1" t="s">
        <v>15131</v>
      </c>
      <c r="K1626" t="s">
        <v>3947</v>
      </c>
    </row>
    <row r="1627" spans="10:11" x14ac:dyDescent="0.25">
      <c r="J1627" s="1" t="s">
        <v>15132</v>
      </c>
      <c r="K1627" t="s">
        <v>3948</v>
      </c>
    </row>
    <row r="1628" spans="10:11" x14ac:dyDescent="0.25">
      <c r="J1628" s="1" t="s">
        <v>15133</v>
      </c>
      <c r="K1628" t="s">
        <v>3949</v>
      </c>
    </row>
    <row r="1629" spans="10:11" x14ac:dyDescent="0.25">
      <c r="J1629" s="1" t="s">
        <v>15134</v>
      </c>
      <c r="K1629" t="s">
        <v>3950</v>
      </c>
    </row>
    <row r="1630" spans="10:11" x14ac:dyDescent="0.25">
      <c r="J1630" s="1" t="s">
        <v>15135</v>
      </c>
      <c r="K1630" t="s">
        <v>3951</v>
      </c>
    </row>
    <row r="1631" spans="10:11" x14ac:dyDescent="0.25">
      <c r="J1631" s="1" t="s">
        <v>15136</v>
      </c>
      <c r="K1631" t="s">
        <v>3952</v>
      </c>
    </row>
    <row r="1632" spans="10:11" x14ac:dyDescent="0.25">
      <c r="J1632" s="1" t="s">
        <v>15137</v>
      </c>
      <c r="K1632" t="s">
        <v>3953</v>
      </c>
    </row>
    <row r="1633" spans="10:11" x14ac:dyDescent="0.25">
      <c r="J1633" s="1" t="s">
        <v>15138</v>
      </c>
      <c r="K1633" t="s">
        <v>3954</v>
      </c>
    </row>
    <row r="1634" spans="10:11" x14ac:dyDescent="0.25">
      <c r="J1634" s="1" t="s">
        <v>15139</v>
      </c>
      <c r="K1634" t="s">
        <v>3955</v>
      </c>
    </row>
    <row r="1635" spans="10:11" x14ac:dyDescent="0.25">
      <c r="J1635" s="1" t="s">
        <v>15140</v>
      </c>
      <c r="K1635" t="s">
        <v>3956</v>
      </c>
    </row>
    <row r="1636" spans="10:11" x14ac:dyDescent="0.25">
      <c r="J1636" s="1" t="s">
        <v>15141</v>
      </c>
      <c r="K1636" t="s">
        <v>3957</v>
      </c>
    </row>
    <row r="1637" spans="10:11" x14ac:dyDescent="0.25">
      <c r="J1637" s="1" t="s">
        <v>15142</v>
      </c>
      <c r="K1637" t="s">
        <v>3958</v>
      </c>
    </row>
    <row r="1638" spans="10:11" x14ac:dyDescent="0.25">
      <c r="J1638" s="1" t="s">
        <v>15143</v>
      </c>
      <c r="K1638" t="s">
        <v>3959</v>
      </c>
    </row>
    <row r="1639" spans="10:11" x14ac:dyDescent="0.25">
      <c r="J1639" s="1" t="s">
        <v>15144</v>
      </c>
      <c r="K1639" t="s">
        <v>3960</v>
      </c>
    </row>
    <row r="1640" spans="10:11" x14ac:dyDescent="0.25">
      <c r="J1640" s="1" t="s">
        <v>15145</v>
      </c>
      <c r="K1640" t="s">
        <v>3961</v>
      </c>
    </row>
    <row r="1641" spans="10:11" x14ac:dyDescent="0.25">
      <c r="J1641" s="1" t="s">
        <v>15146</v>
      </c>
      <c r="K1641" t="s">
        <v>1974</v>
      </c>
    </row>
    <row r="1642" spans="10:11" x14ac:dyDescent="0.25">
      <c r="J1642" s="1" t="s">
        <v>15147</v>
      </c>
      <c r="K1642" t="s">
        <v>3962</v>
      </c>
    </row>
    <row r="1643" spans="10:11" x14ac:dyDescent="0.25">
      <c r="J1643" s="1" t="s">
        <v>15148</v>
      </c>
      <c r="K1643" t="s">
        <v>3963</v>
      </c>
    </row>
    <row r="1644" spans="10:11" x14ac:dyDescent="0.25">
      <c r="J1644" s="1" t="s">
        <v>15149</v>
      </c>
      <c r="K1644" t="s">
        <v>3964</v>
      </c>
    </row>
    <row r="1645" spans="10:11" x14ac:dyDescent="0.25">
      <c r="J1645" s="1" t="s">
        <v>15150</v>
      </c>
      <c r="K1645" t="s">
        <v>1975</v>
      </c>
    </row>
    <row r="1646" spans="10:11" x14ac:dyDescent="0.25">
      <c r="J1646" s="1" t="s">
        <v>15151</v>
      </c>
      <c r="K1646" t="s">
        <v>3965</v>
      </c>
    </row>
    <row r="1647" spans="10:11" x14ac:dyDescent="0.25">
      <c r="J1647" s="1" t="s">
        <v>15152</v>
      </c>
      <c r="K1647" t="s">
        <v>3966</v>
      </c>
    </row>
    <row r="1648" spans="10:11" x14ac:dyDescent="0.25">
      <c r="J1648" s="1" t="s">
        <v>15153</v>
      </c>
      <c r="K1648" t="s">
        <v>3967</v>
      </c>
    </row>
    <row r="1649" spans="10:11" x14ac:dyDescent="0.25">
      <c r="J1649" s="1" t="s">
        <v>15154</v>
      </c>
      <c r="K1649" t="s">
        <v>3968</v>
      </c>
    </row>
    <row r="1650" spans="10:11" x14ac:dyDescent="0.25">
      <c r="J1650" s="1" t="s">
        <v>15155</v>
      </c>
      <c r="K1650" t="s">
        <v>3969</v>
      </c>
    </row>
    <row r="1651" spans="10:11" x14ac:dyDescent="0.25">
      <c r="J1651" s="1" t="s">
        <v>15156</v>
      </c>
      <c r="K1651" t="s">
        <v>616</v>
      </c>
    </row>
    <row r="1652" spans="10:11" x14ac:dyDescent="0.25">
      <c r="J1652" s="1" t="s">
        <v>15157</v>
      </c>
      <c r="K1652" t="s">
        <v>3970</v>
      </c>
    </row>
    <row r="1653" spans="10:11" x14ac:dyDescent="0.25">
      <c r="J1653" s="1" t="s">
        <v>15158</v>
      </c>
      <c r="K1653" t="s">
        <v>3971</v>
      </c>
    </row>
    <row r="1654" spans="10:11" x14ac:dyDescent="0.25">
      <c r="J1654" s="1" t="s">
        <v>15159</v>
      </c>
      <c r="K1654" t="s">
        <v>3972</v>
      </c>
    </row>
    <row r="1655" spans="10:11" x14ac:dyDescent="0.25">
      <c r="J1655" s="1" t="s">
        <v>15160</v>
      </c>
      <c r="K1655" t="s">
        <v>1155</v>
      </c>
    </row>
    <row r="1656" spans="10:11" x14ac:dyDescent="0.25">
      <c r="J1656" s="1" t="s">
        <v>15161</v>
      </c>
      <c r="K1656" t="s">
        <v>3973</v>
      </c>
    </row>
    <row r="1657" spans="10:11" x14ac:dyDescent="0.25">
      <c r="J1657" s="1" t="s">
        <v>15162</v>
      </c>
      <c r="K1657" t="s">
        <v>3974</v>
      </c>
    </row>
    <row r="1658" spans="10:11" x14ac:dyDescent="0.25">
      <c r="J1658" s="1" t="s">
        <v>15163</v>
      </c>
      <c r="K1658" t="s">
        <v>1156</v>
      </c>
    </row>
    <row r="1659" spans="10:11" x14ac:dyDescent="0.25">
      <c r="J1659" s="1" t="s">
        <v>15164</v>
      </c>
      <c r="K1659" t="s">
        <v>3975</v>
      </c>
    </row>
    <row r="1660" spans="10:11" x14ac:dyDescent="0.25">
      <c r="J1660" s="1" t="s">
        <v>15165</v>
      </c>
      <c r="K1660" t="s">
        <v>3976</v>
      </c>
    </row>
    <row r="1661" spans="10:11" x14ac:dyDescent="0.25">
      <c r="J1661" s="1" t="s">
        <v>15166</v>
      </c>
      <c r="K1661" t="s">
        <v>3977</v>
      </c>
    </row>
    <row r="1662" spans="10:11" x14ac:dyDescent="0.25">
      <c r="J1662" s="1" t="s">
        <v>15167</v>
      </c>
      <c r="K1662" t="s">
        <v>3978</v>
      </c>
    </row>
    <row r="1663" spans="10:11" x14ac:dyDescent="0.25">
      <c r="J1663" s="1" t="s">
        <v>15168</v>
      </c>
      <c r="K1663" t="s">
        <v>3979</v>
      </c>
    </row>
    <row r="1664" spans="10:11" x14ac:dyDescent="0.25">
      <c r="J1664" s="1" t="s">
        <v>15169</v>
      </c>
      <c r="K1664" t="s">
        <v>1976</v>
      </c>
    </row>
    <row r="1665" spans="10:11" x14ac:dyDescent="0.25">
      <c r="J1665" s="1" t="s">
        <v>15170</v>
      </c>
      <c r="K1665" t="s">
        <v>3980</v>
      </c>
    </row>
    <row r="1666" spans="10:11" x14ac:dyDescent="0.25">
      <c r="J1666" s="1" t="s">
        <v>15171</v>
      </c>
      <c r="K1666" t="s">
        <v>1157</v>
      </c>
    </row>
    <row r="1667" spans="10:11" x14ac:dyDescent="0.25">
      <c r="J1667" s="1" t="s">
        <v>15172</v>
      </c>
      <c r="K1667" t="s">
        <v>3981</v>
      </c>
    </row>
    <row r="1668" spans="10:11" x14ac:dyDescent="0.25">
      <c r="J1668" s="1" t="s">
        <v>15173</v>
      </c>
      <c r="K1668" t="s">
        <v>3982</v>
      </c>
    </row>
    <row r="1669" spans="10:11" x14ac:dyDescent="0.25">
      <c r="J1669" s="1" t="s">
        <v>15174</v>
      </c>
      <c r="K1669" t="s">
        <v>3983</v>
      </c>
    </row>
    <row r="1670" spans="10:11" x14ac:dyDescent="0.25">
      <c r="J1670" s="1" t="s">
        <v>15175</v>
      </c>
      <c r="K1670" t="s">
        <v>3984</v>
      </c>
    </row>
    <row r="1671" spans="10:11" x14ac:dyDescent="0.25">
      <c r="J1671" s="1" t="s">
        <v>15176</v>
      </c>
      <c r="K1671" t="s">
        <v>3985</v>
      </c>
    </row>
    <row r="1672" spans="10:11" x14ac:dyDescent="0.25">
      <c r="J1672" s="1" t="s">
        <v>15177</v>
      </c>
      <c r="K1672" t="s">
        <v>3986</v>
      </c>
    </row>
    <row r="1673" spans="10:11" x14ac:dyDescent="0.25">
      <c r="J1673" s="1" t="s">
        <v>15178</v>
      </c>
      <c r="K1673" t="s">
        <v>3987</v>
      </c>
    </row>
    <row r="1674" spans="10:11" x14ac:dyDescent="0.25">
      <c r="J1674" s="1" t="s">
        <v>15179</v>
      </c>
      <c r="K1674" t="s">
        <v>3988</v>
      </c>
    </row>
    <row r="1675" spans="10:11" x14ac:dyDescent="0.25">
      <c r="J1675" s="1" t="s">
        <v>15180</v>
      </c>
      <c r="K1675" t="s">
        <v>3989</v>
      </c>
    </row>
    <row r="1676" spans="10:11" x14ac:dyDescent="0.25">
      <c r="J1676" s="1" t="s">
        <v>15181</v>
      </c>
      <c r="K1676" t="s">
        <v>3990</v>
      </c>
    </row>
    <row r="1677" spans="10:11" x14ac:dyDescent="0.25">
      <c r="J1677" s="1" t="s">
        <v>15182</v>
      </c>
      <c r="K1677" t="s">
        <v>3991</v>
      </c>
    </row>
    <row r="1678" spans="10:11" x14ac:dyDescent="0.25">
      <c r="J1678" s="1" t="s">
        <v>15183</v>
      </c>
      <c r="K1678" t="s">
        <v>3992</v>
      </c>
    </row>
    <row r="1679" spans="10:11" x14ac:dyDescent="0.25">
      <c r="J1679" s="1" t="s">
        <v>15184</v>
      </c>
      <c r="K1679" t="s">
        <v>3993</v>
      </c>
    </row>
    <row r="1680" spans="10:11" x14ac:dyDescent="0.25">
      <c r="J1680" s="1" t="s">
        <v>15185</v>
      </c>
      <c r="K1680" t="s">
        <v>1158</v>
      </c>
    </row>
    <row r="1681" spans="10:11" x14ac:dyDescent="0.25">
      <c r="J1681" s="1" t="s">
        <v>15186</v>
      </c>
      <c r="K1681" t="s">
        <v>3994</v>
      </c>
    </row>
    <row r="1682" spans="10:11" x14ac:dyDescent="0.25">
      <c r="J1682" s="1" t="s">
        <v>15187</v>
      </c>
      <c r="K1682" t="s">
        <v>3995</v>
      </c>
    </row>
    <row r="1683" spans="10:11" x14ac:dyDescent="0.25">
      <c r="J1683" s="1" t="s">
        <v>15188</v>
      </c>
      <c r="K1683" t="s">
        <v>1159</v>
      </c>
    </row>
    <row r="1684" spans="10:11" x14ac:dyDescent="0.25">
      <c r="J1684" s="1" t="s">
        <v>15189</v>
      </c>
      <c r="K1684" t="s">
        <v>1160</v>
      </c>
    </row>
    <row r="1685" spans="10:11" x14ac:dyDescent="0.25">
      <c r="J1685" s="1" t="s">
        <v>15190</v>
      </c>
      <c r="K1685" t="s">
        <v>3996</v>
      </c>
    </row>
    <row r="1686" spans="10:11" x14ac:dyDescent="0.25">
      <c r="J1686" s="1" t="s">
        <v>15191</v>
      </c>
      <c r="K1686" t="s">
        <v>3997</v>
      </c>
    </row>
    <row r="1687" spans="10:11" x14ac:dyDescent="0.25">
      <c r="J1687" s="1" t="s">
        <v>15192</v>
      </c>
      <c r="K1687" t="s">
        <v>3998</v>
      </c>
    </row>
    <row r="1688" spans="10:11" x14ac:dyDescent="0.25">
      <c r="J1688" s="1" t="s">
        <v>15193</v>
      </c>
      <c r="K1688" t="s">
        <v>3999</v>
      </c>
    </row>
    <row r="1689" spans="10:11" x14ac:dyDescent="0.25">
      <c r="J1689" s="1" t="s">
        <v>15194</v>
      </c>
      <c r="K1689" t="s">
        <v>4000</v>
      </c>
    </row>
    <row r="1690" spans="10:11" x14ac:dyDescent="0.25">
      <c r="J1690" s="1" t="s">
        <v>15195</v>
      </c>
      <c r="K1690" t="s">
        <v>4001</v>
      </c>
    </row>
    <row r="1691" spans="10:11" x14ac:dyDescent="0.25">
      <c r="J1691" s="1" t="s">
        <v>15196</v>
      </c>
      <c r="K1691" t="s">
        <v>4002</v>
      </c>
    </row>
    <row r="1692" spans="10:11" x14ac:dyDescent="0.25">
      <c r="J1692" s="1" t="s">
        <v>15197</v>
      </c>
      <c r="K1692" t="s">
        <v>4003</v>
      </c>
    </row>
    <row r="1693" spans="10:11" x14ac:dyDescent="0.25">
      <c r="J1693" s="1" t="s">
        <v>15198</v>
      </c>
      <c r="K1693" t="s">
        <v>1977</v>
      </c>
    </row>
    <row r="1694" spans="10:11" x14ac:dyDescent="0.25">
      <c r="J1694" s="1" t="s">
        <v>15199</v>
      </c>
      <c r="K1694" t="s">
        <v>4004</v>
      </c>
    </row>
    <row r="1695" spans="10:11" x14ac:dyDescent="0.25">
      <c r="J1695" s="1" t="s">
        <v>15200</v>
      </c>
      <c r="K1695" t="s">
        <v>4005</v>
      </c>
    </row>
    <row r="1696" spans="10:11" x14ac:dyDescent="0.25">
      <c r="J1696" s="1" t="s">
        <v>15201</v>
      </c>
      <c r="K1696" t="s">
        <v>4006</v>
      </c>
    </row>
    <row r="1697" spans="10:11" x14ac:dyDescent="0.25">
      <c r="J1697" s="1" t="s">
        <v>15202</v>
      </c>
      <c r="K1697" t="s">
        <v>4007</v>
      </c>
    </row>
    <row r="1698" spans="10:11" x14ac:dyDescent="0.25">
      <c r="J1698" s="1" t="s">
        <v>15203</v>
      </c>
      <c r="K1698" t="s">
        <v>4008</v>
      </c>
    </row>
    <row r="1699" spans="10:11" x14ac:dyDescent="0.25">
      <c r="J1699" s="1" t="s">
        <v>15204</v>
      </c>
      <c r="K1699" t="s">
        <v>4009</v>
      </c>
    </row>
    <row r="1700" spans="10:11" x14ac:dyDescent="0.25">
      <c r="J1700" s="1" t="s">
        <v>15205</v>
      </c>
      <c r="K1700" t="s">
        <v>4010</v>
      </c>
    </row>
    <row r="1701" spans="10:11" x14ac:dyDescent="0.25">
      <c r="J1701" s="1" t="s">
        <v>15206</v>
      </c>
      <c r="K1701" t="s">
        <v>4011</v>
      </c>
    </row>
    <row r="1702" spans="10:11" x14ac:dyDescent="0.25">
      <c r="J1702" s="1" t="s">
        <v>15207</v>
      </c>
      <c r="K1702" t="s">
        <v>4012</v>
      </c>
    </row>
    <row r="1703" spans="10:11" x14ac:dyDescent="0.25">
      <c r="J1703" s="1" t="s">
        <v>15208</v>
      </c>
      <c r="K1703" t="s">
        <v>4013</v>
      </c>
    </row>
    <row r="1704" spans="10:11" x14ac:dyDescent="0.25">
      <c r="J1704" s="1" t="s">
        <v>15209</v>
      </c>
      <c r="K1704" t="s">
        <v>4014</v>
      </c>
    </row>
    <row r="1705" spans="10:11" x14ac:dyDescent="0.25">
      <c r="J1705" s="1" t="s">
        <v>15210</v>
      </c>
      <c r="K1705" t="s">
        <v>4015</v>
      </c>
    </row>
    <row r="1706" spans="10:11" x14ac:dyDescent="0.25">
      <c r="J1706" s="1" t="s">
        <v>15211</v>
      </c>
      <c r="K1706" t="s">
        <v>4016</v>
      </c>
    </row>
    <row r="1707" spans="10:11" x14ac:dyDescent="0.25">
      <c r="J1707" s="1" t="s">
        <v>15212</v>
      </c>
      <c r="K1707" t="s">
        <v>4017</v>
      </c>
    </row>
    <row r="1708" spans="10:11" x14ac:dyDescent="0.25">
      <c r="J1708" s="1" t="s">
        <v>15213</v>
      </c>
      <c r="K1708" t="s">
        <v>4018</v>
      </c>
    </row>
    <row r="1709" spans="10:11" x14ac:dyDescent="0.25">
      <c r="J1709" s="1" t="s">
        <v>15214</v>
      </c>
      <c r="K1709" t="s">
        <v>4019</v>
      </c>
    </row>
    <row r="1710" spans="10:11" x14ac:dyDescent="0.25">
      <c r="J1710" s="1" t="s">
        <v>15215</v>
      </c>
      <c r="K1710" t="s">
        <v>4020</v>
      </c>
    </row>
    <row r="1711" spans="10:11" x14ac:dyDescent="0.25">
      <c r="J1711" s="1" t="s">
        <v>15216</v>
      </c>
      <c r="K1711" t="s">
        <v>4021</v>
      </c>
    </row>
    <row r="1712" spans="10:11" x14ac:dyDescent="0.25">
      <c r="J1712" s="1" t="s">
        <v>15217</v>
      </c>
      <c r="K1712" t="s">
        <v>4022</v>
      </c>
    </row>
    <row r="1713" spans="10:11" x14ac:dyDescent="0.25">
      <c r="J1713" s="1" t="s">
        <v>15218</v>
      </c>
      <c r="K1713" t="s">
        <v>4023</v>
      </c>
    </row>
    <row r="1714" spans="10:11" x14ac:dyDescent="0.25">
      <c r="J1714" s="1" t="s">
        <v>15219</v>
      </c>
      <c r="K1714" t="s">
        <v>4024</v>
      </c>
    </row>
    <row r="1715" spans="10:11" x14ac:dyDescent="0.25">
      <c r="J1715" s="1" t="s">
        <v>15220</v>
      </c>
      <c r="K1715" t="s">
        <v>4025</v>
      </c>
    </row>
    <row r="1716" spans="10:11" x14ac:dyDescent="0.25">
      <c r="J1716" s="1" t="s">
        <v>15221</v>
      </c>
      <c r="K1716" t="s">
        <v>4026</v>
      </c>
    </row>
    <row r="1717" spans="10:11" x14ac:dyDescent="0.25">
      <c r="J1717" s="1" t="s">
        <v>15222</v>
      </c>
      <c r="K1717" t="s">
        <v>4027</v>
      </c>
    </row>
    <row r="1718" spans="10:11" x14ac:dyDescent="0.25">
      <c r="J1718" s="1" t="s">
        <v>15223</v>
      </c>
      <c r="K1718" t="s">
        <v>4028</v>
      </c>
    </row>
    <row r="1719" spans="10:11" x14ac:dyDescent="0.25">
      <c r="J1719" s="1" t="s">
        <v>15224</v>
      </c>
      <c r="K1719" t="s">
        <v>4029</v>
      </c>
    </row>
    <row r="1720" spans="10:11" x14ac:dyDescent="0.25">
      <c r="J1720" s="1" t="s">
        <v>15225</v>
      </c>
      <c r="K1720" t="s">
        <v>4030</v>
      </c>
    </row>
    <row r="1721" spans="10:11" x14ac:dyDescent="0.25">
      <c r="J1721" s="1" t="s">
        <v>15226</v>
      </c>
      <c r="K1721" t="s">
        <v>4031</v>
      </c>
    </row>
    <row r="1722" spans="10:11" x14ac:dyDescent="0.25">
      <c r="J1722" s="1" t="s">
        <v>15227</v>
      </c>
      <c r="K1722" t="s">
        <v>4032</v>
      </c>
    </row>
    <row r="1723" spans="10:11" x14ac:dyDescent="0.25">
      <c r="J1723" s="1" t="s">
        <v>15228</v>
      </c>
      <c r="K1723" t="s">
        <v>4033</v>
      </c>
    </row>
    <row r="1724" spans="10:11" x14ac:dyDescent="0.25">
      <c r="J1724" s="1" t="s">
        <v>15229</v>
      </c>
      <c r="K1724" t="s">
        <v>4034</v>
      </c>
    </row>
    <row r="1725" spans="10:11" x14ac:dyDescent="0.25">
      <c r="J1725" s="1" t="s">
        <v>15230</v>
      </c>
      <c r="K1725" t="s">
        <v>4035</v>
      </c>
    </row>
    <row r="1726" spans="10:11" x14ac:dyDescent="0.25">
      <c r="J1726" s="1" t="s">
        <v>15231</v>
      </c>
      <c r="K1726" t="s">
        <v>4036</v>
      </c>
    </row>
    <row r="1727" spans="10:11" x14ac:dyDescent="0.25">
      <c r="J1727" s="1" t="s">
        <v>15232</v>
      </c>
      <c r="K1727" t="s">
        <v>1978</v>
      </c>
    </row>
    <row r="1728" spans="10:11" x14ac:dyDescent="0.25">
      <c r="J1728" s="1" t="s">
        <v>15233</v>
      </c>
      <c r="K1728" t="s">
        <v>4037</v>
      </c>
    </row>
    <row r="1729" spans="10:11" x14ac:dyDescent="0.25">
      <c r="J1729" s="1" t="s">
        <v>15234</v>
      </c>
      <c r="K1729" t="s">
        <v>4038</v>
      </c>
    </row>
    <row r="1730" spans="10:11" x14ac:dyDescent="0.25">
      <c r="J1730" s="1" t="s">
        <v>15235</v>
      </c>
      <c r="K1730" t="s">
        <v>4039</v>
      </c>
    </row>
    <row r="1731" spans="10:11" x14ac:dyDescent="0.25">
      <c r="J1731" s="1" t="s">
        <v>15236</v>
      </c>
      <c r="K1731" t="s">
        <v>4040</v>
      </c>
    </row>
    <row r="1732" spans="10:11" x14ac:dyDescent="0.25">
      <c r="J1732" s="1" t="s">
        <v>15237</v>
      </c>
      <c r="K1732" t="s">
        <v>4041</v>
      </c>
    </row>
    <row r="1733" spans="10:11" x14ac:dyDescent="0.25">
      <c r="J1733" s="1" t="s">
        <v>15238</v>
      </c>
      <c r="K1733" t="s">
        <v>4042</v>
      </c>
    </row>
    <row r="1734" spans="10:11" x14ac:dyDescent="0.25">
      <c r="J1734" s="1" t="s">
        <v>15239</v>
      </c>
      <c r="K1734" t="s">
        <v>4043</v>
      </c>
    </row>
    <row r="1735" spans="10:11" x14ac:dyDescent="0.25">
      <c r="J1735" s="1" t="s">
        <v>15240</v>
      </c>
      <c r="K1735" t="s">
        <v>4044</v>
      </c>
    </row>
    <row r="1736" spans="10:11" x14ac:dyDescent="0.25">
      <c r="J1736" s="1" t="s">
        <v>15241</v>
      </c>
      <c r="K1736" t="s">
        <v>4045</v>
      </c>
    </row>
    <row r="1737" spans="10:11" x14ac:dyDescent="0.25">
      <c r="J1737" s="1" t="s">
        <v>15242</v>
      </c>
      <c r="K1737" t="s">
        <v>4046</v>
      </c>
    </row>
    <row r="1738" spans="10:11" x14ac:dyDescent="0.25">
      <c r="J1738" s="1" t="s">
        <v>15243</v>
      </c>
      <c r="K1738" t="s">
        <v>4047</v>
      </c>
    </row>
    <row r="1739" spans="10:11" x14ac:dyDescent="0.25">
      <c r="J1739" s="1" t="s">
        <v>15244</v>
      </c>
      <c r="K1739" t="s">
        <v>4048</v>
      </c>
    </row>
    <row r="1740" spans="10:11" x14ac:dyDescent="0.25">
      <c r="J1740" s="1" t="s">
        <v>15245</v>
      </c>
      <c r="K1740" t="s">
        <v>4049</v>
      </c>
    </row>
    <row r="1741" spans="10:11" x14ac:dyDescent="0.25">
      <c r="J1741" s="1" t="s">
        <v>15246</v>
      </c>
      <c r="K1741" t="s">
        <v>4050</v>
      </c>
    </row>
    <row r="1742" spans="10:11" x14ac:dyDescent="0.25">
      <c r="J1742" s="1" t="s">
        <v>15247</v>
      </c>
      <c r="K1742" t="s">
        <v>4051</v>
      </c>
    </row>
    <row r="1743" spans="10:11" x14ac:dyDescent="0.25">
      <c r="J1743" s="1" t="s">
        <v>15248</v>
      </c>
      <c r="K1743" t="s">
        <v>4052</v>
      </c>
    </row>
    <row r="1744" spans="10:11" x14ac:dyDescent="0.25">
      <c r="J1744" s="1" t="s">
        <v>15249</v>
      </c>
      <c r="K1744" t="s">
        <v>4053</v>
      </c>
    </row>
    <row r="1745" spans="10:11" x14ac:dyDescent="0.25">
      <c r="J1745" s="1" t="s">
        <v>15250</v>
      </c>
      <c r="K1745" t="s">
        <v>4054</v>
      </c>
    </row>
    <row r="1746" spans="10:11" x14ac:dyDescent="0.25">
      <c r="J1746" s="1" t="s">
        <v>15251</v>
      </c>
      <c r="K1746" t="s">
        <v>4055</v>
      </c>
    </row>
    <row r="1747" spans="10:11" x14ac:dyDescent="0.25">
      <c r="J1747" s="1" t="s">
        <v>15252</v>
      </c>
      <c r="K1747" t="s">
        <v>4056</v>
      </c>
    </row>
    <row r="1748" spans="10:11" x14ac:dyDescent="0.25">
      <c r="J1748" s="1" t="s">
        <v>15253</v>
      </c>
      <c r="K1748" t="s">
        <v>1161</v>
      </c>
    </row>
    <row r="1749" spans="10:11" x14ac:dyDescent="0.25">
      <c r="J1749" s="1" t="s">
        <v>15254</v>
      </c>
      <c r="K1749" t="s">
        <v>4057</v>
      </c>
    </row>
    <row r="1750" spans="10:11" x14ac:dyDescent="0.25">
      <c r="J1750" s="1" t="s">
        <v>15255</v>
      </c>
      <c r="K1750" t="s">
        <v>4058</v>
      </c>
    </row>
    <row r="1751" spans="10:11" x14ac:dyDescent="0.25">
      <c r="J1751" s="1" t="s">
        <v>15256</v>
      </c>
      <c r="K1751" t="s">
        <v>4059</v>
      </c>
    </row>
    <row r="1752" spans="10:11" x14ac:dyDescent="0.25">
      <c r="J1752" s="1" t="s">
        <v>15257</v>
      </c>
      <c r="K1752" t="s">
        <v>4060</v>
      </c>
    </row>
    <row r="1753" spans="10:11" x14ac:dyDescent="0.25">
      <c r="J1753" s="1" t="s">
        <v>15258</v>
      </c>
      <c r="K1753" t="s">
        <v>1162</v>
      </c>
    </row>
    <row r="1754" spans="10:11" x14ac:dyDescent="0.25">
      <c r="J1754" s="1" t="s">
        <v>15259</v>
      </c>
      <c r="K1754" t="s">
        <v>4061</v>
      </c>
    </row>
    <row r="1755" spans="10:11" x14ac:dyDescent="0.25">
      <c r="J1755" s="1" t="s">
        <v>15260</v>
      </c>
      <c r="K1755" t="s">
        <v>4062</v>
      </c>
    </row>
    <row r="1756" spans="10:11" x14ac:dyDescent="0.25">
      <c r="J1756" s="1" t="s">
        <v>15261</v>
      </c>
      <c r="K1756" t="s">
        <v>4063</v>
      </c>
    </row>
    <row r="1757" spans="10:11" x14ac:dyDescent="0.25">
      <c r="J1757" s="1" t="s">
        <v>15262</v>
      </c>
      <c r="K1757" t="s">
        <v>4064</v>
      </c>
    </row>
    <row r="1758" spans="10:11" x14ac:dyDescent="0.25">
      <c r="J1758" s="1" t="s">
        <v>15263</v>
      </c>
      <c r="K1758" t="s">
        <v>4065</v>
      </c>
    </row>
    <row r="1759" spans="10:11" x14ac:dyDescent="0.25">
      <c r="J1759" s="1" t="s">
        <v>15264</v>
      </c>
      <c r="K1759" t="s">
        <v>4066</v>
      </c>
    </row>
    <row r="1760" spans="10:11" x14ac:dyDescent="0.25">
      <c r="J1760" s="1" t="s">
        <v>15265</v>
      </c>
      <c r="K1760" t="s">
        <v>4067</v>
      </c>
    </row>
    <row r="1761" spans="10:11" x14ac:dyDescent="0.25">
      <c r="J1761" s="1" t="s">
        <v>15266</v>
      </c>
      <c r="K1761" t="s">
        <v>4068</v>
      </c>
    </row>
    <row r="1762" spans="10:11" x14ac:dyDescent="0.25">
      <c r="J1762" s="1" t="s">
        <v>15267</v>
      </c>
      <c r="K1762" t="s">
        <v>4069</v>
      </c>
    </row>
    <row r="1763" spans="10:11" x14ac:dyDescent="0.25">
      <c r="J1763" s="1" t="s">
        <v>15268</v>
      </c>
      <c r="K1763" t="s">
        <v>4070</v>
      </c>
    </row>
    <row r="1764" spans="10:11" x14ac:dyDescent="0.25">
      <c r="J1764" s="1" t="s">
        <v>15269</v>
      </c>
      <c r="K1764" t="s">
        <v>4071</v>
      </c>
    </row>
    <row r="1765" spans="10:11" x14ac:dyDescent="0.25">
      <c r="J1765" s="1" t="s">
        <v>15270</v>
      </c>
      <c r="K1765" t="s">
        <v>4072</v>
      </c>
    </row>
    <row r="1766" spans="10:11" x14ac:dyDescent="0.25">
      <c r="J1766" s="1" t="s">
        <v>15271</v>
      </c>
      <c r="K1766" t="s">
        <v>4073</v>
      </c>
    </row>
    <row r="1767" spans="10:11" x14ac:dyDescent="0.25">
      <c r="J1767" s="1" t="s">
        <v>15272</v>
      </c>
      <c r="K1767" t="s">
        <v>4074</v>
      </c>
    </row>
    <row r="1768" spans="10:11" x14ac:dyDescent="0.25">
      <c r="J1768" s="1" t="s">
        <v>15273</v>
      </c>
      <c r="K1768" t="s">
        <v>4075</v>
      </c>
    </row>
    <row r="1769" spans="10:11" x14ac:dyDescent="0.25">
      <c r="J1769" s="1" t="s">
        <v>15274</v>
      </c>
      <c r="K1769" t="s">
        <v>4076</v>
      </c>
    </row>
    <row r="1770" spans="10:11" x14ac:dyDescent="0.25">
      <c r="J1770" s="1" t="s">
        <v>15275</v>
      </c>
      <c r="K1770" t="s">
        <v>4077</v>
      </c>
    </row>
    <row r="1771" spans="10:11" x14ac:dyDescent="0.25">
      <c r="J1771" s="1" t="s">
        <v>15276</v>
      </c>
      <c r="K1771" t="s">
        <v>1979</v>
      </c>
    </row>
    <row r="1772" spans="10:11" x14ac:dyDescent="0.25">
      <c r="J1772" s="1" t="s">
        <v>15277</v>
      </c>
      <c r="K1772" t="s">
        <v>1980</v>
      </c>
    </row>
    <row r="1773" spans="10:11" x14ac:dyDescent="0.25">
      <c r="J1773" s="1" t="s">
        <v>15278</v>
      </c>
      <c r="K1773" t="s">
        <v>4078</v>
      </c>
    </row>
    <row r="1774" spans="10:11" x14ac:dyDescent="0.25">
      <c r="J1774" s="1" t="s">
        <v>15279</v>
      </c>
      <c r="K1774" t="s">
        <v>4079</v>
      </c>
    </row>
    <row r="1775" spans="10:11" x14ac:dyDescent="0.25">
      <c r="J1775" s="1" t="s">
        <v>15280</v>
      </c>
      <c r="K1775" t="s">
        <v>1981</v>
      </c>
    </row>
    <row r="1776" spans="10:11" x14ac:dyDescent="0.25">
      <c r="J1776" s="1" t="s">
        <v>15281</v>
      </c>
      <c r="K1776" t="s">
        <v>4080</v>
      </c>
    </row>
    <row r="1777" spans="10:11" x14ac:dyDescent="0.25">
      <c r="J1777" s="1" t="s">
        <v>15282</v>
      </c>
      <c r="K1777" t="s">
        <v>4081</v>
      </c>
    </row>
    <row r="1778" spans="10:11" x14ac:dyDescent="0.25">
      <c r="J1778" s="1" t="s">
        <v>15283</v>
      </c>
      <c r="K1778" t="s">
        <v>4082</v>
      </c>
    </row>
    <row r="1779" spans="10:11" x14ac:dyDescent="0.25">
      <c r="J1779" s="1" t="s">
        <v>15284</v>
      </c>
      <c r="K1779" t="s">
        <v>4083</v>
      </c>
    </row>
    <row r="1780" spans="10:11" x14ac:dyDescent="0.25">
      <c r="J1780" s="1" t="s">
        <v>15285</v>
      </c>
      <c r="K1780" t="s">
        <v>4084</v>
      </c>
    </row>
    <row r="1781" spans="10:11" x14ac:dyDescent="0.25">
      <c r="J1781" s="1" t="s">
        <v>15286</v>
      </c>
      <c r="K1781" t="s">
        <v>4085</v>
      </c>
    </row>
    <row r="1782" spans="10:11" x14ac:dyDescent="0.25">
      <c r="J1782" s="1" t="s">
        <v>15287</v>
      </c>
      <c r="K1782" t="s">
        <v>4086</v>
      </c>
    </row>
    <row r="1783" spans="10:11" x14ac:dyDescent="0.25">
      <c r="J1783" s="1" t="s">
        <v>15288</v>
      </c>
      <c r="K1783" t="s">
        <v>4087</v>
      </c>
    </row>
    <row r="1784" spans="10:11" x14ac:dyDescent="0.25">
      <c r="J1784" s="1" t="s">
        <v>15289</v>
      </c>
      <c r="K1784" t="s">
        <v>4088</v>
      </c>
    </row>
    <row r="1785" spans="10:11" x14ac:dyDescent="0.25">
      <c r="J1785" s="1" t="s">
        <v>15290</v>
      </c>
      <c r="K1785" t="s">
        <v>4089</v>
      </c>
    </row>
    <row r="1786" spans="10:11" x14ac:dyDescent="0.25">
      <c r="J1786" s="1" t="s">
        <v>15291</v>
      </c>
      <c r="K1786" t="s">
        <v>1163</v>
      </c>
    </row>
    <row r="1787" spans="10:11" x14ac:dyDescent="0.25">
      <c r="J1787" s="1" t="s">
        <v>15292</v>
      </c>
      <c r="K1787" t="s">
        <v>4090</v>
      </c>
    </row>
    <row r="1788" spans="10:11" x14ac:dyDescent="0.25">
      <c r="J1788" s="1" t="s">
        <v>15293</v>
      </c>
      <c r="K1788" t="s">
        <v>4091</v>
      </c>
    </row>
    <row r="1789" spans="10:11" x14ac:dyDescent="0.25">
      <c r="J1789" s="1" t="s">
        <v>15294</v>
      </c>
      <c r="K1789" t="s">
        <v>4092</v>
      </c>
    </row>
    <row r="1790" spans="10:11" x14ac:dyDescent="0.25">
      <c r="J1790" s="1" t="s">
        <v>15295</v>
      </c>
      <c r="K1790" t="s">
        <v>4093</v>
      </c>
    </row>
    <row r="1791" spans="10:11" x14ac:dyDescent="0.25">
      <c r="J1791" s="1" t="s">
        <v>15296</v>
      </c>
      <c r="K1791" t="s">
        <v>4094</v>
      </c>
    </row>
    <row r="1792" spans="10:11" x14ac:dyDescent="0.25">
      <c r="J1792" s="1" t="s">
        <v>15297</v>
      </c>
      <c r="K1792" t="s">
        <v>4095</v>
      </c>
    </row>
    <row r="1793" spans="10:11" x14ac:dyDescent="0.25">
      <c r="J1793" s="1" t="s">
        <v>15298</v>
      </c>
      <c r="K1793" t="s">
        <v>4096</v>
      </c>
    </row>
    <row r="1794" spans="10:11" x14ac:dyDescent="0.25">
      <c r="J1794" s="1" t="s">
        <v>15299</v>
      </c>
      <c r="K1794" t="s">
        <v>4097</v>
      </c>
    </row>
    <row r="1795" spans="10:11" x14ac:dyDescent="0.25">
      <c r="J1795" s="1" t="s">
        <v>15300</v>
      </c>
      <c r="K1795" t="s">
        <v>4098</v>
      </c>
    </row>
    <row r="1796" spans="10:11" x14ac:dyDescent="0.25">
      <c r="J1796" s="1" t="s">
        <v>15301</v>
      </c>
      <c r="K1796" t="s">
        <v>4099</v>
      </c>
    </row>
    <row r="1797" spans="10:11" x14ac:dyDescent="0.25">
      <c r="J1797" s="1" t="s">
        <v>15302</v>
      </c>
      <c r="K1797" t="s">
        <v>4100</v>
      </c>
    </row>
    <row r="1798" spans="10:11" x14ac:dyDescent="0.25">
      <c r="J1798" s="1" t="s">
        <v>15303</v>
      </c>
      <c r="K1798" t="s">
        <v>4101</v>
      </c>
    </row>
    <row r="1799" spans="10:11" x14ac:dyDescent="0.25">
      <c r="J1799" s="1" t="s">
        <v>15304</v>
      </c>
      <c r="K1799" t="s">
        <v>765</v>
      </c>
    </row>
    <row r="1800" spans="10:11" x14ac:dyDescent="0.25">
      <c r="J1800" s="1" t="s">
        <v>15305</v>
      </c>
      <c r="K1800" t="s">
        <v>4102</v>
      </c>
    </row>
    <row r="1801" spans="10:11" x14ac:dyDescent="0.25">
      <c r="J1801" s="1" t="s">
        <v>15306</v>
      </c>
      <c r="K1801" t="s">
        <v>4103</v>
      </c>
    </row>
    <row r="1802" spans="10:11" x14ac:dyDescent="0.25">
      <c r="J1802" s="1" t="s">
        <v>15307</v>
      </c>
      <c r="K1802" t="s">
        <v>1982</v>
      </c>
    </row>
    <row r="1803" spans="10:11" x14ac:dyDescent="0.25">
      <c r="J1803" s="1" t="s">
        <v>15308</v>
      </c>
      <c r="K1803" t="s">
        <v>4104</v>
      </c>
    </row>
    <row r="1804" spans="10:11" x14ac:dyDescent="0.25">
      <c r="J1804" s="1" t="s">
        <v>15309</v>
      </c>
      <c r="K1804" t="s">
        <v>4105</v>
      </c>
    </row>
    <row r="1805" spans="10:11" x14ac:dyDescent="0.25">
      <c r="J1805" s="1" t="s">
        <v>15310</v>
      </c>
      <c r="K1805" t="s">
        <v>4106</v>
      </c>
    </row>
    <row r="1806" spans="10:11" x14ac:dyDescent="0.25">
      <c r="J1806" s="1" t="s">
        <v>15311</v>
      </c>
      <c r="K1806" t="s">
        <v>4107</v>
      </c>
    </row>
    <row r="1807" spans="10:11" x14ac:dyDescent="0.25">
      <c r="J1807" s="1" t="s">
        <v>15312</v>
      </c>
      <c r="K1807" t="s">
        <v>4108</v>
      </c>
    </row>
    <row r="1808" spans="10:11" x14ac:dyDescent="0.25">
      <c r="J1808" s="1" t="s">
        <v>15313</v>
      </c>
      <c r="K1808" t="s">
        <v>4109</v>
      </c>
    </row>
    <row r="1809" spans="10:11" x14ac:dyDescent="0.25">
      <c r="J1809" s="1" t="s">
        <v>15314</v>
      </c>
      <c r="K1809" t="s">
        <v>4110</v>
      </c>
    </row>
    <row r="1810" spans="10:11" x14ac:dyDescent="0.25">
      <c r="J1810" s="1" t="s">
        <v>15315</v>
      </c>
      <c r="K1810" t="s">
        <v>4111</v>
      </c>
    </row>
    <row r="1811" spans="10:11" x14ac:dyDescent="0.25">
      <c r="J1811" s="1" t="s">
        <v>15316</v>
      </c>
      <c r="K1811" t="s">
        <v>4112</v>
      </c>
    </row>
    <row r="1812" spans="10:11" x14ac:dyDescent="0.25">
      <c r="J1812" s="1" t="s">
        <v>15317</v>
      </c>
      <c r="K1812" t="s">
        <v>4113</v>
      </c>
    </row>
    <row r="1813" spans="10:11" x14ac:dyDescent="0.25">
      <c r="J1813" s="1" t="s">
        <v>15318</v>
      </c>
      <c r="K1813" t="s">
        <v>4114</v>
      </c>
    </row>
    <row r="1814" spans="10:11" x14ac:dyDescent="0.25">
      <c r="J1814" s="1" t="s">
        <v>15319</v>
      </c>
      <c r="K1814" t="s">
        <v>4115</v>
      </c>
    </row>
    <row r="1815" spans="10:11" x14ac:dyDescent="0.25">
      <c r="J1815" s="1" t="s">
        <v>15320</v>
      </c>
      <c r="K1815" t="s">
        <v>4116</v>
      </c>
    </row>
    <row r="1816" spans="10:11" x14ac:dyDescent="0.25">
      <c r="J1816" s="1" t="s">
        <v>15321</v>
      </c>
      <c r="K1816" t="s">
        <v>4117</v>
      </c>
    </row>
    <row r="1817" spans="10:11" x14ac:dyDescent="0.25">
      <c r="J1817" s="1" t="s">
        <v>15322</v>
      </c>
      <c r="K1817" t="s">
        <v>4118</v>
      </c>
    </row>
    <row r="1818" spans="10:11" x14ac:dyDescent="0.25">
      <c r="J1818" s="1" t="s">
        <v>15323</v>
      </c>
      <c r="K1818" t="s">
        <v>4119</v>
      </c>
    </row>
    <row r="1819" spans="10:11" x14ac:dyDescent="0.25">
      <c r="J1819" s="1" t="s">
        <v>15324</v>
      </c>
      <c r="K1819" t="s">
        <v>1983</v>
      </c>
    </row>
    <row r="1820" spans="10:11" x14ac:dyDescent="0.25">
      <c r="J1820" s="1" t="s">
        <v>15325</v>
      </c>
      <c r="K1820" t="s">
        <v>4120</v>
      </c>
    </row>
    <row r="1821" spans="10:11" x14ac:dyDescent="0.25">
      <c r="J1821" s="1" t="s">
        <v>15326</v>
      </c>
      <c r="K1821" t="s">
        <v>4121</v>
      </c>
    </row>
    <row r="1822" spans="10:11" x14ac:dyDescent="0.25">
      <c r="J1822" s="1" t="s">
        <v>15327</v>
      </c>
      <c r="K1822" t="s">
        <v>4122</v>
      </c>
    </row>
    <row r="1823" spans="10:11" x14ac:dyDescent="0.25">
      <c r="J1823" s="1" t="s">
        <v>15328</v>
      </c>
      <c r="K1823" t="s">
        <v>4123</v>
      </c>
    </row>
    <row r="1824" spans="10:11" x14ac:dyDescent="0.25">
      <c r="J1824" s="1" t="s">
        <v>15329</v>
      </c>
      <c r="K1824" t="s">
        <v>4124</v>
      </c>
    </row>
    <row r="1825" spans="10:11" x14ac:dyDescent="0.25">
      <c r="J1825" s="1" t="s">
        <v>15330</v>
      </c>
      <c r="K1825" t="s">
        <v>4125</v>
      </c>
    </row>
    <row r="1826" spans="10:11" x14ac:dyDescent="0.25">
      <c r="J1826" s="1" t="s">
        <v>15331</v>
      </c>
      <c r="K1826" t="s">
        <v>4126</v>
      </c>
    </row>
    <row r="1827" spans="10:11" x14ac:dyDescent="0.25">
      <c r="J1827" s="1" t="s">
        <v>15332</v>
      </c>
      <c r="K1827" t="s">
        <v>4127</v>
      </c>
    </row>
    <row r="1828" spans="10:11" x14ac:dyDescent="0.25">
      <c r="J1828" s="1" t="s">
        <v>15333</v>
      </c>
      <c r="K1828" t="s">
        <v>4128</v>
      </c>
    </row>
    <row r="1829" spans="10:11" x14ac:dyDescent="0.25">
      <c r="J1829" s="1" t="s">
        <v>15334</v>
      </c>
      <c r="K1829" t="s">
        <v>766</v>
      </c>
    </row>
    <row r="1830" spans="10:11" x14ac:dyDescent="0.25">
      <c r="J1830" s="1" t="s">
        <v>15335</v>
      </c>
      <c r="K1830" t="s">
        <v>4129</v>
      </c>
    </row>
    <row r="1831" spans="10:11" x14ac:dyDescent="0.25">
      <c r="J1831" s="1" t="s">
        <v>15336</v>
      </c>
      <c r="K1831" t="s">
        <v>4130</v>
      </c>
    </row>
    <row r="1832" spans="10:11" x14ac:dyDescent="0.25">
      <c r="J1832" s="1" t="s">
        <v>15337</v>
      </c>
      <c r="K1832" t="s">
        <v>4131</v>
      </c>
    </row>
    <row r="1833" spans="10:11" x14ac:dyDescent="0.25">
      <c r="J1833" s="1" t="s">
        <v>15338</v>
      </c>
      <c r="K1833" t="s">
        <v>4132</v>
      </c>
    </row>
    <row r="1834" spans="10:11" x14ac:dyDescent="0.25">
      <c r="J1834" s="1" t="s">
        <v>15339</v>
      </c>
      <c r="K1834" t="s">
        <v>767</v>
      </c>
    </row>
    <row r="1835" spans="10:11" x14ac:dyDescent="0.25">
      <c r="J1835" s="1" t="s">
        <v>15340</v>
      </c>
      <c r="K1835" t="s">
        <v>4133</v>
      </c>
    </row>
    <row r="1836" spans="10:11" x14ac:dyDescent="0.25">
      <c r="J1836" s="1" t="s">
        <v>15341</v>
      </c>
      <c r="K1836" t="s">
        <v>768</v>
      </c>
    </row>
    <row r="1837" spans="10:11" x14ac:dyDescent="0.25">
      <c r="J1837" s="1" t="s">
        <v>15342</v>
      </c>
      <c r="K1837" t="s">
        <v>4134</v>
      </c>
    </row>
    <row r="1838" spans="10:11" x14ac:dyDescent="0.25">
      <c r="J1838" s="1" t="s">
        <v>15343</v>
      </c>
      <c r="K1838" t="s">
        <v>4135</v>
      </c>
    </row>
    <row r="1839" spans="10:11" x14ac:dyDescent="0.25">
      <c r="J1839" s="1" t="s">
        <v>15344</v>
      </c>
      <c r="K1839" t="s">
        <v>4136</v>
      </c>
    </row>
    <row r="1840" spans="10:11" x14ac:dyDescent="0.25">
      <c r="J1840" s="1" t="s">
        <v>15345</v>
      </c>
      <c r="K1840" t="s">
        <v>4137</v>
      </c>
    </row>
    <row r="1841" spans="10:11" x14ac:dyDescent="0.25">
      <c r="J1841" s="1" t="s">
        <v>15346</v>
      </c>
      <c r="K1841" t="s">
        <v>1164</v>
      </c>
    </row>
    <row r="1842" spans="10:11" x14ac:dyDescent="0.25">
      <c r="J1842" s="1" t="s">
        <v>15347</v>
      </c>
      <c r="K1842" t="s">
        <v>4138</v>
      </c>
    </row>
    <row r="1843" spans="10:11" x14ac:dyDescent="0.25">
      <c r="J1843" s="1" t="s">
        <v>15348</v>
      </c>
      <c r="K1843" t="s">
        <v>4139</v>
      </c>
    </row>
    <row r="1844" spans="10:11" x14ac:dyDescent="0.25">
      <c r="J1844" s="1" t="s">
        <v>15349</v>
      </c>
      <c r="K1844" t="s">
        <v>4140</v>
      </c>
    </row>
    <row r="1845" spans="10:11" x14ac:dyDescent="0.25">
      <c r="J1845" s="1" t="s">
        <v>15350</v>
      </c>
      <c r="K1845" t="s">
        <v>4141</v>
      </c>
    </row>
    <row r="1846" spans="10:11" x14ac:dyDescent="0.25">
      <c r="J1846" s="1" t="s">
        <v>15351</v>
      </c>
      <c r="K1846" t="s">
        <v>4142</v>
      </c>
    </row>
    <row r="1847" spans="10:11" x14ac:dyDescent="0.25">
      <c r="J1847" s="1" t="s">
        <v>15352</v>
      </c>
      <c r="K1847" t="s">
        <v>4143</v>
      </c>
    </row>
    <row r="1848" spans="10:11" x14ac:dyDescent="0.25">
      <c r="J1848" s="1" t="s">
        <v>15353</v>
      </c>
      <c r="K1848" t="s">
        <v>1165</v>
      </c>
    </row>
    <row r="1849" spans="10:11" x14ac:dyDescent="0.25">
      <c r="J1849" s="1" t="s">
        <v>15354</v>
      </c>
      <c r="K1849" t="s">
        <v>4144</v>
      </c>
    </row>
    <row r="1850" spans="10:11" x14ac:dyDescent="0.25">
      <c r="J1850" s="1" t="s">
        <v>15355</v>
      </c>
      <c r="K1850" t="s">
        <v>4145</v>
      </c>
    </row>
    <row r="1851" spans="10:11" x14ac:dyDescent="0.25">
      <c r="J1851" s="1" t="s">
        <v>15356</v>
      </c>
      <c r="K1851" t="s">
        <v>4146</v>
      </c>
    </row>
    <row r="1852" spans="10:11" x14ac:dyDescent="0.25">
      <c r="J1852" s="1" t="s">
        <v>15357</v>
      </c>
      <c r="K1852" t="s">
        <v>4147</v>
      </c>
    </row>
    <row r="1853" spans="10:11" x14ac:dyDescent="0.25">
      <c r="J1853" s="1" t="s">
        <v>15358</v>
      </c>
      <c r="K1853" t="s">
        <v>1166</v>
      </c>
    </row>
    <row r="1854" spans="10:11" x14ac:dyDescent="0.25">
      <c r="J1854" s="1" t="s">
        <v>15359</v>
      </c>
      <c r="K1854" t="s">
        <v>4148</v>
      </c>
    </row>
    <row r="1855" spans="10:11" x14ac:dyDescent="0.25">
      <c r="J1855" s="1" t="s">
        <v>15360</v>
      </c>
      <c r="K1855" t="s">
        <v>4149</v>
      </c>
    </row>
    <row r="1856" spans="10:11" x14ac:dyDescent="0.25">
      <c r="J1856" s="1" t="s">
        <v>15361</v>
      </c>
      <c r="K1856" t="s">
        <v>4150</v>
      </c>
    </row>
    <row r="1857" spans="10:11" x14ac:dyDescent="0.25">
      <c r="J1857" s="1" t="s">
        <v>15362</v>
      </c>
      <c r="K1857" t="s">
        <v>4151</v>
      </c>
    </row>
    <row r="1858" spans="10:11" x14ac:dyDescent="0.25">
      <c r="J1858" s="1" t="s">
        <v>15363</v>
      </c>
      <c r="K1858" t="s">
        <v>4152</v>
      </c>
    </row>
    <row r="1859" spans="10:11" x14ac:dyDescent="0.25">
      <c r="J1859" s="1" t="s">
        <v>15364</v>
      </c>
      <c r="K1859" t="s">
        <v>4153</v>
      </c>
    </row>
    <row r="1860" spans="10:11" x14ac:dyDescent="0.25">
      <c r="J1860" s="1" t="s">
        <v>15365</v>
      </c>
      <c r="K1860" t="s">
        <v>4154</v>
      </c>
    </row>
    <row r="1861" spans="10:11" x14ac:dyDescent="0.25">
      <c r="J1861" s="1" t="s">
        <v>15366</v>
      </c>
      <c r="K1861" t="s">
        <v>4155</v>
      </c>
    </row>
    <row r="1862" spans="10:11" x14ac:dyDescent="0.25">
      <c r="J1862" s="1" t="s">
        <v>15367</v>
      </c>
      <c r="K1862" t="s">
        <v>4156</v>
      </c>
    </row>
    <row r="1863" spans="10:11" x14ac:dyDescent="0.25">
      <c r="J1863" s="1" t="s">
        <v>15368</v>
      </c>
      <c r="K1863" t="s">
        <v>4157</v>
      </c>
    </row>
    <row r="1864" spans="10:11" x14ac:dyDescent="0.25">
      <c r="J1864" s="1" t="s">
        <v>15369</v>
      </c>
      <c r="K1864" t="s">
        <v>1167</v>
      </c>
    </row>
    <row r="1865" spans="10:11" x14ac:dyDescent="0.25">
      <c r="J1865" s="1" t="s">
        <v>15370</v>
      </c>
      <c r="K1865" t="s">
        <v>4158</v>
      </c>
    </row>
    <row r="1866" spans="10:11" x14ac:dyDescent="0.25">
      <c r="J1866" s="1" t="s">
        <v>15371</v>
      </c>
      <c r="K1866" t="s">
        <v>4159</v>
      </c>
    </row>
    <row r="1867" spans="10:11" x14ac:dyDescent="0.25">
      <c r="J1867" s="1" t="s">
        <v>15372</v>
      </c>
      <c r="K1867" t="s">
        <v>4160</v>
      </c>
    </row>
    <row r="1868" spans="10:11" x14ac:dyDescent="0.25">
      <c r="J1868" s="1" t="s">
        <v>15373</v>
      </c>
      <c r="K1868" t="s">
        <v>4161</v>
      </c>
    </row>
    <row r="1869" spans="10:11" x14ac:dyDescent="0.25">
      <c r="J1869" s="1" t="s">
        <v>15374</v>
      </c>
      <c r="K1869" t="s">
        <v>4162</v>
      </c>
    </row>
    <row r="1870" spans="10:11" x14ac:dyDescent="0.25">
      <c r="J1870" s="1" t="s">
        <v>15375</v>
      </c>
      <c r="K1870" t="s">
        <v>4163</v>
      </c>
    </row>
    <row r="1871" spans="10:11" x14ac:dyDescent="0.25">
      <c r="J1871" s="1" t="s">
        <v>15376</v>
      </c>
      <c r="K1871" t="s">
        <v>4164</v>
      </c>
    </row>
    <row r="1872" spans="10:11" x14ac:dyDescent="0.25">
      <c r="J1872" s="1" t="s">
        <v>15377</v>
      </c>
      <c r="K1872" t="s">
        <v>4165</v>
      </c>
    </row>
    <row r="1873" spans="10:11" x14ac:dyDescent="0.25">
      <c r="J1873" s="1" t="s">
        <v>15378</v>
      </c>
      <c r="K1873" t="s">
        <v>4166</v>
      </c>
    </row>
    <row r="1874" spans="10:11" x14ac:dyDescent="0.25">
      <c r="J1874" s="1" t="s">
        <v>15379</v>
      </c>
      <c r="K1874" t="s">
        <v>1168</v>
      </c>
    </row>
    <row r="1875" spans="10:11" x14ac:dyDescent="0.25">
      <c r="J1875" s="1" t="s">
        <v>15380</v>
      </c>
      <c r="K1875" t="s">
        <v>4167</v>
      </c>
    </row>
    <row r="1876" spans="10:11" x14ac:dyDescent="0.25">
      <c r="J1876" s="1" t="s">
        <v>15381</v>
      </c>
      <c r="K1876" t="s">
        <v>4168</v>
      </c>
    </row>
    <row r="1877" spans="10:11" x14ac:dyDescent="0.25">
      <c r="J1877" s="1" t="s">
        <v>15382</v>
      </c>
      <c r="K1877" t="s">
        <v>4169</v>
      </c>
    </row>
    <row r="1878" spans="10:11" x14ac:dyDescent="0.25">
      <c r="J1878" s="1" t="s">
        <v>15383</v>
      </c>
      <c r="K1878" t="s">
        <v>4170</v>
      </c>
    </row>
    <row r="1879" spans="10:11" x14ac:dyDescent="0.25">
      <c r="J1879" s="1" t="s">
        <v>15384</v>
      </c>
      <c r="K1879" t="s">
        <v>4171</v>
      </c>
    </row>
    <row r="1880" spans="10:11" x14ac:dyDescent="0.25">
      <c r="J1880" s="1" t="s">
        <v>15385</v>
      </c>
      <c r="K1880" t="s">
        <v>4172</v>
      </c>
    </row>
    <row r="1881" spans="10:11" x14ac:dyDescent="0.25">
      <c r="J1881" s="1" t="s">
        <v>15386</v>
      </c>
      <c r="K1881" t="s">
        <v>4173</v>
      </c>
    </row>
    <row r="1882" spans="10:11" x14ac:dyDescent="0.25">
      <c r="J1882" s="1" t="s">
        <v>15387</v>
      </c>
      <c r="K1882" t="s">
        <v>4174</v>
      </c>
    </row>
    <row r="1883" spans="10:11" x14ac:dyDescent="0.25">
      <c r="J1883" s="1" t="s">
        <v>15388</v>
      </c>
      <c r="K1883" t="s">
        <v>4175</v>
      </c>
    </row>
    <row r="1884" spans="10:11" x14ac:dyDescent="0.25">
      <c r="J1884" s="1" t="s">
        <v>15389</v>
      </c>
      <c r="K1884" t="s">
        <v>4176</v>
      </c>
    </row>
    <row r="1885" spans="10:11" x14ac:dyDescent="0.25">
      <c r="J1885" s="1" t="s">
        <v>15390</v>
      </c>
      <c r="K1885" t="s">
        <v>4177</v>
      </c>
    </row>
    <row r="1886" spans="10:11" x14ac:dyDescent="0.25">
      <c r="J1886" s="1" t="s">
        <v>15391</v>
      </c>
      <c r="K1886" t="s">
        <v>4178</v>
      </c>
    </row>
    <row r="1887" spans="10:11" x14ac:dyDescent="0.25">
      <c r="J1887" s="1" t="s">
        <v>15392</v>
      </c>
      <c r="K1887" t="s">
        <v>4179</v>
      </c>
    </row>
    <row r="1888" spans="10:11" x14ac:dyDescent="0.25">
      <c r="J1888" s="1" t="s">
        <v>15393</v>
      </c>
      <c r="K1888" t="s">
        <v>1169</v>
      </c>
    </row>
    <row r="1889" spans="10:11" x14ac:dyDescent="0.25">
      <c r="J1889" s="1" t="s">
        <v>15394</v>
      </c>
      <c r="K1889" t="s">
        <v>4180</v>
      </c>
    </row>
    <row r="1890" spans="10:11" x14ac:dyDescent="0.25">
      <c r="J1890" s="1" t="s">
        <v>15395</v>
      </c>
      <c r="K1890" t="s">
        <v>4181</v>
      </c>
    </row>
    <row r="1891" spans="10:11" x14ac:dyDescent="0.25">
      <c r="J1891" s="1" t="s">
        <v>15396</v>
      </c>
      <c r="K1891" t="s">
        <v>4182</v>
      </c>
    </row>
    <row r="1892" spans="10:11" x14ac:dyDescent="0.25">
      <c r="J1892" s="1" t="s">
        <v>15397</v>
      </c>
      <c r="K1892" t="s">
        <v>4183</v>
      </c>
    </row>
    <row r="1893" spans="10:11" x14ac:dyDescent="0.25">
      <c r="J1893" s="1" t="s">
        <v>15398</v>
      </c>
      <c r="K1893" t="s">
        <v>4184</v>
      </c>
    </row>
    <row r="1894" spans="10:11" x14ac:dyDescent="0.25">
      <c r="J1894" s="1" t="s">
        <v>15399</v>
      </c>
      <c r="K1894" t="s">
        <v>4185</v>
      </c>
    </row>
    <row r="1895" spans="10:11" x14ac:dyDescent="0.25">
      <c r="J1895" s="1" t="s">
        <v>15400</v>
      </c>
      <c r="K1895" t="s">
        <v>4186</v>
      </c>
    </row>
    <row r="1896" spans="10:11" x14ac:dyDescent="0.25">
      <c r="J1896" s="1" t="s">
        <v>15401</v>
      </c>
      <c r="K1896" t="s">
        <v>1984</v>
      </c>
    </row>
    <row r="1897" spans="10:11" x14ac:dyDescent="0.25">
      <c r="J1897" s="1" t="s">
        <v>15402</v>
      </c>
      <c r="K1897" t="s">
        <v>1985</v>
      </c>
    </row>
    <row r="1898" spans="10:11" x14ac:dyDescent="0.25">
      <c r="J1898" s="1" t="s">
        <v>15403</v>
      </c>
      <c r="K1898" t="s">
        <v>1986</v>
      </c>
    </row>
    <row r="1899" spans="10:11" x14ac:dyDescent="0.25">
      <c r="J1899" s="1" t="s">
        <v>15404</v>
      </c>
      <c r="K1899" t="s">
        <v>1987</v>
      </c>
    </row>
    <row r="1900" spans="10:11" x14ac:dyDescent="0.25">
      <c r="J1900" s="1" t="s">
        <v>15405</v>
      </c>
      <c r="K1900" t="s">
        <v>4187</v>
      </c>
    </row>
    <row r="1901" spans="10:11" x14ac:dyDescent="0.25">
      <c r="J1901" s="1" t="s">
        <v>15406</v>
      </c>
      <c r="K1901" t="s">
        <v>4188</v>
      </c>
    </row>
    <row r="1902" spans="10:11" x14ac:dyDescent="0.25">
      <c r="J1902" s="1" t="s">
        <v>15407</v>
      </c>
      <c r="K1902" t="s">
        <v>4189</v>
      </c>
    </row>
    <row r="1903" spans="10:11" x14ac:dyDescent="0.25">
      <c r="J1903" s="1" t="s">
        <v>15408</v>
      </c>
      <c r="K1903" t="s">
        <v>4190</v>
      </c>
    </row>
    <row r="1904" spans="10:11" x14ac:dyDescent="0.25">
      <c r="J1904" s="1" t="s">
        <v>15409</v>
      </c>
      <c r="K1904" t="s">
        <v>4191</v>
      </c>
    </row>
    <row r="1905" spans="10:11" x14ac:dyDescent="0.25">
      <c r="J1905" s="1" t="s">
        <v>15410</v>
      </c>
      <c r="K1905" t="s">
        <v>4192</v>
      </c>
    </row>
    <row r="1906" spans="10:11" x14ac:dyDescent="0.25">
      <c r="J1906" s="1" t="s">
        <v>15411</v>
      </c>
      <c r="K1906" t="s">
        <v>4193</v>
      </c>
    </row>
    <row r="1907" spans="10:11" x14ac:dyDescent="0.25">
      <c r="J1907" s="1" t="s">
        <v>15412</v>
      </c>
      <c r="K1907" t="s">
        <v>4194</v>
      </c>
    </row>
    <row r="1908" spans="10:11" x14ac:dyDescent="0.25">
      <c r="J1908" s="1" t="s">
        <v>15413</v>
      </c>
      <c r="K1908" t="s">
        <v>1170</v>
      </c>
    </row>
    <row r="1909" spans="10:11" x14ac:dyDescent="0.25">
      <c r="J1909" s="1" t="s">
        <v>15414</v>
      </c>
      <c r="K1909" t="s">
        <v>4195</v>
      </c>
    </row>
    <row r="1910" spans="10:11" x14ac:dyDescent="0.25">
      <c r="J1910" s="1" t="s">
        <v>15415</v>
      </c>
      <c r="K1910" t="s">
        <v>4196</v>
      </c>
    </row>
    <row r="1911" spans="10:11" x14ac:dyDescent="0.25">
      <c r="J1911" s="1" t="s">
        <v>15416</v>
      </c>
      <c r="K1911" t="s">
        <v>4197</v>
      </c>
    </row>
    <row r="1912" spans="10:11" x14ac:dyDescent="0.25">
      <c r="J1912" s="1" t="s">
        <v>15417</v>
      </c>
      <c r="K1912" t="s">
        <v>4198</v>
      </c>
    </row>
    <row r="1913" spans="10:11" x14ac:dyDescent="0.25">
      <c r="J1913" s="1" t="s">
        <v>15418</v>
      </c>
      <c r="K1913" t="s">
        <v>4199</v>
      </c>
    </row>
    <row r="1914" spans="10:11" x14ac:dyDescent="0.25">
      <c r="J1914" s="1" t="s">
        <v>15419</v>
      </c>
      <c r="K1914" t="s">
        <v>4200</v>
      </c>
    </row>
    <row r="1915" spans="10:11" x14ac:dyDescent="0.25">
      <c r="J1915" s="1" t="s">
        <v>15420</v>
      </c>
      <c r="K1915" t="s">
        <v>4201</v>
      </c>
    </row>
    <row r="1916" spans="10:11" x14ac:dyDescent="0.25">
      <c r="J1916" s="1" t="s">
        <v>15421</v>
      </c>
      <c r="K1916" t="s">
        <v>4202</v>
      </c>
    </row>
    <row r="1917" spans="10:11" x14ac:dyDescent="0.25">
      <c r="J1917" s="1" t="s">
        <v>15422</v>
      </c>
      <c r="K1917" t="s">
        <v>4203</v>
      </c>
    </row>
    <row r="1918" spans="10:11" x14ac:dyDescent="0.25">
      <c r="J1918" s="1" t="s">
        <v>15423</v>
      </c>
      <c r="K1918" t="s">
        <v>4204</v>
      </c>
    </row>
    <row r="1919" spans="10:11" x14ac:dyDescent="0.25">
      <c r="J1919" s="1" t="s">
        <v>15424</v>
      </c>
      <c r="K1919" t="s">
        <v>4205</v>
      </c>
    </row>
    <row r="1920" spans="10:11" x14ac:dyDescent="0.25">
      <c r="J1920" s="1" t="s">
        <v>15425</v>
      </c>
      <c r="K1920" t="s">
        <v>4206</v>
      </c>
    </row>
    <row r="1921" spans="10:11" x14ac:dyDescent="0.25">
      <c r="J1921" s="1" t="s">
        <v>15426</v>
      </c>
      <c r="K1921" t="s">
        <v>1171</v>
      </c>
    </row>
    <row r="1922" spans="10:11" x14ac:dyDescent="0.25">
      <c r="J1922" s="1" t="s">
        <v>15427</v>
      </c>
      <c r="K1922" t="s">
        <v>4207</v>
      </c>
    </row>
    <row r="1923" spans="10:11" x14ac:dyDescent="0.25">
      <c r="J1923" s="1" t="s">
        <v>15428</v>
      </c>
      <c r="K1923" t="s">
        <v>4208</v>
      </c>
    </row>
    <row r="1924" spans="10:11" x14ac:dyDescent="0.25">
      <c r="J1924" s="1" t="s">
        <v>15429</v>
      </c>
      <c r="K1924" t="s">
        <v>4209</v>
      </c>
    </row>
    <row r="1925" spans="10:11" x14ac:dyDescent="0.25">
      <c r="J1925" s="1" t="s">
        <v>15430</v>
      </c>
      <c r="K1925" t="s">
        <v>4210</v>
      </c>
    </row>
    <row r="1926" spans="10:11" x14ac:dyDescent="0.25">
      <c r="J1926" s="1" t="s">
        <v>15431</v>
      </c>
      <c r="K1926" t="s">
        <v>1172</v>
      </c>
    </row>
    <row r="1927" spans="10:11" x14ac:dyDescent="0.25">
      <c r="J1927" s="1" t="s">
        <v>15432</v>
      </c>
      <c r="K1927" t="s">
        <v>4211</v>
      </c>
    </row>
    <row r="1928" spans="10:11" x14ac:dyDescent="0.25">
      <c r="J1928" s="1" t="s">
        <v>15433</v>
      </c>
      <c r="K1928" t="s">
        <v>4212</v>
      </c>
    </row>
    <row r="1929" spans="10:11" x14ac:dyDescent="0.25">
      <c r="J1929" s="1" t="s">
        <v>15434</v>
      </c>
      <c r="K1929" t="s">
        <v>4213</v>
      </c>
    </row>
    <row r="1930" spans="10:11" x14ac:dyDescent="0.25">
      <c r="J1930" s="1" t="s">
        <v>15435</v>
      </c>
      <c r="K1930" t="s">
        <v>4214</v>
      </c>
    </row>
    <row r="1931" spans="10:11" x14ac:dyDescent="0.25">
      <c r="J1931" s="1" t="s">
        <v>15436</v>
      </c>
      <c r="K1931" t="s">
        <v>4215</v>
      </c>
    </row>
    <row r="1932" spans="10:11" x14ac:dyDescent="0.25">
      <c r="J1932" s="1" t="s">
        <v>15437</v>
      </c>
      <c r="K1932" t="s">
        <v>4216</v>
      </c>
    </row>
    <row r="1933" spans="10:11" x14ac:dyDescent="0.25">
      <c r="J1933" s="1" t="s">
        <v>15438</v>
      </c>
      <c r="K1933" t="s">
        <v>1988</v>
      </c>
    </row>
    <row r="1934" spans="10:11" x14ac:dyDescent="0.25">
      <c r="J1934" s="1" t="s">
        <v>15439</v>
      </c>
      <c r="K1934" t="s">
        <v>4217</v>
      </c>
    </row>
    <row r="1935" spans="10:11" x14ac:dyDescent="0.25">
      <c r="J1935" s="1" t="s">
        <v>15440</v>
      </c>
      <c r="K1935" t="s">
        <v>4218</v>
      </c>
    </row>
    <row r="1936" spans="10:11" x14ac:dyDescent="0.25">
      <c r="J1936" s="1" t="s">
        <v>15441</v>
      </c>
      <c r="K1936" t="s">
        <v>4219</v>
      </c>
    </row>
    <row r="1937" spans="10:11" x14ac:dyDescent="0.25">
      <c r="J1937" s="1" t="s">
        <v>15442</v>
      </c>
      <c r="K1937" t="s">
        <v>4220</v>
      </c>
    </row>
    <row r="1938" spans="10:11" x14ac:dyDescent="0.25">
      <c r="J1938" s="1" t="s">
        <v>15443</v>
      </c>
      <c r="K1938" t="s">
        <v>4221</v>
      </c>
    </row>
    <row r="1939" spans="10:11" x14ac:dyDescent="0.25">
      <c r="J1939" s="1" t="s">
        <v>15444</v>
      </c>
      <c r="K1939" t="s">
        <v>1173</v>
      </c>
    </row>
    <row r="1940" spans="10:11" x14ac:dyDescent="0.25">
      <c r="J1940" s="1" t="s">
        <v>15445</v>
      </c>
      <c r="K1940" t="s">
        <v>1174</v>
      </c>
    </row>
    <row r="1941" spans="10:11" x14ac:dyDescent="0.25">
      <c r="J1941" s="1" t="s">
        <v>15446</v>
      </c>
      <c r="K1941" t="s">
        <v>4222</v>
      </c>
    </row>
    <row r="1942" spans="10:11" x14ac:dyDescent="0.25">
      <c r="J1942" s="1" t="s">
        <v>15447</v>
      </c>
      <c r="K1942" t="s">
        <v>4223</v>
      </c>
    </row>
    <row r="1943" spans="10:11" x14ac:dyDescent="0.25">
      <c r="J1943" s="1" t="s">
        <v>15448</v>
      </c>
      <c r="K1943" t="s">
        <v>1175</v>
      </c>
    </row>
    <row r="1944" spans="10:11" x14ac:dyDescent="0.25">
      <c r="J1944" s="1" t="s">
        <v>15449</v>
      </c>
      <c r="K1944" t="s">
        <v>4224</v>
      </c>
    </row>
    <row r="1945" spans="10:11" x14ac:dyDescent="0.25">
      <c r="J1945" s="1" t="s">
        <v>15450</v>
      </c>
      <c r="K1945" t="s">
        <v>4225</v>
      </c>
    </row>
    <row r="1946" spans="10:11" x14ac:dyDescent="0.25">
      <c r="J1946" s="1" t="s">
        <v>15451</v>
      </c>
      <c r="K1946" t="s">
        <v>4226</v>
      </c>
    </row>
    <row r="1947" spans="10:11" x14ac:dyDescent="0.25">
      <c r="J1947" s="1" t="s">
        <v>15452</v>
      </c>
      <c r="K1947" t="s">
        <v>4227</v>
      </c>
    </row>
    <row r="1948" spans="10:11" x14ac:dyDescent="0.25">
      <c r="J1948" s="1" t="s">
        <v>15453</v>
      </c>
      <c r="K1948" t="s">
        <v>4228</v>
      </c>
    </row>
    <row r="1949" spans="10:11" x14ac:dyDescent="0.25">
      <c r="J1949" s="1" t="s">
        <v>15454</v>
      </c>
      <c r="K1949" t="s">
        <v>4229</v>
      </c>
    </row>
    <row r="1950" spans="10:11" x14ac:dyDescent="0.25">
      <c r="J1950" s="1" t="s">
        <v>15455</v>
      </c>
      <c r="K1950" t="s">
        <v>4230</v>
      </c>
    </row>
    <row r="1951" spans="10:11" x14ac:dyDescent="0.25">
      <c r="J1951" s="1" t="s">
        <v>15456</v>
      </c>
      <c r="K1951" t="s">
        <v>4231</v>
      </c>
    </row>
    <row r="1952" spans="10:11" x14ac:dyDescent="0.25">
      <c r="J1952" s="1" t="s">
        <v>15457</v>
      </c>
      <c r="K1952" t="s">
        <v>4232</v>
      </c>
    </row>
    <row r="1953" spans="10:11" x14ac:dyDescent="0.25">
      <c r="J1953" s="1" t="s">
        <v>15458</v>
      </c>
      <c r="K1953" t="s">
        <v>1989</v>
      </c>
    </row>
    <row r="1954" spans="10:11" x14ac:dyDescent="0.25">
      <c r="J1954" s="1" t="s">
        <v>15459</v>
      </c>
      <c r="K1954" t="s">
        <v>1176</v>
      </c>
    </row>
    <row r="1955" spans="10:11" x14ac:dyDescent="0.25">
      <c r="J1955" s="1" t="s">
        <v>15460</v>
      </c>
      <c r="K1955" t="s">
        <v>4233</v>
      </c>
    </row>
    <row r="1956" spans="10:11" x14ac:dyDescent="0.25">
      <c r="J1956" s="1" t="s">
        <v>15461</v>
      </c>
      <c r="K1956" t="s">
        <v>1990</v>
      </c>
    </row>
    <row r="1957" spans="10:11" x14ac:dyDescent="0.25">
      <c r="J1957" s="1" t="s">
        <v>15462</v>
      </c>
      <c r="K1957" t="s">
        <v>4234</v>
      </c>
    </row>
    <row r="1958" spans="10:11" x14ac:dyDescent="0.25">
      <c r="J1958" s="1" t="s">
        <v>15463</v>
      </c>
      <c r="K1958" t="s">
        <v>4235</v>
      </c>
    </row>
    <row r="1959" spans="10:11" x14ac:dyDescent="0.25">
      <c r="J1959" s="1" t="s">
        <v>15464</v>
      </c>
      <c r="K1959" t="s">
        <v>4236</v>
      </c>
    </row>
    <row r="1960" spans="10:11" x14ac:dyDescent="0.25">
      <c r="J1960" s="1" t="s">
        <v>15465</v>
      </c>
      <c r="K1960" t="s">
        <v>4237</v>
      </c>
    </row>
    <row r="1961" spans="10:11" x14ac:dyDescent="0.25">
      <c r="J1961" s="1" t="s">
        <v>15466</v>
      </c>
      <c r="K1961" t="s">
        <v>4238</v>
      </c>
    </row>
    <row r="1962" spans="10:11" x14ac:dyDescent="0.25">
      <c r="J1962" s="1" t="s">
        <v>15467</v>
      </c>
      <c r="K1962" t="s">
        <v>4239</v>
      </c>
    </row>
    <row r="1963" spans="10:11" x14ac:dyDescent="0.25">
      <c r="J1963" s="1" t="s">
        <v>15468</v>
      </c>
      <c r="K1963" t="s">
        <v>1177</v>
      </c>
    </row>
    <row r="1964" spans="10:11" x14ac:dyDescent="0.25">
      <c r="J1964" s="1" t="s">
        <v>15469</v>
      </c>
      <c r="K1964" t="s">
        <v>4240</v>
      </c>
    </row>
    <row r="1965" spans="10:11" x14ac:dyDescent="0.25">
      <c r="J1965" s="1" t="s">
        <v>15470</v>
      </c>
      <c r="K1965" t="s">
        <v>1991</v>
      </c>
    </row>
    <row r="1966" spans="10:11" x14ac:dyDescent="0.25">
      <c r="J1966" s="1" t="s">
        <v>15471</v>
      </c>
      <c r="K1966" t="s">
        <v>4241</v>
      </c>
    </row>
    <row r="1967" spans="10:11" x14ac:dyDescent="0.25">
      <c r="J1967" s="1" t="s">
        <v>15472</v>
      </c>
      <c r="K1967" t="s">
        <v>4242</v>
      </c>
    </row>
    <row r="1968" spans="10:11" x14ac:dyDescent="0.25">
      <c r="J1968" s="1" t="s">
        <v>15473</v>
      </c>
      <c r="K1968" t="s">
        <v>4243</v>
      </c>
    </row>
    <row r="1969" spans="10:11" x14ac:dyDescent="0.25">
      <c r="J1969" s="1" t="s">
        <v>15474</v>
      </c>
      <c r="K1969" t="s">
        <v>4244</v>
      </c>
    </row>
    <row r="1970" spans="10:11" x14ac:dyDescent="0.25">
      <c r="J1970" s="1" t="s">
        <v>15475</v>
      </c>
      <c r="K1970" t="s">
        <v>4245</v>
      </c>
    </row>
    <row r="1971" spans="10:11" x14ac:dyDescent="0.25">
      <c r="J1971" s="1" t="s">
        <v>15476</v>
      </c>
      <c r="K1971" t="s">
        <v>4246</v>
      </c>
    </row>
    <row r="1972" spans="10:11" x14ac:dyDescent="0.25">
      <c r="J1972" s="1" t="s">
        <v>15477</v>
      </c>
      <c r="K1972" t="s">
        <v>4247</v>
      </c>
    </row>
    <row r="1973" spans="10:11" x14ac:dyDescent="0.25">
      <c r="J1973" s="1" t="s">
        <v>15478</v>
      </c>
      <c r="K1973" t="s">
        <v>769</v>
      </c>
    </row>
    <row r="1974" spans="10:11" x14ac:dyDescent="0.25">
      <c r="J1974" s="1" t="s">
        <v>15479</v>
      </c>
      <c r="K1974" t="s">
        <v>4248</v>
      </c>
    </row>
    <row r="1975" spans="10:11" x14ac:dyDescent="0.25">
      <c r="J1975" s="1" t="s">
        <v>15480</v>
      </c>
      <c r="K1975" t="s">
        <v>4249</v>
      </c>
    </row>
    <row r="1976" spans="10:11" x14ac:dyDescent="0.25">
      <c r="J1976" s="1" t="s">
        <v>15481</v>
      </c>
      <c r="K1976" t="s">
        <v>4250</v>
      </c>
    </row>
    <row r="1977" spans="10:11" x14ac:dyDescent="0.25">
      <c r="J1977" s="1" t="s">
        <v>15482</v>
      </c>
      <c r="K1977" t="s">
        <v>4251</v>
      </c>
    </row>
    <row r="1978" spans="10:11" x14ac:dyDescent="0.25">
      <c r="J1978" s="1" t="s">
        <v>15483</v>
      </c>
      <c r="K1978" t="s">
        <v>4252</v>
      </c>
    </row>
    <row r="1979" spans="10:11" x14ac:dyDescent="0.25">
      <c r="J1979" s="1" t="s">
        <v>15484</v>
      </c>
      <c r="K1979" t="s">
        <v>4253</v>
      </c>
    </row>
    <row r="1980" spans="10:11" x14ac:dyDescent="0.25">
      <c r="J1980" s="1" t="s">
        <v>15485</v>
      </c>
      <c r="K1980" t="s">
        <v>4254</v>
      </c>
    </row>
    <row r="1981" spans="10:11" x14ac:dyDescent="0.25">
      <c r="J1981" s="1" t="s">
        <v>15486</v>
      </c>
      <c r="K1981" t="s">
        <v>4255</v>
      </c>
    </row>
    <row r="1982" spans="10:11" x14ac:dyDescent="0.25">
      <c r="J1982" s="1" t="s">
        <v>15487</v>
      </c>
      <c r="K1982" t="s">
        <v>4256</v>
      </c>
    </row>
    <row r="1983" spans="10:11" x14ac:dyDescent="0.25">
      <c r="J1983" s="1" t="s">
        <v>15488</v>
      </c>
      <c r="K1983" t="s">
        <v>1178</v>
      </c>
    </row>
    <row r="1984" spans="10:11" x14ac:dyDescent="0.25">
      <c r="J1984" s="1" t="s">
        <v>15489</v>
      </c>
      <c r="K1984" t="s">
        <v>4257</v>
      </c>
    </row>
    <row r="1985" spans="10:11" x14ac:dyDescent="0.25">
      <c r="J1985" s="1" t="s">
        <v>15490</v>
      </c>
      <c r="K1985" t="s">
        <v>4258</v>
      </c>
    </row>
    <row r="1986" spans="10:11" x14ac:dyDescent="0.25">
      <c r="J1986" s="1" t="s">
        <v>15491</v>
      </c>
      <c r="K1986" t="s">
        <v>4259</v>
      </c>
    </row>
    <row r="1987" spans="10:11" x14ac:dyDescent="0.25">
      <c r="J1987" s="1" t="s">
        <v>15492</v>
      </c>
      <c r="K1987" t="s">
        <v>4260</v>
      </c>
    </row>
    <row r="1988" spans="10:11" x14ac:dyDescent="0.25">
      <c r="J1988" s="1" t="s">
        <v>15493</v>
      </c>
      <c r="K1988" t="s">
        <v>1992</v>
      </c>
    </row>
    <row r="1989" spans="10:11" x14ac:dyDescent="0.25">
      <c r="J1989" s="1" t="s">
        <v>15494</v>
      </c>
      <c r="K1989" t="s">
        <v>4261</v>
      </c>
    </row>
    <row r="1990" spans="10:11" x14ac:dyDescent="0.25">
      <c r="J1990" s="1" t="s">
        <v>15495</v>
      </c>
      <c r="K1990" t="s">
        <v>4262</v>
      </c>
    </row>
    <row r="1991" spans="10:11" x14ac:dyDescent="0.25">
      <c r="J1991" s="1" t="s">
        <v>15496</v>
      </c>
      <c r="K1991" t="s">
        <v>4263</v>
      </c>
    </row>
    <row r="1992" spans="10:11" x14ac:dyDescent="0.25">
      <c r="J1992" s="1" t="s">
        <v>15497</v>
      </c>
      <c r="K1992" t="s">
        <v>4264</v>
      </c>
    </row>
    <row r="1993" spans="10:11" x14ac:dyDescent="0.25">
      <c r="J1993" s="1" t="s">
        <v>15498</v>
      </c>
      <c r="K1993" t="s">
        <v>4265</v>
      </c>
    </row>
    <row r="1994" spans="10:11" x14ac:dyDescent="0.25">
      <c r="J1994" s="1" t="s">
        <v>15499</v>
      </c>
      <c r="K1994" t="s">
        <v>770</v>
      </c>
    </row>
    <row r="1995" spans="10:11" x14ac:dyDescent="0.25">
      <c r="J1995" s="1" t="s">
        <v>15500</v>
      </c>
      <c r="K1995" t="s">
        <v>4266</v>
      </c>
    </row>
    <row r="1996" spans="10:11" x14ac:dyDescent="0.25">
      <c r="J1996" s="1" t="s">
        <v>15501</v>
      </c>
      <c r="K1996" t="s">
        <v>4267</v>
      </c>
    </row>
    <row r="1997" spans="10:11" x14ac:dyDescent="0.25">
      <c r="J1997" s="1" t="s">
        <v>15502</v>
      </c>
      <c r="K1997" t="s">
        <v>4268</v>
      </c>
    </row>
    <row r="1998" spans="10:11" x14ac:dyDescent="0.25">
      <c r="J1998" s="1" t="s">
        <v>15503</v>
      </c>
      <c r="K1998" t="s">
        <v>4269</v>
      </c>
    </row>
    <row r="1999" spans="10:11" x14ac:dyDescent="0.25">
      <c r="J1999" s="1" t="s">
        <v>15504</v>
      </c>
      <c r="K1999" t="s">
        <v>4270</v>
      </c>
    </row>
    <row r="2000" spans="10:11" x14ac:dyDescent="0.25">
      <c r="J2000" s="1" t="s">
        <v>15505</v>
      </c>
      <c r="K2000" t="s">
        <v>4271</v>
      </c>
    </row>
    <row r="2001" spans="10:11" x14ac:dyDescent="0.25">
      <c r="J2001" s="1" t="s">
        <v>15506</v>
      </c>
      <c r="K2001" t="s">
        <v>4272</v>
      </c>
    </row>
    <row r="2002" spans="10:11" x14ac:dyDescent="0.25">
      <c r="J2002" s="1" t="s">
        <v>15507</v>
      </c>
      <c r="K2002" t="s">
        <v>4273</v>
      </c>
    </row>
    <row r="2003" spans="10:11" x14ac:dyDescent="0.25">
      <c r="J2003" s="1" t="s">
        <v>15508</v>
      </c>
      <c r="K2003" t="s">
        <v>4274</v>
      </c>
    </row>
    <row r="2004" spans="10:11" x14ac:dyDescent="0.25">
      <c r="J2004" s="1" t="s">
        <v>15509</v>
      </c>
      <c r="K2004" t="s">
        <v>4275</v>
      </c>
    </row>
    <row r="2005" spans="10:11" x14ac:dyDescent="0.25">
      <c r="J2005" s="1" t="s">
        <v>15510</v>
      </c>
      <c r="K2005" t="s">
        <v>4276</v>
      </c>
    </row>
    <row r="2006" spans="10:11" x14ac:dyDescent="0.25">
      <c r="J2006" s="1" t="s">
        <v>15511</v>
      </c>
      <c r="K2006" t="s">
        <v>4277</v>
      </c>
    </row>
    <row r="2007" spans="10:11" x14ac:dyDescent="0.25">
      <c r="J2007" s="1" t="s">
        <v>15512</v>
      </c>
      <c r="K2007" t="s">
        <v>4278</v>
      </c>
    </row>
    <row r="2008" spans="10:11" x14ac:dyDescent="0.25">
      <c r="J2008" s="1" t="s">
        <v>15513</v>
      </c>
      <c r="K2008" t="s">
        <v>4279</v>
      </c>
    </row>
    <row r="2009" spans="10:11" x14ac:dyDescent="0.25">
      <c r="J2009" s="1" t="s">
        <v>15514</v>
      </c>
      <c r="K2009" t="s">
        <v>4280</v>
      </c>
    </row>
    <row r="2010" spans="10:11" x14ac:dyDescent="0.25">
      <c r="J2010" s="1" t="s">
        <v>15515</v>
      </c>
      <c r="K2010" t="s">
        <v>4281</v>
      </c>
    </row>
    <row r="2011" spans="10:11" x14ac:dyDescent="0.25">
      <c r="J2011" s="1" t="s">
        <v>15516</v>
      </c>
      <c r="K2011" t="s">
        <v>1179</v>
      </c>
    </row>
    <row r="2012" spans="10:11" x14ac:dyDescent="0.25">
      <c r="J2012" s="1" t="s">
        <v>15517</v>
      </c>
      <c r="K2012" t="s">
        <v>4282</v>
      </c>
    </row>
    <row r="2013" spans="10:11" x14ac:dyDescent="0.25">
      <c r="J2013" s="1" t="s">
        <v>15518</v>
      </c>
      <c r="K2013" t="s">
        <v>4283</v>
      </c>
    </row>
    <row r="2014" spans="10:11" x14ac:dyDescent="0.25">
      <c r="J2014" s="1" t="s">
        <v>15519</v>
      </c>
      <c r="K2014" t="s">
        <v>4284</v>
      </c>
    </row>
    <row r="2015" spans="10:11" x14ac:dyDescent="0.25">
      <c r="J2015" s="1" t="s">
        <v>15520</v>
      </c>
      <c r="K2015" t="s">
        <v>4285</v>
      </c>
    </row>
    <row r="2016" spans="10:11" x14ac:dyDescent="0.25">
      <c r="J2016" s="1" t="s">
        <v>15521</v>
      </c>
      <c r="K2016" t="s">
        <v>4286</v>
      </c>
    </row>
    <row r="2017" spans="10:11" x14ac:dyDescent="0.25">
      <c r="J2017" s="1" t="s">
        <v>15522</v>
      </c>
      <c r="K2017" t="s">
        <v>4287</v>
      </c>
    </row>
    <row r="2018" spans="10:11" x14ac:dyDescent="0.25">
      <c r="J2018" s="1" t="s">
        <v>15523</v>
      </c>
      <c r="K2018" t="s">
        <v>4288</v>
      </c>
    </row>
    <row r="2019" spans="10:11" x14ac:dyDescent="0.25">
      <c r="J2019" s="1" t="s">
        <v>15524</v>
      </c>
      <c r="K2019" t="s">
        <v>4289</v>
      </c>
    </row>
    <row r="2020" spans="10:11" x14ac:dyDescent="0.25">
      <c r="J2020" s="1" t="s">
        <v>15525</v>
      </c>
      <c r="K2020" t="s">
        <v>446</v>
      </c>
    </row>
    <row r="2021" spans="10:11" x14ac:dyDescent="0.25">
      <c r="J2021" s="1" t="s">
        <v>15526</v>
      </c>
      <c r="K2021" t="s">
        <v>4290</v>
      </c>
    </row>
    <row r="2022" spans="10:11" x14ac:dyDescent="0.25">
      <c r="J2022" s="1" t="s">
        <v>15527</v>
      </c>
      <c r="K2022" t="s">
        <v>4291</v>
      </c>
    </row>
    <row r="2023" spans="10:11" x14ac:dyDescent="0.25">
      <c r="J2023" s="1" t="s">
        <v>15528</v>
      </c>
      <c r="K2023" t="s">
        <v>4292</v>
      </c>
    </row>
    <row r="2024" spans="10:11" x14ac:dyDescent="0.25">
      <c r="J2024" s="1" t="s">
        <v>15529</v>
      </c>
      <c r="K2024" t="s">
        <v>4293</v>
      </c>
    </row>
    <row r="2025" spans="10:11" x14ac:dyDescent="0.25">
      <c r="J2025" s="1" t="s">
        <v>15530</v>
      </c>
      <c r="K2025" t="s">
        <v>4294</v>
      </c>
    </row>
    <row r="2026" spans="10:11" x14ac:dyDescent="0.25">
      <c r="J2026" s="1" t="s">
        <v>15531</v>
      </c>
      <c r="K2026" t="s">
        <v>1180</v>
      </c>
    </row>
    <row r="2027" spans="10:11" x14ac:dyDescent="0.25">
      <c r="J2027" s="1" t="s">
        <v>15532</v>
      </c>
      <c r="K2027" t="s">
        <v>4295</v>
      </c>
    </row>
    <row r="2028" spans="10:11" x14ac:dyDescent="0.25">
      <c r="J2028" s="1" t="s">
        <v>15533</v>
      </c>
      <c r="K2028" t="s">
        <v>4296</v>
      </c>
    </row>
    <row r="2029" spans="10:11" x14ac:dyDescent="0.25">
      <c r="J2029" s="1" t="s">
        <v>15534</v>
      </c>
      <c r="K2029" t="s">
        <v>4297</v>
      </c>
    </row>
    <row r="2030" spans="10:11" x14ac:dyDescent="0.25">
      <c r="J2030" s="1" t="s">
        <v>15535</v>
      </c>
      <c r="K2030" t="s">
        <v>4298</v>
      </c>
    </row>
    <row r="2031" spans="10:11" x14ac:dyDescent="0.25">
      <c r="J2031" s="1" t="s">
        <v>15536</v>
      </c>
      <c r="K2031" t="s">
        <v>4299</v>
      </c>
    </row>
    <row r="2032" spans="10:11" x14ac:dyDescent="0.25">
      <c r="J2032" s="1" t="s">
        <v>15537</v>
      </c>
      <c r="K2032" t="s">
        <v>4300</v>
      </c>
    </row>
    <row r="2033" spans="10:11" x14ac:dyDescent="0.25">
      <c r="J2033" s="1" t="s">
        <v>15538</v>
      </c>
      <c r="K2033" t="s">
        <v>4301</v>
      </c>
    </row>
    <row r="2034" spans="10:11" x14ac:dyDescent="0.25">
      <c r="J2034" s="1" t="s">
        <v>15539</v>
      </c>
      <c r="K2034" t="s">
        <v>4302</v>
      </c>
    </row>
    <row r="2035" spans="10:11" x14ac:dyDescent="0.25">
      <c r="J2035" s="1" t="s">
        <v>15540</v>
      </c>
      <c r="K2035" t="s">
        <v>4303</v>
      </c>
    </row>
    <row r="2036" spans="10:11" x14ac:dyDescent="0.25">
      <c r="J2036" s="1" t="s">
        <v>15541</v>
      </c>
      <c r="K2036" t="s">
        <v>4304</v>
      </c>
    </row>
    <row r="2037" spans="10:11" x14ac:dyDescent="0.25">
      <c r="J2037" s="1" t="s">
        <v>15542</v>
      </c>
      <c r="K2037" t="s">
        <v>4305</v>
      </c>
    </row>
    <row r="2038" spans="10:11" x14ac:dyDescent="0.25">
      <c r="J2038" s="1" t="s">
        <v>15543</v>
      </c>
      <c r="K2038" t="s">
        <v>4306</v>
      </c>
    </row>
    <row r="2039" spans="10:11" x14ac:dyDescent="0.25">
      <c r="J2039" s="1" t="s">
        <v>15544</v>
      </c>
      <c r="K2039" t="s">
        <v>771</v>
      </c>
    </row>
    <row r="2040" spans="10:11" x14ac:dyDescent="0.25">
      <c r="J2040" s="1" t="s">
        <v>15545</v>
      </c>
      <c r="K2040" t="s">
        <v>447</v>
      </c>
    </row>
    <row r="2041" spans="10:11" x14ac:dyDescent="0.25">
      <c r="J2041" s="1" t="s">
        <v>15546</v>
      </c>
      <c r="K2041" t="s">
        <v>4307</v>
      </c>
    </row>
    <row r="2042" spans="10:11" x14ac:dyDescent="0.25">
      <c r="J2042" s="1" t="s">
        <v>15547</v>
      </c>
      <c r="K2042" t="s">
        <v>4308</v>
      </c>
    </row>
    <row r="2043" spans="10:11" x14ac:dyDescent="0.25">
      <c r="J2043" s="1" t="s">
        <v>15548</v>
      </c>
      <c r="K2043" t="s">
        <v>4309</v>
      </c>
    </row>
    <row r="2044" spans="10:11" x14ac:dyDescent="0.25">
      <c r="J2044" s="1" t="s">
        <v>15549</v>
      </c>
      <c r="K2044" t="s">
        <v>4310</v>
      </c>
    </row>
    <row r="2045" spans="10:11" x14ac:dyDescent="0.25">
      <c r="J2045" s="1" t="s">
        <v>15550</v>
      </c>
      <c r="K2045" t="s">
        <v>4310</v>
      </c>
    </row>
    <row r="2046" spans="10:11" x14ac:dyDescent="0.25">
      <c r="J2046" s="1" t="s">
        <v>15551</v>
      </c>
      <c r="K2046" t="s">
        <v>1181</v>
      </c>
    </row>
    <row r="2047" spans="10:11" x14ac:dyDescent="0.25">
      <c r="J2047" s="1" t="s">
        <v>15552</v>
      </c>
      <c r="K2047" t="s">
        <v>4311</v>
      </c>
    </row>
    <row r="2048" spans="10:11" x14ac:dyDescent="0.25">
      <c r="J2048" s="1" t="s">
        <v>15553</v>
      </c>
      <c r="K2048" t="s">
        <v>4312</v>
      </c>
    </row>
    <row r="2049" spans="10:11" x14ac:dyDescent="0.25">
      <c r="J2049" s="1" t="s">
        <v>15554</v>
      </c>
      <c r="K2049" t="s">
        <v>4313</v>
      </c>
    </row>
    <row r="2050" spans="10:11" x14ac:dyDescent="0.25">
      <c r="J2050" s="1" t="s">
        <v>15555</v>
      </c>
      <c r="K2050" t="s">
        <v>4314</v>
      </c>
    </row>
    <row r="2051" spans="10:11" x14ac:dyDescent="0.25">
      <c r="J2051" s="1" t="s">
        <v>15556</v>
      </c>
      <c r="K2051" t="s">
        <v>4315</v>
      </c>
    </row>
    <row r="2052" spans="10:11" x14ac:dyDescent="0.25">
      <c r="J2052" s="1" t="s">
        <v>15557</v>
      </c>
      <c r="K2052" t="s">
        <v>4316</v>
      </c>
    </row>
    <row r="2053" spans="10:11" x14ac:dyDescent="0.25">
      <c r="J2053" s="1" t="s">
        <v>15558</v>
      </c>
      <c r="K2053" t="s">
        <v>4317</v>
      </c>
    </row>
    <row r="2054" spans="10:11" x14ac:dyDescent="0.25">
      <c r="J2054" s="1" t="s">
        <v>15559</v>
      </c>
      <c r="K2054" t="s">
        <v>4318</v>
      </c>
    </row>
    <row r="2055" spans="10:11" x14ac:dyDescent="0.25">
      <c r="J2055" s="1" t="s">
        <v>15560</v>
      </c>
      <c r="K2055" t="s">
        <v>4319</v>
      </c>
    </row>
    <row r="2056" spans="10:11" x14ac:dyDescent="0.25">
      <c r="J2056" s="1" t="s">
        <v>15561</v>
      </c>
      <c r="K2056" t="s">
        <v>4320</v>
      </c>
    </row>
    <row r="2057" spans="10:11" x14ac:dyDescent="0.25">
      <c r="J2057" s="1" t="s">
        <v>15562</v>
      </c>
      <c r="K2057" t="s">
        <v>4321</v>
      </c>
    </row>
    <row r="2058" spans="10:11" x14ac:dyDescent="0.25">
      <c r="J2058" s="1" t="s">
        <v>15563</v>
      </c>
      <c r="K2058" t="s">
        <v>4322</v>
      </c>
    </row>
    <row r="2059" spans="10:11" x14ac:dyDescent="0.25">
      <c r="J2059" s="1" t="s">
        <v>15564</v>
      </c>
      <c r="K2059" t="s">
        <v>1993</v>
      </c>
    </row>
    <row r="2060" spans="10:11" x14ac:dyDescent="0.25">
      <c r="J2060" s="1" t="s">
        <v>15565</v>
      </c>
      <c r="K2060" t="s">
        <v>4323</v>
      </c>
    </row>
    <row r="2061" spans="10:11" x14ac:dyDescent="0.25">
      <c r="J2061" s="1" t="s">
        <v>15566</v>
      </c>
      <c r="K2061" t="s">
        <v>4324</v>
      </c>
    </row>
    <row r="2062" spans="10:11" x14ac:dyDescent="0.25">
      <c r="J2062" s="1" t="s">
        <v>15567</v>
      </c>
      <c r="K2062" t="s">
        <v>4325</v>
      </c>
    </row>
    <row r="2063" spans="10:11" x14ac:dyDescent="0.25">
      <c r="J2063" s="1" t="s">
        <v>15568</v>
      </c>
      <c r="K2063" t="s">
        <v>4326</v>
      </c>
    </row>
    <row r="2064" spans="10:11" x14ac:dyDescent="0.25">
      <c r="J2064" s="1" t="s">
        <v>15569</v>
      </c>
      <c r="K2064" t="s">
        <v>4327</v>
      </c>
    </row>
    <row r="2065" spans="10:11" x14ac:dyDescent="0.25">
      <c r="J2065" s="1" t="s">
        <v>15570</v>
      </c>
      <c r="K2065" t="s">
        <v>4328</v>
      </c>
    </row>
    <row r="2066" spans="10:11" x14ac:dyDescent="0.25">
      <c r="J2066" s="1" t="s">
        <v>15571</v>
      </c>
      <c r="K2066" t="s">
        <v>617</v>
      </c>
    </row>
    <row r="2067" spans="10:11" x14ac:dyDescent="0.25">
      <c r="J2067" s="1" t="s">
        <v>15572</v>
      </c>
      <c r="K2067" t="s">
        <v>4329</v>
      </c>
    </row>
    <row r="2068" spans="10:11" x14ac:dyDescent="0.25">
      <c r="J2068" s="1" t="s">
        <v>15573</v>
      </c>
      <c r="K2068" t="s">
        <v>4330</v>
      </c>
    </row>
    <row r="2069" spans="10:11" x14ac:dyDescent="0.25">
      <c r="J2069" s="1" t="s">
        <v>15574</v>
      </c>
      <c r="K2069" t="s">
        <v>4331</v>
      </c>
    </row>
    <row r="2070" spans="10:11" x14ac:dyDescent="0.25">
      <c r="J2070" s="1" t="s">
        <v>15575</v>
      </c>
      <c r="K2070" t="s">
        <v>448</v>
      </c>
    </row>
    <row r="2071" spans="10:11" x14ac:dyDescent="0.25">
      <c r="J2071" s="1" t="s">
        <v>15576</v>
      </c>
      <c r="K2071" t="s">
        <v>449</v>
      </c>
    </row>
    <row r="2072" spans="10:11" x14ac:dyDescent="0.25">
      <c r="J2072" s="1" t="s">
        <v>15577</v>
      </c>
      <c r="K2072" t="s">
        <v>4332</v>
      </c>
    </row>
    <row r="2073" spans="10:11" x14ac:dyDescent="0.25">
      <c r="J2073" s="1" t="s">
        <v>15578</v>
      </c>
      <c r="K2073" t="s">
        <v>4333</v>
      </c>
    </row>
    <row r="2074" spans="10:11" x14ac:dyDescent="0.25">
      <c r="J2074" s="1" t="s">
        <v>15579</v>
      </c>
      <c r="K2074" t="s">
        <v>4334</v>
      </c>
    </row>
    <row r="2075" spans="10:11" x14ac:dyDescent="0.25">
      <c r="J2075" s="1" t="s">
        <v>15580</v>
      </c>
      <c r="K2075" t="s">
        <v>4335</v>
      </c>
    </row>
    <row r="2076" spans="10:11" x14ac:dyDescent="0.25">
      <c r="J2076" s="1" t="s">
        <v>15581</v>
      </c>
      <c r="K2076" t="s">
        <v>4336</v>
      </c>
    </row>
    <row r="2077" spans="10:11" x14ac:dyDescent="0.25">
      <c r="J2077" s="1" t="s">
        <v>15582</v>
      </c>
      <c r="K2077" t="s">
        <v>4337</v>
      </c>
    </row>
    <row r="2078" spans="10:11" x14ac:dyDescent="0.25">
      <c r="J2078" s="1" t="s">
        <v>15583</v>
      </c>
      <c r="K2078" t="s">
        <v>4338</v>
      </c>
    </row>
    <row r="2079" spans="10:11" x14ac:dyDescent="0.25">
      <c r="J2079" s="1" t="s">
        <v>15584</v>
      </c>
      <c r="K2079" t="s">
        <v>4339</v>
      </c>
    </row>
    <row r="2080" spans="10:11" x14ac:dyDescent="0.25">
      <c r="J2080" s="1" t="s">
        <v>15585</v>
      </c>
      <c r="K2080" t="s">
        <v>4340</v>
      </c>
    </row>
    <row r="2081" spans="10:11" x14ac:dyDescent="0.25">
      <c r="J2081" s="1" t="s">
        <v>15586</v>
      </c>
      <c r="K2081" t="s">
        <v>4341</v>
      </c>
    </row>
    <row r="2082" spans="10:11" x14ac:dyDescent="0.25">
      <c r="J2082" s="1" t="s">
        <v>15587</v>
      </c>
      <c r="K2082" t="s">
        <v>4342</v>
      </c>
    </row>
    <row r="2083" spans="10:11" x14ac:dyDescent="0.25">
      <c r="J2083" s="1" t="s">
        <v>15588</v>
      </c>
      <c r="K2083" t="s">
        <v>4343</v>
      </c>
    </row>
    <row r="2084" spans="10:11" x14ac:dyDescent="0.25">
      <c r="J2084" s="1" t="s">
        <v>15589</v>
      </c>
      <c r="K2084" t="s">
        <v>4344</v>
      </c>
    </row>
    <row r="2085" spans="10:11" x14ac:dyDescent="0.25">
      <c r="J2085" s="1" t="s">
        <v>15590</v>
      </c>
      <c r="K2085" t="s">
        <v>4345</v>
      </c>
    </row>
    <row r="2086" spans="10:11" x14ac:dyDescent="0.25">
      <c r="J2086" s="1" t="s">
        <v>15591</v>
      </c>
      <c r="K2086" t="s">
        <v>4346</v>
      </c>
    </row>
    <row r="2087" spans="10:11" x14ac:dyDescent="0.25">
      <c r="J2087" s="1" t="s">
        <v>15592</v>
      </c>
      <c r="K2087" t="s">
        <v>4347</v>
      </c>
    </row>
    <row r="2088" spans="10:11" x14ac:dyDescent="0.25">
      <c r="J2088" s="1" t="s">
        <v>15593</v>
      </c>
      <c r="K2088" t="s">
        <v>4348</v>
      </c>
    </row>
    <row r="2089" spans="10:11" x14ac:dyDescent="0.25">
      <c r="J2089" s="1" t="s">
        <v>15594</v>
      </c>
      <c r="K2089" t="s">
        <v>4349</v>
      </c>
    </row>
    <row r="2090" spans="10:11" x14ac:dyDescent="0.25">
      <c r="J2090" s="1" t="s">
        <v>15595</v>
      </c>
      <c r="K2090" t="s">
        <v>4350</v>
      </c>
    </row>
    <row r="2091" spans="10:11" x14ac:dyDescent="0.25">
      <c r="J2091" s="1" t="s">
        <v>15596</v>
      </c>
      <c r="K2091" t="s">
        <v>4351</v>
      </c>
    </row>
    <row r="2092" spans="10:11" x14ac:dyDescent="0.25">
      <c r="J2092" s="1" t="s">
        <v>15597</v>
      </c>
      <c r="K2092" t="s">
        <v>4352</v>
      </c>
    </row>
    <row r="2093" spans="10:11" x14ac:dyDescent="0.25">
      <c r="J2093" s="1" t="s">
        <v>15598</v>
      </c>
      <c r="K2093" t="s">
        <v>4353</v>
      </c>
    </row>
    <row r="2094" spans="10:11" x14ac:dyDescent="0.25">
      <c r="J2094" s="1" t="s">
        <v>15599</v>
      </c>
      <c r="K2094" t="s">
        <v>4354</v>
      </c>
    </row>
    <row r="2095" spans="10:11" x14ac:dyDescent="0.25">
      <c r="J2095" s="1" t="s">
        <v>15600</v>
      </c>
      <c r="K2095" t="s">
        <v>4355</v>
      </c>
    </row>
    <row r="2096" spans="10:11" x14ac:dyDescent="0.25">
      <c r="J2096" s="1" t="s">
        <v>15601</v>
      </c>
      <c r="K2096" t="s">
        <v>4356</v>
      </c>
    </row>
    <row r="2097" spans="10:11" x14ac:dyDescent="0.25">
      <c r="J2097" s="1" t="s">
        <v>15602</v>
      </c>
      <c r="K2097" t="s">
        <v>4357</v>
      </c>
    </row>
    <row r="2098" spans="10:11" x14ac:dyDescent="0.25">
      <c r="J2098" s="1" t="s">
        <v>15603</v>
      </c>
      <c r="K2098" t="s">
        <v>4358</v>
      </c>
    </row>
    <row r="2099" spans="10:11" x14ac:dyDescent="0.25">
      <c r="J2099" s="1" t="s">
        <v>15604</v>
      </c>
      <c r="K2099" t="s">
        <v>4359</v>
      </c>
    </row>
    <row r="2100" spans="10:11" x14ac:dyDescent="0.25">
      <c r="J2100" s="1" t="s">
        <v>15605</v>
      </c>
      <c r="K2100" t="s">
        <v>4360</v>
      </c>
    </row>
    <row r="2101" spans="10:11" x14ac:dyDescent="0.25">
      <c r="J2101" s="1" t="s">
        <v>15606</v>
      </c>
      <c r="K2101" t="s">
        <v>4361</v>
      </c>
    </row>
    <row r="2102" spans="10:11" x14ac:dyDescent="0.25">
      <c r="J2102" s="1" t="s">
        <v>15607</v>
      </c>
      <c r="K2102" t="s">
        <v>4362</v>
      </c>
    </row>
    <row r="2103" spans="10:11" x14ac:dyDescent="0.25">
      <c r="J2103" s="1" t="s">
        <v>15608</v>
      </c>
      <c r="K2103" t="s">
        <v>4363</v>
      </c>
    </row>
    <row r="2104" spans="10:11" x14ac:dyDescent="0.25">
      <c r="J2104" s="1" t="s">
        <v>15609</v>
      </c>
      <c r="K2104" t="s">
        <v>4364</v>
      </c>
    </row>
    <row r="2105" spans="10:11" x14ac:dyDescent="0.25">
      <c r="J2105" s="1" t="s">
        <v>15610</v>
      </c>
      <c r="K2105" t="s">
        <v>4365</v>
      </c>
    </row>
    <row r="2106" spans="10:11" x14ac:dyDescent="0.25">
      <c r="J2106" s="1" t="s">
        <v>15611</v>
      </c>
      <c r="K2106" t="s">
        <v>4366</v>
      </c>
    </row>
    <row r="2107" spans="10:11" x14ac:dyDescent="0.25">
      <c r="J2107" s="1" t="s">
        <v>15612</v>
      </c>
      <c r="K2107" t="s">
        <v>4367</v>
      </c>
    </row>
    <row r="2108" spans="10:11" x14ac:dyDescent="0.25">
      <c r="J2108" s="1" t="s">
        <v>15613</v>
      </c>
      <c r="K2108" t="s">
        <v>4368</v>
      </c>
    </row>
    <row r="2109" spans="10:11" x14ac:dyDescent="0.25">
      <c r="J2109" s="1" t="s">
        <v>15614</v>
      </c>
      <c r="K2109" t="s">
        <v>4369</v>
      </c>
    </row>
    <row r="2110" spans="10:11" x14ac:dyDescent="0.25">
      <c r="J2110" s="1" t="s">
        <v>15615</v>
      </c>
      <c r="K2110" t="s">
        <v>4370</v>
      </c>
    </row>
    <row r="2111" spans="10:11" x14ac:dyDescent="0.25">
      <c r="J2111" s="1" t="s">
        <v>15616</v>
      </c>
      <c r="K2111" t="s">
        <v>4371</v>
      </c>
    </row>
    <row r="2112" spans="10:11" x14ac:dyDescent="0.25">
      <c r="J2112" s="1" t="s">
        <v>15617</v>
      </c>
      <c r="K2112" t="s">
        <v>4372</v>
      </c>
    </row>
    <row r="2113" spans="10:11" x14ac:dyDescent="0.25">
      <c r="J2113" s="1" t="s">
        <v>15618</v>
      </c>
      <c r="K2113" t="s">
        <v>4373</v>
      </c>
    </row>
    <row r="2114" spans="10:11" x14ac:dyDescent="0.25">
      <c r="J2114" s="1" t="s">
        <v>15619</v>
      </c>
      <c r="K2114" t="s">
        <v>4374</v>
      </c>
    </row>
    <row r="2115" spans="10:11" x14ac:dyDescent="0.25">
      <c r="J2115" s="1" t="s">
        <v>15620</v>
      </c>
      <c r="K2115" t="s">
        <v>4375</v>
      </c>
    </row>
    <row r="2116" spans="10:11" x14ac:dyDescent="0.25">
      <c r="J2116" s="1" t="s">
        <v>15621</v>
      </c>
      <c r="K2116" t="s">
        <v>4376</v>
      </c>
    </row>
    <row r="2117" spans="10:11" x14ac:dyDescent="0.25">
      <c r="J2117" s="1" t="s">
        <v>15622</v>
      </c>
      <c r="K2117" t="s">
        <v>4377</v>
      </c>
    </row>
    <row r="2118" spans="10:11" x14ac:dyDescent="0.25">
      <c r="J2118" s="1" t="s">
        <v>15623</v>
      </c>
      <c r="K2118" t="s">
        <v>4378</v>
      </c>
    </row>
    <row r="2119" spans="10:11" x14ac:dyDescent="0.25">
      <c r="J2119" s="1" t="s">
        <v>15624</v>
      </c>
      <c r="K2119" t="s">
        <v>4379</v>
      </c>
    </row>
    <row r="2120" spans="10:11" x14ac:dyDescent="0.25">
      <c r="J2120" s="1" t="s">
        <v>15625</v>
      </c>
      <c r="K2120" t="s">
        <v>4380</v>
      </c>
    </row>
    <row r="2121" spans="10:11" x14ac:dyDescent="0.25">
      <c r="J2121" s="1" t="s">
        <v>15626</v>
      </c>
      <c r="K2121" t="s">
        <v>4381</v>
      </c>
    </row>
    <row r="2122" spans="10:11" x14ac:dyDescent="0.25">
      <c r="J2122" s="1" t="s">
        <v>15627</v>
      </c>
      <c r="K2122" t="s">
        <v>4382</v>
      </c>
    </row>
    <row r="2123" spans="10:11" x14ac:dyDescent="0.25">
      <c r="J2123" s="1" t="s">
        <v>15628</v>
      </c>
      <c r="K2123" t="s">
        <v>4383</v>
      </c>
    </row>
    <row r="2124" spans="10:11" x14ac:dyDescent="0.25">
      <c r="J2124" s="1" t="s">
        <v>15629</v>
      </c>
      <c r="K2124" t="s">
        <v>4384</v>
      </c>
    </row>
    <row r="2125" spans="10:11" x14ac:dyDescent="0.25">
      <c r="J2125" s="1" t="s">
        <v>15630</v>
      </c>
      <c r="K2125" t="s">
        <v>1182</v>
      </c>
    </row>
    <row r="2126" spans="10:11" x14ac:dyDescent="0.25">
      <c r="J2126" s="1" t="s">
        <v>15631</v>
      </c>
      <c r="K2126" t="s">
        <v>4385</v>
      </c>
    </row>
    <row r="2127" spans="10:11" x14ac:dyDescent="0.25">
      <c r="J2127" s="1" t="s">
        <v>15632</v>
      </c>
      <c r="K2127" t="s">
        <v>4386</v>
      </c>
    </row>
    <row r="2128" spans="10:11" x14ac:dyDescent="0.25">
      <c r="J2128" s="1" t="s">
        <v>15633</v>
      </c>
      <c r="K2128" t="s">
        <v>4387</v>
      </c>
    </row>
    <row r="2129" spans="10:11" x14ac:dyDescent="0.25">
      <c r="J2129" s="1" t="s">
        <v>15634</v>
      </c>
      <c r="K2129" t="s">
        <v>4388</v>
      </c>
    </row>
    <row r="2130" spans="10:11" x14ac:dyDescent="0.25">
      <c r="J2130" s="1" t="s">
        <v>15635</v>
      </c>
      <c r="K2130" t="s">
        <v>4389</v>
      </c>
    </row>
    <row r="2131" spans="10:11" x14ac:dyDescent="0.25">
      <c r="J2131" s="1" t="s">
        <v>15636</v>
      </c>
      <c r="K2131" t="s">
        <v>4390</v>
      </c>
    </row>
    <row r="2132" spans="10:11" x14ac:dyDescent="0.25">
      <c r="J2132" s="1" t="s">
        <v>15637</v>
      </c>
      <c r="K2132" t="s">
        <v>4391</v>
      </c>
    </row>
    <row r="2133" spans="10:11" x14ac:dyDescent="0.25">
      <c r="J2133" s="1" t="s">
        <v>15638</v>
      </c>
      <c r="K2133" t="s">
        <v>4392</v>
      </c>
    </row>
    <row r="2134" spans="10:11" x14ac:dyDescent="0.25">
      <c r="J2134" s="1" t="s">
        <v>15639</v>
      </c>
      <c r="K2134" t="s">
        <v>4393</v>
      </c>
    </row>
    <row r="2135" spans="10:11" x14ac:dyDescent="0.25">
      <c r="J2135" s="1" t="s">
        <v>15640</v>
      </c>
      <c r="K2135" t="s">
        <v>4394</v>
      </c>
    </row>
    <row r="2136" spans="10:11" x14ac:dyDescent="0.25">
      <c r="J2136" s="1" t="s">
        <v>15641</v>
      </c>
      <c r="K2136" t="s">
        <v>4395</v>
      </c>
    </row>
    <row r="2137" spans="10:11" x14ac:dyDescent="0.25">
      <c r="J2137" s="1" t="s">
        <v>15642</v>
      </c>
      <c r="K2137" t="s">
        <v>772</v>
      </c>
    </row>
    <row r="2138" spans="10:11" x14ac:dyDescent="0.25">
      <c r="J2138" s="1" t="s">
        <v>15643</v>
      </c>
      <c r="K2138" t="s">
        <v>4396</v>
      </c>
    </row>
    <row r="2139" spans="10:11" x14ac:dyDescent="0.25">
      <c r="J2139" s="1" t="s">
        <v>15644</v>
      </c>
      <c r="K2139" t="s">
        <v>1183</v>
      </c>
    </row>
    <row r="2140" spans="10:11" x14ac:dyDescent="0.25">
      <c r="J2140" s="1" t="s">
        <v>15645</v>
      </c>
      <c r="K2140" t="s">
        <v>4397</v>
      </c>
    </row>
    <row r="2141" spans="10:11" x14ac:dyDescent="0.25">
      <c r="J2141" s="1" t="s">
        <v>15646</v>
      </c>
      <c r="K2141" t="s">
        <v>4398</v>
      </c>
    </row>
    <row r="2142" spans="10:11" x14ac:dyDescent="0.25">
      <c r="J2142" s="1" t="s">
        <v>15647</v>
      </c>
      <c r="K2142" t="s">
        <v>4399</v>
      </c>
    </row>
    <row r="2143" spans="10:11" x14ac:dyDescent="0.25">
      <c r="J2143" s="1" t="s">
        <v>15648</v>
      </c>
      <c r="K2143" t="s">
        <v>4400</v>
      </c>
    </row>
    <row r="2144" spans="10:11" x14ac:dyDescent="0.25">
      <c r="J2144" s="1" t="s">
        <v>15649</v>
      </c>
      <c r="K2144" t="s">
        <v>4401</v>
      </c>
    </row>
    <row r="2145" spans="10:11" x14ac:dyDescent="0.25">
      <c r="J2145" s="1" t="s">
        <v>15650</v>
      </c>
      <c r="K2145" t="s">
        <v>1184</v>
      </c>
    </row>
    <row r="2146" spans="10:11" x14ac:dyDescent="0.25">
      <c r="J2146" s="1" t="s">
        <v>15651</v>
      </c>
      <c r="K2146" t="s">
        <v>1994</v>
      </c>
    </row>
    <row r="2147" spans="10:11" x14ac:dyDescent="0.25">
      <c r="J2147" s="1" t="s">
        <v>15652</v>
      </c>
      <c r="K2147" t="s">
        <v>4402</v>
      </c>
    </row>
    <row r="2148" spans="10:11" x14ac:dyDescent="0.25">
      <c r="J2148" s="1" t="s">
        <v>15653</v>
      </c>
      <c r="K2148" t="s">
        <v>4403</v>
      </c>
    </row>
    <row r="2149" spans="10:11" x14ac:dyDescent="0.25">
      <c r="J2149" s="1" t="s">
        <v>15654</v>
      </c>
      <c r="K2149" t="s">
        <v>773</v>
      </c>
    </row>
    <row r="2150" spans="10:11" x14ac:dyDescent="0.25">
      <c r="J2150" s="1" t="s">
        <v>15655</v>
      </c>
      <c r="K2150" t="s">
        <v>1995</v>
      </c>
    </row>
    <row r="2151" spans="10:11" x14ac:dyDescent="0.25">
      <c r="J2151" s="1" t="s">
        <v>15656</v>
      </c>
      <c r="K2151" t="s">
        <v>4404</v>
      </c>
    </row>
    <row r="2152" spans="10:11" x14ac:dyDescent="0.25">
      <c r="J2152" s="1" t="s">
        <v>15657</v>
      </c>
      <c r="K2152" t="s">
        <v>4405</v>
      </c>
    </row>
    <row r="2153" spans="10:11" x14ac:dyDescent="0.25">
      <c r="J2153" s="1" t="s">
        <v>15658</v>
      </c>
      <c r="K2153" t="s">
        <v>4406</v>
      </c>
    </row>
    <row r="2154" spans="10:11" x14ac:dyDescent="0.25">
      <c r="J2154" s="1" t="s">
        <v>15659</v>
      </c>
      <c r="K2154" t="s">
        <v>4407</v>
      </c>
    </row>
    <row r="2155" spans="10:11" x14ac:dyDescent="0.25">
      <c r="J2155" s="1" t="s">
        <v>15660</v>
      </c>
      <c r="K2155" t="s">
        <v>4408</v>
      </c>
    </row>
    <row r="2156" spans="10:11" x14ac:dyDescent="0.25">
      <c r="J2156" s="1" t="s">
        <v>15661</v>
      </c>
      <c r="K2156" t="s">
        <v>4409</v>
      </c>
    </row>
    <row r="2157" spans="10:11" x14ac:dyDescent="0.25">
      <c r="J2157" s="1" t="s">
        <v>15662</v>
      </c>
      <c r="K2157" t="s">
        <v>4410</v>
      </c>
    </row>
    <row r="2158" spans="10:11" x14ac:dyDescent="0.25">
      <c r="J2158" s="1" t="s">
        <v>15663</v>
      </c>
      <c r="K2158" t="s">
        <v>4411</v>
      </c>
    </row>
    <row r="2159" spans="10:11" x14ac:dyDescent="0.25">
      <c r="J2159" s="1" t="s">
        <v>15664</v>
      </c>
      <c r="K2159" t="s">
        <v>4412</v>
      </c>
    </row>
    <row r="2160" spans="10:11" x14ac:dyDescent="0.25">
      <c r="J2160" s="1" t="s">
        <v>15665</v>
      </c>
      <c r="K2160" t="s">
        <v>4413</v>
      </c>
    </row>
    <row r="2161" spans="10:11" x14ac:dyDescent="0.25">
      <c r="J2161" s="1" t="s">
        <v>15666</v>
      </c>
      <c r="K2161" t="s">
        <v>4414</v>
      </c>
    </row>
    <row r="2162" spans="10:11" x14ac:dyDescent="0.25">
      <c r="J2162" s="1" t="s">
        <v>15667</v>
      </c>
      <c r="K2162" t="s">
        <v>4415</v>
      </c>
    </row>
    <row r="2163" spans="10:11" x14ac:dyDescent="0.25">
      <c r="J2163" s="1" t="s">
        <v>15668</v>
      </c>
      <c r="K2163" t="s">
        <v>4416</v>
      </c>
    </row>
    <row r="2164" spans="10:11" x14ac:dyDescent="0.25">
      <c r="J2164" s="1" t="s">
        <v>15669</v>
      </c>
      <c r="K2164" t="s">
        <v>4417</v>
      </c>
    </row>
    <row r="2165" spans="10:11" x14ac:dyDescent="0.25">
      <c r="J2165" s="1" t="s">
        <v>15670</v>
      </c>
      <c r="K2165" t="s">
        <v>1996</v>
      </c>
    </row>
    <row r="2166" spans="10:11" x14ac:dyDescent="0.25">
      <c r="J2166" s="1" t="s">
        <v>15671</v>
      </c>
      <c r="K2166" t="s">
        <v>4418</v>
      </c>
    </row>
    <row r="2167" spans="10:11" x14ac:dyDescent="0.25">
      <c r="J2167" s="1" t="s">
        <v>15672</v>
      </c>
      <c r="K2167" t="s">
        <v>4419</v>
      </c>
    </row>
    <row r="2168" spans="10:11" x14ac:dyDescent="0.25">
      <c r="J2168" s="1" t="s">
        <v>15673</v>
      </c>
      <c r="K2168" t="s">
        <v>4420</v>
      </c>
    </row>
    <row r="2169" spans="10:11" x14ac:dyDescent="0.25">
      <c r="J2169" s="1" t="s">
        <v>15674</v>
      </c>
      <c r="K2169" t="s">
        <v>1997</v>
      </c>
    </row>
    <row r="2170" spans="10:11" x14ac:dyDescent="0.25">
      <c r="J2170" s="1" t="s">
        <v>15675</v>
      </c>
      <c r="K2170" t="s">
        <v>4421</v>
      </c>
    </row>
    <row r="2171" spans="10:11" x14ac:dyDescent="0.25">
      <c r="J2171" s="1" t="s">
        <v>15676</v>
      </c>
      <c r="K2171" t="s">
        <v>4422</v>
      </c>
    </row>
    <row r="2172" spans="10:11" x14ac:dyDescent="0.25">
      <c r="J2172" s="1" t="s">
        <v>15677</v>
      </c>
      <c r="K2172" t="s">
        <v>4423</v>
      </c>
    </row>
    <row r="2173" spans="10:11" x14ac:dyDescent="0.25">
      <c r="J2173" s="1" t="s">
        <v>15678</v>
      </c>
      <c r="K2173" t="s">
        <v>4424</v>
      </c>
    </row>
    <row r="2174" spans="10:11" x14ac:dyDescent="0.25">
      <c r="J2174" s="1" t="s">
        <v>15679</v>
      </c>
      <c r="K2174" t="s">
        <v>4425</v>
      </c>
    </row>
    <row r="2175" spans="10:11" x14ac:dyDescent="0.25">
      <c r="J2175" s="1" t="s">
        <v>15680</v>
      </c>
      <c r="K2175" t="s">
        <v>4426</v>
      </c>
    </row>
    <row r="2176" spans="10:11" x14ac:dyDescent="0.25">
      <c r="J2176" s="1" t="s">
        <v>15681</v>
      </c>
      <c r="K2176" t="s">
        <v>4427</v>
      </c>
    </row>
    <row r="2177" spans="10:11" x14ac:dyDescent="0.25">
      <c r="J2177" s="1" t="s">
        <v>15682</v>
      </c>
      <c r="K2177" t="s">
        <v>4428</v>
      </c>
    </row>
    <row r="2178" spans="10:11" x14ac:dyDescent="0.25">
      <c r="J2178" s="1" t="s">
        <v>15683</v>
      </c>
      <c r="K2178" t="s">
        <v>1185</v>
      </c>
    </row>
    <row r="2179" spans="10:11" x14ac:dyDescent="0.25">
      <c r="J2179" s="1" t="s">
        <v>15684</v>
      </c>
      <c r="K2179" t="s">
        <v>4429</v>
      </c>
    </row>
    <row r="2180" spans="10:11" x14ac:dyDescent="0.25">
      <c r="J2180" s="1" t="s">
        <v>15685</v>
      </c>
      <c r="K2180" t="s">
        <v>4430</v>
      </c>
    </row>
    <row r="2181" spans="10:11" x14ac:dyDescent="0.25">
      <c r="J2181" s="1" t="s">
        <v>15686</v>
      </c>
      <c r="K2181" t="s">
        <v>4431</v>
      </c>
    </row>
    <row r="2182" spans="10:11" x14ac:dyDescent="0.25">
      <c r="J2182" s="1" t="s">
        <v>15687</v>
      </c>
      <c r="K2182" t="s">
        <v>4432</v>
      </c>
    </row>
    <row r="2183" spans="10:11" x14ac:dyDescent="0.25">
      <c r="J2183" s="1" t="s">
        <v>15688</v>
      </c>
      <c r="K2183" t="s">
        <v>4433</v>
      </c>
    </row>
    <row r="2184" spans="10:11" x14ac:dyDescent="0.25">
      <c r="J2184" s="1" t="s">
        <v>15689</v>
      </c>
      <c r="K2184" t="s">
        <v>4434</v>
      </c>
    </row>
    <row r="2185" spans="10:11" x14ac:dyDescent="0.25">
      <c r="J2185" s="1" t="s">
        <v>15690</v>
      </c>
      <c r="K2185" t="s">
        <v>4435</v>
      </c>
    </row>
    <row r="2186" spans="10:11" x14ac:dyDescent="0.25">
      <c r="J2186" s="1" t="s">
        <v>15691</v>
      </c>
      <c r="K2186" t="s">
        <v>4436</v>
      </c>
    </row>
    <row r="2187" spans="10:11" x14ac:dyDescent="0.25">
      <c r="J2187" s="1" t="s">
        <v>15692</v>
      </c>
      <c r="K2187" t="s">
        <v>4437</v>
      </c>
    </row>
    <row r="2188" spans="10:11" x14ac:dyDescent="0.25">
      <c r="J2188" s="1" t="s">
        <v>15693</v>
      </c>
      <c r="K2188" t="s">
        <v>4438</v>
      </c>
    </row>
    <row r="2189" spans="10:11" x14ac:dyDescent="0.25">
      <c r="J2189" s="1" t="s">
        <v>15694</v>
      </c>
      <c r="K2189" t="s">
        <v>4439</v>
      </c>
    </row>
    <row r="2190" spans="10:11" x14ac:dyDescent="0.25">
      <c r="J2190" s="1" t="s">
        <v>15695</v>
      </c>
      <c r="K2190" t="s">
        <v>4440</v>
      </c>
    </row>
    <row r="2191" spans="10:11" x14ac:dyDescent="0.25">
      <c r="J2191" s="1" t="s">
        <v>15696</v>
      </c>
      <c r="K2191" t="s">
        <v>1186</v>
      </c>
    </row>
    <row r="2192" spans="10:11" x14ac:dyDescent="0.25">
      <c r="J2192" s="1" t="s">
        <v>15697</v>
      </c>
      <c r="K2192" t="s">
        <v>4441</v>
      </c>
    </row>
    <row r="2193" spans="10:11" x14ac:dyDescent="0.25">
      <c r="J2193" s="1" t="s">
        <v>15698</v>
      </c>
      <c r="K2193" t="s">
        <v>1187</v>
      </c>
    </row>
    <row r="2194" spans="10:11" x14ac:dyDescent="0.25">
      <c r="J2194" s="1" t="s">
        <v>15699</v>
      </c>
      <c r="K2194" t="s">
        <v>4442</v>
      </c>
    </row>
    <row r="2195" spans="10:11" x14ac:dyDescent="0.25">
      <c r="J2195" s="1" t="s">
        <v>15700</v>
      </c>
      <c r="K2195" t="s">
        <v>4443</v>
      </c>
    </row>
    <row r="2196" spans="10:11" x14ac:dyDescent="0.25">
      <c r="J2196" s="1" t="s">
        <v>15701</v>
      </c>
      <c r="K2196" t="s">
        <v>4444</v>
      </c>
    </row>
    <row r="2197" spans="10:11" x14ac:dyDescent="0.25">
      <c r="J2197" s="1" t="s">
        <v>15702</v>
      </c>
      <c r="K2197" t="s">
        <v>1998</v>
      </c>
    </row>
    <row r="2198" spans="10:11" x14ac:dyDescent="0.25">
      <c r="J2198" s="1" t="s">
        <v>15703</v>
      </c>
      <c r="K2198" t="s">
        <v>4445</v>
      </c>
    </row>
    <row r="2199" spans="10:11" x14ac:dyDescent="0.25">
      <c r="J2199" s="1" t="s">
        <v>15704</v>
      </c>
      <c r="K2199" t="s">
        <v>4446</v>
      </c>
    </row>
    <row r="2200" spans="10:11" x14ac:dyDescent="0.25">
      <c r="J2200" s="1" t="s">
        <v>15705</v>
      </c>
      <c r="K2200" t="s">
        <v>4447</v>
      </c>
    </row>
    <row r="2201" spans="10:11" x14ac:dyDescent="0.25">
      <c r="J2201" s="1" t="s">
        <v>15706</v>
      </c>
      <c r="K2201" t="s">
        <v>1999</v>
      </c>
    </row>
    <row r="2202" spans="10:11" x14ac:dyDescent="0.25">
      <c r="J2202" s="1" t="s">
        <v>15707</v>
      </c>
      <c r="K2202" t="s">
        <v>4448</v>
      </c>
    </row>
    <row r="2203" spans="10:11" x14ac:dyDescent="0.25">
      <c r="J2203" s="1" t="s">
        <v>15708</v>
      </c>
      <c r="K2203" t="s">
        <v>4449</v>
      </c>
    </row>
    <row r="2204" spans="10:11" x14ac:dyDescent="0.25">
      <c r="J2204" s="1" t="s">
        <v>15709</v>
      </c>
      <c r="K2204" t="s">
        <v>4450</v>
      </c>
    </row>
    <row r="2205" spans="10:11" x14ac:dyDescent="0.25">
      <c r="J2205" s="1" t="s">
        <v>15710</v>
      </c>
      <c r="K2205" t="s">
        <v>4451</v>
      </c>
    </row>
    <row r="2206" spans="10:11" x14ac:dyDescent="0.25">
      <c r="J2206" s="1" t="s">
        <v>15711</v>
      </c>
      <c r="K2206" t="s">
        <v>4452</v>
      </c>
    </row>
    <row r="2207" spans="10:11" x14ac:dyDescent="0.25">
      <c r="J2207" s="1" t="s">
        <v>15712</v>
      </c>
      <c r="K2207" t="s">
        <v>4453</v>
      </c>
    </row>
    <row r="2208" spans="10:11" x14ac:dyDescent="0.25">
      <c r="J2208" s="1" t="s">
        <v>15713</v>
      </c>
      <c r="K2208" t="s">
        <v>4454</v>
      </c>
    </row>
    <row r="2209" spans="10:11" x14ac:dyDescent="0.25">
      <c r="J2209" s="1" t="s">
        <v>15714</v>
      </c>
      <c r="K2209" t="s">
        <v>4455</v>
      </c>
    </row>
    <row r="2210" spans="10:11" x14ac:dyDescent="0.25">
      <c r="J2210" s="1" t="s">
        <v>15715</v>
      </c>
      <c r="K2210" t="s">
        <v>4456</v>
      </c>
    </row>
    <row r="2211" spans="10:11" x14ac:dyDescent="0.25">
      <c r="J2211" s="1" t="s">
        <v>15716</v>
      </c>
      <c r="K2211" t="s">
        <v>4457</v>
      </c>
    </row>
    <row r="2212" spans="10:11" x14ac:dyDescent="0.25">
      <c r="J2212" s="1" t="s">
        <v>15717</v>
      </c>
      <c r="K2212" t="s">
        <v>4458</v>
      </c>
    </row>
    <row r="2213" spans="10:11" x14ac:dyDescent="0.25">
      <c r="J2213" s="1" t="s">
        <v>15718</v>
      </c>
      <c r="K2213" t="s">
        <v>4459</v>
      </c>
    </row>
    <row r="2214" spans="10:11" x14ac:dyDescent="0.25">
      <c r="J2214" s="1" t="s">
        <v>15719</v>
      </c>
      <c r="K2214" t="s">
        <v>4460</v>
      </c>
    </row>
    <row r="2215" spans="10:11" x14ac:dyDescent="0.25">
      <c r="J2215" s="1" t="s">
        <v>15720</v>
      </c>
      <c r="K2215" t="s">
        <v>4461</v>
      </c>
    </row>
    <row r="2216" spans="10:11" x14ac:dyDescent="0.25">
      <c r="J2216" s="1" t="s">
        <v>15721</v>
      </c>
      <c r="K2216" t="s">
        <v>4462</v>
      </c>
    </row>
    <row r="2217" spans="10:11" x14ac:dyDescent="0.25">
      <c r="J2217" s="1" t="s">
        <v>15722</v>
      </c>
      <c r="K2217" t="s">
        <v>4463</v>
      </c>
    </row>
    <row r="2218" spans="10:11" x14ac:dyDescent="0.25">
      <c r="J2218" s="1" t="s">
        <v>15723</v>
      </c>
      <c r="K2218" t="s">
        <v>4464</v>
      </c>
    </row>
    <row r="2219" spans="10:11" x14ac:dyDescent="0.25">
      <c r="J2219" s="1" t="s">
        <v>15724</v>
      </c>
      <c r="K2219" t="s">
        <v>4465</v>
      </c>
    </row>
    <row r="2220" spans="10:11" x14ac:dyDescent="0.25">
      <c r="J2220" s="1" t="s">
        <v>15725</v>
      </c>
      <c r="K2220" t="s">
        <v>4466</v>
      </c>
    </row>
    <row r="2221" spans="10:11" x14ac:dyDescent="0.25">
      <c r="J2221" s="1" t="s">
        <v>15726</v>
      </c>
      <c r="K2221" t="s">
        <v>4467</v>
      </c>
    </row>
    <row r="2222" spans="10:11" x14ac:dyDescent="0.25">
      <c r="J2222" s="1" t="s">
        <v>15727</v>
      </c>
      <c r="K2222" t="s">
        <v>4468</v>
      </c>
    </row>
    <row r="2223" spans="10:11" x14ac:dyDescent="0.25">
      <c r="J2223" s="1" t="s">
        <v>15728</v>
      </c>
      <c r="K2223" t="s">
        <v>774</v>
      </c>
    </row>
    <row r="2224" spans="10:11" x14ac:dyDescent="0.25">
      <c r="J2224" s="1" t="s">
        <v>15729</v>
      </c>
      <c r="K2224" t="s">
        <v>4469</v>
      </c>
    </row>
    <row r="2225" spans="10:11" x14ac:dyDescent="0.25">
      <c r="J2225" s="1" t="s">
        <v>15730</v>
      </c>
      <c r="K2225" t="s">
        <v>4470</v>
      </c>
    </row>
    <row r="2226" spans="10:11" x14ac:dyDescent="0.25">
      <c r="J2226" s="1" t="s">
        <v>15731</v>
      </c>
      <c r="K2226" t="s">
        <v>4471</v>
      </c>
    </row>
    <row r="2227" spans="10:11" x14ac:dyDescent="0.25">
      <c r="J2227" s="1" t="s">
        <v>15732</v>
      </c>
      <c r="K2227" t="s">
        <v>2000</v>
      </c>
    </row>
    <row r="2228" spans="10:11" x14ac:dyDescent="0.25">
      <c r="J2228" s="1" t="s">
        <v>15733</v>
      </c>
      <c r="K2228" t="s">
        <v>4472</v>
      </c>
    </row>
    <row r="2229" spans="10:11" x14ac:dyDescent="0.25">
      <c r="J2229" s="1" t="s">
        <v>15734</v>
      </c>
      <c r="K2229" t="s">
        <v>2001</v>
      </c>
    </row>
    <row r="2230" spans="10:11" x14ac:dyDescent="0.25">
      <c r="J2230" s="1" t="s">
        <v>15735</v>
      </c>
      <c r="K2230" t="s">
        <v>4473</v>
      </c>
    </row>
    <row r="2231" spans="10:11" x14ac:dyDescent="0.25">
      <c r="J2231" s="1" t="s">
        <v>15736</v>
      </c>
      <c r="K2231" t="s">
        <v>4474</v>
      </c>
    </row>
    <row r="2232" spans="10:11" x14ac:dyDescent="0.25">
      <c r="J2232" s="1" t="s">
        <v>15737</v>
      </c>
      <c r="K2232" t="s">
        <v>4475</v>
      </c>
    </row>
    <row r="2233" spans="10:11" x14ac:dyDescent="0.25">
      <c r="J2233" s="1" t="s">
        <v>15738</v>
      </c>
      <c r="K2233" t="s">
        <v>4476</v>
      </c>
    </row>
    <row r="2234" spans="10:11" x14ac:dyDescent="0.25">
      <c r="J2234" s="1" t="s">
        <v>15739</v>
      </c>
      <c r="K2234" t="s">
        <v>4477</v>
      </c>
    </row>
    <row r="2235" spans="10:11" x14ac:dyDescent="0.25">
      <c r="J2235" s="1" t="s">
        <v>15740</v>
      </c>
      <c r="K2235" t="s">
        <v>4478</v>
      </c>
    </row>
    <row r="2236" spans="10:11" x14ac:dyDescent="0.25">
      <c r="J2236" s="1" t="s">
        <v>15741</v>
      </c>
      <c r="K2236" t="s">
        <v>4479</v>
      </c>
    </row>
    <row r="2237" spans="10:11" x14ac:dyDescent="0.25">
      <c r="J2237" s="1" t="s">
        <v>15742</v>
      </c>
      <c r="K2237" t="s">
        <v>4480</v>
      </c>
    </row>
    <row r="2238" spans="10:11" x14ac:dyDescent="0.25">
      <c r="J2238" s="1" t="s">
        <v>15743</v>
      </c>
      <c r="K2238" t="s">
        <v>1188</v>
      </c>
    </row>
    <row r="2239" spans="10:11" x14ac:dyDescent="0.25">
      <c r="J2239" s="1" t="s">
        <v>15744</v>
      </c>
      <c r="K2239" t="s">
        <v>4481</v>
      </c>
    </row>
    <row r="2240" spans="10:11" x14ac:dyDescent="0.25">
      <c r="J2240" s="1" t="s">
        <v>15745</v>
      </c>
      <c r="K2240" t="s">
        <v>4482</v>
      </c>
    </row>
    <row r="2241" spans="10:11" x14ac:dyDescent="0.25">
      <c r="J2241" s="1" t="s">
        <v>15746</v>
      </c>
      <c r="K2241" t="s">
        <v>1189</v>
      </c>
    </row>
    <row r="2242" spans="10:11" x14ac:dyDescent="0.25">
      <c r="J2242" s="1" t="s">
        <v>15747</v>
      </c>
      <c r="K2242" t="s">
        <v>1190</v>
      </c>
    </row>
    <row r="2243" spans="10:11" x14ac:dyDescent="0.25">
      <c r="J2243" s="1" t="s">
        <v>15748</v>
      </c>
      <c r="K2243" t="s">
        <v>1191</v>
      </c>
    </row>
    <row r="2244" spans="10:11" x14ac:dyDescent="0.25">
      <c r="J2244" s="1" t="s">
        <v>15749</v>
      </c>
      <c r="K2244" t="s">
        <v>4483</v>
      </c>
    </row>
    <row r="2245" spans="10:11" x14ac:dyDescent="0.25">
      <c r="J2245" s="1" t="s">
        <v>15750</v>
      </c>
      <c r="K2245" t="s">
        <v>4484</v>
      </c>
    </row>
    <row r="2246" spans="10:11" x14ac:dyDescent="0.25">
      <c r="J2246" s="1" t="s">
        <v>15751</v>
      </c>
      <c r="K2246" t="s">
        <v>4485</v>
      </c>
    </row>
    <row r="2247" spans="10:11" x14ac:dyDescent="0.25">
      <c r="J2247" s="1" t="s">
        <v>15752</v>
      </c>
      <c r="K2247" t="s">
        <v>775</v>
      </c>
    </row>
    <row r="2248" spans="10:11" x14ac:dyDescent="0.25">
      <c r="J2248" s="1" t="s">
        <v>15753</v>
      </c>
      <c r="K2248" t="s">
        <v>4486</v>
      </c>
    </row>
    <row r="2249" spans="10:11" x14ac:dyDescent="0.25">
      <c r="J2249" s="1" t="s">
        <v>15754</v>
      </c>
      <c r="K2249" t="s">
        <v>4487</v>
      </c>
    </row>
    <row r="2250" spans="10:11" x14ac:dyDescent="0.25">
      <c r="J2250" s="1" t="s">
        <v>15755</v>
      </c>
      <c r="K2250" t="s">
        <v>4488</v>
      </c>
    </row>
    <row r="2251" spans="10:11" x14ac:dyDescent="0.25">
      <c r="J2251" s="1" t="s">
        <v>15756</v>
      </c>
      <c r="K2251" t="s">
        <v>4489</v>
      </c>
    </row>
    <row r="2252" spans="10:11" x14ac:dyDescent="0.25">
      <c r="J2252" s="1" t="s">
        <v>15757</v>
      </c>
      <c r="K2252" t="s">
        <v>4490</v>
      </c>
    </row>
    <row r="2253" spans="10:11" x14ac:dyDescent="0.25">
      <c r="J2253" s="1" t="s">
        <v>15758</v>
      </c>
      <c r="K2253" t="s">
        <v>4491</v>
      </c>
    </row>
    <row r="2254" spans="10:11" x14ac:dyDescent="0.25">
      <c r="J2254" s="1" t="s">
        <v>15759</v>
      </c>
      <c r="K2254" t="s">
        <v>4492</v>
      </c>
    </row>
    <row r="2255" spans="10:11" x14ac:dyDescent="0.25">
      <c r="J2255" s="1" t="s">
        <v>15760</v>
      </c>
      <c r="K2255" t="s">
        <v>4493</v>
      </c>
    </row>
    <row r="2256" spans="10:11" x14ac:dyDescent="0.25">
      <c r="J2256" s="1" t="s">
        <v>15761</v>
      </c>
      <c r="K2256" t="s">
        <v>4494</v>
      </c>
    </row>
    <row r="2257" spans="10:11" x14ac:dyDescent="0.25">
      <c r="J2257" s="1" t="s">
        <v>15762</v>
      </c>
      <c r="K2257" t="s">
        <v>4495</v>
      </c>
    </row>
    <row r="2258" spans="10:11" x14ac:dyDescent="0.25">
      <c r="J2258" s="1" t="s">
        <v>15763</v>
      </c>
      <c r="K2258" t="s">
        <v>4496</v>
      </c>
    </row>
    <row r="2259" spans="10:11" x14ac:dyDescent="0.25">
      <c r="J2259" s="1" t="s">
        <v>15764</v>
      </c>
      <c r="K2259" t="s">
        <v>4497</v>
      </c>
    </row>
    <row r="2260" spans="10:11" x14ac:dyDescent="0.25">
      <c r="J2260" s="1" t="s">
        <v>15765</v>
      </c>
      <c r="K2260" t="s">
        <v>450</v>
      </c>
    </row>
    <row r="2261" spans="10:11" x14ac:dyDescent="0.25">
      <c r="J2261" s="1" t="s">
        <v>15766</v>
      </c>
      <c r="K2261" t="s">
        <v>4498</v>
      </c>
    </row>
    <row r="2262" spans="10:11" x14ac:dyDescent="0.25">
      <c r="J2262" s="1" t="s">
        <v>15767</v>
      </c>
      <c r="K2262" t="s">
        <v>4499</v>
      </c>
    </row>
    <row r="2263" spans="10:11" x14ac:dyDescent="0.25">
      <c r="J2263" s="1" t="s">
        <v>15768</v>
      </c>
      <c r="K2263" t="s">
        <v>4500</v>
      </c>
    </row>
    <row r="2264" spans="10:11" x14ac:dyDescent="0.25">
      <c r="J2264" s="1" t="s">
        <v>15769</v>
      </c>
      <c r="K2264" t="s">
        <v>4501</v>
      </c>
    </row>
    <row r="2265" spans="10:11" x14ac:dyDescent="0.25">
      <c r="J2265" s="1" t="s">
        <v>15770</v>
      </c>
      <c r="K2265" t="s">
        <v>4502</v>
      </c>
    </row>
    <row r="2266" spans="10:11" x14ac:dyDescent="0.25">
      <c r="J2266" s="1" t="s">
        <v>15771</v>
      </c>
      <c r="K2266" t="s">
        <v>4503</v>
      </c>
    </row>
    <row r="2267" spans="10:11" x14ac:dyDescent="0.25">
      <c r="J2267" s="1" t="s">
        <v>15772</v>
      </c>
      <c r="K2267" t="s">
        <v>4504</v>
      </c>
    </row>
    <row r="2268" spans="10:11" x14ac:dyDescent="0.25">
      <c r="J2268" s="1" t="s">
        <v>15773</v>
      </c>
      <c r="K2268" t="s">
        <v>4505</v>
      </c>
    </row>
    <row r="2269" spans="10:11" x14ac:dyDescent="0.25">
      <c r="J2269" s="1" t="s">
        <v>15774</v>
      </c>
      <c r="K2269" t="s">
        <v>4506</v>
      </c>
    </row>
    <row r="2270" spans="10:11" x14ac:dyDescent="0.25">
      <c r="J2270" s="1" t="s">
        <v>15775</v>
      </c>
      <c r="K2270" t="s">
        <v>4507</v>
      </c>
    </row>
    <row r="2271" spans="10:11" x14ac:dyDescent="0.25">
      <c r="J2271" s="1" t="s">
        <v>15776</v>
      </c>
      <c r="K2271" t="s">
        <v>4508</v>
      </c>
    </row>
    <row r="2272" spans="10:11" x14ac:dyDescent="0.25">
      <c r="J2272" s="1" t="s">
        <v>15777</v>
      </c>
      <c r="K2272" t="s">
        <v>4509</v>
      </c>
    </row>
    <row r="2273" spans="10:11" x14ac:dyDescent="0.25">
      <c r="J2273" s="1" t="s">
        <v>15778</v>
      </c>
      <c r="K2273" t="s">
        <v>1192</v>
      </c>
    </row>
    <row r="2274" spans="10:11" x14ac:dyDescent="0.25">
      <c r="J2274" s="1" t="s">
        <v>15779</v>
      </c>
      <c r="K2274" t="s">
        <v>4510</v>
      </c>
    </row>
    <row r="2275" spans="10:11" x14ac:dyDescent="0.25">
      <c r="J2275" s="1" t="s">
        <v>15780</v>
      </c>
      <c r="K2275" t="s">
        <v>4511</v>
      </c>
    </row>
    <row r="2276" spans="10:11" x14ac:dyDescent="0.25">
      <c r="J2276" s="1" t="s">
        <v>15781</v>
      </c>
      <c r="K2276" t="s">
        <v>4512</v>
      </c>
    </row>
    <row r="2277" spans="10:11" x14ac:dyDescent="0.25">
      <c r="J2277" s="1" t="s">
        <v>15782</v>
      </c>
      <c r="K2277" t="s">
        <v>4513</v>
      </c>
    </row>
    <row r="2278" spans="10:11" x14ac:dyDescent="0.25">
      <c r="J2278" s="1" t="s">
        <v>15783</v>
      </c>
      <c r="K2278" t="s">
        <v>4514</v>
      </c>
    </row>
    <row r="2279" spans="10:11" x14ac:dyDescent="0.25">
      <c r="J2279" s="1" t="s">
        <v>15784</v>
      </c>
      <c r="K2279" t="s">
        <v>4515</v>
      </c>
    </row>
    <row r="2280" spans="10:11" x14ac:dyDescent="0.25">
      <c r="J2280" s="1" t="s">
        <v>15785</v>
      </c>
      <c r="K2280" t="s">
        <v>4516</v>
      </c>
    </row>
    <row r="2281" spans="10:11" x14ac:dyDescent="0.25">
      <c r="J2281" s="1" t="s">
        <v>15786</v>
      </c>
      <c r="K2281" t="s">
        <v>4517</v>
      </c>
    </row>
    <row r="2282" spans="10:11" x14ac:dyDescent="0.25">
      <c r="J2282" s="1" t="s">
        <v>15787</v>
      </c>
      <c r="K2282" t="s">
        <v>2002</v>
      </c>
    </row>
    <row r="2283" spans="10:11" x14ac:dyDescent="0.25">
      <c r="J2283" s="1" t="s">
        <v>15788</v>
      </c>
      <c r="K2283" t="s">
        <v>4518</v>
      </c>
    </row>
    <row r="2284" spans="10:11" x14ac:dyDescent="0.25">
      <c r="J2284" s="1" t="s">
        <v>15789</v>
      </c>
      <c r="K2284" t="s">
        <v>4519</v>
      </c>
    </row>
    <row r="2285" spans="10:11" x14ac:dyDescent="0.25">
      <c r="J2285" s="1" t="s">
        <v>15790</v>
      </c>
      <c r="K2285" t="s">
        <v>4520</v>
      </c>
    </row>
    <row r="2286" spans="10:11" x14ac:dyDescent="0.25">
      <c r="J2286" s="1" t="s">
        <v>15791</v>
      </c>
      <c r="K2286" t="s">
        <v>618</v>
      </c>
    </row>
    <row r="2287" spans="10:11" x14ac:dyDescent="0.25">
      <c r="J2287" s="1" t="s">
        <v>15792</v>
      </c>
      <c r="K2287" t="s">
        <v>4521</v>
      </c>
    </row>
    <row r="2288" spans="10:11" x14ac:dyDescent="0.25">
      <c r="J2288" s="1" t="s">
        <v>15793</v>
      </c>
      <c r="K2288" t="s">
        <v>4522</v>
      </c>
    </row>
    <row r="2289" spans="10:11" x14ac:dyDescent="0.25">
      <c r="J2289" s="1" t="s">
        <v>15794</v>
      </c>
      <c r="K2289" t="s">
        <v>4523</v>
      </c>
    </row>
    <row r="2290" spans="10:11" x14ac:dyDescent="0.25">
      <c r="J2290" s="1" t="s">
        <v>15795</v>
      </c>
      <c r="K2290" t="s">
        <v>4524</v>
      </c>
    </row>
    <row r="2291" spans="10:11" x14ac:dyDescent="0.25">
      <c r="J2291" s="1" t="s">
        <v>15796</v>
      </c>
      <c r="K2291" t="s">
        <v>4525</v>
      </c>
    </row>
    <row r="2292" spans="10:11" x14ac:dyDescent="0.25">
      <c r="J2292" s="1" t="s">
        <v>15797</v>
      </c>
      <c r="K2292" t="s">
        <v>2003</v>
      </c>
    </row>
    <row r="2293" spans="10:11" x14ac:dyDescent="0.25">
      <c r="J2293" s="1" t="s">
        <v>15798</v>
      </c>
      <c r="K2293" t="s">
        <v>4526</v>
      </c>
    </row>
    <row r="2294" spans="10:11" x14ac:dyDescent="0.25">
      <c r="J2294" s="1" t="s">
        <v>15799</v>
      </c>
      <c r="K2294" t="s">
        <v>4527</v>
      </c>
    </row>
    <row r="2295" spans="10:11" x14ac:dyDescent="0.25">
      <c r="J2295" s="1" t="s">
        <v>15800</v>
      </c>
      <c r="K2295" t="s">
        <v>4528</v>
      </c>
    </row>
    <row r="2296" spans="10:11" x14ac:dyDescent="0.25">
      <c r="J2296" s="1" t="s">
        <v>15801</v>
      </c>
      <c r="K2296" t="s">
        <v>4529</v>
      </c>
    </row>
    <row r="2297" spans="10:11" x14ac:dyDescent="0.25">
      <c r="J2297" s="1" t="s">
        <v>15802</v>
      </c>
      <c r="K2297" t="s">
        <v>2004</v>
      </c>
    </row>
    <row r="2298" spans="10:11" x14ac:dyDescent="0.25">
      <c r="J2298" s="1" t="s">
        <v>15803</v>
      </c>
      <c r="K2298" t="s">
        <v>1193</v>
      </c>
    </row>
    <row r="2299" spans="10:11" x14ac:dyDescent="0.25">
      <c r="J2299" s="1" t="s">
        <v>15804</v>
      </c>
      <c r="K2299" t="s">
        <v>4530</v>
      </c>
    </row>
    <row r="2300" spans="10:11" x14ac:dyDescent="0.25">
      <c r="J2300" s="1" t="s">
        <v>15805</v>
      </c>
      <c r="K2300" t="s">
        <v>4531</v>
      </c>
    </row>
    <row r="2301" spans="10:11" x14ac:dyDescent="0.25">
      <c r="J2301" s="1" t="s">
        <v>15806</v>
      </c>
      <c r="K2301" t="s">
        <v>4532</v>
      </c>
    </row>
    <row r="2302" spans="10:11" x14ac:dyDescent="0.25">
      <c r="J2302" s="1" t="s">
        <v>15807</v>
      </c>
      <c r="K2302" t="s">
        <v>4533</v>
      </c>
    </row>
    <row r="2303" spans="10:11" x14ac:dyDescent="0.25">
      <c r="J2303" s="1" t="s">
        <v>15808</v>
      </c>
      <c r="K2303" t="s">
        <v>4534</v>
      </c>
    </row>
    <row r="2304" spans="10:11" x14ac:dyDescent="0.25">
      <c r="J2304" s="1" t="s">
        <v>15809</v>
      </c>
      <c r="K2304" t="s">
        <v>4535</v>
      </c>
    </row>
    <row r="2305" spans="10:11" x14ac:dyDescent="0.25">
      <c r="J2305" s="1" t="s">
        <v>15810</v>
      </c>
      <c r="K2305" t="s">
        <v>4536</v>
      </c>
    </row>
    <row r="2306" spans="10:11" x14ac:dyDescent="0.25">
      <c r="J2306" s="1" t="s">
        <v>15811</v>
      </c>
      <c r="K2306" t="s">
        <v>4537</v>
      </c>
    </row>
    <row r="2307" spans="10:11" x14ac:dyDescent="0.25">
      <c r="J2307" s="1" t="s">
        <v>15812</v>
      </c>
      <c r="K2307" t="s">
        <v>4538</v>
      </c>
    </row>
    <row r="2308" spans="10:11" x14ac:dyDescent="0.25">
      <c r="J2308" s="1" t="s">
        <v>15813</v>
      </c>
      <c r="K2308" t="s">
        <v>2005</v>
      </c>
    </row>
    <row r="2309" spans="10:11" x14ac:dyDescent="0.25">
      <c r="J2309" s="1" t="s">
        <v>15814</v>
      </c>
      <c r="K2309" t="s">
        <v>4539</v>
      </c>
    </row>
    <row r="2310" spans="10:11" x14ac:dyDescent="0.25">
      <c r="J2310" s="1" t="s">
        <v>15815</v>
      </c>
      <c r="K2310" t="s">
        <v>4540</v>
      </c>
    </row>
    <row r="2311" spans="10:11" x14ac:dyDescent="0.25">
      <c r="J2311" s="1" t="s">
        <v>15816</v>
      </c>
      <c r="K2311" t="s">
        <v>4541</v>
      </c>
    </row>
    <row r="2312" spans="10:11" x14ac:dyDescent="0.25">
      <c r="J2312" s="1" t="s">
        <v>15817</v>
      </c>
      <c r="K2312" t="s">
        <v>4542</v>
      </c>
    </row>
    <row r="2313" spans="10:11" x14ac:dyDescent="0.25">
      <c r="J2313" s="1" t="s">
        <v>15818</v>
      </c>
      <c r="K2313" t="s">
        <v>4543</v>
      </c>
    </row>
    <row r="2314" spans="10:11" x14ac:dyDescent="0.25">
      <c r="J2314" s="1" t="s">
        <v>15819</v>
      </c>
      <c r="K2314" t="s">
        <v>776</v>
      </c>
    </row>
    <row r="2315" spans="10:11" x14ac:dyDescent="0.25">
      <c r="J2315" s="1" t="s">
        <v>15820</v>
      </c>
      <c r="K2315" t="s">
        <v>4544</v>
      </c>
    </row>
    <row r="2316" spans="10:11" x14ac:dyDescent="0.25">
      <c r="J2316" s="1" t="s">
        <v>15821</v>
      </c>
      <c r="K2316" t="s">
        <v>4545</v>
      </c>
    </row>
    <row r="2317" spans="10:11" x14ac:dyDescent="0.25">
      <c r="J2317" s="1" t="s">
        <v>15822</v>
      </c>
      <c r="K2317" t="s">
        <v>4546</v>
      </c>
    </row>
    <row r="2318" spans="10:11" x14ac:dyDescent="0.25">
      <c r="J2318" s="1" t="s">
        <v>15823</v>
      </c>
      <c r="K2318" t="s">
        <v>4547</v>
      </c>
    </row>
    <row r="2319" spans="10:11" x14ac:dyDescent="0.25">
      <c r="J2319" s="1" t="s">
        <v>15824</v>
      </c>
      <c r="K2319" t="s">
        <v>4548</v>
      </c>
    </row>
    <row r="2320" spans="10:11" x14ac:dyDescent="0.25">
      <c r="J2320" s="1" t="s">
        <v>15825</v>
      </c>
      <c r="K2320" t="s">
        <v>4549</v>
      </c>
    </row>
    <row r="2321" spans="10:11" x14ac:dyDescent="0.25">
      <c r="J2321" s="1" t="s">
        <v>15826</v>
      </c>
      <c r="K2321" t="s">
        <v>4550</v>
      </c>
    </row>
    <row r="2322" spans="10:11" x14ac:dyDescent="0.25">
      <c r="J2322" s="1" t="s">
        <v>15827</v>
      </c>
      <c r="K2322" t="s">
        <v>4551</v>
      </c>
    </row>
    <row r="2323" spans="10:11" x14ac:dyDescent="0.25">
      <c r="J2323" s="1" t="s">
        <v>15828</v>
      </c>
      <c r="K2323" t="s">
        <v>4552</v>
      </c>
    </row>
    <row r="2324" spans="10:11" x14ac:dyDescent="0.25">
      <c r="J2324" s="1" t="s">
        <v>15829</v>
      </c>
      <c r="K2324" t="s">
        <v>4553</v>
      </c>
    </row>
    <row r="2325" spans="10:11" x14ac:dyDescent="0.25">
      <c r="J2325" s="1" t="s">
        <v>15830</v>
      </c>
      <c r="K2325" t="s">
        <v>4554</v>
      </c>
    </row>
    <row r="2326" spans="10:11" x14ac:dyDescent="0.25">
      <c r="J2326" s="1" t="s">
        <v>15831</v>
      </c>
      <c r="K2326" t="s">
        <v>4555</v>
      </c>
    </row>
    <row r="2327" spans="10:11" x14ac:dyDescent="0.25">
      <c r="J2327" s="1" t="s">
        <v>15832</v>
      </c>
      <c r="K2327" t="s">
        <v>2006</v>
      </c>
    </row>
    <row r="2328" spans="10:11" x14ac:dyDescent="0.25">
      <c r="J2328" s="1" t="s">
        <v>15833</v>
      </c>
      <c r="K2328" t="s">
        <v>4556</v>
      </c>
    </row>
    <row r="2329" spans="10:11" x14ac:dyDescent="0.25">
      <c r="J2329" s="1" t="s">
        <v>15834</v>
      </c>
      <c r="K2329" t="s">
        <v>4557</v>
      </c>
    </row>
    <row r="2330" spans="10:11" x14ac:dyDescent="0.25">
      <c r="J2330" s="1" t="s">
        <v>15835</v>
      </c>
      <c r="K2330" t="s">
        <v>4558</v>
      </c>
    </row>
    <row r="2331" spans="10:11" x14ac:dyDescent="0.25">
      <c r="J2331" s="1" t="s">
        <v>15836</v>
      </c>
      <c r="K2331" t="s">
        <v>4559</v>
      </c>
    </row>
    <row r="2332" spans="10:11" x14ac:dyDescent="0.25">
      <c r="J2332" s="1" t="s">
        <v>15837</v>
      </c>
      <c r="K2332" t="s">
        <v>1194</v>
      </c>
    </row>
    <row r="2333" spans="10:11" x14ac:dyDescent="0.25">
      <c r="J2333" s="1" t="s">
        <v>15838</v>
      </c>
      <c r="K2333" t="s">
        <v>4560</v>
      </c>
    </row>
    <row r="2334" spans="10:11" x14ac:dyDescent="0.25">
      <c r="J2334" s="1" t="s">
        <v>15839</v>
      </c>
      <c r="K2334" t="s">
        <v>4561</v>
      </c>
    </row>
    <row r="2335" spans="10:11" x14ac:dyDescent="0.25">
      <c r="J2335" s="1" t="s">
        <v>15840</v>
      </c>
      <c r="K2335" t="s">
        <v>4562</v>
      </c>
    </row>
    <row r="2336" spans="10:11" x14ac:dyDescent="0.25">
      <c r="J2336" s="1" t="s">
        <v>15841</v>
      </c>
      <c r="K2336" t="s">
        <v>1195</v>
      </c>
    </row>
    <row r="2337" spans="10:11" x14ac:dyDescent="0.25">
      <c r="J2337" s="1" t="s">
        <v>15842</v>
      </c>
      <c r="K2337" t="s">
        <v>4563</v>
      </c>
    </row>
    <row r="2338" spans="10:11" x14ac:dyDescent="0.25">
      <c r="J2338" s="1" t="s">
        <v>15843</v>
      </c>
      <c r="K2338" t="s">
        <v>2007</v>
      </c>
    </row>
    <row r="2339" spans="10:11" x14ac:dyDescent="0.25">
      <c r="J2339" s="1" t="s">
        <v>15844</v>
      </c>
      <c r="K2339" t="s">
        <v>4564</v>
      </c>
    </row>
    <row r="2340" spans="10:11" x14ac:dyDescent="0.25">
      <c r="J2340" s="1" t="s">
        <v>15845</v>
      </c>
      <c r="K2340" t="s">
        <v>4565</v>
      </c>
    </row>
    <row r="2341" spans="10:11" x14ac:dyDescent="0.25">
      <c r="J2341" s="1" t="s">
        <v>15846</v>
      </c>
      <c r="K2341" t="s">
        <v>4566</v>
      </c>
    </row>
    <row r="2342" spans="10:11" x14ac:dyDescent="0.25">
      <c r="J2342" s="1" t="s">
        <v>15847</v>
      </c>
      <c r="K2342" t="s">
        <v>4567</v>
      </c>
    </row>
    <row r="2343" spans="10:11" x14ac:dyDescent="0.25">
      <c r="J2343" s="1" t="s">
        <v>15848</v>
      </c>
      <c r="K2343" t="s">
        <v>4568</v>
      </c>
    </row>
    <row r="2344" spans="10:11" x14ac:dyDescent="0.25">
      <c r="J2344" s="1" t="s">
        <v>15849</v>
      </c>
      <c r="K2344" t="s">
        <v>4569</v>
      </c>
    </row>
    <row r="2345" spans="10:11" x14ac:dyDescent="0.25">
      <c r="J2345" s="1" t="s">
        <v>15850</v>
      </c>
      <c r="K2345" t="s">
        <v>4570</v>
      </c>
    </row>
    <row r="2346" spans="10:11" x14ac:dyDescent="0.25">
      <c r="J2346" s="1" t="s">
        <v>15851</v>
      </c>
      <c r="K2346" t="s">
        <v>4571</v>
      </c>
    </row>
    <row r="2347" spans="10:11" x14ac:dyDescent="0.25">
      <c r="J2347" s="1" t="s">
        <v>15852</v>
      </c>
      <c r="K2347" t="s">
        <v>4572</v>
      </c>
    </row>
    <row r="2348" spans="10:11" x14ac:dyDescent="0.25">
      <c r="J2348" s="1" t="s">
        <v>15853</v>
      </c>
      <c r="K2348" t="s">
        <v>4573</v>
      </c>
    </row>
    <row r="2349" spans="10:11" x14ac:dyDescent="0.25">
      <c r="J2349" s="1" t="s">
        <v>15854</v>
      </c>
      <c r="K2349" t="s">
        <v>619</v>
      </c>
    </row>
    <row r="2350" spans="10:11" x14ac:dyDescent="0.25">
      <c r="J2350" s="1" t="s">
        <v>15855</v>
      </c>
      <c r="K2350" t="s">
        <v>4574</v>
      </c>
    </row>
    <row r="2351" spans="10:11" x14ac:dyDescent="0.25">
      <c r="J2351" s="1" t="s">
        <v>15856</v>
      </c>
      <c r="K2351" t="s">
        <v>4575</v>
      </c>
    </row>
    <row r="2352" spans="10:11" x14ac:dyDescent="0.25">
      <c r="J2352" s="1" t="s">
        <v>15857</v>
      </c>
      <c r="K2352" t="s">
        <v>4576</v>
      </c>
    </row>
    <row r="2353" spans="10:11" x14ac:dyDescent="0.25">
      <c r="J2353" s="1" t="s">
        <v>15858</v>
      </c>
      <c r="K2353" t="s">
        <v>4577</v>
      </c>
    </row>
    <row r="2354" spans="10:11" x14ac:dyDescent="0.25">
      <c r="J2354" s="1" t="s">
        <v>15859</v>
      </c>
      <c r="K2354" t="s">
        <v>4578</v>
      </c>
    </row>
    <row r="2355" spans="10:11" x14ac:dyDescent="0.25">
      <c r="J2355" s="1" t="s">
        <v>15860</v>
      </c>
      <c r="K2355" t="s">
        <v>4579</v>
      </c>
    </row>
    <row r="2356" spans="10:11" x14ac:dyDescent="0.25">
      <c r="J2356" s="1" t="s">
        <v>15861</v>
      </c>
      <c r="K2356" t="s">
        <v>1196</v>
      </c>
    </row>
    <row r="2357" spans="10:11" x14ac:dyDescent="0.25">
      <c r="J2357" s="1" t="s">
        <v>15862</v>
      </c>
      <c r="K2357" t="s">
        <v>4580</v>
      </c>
    </row>
    <row r="2358" spans="10:11" x14ac:dyDescent="0.25">
      <c r="J2358" s="1" t="s">
        <v>15863</v>
      </c>
      <c r="K2358" t="s">
        <v>4581</v>
      </c>
    </row>
    <row r="2359" spans="10:11" x14ac:dyDescent="0.25">
      <c r="J2359" s="1" t="s">
        <v>15864</v>
      </c>
      <c r="K2359" t="s">
        <v>4582</v>
      </c>
    </row>
    <row r="2360" spans="10:11" x14ac:dyDescent="0.25">
      <c r="J2360" s="1" t="s">
        <v>15865</v>
      </c>
      <c r="K2360" t="s">
        <v>4583</v>
      </c>
    </row>
    <row r="2361" spans="10:11" x14ac:dyDescent="0.25">
      <c r="J2361" s="1" t="s">
        <v>15866</v>
      </c>
      <c r="K2361" t="s">
        <v>451</v>
      </c>
    </row>
    <row r="2362" spans="10:11" x14ac:dyDescent="0.25">
      <c r="J2362" s="1" t="s">
        <v>15867</v>
      </c>
      <c r="K2362" t="s">
        <v>4584</v>
      </c>
    </row>
    <row r="2363" spans="10:11" x14ac:dyDescent="0.25">
      <c r="J2363" s="1" t="s">
        <v>15868</v>
      </c>
      <c r="K2363" t="s">
        <v>4585</v>
      </c>
    </row>
    <row r="2364" spans="10:11" x14ac:dyDescent="0.25">
      <c r="J2364" s="1" t="s">
        <v>15869</v>
      </c>
      <c r="K2364" t="s">
        <v>4586</v>
      </c>
    </row>
    <row r="2365" spans="10:11" x14ac:dyDescent="0.25">
      <c r="J2365" s="1" t="s">
        <v>15870</v>
      </c>
      <c r="K2365" t="s">
        <v>4587</v>
      </c>
    </row>
    <row r="2366" spans="10:11" x14ac:dyDescent="0.25">
      <c r="J2366" s="1" t="s">
        <v>15871</v>
      </c>
      <c r="K2366" t="s">
        <v>4588</v>
      </c>
    </row>
    <row r="2367" spans="10:11" x14ac:dyDescent="0.25">
      <c r="J2367" s="1" t="s">
        <v>15872</v>
      </c>
      <c r="K2367" t="s">
        <v>4589</v>
      </c>
    </row>
    <row r="2368" spans="10:11" x14ac:dyDescent="0.25">
      <c r="J2368" s="1" t="s">
        <v>15873</v>
      </c>
      <c r="K2368" t="s">
        <v>4590</v>
      </c>
    </row>
    <row r="2369" spans="10:11" x14ac:dyDescent="0.25">
      <c r="J2369" s="1" t="s">
        <v>15874</v>
      </c>
      <c r="K2369" t="s">
        <v>4591</v>
      </c>
    </row>
    <row r="2370" spans="10:11" x14ac:dyDescent="0.25">
      <c r="J2370" s="1" t="s">
        <v>15875</v>
      </c>
      <c r="K2370" t="s">
        <v>4592</v>
      </c>
    </row>
    <row r="2371" spans="10:11" x14ac:dyDescent="0.25">
      <c r="J2371" s="1" t="s">
        <v>15876</v>
      </c>
      <c r="K2371" t="s">
        <v>4593</v>
      </c>
    </row>
    <row r="2372" spans="10:11" x14ac:dyDescent="0.25">
      <c r="J2372" s="1" t="s">
        <v>15877</v>
      </c>
      <c r="K2372" t="s">
        <v>4594</v>
      </c>
    </row>
    <row r="2373" spans="10:11" x14ac:dyDescent="0.25">
      <c r="J2373" s="1" t="s">
        <v>15878</v>
      </c>
      <c r="K2373" t="s">
        <v>4595</v>
      </c>
    </row>
    <row r="2374" spans="10:11" x14ac:dyDescent="0.25">
      <c r="J2374" s="1" t="s">
        <v>15879</v>
      </c>
      <c r="K2374" t="s">
        <v>4596</v>
      </c>
    </row>
    <row r="2375" spans="10:11" x14ac:dyDescent="0.25">
      <c r="J2375" s="1" t="s">
        <v>15880</v>
      </c>
      <c r="K2375" t="s">
        <v>4597</v>
      </c>
    </row>
    <row r="2376" spans="10:11" x14ac:dyDescent="0.25">
      <c r="J2376" s="1" t="s">
        <v>15881</v>
      </c>
      <c r="K2376" t="s">
        <v>4598</v>
      </c>
    </row>
    <row r="2377" spans="10:11" x14ac:dyDescent="0.25">
      <c r="J2377" s="1" t="s">
        <v>15882</v>
      </c>
      <c r="K2377" t="s">
        <v>4599</v>
      </c>
    </row>
    <row r="2378" spans="10:11" x14ac:dyDescent="0.25">
      <c r="J2378" s="1" t="s">
        <v>15883</v>
      </c>
      <c r="K2378" t="s">
        <v>4600</v>
      </c>
    </row>
    <row r="2379" spans="10:11" x14ac:dyDescent="0.25">
      <c r="J2379" s="1" t="s">
        <v>15884</v>
      </c>
      <c r="K2379" t="s">
        <v>4601</v>
      </c>
    </row>
    <row r="2380" spans="10:11" x14ac:dyDescent="0.25">
      <c r="J2380" s="1" t="s">
        <v>15885</v>
      </c>
      <c r="K2380" t="s">
        <v>4602</v>
      </c>
    </row>
    <row r="2381" spans="10:11" x14ac:dyDescent="0.25">
      <c r="J2381" s="1" t="s">
        <v>15886</v>
      </c>
      <c r="K2381" t="s">
        <v>4603</v>
      </c>
    </row>
    <row r="2382" spans="10:11" x14ac:dyDescent="0.25">
      <c r="J2382" s="1" t="s">
        <v>15887</v>
      </c>
      <c r="K2382" t="s">
        <v>4604</v>
      </c>
    </row>
    <row r="2383" spans="10:11" x14ac:dyDescent="0.25">
      <c r="J2383" s="1" t="s">
        <v>15888</v>
      </c>
      <c r="K2383" t="s">
        <v>4605</v>
      </c>
    </row>
    <row r="2384" spans="10:11" x14ac:dyDescent="0.25">
      <c r="J2384" s="1" t="s">
        <v>15889</v>
      </c>
      <c r="K2384" t="s">
        <v>2008</v>
      </c>
    </row>
    <row r="2385" spans="10:11" x14ac:dyDescent="0.25">
      <c r="J2385" s="1" t="s">
        <v>15890</v>
      </c>
      <c r="K2385" t="s">
        <v>4606</v>
      </c>
    </row>
    <row r="2386" spans="10:11" x14ac:dyDescent="0.25">
      <c r="J2386" s="1" t="s">
        <v>15891</v>
      </c>
      <c r="K2386" t="s">
        <v>4607</v>
      </c>
    </row>
    <row r="2387" spans="10:11" x14ac:dyDescent="0.25">
      <c r="J2387" s="1" t="s">
        <v>15892</v>
      </c>
      <c r="K2387" t="s">
        <v>4608</v>
      </c>
    </row>
    <row r="2388" spans="10:11" x14ac:dyDescent="0.25">
      <c r="J2388" s="1" t="s">
        <v>15893</v>
      </c>
      <c r="K2388" t="s">
        <v>1197</v>
      </c>
    </row>
    <row r="2389" spans="10:11" x14ac:dyDescent="0.25">
      <c r="J2389" s="1" t="s">
        <v>15894</v>
      </c>
      <c r="K2389" t="s">
        <v>4609</v>
      </c>
    </row>
    <row r="2390" spans="10:11" x14ac:dyDescent="0.25">
      <c r="J2390" s="1" t="s">
        <v>15895</v>
      </c>
      <c r="K2390" t="s">
        <v>4610</v>
      </c>
    </row>
    <row r="2391" spans="10:11" x14ac:dyDescent="0.25">
      <c r="J2391" s="1" t="s">
        <v>15896</v>
      </c>
      <c r="K2391" t="s">
        <v>2009</v>
      </c>
    </row>
    <row r="2392" spans="10:11" x14ac:dyDescent="0.25">
      <c r="J2392" s="1" t="s">
        <v>15897</v>
      </c>
      <c r="K2392" t="s">
        <v>4611</v>
      </c>
    </row>
    <row r="2393" spans="10:11" x14ac:dyDescent="0.25">
      <c r="J2393" s="1" t="s">
        <v>15898</v>
      </c>
      <c r="K2393" t="s">
        <v>4612</v>
      </c>
    </row>
    <row r="2394" spans="10:11" x14ac:dyDescent="0.25">
      <c r="J2394" s="1" t="s">
        <v>15899</v>
      </c>
      <c r="K2394" t="s">
        <v>4613</v>
      </c>
    </row>
    <row r="2395" spans="10:11" x14ac:dyDescent="0.25">
      <c r="J2395" s="1" t="s">
        <v>15900</v>
      </c>
      <c r="K2395" t="s">
        <v>4614</v>
      </c>
    </row>
    <row r="2396" spans="10:11" x14ac:dyDescent="0.25">
      <c r="J2396" s="1" t="s">
        <v>15901</v>
      </c>
      <c r="K2396" t="s">
        <v>4615</v>
      </c>
    </row>
    <row r="2397" spans="10:11" x14ac:dyDescent="0.25">
      <c r="J2397" s="1" t="s">
        <v>15902</v>
      </c>
      <c r="K2397" t="s">
        <v>2010</v>
      </c>
    </row>
    <row r="2398" spans="10:11" x14ac:dyDescent="0.25">
      <c r="J2398" s="1" t="s">
        <v>15903</v>
      </c>
      <c r="K2398" t="s">
        <v>620</v>
      </c>
    </row>
    <row r="2399" spans="10:11" x14ac:dyDescent="0.25">
      <c r="J2399" s="1" t="s">
        <v>15904</v>
      </c>
      <c r="K2399" t="s">
        <v>4616</v>
      </c>
    </row>
    <row r="2400" spans="10:11" x14ac:dyDescent="0.25">
      <c r="J2400" s="1" t="s">
        <v>15905</v>
      </c>
      <c r="K2400" t="s">
        <v>4617</v>
      </c>
    </row>
    <row r="2401" spans="10:11" x14ac:dyDescent="0.25">
      <c r="J2401" s="1" t="s">
        <v>15906</v>
      </c>
      <c r="K2401" t="s">
        <v>4618</v>
      </c>
    </row>
    <row r="2402" spans="10:11" x14ac:dyDescent="0.25">
      <c r="J2402" s="1" t="s">
        <v>15907</v>
      </c>
      <c r="K2402" t="s">
        <v>4619</v>
      </c>
    </row>
    <row r="2403" spans="10:11" x14ac:dyDescent="0.25">
      <c r="J2403" s="1" t="s">
        <v>15908</v>
      </c>
      <c r="K2403" t="s">
        <v>4620</v>
      </c>
    </row>
    <row r="2404" spans="10:11" x14ac:dyDescent="0.25">
      <c r="J2404" s="1" t="s">
        <v>15909</v>
      </c>
      <c r="K2404" t="s">
        <v>4621</v>
      </c>
    </row>
    <row r="2405" spans="10:11" x14ac:dyDescent="0.25">
      <c r="J2405" s="1" t="s">
        <v>15910</v>
      </c>
      <c r="K2405" t="s">
        <v>621</v>
      </c>
    </row>
    <row r="2406" spans="10:11" x14ac:dyDescent="0.25">
      <c r="J2406" s="1" t="s">
        <v>15911</v>
      </c>
      <c r="K2406" t="s">
        <v>4622</v>
      </c>
    </row>
    <row r="2407" spans="10:11" x14ac:dyDescent="0.25">
      <c r="J2407" s="1" t="s">
        <v>15912</v>
      </c>
      <c r="K2407" t="s">
        <v>4623</v>
      </c>
    </row>
    <row r="2408" spans="10:11" x14ac:dyDescent="0.25">
      <c r="J2408" s="1" t="s">
        <v>15913</v>
      </c>
      <c r="K2408" t="s">
        <v>4624</v>
      </c>
    </row>
    <row r="2409" spans="10:11" x14ac:dyDescent="0.25">
      <c r="J2409" s="1" t="s">
        <v>15914</v>
      </c>
      <c r="K2409" t="s">
        <v>4625</v>
      </c>
    </row>
    <row r="2410" spans="10:11" x14ac:dyDescent="0.25">
      <c r="J2410" s="1" t="s">
        <v>15915</v>
      </c>
      <c r="K2410" t="s">
        <v>4626</v>
      </c>
    </row>
    <row r="2411" spans="10:11" x14ac:dyDescent="0.25">
      <c r="J2411" s="1" t="s">
        <v>15916</v>
      </c>
      <c r="K2411" t="s">
        <v>777</v>
      </c>
    </row>
    <row r="2412" spans="10:11" x14ac:dyDescent="0.25">
      <c r="J2412" s="1" t="s">
        <v>15917</v>
      </c>
      <c r="K2412" t="s">
        <v>4627</v>
      </c>
    </row>
    <row r="2413" spans="10:11" x14ac:dyDescent="0.25">
      <c r="J2413" s="1" t="s">
        <v>15918</v>
      </c>
      <c r="K2413" t="s">
        <v>4628</v>
      </c>
    </row>
    <row r="2414" spans="10:11" x14ac:dyDescent="0.25">
      <c r="J2414" s="1" t="s">
        <v>15919</v>
      </c>
      <c r="K2414" t="s">
        <v>4629</v>
      </c>
    </row>
    <row r="2415" spans="10:11" x14ac:dyDescent="0.25">
      <c r="J2415" s="1" t="s">
        <v>15920</v>
      </c>
      <c r="K2415" t="s">
        <v>4630</v>
      </c>
    </row>
    <row r="2416" spans="10:11" x14ac:dyDescent="0.25">
      <c r="J2416" s="1" t="s">
        <v>15921</v>
      </c>
      <c r="K2416" t="s">
        <v>778</v>
      </c>
    </row>
    <row r="2417" spans="10:11" x14ac:dyDescent="0.25">
      <c r="J2417" s="1" t="s">
        <v>15922</v>
      </c>
      <c r="K2417" t="s">
        <v>4631</v>
      </c>
    </row>
    <row r="2418" spans="10:11" x14ac:dyDescent="0.25">
      <c r="J2418" s="1" t="s">
        <v>15923</v>
      </c>
      <c r="K2418" t="s">
        <v>4632</v>
      </c>
    </row>
    <row r="2419" spans="10:11" x14ac:dyDescent="0.25">
      <c r="J2419" s="1" t="s">
        <v>15924</v>
      </c>
      <c r="K2419" t="s">
        <v>4633</v>
      </c>
    </row>
    <row r="2420" spans="10:11" x14ac:dyDescent="0.25">
      <c r="J2420" s="1" t="s">
        <v>15925</v>
      </c>
      <c r="K2420" t="s">
        <v>4634</v>
      </c>
    </row>
    <row r="2421" spans="10:11" x14ac:dyDescent="0.25">
      <c r="J2421" s="1" t="s">
        <v>15926</v>
      </c>
      <c r="K2421" t="s">
        <v>1198</v>
      </c>
    </row>
    <row r="2422" spans="10:11" x14ac:dyDescent="0.25">
      <c r="J2422" s="1" t="s">
        <v>15927</v>
      </c>
      <c r="K2422" t="s">
        <v>4635</v>
      </c>
    </row>
    <row r="2423" spans="10:11" x14ac:dyDescent="0.25">
      <c r="J2423" s="1" t="s">
        <v>15928</v>
      </c>
      <c r="K2423" t="s">
        <v>4636</v>
      </c>
    </row>
    <row r="2424" spans="10:11" x14ac:dyDescent="0.25">
      <c r="J2424" s="1" t="s">
        <v>15929</v>
      </c>
      <c r="K2424" t="s">
        <v>4637</v>
      </c>
    </row>
    <row r="2425" spans="10:11" x14ac:dyDescent="0.25">
      <c r="J2425" s="1" t="s">
        <v>15930</v>
      </c>
      <c r="K2425" t="s">
        <v>4638</v>
      </c>
    </row>
    <row r="2426" spans="10:11" x14ac:dyDescent="0.25">
      <c r="J2426" s="1" t="s">
        <v>15931</v>
      </c>
      <c r="K2426" t="s">
        <v>4639</v>
      </c>
    </row>
    <row r="2427" spans="10:11" x14ac:dyDescent="0.25">
      <c r="J2427" s="1" t="s">
        <v>15932</v>
      </c>
      <c r="K2427" t="s">
        <v>4640</v>
      </c>
    </row>
    <row r="2428" spans="10:11" x14ac:dyDescent="0.25">
      <c r="J2428" s="1" t="s">
        <v>15933</v>
      </c>
      <c r="K2428" t="s">
        <v>4641</v>
      </c>
    </row>
    <row r="2429" spans="10:11" x14ac:dyDescent="0.25">
      <c r="J2429" s="1" t="s">
        <v>15934</v>
      </c>
      <c r="K2429" t="s">
        <v>4642</v>
      </c>
    </row>
    <row r="2430" spans="10:11" x14ac:dyDescent="0.25">
      <c r="J2430" s="1" t="s">
        <v>15935</v>
      </c>
      <c r="K2430" t="s">
        <v>4643</v>
      </c>
    </row>
    <row r="2431" spans="10:11" x14ac:dyDescent="0.25">
      <c r="J2431" s="1" t="s">
        <v>15936</v>
      </c>
      <c r="K2431" t="s">
        <v>4644</v>
      </c>
    </row>
    <row r="2432" spans="10:11" x14ac:dyDescent="0.25">
      <c r="J2432" s="1" t="s">
        <v>15937</v>
      </c>
      <c r="K2432" t="s">
        <v>4645</v>
      </c>
    </row>
    <row r="2433" spans="10:11" x14ac:dyDescent="0.25">
      <c r="J2433" s="1" t="s">
        <v>15938</v>
      </c>
      <c r="K2433" t="s">
        <v>4646</v>
      </c>
    </row>
    <row r="2434" spans="10:11" x14ac:dyDescent="0.25">
      <c r="J2434" s="1" t="s">
        <v>15939</v>
      </c>
      <c r="K2434" t="s">
        <v>4647</v>
      </c>
    </row>
    <row r="2435" spans="10:11" x14ac:dyDescent="0.25">
      <c r="J2435" s="1" t="s">
        <v>15940</v>
      </c>
      <c r="K2435" t="s">
        <v>4648</v>
      </c>
    </row>
    <row r="2436" spans="10:11" x14ac:dyDescent="0.25">
      <c r="J2436" s="1" t="s">
        <v>15941</v>
      </c>
      <c r="K2436" t="s">
        <v>4649</v>
      </c>
    </row>
    <row r="2437" spans="10:11" x14ac:dyDescent="0.25">
      <c r="J2437" s="1" t="s">
        <v>15942</v>
      </c>
      <c r="K2437" t="s">
        <v>4650</v>
      </c>
    </row>
    <row r="2438" spans="10:11" x14ac:dyDescent="0.25">
      <c r="J2438" s="1" t="s">
        <v>15943</v>
      </c>
      <c r="K2438" t="s">
        <v>4651</v>
      </c>
    </row>
    <row r="2439" spans="10:11" x14ac:dyDescent="0.25">
      <c r="J2439" s="1" t="s">
        <v>15944</v>
      </c>
      <c r="K2439" t="s">
        <v>4652</v>
      </c>
    </row>
    <row r="2440" spans="10:11" x14ac:dyDescent="0.25">
      <c r="J2440" s="1" t="s">
        <v>15945</v>
      </c>
      <c r="K2440" t="s">
        <v>4653</v>
      </c>
    </row>
    <row r="2441" spans="10:11" x14ac:dyDescent="0.25">
      <c r="J2441" s="1" t="s">
        <v>15946</v>
      </c>
      <c r="K2441" t="s">
        <v>1199</v>
      </c>
    </row>
    <row r="2442" spans="10:11" x14ac:dyDescent="0.25">
      <c r="J2442" s="1" t="s">
        <v>15947</v>
      </c>
      <c r="K2442" t="s">
        <v>2011</v>
      </c>
    </row>
    <row r="2443" spans="10:11" x14ac:dyDescent="0.25">
      <c r="J2443" s="1" t="s">
        <v>15948</v>
      </c>
      <c r="K2443" t="s">
        <v>4654</v>
      </c>
    </row>
    <row r="2444" spans="10:11" x14ac:dyDescent="0.25">
      <c r="J2444" s="1" t="s">
        <v>15949</v>
      </c>
      <c r="K2444" t="s">
        <v>4655</v>
      </c>
    </row>
    <row r="2445" spans="10:11" x14ac:dyDescent="0.25">
      <c r="J2445" s="1" t="s">
        <v>15950</v>
      </c>
      <c r="K2445" t="s">
        <v>4656</v>
      </c>
    </row>
    <row r="2446" spans="10:11" x14ac:dyDescent="0.25">
      <c r="J2446" s="1" t="s">
        <v>15951</v>
      </c>
      <c r="K2446" t="s">
        <v>4657</v>
      </c>
    </row>
    <row r="2447" spans="10:11" x14ac:dyDescent="0.25">
      <c r="J2447" s="1" t="s">
        <v>15952</v>
      </c>
      <c r="K2447" t="s">
        <v>4658</v>
      </c>
    </row>
    <row r="2448" spans="10:11" x14ac:dyDescent="0.25">
      <c r="J2448" s="1" t="s">
        <v>15953</v>
      </c>
      <c r="K2448" t="s">
        <v>4659</v>
      </c>
    </row>
    <row r="2449" spans="10:11" x14ac:dyDescent="0.25">
      <c r="J2449" s="1" t="s">
        <v>15954</v>
      </c>
      <c r="K2449" t="s">
        <v>4660</v>
      </c>
    </row>
    <row r="2450" spans="10:11" x14ac:dyDescent="0.25">
      <c r="J2450" s="1" t="s">
        <v>15955</v>
      </c>
      <c r="K2450" t="s">
        <v>4661</v>
      </c>
    </row>
    <row r="2451" spans="10:11" x14ac:dyDescent="0.25">
      <c r="J2451" s="1" t="s">
        <v>15956</v>
      </c>
      <c r="K2451" t="s">
        <v>4662</v>
      </c>
    </row>
    <row r="2452" spans="10:11" x14ac:dyDescent="0.25">
      <c r="J2452" s="1" t="s">
        <v>15957</v>
      </c>
      <c r="K2452" t="s">
        <v>4663</v>
      </c>
    </row>
    <row r="2453" spans="10:11" x14ac:dyDescent="0.25">
      <c r="J2453" s="1" t="s">
        <v>15958</v>
      </c>
      <c r="K2453" t="s">
        <v>4664</v>
      </c>
    </row>
    <row r="2454" spans="10:11" x14ac:dyDescent="0.25">
      <c r="J2454" s="1" t="s">
        <v>15959</v>
      </c>
      <c r="K2454" t="s">
        <v>2012</v>
      </c>
    </row>
    <row r="2455" spans="10:11" x14ac:dyDescent="0.25">
      <c r="J2455" s="1" t="s">
        <v>15960</v>
      </c>
      <c r="K2455" t="s">
        <v>4665</v>
      </c>
    </row>
    <row r="2456" spans="10:11" x14ac:dyDescent="0.25">
      <c r="J2456" s="1" t="s">
        <v>15961</v>
      </c>
      <c r="K2456" t="s">
        <v>4666</v>
      </c>
    </row>
    <row r="2457" spans="10:11" x14ac:dyDescent="0.25">
      <c r="J2457" s="1" t="s">
        <v>15962</v>
      </c>
      <c r="K2457" t="s">
        <v>4667</v>
      </c>
    </row>
    <row r="2458" spans="10:11" x14ac:dyDescent="0.25">
      <c r="J2458" s="1" t="s">
        <v>15963</v>
      </c>
      <c r="K2458" t="s">
        <v>4668</v>
      </c>
    </row>
    <row r="2459" spans="10:11" x14ac:dyDescent="0.25">
      <c r="J2459" s="1" t="s">
        <v>15964</v>
      </c>
      <c r="K2459" t="s">
        <v>779</v>
      </c>
    </row>
    <row r="2460" spans="10:11" x14ac:dyDescent="0.25">
      <c r="J2460" s="1" t="s">
        <v>15965</v>
      </c>
      <c r="K2460" t="s">
        <v>4669</v>
      </c>
    </row>
    <row r="2461" spans="10:11" x14ac:dyDescent="0.25">
      <c r="J2461" s="1" t="s">
        <v>15966</v>
      </c>
      <c r="K2461" t="s">
        <v>4670</v>
      </c>
    </row>
    <row r="2462" spans="10:11" x14ac:dyDescent="0.25">
      <c r="J2462" s="1" t="s">
        <v>15967</v>
      </c>
      <c r="K2462" t="s">
        <v>4671</v>
      </c>
    </row>
    <row r="2463" spans="10:11" x14ac:dyDescent="0.25">
      <c r="J2463" s="1" t="s">
        <v>15968</v>
      </c>
      <c r="K2463" t="s">
        <v>2013</v>
      </c>
    </row>
    <row r="2464" spans="10:11" x14ac:dyDescent="0.25">
      <c r="J2464" s="1" t="s">
        <v>15969</v>
      </c>
      <c r="K2464" t="s">
        <v>1200</v>
      </c>
    </row>
    <row r="2465" spans="10:11" x14ac:dyDescent="0.25">
      <c r="J2465" s="1" t="s">
        <v>15970</v>
      </c>
      <c r="K2465" t="s">
        <v>4672</v>
      </c>
    </row>
    <row r="2466" spans="10:11" x14ac:dyDescent="0.25">
      <c r="J2466" s="1" t="s">
        <v>15971</v>
      </c>
      <c r="K2466" t="s">
        <v>4673</v>
      </c>
    </row>
    <row r="2467" spans="10:11" x14ac:dyDescent="0.25">
      <c r="J2467" s="1" t="s">
        <v>15972</v>
      </c>
      <c r="K2467" t="s">
        <v>1201</v>
      </c>
    </row>
    <row r="2468" spans="10:11" x14ac:dyDescent="0.25">
      <c r="J2468" s="1" t="s">
        <v>15973</v>
      </c>
      <c r="K2468" t="s">
        <v>4674</v>
      </c>
    </row>
    <row r="2469" spans="10:11" x14ac:dyDescent="0.25">
      <c r="J2469" s="1" t="s">
        <v>15974</v>
      </c>
      <c r="K2469" t="s">
        <v>4675</v>
      </c>
    </row>
    <row r="2470" spans="10:11" x14ac:dyDescent="0.25">
      <c r="J2470" s="1" t="s">
        <v>15975</v>
      </c>
      <c r="K2470" t="s">
        <v>4676</v>
      </c>
    </row>
    <row r="2471" spans="10:11" x14ac:dyDescent="0.25">
      <c r="J2471" s="1" t="s">
        <v>15976</v>
      </c>
      <c r="K2471" t="s">
        <v>4677</v>
      </c>
    </row>
    <row r="2472" spans="10:11" x14ac:dyDescent="0.25">
      <c r="J2472" s="1" t="s">
        <v>15977</v>
      </c>
      <c r="K2472" t="s">
        <v>452</v>
      </c>
    </row>
    <row r="2473" spans="10:11" x14ac:dyDescent="0.25">
      <c r="J2473" s="1" t="s">
        <v>15978</v>
      </c>
      <c r="K2473" t="s">
        <v>4678</v>
      </c>
    </row>
    <row r="2474" spans="10:11" x14ac:dyDescent="0.25">
      <c r="J2474" s="1" t="s">
        <v>15979</v>
      </c>
      <c r="K2474" t="s">
        <v>4679</v>
      </c>
    </row>
    <row r="2475" spans="10:11" x14ac:dyDescent="0.25">
      <c r="J2475" s="1" t="s">
        <v>15980</v>
      </c>
      <c r="K2475" t="s">
        <v>4680</v>
      </c>
    </row>
    <row r="2476" spans="10:11" x14ac:dyDescent="0.25">
      <c r="J2476" s="1" t="s">
        <v>15981</v>
      </c>
      <c r="K2476" t="s">
        <v>4681</v>
      </c>
    </row>
    <row r="2477" spans="10:11" x14ac:dyDescent="0.25">
      <c r="J2477" s="1" t="s">
        <v>15982</v>
      </c>
      <c r="K2477" t="s">
        <v>4682</v>
      </c>
    </row>
    <row r="2478" spans="10:11" x14ac:dyDescent="0.25">
      <c r="J2478" s="1" t="s">
        <v>15983</v>
      </c>
      <c r="K2478" t="s">
        <v>1202</v>
      </c>
    </row>
    <row r="2479" spans="10:11" x14ac:dyDescent="0.25">
      <c r="J2479" s="1" t="s">
        <v>15984</v>
      </c>
      <c r="K2479" t="s">
        <v>4683</v>
      </c>
    </row>
    <row r="2480" spans="10:11" x14ac:dyDescent="0.25">
      <c r="J2480" s="1" t="s">
        <v>15985</v>
      </c>
      <c r="K2480" t="s">
        <v>4684</v>
      </c>
    </row>
    <row r="2481" spans="10:11" x14ac:dyDescent="0.25">
      <c r="J2481" s="1" t="s">
        <v>15986</v>
      </c>
      <c r="K2481" t="s">
        <v>1203</v>
      </c>
    </row>
    <row r="2482" spans="10:11" x14ac:dyDescent="0.25">
      <c r="J2482" s="1" t="s">
        <v>15987</v>
      </c>
      <c r="K2482" t="s">
        <v>2014</v>
      </c>
    </row>
    <row r="2483" spans="10:11" x14ac:dyDescent="0.25">
      <c r="J2483" s="1" t="s">
        <v>15988</v>
      </c>
      <c r="K2483" t="s">
        <v>4685</v>
      </c>
    </row>
    <row r="2484" spans="10:11" x14ac:dyDescent="0.25">
      <c r="J2484" s="1" t="s">
        <v>15989</v>
      </c>
      <c r="K2484" t="s">
        <v>4686</v>
      </c>
    </row>
    <row r="2485" spans="10:11" x14ac:dyDescent="0.25">
      <c r="J2485" s="1" t="s">
        <v>15990</v>
      </c>
      <c r="K2485" t="s">
        <v>1204</v>
      </c>
    </row>
    <row r="2486" spans="10:11" x14ac:dyDescent="0.25">
      <c r="J2486" s="1" t="s">
        <v>15991</v>
      </c>
      <c r="K2486" t="s">
        <v>780</v>
      </c>
    </row>
    <row r="2487" spans="10:11" x14ac:dyDescent="0.25">
      <c r="J2487" s="1" t="s">
        <v>15992</v>
      </c>
      <c r="K2487" t="s">
        <v>4687</v>
      </c>
    </row>
    <row r="2488" spans="10:11" x14ac:dyDescent="0.25">
      <c r="J2488" s="1" t="s">
        <v>15993</v>
      </c>
      <c r="K2488" t="s">
        <v>781</v>
      </c>
    </row>
    <row r="2489" spans="10:11" x14ac:dyDescent="0.25">
      <c r="J2489" s="1" t="s">
        <v>15994</v>
      </c>
      <c r="K2489" t="s">
        <v>4688</v>
      </c>
    </row>
    <row r="2490" spans="10:11" x14ac:dyDescent="0.25">
      <c r="J2490" s="1" t="s">
        <v>15995</v>
      </c>
      <c r="K2490" t="s">
        <v>4689</v>
      </c>
    </row>
    <row r="2491" spans="10:11" x14ac:dyDescent="0.25">
      <c r="J2491" s="1" t="s">
        <v>15996</v>
      </c>
      <c r="K2491" t="s">
        <v>4690</v>
      </c>
    </row>
    <row r="2492" spans="10:11" x14ac:dyDescent="0.25">
      <c r="J2492" s="1" t="s">
        <v>15997</v>
      </c>
      <c r="K2492" t="s">
        <v>4691</v>
      </c>
    </row>
    <row r="2493" spans="10:11" x14ac:dyDescent="0.25">
      <c r="J2493" s="1" t="s">
        <v>15998</v>
      </c>
      <c r="K2493" t="s">
        <v>4692</v>
      </c>
    </row>
    <row r="2494" spans="10:11" x14ac:dyDescent="0.25">
      <c r="J2494" s="1" t="s">
        <v>15999</v>
      </c>
      <c r="K2494" t="s">
        <v>4693</v>
      </c>
    </row>
    <row r="2495" spans="10:11" x14ac:dyDescent="0.25">
      <c r="J2495" s="1" t="s">
        <v>16000</v>
      </c>
      <c r="K2495" t="s">
        <v>4694</v>
      </c>
    </row>
    <row r="2496" spans="10:11" x14ac:dyDescent="0.25">
      <c r="J2496" s="1" t="s">
        <v>16001</v>
      </c>
      <c r="K2496" t="s">
        <v>4695</v>
      </c>
    </row>
    <row r="2497" spans="10:11" x14ac:dyDescent="0.25">
      <c r="J2497" s="1" t="s">
        <v>16002</v>
      </c>
      <c r="K2497" t="s">
        <v>4696</v>
      </c>
    </row>
    <row r="2498" spans="10:11" x14ac:dyDescent="0.25">
      <c r="J2498" s="1" t="s">
        <v>16003</v>
      </c>
      <c r="K2498" t="s">
        <v>4697</v>
      </c>
    </row>
    <row r="2499" spans="10:11" x14ac:dyDescent="0.25">
      <c r="J2499" s="1" t="s">
        <v>16004</v>
      </c>
      <c r="K2499" t="s">
        <v>4698</v>
      </c>
    </row>
    <row r="2500" spans="10:11" x14ac:dyDescent="0.25">
      <c r="J2500" s="1" t="s">
        <v>16005</v>
      </c>
      <c r="K2500" t="s">
        <v>1205</v>
      </c>
    </row>
    <row r="2501" spans="10:11" x14ac:dyDescent="0.25">
      <c r="J2501" s="1" t="s">
        <v>16006</v>
      </c>
      <c r="K2501" t="s">
        <v>1206</v>
      </c>
    </row>
    <row r="2502" spans="10:11" x14ac:dyDescent="0.25">
      <c r="J2502" s="1" t="s">
        <v>16007</v>
      </c>
      <c r="K2502" t="s">
        <v>4699</v>
      </c>
    </row>
    <row r="2503" spans="10:11" x14ac:dyDescent="0.25">
      <c r="J2503" s="1" t="s">
        <v>16008</v>
      </c>
      <c r="K2503" t="s">
        <v>4700</v>
      </c>
    </row>
    <row r="2504" spans="10:11" x14ac:dyDescent="0.25">
      <c r="J2504" s="1" t="s">
        <v>16009</v>
      </c>
      <c r="K2504" t="s">
        <v>4701</v>
      </c>
    </row>
    <row r="2505" spans="10:11" x14ac:dyDescent="0.25">
      <c r="J2505" s="1" t="s">
        <v>16010</v>
      </c>
      <c r="K2505" t="s">
        <v>4702</v>
      </c>
    </row>
    <row r="2506" spans="10:11" x14ac:dyDescent="0.25">
      <c r="J2506" s="1" t="s">
        <v>16011</v>
      </c>
      <c r="K2506" t="s">
        <v>4703</v>
      </c>
    </row>
    <row r="2507" spans="10:11" x14ac:dyDescent="0.25">
      <c r="J2507" s="1" t="s">
        <v>16012</v>
      </c>
      <c r="K2507" t="s">
        <v>4704</v>
      </c>
    </row>
    <row r="2508" spans="10:11" x14ac:dyDescent="0.25">
      <c r="J2508" s="1" t="s">
        <v>16013</v>
      </c>
      <c r="K2508" t="s">
        <v>4705</v>
      </c>
    </row>
    <row r="2509" spans="10:11" x14ac:dyDescent="0.25">
      <c r="J2509" s="1" t="s">
        <v>16014</v>
      </c>
      <c r="K2509" t="s">
        <v>4706</v>
      </c>
    </row>
    <row r="2510" spans="10:11" x14ac:dyDescent="0.25">
      <c r="J2510" s="1" t="s">
        <v>16015</v>
      </c>
      <c r="K2510" t="s">
        <v>4707</v>
      </c>
    </row>
    <row r="2511" spans="10:11" x14ac:dyDescent="0.25">
      <c r="J2511" s="1" t="s">
        <v>16016</v>
      </c>
      <c r="K2511" t="s">
        <v>4708</v>
      </c>
    </row>
    <row r="2512" spans="10:11" x14ac:dyDescent="0.25">
      <c r="J2512" s="1" t="s">
        <v>16017</v>
      </c>
      <c r="K2512" t="s">
        <v>4709</v>
      </c>
    </row>
    <row r="2513" spans="10:11" x14ac:dyDescent="0.25">
      <c r="J2513" s="1" t="s">
        <v>16018</v>
      </c>
      <c r="K2513" t="s">
        <v>4710</v>
      </c>
    </row>
    <row r="2514" spans="10:11" x14ac:dyDescent="0.25">
      <c r="J2514" s="1" t="s">
        <v>16019</v>
      </c>
      <c r="K2514" t="s">
        <v>4711</v>
      </c>
    </row>
    <row r="2515" spans="10:11" x14ac:dyDescent="0.25">
      <c r="J2515" s="1" t="s">
        <v>16020</v>
      </c>
      <c r="K2515" t="s">
        <v>1207</v>
      </c>
    </row>
    <row r="2516" spans="10:11" x14ac:dyDescent="0.25">
      <c r="J2516" s="1" t="s">
        <v>16021</v>
      </c>
      <c r="K2516" t="s">
        <v>4712</v>
      </c>
    </row>
    <row r="2517" spans="10:11" x14ac:dyDescent="0.25">
      <c r="J2517" s="1" t="s">
        <v>16022</v>
      </c>
      <c r="K2517" t="s">
        <v>2015</v>
      </c>
    </row>
    <row r="2518" spans="10:11" x14ac:dyDescent="0.25">
      <c r="J2518" s="1" t="s">
        <v>16023</v>
      </c>
      <c r="K2518" t="s">
        <v>4713</v>
      </c>
    </row>
    <row r="2519" spans="10:11" x14ac:dyDescent="0.25">
      <c r="J2519" s="1" t="s">
        <v>16024</v>
      </c>
      <c r="K2519" t="s">
        <v>4714</v>
      </c>
    </row>
    <row r="2520" spans="10:11" x14ac:dyDescent="0.25">
      <c r="J2520" s="1" t="s">
        <v>16025</v>
      </c>
      <c r="K2520" t="s">
        <v>4715</v>
      </c>
    </row>
    <row r="2521" spans="10:11" x14ac:dyDescent="0.25">
      <c r="J2521" s="1" t="s">
        <v>16026</v>
      </c>
      <c r="K2521" t="s">
        <v>4716</v>
      </c>
    </row>
    <row r="2522" spans="10:11" x14ac:dyDescent="0.25">
      <c r="J2522" s="1" t="s">
        <v>16027</v>
      </c>
      <c r="K2522" t="s">
        <v>782</v>
      </c>
    </row>
    <row r="2523" spans="10:11" x14ac:dyDescent="0.25">
      <c r="J2523" s="1" t="s">
        <v>16028</v>
      </c>
      <c r="K2523" t="s">
        <v>4717</v>
      </c>
    </row>
    <row r="2524" spans="10:11" x14ac:dyDescent="0.25">
      <c r="J2524" s="1" t="s">
        <v>16029</v>
      </c>
      <c r="K2524" t="s">
        <v>4718</v>
      </c>
    </row>
    <row r="2525" spans="10:11" x14ac:dyDescent="0.25">
      <c r="J2525" s="1" t="s">
        <v>16030</v>
      </c>
      <c r="K2525" t="s">
        <v>2016</v>
      </c>
    </row>
    <row r="2526" spans="10:11" x14ac:dyDescent="0.25">
      <c r="J2526" s="1" t="s">
        <v>16031</v>
      </c>
      <c r="K2526" t="s">
        <v>4719</v>
      </c>
    </row>
    <row r="2527" spans="10:11" x14ac:dyDescent="0.25">
      <c r="J2527" s="1" t="s">
        <v>16032</v>
      </c>
      <c r="K2527" t="s">
        <v>4720</v>
      </c>
    </row>
    <row r="2528" spans="10:11" x14ac:dyDescent="0.25">
      <c r="J2528" s="1" t="s">
        <v>16033</v>
      </c>
      <c r="K2528" t="s">
        <v>4721</v>
      </c>
    </row>
    <row r="2529" spans="10:11" x14ac:dyDescent="0.25">
      <c r="J2529" s="1" t="s">
        <v>16034</v>
      </c>
      <c r="K2529" t="s">
        <v>4722</v>
      </c>
    </row>
    <row r="2530" spans="10:11" x14ac:dyDescent="0.25">
      <c r="J2530" s="1" t="s">
        <v>16035</v>
      </c>
      <c r="K2530" t="s">
        <v>4723</v>
      </c>
    </row>
    <row r="2531" spans="10:11" x14ac:dyDescent="0.25">
      <c r="J2531" s="1" t="s">
        <v>16036</v>
      </c>
      <c r="K2531" t="s">
        <v>4724</v>
      </c>
    </row>
    <row r="2532" spans="10:11" x14ac:dyDescent="0.25">
      <c r="J2532" s="1" t="s">
        <v>16037</v>
      </c>
      <c r="K2532" t="s">
        <v>4725</v>
      </c>
    </row>
    <row r="2533" spans="10:11" x14ac:dyDescent="0.25">
      <c r="J2533" s="1" t="s">
        <v>16038</v>
      </c>
      <c r="K2533" t="s">
        <v>1208</v>
      </c>
    </row>
    <row r="2534" spans="10:11" x14ac:dyDescent="0.25">
      <c r="J2534" s="1" t="s">
        <v>16039</v>
      </c>
      <c r="K2534" t="s">
        <v>4726</v>
      </c>
    </row>
    <row r="2535" spans="10:11" x14ac:dyDescent="0.25">
      <c r="J2535" s="1" t="s">
        <v>16040</v>
      </c>
      <c r="K2535" t="s">
        <v>4727</v>
      </c>
    </row>
    <row r="2536" spans="10:11" x14ac:dyDescent="0.25">
      <c r="J2536" s="1" t="s">
        <v>16041</v>
      </c>
      <c r="K2536" t="s">
        <v>4728</v>
      </c>
    </row>
    <row r="2537" spans="10:11" x14ac:dyDescent="0.25">
      <c r="J2537" s="1" t="s">
        <v>16042</v>
      </c>
      <c r="K2537" t="s">
        <v>4729</v>
      </c>
    </row>
    <row r="2538" spans="10:11" x14ac:dyDescent="0.25">
      <c r="J2538" s="1" t="s">
        <v>16043</v>
      </c>
      <c r="K2538" t="s">
        <v>4730</v>
      </c>
    </row>
    <row r="2539" spans="10:11" x14ac:dyDescent="0.25">
      <c r="J2539" s="1" t="s">
        <v>16044</v>
      </c>
      <c r="K2539" t="s">
        <v>4731</v>
      </c>
    </row>
    <row r="2540" spans="10:11" x14ac:dyDescent="0.25">
      <c r="J2540" s="1" t="s">
        <v>16045</v>
      </c>
      <c r="K2540" t="s">
        <v>4732</v>
      </c>
    </row>
    <row r="2541" spans="10:11" x14ac:dyDescent="0.25">
      <c r="J2541" s="1" t="s">
        <v>16046</v>
      </c>
      <c r="K2541" t="s">
        <v>4733</v>
      </c>
    </row>
    <row r="2542" spans="10:11" x14ac:dyDescent="0.25">
      <c r="J2542" s="1" t="s">
        <v>16047</v>
      </c>
      <c r="K2542" t="s">
        <v>2017</v>
      </c>
    </row>
    <row r="2543" spans="10:11" x14ac:dyDescent="0.25">
      <c r="J2543" s="1" t="s">
        <v>16048</v>
      </c>
      <c r="K2543" t="s">
        <v>4734</v>
      </c>
    </row>
    <row r="2544" spans="10:11" x14ac:dyDescent="0.25">
      <c r="J2544" s="1" t="s">
        <v>16049</v>
      </c>
      <c r="K2544" t="s">
        <v>4735</v>
      </c>
    </row>
    <row r="2545" spans="10:11" x14ac:dyDescent="0.25">
      <c r="J2545" s="1" t="s">
        <v>16050</v>
      </c>
      <c r="K2545" t="s">
        <v>4736</v>
      </c>
    </row>
    <row r="2546" spans="10:11" x14ac:dyDescent="0.25">
      <c r="J2546" s="1" t="s">
        <v>16051</v>
      </c>
      <c r="K2546" t="s">
        <v>4737</v>
      </c>
    </row>
    <row r="2547" spans="10:11" x14ac:dyDescent="0.25">
      <c r="J2547" s="1" t="s">
        <v>16052</v>
      </c>
      <c r="K2547" t="s">
        <v>4738</v>
      </c>
    </row>
    <row r="2548" spans="10:11" x14ac:dyDescent="0.25">
      <c r="J2548" s="1" t="s">
        <v>16053</v>
      </c>
      <c r="K2548" t="s">
        <v>2018</v>
      </c>
    </row>
    <row r="2549" spans="10:11" x14ac:dyDescent="0.25">
      <c r="J2549" s="1" t="s">
        <v>16054</v>
      </c>
      <c r="K2549" t="s">
        <v>4739</v>
      </c>
    </row>
    <row r="2550" spans="10:11" x14ac:dyDescent="0.25">
      <c r="J2550" s="1" t="s">
        <v>16055</v>
      </c>
      <c r="K2550" t="s">
        <v>4740</v>
      </c>
    </row>
    <row r="2551" spans="10:11" x14ac:dyDescent="0.25">
      <c r="J2551" s="1" t="s">
        <v>16056</v>
      </c>
      <c r="K2551" t="s">
        <v>783</v>
      </c>
    </row>
    <row r="2552" spans="10:11" x14ac:dyDescent="0.25">
      <c r="J2552" s="1" t="s">
        <v>16057</v>
      </c>
      <c r="K2552" t="s">
        <v>4741</v>
      </c>
    </row>
    <row r="2553" spans="10:11" x14ac:dyDescent="0.25">
      <c r="J2553" s="1" t="s">
        <v>16058</v>
      </c>
      <c r="K2553" t="s">
        <v>4742</v>
      </c>
    </row>
    <row r="2554" spans="10:11" x14ac:dyDescent="0.25">
      <c r="J2554" s="1" t="s">
        <v>16059</v>
      </c>
      <c r="K2554" t="s">
        <v>4743</v>
      </c>
    </row>
    <row r="2555" spans="10:11" x14ac:dyDescent="0.25">
      <c r="J2555" s="1" t="s">
        <v>16060</v>
      </c>
      <c r="K2555" t="s">
        <v>4744</v>
      </c>
    </row>
    <row r="2556" spans="10:11" x14ac:dyDescent="0.25">
      <c r="J2556" s="1" t="s">
        <v>16061</v>
      </c>
      <c r="K2556" t="s">
        <v>1209</v>
      </c>
    </row>
    <row r="2557" spans="10:11" x14ac:dyDescent="0.25">
      <c r="J2557" s="1" t="s">
        <v>16062</v>
      </c>
      <c r="K2557" t="s">
        <v>4745</v>
      </c>
    </row>
    <row r="2558" spans="10:11" x14ac:dyDescent="0.25">
      <c r="J2558" s="1" t="s">
        <v>16063</v>
      </c>
      <c r="K2558" t="s">
        <v>1210</v>
      </c>
    </row>
    <row r="2559" spans="10:11" x14ac:dyDescent="0.25">
      <c r="J2559" s="1" t="s">
        <v>16064</v>
      </c>
      <c r="K2559" t="s">
        <v>4746</v>
      </c>
    </row>
    <row r="2560" spans="10:11" x14ac:dyDescent="0.25">
      <c r="J2560" s="1" t="s">
        <v>16065</v>
      </c>
      <c r="K2560" t="s">
        <v>4747</v>
      </c>
    </row>
    <row r="2561" spans="10:11" x14ac:dyDescent="0.25">
      <c r="J2561" s="1" t="s">
        <v>16066</v>
      </c>
      <c r="K2561" t="s">
        <v>4748</v>
      </c>
    </row>
    <row r="2562" spans="10:11" x14ac:dyDescent="0.25">
      <c r="J2562" s="1" t="s">
        <v>16067</v>
      </c>
      <c r="K2562" t="s">
        <v>4749</v>
      </c>
    </row>
    <row r="2563" spans="10:11" x14ac:dyDescent="0.25">
      <c r="J2563" s="1" t="s">
        <v>16068</v>
      </c>
      <c r="K2563" t="s">
        <v>4750</v>
      </c>
    </row>
    <row r="2564" spans="10:11" x14ac:dyDescent="0.25">
      <c r="J2564" s="1" t="s">
        <v>16069</v>
      </c>
      <c r="K2564" t="s">
        <v>2019</v>
      </c>
    </row>
    <row r="2565" spans="10:11" x14ac:dyDescent="0.25">
      <c r="J2565" s="1" t="s">
        <v>16070</v>
      </c>
      <c r="K2565" t="s">
        <v>4751</v>
      </c>
    </row>
    <row r="2566" spans="10:11" x14ac:dyDescent="0.25">
      <c r="J2566" s="1" t="s">
        <v>16071</v>
      </c>
      <c r="K2566" t="s">
        <v>4752</v>
      </c>
    </row>
    <row r="2567" spans="10:11" x14ac:dyDescent="0.25">
      <c r="J2567" s="1" t="s">
        <v>16072</v>
      </c>
      <c r="K2567" t="s">
        <v>4753</v>
      </c>
    </row>
    <row r="2568" spans="10:11" x14ac:dyDescent="0.25">
      <c r="J2568" s="1" t="s">
        <v>16073</v>
      </c>
      <c r="K2568" t="s">
        <v>4754</v>
      </c>
    </row>
    <row r="2569" spans="10:11" x14ac:dyDescent="0.25">
      <c r="J2569" s="1" t="s">
        <v>16074</v>
      </c>
      <c r="K2569" t="s">
        <v>4755</v>
      </c>
    </row>
    <row r="2570" spans="10:11" x14ac:dyDescent="0.25">
      <c r="J2570" s="1" t="s">
        <v>16075</v>
      </c>
      <c r="K2570" t="s">
        <v>4756</v>
      </c>
    </row>
    <row r="2571" spans="10:11" x14ac:dyDescent="0.25">
      <c r="J2571" s="1" t="s">
        <v>16076</v>
      </c>
      <c r="K2571" t="s">
        <v>4757</v>
      </c>
    </row>
    <row r="2572" spans="10:11" x14ac:dyDescent="0.25">
      <c r="J2572" s="1" t="s">
        <v>16077</v>
      </c>
      <c r="K2572" t="s">
        <v>4758</v>
      </c>
    </row>
    <row r="2573" spans="10:11" x14ac:dyDescent="0.25">
      <c r="J2573" s="1" t="s">
        <v>16078</v>
      </c>
      <c r="K2573" t="s">
        <v>4759</v>
      </c>
    </row>
    <row r="2574" spans="10:11" x14ac:dyDescent="0.25">
      <c r="J2574" s="1" t="s">
        <v>16079</v>
      </c>
      <c r="K2574" t="s">
        <v>4760</v>
      </c>
    </row>
    <row r="2575" spans="10:11" x14ac:dyDescent="0.25">
      <c r="J2575" s="1" t="s">
        <v>16080</v>
      </c>
      <c r="K2575" t="s">
        <v>4761</v>
      </c>
    </row>
    <row r="2576" spans="10:11" x14ac:dyDescent="0.25">
      <c r="J2576" s="1" t="s">
        <v>16081</v>
      </c>
      <c r="K2576" t="s">
        <v>2020</v>
      </c>
    </row>
    <row r="2577" spans="10:11" x14ac:dyDescent="0.25">
      <c r="J2577" s="1" t="s">
        <v>16082</v>
      </c>
      <c r="K2577" t="s">
        <v>1211</v>
      </c>
    </row>
    <row r="2578" spans="10:11" x14ac:dyDescent="0.25">
      <c r="J2578" s="1" t="s">
        <v>16083</v>
      </c>
      <c r="K2578" t="s">
        <v>4762</v>
      </c>
    </row>
    <row r="2579" spans="10:11" x14ac:dyDescent="0.25">
      <c r="J2579" s="1" t="s">
        <v>16084</v>
      </c>
      <c r="K2579" t="s">
        <v>1212</v>
      </c>
    </row>
    <row r="2580" spans="10:11" x14ac:dyDescent="0.25">
      <c r="J2580" s="1" t="s">
        <v>16085</v>
      </c>
      <c r="K2580" t="s">
        <v>4763</v>
      </c>
    </row>
    <row r="2581" spans="10:11" x14ac:dyDescent="0.25">
      <c r="J2581" s="1" t="s">
        <v>16086</v>
      </c>
      <c r="K2581" t="s">
        <v>4764</v>
      </c>
    </row>
    <row r="2582" spans="10:11" x14ac:dyDescent="0.25">
      <c r="J2582" s="1" t="s">
        <v>16087</v>
      </c>
      <c r="K2582" t="s">
        <v>4765</v>
      </c>
    </row>
    <row r="2583" spans="10:11" x14ac:dyDescent="0.25">
      <c r="J2583" s="1" t="s">
        <v>16088</v>
      </c>
      <c r="K2583" t="s">
        <v>4766</v>
      </c>
    </row>
    <row r="2584" spans="10:11" x14ac:dyDescent="0.25">
      <c r="J2584" s="1" t="s">
        <v>16089</v>
      </c>
      <c r="K2584" t="s">
        <v>4767</v>
      </c>
    </row>
    <row r="2585" spans="10:11" x14ac:dyDescent="0.25">
      <c r="J2585" s="1" t="s">
        <v>16090</v>
      </c>
      <c r="K2585" t="s">
        <v>2021</v>
      </c>
    </row>
    <row r="2586" spans="10:11" x14ac:dyDescent="0.25">
      <c r="J2586" s="1" t="s">
        <v>16091</v>
      </c>
      <c r="K2586" t="s">
        <v>2022</v>
      </c>
    </row>
    <row r="2587" spans="10:11" x14ac:dyDescent="0.25">
      <c r="J2587" s="1" t="s">
        <v>16092</v>
      </c>
      <c r="K2587" t="s">
        <v>2023</v>
      </c>
    </row>
    <row r="2588" spans="10:11" x14ac:dyDescent="0.25">
      <c r="J2588" s="1" t="s">
        <v>16093</v>
      </c>
      <c r="K2588" t="s">
        <v>4768</v>
      </c>
    </row>
    <row r="2589" spans="10:11" x14ac:dyDescent="0.25">
      <c r="J2589" s="1" t="s">
        <v>16094</v>
      </c>
      <c r="K2589" t="s">
        <v>4769</v>
      </c>
    </row>
    <row r="2590" spans="10:11" x14ac:dyDescent="0.25">
      <c r="J2590" s="1" t="s">
        <v>16095</v>
      </c>
      <c r="K2590" t="s">
        <v>4770</v>
      </c>
    </row>
    <row r="2591" spans="10:11" x14ac:dyDescent="0.25">
      <c r="J2591" s="1" t="s">
        <v>16096</v>
      </c>
      <c r="K2591" t="s">
        <v>4771</v>
      </c>
    </row>
    <row r="2592" spans="10:11" x14ac:dyDescent="0.25">
      <c r="J2592" s="1" t="s">
        <v>16097</v>
      </c>
      <c r="K2592" t="s">
        <v>4772</v>
      </c>
    </row>
    <row r="2593" spans="10:11" x14ac:dyDescent="0.25">
      <c r="J2593" s="1" t="s">
        <v>16098</v>
      </c>
      <c r="K2593" t="s">
        <v>4773</v>
      </c>
    </row>
    <row r="2594" spans="10:11" x14ac:dyDescent="0.25">
      <c r="J2594" s="1" t="s">
        <v>16099</v>
      </c>
      <c r="K2594" t="s">
        <v>4774</v>
      </c>
    </row>
    <row r="2595" spans="10:11" x14ac:dyDescent="0.25">
      <c r="J2595" s="1" t="s">
        <v>16100</v>
      </c>
      <c r="K2595" t="s">
        <v>4775</v>
      </c>
    </row>
    <row r="2596" spans="10:11" x14ac:dyDescent="0.25">
      <c r="J2596" s="1" t="s">
        <v>16101</v>
      </c>
      <c r="K2596" t="s">
        <v>4776</v>
      </c>
    </row>
    <row r="2597" spans="10:11" x14ac:dyDescent="0.25">
      <c r="J2597" s="1" t="s">
        <v>16102</v>
      </c>
      <c r="K2597" t="s">
        <v>4777</v>
      </c>
    </row>
    <row r="2598" spans="10:11" x14ac:dyDescent="0.25">
      <c r="J2598" s="1" t="s">
        <v>16103</v>
      </c>
      <c r="K2598" t="s">
        <v>4778</v>
      </c>
    </row>
    <row r="2599" spans="10:11" x14ac:dyDescent="0.25">
      <c r="J2599" s="1" t="s">
        <v>16104</v>
      </c>
      <c r="K2599" t="s">
        <v>4779</v>
      </c>
    </row>
    <row r="2600" spans="10:11" x14ac:dyDescent="0.25">
      <c r="J2600" s="1" t="s">
        <v>16105</v>
      </c>
      <c r="K2600" t="s">
        <v>4780</v>
      </c>
    </row>
    <row r="2601" spans="10:11" x14ac:dyDescent="0.25">
      <c r="J2601" s="1" t="s">
        <v>16106</v>
      </c>
      <c r="K2601" t="s">
        <v>4781</v>
      </c>
    </row>
    <row r="2602" spans="10:11" x14ac:dyDescent="0.25">
      <c r="J2602" s="1" t="s">
        <v>16107</v>
      </c>
      <c r="K2602" t="s">
        <v>4782</v>
      </c>
    </row>
    <row r="2603" spans="10:11" x14ac:dyDescent="0.25">
      <c r="J2603" s="1" t="s">
        <v>16108</v>
      </c>
      <c r="K2603" t="s">
        <v>4783</v>
      </c>
    </row>
    <row r="2604" spans="10:11" x14ac:dyDescent="0.25">
      <c r="J2604" s="1" t="s">
        <v>16109</v>
      </c>
      <c r="K2604" t="s">
        <v>4784</v>
      </c>
    </row>
    <row r="2605" spans="10:11" x14ac:dyDescent="0.25">
      <c r="J2605" s="1" t="s">
        <v>16110</v>
      </c>
      <c r="K2605" t="s">
        <v>4785</v>
      </c>
    </row>
    <row r="2606" spans="10:11" x14ac:dyDescent="0.25">
      <c r="J2606" s="1" t="s">
        <v>16111</v>
      </c>
      <c r="K2606" t="s">
        <v>4786</v>
      </c>
    </row>
    <row r="2607" spans="10:11" x14ac:dyDescent="0.25">
      <c r="J2607" s="1" t="s">
        <v>16112</v>
      </c>
      <c r="K2607" t="s">
        <v>4787</v>
      </c>
    </row>
    <row r="2608" spans="10:11" x14ac:dyDescent="0.25">
      <c r="J2608" s="1" t="s">
        <v>16113</v>
      </c>
      <c r="K2608" t="s">
        <v>4788</v>
      </c>
    </row>
    <row r="2609" spans="10:11" x14ac:dyDescent="0.25">
      <c r="J2609" s="1" t="s">
        <v>16114</v>
      </c>
      <c r="K2609" t="s">
        <v>4789</v>
      </c>
    </row>
    <row r="2610" spans="10:11" x14ac:dyDescent="0.25">
      <c r="J2610" s="1" t="s">
        <v>16115</v>
      </c>
      <c r="K2610" t="s">
        <v>4790</v>
      </c>
    </row>
    <row r="2611" spans="10:11" x14ac:dyDescent="0.25">
      <c r="J2611" s="1" t="s">
        <v>16116</v>
      </c>
      <c r="K2611" t="s">
        <v>4791</v>
      </c>
    </row>
    <row r="2612" spans="10:11" x14ac:dyDescent="0.25">
      <c r="J2612" s="1" t="s">
        <v>16117</v>
      </c>
      <c r="K2612" t="s">
        <v>1213</v>
      </c>
    </row>
    <row r="2613" spans="10:11" x14ac:dyDescent="0.25">
      <c r="J2613" s="1" t="s">
        <v>16118</v>
      </c>
      <c r="K2613" t="s">
        <v>784</v>
      </c>
    </row>
    <row r="2614" spans="10:11" x14ac:dyDescent="0.25">
      <c r="J2614" s="1" t="s">
        <v>16119</v>
      </c>
      <c r="K2614" t="s">
        <v>4792</v>
      </c>
    </row>
    <row r="2615" spans="10:11" x14ac:dyDescent="0.25">
      <c r="J2615" s="1" t="s">
        <v>16120</v>
      </c>
      <c r="K2615" t="s">
        <v>4793</v>
      </c>
    </row>
    <row r="2616" spans="10:11" x14ac:dyDescent="0.25">
      <c r="J2616" s="1" t="s">
        <v>16121</v>
      </c>
      <c r="K2616" t="s">
        <v>2024</v>
      </c>
    </row>
    <row r="2617" spans="10:11" x14ac:dyDescent="0.25">
      <c r="J2617" s="1" t="s">
        <v>16122</v>
      </c>
      <c r="K2617" t="s">
        <v>1214</v>
      </c>
    </row>
    <row r="2618" spans="10:11" x14ac:dyDescent="0.25">
      <c r="J2618" s="1" t="s">
        <v>16123</v>
      </c>
      <c r="K2618" t="s">
        <v>4794</v>
      </c>
    </row>
    <row r="2619" spans="10:11" x14ac:dyDescent="0.25">
      <c r="J2619" s="1" t="s">
        <v>16124</v>
      </c>
      <c r="K2619" t="s">
        <v>4795</v>
      </c>
    </row>
    <row r="2620" spans="10:11" x14ac:dyDescent="0.25">
      <c r="J2620" s="1" t="s">
        <v>16125</v>
      </c>
      <c r="K2620" t="s">
        <v>4796</v>
      </c>
    </row>
    <row r="2621" spans="10:11" x14ac:dyDescent="0.25">
      <c r="J2621" s="1" t="s">
        <v>16126</v>
      </c>
      <c r="K2621" t="s">
        <v>785</v>
      </c>
    </row>
    <row r="2622" spans="10:11" x14ac:dyDescent="0.25">
      <c r="J2622" s="1" t="s">
        <v>16127</v>
      </c>
      <c r="K2622" t="s">
        <v>4797</v>
      </c>
    </row>
    <row r="2623" spans="10:11" x14ac:dyDescent="0.25">
      <c r="J2623" s="1" t="s">
        <v>16128</v>
      </c>
      <c r="K2623" t="s">
        <v>4798</v>
      </c>
    </row>
    <row r="2624" spans="10:11" x14ac:dyDescent="0.25">
      <c r="J2624" s="1" t="s">
        <v>16129</v>
      </c>
      <c r="K2624" t="s">
        <v>4799</v>
      </c>
    </row>
    <row r="2625" spans="10:11" x14ac:dyDescent="0.25">
      <c r="J2625" s="1" t="s">
        <v>16130</v>
      </c>
      <c r="K2625" t="s">
        <v>4800</v>
      </c>
    </row>
    <row r="2626" spans="10:11" x14ac:dyDescent="0.25">
      <c r="J2626" s="1" t="s">
        <v>16131</v>
      </c>
      <c r="K2626" t="s">
        <v>4801</v>
      </c>
    </row>
    <row r="2627" spans="10:11" x14ac:dyDescent="0.25">
      <c r="J2627" s="1" t="s">
        <v>16132</v>
      </c>
      <c r="K2627" t="s">
        <v>1215</v>
      </c>
    </row>
    <row r="2628" spans="10:11" x14ac:dyDescent="0.25">
      <c r="J2628" s="1" t="s">
        <v>16133</v>
      </c>
      <c r="K2628" t="s">
        <v>4802</v>
      </c>
    </row>
    <row r="2629" spans="10:11" x14ac:dyDescent="0.25">
      <c r="J2629" s="1" t="s">
        <v>16134</v>
      </c>
      <c r="K2629" t="s">
        <v>4803</v>
      </c>
    </row>
    <row r="2630" spans="10:11" x14ac:dyDescent="0.25">
      <c r="J2630" s="1" t="s">
        <v>16135</v>
      </c>
      <c r="K2630" t="s">
        <v>4804</v>
      </c>
    </row>
    <row r="2631" spans="10:11" x14ac:dyDescent="0.25">
      <c r="J2631" s="1" t="s">
        <v>16136</v>
      </c>
      <c r="K2631" t="s">
        <v>4805</v>
      </c>
    </row>
    <row r="2632" spans="10:11" x14ac:dyDescent="0.25">
      <c r="J2632" s="1" t="s">
        <v>16137</v>
      </c>
      <c r="K2632" t="s">
        <v>4806</v>
      </c>
    </row>
    <row r="2633" spans="10:11" x14ac:dyDescent="0.25">
      <c r="J2633" s="1" t="s">
        <v>16138</v>
      </c>
      <c r="K2633" t="s">
        <v>4807</v>
      </c>
    </row>
    <row r="2634" spans="10:11" x14ac:dyDescent="0.25">
      <c r="J2634" s="1" t="s">
        <v>16139</v>
      </c>
      <c r="K2634" t="s">
        <v>4808</v>
      </c>
    </row>
    <row r="2635" spans="10:11" x14ac:dyDescent="0.25">
      <c r="J2635" s="1" t="s">
        <v>16140</v>
      </c>
      <c r="K2635" t="s">
        <v>622</v>
      </c>
    </row>
    <row r="2636" spans="10:11" x14ac:dyDescent="0.25">
      <c r="J2636" s="1" t="s">
        <v>16141</v>
      </c>
      <c r="K2636" t="s">
        <v>4809</v>
      </c>
    </row>
    <row r="2637" spans="10:11" x14ac:dyDescent="0.25">
      <c r="J2637" s="1" t="s">
        <v>16142</v>
      </c>
      <c r="K2637" t="s">
        <v>4810</v>
      </c>
    </row>
    <row r="2638" spans="10:11" x14ac:dyDescent="0.25">
      <c r="J2638" s="1" t="s">
        <v>16143</v>
      </c>
      <c r="K2638" t="s">
        <v>4811</v>
      </c>
    </row>
    <row r="2639" spans="10:11" x14ac:dyDescent="0.25">
      <c r="J2639" s="1" t="s">
        <v>16144</v>
      </c>
      <c r="K2639" t="s">
        <v>4812</v>
      </c>
    </row>
    <row r="2640" spans="10:11" x14ac:dyDescent="0.25">
      <c r="J2640" s="1" t="s">
        <v>16145</v>
      </c>
      <c r="K2640" t="s">
        <v>4813</v>
      </c>
    </row>
    <row r="2641" spans="10:11" x14ac:dyDescent="0.25">
      <c r="J2641" s="1" t="s">
        <v>16146</v>
      </c>
      <c r="K2641" t="s">
        <v>4814</v>
      </c>
    </row>
    <row r="2642" spans="10:11" x14ac:dyDescent="0.25">
      <c r="J2642" s="1" t="s">
        <v>16147</v>
      </c>
      <c r="K2642" t="s">
        <v>4815</v>
      </c>
    </row>
    <row r="2643" spans="10:11" x14ac:dyDescent="0.25">
      <c r="J2643" s="1" t="s">
        <v>16148</v>
      </c>
      <c r="K2643" t="s">
        <v>4816</v>
      </c>
    </row>
    <row r="2644" spans="10:11" x14ac:dyDescent="0.25">
      <c r="J2644" s="1" t="s">
        <v>16149</v>
      </c>
      <c r="K2644" t="s">
        <v>4817</v>
      </c>
    </row>
    <row r="2645" spans="10:11" x14ac:dyDescent="0.25">
      <c r="J2645" s="1" t="s">
        <v>16150</v>
      </c>
      <c r="K2645" t="s">
        <v>4818</v>
      </c>
    </row>
    <row r="2646" spans="10:11" x14ac:dyDescent="0.25">
      <c r="J2646" s="1" t="s">
        <v>16151</v>
      </c>
      <c r="K2646" t="s">
        <v>4819</v>
      </c>
    </row>
    <row r="2647" spans="10:11" x14ac:dyDescent="0.25">
      <c r="J2647" s="1" t="s">
        <v>16152</v>
      </c>
      <c r="K2647" t="s">
        <v>4820</v>
      </c>
    </row>
    <row r="2648" spans="10:11" x14ac:dyDescent="0.25">
      <c r="J2648" s="1" t="s">
        <v>16153</v>
      </c>
      <c r="K2648" t="s">
        <v>4821</v>
      </c>
    </row>
    <row r="2649" spans="10:11" x14ac:dyDescent="0.25">
      <c r="J2649" s="1" t="s">
        <v>16154</v>
      </c>
      <c r="K2649" t="s">
        <v>1216</v>
      </c>
    </row>
    <row r="2650" spans="10:11" x14ac:dyDescent="0.25">
      <c r="J2650" s="1" t="s">
        <v>16155</v>
      </c>
      <c r="K2650" t="s">
        <v>786</v>
      </c>
    </row>
    <row r="2651" spans="10:11" x14ac:dyDescent="0.25">
      <c r="J2651" s="1" t="s">
        <v>16156</v>
      </c>
      <c r="K2651" t="s">
        <v>4822</v>
      </c>
    </row>
    <row r="2652" spans="10:11" x14ac:dyDescent="0.25">
      <c r="J2652" s="1" t="s">
        <v>16157</v>
      </c>
      <c r="K2652" t="s">
        <v>4823</v>
      </c>
    </row>
    <row r="2653" spans="10:11" x14ac:dyDescent="0.25">
      <c r="J2653" s="1" t="s">
        <v>16158</v>
      </c>
      <c r="K2653" t="s">
        <v>4824</v>
      </c>
    </row>
    <row r="2654" spans="10:11" x14ac:dyDescent="0.25">
      <c r="J2654" s="1" t="s">
        <v>16159</v>
      </c>
      <c r="K2654" t="s">
        <v>4825</v>
      </c>
    </row>
    <row r="2655" spans="10:11" x14ac:dyDescent="0.25">
      <c r="J2655" s="1" t="s">
        <v>16160</v>
      </c>
      <c r="K2655" t="s">
        <v>4826</v>
      </c>
    </row>
    <row r="2656" spans="10:11" x14ac:dyDescent="0.25">
      <c r="J2656" s="1" t="s">
        <v>16161</v>
      </c>
      <c r="K2656" t="s">
        <v>1217</v>
      </c>
    </row>
    <row r="2657" spans="10:11" x14ac:dyDescent="0.25">
      <c r="J2657" s="1" t="s">
        <v>16162</v>
      </c>
      <c r="K2657" t="s">
        <v>4827</v>
      </c>
    </row>
    <row r="2658" spans="10:11" x14ac:dyDescent="0.25">
      <c r="J2658" s="1" t="s">
        <v>16163</v>
      </c>
      <c r="K2658" t="s">
        <v>4828</v>
      </c>
    </row>
    <row r="2659" spans="10:11" x14ac:dyDescent="0.25">
      <c r="J2659" s="1" t="s">
        <v>16164</v>
      </c>
      <c r="K2659" t="s">
        <v>4829</v>
      </c>
    </row>
    <row r="2660" spans="10:11" x14ac:dyDescent="0.25">
      <c r="J2660" s="1" t="s">
        <v>16165</v>
      </c>
      <c r="K2660" t="s">
        <v>4830</v>
      </c>
    </row>
    <row r="2661" spans="10:11" x14ac:dyDescent="0.25">
      <c r="J2661" s="1" t="s">
        <v>16166</v>
      </c>
      <c r="K2661" t="s">
        <v>4831</v>
      </c>
    </row>
    <row r="2662" spans="10:11" x14ac:dyDescent="0.25">
      <c r="J2662" s="1" t="s">
        <v>16167</v>
      </c>
      <c r="K2662" t="s">
        <v>4832</v>
      </c>
    </row>
    <row r="2663" spans="10:11" x14ac:dyDescent="0.25">
      <c r="J2663" s="1" t="s">
        <v>16168</v>
      </c>
      <c r="K2663" t="s">
        <v>4833</v>
      </c>
    </row>
    <row r="2664" spans="10:11" x14ac:dyDescent="0.25">
      <c r="J2664" s="1" t="s">
        <v>16169</v>
      </c>
      <c r="K2664" t="s">
        <v>4834</v>
      </c>
    </row>
    <row r="2665" spans="10:11" x14ac:dyDescent="0.25">
      <c r="J2665" s="1" t="s">
        <v>16170</v>
      </c>
      <c r="K2665" t="s">
        <v>4835</v>
      </c>
    </row>
    <row r="2666" spans="10:11" x14ac:dyDescent="0.25">
      <c r="J2666" s="1" t="s">
        <v>16171</v>
      </c>
      <c r="K2666" t="s">
        <v>4836</v>
      </c>
    </row>
    <row r="2667" spans="10:11" x14ac:dyDescent="0.25">
      <c r="J2667" s="1" t="s">
        <v>16172</v>
      </c>
      <c r="K2667" t="s">
        <v>4837</v>
      </c>
    </row>
    <row r="2668" spans="10:11" x14ac:dyDescent="0.25">
      <c r="J2668" s="1" t="s">
        <v>16173</v>
      </c>
      <c r="K2668" t="s">
        <v>1218</v>
      </c>
    </row>
    <row r="2669" spans="10:11" x14ac:dyDescent="0.25">
      <c r="J2669" s="1" t="s">
        <v>16174</v>
      </c>
      <c r="K2669" t="s">
        <v>4838</v>
      </c>
    </row>
    <row r="2670" spans="10:11" x14ac:dyDescent="0.25">
      <c r="J2670" s="1" t="s">
        <v>16175</v>
      </c>
      <c r="K2670" t="s">
        <v>4839</v>
      </c>
    </row>
    <row r="2671" spans="10:11" x14ac:dyDescent="0.25">
      <c r="J2671" s="1" t="s">
        <v>16176</v>
      </c>
      <c r="K2671" t="s">
        <v>4840</v>
      </c>
    </row>
    <row r="2672" spans="10:11" x14ac:dyDescent="0.25">
      <c r="J2672" s="1" t="s">
        <v>16177</v>
      </c>
      <c r="K2672" t="s">
        <v>4841</v>
      </c>
    </row>
    <row r="2673" spans="10:11" x14ac:dyDescent="0.25">
      <c r="J2673" s="1" t="s">
        <v>16178</v>
      </c>
      <c r="K2673" t="s">
        <v>4842</v>
      </c>
    </row>
    <row r="2674" spans="10:11" x14ac:dyDescent="0.25">
      <c r="J2674" s="1" t="s">
        <v>16179</v>
      </c>
      <c r="K2674" t="s">
        <v>4843</v>
      </c>
    </row>
    <row r="2675" spans="10:11" x14ac:dyDescent="0.25">
      <c r="J2675" s="1" t="s">
        <v>16180</v>
      </c>
      <c r="K2675" t="s">
        <v>4844</v>
      </c>
    </row>
    <row r="2676" spans="10:11" x14ac:dyDescent="0.25">
      <c r="J2676" s="1" t="s">
        <v>16181</v>
      </c>
      <c r="K2676" t="s">
        <v>4845</v>
      </c>
    </row>
    <row r="2677" spans="10:11" x14ac:dyDescent="0.25">
      <c r="J2677" s="1" t="s">
        <v>16182</v>
      </c>
      <c r="K2677" t="s">
        <v>1219</v>
      </c>
    </row>
    <row r="2678" spans="10:11" x14ac:dyDescent="0.25">
      <c r="J2678" s="1" t="s">
        <v>16183</v>
      </c>
      <c r="K2678" t="s">
        <v>4846</v>
      </c>
    </row>
    <row r="2679" spans="10:11" x14ac:dyDescent="0.25">
      <c r="J2679" s="1" t="s">
        <v>16184</v>
      </c>
      <c r="K2679" t="s">
        <v>4847</v>
      </c>
    </row>
    <row r="2680" spans="10:11" x14ac:dyDescent="0.25">
      <c r="J2680" s="1" t="s">
        <v>16185</v>
      </c>
      <c r="K2680" t="s">
        <v>4848</v>
      </c>
    </row>
    <row r="2681" spans="10:11" x14ac:dyDescent="0.25">
      <c r="J2681" s="1" t="s">
        <v>16186</v>
      </c>
      <c r="K2681" t="s">
        <v>4849</v>
      </c>
    </row>
    <row r="2682" spans="10:11" x14ac:dyDescent="0.25">
      <c r="J2682" s="1" t="s">
        <v>16187</v>
      </c>
      <c r="K2682" t="s">
        <v>2025</v>
      </c>
    </row>
    <row r="2683" spans="10:11" x14ac:dyDescent="0.25">
      <c r="J2683" s="1" t="s">
        <v>16188</v>
      </c>
      <c r="K2683" t="s">
        <v>4850</v>
      </c>
    </row>
    <row r="2684" spans="10:11" x14ac:dyDescent="0.25">
      <c r="J2684" s="1" t="s">
        <v>16189</v>
      </c>
      <c r="K2684" t="s">
        <v>4851</v>
      </c>
    </row>
    <row r="2685" spans="10:11" x14ac:dyDescent="0.25">
      <c r="J2685" s="1" t="s">
        <v>16190</v>
      </c>
      <c r="K2685" t="s">
        <v>4852</v>
      </c>
    </row>
    <row r="2686" spans="10:11" x14ac:dyDescent="0.25">
      <c r="J2686" s="1" t="s">
        <v>16191</v>
      </c>
      <c r="K2686" t="s">
        <v>4853</v>
      </c>
    </row>
    <row r="2687" spans="10:11" x14ac:dyDescent="0.25">
      <c r="J2687" s="1" t="s">
        <v>16192</v>
      </c>
      <c r="K2687" t="s">
        <v>4854</v>
      </c>
    </row>
    <row r="2688" spans="10:11" x14ac:dyDescent="0.25">
      <c r="J2688" s="1" t="s">
        <v>16193</v>
      </c>
      <c r="K2688" t="s">
        <v>4855</v>
      </c>
    </row>
    <row r="2689" spans="10:11" x14ac:dyDescent="0.25">
      <c r="J2689" s="1" t="s">
        <v>16194</v>
      </c>
      <c r="K2689" t="s">
        <v>4856</v>
      </c>
    </row>
    <row r="2690" spans="10:11" x14ac:dyDescent="0.25">
      <c r="J2690" s="1" t="s">
        <v>16195</v>
      </c>
      <c r="K2690" t="s">
        <v>4857</v>
      </c>
    </row>
    <row r="2691" spans="10:11" x14ac:dyDescent="0.25">
      <c r="J2691" s="1" t="s">
        <v>16196</v>
      </c>
      <c r="K2691" t="s">
        <v>4858</v>
      </c>
    </row>
    <row r="2692" spans="10:11" x14ac:dyDescent="0.25">
      <c r="J2692" s="1" t="s">
        <v>16197</v>
      </c>
      <c r="K2692" t="s">
        <v>4859</v>
      </c>
    </row>
    <row r="2693" spans="10:11" x14ac:dyDescent="0.25">
      <c r="J2693" s="1" t="s">
        <v>16198</v>
      </c>
      <c r="K2693" t="s">
        <v>4860</v>
      </c>
    </row>
    <row r="2694" spans="10:11" x14ac:dyDescent="0.25">
      <c r="J2694" s="1" t="s">
        <v>16199</v>
      </c>
      <c r="K2694" t="s">
        <v>4861</v>
      </c>
    </row>
    <row r="2695" spans="10:11" x14ac:dyDescent="0.25">
      <c r="J2695" s="1" t="s">
        <v>16200</v>
      </c>
      <c r="K2695" t="s">
        <v>4862</v>
      </c>
    </row>
    <row r="2696" spans="10:11" x14ac:dyDescent="0.25">
      <c r="J2696" s="1" t="s">
        <v>16201</v>
      </c>
      <c r="K2696" t="s">
        <v>4863</v>
      </c>
    </row>
    <row r="2697" spans="10:11" x14ac:dyDescent="0.25">
      <c r="J2697" s="1" t="s">
        <v>16202</v>
      </c>
      <c r="K2697" t="s">
        <v>4864</v>
      </c>
    </row>
    <row r="2698" spans="10:11" x14ac:dyDescent="0.25">
      <c r="J2698" s="1" t="s">
        <v>16203</v>
      </c>
      <c r="K2698" t="s">
        <v>4865</v>
      </c>
    </row>
    <row r="2699" spans="10:11" x14ac:dyDescent="0.25">
      <c r="J2699" s="1" t="s">
        <v>16204</v>
      </c>
      <c r="K2699" t="s">
        <v>1220</v>
      </c>
    </row>
    <row r="2700" spans="10:11" x14ac:dyDescent="0.25">
      <c r="J2700" s="1" t="s">
        <v>16205</v>
      </c>
      <c r="K2700" t="s">
        <v>4866</v>
      </c>
    </row>
    <row r="2701" spans="10:11" x14ac:dyDescent="0.25">
      <c r="J2701" s="1" t="s">
        <v>16206</v>
      </c>
      <c r="K2701" t="s">
        <v>4867</v>
      </c>
    </row>
    <row r="2702" spans="10:11" x14ac:dyDescent="0.25">
      <c r="J2702" s="1" t="s">
        <v>16207</v>
      </c>
      <c r="K2702" t="s">
        <v>4868</v>
      </c>
    </row>
    <row r="2703" spans="10:11" x14ac:dyDescent="0.25">
      <c r="J2703" s="1" t="s">
        <v>16208</v>
      </c>
      <c r="K2703" t="s">
        <v>4869</v>
      </c>
    </row>
    <row r="2704" spans="10:11" x14ac:dyDescent="0.25">
      <c r="J2704" s="1" t="s">
        <v>16209</v>
      </c>
      <c r="K2704" t="s">
        <v>4870</v>
      </c>
    </row>
    <row r="2705" spans="10:11" x14ac:dyDescent="0.25">
      <c r="J2705" s="1" t="s">
        <v>16210</v>
      </c>
      <c r="K2705" t="s">
        <v>4871</v>
      </c>
    </row>
    <row r="2706" spans="10:11" x14ac:dyDescent="0.25">
      <c r="J2706" s="1" t="s">
        <v>16211</v>
      </c>
      <c r="K2706" t="s">
        <v>4872</v>
      </c>
    </row>
    <row r="2707" spans="10:11" x14ac:dyDescent="0.25">
      <c r="J2707" s="1" t="s">
        <v>16212</v>
      </c>
      <c r="K2707" t="s">
        <v>4873</v>
      </c>
    </row>
    <row r="2708" spans="10:11" x14ac:dyDescent="0.25">
      <c r="J2708" s="1" t="s">
        <v>16213</v>
      </c>
      <c r="K2708" t="s">
        <v>4874</v>
      </c>
    </row>
    <row r="2709" spans="10:11" x14ac:dyDescent="0.25">
      <c r="J2709" s="1" t="s">
        <v>16214</v>
      </c>
      <c r="K2709" t="s">
        <v>4875</v>
      </c>
    </row>
    <row r="2710" spans="10:11" x14ac:dyDescent="0.25">
      <c r="J2710" s="1" t="s">
        <v>16215</v>
      </c>
      <c r="K2710" t="s">
        <v>4876</v>
      </c>
    </row>
    <row r="2711" spans="10:11" x14ac:dyDescent="0.25">
      <c r="J2711" s="1" t="s">
        <v>16216</v>
      </c>
      <c r="K2711" t="s">
        <v>2026</v>
      </c>
    </row>
    <row r="2712" spans="10:11" x14ac:dyDescent="0.25">
      <c r="J2712" s="1" t="s">
        <v>16217</v>
      </c>
      <c r="K2712" t="s">
        <v>4877</v>
      </c>
    </row>
    <row r="2713" spans="10:11" x14ac:dyDescent="0.25">
      <c r="J2713" s="1" t="s">
        <v>16218</v>
      </c>
      <c r="K2713" t="s">
        <v>4878</v>
      </c>
    </row>
    <row r="2714" spans="10:11" x14ac:dyDescent="0.25">
      <c r="J2714" s="1" t="s">
        <v>16219</v>
      </c>
      <c r="K2714" t="s">
        <v>4879</v>
      </c>
    </row>
    <row r="2715" spans="10:11" x14ac:dyDescent="0.25">
      <c r="J2715" s="1" t="s">
        <v>16220</v>
      </c>
      <c r="K2715" t="s">
        <v>2027</v>
      </c>
    </row>
    <row r="2716" spans="10:11" x14ac:dyDescent="0.25">
      <c r="J2716" s="1" t="s">
        <v>16221</v>
      </c>
      <c r="K2716" t="s">
        <v>4880</v>
      </c>
    </row>
    <row r="2717" spans="10:11" x14ac:dyDescent="0.25">
      <c r="J2717" s="1" t="s">
        <v>16222</v>
      </c>
      <c r="K2717" t="s">
        <v>4881</v>
      </c>
    </row>
    <row r="2718" spans="10:11" x14ac:dyDescent="0.25">
      <c r="J2718" s="1" t="s">
        <v>16223</v>
      </c>
      <c r="K2718" t="s">
        <v>4882</v>
      </c>
    </row>
    <row r="2719" spans="10:11" x14ac:dyDescent="0.25">
      <c r="J2719" s="1" t="s">
        <v>16224</v>
      </c>
      <c r="K2719" t="s">
        <v>4883</v>
      </c>
    </row>
    <row r="2720" spans="10:11" x14ac:dyDescent="0.25">
      <c r="J2720" s="1" t="s">
        <v>16225</v>
      </c>
      <c r="K2720" t="s">
        <v>4884</v>
      </c>
    </row>
    <row r="2721" spans="10:11" x14ac:dyDescent="0.25">
      <c r="J2721" s="1" t="s">
        <v>16226</v>
      </c>
      <c r="K2721" t="s">
        <v>4885</v>
      </c>
    </row>
    <row r="2722" spans="10:11" x14ac:dyDescent="0.25">
      <c r="J2722" s="1" t="s">
        <v>16227</v>
      </c>
      <c r="K2722" t="s">
        <v>787</v>
      </c>
    </row>
    <row r="2723" spans="10:11" x14ac:dyDescent="0.25">
      <c r="J2723" s="1" t="s">
        <v>16228</v>
      </c>
      <c r="K2723" t="s">
        <v>2028</v>
      </c>
    </row>
    <row r="2724" spans="10:11" x14ac:dyDescent="0.25">
      <c r="J2724" s="1" t="s">
        <v>16229</v>
      </c>
      <c r="K2724" t="s">
        <v>4886</v>
      </c>
    </row>
    <row r="2725" spans="10:11" x14ac:dyDescent="0.25">
      <c r="J2725" s="1" t="s">
        <v>16230</v>
      </c>
      <c r="K2725" t="s">
        <v>4887</v>
      </c>
    </row>
    <row r="2726" spans="10:11" x14ac:dyDescent="0.25">
      <c r="J2726" s="1" t="s">
        <v>16231</v>
      </c>
      <c r="K2726" t="s">
        <v>4888</v>
      </c>
    </row>
    <row r="2727" spans="10:11" x14ac:dyDescent="0.25">
      <c r="J2727" s="1" t="s">
        <v>16232</v>
      </c>
      <c r="K2727" t="s">
        <v>4889</v>
      </c>
    </row>
    <row r="2728" spans="10:11" x14ac:dyDescent="0.25">
      <c r="J2728" s="1" t="s">
        <v>16233</v>
      </c>
      <c r="K2728" t="s">
        <v>4890</v>
      </c>
    </row>
    <row r="2729" spans="10:11" x14ac:dyDescent="0.25">
      <c r="J2729" s="1" t="s">
        <v>16234</v>
      </c>
      <c r="K2729" t="s">
        <v>4891</v>
      </c>
    </row>
    <row r="2730" spans="10:11" x14ac:dyDescent="0.25">
      <c r="J2730" s="1" t="s">
        <v>16235</v>
      </c>
      <c r="K2730" t="s">
        <v>1221</v>
      </c>
    </row>
    <row r="2731" spans="10:11" x14ac:dyDescent="0.25">
      <c r="J2731" s="1" t="s">
        <v>16236</v>
      </c>
      <c r="K2731" t="s">
        <v>4892</v>
      </c>
    </row>
    <row r="2732" spans="10:11" x14ac:dyDescent="0.25">
      <c r="J2732" s="1" t="s">
        <v>16237</v>
      </c>
      <c r="K2732" t="s">
        <v>4893</v>
      </c>
    </row>
    <row r="2733" spans="10:11" x14ac:dyDescent="0.25">
      <c r="J2733" s="1" t="s">
        <v>16238</v>
      </c>
      <c r="K2733" t="s">
        <v>4894</v>
      </c>
    </row>
    <row r="2734" spans="10:11" x14ac:dyDescent="0.25">
      <c r="J2734" s="1" t="s">
        <v>16239</v>
      </c>
      <c r="K2734" t="s">
        <v>4895</v>
      </c>
    </row>
    <row r="2735" spans="10:11" x14ac:dyDescent="0.25">
      <c r="J2735" s="1" t="s">
        <v>16240</v>
      </c>
      <c r="K2735" t="s">
        <v>4896</v>
      </c>
    </row>
    <row r="2736" spans="10:11" x14ac:dyDescent="0.25">
      <c r="J2736" s="1" t="s">
        <v>16241</v>
      </c>
      <c r="K2736" t="s">
        <v>4897</v>
      </c>
    </row>
    <row r="2737" spans="10:11" x14ac:dyDescent="0.25">
      <c r="J2737" s="1" t="s">
        <v>16242</v>
      </c>
      <c r="K2737" t="s">
        <v>1222</v>
      </c>
    </row>
    <row r="2738" spans="10:11" x14ac:dyDescent="0.25">
      <c r="J2738" s="1" t="s">
        <v>16243</v>
      </c>
      <c r="K2738" t="s">
        <v>788</v>
      </c>
    </row>
    <row r="2739" spans="10:11" x14ac:dyDescent="0.25">
      <c r="J2739" s="1" t="s">
        <v>16244</v>
      </c>
      <c r="K2739" t="s">
        <v>4898</v>
      </c>
    </row>
    <row r="2740" spans="10:11" x14ac:dyDescent="0.25">
      <c r="J2740" s="1" t="s">
        <v>16245</v>
      </c>
      <c r="K2740" t="s">
        <v>4899</v>
      </c>
    </row>
    <row r="2741" spans="10:11" x14ac:dyDescent="0.25">
      <c r="J2741" s="1" t="s">
        <v>16246</v>
      </c>
      <c r="K2741" t="s">
        <v>4900</v>
      </c>
    </row>
    <row r="2742" spans="10:11" x14ac:dyDescent="0.25">
      <c r="J2742" s="1" t="s">
        <v>16247</v>
      </c>
      <c r="K2742" t="s">
        <v>4901</v>
      </c>
    </row>
    <row r="2743" spans="10:11" x14ac:dyDescent="0.25">
      <c r="J2743" s="1" t="s">
        <v>16248</v>
      </c>
      <c r="K2743" t="s">
        <v>4902</v>
      </c>
    </row>
    <row r="2744" spans="10:11" x14ac:dyDescent="0.25">
      <c r="J2744" s="1" t="s">
        <v>16249</v>
      </c>
      <c r="K2744" t="s">
        <v>4903</v>
      </c>
    </row>
    <row r="2745" spans="10:11" x14ac:dyDescent="0.25">
      <c r="J2745" s="1" t="s">
        <v>16250</v>
      </c>
      <c r="K2745" t="s">
        <v>4904</v>
      </c>
    </row>
    <row r="2746" spans="10:11" x14ac:dyDescent="0.25">
      <c r="J2746" s="1" t="s">
        <v>16251</v>
      </c>
      <c r="K2746" t="s">
        <v>1223</v>
      </c>
    </row>
    <row r="2747" spans="10:11" x14ac:dyDescent="0.25">
      <c r="J2747" s="1" t="s">
        <v>16252</v>
      </c>
      <c r="K2747" t="s">
        <v>4905</v>
      </c>
    </row>
    <row r="2748" spans="10:11" x14ac:dyDescent="0.25">
      <c r="J2748" s="1" t="s">
        <v>16253</v>
      </c>
      <c r="K2748" t="s">
        <v>4906</v>
      </c>
    </row>
    <row r="2749" spans="10:11" x14ac:dyDescent="0.25">
      <c r="J2749" s="1" t="s">
        <v>16254</v>
      </c>
      <c r="K2749" t="s">
        <v>4907</v>
      </c>
    </row>
    <row r="2750" spans="10:11" x14ac:dyDescent="0.25">
      <c r="J2750" s="1" t="s">
        <v>16255</v>
      </c>
      <c r="K2750" t="s">
        <v>4908</v>
      </c>
    </row>
    <row r="2751" spans="10:11" x14ac:dyDescent="0.25">
      <c r="J2751" s="1" t="s">
        <v>16256</v>
      </c>
      <c r="K2751" t="s">
        <v>4909</v>
      </c>
    </row>
    <row r="2752" spans="10:11" x14ac:dyDescent="0.25">
      <c r="J2752" s="1" t="s">
        <v>16257</v>
      </c>
      <c r="K2752" t="s">
        <v>4910</v>
      </c>
    </row>
    <row r="2753" spans="10:11" x14ac:dyDescent="0.25">
      <c r="J2753" s="1" t="s">
        <v>16258</v>
      </c>
      <c r="K2753" t="s">
        <v>4911</v>
      </c>
    </row>
    <row r="2754" spans="10:11" x14ac:dyDescent="0.25">
      <c r="J2754" s="1" t="s">
        <v>16259</v>
      </c>
      <c r="K2754" t="s">
        <v>4912</v>
      </c>
    </row>
    <row r="2755" spans="10:11" x14ac:dyDescent="0.25">
      <c r="J2755" s="1" t="s">
        <v>16260</v>
      </c>
      <c r="K2755" t="s">
        <v>4913</v>
      </c>
    </row>
    <row r="2756" spans="10:11" x14ac:dyDescent="0.25">
      <c r="J2756" s="1" t="s">
        <v>16261</v>
      </c>
      <c r="K2756" t="s">
        <v>2029</v>
      </c>
    </row>
    <row r="2757" spans="10:11" x14ac:dyDescent="0.25">
      <c r="J2757" s="1" t="s">
        <v>16262</v>
      </c>
      <c r="K2757" t="s">
        <v>4914</v>
      </c>
    </row>
    <row r="2758" spans="10:11" x14ac:dyDescent="0.25">
      <c r="J2758" s="1" t="s">
        <v>16263</v>
      </c>
      <c r="K2758" t="s">
        <v>4915</v>
      </c>
    </row>
    <row r="2759" spans="10:11" x14ac:dyDescent="0.25">
      <c r="J2759" s="1" t="s">
        <v>16264</v>
      </c>
      <c r="K2759" t="s">
        <v>4916</v>
      </c>
    </row>
    <row r="2760" spans="10:11" x14ac:dyDescent="0.25">
      <c r="J2760" s="1" t="s">
        <v>16265</v>
      </c>
      <c r="K2760" t="s">
        <v>2030</v>
      </c>
    </row>
    <row r="2761" spans="10:11" x14ac:dyDescent="0.25">
      <c r="J2761" s="1" t="s">
        <v>16266</v>
      </c>
      <c r="K2761" t="s">
        <v>1224</v>
      </c>
    </row>
    <row r="2762" spans="10:11" x14ac:dyDescent="0.25">
      <c r="J2762" s="1" t="s">
        <v>16267</v>
      </c>
      <c r="K2762" t="s">
        <v>1225</v>
      </c>
    </row>
    <row r="2763" spans="10:11" x14ac:dyDescent="0.25">
      <c r="J2763" s="1" t="s">
        <v>16268</v>
      </c>
      <c r="K2763" t="s">
        <v>1226</v>
      </c>
    </row>
    <row r="2764" spans="10:11" x14ac:dyDescent="0.25">
      <c r="J2764" s="1" t="s">
        <v>16269</v>
      </c>
      <c r="K2764" t="s">
        <v>4917</v>
      </c>
    </row>
    <row r="2765" spans="10:11" x14ac:dyDescent="0.25">
      <c r="J2765" s="1" t="s">
        <v>16270</v>
      </c>
      <c r="K2765" t="s">
        <v>4918</v>
      </c>
    </row>
    <row r="2766" spans="10:11" x14ac:dyDescent="0.25">
      <c r="J2766" s="1" t="s">
        <v>16271</v>
      </c>
      <c r="K2766" t="s">
        <v>4919</v>
      </c>
    </row>
    <row r="2767" spans="10:11" x14ac:dyDescent="0.25">
      <c r="J2767" s="1" t="s">
        <v>16272</v>
      </c>
      <c r="K2767" t="s">
        <v>4920</v>
      </c>
    </row>
    <row r="2768" spans="10:11" x14ac:dyDescent="0.25">
      <c r="J2768" s="1" t="s">
        <v>16273</v>
      </c>
      <c r="K2768" t="s">
        <v>4921</v>
      </c>
    </row>
    <row r="2769" spans="10:11" x14ac:dyDescent="0.25">
      <c r="J2769" s="1" t="s">
        <v>16274</v>
      </c>
      <c r="K2769" t="s">
        <v>4922</v>
      </c>
    </row>
    <row r="2770" spans="10:11" x14ac:dyDescent="0.25">
      <c r="J2770" s="1" t="s">
        <v>16275</v>
      </c>
      <c r="K2770" t="s">
        <v>4923</v>
      </c>
    </row>
    <row r="2771" spans="10:11" x14ac:dyDescent="0.25">
      <c r="J2771" s="1" t="s">
        <v>16276</v>
      </c>
      <c r="K2771" t="s">
        <v>4924</v>
      </c>
    </row>
    <row r="2772" spans="10:11" x14ac:dyDescent="0.25">
      <c r="J2772" s="1" t="s">
        <v>16277</v>
      </c>
      <c r="K2772" t="s">
        <v>453</v>
      </c>
    </row>
    <row r="2773" spans="10:11" x14ac:dyDescent="0.25">
      <c r="J2773" s="1" t="s">
        <v>16278</v>
      </c>
      <c r="K2773" t="s">
        <v>4925</v>
      </c>
    </row>
    <row r="2774" spans="10:11" x14ac:dyDescent="0.25">
      <c r="J2774" s="1" t="s">
        <v>16279</v>
      </c>
      <c r="K2774" t="s">
        <v>1227</v>
      </c>
    </row>
    <row r="2775" spans="10:11" x14ac:dyDescent="0.25">
      <c r="J2775" s="1" t="s">
        <v>16280</v>
      </c>
      <c r="K2775" t="s">
        <v>4926</v>
      </c>
    </row>
    <row r="2776" spans="10:11" x14ac:dyDescent="0.25">
      <c r="J2776" s="1" t="s">
        <v>16281</v>
      </c>
      <c r="K2776" t="s">
        <v>1228</v>
      </c>
    </row>
    <row r="2777" spans="10:11" x14ac:dyDescent="0.25">
      <c r="J2777" s="1" t="s">
        <v>16282</v>
      </c>
      <c r="K2777" t="s">
        <v>789</v>
      </c>
    </row>
    <row r="2778" spans="10:11" x14ac:dyDescent="0.25">
      <c r="J2778" s="1" t="s">
        <v>16283</v>
      </c>
      <c r="K2778" t="s">
        <v>4927</v>
      </c>
    </row>
    <row r="2779" spans="10:11" x14ac:dyDescent="0.25">
      <c r="J2779" s="1" t="s">
        <v>16284</v>
      </c>
      <c r="K2779" t="s">
        <v>4928</v>
      </c>
    </row>
    <row r="2780" spans="10:11" x14ac:dyDescent="0.25">
      <c r="J2780" s="1" t="s">
        <v>16285</v>
      </c>
      <c r="K2780" t="s">
        <v>4929</v>
      </c>
    </row>
    <row r="2781" spans="10:11" x14ac:dyDescent="0.25">
      <c r="J2781" s="1" t="s">
        <v>16286</v>
      </c>
      <c r="K2781" t="s">
        <v>4930</v>
      </c>
    </row>
    <row r="2782" spans="10:11" x14ac:dyDescent="0.25">
      <c r="J2782" s="1" t="s">
        <v>16287</v>
      </c>
      <c r="K2782" t="s">
        <v>4931</v>
      </c>
    </row>
    <row r="2783" spans="10:11" x14ac:dyDescent="0.25">
      <c r="J2783" s="1" t="s">
        <v>16288</v>
      </c>
      <c r="K2783" t="s">
        <v>4932</v>
      </c>
    </row>
    <row r="2784" spans="10:11" x14ac:dyDescent="0.25">
      <c r="J2784" s="1" t="s">
        <v>16289</v>
      </c>
      <c r="K2784" t="s">
        <v>4933</v>
      </c>
    </row>
    <row r="2785" spans="10:11" x14ac:dyDescent="0.25">
      <c r="J2785" s="1" t="s">
        <v>16290</v>
      </c>
      <c r="K2785" t="s">
        <v>4934</v>
      </c>
    </row>
    <row r="2786" spans="10:11" x14ac:dyDescent="0.25">
      <c r="J2786" s="1" t="s">
        <v>16291</v>
      </c>
      <c r="K2786" t="s">
        <v>4935</v>
      </c>
    </row>
    <row r="2787" spans="10:11" x14ac:dyDescent="0.25">
      <c r="J2787" s="1" t="s">
        <v>16292</v>
      </c>
      <c r="K2787" t="s">
        <v>1229</v>
      </c>
    </row>
    <row r="2788" spans="10:11" x14ac:dyDescent="0.25">
      <c r="J2788" s="1" t="s">
        <v>16293</v>
      </c>
      <c r="K2788" t="s">
        <v>4936</v>
      </c>
    </row>
    <row r="2789" spans="10:11" x14ac:dyDescent="0.25">
      <c r="J2789" s="1" t="s">
        <v>16294</v>
      </c>
      <c r="K2789" t="s">
        <v>4937</v>
      </c>
    </row>
    <row r="2790" spans="10:11" x14ac:dyDescent="0.25">
      <c r="J2790" s="1" t="s">
        <v>16295</v>
      </c>
      <c r="K2790" t="s">
        <v>4938</v>
      </c>
    </row>
    <row r="2791" spans="10:11" x14ac:dyDescent="0.25">
      <c r="J2791" s="1" t="s">
        <v>16296</v>
      </c>
      <c r="K2791" t="s">
        <v>1230</v>
      </c>
    </row>
    <row r="2792" spans="10:11" x14ac:dyDescent="0.25">
      <c r="J2792" s="1" t="s">
        <v>16297</v>
      </c>
      <c r="K2792" t="s">
        <v>4939</v>
      </c>
    </row>
    <row r="2793" spans="10:11" x14ac:dyDescent="0.25">
      <c r="J2793" s="1" t="s">
        <v>16298</v>
      </c>
      <c r="K2793" t="s">
        <v>4940</v>
      </c>
    </row>
    <row r="2794" spans="10:11" x14ac:dyDescent="0.25">
      <c r="J2794" s="1" t="s">
        <v>16299</v>
      </c>
      <c r="K2794" t="s">
        <v>4941</v>
      </c>
    </row>
    <row r="2795" spans="10:11" x14ac:dyDescent="0.25">
      <c r="J2795" s="1" t="s">
        <v>16300</v>
      </c>
      <c r="K2795" t="s">
        <v>4942</v>
      </c>
    </row>
    <row r="2796" spans="10:11" x14ac:dyDescent="0.25">
      <c r="J2796" s="1" t="s">
        <v>16301</v>
      </c>
      <c r="K2796" t="s">
        <v>4943</v>
      </c>
    </row>
    <row r="2797" spans="10:11" x14ac:dyDescent="0.25">
      <c r="J2797" s="1" t="s">
        <v>16302</v>
      </c>
      <c r="K2797" t="s">
        <v>4944</v>
      </c>
    </row>
    <row r="2798" spans="10:11" x14ac:dyDescent="0.25">
      <c r="J2798" s="1" t="s">
        <v>16303</v>
      </c>
      <c r="K2798" t="s">
        <v>4945</v>
      </c>
    </row>
    <row r="2799" spans="10:11" x14ac:dyDescent="0.25">
      <c r="J2799" s="1" t="s">
        <v>16304</v>
      </c>
      <c r="K2799" t="s">
        <v>4946</v>
      </c>
    </row>
    <row r="2800" spans="10:11" x14ac:dyDescent="0.25">
      <c r="J2800" s="1" t="s">
        <v>16305</v>
      </c>
      <c r="K2800" t="s">
        <v>4947</v>
      </c>
    </row>
    <row r="2801" spans="10:11" x14ac:dyDescent="0.25">
      <c r="J2801" s="1" t="s">
        <v>16306</v>
      </c>
      <c r="K2801" t="s">
        <v>4948</v>
      </c>
    </row>
    <row r="2802" spans="10:11" x14ac:dyDescent="0.25">
      <c r="J2802" s="1" t="s">
        <v>16307</v>
      </c>
      <c r="K2802" t="s">
        <v>4949</v>
      </c>
    </row>
    <row r="2803" spans="10:11" x14ac:dyDescent="0.25">
      <c r="J2803" s="1" t="s">
        <v>16308</v>
      </c>
      <c r="K2803" t="s">
        <v>790</v>
      </c>
    </row>
    <row r="2804" spans="10:11" x14ac:dyDescent="0.25">
      <c r="J2804" s="1" t="s">
        <v>16309</v>
      </c>
      <c r="K2804" t="s">
        <v>4950</v>
      </c>
    </row>
    <row r="2805" spans="10:11" x14ac:dyDescent="0.25">
      <c r="J2805" s="1" t="s">
        <v>16310</v>
      </c>
      <c r="K2805" t="s">
        <v>4951</v>
      </c>
    </row>
    <row r="2806" spans="10:11" x14ac:dyDescent="0.25">
      <c r="J2806" s="1" t="s">
        <v>16311</v>
      </c>
      <c r="K2806" t="s">
        <v>4952</v>
      </c>
    </row>
    <row r="2807" spans="10:11" x14ac:dyDescent="0.25">
      <c r="J2807" s="1" t="s">
        <v>16312</v>
      </c>
      <c r="K2807" t="s">
        <v>4953</v>
      </c>
    </row>
    <row r="2808" spans="10:11" x14ac:dyDescent="0.25">
      <c r="J2808" s="1" t="s">
        <v>16313</v>
      </c>
      <c r="K2808" t="s">
        <v>4954</v>
      </c>
    </row>
    <row r="2809" spans="10:11" x14ac:dyDescent="0.25">
      <c r="J2809" s="1" t="s">
        <v>16314</v>
      </c>
      <c r="K2809" t="s">
        <v>454</v>
      </c>
    </row>
    <row r="2810" spans="10:11" x14ac:dyDescent="0.25">
      <c r="J2810" s="1" t="s">
        <v>16315</v>
      </c>
      <c r="K2810" t="s">
        <v>1231</v>
      </c>
    </row>
    <row r="2811" spans="10:11" x14ac:dyDescent="0.25">
      <c r="J2811" s="1" t="s">
        <v>16316</v>
      </c>
      <c r="K2811" t="s">
        <v>2031</v>
      </c>
    </row>
    <row r="2812" spans="10:11" x14ac:dyDescent="0.25">
      <c r="J2812" s="1" t="s">
        <v>16317</v>
      </c>
      <c r="K2812" t="s">
        <v>1232</v>
      </c>
    </row>
    <row r="2813" spans="10:11" x14ac:dyDescent="0.25">
      <c r="J2813" s="1" t="s">
        <v>16318</v>
      </c>
      <c r="K2813" t="s">
        <v>2032</v>
      </c>
    </row>
    <row r="2814" spans="10:11" x14ac:dyDescent="0.25">
      <c r="J2814" s="1" t="s">
        <v>16319</v>
      </c>
      <c r="K2814" t="s">
        <v>455</v>
      </c>
    </row>
    <row r="2815" spans="10:11" x14ac:dyDescent="0.25">
      <c r="J2815" s="1" t="s">
        <v>16320</v>
      </c>
      <c r="K2815" t="s">
        <v>456</v>
      </c>
    </row>
    <row r="2816" spans="10:11" x14ac:dyDescent="0.25">
      <c r="J2816" s="1" t="s">
        <v>16321</v>
      </c>
      <c r="K2816" t="s">
        <v>457</v>
      </c>
    </row>
    <row r="2817" spans="10:11" x14ac:dyDescent="0.25">
      <c r="J2817" s="1" t="s">
        <v>16322</v>
      </c>
      <c r="K2817" t="s">
        <v>458</v>
      </c>
    </row>
    <row r="2818" spans="10:11" x14ac:dyDescent="0.25">
      <c r="J2818" s="1" t="s">
        <v>16323</v>
      </c>
      <c r="K2818" t="s">
        <v>4955</v>
      </c>
    </row>
    <row r="2819" spans="10:11" x14ac:dyDescent="0.25">
      <c r="J2819" s="1" t="s">
        <v>16324</v>
      </c>
      <c r="K2819" t="s">
        <v>4956</v>
      </c>
    </row>
    <row r="2820" spans="10:11" x14ac:dyDescent="0.25">
      <c r="J2820" s="1" t="s">
        <v>16325</v>
      </c>
      <c r="K2820" t="s">
        <v>4957</v>
      </c>
    </row>
    <row r="2821" spans="10:11" x14ac:dyDescent="0.25">
      <c r="J2821" s="1" t="s">
        <v>16326</v>
      </c>
      <c r="K2821" t="s">
        <v>2033</v>
      </c>
    </row>
    <row r="2822" spans="10:11" x14ac:dyDescent="0.25">
      <c r="J2822" s="1" t="s">
        <v>16327</v>
      </c>
      <c r="K2822" t="s">
        <v>1233</v>
      </c>
    </row>
    <row r="2823" spans="10:11" x14ac:dyDescent="0.25">
      <c r="J2823" s="1" t="s">
        <v>16328</v>
      </c>
      <c r="K2823" t="s">
        <v>4958</v>
      </c>
    </row>
    <row r="2824" spans="10:11" x14ac:dyDescent="0.25">
      <c r="J2824" s="1" t="s">
        <v>16329</v>
      </c>
      <c r="K2824" t="s">
        <v>4959</v>
      </c>
    </row>
    <row r="2825" spans="10:11" x14ac:dyDescent="0.25">
      <c r="J2825" s="1" t="s">
        <v>16330</v>
      </c>
      <c r="K2825" t="s">
        <v>4960</v>
      </c>
    </row>
    <row r="2826" spans="10:11" x14ac:dyDescent="0.25">
      <c r="J2826" s="1" t="s">
        <v>16331</v>
      </c>
      <c r="K2826" t="s">
        <v>2034</v>
      </c>
    </row>
    <row r="2827" spans="10:11" x14ac:dyDescent="0.25">
      <c r="J2827" s="1" t="s">
        <v>16332</v>
      </c>
      <c r="K2827" t="s">
        <v>1234</v>
      </c>
    </row>
    <row r="2828" spans="10:11" x14ac:dyDescent="0.25">
      <c r="J2828" s="1" t="s">
        <v>16333</v>
      </c>
      <c r="K2828" t="s">
        <v>4961</v>
      </c>
    </row>
    <row r="2829" spans="10:11" x14ac:dyDescent="0.25">
      <c r="J2829" s="1" t="s">
        <v>16334</v>
      </c>
      <c r="K2829" t="s">
        <v>4962</v>
      </c>
    </row>
    <row r="2830" spans="10:11" x14ac:dyDescent="0.25">
      <c r="J2830" s="1" t="s">
        <v>16335</v>
      </c>
      <c r="K2830" t="s">
        <v>2035</v>
      </c>
    </row>
    <row r="2831" spans="10:11" x14ac:dyDescent="0.25">
      <c r="J2831" s="1" t="s">
        <v>16336</v>
      </c>
      <c r="K2831" t="s">
        <v>4963</v>
      </c>
    </row>
    <row r="2832" spans="10:11" x14ac:dyDescent="0.25">
      <c r="J2832" s="1" t="s">
        <v>16337</v>
      </c>
      <c r="K2832" t="s">
        <v>4964</v>
      </c>
    </row>
    <row r="2833" spans="10:11" x14ac:dyDescent="0.25">
      <c r="J2833" s="1" t="s">
        <v>16338</v>
      </c>
      <c r="K2833" t="s">
        <v>4965</v>
      </c>
    </row>
    <row r="2834" spans="10:11" x14ac:dyDescent="0.25">
      <c r="J2834" s="1" t="s">
        <v>16339</v>
      </c>
      <c r="K2834" t="s">
        <v>4966</v>
      </c>
    </row>
    <row r="2835" spans="10:11" x14ac:dyDescent="0.25">
      <c r="J2835" s="1" t="s">
        <v>16340</v>
      </c>
      <c r="K2835" t="s">
        <v>4967</v>
      </c>
    </row>
    <row r="2836" spans="10:11" x14ac:dyDescent="0.25">
      <c r="J2836" s="1" t="s">
        <v>16341</v>
      </c>
      <c r="K2836" t="s">
        <v>4968</v>
      </c>
    </row>
    <row r="2837" spans="10:11" x14ac:dyDescent="0.25">
      <c r="J2837" s="1" t="s">
        <v>16342</v>
      </c>
      <c r="K2837" t="s">
        <v>4969</v>
      </c>
    </row>
    <row r="2838" spans="10:11" x14ac:dyDescent="0.25">
      <c r="J2838" s="1" t="s">
        <v>16343</v>
      </c>
      <c r="K2838" t="s">
        <v>4970</v>
      </c>
    </row>
    <row r="2839" spans="10:11" x14ac:dyDescent="0.25">
      <c r="J2839" s="1" t="s">
        <v>16344</v>
      </c>
      <c r="K2839" t="s">
        <v>1235</v>
      </c>
    </row>
    <row r="2840" spans="10:11" x14ac:dyDescent="0.25">
      <c r="J2840" s="1" t="s">
        <v>16345</v>
      </c>
      <c r="K2840" t="s">
        <v>4971</v>
      </c>
    </row>
    <row r="2841" spans="10:11" x14ac:dyDescent="0.25">
      <c r="J2841" s="1" t="s">
        <v>16346</v>
      </c>
      <c r="K2841" t="s">
        <v>4972</v>
      </c>
    </row>
    <row r="2842" spans="10:11" x14ac:dyDescent="0.25">
      <c r="J2842" s="1" t="s">
        <v>16347</v>
      </c>
      <c r="K2842" t="s">
        <v>4973</v>
      </c>
    </row>
    <row r="2843" spans="10:11" x14ac:dyDescent="0.25">
      <c r="J2843" s="1" t="s">
        <v>16348</v>
      </c>
      <c r="K2843" t="s">
        <v>4974</v>
      </c>
    </row>
    <row r="2844" spans="10:11" x14ac:dyDescent="0.25">
      <c r="J2844" s="1" t="s">
        <v>16349</v>
      </c>
      <c r="K2844" t="s">
        <v>4975</v>
      </c>
    </row>
    <row r="2845" spans="10:11" x14ac:dyDescent="0.25">
      <c r="J2845" s="1" t="s">
        <v>16350</v>
      </c>
      <c r="K2845" t="s">
        <v>4976</v>
      </c>
    </row>
    <row r="2846" spans="10:11" x14ac:dyDescent="0.25">
      <c r="J2846" s="1" t="s">
        <v>16351</v>
      </c>
      <c r="K2846" t="s">
        <v>4977</v>
      </c>
    </row>
    <row r="2847" spans="10:11" x14ac:dyDescent="0.25">
      <c r="J2847" s="1" t="s">
        <v>16352</v>
      </c>
      <c r="K2847" t="s">
        <v>4978</v>
      </c>
    </row>
    <row r="2848" spans="10:11" x14ac:dyDescent="0.25">
      <c r="J2848" s="1" t="s">
        <v>16353</v>
      </c>
      <c r="K2848" t="s">
        <v>4979</v>
      </c>
    </row>
    <row r="2849" spans="10:11" x14ac:dyDescent="0.25">
      <c r="J2849" s="1" t="s">
        <v>16354</v>
      </c>
      <c r="K2849" t="s">
        <v>4980</v>
      </c>
    </row>
    <row r="2850" spans="10:11" x14ac:dyDescent="0.25">
      <c r="J2850" s="1" t="s">
        <v>16355</v>
      </c>
      <c r="K2850" t="s">
        <v>4981</v>
      </c>
    </row>
    <row r="2851" spans="10:11" x14ac:dyDescent="0.25">
      <c r="J2851" s="1" t="s">
        <v>16356</v>
      </c>
      <c r="K2851" t="s">
        <v>4982</v>
      </c>
    </row>
    <row r="2852" spans="10:11" x14ac:dyDescent="0.25">
      <c r="J2852" s="1" t="s">
        <v>16357</v>
      </c>
      <c r="K2852" t="s">
        <v>4983</v>
      </c>
    </row>
    <row r="2853" spans="10:11" x14ac:dyDescent="0.25">
      <c r="J2853" s="1" t="s">
        <v>16358</v>
      </c>
      <c r="K2853" t="s">
        <v>4984</v>
      </c>
    </row>
    <row r="2854" spans="10:11" x14ac:dyDescent="0.25">
      <c r="J2854" s="1" t="s">
        <v>16359</v>
      </c>
      <c r="K2854" t="s">
        <v>4985</v>
      </c>
    </row>
    <row r="2855" spans="10:11" x14ac:dyDescent="0.25">
      <c r="J2855" s="1" t="s">
        <v>16360</v>
      </c>
      <c r="K2855" t="s">
        <v>4986</v>
      </c>
    </row>
    <row r="2856" spans="10:11" x14ac:dyDescent="0.25">
      <c r="J2856" s="1" t="s">
        <v>16361</v>
      </c>
      <c r="K2856" t="s">
        <v>4987</v>
      </c>
    </row>
    <row r="2857" spans="10:11" x14ac:dyDescent="0.25">
      <c r="J2857" s="1" t="s">
        <v>16362</v>
      </c>
      <c r="K2857" t="s">
        <v>4988</v>
      </c>
    </row>
    <row r="2858" spans="10:11" x14ac:dyDescent="0.25">
      <c r="J2858" s="1" t="s">
        <v>16363</v>
      </c>
      <c r="K2858" t="s">
        <v>4989</v>
      </c>
    </row>
    <row r="2859" spans="10:11" x14ac:dyDescent="0.25">
      <c r="J2859" s="1" t="s">
        <v>16364</v>
      </c>
      <c r="K2859" t="s">
        <v>4990</v>
      </c>
    </row>
    <row r="2860" spans="10:11" x14ac:dyDescent="0.25">
      <c r="J2860" s="1" t="s">
        <v>16365</v>
      </c>
      <c r="K2860" t="s">
        <v>4991</v>
      </c>
    </row>
    <row r="2861" spans="10:11" x14ac:dyDescent="0.25">
      <c r="J2861" s="1" t="s">
        <v>16366</v>
      </c>
      <c r="K2861" t="s">
        <v>4992</v>
      </c>
    </row>
    <row r="2862" spans="10:11" x14ac:dyDescent="0.25">
      <c r="J2862" s="1" t="s">
        <v>16367</v>
      </c>
      <c r="K2862" t="s">
        <v>4993</v>
      </c>
    </row>
    <row r="2863" spans="10:11" x14ac:dyDescent="0.25">
      <c r="J2863" s="1" t="s">
        <v>16368</v>
      </c>
      <c r="K2863" t="s">
        <v>4994</v>
      </c>
    </row>
    <row r="2864" spans="10:11" x14ac:dyDescent="0.25">
      <c r="J2864" s="1" t="s">
        <v>16369</v>
      </c>
      <c r="K2864" t="s">
        <v>4995</v>
      </c>
    </row>
    <row r="2865" spans="10:11" x14ac:dyDescent="0.25">
      <c r="J2865" s="1" t="s">
        <v>16370</v>
      </c>
      <c r="K2865" t="s">
        <v>4996</v>
      </c>
    </row>
    <row r="2866" spans="10:11" x14ac:dyDescent="0.25">
      <c r="J2866" s="1" t="s">
        <v>16371</v>
      </c>
      <c r="K2866" t="s">
        <v>4997</v>
      </c>
    </row>
    <row r="2867" spans="10:11" x14ac:dyDescent="0.25">
      <c r="J2867" s="1" t="s">
        <v>16372</v>
      </c>
      <c r="K2867" t="s">
        <v>4998</v>
      </c>
    </row>
    <row r="2868" spans="10:11" x14ac:dyDescent="0.25">
      <c r="J2868" s="1" t="s">
        <v>16373</v>
      </c>
      <c r="K2868" t="s">
        <v>4999</v>
      </c>
    </row>
    <row r="2869" spans="10:11" x14ac:dyDescent="0.25">
      <c r="J2869" s="1" t="s">
        <v>16374</v>
      </c>
      <c r="K2869" t="s">
        <v>5000</v>
      </c>
    </row>
    <row r="2870" spans="10:11" x14ac:dyDescent="0.25">
      <c r="J2870" s="1" t="s">
        <v>16375</v>
      </c>
      <c r="K2870" t="s">
        <v>5001</v>
      </c>
    </row>
    <row r="2871" spans="10:11" x14ac:dyDescent="0.25">
      <c r="J2871" s="1" t="s">
        <v>16376</v>
      </c>
      <c r="K2871" t="s">
        <v>5002</v>
      </c>
    </row>
    <row r="2872" spans="10:11" x14ac:dyDescent="0.25">
      <c r="J2872" s="1" t="s">
        <v>16377</v>
      </c>
      <c r="K2872" t="s">
        <v>5003</v>
      </c>
    </row>
    <row r="2873" spans="10:11" x14ac:dyDescent="0.25">
      <c r="J2873" s="1" t="s">
        <v>16378</v>
      </c>
      <c r="K2873" t="s">
        <v>5004</v>
      </c>
    </row>
    <row r="2874" spans="10:11" x14ac:dyDescent="0.25">
      <c r="J2874" s="1" t="s">
        <v>16379</v>
      </c>
      <c r="K2874" t="s">
        <v>5005</v>
      </c>
    </row>
    <row r="2875" spans="10:11" x14ac:dyDescent="0.25">
      <c r="J2875" s="1" t="s">
        <v>16380</v>
      </c>
      <c r="K2875" t="s">
        <v>5006</v>
      </c>
    </row>
    <row r="2876" spans="10:11" x14ac:dyDescent="0.25">
      <c r="J2876" s="1" t="s">
        <v>16381</v>
      </c>
      <c r="K2876" t="s">
        <v>5007</v>
      </c>
    </row>
    <row r="2877" spans="10:11" x14ac:dyDescent="0.25">
      <c r="J2877" s="1" t="s">
        <v>16382</v>
      </c>
      <c r="K2877" t="s">
        <v>5008</v>
      </c>
    </row>
    <row r="2878" spans="10:11" x14ac:dyDescent="0.25">
      <c r="J2878" s="1" t="s">
        <v>16383</v>
      </c>
      <c r="K2878" t="s">
        <v>791</v>
      </c>
    </row>
    <row r="2879" spans="10:11" x14ac:dyDescent="0.25">
      <c r="J2879" s="1" t="s">
        <v>16384</v>
      </c>
      <c r="K2879" t="s">
        <v>5009</v>
      </c>
    </row>
    <row r="2880" spans="10:11" x14ac:dyDescent="0.25">
      <c r="J2880" s="1" t="s">
        <v>16385</v>
      </c>
      <c r="K2880" t="s">
        <v>5010</v>
      </c>
    </row>
    <row r="2881" spans="10:11" x14ac:dyDescent="0.25">
      <c r="J2881" s="1" t="s">
        <v>16386</v>
      </c>
      <c r="K2881" t="s">
        <v>5011</v>
      </c>
    </row>
    <row r="2882" spans="10:11" x14ac:dyDescent="0.25">
      <c r="J2882" s="1" t="s">
        <v>16387</v>
      </c>
      <c r="K2882" t="s">
        <v>5012</v>
      </c>
    </row>
    <row r="2883" spans="10:11" x14ac:dyDescent="0.25">
      <c r="J2883" s="1" t="s">
        <v>16388</v>
      </c>
      <c r="K2883" t="s">
        <v>5013</v>
      </c>
    </row>
    <row r="2884" spans="10:11" x14ac:dyDescent="0.25">
      <c r="J2884" s="1" t="s">
        <v>16389</v>
      </c>
      <c r="K2884" t="s">
        <v>5014</v>
      </c>
    </row>
    <row r="2885" spans="10:11" x14ac:dyDescent="0.25">
      <c r="J2885" s="1" t="s">
        <v>16390</v>
      </c>
      <c r="K2885" t="s">
        <v>5015</v>
      </c>
    </row>
    <row r="2886" spans="10:11" x14ac:dyDescent="0.25">
      <c r="J2886" s="1" t="s">
        <v>16391</v>
      </c>
      <c r="K2886" t="s">
        <v>5016</v>
      </c>
    </row>
    <row r="2887" spans="10:11" x14ac:dyDescent="0.25">
      <c r="J2887" s="1" t="s">
        <v>16392</v>
      </c>
      <c r="K2887" t="s">
        <v>5017</v>
      </c>
    </row>
    <row r="2888" spans="10:11" x14ac:dyDescent="0.25">
      <c r="J2888" s="1" t="s">
        <v>16393</v>
      </c>
      <c r="K2888" t="s">
        <v>5018</v>
      </c>
    </row>
    <row r="2889" spans="10:11" x14ac:dyDescent="0.25">
      <c r="J2889" s="1" t="s">
        <v>16394</v>
      </c>
      <c r="K2889" t="s">
        <v>5019</v>
      </c>
    </row>
    <row r="2890" spans="10:11" x14ac:dyDescent="0.25">
      <c r="J2890" s="1" t="s">
        <v>16395</v>
      </c>
      <c r="K2890" t="s">
        <v>5020</v>
      </c>
    </row>
    <row r="2891" spans="10:11" x14ac:dyDescent="0.25">
      <c r="J2891" s="1" t="s">
        <v>16396</v>
      </c>
      <c r="K2891" t="s">
        <v>5021</v>
      </c>
    </row>
    <row r="2892" spans="10:11" x14ac:dyDescent="0.25">
      <c r="J2892" s="1" t="s">
        <v>16397</v>
      </c>
      <c r="K2892" t="s">
        <v>5022</v>
      </c>
    </row>
    <row r="2893" spans="10:11" x14ac:dyDescent="0.25">
      <c r="J2893" s="1" t="s">
        <v>16398</v>
      </c>
      <c r="K2893" t="s">
        <v>5023</v>
      </c>
    </row>
    <row r="2894" spans="10:11" x14ac:dyDescent="0.25">
      <c r="J2894" s="1" t="s">
        <v>16399</v>
      </c>
      <c r="K2894" t="s">
        <v>5024</v>
      </c>
    </row>
    <row r="2895" spans="10:11" x14ac:dyDescent="0.25">
      <c r="J2895" s="1" t="s">
        <v>16400</v>
      </c>
      <c r="K2895" t="s">
        <v>5025</v>
      </c>
    </row>
    <row r="2896" spans="10:11" x14ac:dyDescent="0.25">
      <c r="J2896" s="1" t="s">
        <v>16401</v>
      </c>
      <c r="K2896" t="s">
        <v>5026</v>
      </c>
    </row>
    <row r="2897" spans="10:11" x14ac:dyDescent="0.25">
      <c r="J2897" s="1" t="s">
        <v>16402</v>
      </c>
      <c r="K2897" t="s">
        <v>5027</v>
      </c>
    </row>
    <row r="2898" spans="10:11" x14ac:dyDescent="0.25">
      <c r="J2898" s="1" t="s">
        <v>16403</v>
      </c>
      <c r="K2898" t="s">
        <v>5028</v>
      </c>
    </row>
    <row r="2899" spans="10:11" x14ac:dyDescent="0.25">
      <c r="J2899" s="1" t="s">
        <v>16404</v>
      </c>
      <c r="K2899" t="s">
        <v>1236</v>
      </c>
    </row>
    <row r="2900" spans="10:11" x14ac:dyDescent="0.25">
      <c r="J2900" s="1" t="s">
        <v>16405</v>
      </c>
      <c r="K2900" t="s">
        <v>5029</v>
      </c>
    </row>
    <row r="2901" spans="10:11" x14ac:dyDescent="0.25">
      <c r="J2901" s="1" t="s">
        <v>16406</v>
      </c>
      <c r="K2901" t="s">
        <v>5030</v>
      </c>
    </row>
    <row r="2902" spans="10:11" x14ac:dyDescent="0.25">
      <c r="J2902" s="1" t="s">
        <v>16407</v>
      </c>
      <c r="K2902" t="s">
        <v>5031</v>
      </c>
    </row>
    <row r="2903" spans="10:11" x14ac:dyDescent="0.25">
      <c r="J2903" s="1" t="s">
        <v>16408</v>
      </c>
      <c r="K2903" t="s">
        <v>5032</v>
      </c>
    </row>
    <row r="2904" spans="10:11" x14ac:dyDescent="0.25">
      <c r="J2904" s="1" t="s">
        <v>16409</v>
      </c>
      <c r="K2904" t="s">
        <v>5033</v>
      </c>
    </row>
    <row r="2905" spans="10:11" x14ac:dyDescent="0.25">
      <c r="J2905" s="1" t="s">
        <v>16410</v>
      </c>
      <c r="K2905" t="s">
        <v>5034</v>
      </c>
    </row>
    <row r="2906" spans="10:11" x14ac:dyDescent="0.25">
      <c r="J2906" s="1" t="s">
        <v>16411</v>
      </c>
      <c r="K2906" t="s">
        <v>5035</v>
      </c>
    </row>
    <row r="2907" spans="10:11" x14ac:dyDescent="0.25">
      <c r="J2907" s="1" t="s">
        <v>16412</v>
      </c>
      <c r="K2907" t="s">
        <v>1237</v>
      </c>
    </row>
    <row r="2908" spans="10:11" x14ac:dyDescent="0.25">
      <c r="J2908" s="1" t="s">
        <v>16413</v>
      </c>
      <c r="K2908" t="s">
        <v>2036</v>
      </c>
    </row>
    <row r="2909" spans="10:11" x14ac:dyDescent="0.25">
      <c r="J2909" s="1" t="s">
        <v>16414</v>
      </c>
      <c r="K2909" t="s">
        <v>5036</v>
      </c>
    </row>
    <row r="2910" spans="10:11" x14ac:dyDescent="0.25">
      <c r="J2910" s="1" t="s">
        <v>16415</v>
      </c>
      <c r="K2910" t="s">
        <v>792</v>
      </c>
    </row>
    <row r="2911" spans="10:11" x14ac:dyDescent="0.25">
      <c r="J2911" s="1" t="s">
        <v>16416</v>
      </c>
      <c r="K2911" t="s">
        <v>2037</v>
      </c>
    </row>
    <row r="2912" spans="10:11" x14ac:dyDescent="0.25">
      <c r="J2912" s="1" t="s">
        <v>16417</v>
      </c>
      <c r="K2912" t="s">
        <v>5037</v>
      </c>
    </row>
    <row r="2913" spans="10:11" x14ac:dyDescent="0.25">
      <c r="J2913" s="1" t="s">
        <v>16418</v>
      </c>
      <c r="K2913" t="s">
        <v>5038</v>
      </c>
    </row>
    <row r="2914" spans="10:11" x14ac:dyDescent="0.25">
      <c r="J2914" s="1" t="s">
        <v>16419</v>
      </c>
      <c r="K2914" t="s">
        <v>5039</v>
      </c>
    </row>
    <row r="2915" spans="10:11" x14ac:dyDescent="0.25">
      <c r="J2915" s="1" t="s">
        <v>16420</v>
      </c>
      <c r="K2915" t="s">
        <v>5040</v>
      </c>
    </row>
    <row r="2916" spans="10:11" x14ac:dyDescent="0.25">
      <c r="J2916" s="1" t="s">
        <v>16421</v>
      </c>
      <c r="K2916" t="s">
        <v>5041</v>
      </c>
    </row>
    <row r="2917" spans="10:11" x14ac:dyDescent="0.25">
      <c r="J2917" s="1" t="s">
        <v>16422</v>
      </c>
      <c r="K2917" t="s">
        <v>5042</v>
      </c>
    </row>
    <row r="2918" spans="10:11" x14ac:dyDescent="0.25">
      <c r="J2918" s="1" t="s">
        <v>16423</v>
      </c>
      <c r="K2918" t="s">
        <v>5043</v>
      </c>
    </row>
    <row r="2919" spans="10:11" x14ac:dyDescent="0.25">
      <c r="J2919" s="1" t="s">
        <v>16424</v>
      </c>
      <c r="K2919" t="s">
        <v>5044</v>
      </c>
    </row>
    <row r="2920" spans="10:11" x14ac:dyDescent="0.25">
      <c r="J2920" s="1" t="s">
        <v>16425</v>
      </c>
      <c r="K2920" t="s">
        <v>5045</v>
      </c>
    </row>
    <row r="2921" spans="10:11" x14ac:dyDescent="0.25">
      <c r="J2921" s="1" t="s">
        <v>16426</v>
      </c>
      <c r="K2921" t="s">
        <v>5046</v>
      </c>
    </row>
    <row r="2922" spans="10:11" x14ac:dyDescent="0.25">
      <c r="J2922" s="1" t="s">
        <v>16427</v>
      </c>
      <c r="K2922" t="s">
        <v>5047</v>
      </c>
    </row>
    <row r="2923" spans="10:11" x14ac:dyDescent="0.25">
      <c r="J2923" s="1" t="s">
        <v>16428</v>
      </c>
      <c r="K2923" t="s">
        <v>5048</v>
      </c>
    </row>
    <row r="2924" spans="10:11" x14ac:dyDescent="0.25">
      <c r="J2924" s="1" t="s">
        <v>16429</v>
      </c>
      <c r="K2924" t="s">
        <v>5049</v>
      </c>
    </row>
    <row r="2925" spans="10:11" x14ac:dyDescent="0.25">
      <c r="J2925" s="1" t="s">
        <v>16430</v>
      </c>
      <c r="K2925" t="s">
        <v>5050</v>
      </c>
    </row>
    <row r="2926" spans="10:11" x14ac:dyDescent="0.25">
      <c r="J2926" s="1" t="s">
        <v>16431</v>
      </c>
      <c r="K2926" t="s">
        <v>2038</v>
      </c>
    </row>
    <row r="2927" spans="10:11" x14ac:dyDescent="0.25">
      <c r="J2927" s="1" t="s">
        <v>16432</v>
      </c>
      <c r="K2927" t="s">
        <v>5051</v>
      </c>
    </row>
    <row r="2928" spans="10:11" x14ac:dyDescent="0.25">
      <c r="J2928" s="1" t="s">
        <v>16433</v>
      </c>
      <c r="K2928" t="s">
        <v>5052</v>
      </c>
    </row>
    <row r="2929" spans="10:11" x14ac:dyDescent="0.25">
      <c r="J2929" s="1" t="s">
        <v>16434</v>
      </c>
      <c r="K2929" t="s">
        <v>5053</v>
      </c>
    </row>
    <row r="2930" spans="10:11" x14ac:dyDescent="0.25">
      <c r="J2930" s="1" t="s">
        <v>16435</v>
      </c>
      <c r="K2930" t="s">
        <v>5054</v>
      </c>
    </row>
    <row r="2931" spans="10:11" x14ac:dyDescent="0.25">
      <c r="J2931" s="1" t="s">
        <v>16436</v>
      </c>
      <c r="K2931" t="s">
        <v>2039</v>
      </c>
    </row>
    <row r="2932" spans="10:11" x14ac:dyDescent="0.25">
      <c r="J2932" s="1" t="s">
        <v>16437</v>
      </c>
      <c r="K2932" t="s">
        <v>5055</v>
      </c>
    </row>
    <row r="2933" spans="10:11" x14ac:dyDescent="0.25">
      <c r="J2933" s="1" t="s">
        <v>16438</v>
      </c>
      <c r="K2933" t="s">
        <v>5056</v>
      </c>
    </row>
    <row r="2934" spans="10:11" x14ac:dyDescent="0.25">
      <c r="J2934" s="1" t="s">
        <v>16439</v>
      </c>
      <c r="K2934" t="s">
        <v>5057</v>
      </c>
    </row>
    <row r="2935" spans="10:11" x14ac:dyDescent="0.25">
      <c r="J2935" s="1" t="s">
        <v>16440</v>
      </c>
      <c r="K2935" t="s">
        <v>5058</v>
      </c>
    </row>
    <row r="2936" spans="10:11" x14ac:dyDescent="0.25">
      <c r="J2936" s="1" t="s">
        <v>16441</v>
      </c>
      <c r="K2936" t="s">
        <v>5058</v>
      </c>
    </row>
    <row r="2937" spans="10:11" x14ac:dyDescent="0.25">
      <c r="J2937" s="1" t="s">
        <v>16442</v>
      </c>
      <c r="K2937" t="s">
        <v>5059</v>
      </c>
    </row>
    <row r="2938" spans="10:11" x14ac:dyDescent="0.25">
      <c r="J2938" s="1" t="s">
        <v>16443</v>
      </c>
      <c r="K2938" t="s">
        <v>5060</v>
      </c>
    </row>
    <row r="2939" spans="10:11" x14ac:dyDescent="0.25">
      <c r="J2939" s="1" t="s">
        <v>16444</v>
      </c>
      <c r="K2939" t="s">
        <v>5061</v>
      </c>
    </row>
    <row r="2940" spans="10:11" x14ac:dyDescent="0.25">
      <c r="J2940" s="1" t="s">
        <v>16445</v>
      </c>
      <c r="K2940" t="s">
        <v>2040</v>
      </c>
    </row>
    <row r="2941" spans="10:11" x14ac:dyDescent="0.25">
      <c r="J2941" s="1" t="s">
        <v>16446</v>
      </c>
      <c r="K2941" t="s">
        <v>5062</v>
      </c>
    </row>
    <row r="2942" spans="10:11" x14ac:dyDescent="0.25">
      <c r="J2942" s="1" t="s">
        <v>16447</v>
      </c>
      <c r="K2942" t="s">
        <v>5063</v>
      </c>
    </row>
    <row r="2943" spans="10:11" x14ac:dyDescent="0.25">
      <c r="J2943" s="1" t="s">
        <v>16448</v>
      </c>
      <c r="K2943" t="s">
        <v>5064</v>
      </c>
    </row>
    <row r="2944" spans="10:11" x14ac:dyDescent="0.25">
      <c r="J2944" s="1" t="s">
        <v>16449</v>
      </c>
      <c r="K2944" t="s">
        <v>5065</v>
      </c>
    </row>
    <row r="2945" spans="10:11" x14ac:dyDescent="0.25">
      <c r="J2945" s="1" t="s">
        <v>16450</v>
      </c>
      <c r="K2945" t="s">
        <v>5066</v>
      </c>
    </row>
    <row r="2946" spans="10:11" x14ac:dyDescent="0.25">
      <c r="J2946" s="1" t="s">
        <v>16451</v>
      </c>
      <c r="K2946" t="s">
        <v>1238</v>
      </c>
    </row>
    <row r="2947" spans="10:11" x14ac:dyDescent="0.25">
      <c r="J2947" s="1" t="s">
        <v>16452</v>
      </c>
      <c r="K2947" t="s">
        <v>5067</v>
      </c>
    </row>
    <row r="2948" spans="10:11" x14ac:dyDescent="0.25">
      <c r="J2948" s="1" t="s">
        <v>16453</v>
      </c>
      <c r="K2948" t="s">
        <v>5068</v>
      </c>
    </row>
    <row r="2949" spans="10:11" x14ac:dyDescent="0.25">
      <c r="J2949" s="1" t="s">
        <v>16454</v>
      </c>
      <c r="K2949" t="s">
        <v>5069</v>
      </c>
    </row>
    <row r="2950" spans="10:11" x14ac:dyDescent="0.25">
      <c r="J2950" s="1" t="s">
        <v>16455</v>
      </c>
      <c r="K2950" t="s">
        <v>5070</v>
      </c>
    </row>
    <row r="2951" spans="10:11" x14ac:dyDescent="0.25">
      <c r="J2951" s="1" t="s">
        <v>16456</v>
      </c>
      <c r="K2951" t="s">
        <v>5071</v>
      </c>
    </row>
    <row r="2952" spans="10:11" x14ac:dyDescent="0.25">
      <c r="J2952" s="1" t="s">
        <v>16457</v>
      </c>
      <c r="K2952" t="s">
        <v>5072</v>
      </c>
    </row>
    <row r="2953" spans="10:11" x14ac:dyDescent="0.25">
      <c r="J2953" s="1" t="s">
        <v>16458</v>
      </c>
      <c r="K2953" t="s">
        <v>5073</v>
      </c>
    </row>
    <row r="2954" spans="10:11" x14ac:dyDescent="0.25">
      <c r="J2954" s="1" t="s">
        <v>16459</v>
      </c>
      <c r="K2954" t="s">
        <v>5074</v>
      </c>
    </row>
    <row r="2955" spans="10:11" x14ac:dyDescent="0.25">
      <c r="J2955" s="1" t="s">
        <v>16460</v>
      </c>
      <c r="K2955" t="s">
        <v>5075</v>
      </c>
    </row>
    <row r="2956" spans="10:11" x14ac:dyDescent="0.25">
      <c r="J2956" s="1" t="s">
        <v>16461</v>
      </c>
      <c r="K2956" t="s">
        <v>5076</v>
      </c>
    </row>
    <row r="2957" spans="10:11" x14ac:dyDescent="0.25">
      <c r="J2957" s="1" t="s">
        <v>16462</v>
      </c>
      <c r="K2957" t="s">
        <v>5077</v>
      </c>
    </row>
    <row r="2958" spans="10:11" x14ac:dyDescent="0.25">
      <c r="J2958" s="1" t="s">
        <v>16463</v>
      </c>
      <c r="K2958" t="s">
        <v>5078</v>
      </c>
    </row>
    <row r="2959" spans="10:11" x14ac:dyDescent="0.25">
      <c r="J2959" s="1" t="s">
        <v>16464</v>
      </c>
      <c r="K2959" t="s">
        <v>5079</v>
      </c>
    </row>
    <row r="2960" spans="10:11" x14ac:dyDescent="0.25">
      <c r="J2960" s="1" t="s">
        <v>16465</v>
      </c>
      <c r="K2960" t="s">
        <v>5080</v>
      </c>
    </row>
    <row r="2961" spans="10:11" x14ac:dyDescent="0.25">
      <c r="J2961" s="1" t="s">
        <v>16466</v>
      </c>
      <c r="K2961" t="s">
        <v>5081</v>
      </c>
    </row>
    <row r="2962" spans="10:11" x14ac:dyDescent="0.25">
      <c r="J2962" s="1" t="s">
        <v>16467</v>
      </c>
      <c r="K2962" t="s">
        <v>5082</v>
      </c>
    </row>
    <row r="2963" spans="10:11" x14ac:dyDescent="0.25">
      <c r="J2963" s="1" t="s">
        <v>16468</v>
      </c>
      <c r="K2963" t="s">
        <v>5083</v>
      </c>
    </row>
    <row r="2964" spans="10:11" x14ac:dyDescent="0.25">
      <c r="J2964" s="1" t="s">
        <v>16469</v>
      </c>
      <c r="K2964" t="s">
        <v>5084</v>
      </c>
    </row>
    <row r="2965" spans="10:11" x14ac:dyDescent="0.25">
      <c r="J2965" s="1" t="s">
        <v>16470</v>
      </c>
      <c r="K2965" t="s">
        <v>5085</v>
      </c>
    </row>
    <row r="2966" spans="10:11" x14ac:dyDescent="0.25">
      <c r="J2966" s="1" t="s">
        <v>16471</v>
      </c>
      <c r="K2966" t="s">
        <v>5086</v>
      </c>
    </row>
    <row r="2967" spans="10:11" x14ac:dyDescent="0.25">
      <c r="J2967" s="1" t="s">
        <v>16472</v>
      </c>
      <c r="K2967" t="s">
        <v>5087</v>
      </c>
    </row>
    <row r="2968" spans="10:11" x14ac:dyDescent="0.25">
      <c r="J2968" s="1" t="s">
        <v>16473</v>
      </c>
      <c r="K2968" t="s">
        <v>5088</v>
      </c>
    </row>
    <row r="2969" spans="10:11" x14ac:dyDescent="0.25">
      <c r="J2969" s="1" t="s">
        <v>16474</v>
      </c>
      <c r="K2969" t="s">
        <v>5089</v>
      </c>
    </row>
    <row r="2970" spans="10:11" x14ac:dyDescent="0.25">
      <c r="J2970" s="1" t="s">
        <v>16475</v>
      </c>
      <c r="K2970" t="s">
        <v>5090</v>
      </c>
    </row>
    <row r="2971" spans="10:11" x14ac:dyDescent="0.25">
      <c r="J2971" s="1" t="s">
        <v>16476</v>
      </c>
      <c r="K2971" t="s">
        <v>5091</v>
      </c>
    </row>
    <row r="2972" spans="10:11" x14ac:dyDescent="0.25">
      <c r="J2972" s="1" t="s">
        <v>16477</v>
      </c>
      <c r="K2972" t="s">
        <v>5092</v>
      </c>
    </row>
    <row r="2973" spans="10:11" x14ac:dyDescent="0.25">
      <c r="J2973" s="1" t="s">
        <v>16478</v>
      </c>
      <c r="K2973" t="s">
        <v>5093</v>
      </c>
    </row>
    <row r="2974" spans="10:11" x14ac:dyDescent="0.25">
      <c r="J2974" s="1" t="s">
        <v>16479</v>
      </c>
      <c r="K2974" t="s">
        <v>5094</v>
      </c>
    </row>
    <row r="2975" spans="10:11" x14ac:dyDescent="0.25">
      <c r="J2975" s="1" t="s">
        <v>16480</v>
      </c>
      <c r="K2975" t="s">
        <v>5095</v>
      </c>
    </row>
    <row r="2976" spans="10:11" x14ac:dyDescent="0.25">
      <c r="J2976" s="1" t="s">
        <v>16481</v>
      </c>
      <c r="K2976" t="s">
        <v>5096</v>
      </c>
    </row>
    <row r="2977" spans="10:11" x14ac:dyDescent="0.25">
      <c r="J2977" s="1" t="s">
        <v>16482</v>
      </c>
      <c r="K2977" t="s">
        <v>5097</v>
      </c>
    </row>
    <row r="2978" spans="10:11" x14ac:dyDescent="0.25">
      <c r="J2978" s="1" t="s">
        <v>16483</v>
      </c>
      <c r="K2978" t="s">
        <v>5098</v>
      </c>
    </row>
    <row r="2979" spans="10:11" x14ac:dyDescent="0.25">
      <c r="J2979" s="1" t="s">
        <v>16484</v>
      </c>
      <c r="K2979" t="s">
        <v>5099</v>
      </c>
    </row>
    <row r="2980" spans="10:11" x14ac:dyDescent="0.25">
      <c r="J2980" s="1" t="s">
        <v>16485</v>
      </c>
      <c r="K2980" t="s">
        <v>5100</v>
      </c>
    </row>
    <row r="2981" spans="10:11" x14ac:dyDescent="0.25">
      <c r="J2981" s="1" t="s">
        <v>16486</v>
      </c>
      <c r="K2981" t="s">
        <v>5101</v>
      </c>
    </row>
    <row r="2982" spans="10:11" x14ac:dyDescent="0.25">
      <c r="J2982" s="1" t="s">
        <v>16487</v>
      </c>
      <c r="K2982" t="s">
        <v>5102</v>
      </c>
    </row>
    <row r="2983" spans="10:11" x14ac:dyDescent="0.25">
      <c r="J2983" s="1" t="s">
        <v>16488</v>
      </c>
      <c r="K2983" t="s">
        <v>5103</v>
      </c>
    </row>
    <row r="2984" spans="10:11" x14ac:dyDescent="0.25">
      <c r="J2984" s="1" t="s">
        <v>16489</v>
      </c>
      <c r="K2984" t="s">
        <v>5104</v>
      </c>
    </row>
    <row r="2985" spans="10:11" x14ac:dyDescent="0.25">
      <c r="J2985" s="1" t="s">
        <v>16490</v>
      </c>
      <c r="K2985" t="s">
        <v>5105</v>
      </c>
    </row>
    <row r="2986" spans="10:11" x14ac:dyDescent="0.25">
      <c r="J2986" s="1" t="s">
        <v>16491</v>
      </c>
      <c r="K2986" t="s">
        <v>5106</v>
      </c>
    </row>
    <row r="2987" spans="10:11" x14ac:dyDescent="0.25">
      <c r="J2987" s="1" t="s">
        <v>16492</v>
      </c>
      <c r="K2987" t="s">
        <v>5107</v>
      </c>
    </row>
    <row r="2988" spans="10:11" x14ac:dyDescent="0.25">
      <c r="J2988" s="1" t="s">
        <v>16493</v>
      </c>
      <c r="K2988" t="s">
        <v>5108</v>
      </c>
    </row>
    <row r="2989" spans="10:11" x14ac:dyDescent="0.25">
      <c r="J2989" s="1" t="s">
        <v>16494</v>
      </c>
      <c r="K2989" t="s">
        <v>5109</v>
      </c>
    </row>
    <row r="2990" spans="10:11" x14ac:dyDescent="0.25">
      <c r="J2990" s="1" t="s">
        <v>16495</v>
      </c>
      <c r="K2990" t="s">
        <v>5110</v>
      </c>
    </row>
    <row r="2991" spans="10:11" x14ac:dyDescent="0.25">
      <c r="J2991" s="1" t="s">
        <v>16496</v>
      </c>
      <c r="K2991" t="s">
        <v>5111</v>
      </c>
    </row>
    <row r="2992" spans="10:11" x14ac:dyDescent="0.25">
      <c r="J2992" s="1" t="s">
        <v>16497</v>
      </c>
      <c r="K2992" t="s">
        <v>2041</v>
      </c>
    </row>
    <row r="2993" spans="10:11" x14ac:dyDescent="0.25">
      <c r="J2993" s="1" t="s">
        <v>16498</v>
      </c>
      <c r="K2993" t="s">
        <v>5112</v>
      </c>
    </row>
    <row r="2994" spans="10:11" x14ac:dyDescent="0.25">
      <c r="J2994" s="1" t="s">
        <v>16499</v>
      </c>
      <c r="K2994" t="s">
        <v>5113</v>
      </c>
    </row>
    <row r="2995" spans="10:11" x14ac:dyDescent="0.25">
      <c r="J2995" s="1" t="s">
        <v>16500</v>
      </c>
      <c r="K2995" t="s">
        <v>5114</v>
      </c>
    </row>
    <row r="2996" spans="10:11" x14ac:dyDescent="0.25">
      <c r="J2996" s="1" t="s">
        <v>16501</v>
      </c>
      <c r="K2996" t="s">
        <v>5115</v>
      </c>
    </row>
    <row r="2997" spans="10:11" x14ac:dyDescent="0.25">
      <c r="J2997" s="1" t="s">
        <v>16502</v>
      </c>
      <c r="K2997" t="s">
        <v>5116</v>
      </c>
    </row>
    <row r="2998" spans="10:11" x14ac:dyDescent="0.25">
      <c r="J2998" s="1" t="s">
        <v>16503</v>
      </c>
      <c r="K2998" t="s">
        <v>5117</v>
      </c>
    </row>
    <row r="2999" spans="10:11" x14ac:dyDescent="0.25">
      <c r="J2999" s="1" t="s">
        <v>16504</v>
      </c>
      <c r="K2999" t="s">
        <v>5118</v>
      </c>
    </row>
    <row r="3000" spans="10:11" x14ac:dyDescent="0.25">
      <c r="J3000" s="1" t="s">
        <v>16505</v>
      </c>
      <c r="K3000" t="s">
        <v>5119</v>
      </c>
    </row>
    <row r="3001" spans="10:11" x14ac:dyDescent="0.25">
      <c r="J3001" s="1" t="s">
        <v>16506</v>
      </c>
      <c r="K3001" t="s">
        <v>793</v>
      </c>
    </row>
    <row r="3002" spans="10:11" x14ac:dyDescent="0.25">
      <c r="J3002" s="1" t="s">
        <v>16507</v>
      </c>
      <c r="K3002" t="s">
        <v>5120</v>
      </c>
    </row>
    <row r="3003" spans="10:11" x14ac:dyDescent="0.25">
      <c r="J3003" s="1" t="s">
        <v>16508</v>
      </c>
      <c r="K3003" t="s">
        <v>5121</v>
      </c>
    </row>
    <row r="3004" spans="10:11" x14ac:dyDescent="0.25">
      <c r="J3004" s="1" t="s">
        <v>16509</v>
      </c>
      <c r="K3004" t="s">
        <v>5122</v>
      </c>
    </row>
    <row r="3005" spans="10:11" x14ac:dyDescent="0.25">
      <c r="J3005" s="1" t="s">
        <v>16510</v>
      </c>
      <c r="K3005" t="s">
        <v>5123</v>
      </c>
    </row>
    <row r="3006" spans="10:11" x14ac:dyDescent="0.25">
      <c r="J3006" s="1" t="s">
        <v>16511</v>
      </c>
      <c r="K3006" t="s">
        <v>1239</v>
      </c>
    </row>
    <row r="3007" spans="10:11" x14ac:dyDescent="0.25">
      <c r="J3007" s="1" t="s">
        <v>16512</v>
      </c>
      <c r="K3007" t="s">
        <v>5124</v>
      </c>
    </row>
    <row r="3008" spans="10:11" x14ac:dyDescent="0.25">
      <c r="J3008" s="1" t="s">
        <v>16513</v>
      </c>
      <c r="K3008" t="s">
        <v>5125</v>
      </c>
    </row>
    <row r="3009" spans="10:11" x14ac:dyDescent="0.25">
      <c r="J3009" s="1" t="s">
        <v>16514</v>
      </c>
      <c r="K3009" t="s">
        <v>5126</v>
      </c>
    </row>
    <row r="3010" spans="10:11" x14ac:dyDescent="0.25">
      <c r="J3010" s="1" t="s">
        <v>16515</v>
      </c>
      <c r="K3010" t="s">
        <v>2042</v>
      </c>
    </row>
    <row r="3011" spans="10:11" x14ac:dyDescent="0.25">
      <c r="J3011" s="1" t="s">
        <v>16516</v>
      </c>
      <c r="K3011" t="s">
        <v>5127</v>
      </c>
    </row>
    <row r="3012" spans="10:11" x14ac:dyDescent="0.25">
      <c r="J3012" s="1" t="s">
        <v>16517</v>
      </c>
      <c r="K3012" t="s">
        <v>5128</v>
      </c>
    </row>
    <row r="3013" spans="10:11" x14ac:dyDescent="0.25">
      <c r="J3013" s="1" t="s">
        <v>16518</v>
      </c>
      <c r="K3013" t="s">
        <v>459</v>
      </c>
    </row>
    <row r="3014" spans="10:11" x14ac:dyDescent="0.25">
      <c r="J3014" s="1" t="s">
        <v>16519</v>
      </c>
      <c r="K3014" t="s">
        <v>5129</v>
      </c>
    </row>
    <row r="3015" spans="10:11" x14ac:dyDescent="0.25">
      <c r="J3015" s="1" t="s">
        <v>16520</v>
      </c>
      <c r="K3015" t="s">
        <v>5130</v>
      </c>
    </row>
    <row r="3016" spans="10:11" x14ac:dyDescent="0.25">
      <c r="J3016" s="1" t="s">
        <v>16521</v>
      </c>
      <c r="K3016" t="s">
        <v>5131</v>
      </c>
    </row>
    <row r="3017" spans="10:11" x14ac:dyDescent="0.25">
      <c r="J3017" s="1" t="s">
        <v>16522</v>
      </c>
      <c r="K3017" t="s">
        <v>5132</v>
      </c>
    </row>
    <row r="3018" spans="10:11" x14ac:dyDescent="0.25">
      <c r="J3018" s="1" t="s">
        <v>16523</v>
      </c>
      <c r="K3018" t="s">
        <v>5133</v>
      </c>
    </row>
    <row r="3019" spans="10:11" x14ac:dyDescent="0.25">
      <c r="J3019" s="1" t="s">
        <v>16524</v>
      </c>
      <c r="K3019" t="s">
        <v>5134</v>
      </c>
    </row>
    <row r="3020" spans="10:11" x14ac:dyDescent="0.25">
      <c r="J3020" s="1" t="s">
        <v>16525</v>
      </c>
      <c r="K3020" t="s">
        <v>5135</v>
      </c>
    </row>
    <row r="3021" spans="10:11" x14ac:dyDescent="0.25">
      <c r="J3021" s="1" t="s">
        <v>16526</v>
      </c>
      <c r="K3021" t="s">
        <v>5136</v>
      </c>
    </row>
    <row r="3022" spans="10:11" x14ac:dyDescent="0.25">
      <c r="J3022" s="1" t="s">
        <v>16527</v>
      </c>
      <c r="K3022" t="s">
        <v>5137</v>
      </c>
    </row>
    <row r="3023" spans="10:11" x14ac:dyDescent="0.25">
      <c r="J3023" s="1" t="s">
        <v>16528</v>
      </c>
      <c r="K3023" t="s">
        <v>5138</v>
      </c>
    </row>
    <row r="3024" spans="10:11" x14ac:dyDescent="0.25">
      <c r="J3024" s="1" t="s">
        <v>16529</v>
      </c>
      <c r="K3024" t="s">
        <v>5139</v>
      </c>
    </row>
    <row r="3025" spans="10:11" x14ac:dyDescent="0.25">
      <c r="J3025" s="1" t="s">
        <v>16530</v>
      </c>
      <c r="K3025" t="s">
        <v>5140</v>
      </c>
    </row>
    <row r="3026" spans="10:11" x14ac:dyDescent="0.25">
      <c r="J3026" s="1" t="s">
        <v>16531</v>
      </c>
      <c r="K3026" t="s">
        <v>5141</v>
      </c>
    </row>
    <row r="3027" spans="10:11" x14ac:dyDescent="0.25">
      <c r="J3027" s="1" t="s">
        <v>16532</v>
      </c>
      <c r="K3027" t="s">
        <v>5142</v>
      </c>
    </row>
    <row r="3028" spans="10:11" x14ac:dyDescent="0.25">
      <c r="J3028" s="1" t="s">
        <v>16533</v>
      </c>
      <c r="K3028" t="s">
        <v>5143</v>
      </c>
    </row>
    <row r="3029" spans="10:11" x14ac:dyDescent="0.25">
      <c r="J3029" s="1" t="s">
        <v>16534</v>
      </c>
      <c r="K3029" t="s">
        <v>794</v>
      </c>
    </row>
    <row r="3030" spans="10:11" x14ac:dyDescent="0.25">
      <c r="J3030" s="1" t="s">
        <v>16535</v>
      </c>
      <c r="K3030" t="s">
        <v>5144</v>
      </c>
    </row>
    <row r="3031" spans="10:11" x14ac:dyDescent="0.25">
      <c r="J3031" s="1" t="s">
        <v>16536</v>
      </c>
      <c r="K3031" t="s">
        <v>5145</v>
      </c>
    </row>
    <row r="3032" spans="10:11" x14ac:dyDescent="0.25">
      <c r="J3032" s="1" t="s">
        <v>16537</v>
      </c>
      <c r="K3032" t="s">
        <v>5146</v>
      </c>
    </row>
    <row r="3033" spans="10:11" x14ac:dyDescent="0.25">
      <c r="J3033" s="1" t="s">
        <v>16538</v>
      </c>
      <c r="K3033" t="s">
        <v>5147</v>
      </c>
    </row>
    <row r="3034" spans="10:11" x14ac:dyDescent="0.25">
      <c r="J3034" s="1" t="s">
        <v>16539</v>
      </c>
      <c r="K3034" t="s">
        <v>5148</v>
      </c>
    </row>
    <row r="3035" spans="10:11" x14ac:dyDescent="0.25">
      <c r="J3035" s="1" t="s">
        <v>16540</v>
      </c>
      <c r="K3035" t="s">
        <v>5149</v>
      </c>
    </row>
    <row r="3036" spans="10:11" x14ac:dyDescent="0.25">
      <c r="J3036" s="1" t="s">
        <v>16541</v>
      </c>
      <c r="K3036" t="s">
        <v>5150</v>
      </c>
    </row>
    <row r="3037" spans="10:11" x14ac:dyDescent="0.25">
      <c r="J3037" s="1" t="s">
        <v>16542</v>
      </c>
      <c r="K3037" t="s">
        <v>5151</v>
      </c>
    </row>
    <row r="3038" spans="10:11" x14ac:dyDescent="0.25">
      <c r="J3038" s="1" t="s">
        <v>16543</v>
      </c>
      <c r="K3038" t="s">
        <v>5152</v>
      </c>
    </row>
    <row r="3039" spans="10:11" x14ac:dyDescent="0.25">
      <c r="J3039" s="1" t="s">
        <v>16544</v>
      </c>
      <c r="K3039" t="s">
        <v>5153</v>
      </c>
    </row>
    <row r="3040" spans="10:11" x14ac:dyDescent="0.25">
      <c r="J3040" s="1" t="s">
        <v>16545</v>
      </c>
      <c r="K3040" t="s">
        <v>5154</v>
      </c>
    </row>
    <row r="3041" spans="10:11" x14ac:dyDescent="0.25">
      <c r="J3041" s="1" t="s">
        <v>16546</v>
      </c>
      <c r="K3041" t="s">
        <v>5155</v>
      </c>
    </row>
    <row r="3042" spans="10:11" x14ac:dyDescent="0.25">
      <c r="J3042" s="1" t="s">
        <v>16547</v>
      </c>
      <c r="K3042" t="s">
        <v>5156</v>
      </c>
    </row>
    <row r="3043" spans="10:11" x14ac:dyDescent="0.25">
      <c r="J3043" s="1" t="s">
        <v>16548</v>
      </c>
      <c r="K3043" t="s">
        <v>5157</v>
      </c>
    </row>
    <row r="3044" spans="10:11" x14ac:dyDescent="0.25">
      <c r="J3044" s="1" t="s">
        <v>16549</v>
      </c>
      <c r="K3044" t="s">
        <v>2043</v>
      </c>
    </row>
    <row r="3045" spans="10:11" x14ac:dyDescent="0.25">
      <c r="J3045" s="1" t="s">
        <v>16550</v>
      </c>
      <c r="K3045" t="s">
        <v>5158</v>
      </c>
    </row>
    <row r="3046" spans="10:11" x14ac:dyDescent="0.25">
      <c r="J3046" s="1" t="s">
        <v>16551</v>
      </c>
      <c r="K3046" t="s">
        <v>5159</v>
      </c>
    </row>
    <row r="3047" spans="10:11" x14ac:dyDescent="0.25">
      <c r="J3047" s="1" t="s">
        <v>16552</v>
      </c>
      <c r="K3047" t="s">
        <v>460</v>
      </c>
    </row>
    <row r="3048" spans="10:11" x14ac:dyDescent="0.25">
      <c r="J3048" s="1" t="s">
        <v>16553</v>
      </c>
      <c r="K3048" t="s">
        <v>461</v>
      </c>
    </row>
    <row r="3049" spans="10:11" x14ac:dyDescent="0.25">
      <c r="J3049" s="1" t="s">
        <v>16554</v>
      </c>
      <c r="K3049" t="s">
        <v>462</v>
      </c>
    </row>
    <row r="3050" spans="10:11" x14ac:dyDescent="0.25">
      <c r="J3050" s="1" t="s">
        <v>16555</v>
      </c>
      <c r="K3050" t="s">
        <v>5160</v>
      </c>
    </row>
    <row r="3051" spans="10:11" x14ac:dyDescent="0.25">
      <c r="J3051" s="1" t="s">
        <v>16556</v>
      </c>
      <c r="K3051" t="s">
        <v>5161</v>
      </c>
    </row>
    <row r="3052" spans="10:11" x14ac:dyDescent="0.25">
      <c r="J3052" s="1" t="s">
        <v>16557</v>
      </c>
      <c r="K3052" t="s">
        <v>5162</v>
      </c>
    </row>
    <row r="3053" spans="10:11" x14ac:dyDescent="0.25">
      <c r="J3053" s="1" t="s">
        <v>16558</v>
      </c>
      <c r="K3053" t="s">
        <v>5163</v>
      </c>
    </row>
    <row r="3054" spans="10:11" x14ac:dyDescent="0.25">
      <c r="J3054" s="1" t="s">
        <v>16559</v>
      </c>
      <c r="K3054" t="s">
        <v>5164</v>
      </c>
    </row>
    <row r="3055" spans="10:11" x14ac:dyDescent="0.25">
      <c r="J3055" s="1" t="s">
        <v>16560</v>
      </c>
      <c r="K3055" t="s">
        <v>5165</v>
      </c>
    </row>
    <row r="3056" spans="10:11" x14ac:dyDescent="0.25">
      <c r="J3056" s="1" t="s">
        <v>16561</v>
      </c>
      <c r="K3056" t="s">
        <v>623</v>
      </c>
    </row>
    <row r="3057" spans="10:11" x14ac:dyDescent="0.25">
      <c r="J3057" s="1" t="s">
        <v>16562</v>
      </c>
      <c r="K3057" t="s">
        <v>624</v>
      </c>
    </row>
    <row r="3058" spans="10:11" x14ac:dyDescent="0.25">
      <c r="J3058" s="1" t="s">
        <v>16563</v>
      </c>
      <c r="K3058" t="s">
        <v>5166</v>
      </c>
    </row>
    <row r="3059" spans="10:11" x14ac:dyDescent="0.25">
      <c r="J3059" s="1" t="s">
        <v>16564</v>
      </c>
      <c r="K3059" t="s">
        <v>5167</v>
      </c>
    </row>
    <row r="3060" spans="10:11" x14ac:dyDescent="0.25">
      <c r="J3060" s="1" t="s">
        <v>16565</v>
      </c>
      <c r="K3060" t="s">
        <v>5168</v>
      </c>
    </row>
    <row r="3061" spans="10:11" x14ac:dyDescent="0.25">
      <c r="J3061" s="1" t="s">
        <v>16566</v>
      </c>
      <c r="K3061" t="s">
        <v>5169</v>
      </c>
    </row>
    <row r="3062" spans="10:11" x14ac:dyDescent="0.25">
      <c r="J3062" s="1" t="s">
        <v>16567</v>
      </c>
      <c r="K3062" t="s">
        <v>5170</v>
      </c>
    </row>
    <row r="3063" spans="10:11" x14ac:dyDescent="0.25">
      <c r="J3063" s="1" t="s">
        <v>16568</v>
      </c>
      <c r="K3063" t="s">
        <v>5171</v>
      </c>
    </row>
    <row r="3064" spans="10:11" x14ac:dyDescent="0.25">
      <c r="J3064" s="1" t="s">
        <v>16569</v>
      </c>
      <c r="K3064" t="s">
        <v>5172</v>
      </c>
    </row>
    <row r="3065" spans="10:11" x14ac:dyDescent="0.25">
      <c r="J3065" s="1" t="s">
        <v>16570</v>
      </c>
      <c r="K3065" t="s">
        <v>5173</v>
      </c>
    </row>
    <row r="3066" spans="10:11" x14ac:dyDescent="0.25">
      <c r="J3066" s="1" t="s">
        <v>16571</v>
      </c>
      <c r="K3066" t="s">
        <v>5174</v>
      </c>
    </row>
    <row r="3067" spans="10:11" x14ac:dyDescent="0.25">
      <c r="J3067" s="1" t="s">
        <v>16572</v>
      </c>
      <c r="K3067" t="s">
        <v>5175</v>
      </c>
    </row>
    <row r="3068" spans="10:11" x14ac:dyDescent="0.25">
      <c r="J3068" s="1" t="s">
        <v>16573</v>
      </c>
      <c r="K3068" t="s">
        <v>5176</v>
      </c>
    </row>
    <row r="3069" spans="10:11" x14ac:dyDescent="0.25">
      <c r="J3069" s="1" t="s">
        <v>16574</v>
      </c>
      <c r="K3069" t="s">
        <v>5177</v>
      </c>
    </row>
    <row r="3070" spans="10:11" x14ac:dyDescent="0.25">
      <c r="J3070" s="1" t="s">
        <v>16575</v>
      </c>
      <c r="K3070" t="s">
        <v>5178</v>
      </c>
    </row>
    <row r="3071" spans="10:11" x14ac:dyDescent="0.25">
      <c r="J3071" s="1" t="s">
        <v>16576</v>
      </c>
      <c r="K3071" t="s">
        <v>1240</v>
      </c>
    </row>
    <row r="3072" spans="10:11" x14ac:dyDescent="0.25">
      <c r="J3072" s="1" t="s">
        <v>16577</v>
      </c>
      <c r="K3072" t="s">
        <v>5179</v>
      </c>
    </row>
    <row r="3073" spans="10:11" x14ac:dyDescent="0.25">
      <c r="J3073" s="1" t="s">
        <v>16578</v>
      </c>
      <c r="K3073" t="s">
        <v>5180</v>
      </c>
    </row>
    <row r="3074" spans="10:11" x14ac:dyDescent="0.25">
      <c r="J3074" s="1" t="s">
        <v>16579</v>
      </c>
      <c r="K3074" t="s">
        <v>1241</v>
      </c>
    </row>
    <row r="3075" spans="10:11" x14ac:dyDescent="0.25">
      <c r="J3075" s="1" t="s">
        <v>16580</v>
      </c>
      <c r="K3075" t="s">
        <v>5181</v>
      </c>
    </row>
    <row r="3076" spans="10:11" x14ac:dyDescent="0.25">
      <c r="J3076" s="1" t="s">
        <v>16581</v>
      </c>
      <c r="K3076" t="s">
        <v>5182</v>
      </c>
    </row>
    <row r="3077" spans="10:11" x14ac:dyDescent="0.25">
      <c r="J3077" s="1" t="s">
        <v>16582</v>
      </c>
      <c r="K3077" t="s">
        <v>5183</v>
      </c>
    </row>
    <row r="3078" spans="10:11" x14ac:dyDescent="0.25">
      <c r="J3078" s="1" t="s">
        <v>16583</v>
      </c>
      <c r="K3078" t="s">
        <v>5184</v>
      </c>
    </row>
    <row r="3079" spans="10:11" x14ac:dyDescent="0.25">
      <c r="J3079" s="1" t="s">
        <v>16584</v>
      </c>
      <c r="K3079" t="s">
        <v>5185</v>
      </c>
    </row>
    <row r="3080" spans="10:11" x14ac:dyDescent="0.25">
      <c r="J3080" s="1" t="s">
        <v>16585</v>
      </c>
      <c r="K3080" t="s">
        <v>5186</v>
      </c>
    </row>
    <row r="3081" spans="10:11" x14ac:dyDescent="0.25">
      <c r="J3081" s="1" t="s">
        <v>16586</v>
      </c>
      <c r="K3081" t="s">
        <v>5187</v>
      </c>
    </row>
    <row r="3082" spans="10:11" x14ac:dyDescent="0.25">
      <c r="J3082" s="1" t="s">
        <v>16587</v>
      </c>
      <c r="K3082" t="s">
        <v>5188</v>
      </c>
    </row>
    <row r="3083" spans="10:11" x14ac:dyDescent="0.25">
      <c r="J3083" s="1" t="s">
        <v>16588</v>
      </c>
      <c r="K3083" t="s">
        <v>5189</v>
      </c>
    </row>
    <row r="3084" spans="10:11" x14ac:dyDescent="0.25">
      <c r="J3084" s="1" t="s">
        <v>16589</v>
      </c>
      <c r="K3084" t="s">
        <v>5190</v>
      </c>
    </row>
    <row r="3085" spans="10:11" x14ac:dyDescent="0.25">
      <c r="J3085" s="1" t="s">
        <v>16590</v>
      </c>
      <c r="K3085" t="s">
        <v>2044</v>
      </c>
    </row>
    <row r="3086" spans="10:11" x14ac:dyDescent="0.25">
      <c r="J3086" s="1" t="s">
        <v>16591</v>
      </c>
      <c r="K3086" t="s">
        <v>2045</v>
      </c>
    </row>
    <row r="3087" spans="10:11" x14ac:dyDescent="0.25">
      <c r="J3087" s="1" t="s">
        <v>16592</v>
      </c>
      <c r="K3087" t="s">
        <v>5191</v>
      </c>
    </row>
    <row r="3088" spans="10:11" x14ac:dyDescent="0.25">
      <c r="J3088" s="1" t="s">
        <v>16593</v>
      </c>
      <c r="K3088" t="s">
        <v>5192</v>
      </c>
    </row>
    <row r="3089" spans="10:11" x14ac:dyDescent="0.25">
      <c r="J3089" s="1" t="s">
        <v>16594</v>
      </c>
      <c r="K3089" t="s">
        <v>5193</v>
      </c>
    </row>
    <row r="3090" spans="10:11" x14ac:dyDescent="0.25">
      <c r="J3090" s="1" t="s">
        <v>16595</v>
      </c>
      <c r="K3090" t="s">
        <v>5194</v>
      </c>
    </row>
    <row r="3091" spans="10:11" x14ac:dyDescent="0.25">
      <c r="J3091" s="1" t="s">
        <v>16596</v>
      </c>
      <c r="K3091" t="s">
        <v>5195</v>
      </c>
    </row>
    <row r="3092" spans="10:11" x14ac:dyDescent="0.25">
      <c r="J3092" s="1" t="s">
        <v>16597</v>
      </c>
      <c r="K3092" t="s">
        <v>5196</v>
      </c>
    </row>
    <row r="3093" spans="10:11" x14ac:dyDescent="0.25">
      <c r="J3093" s="1" t="s">
        <v>16598</v>
      </c>
      <c r="K3093" t="s">
        <v>5197</v>
      </c>
    </row>
    <row r="3094" spans="10:11" x14ac:dyDescent="0.25">
      <c r="J3094" s="1" t="s">
        <v>16599</v>
      </c>
      <c r="K3094" t="s">
        <v>5198</v>
      </c>
    </row>
    <row r="3095" spans="10:11" x14ac:dyDescent="0.25">
      <c r="J3095" s="1" t="s">
        <v>16600</v>
      </c>
      <c r="K3095" t="s">
        <v>5199</v>
      </c>
    </row>
    <row r="3096" spans="10:11" x14ac:dyDescent="0.25">
      <c r="J3096" s="1" t="s">
        <v>16601</v>
      </c>
      <c r="K3096" t="s">
        <v>5200</v>
      </c>
    </row>
    <row r="3097" spans="10:11" x14ac:dyDescent="0.25">
      <c r="J3097" s="1" t="s">
        <v>16602</v>
      </c>
      <c r="K3097" t="s">
        <v>5201</v>
      </c>
    </row>
    <row r="3098" spans="10:11" x14ac:dyDescent="0.25">
      <c r="J3098" s="1" t="s">
        <v>16603</v>
      </c>
      <c r="K3098" t="s">
        <v>5202</v>
      </c>
    </row>
    <row r="3099" spans="10:11" x14ac:dyDescent="0.25">
      <c r="J3099" s="1" t="s">
        <v>16604</v>
      </c>
      <c r="K3099" t="s">
        <v>1242</v>
      </c>
    </row>
    <row r="3100" spans="10:11" x14ac:dyDescent="0.25">
      <c r="J3100" s="1" t="s">
        <v>16605</v>
      </c>
      <c r="K3100" t="s">
        <v>5203</v>
      </c>
    </row>
    <row r="3101" spans="10:11" x14ac:dyDescent="0.25">
      <c r="J3101" s="1" t="s">
        <v>16606</v>
      </c>
      <c r="K3101" t="s">
        <v>5204</v>
      </c>
    </row>
    <row r="3102" spans="10:11" x14ac:dyDescent="0.25">
      <c r="J3102" s="1" t="s">
        <v>16607</v>
      </c>
      <c r="K3102" t="s">
        <v>1243</v>
      </c>
    </row>
    <row r="3103" spans="10:11" x14ac:dyDescent="0.25">
      <c r="J3103" s="1" t="s">
        <v>16608</v>
      </c>
      <c r="K3103" t="s">
        <v>5205</v>
      </c>
    </row>
    <row r="3104" spans="10:11" x14ac:dyDescent="0.25">
      <c r="J3104" s="1" t="s">
        <v>16609</v>
      </c>
      <c r="K3104" t="s">
        <v>5206</v>
      </c>
    </row>
    <row r="3105" spans="10:11" x14ac:dyDescent="0.25">
      <c r="J3105" s="1" t="s">
        <v>16610</v>
      </c>
      <c r="K3105" t="s">
        <v>5207</v>
      </c>
    </row>
    <row r="3106" spans="10:11" x14ac:dyDescent="0.25">
      <c r="J3106" s="1" t="s">
        <v>16611</v>
      </c>
      <c r="K3106" t="s">
        <v>5208</v>
      </c>
    </row>
    <row r="3107" spans="10:11" x14ac:dyDescent="0.25">
      <c r="J3107" s="1" t="s">
        <v>16612</v>
      </c>
      <c r="K3107" t="s">
        <v>5209</v>
      </c>
    </row>
    <row r="3108" spans="10:11" x14ac:dyDescent="0.25">
      <c r="J3108" s="1" t="s">
        <v>16613</v>
      </c>
      <c r="K3108" t="s">
        <v>5210</v>
      </c>
    </row>
    <row r="3109" spans="10:11" x14ac:dyDescent="0.25">
      <c r="J3109" s="1" t="s">
        <v>16614</v>
      </c>
      <c r="K3109" t="s">
        <v>5211</v>
      </c>
    </row>
    <row r="3110" spans="10:11" x14ac:dyDescent="0.25">
      <c r="J3110" s="1" t="s">
        <v>16615</v>
      </c>
      <c r="K3110" t="s">
        <v>5212</v>
      </c>
    </row>
    <row r="3111" spans="10:11" x14ac:dyDescent="0.25">
      <c r="J3111" s="1" t="s">
        <v>16616</v>
      </c>
      <c r="K3111" t="s">
        <v>5213</v>
      </c>
    </row>
    <row r="3112" spans="10:11" x14ac:dyDescent="0.25">
      <c r="J3112" s="1" t="s">
        <v>16617</v>
      </c>
      <c r="K3112" t="s">
        <v>5214</v>
      </c>
    </row>
    <row r="3113" spans="10:11" x14ac:dyDescent="0.25">
      <c r="J3113" s="1" t="s">
        <v>16618</v>
      </c>
      <c r="K3113" t="s">
        <v>5215</v>
      </c>
    </row>
    <row r="3114" spans="10:11" x14ac:dyDescent="0.25">
      <c r="J3114" s="1" t="s">
        <v>16619</v>
      </c>
      <c r="K3114" t="s">
        <v>5216</v>
      </c>
    </row>
    <row r="3115" spans="10:11" x14ac:dyDescent="0.25">
      <c r="J3115" s="1" t="s">
        <v>16620</v>
      </c>
      <c r="K3115" t="s">
        <v>795</v>
      </c>
    </row>
    <row r="3116" spans="10:11" x14ac:dyDescent="0.25">
      <c r="J3116" s="1" t="s">
        <v>16621</v>
      </c>
      <c r="K3116" t="s">
        <v>5217</v>
      </c>
    </row>
    <row r="3117" spans="10:11" x14ac:dyDescent="0.25">
      <c r="J3117" s="1" t="s">
        <v>16622</v>
      </c>
      <c r="K3117" t="s">
        <v>5218</v>
      </c>
    </row>
    <row r="3118" spans="10:11" x14ac:dyDescent="0.25">
      <c r="J3118" s="1" t="s">
        <v>16623</v>
      </c>
      <c r="K3118" t="s">
        <v>5219</v>
      </c>
    </row>
    <row r="3119" spans="10:11" x14ac:dyDescent="0.25">
      <c r="J3119" s="1" t="s">
        <v>16624</v>
      </c>
      <c r="K3119" t="s">
        <v>5220</v>
      </c>
    </row>
    <row r="3120" spans="10:11" x14ac:dyDescent="0.25">
      <c r="J3120" s="1" t="s">
        <v>16625</v>
      </c>
      <c r="K3120" t="s">
        <v>5221</v>
      </c>
    </row>
    <row r="3121" spans="10:11" x14ac:dyDescent="0.25">
      <c r="J3121" s="1" t="s">
        <v>16626</v>
      </c>
      <c r="K3121" t="s">
        <v>5222</v>
      </c>
    </row>
    <row r="3122" spans="10:11" x14ac:dyDescent="0.25">
      <c r="J3122" s="1" t="s">
        <v>16627</v>
      </c>
      <c r="K3122" t="s">
        <v>5223</v>
      </c>
    </row>
    <row r="3123" spans="10:11" x14ac:dyDescent="0.25">
      <c r="J3123" s="1" t="s">
        <v>16628</v>
      </c>
      <c r="K3123" t="s">
        <v>1244</v>
      </c>
    </row>
    <row r="3124" spans="10:11" x14ac:dyDescent="0.25">
      <c r="J3124" s="1" t="s">
        <v>16629</v>
      </c>
      <c r="K3124" t="s">
        <v>796</v>
      </c>
    </row>
    <row r="3125" spans="10:11" x14ac:dyDescent="0.25">
      <c r="J3125" s="1" t="s">
        <v>16630</v>
      </c>
      <c r="K3125" t="s">
        <v>5224</v>
      </c>
    </row>
    <row r="3126" spans="10:11" x14ac:dyDescent="0.25">
      <c r="J3126" s="1" t="s">
        <v>16631</v>
      </c>
      <c r="K3126" t="s">
        <v>5225</v>
      </c>
    </row>
    <row r="3127" spans="10:11" x14ac:dyDescent="0.25">
      <c r="J3127" s="1" t="s">
        <v>16632</v>
      </c>
      <c r="K3127" t="s">
        <v>5226</v>
      </c>
    </row>
    <row r="3128" spans="10:11" x14ac:dyDescent="0.25">
      <c r="J3128" s="1" t="s">
        <v>16633</v>
      </c>
      <c r="K3128" t="s">
        <v>5227</v>
      </c>
    </row>
    <row r="3129" spans="10:11" x14ac:dyDescent="0.25">
      <c r="J3129" s="1" t="s">
        <v>16634</v>
      </c>
      <c r="K3129" t="s">
        <v>463</v>
      </c>
    </row>
    <row r="3130" spans="10:11" x14ac:dyDescent="0.25">
      <c r="J3130" s="1" t="s">
        <v>16635</v>
      </c>
      <c r="K3130" t="s">
        <v>5228</v>
      </c>
    </row>
    <row r="3131" spans="10:11" x14ac:dyDescent="0.25">
      <c r="J3131" s="1" t="s">
        <v>16636</v>
      </c>
      <c r="K3131" t="s">
        <v>5229</v>
      </c>
    </row>
    <row r="3132" spans="10:11" x14ac:dyDescent="0.25">
      <c r="J3132" s="1" t="s">
        <v>16637</v>
      </c>
      <c r="K3132" t="s">
        <v>5230</v>
      </c>
    </row>
    <row r="3133" spans="10:11" x14ac:dyDescent="0.25">
      <c r="J3133" s="1" t="s">
        <v>16638</v>
      </c>
      <c r="K3133" t="s">
        <v>1245</v>
      </c>
    </row>
    <row r="3134" spans="10:11" x14ac:dyDescent="0.25">
      <c r="J3134" s="1" t="s">
        <v>16639</v>
      </c>
      <c r="K3134" t="s">
        <v>5231</v>
      </c>
    </row>
    <row r="3135" spans="10:11" x14ac:dyDescent="0.25">
      <c r="J3135" s="1" t="s">
        <v>16640</v>
      </c>
      <c r="K3135" t="s">
        <v>5232</v>
      </c>
    </row>
    <row r="3136" spans="10:11" x14ac:dyDescent="0.25">
      <c r="J3136" s="1" t="s">
        <v>16641</v>
      </c>
      <c r="K3136" t="s">
        <v>5233</v>
      </c>
    </row>
    <row r="3137" spans="10:11" x14ac:dyDescent="0.25">
      <c r="J3137" s="1" t="s">
        <v>16642</v>
      </c>
      <c r="K3137" t="s">
        <v>2046</v>
      </c>
    </row>
    <row r="3138" spans="10:11" x14ac:dyDescent="0.25">
      <c r="J3138" s="1" t="s">
        <v>16643</v>
      </c>
      <c r="K3138" t="s">
        <v>5234</v>
      </c>
    </row>
    <row r="3139" spans="10:11" x14ac:dyDescent="0.25">
      <c r="J3139" s="1" t="s">
        <v>16644</v>
      </c>
      <c r="K3139" t="s">
        <v>5235</v>
      </c>
    </row>
    <row r="3140" spans="10:11" x14ac:dyDescent="0.25">
      <c r="J3140" s="1" t="s">
        <v>16645</v>
      </c>
      <c r="K3140" t="s">
        <v>5236</v>
      </c>
    </row>
    <row r="3141" spans="10:11" x14ac:dyDescent="0.25">
      <c r="J3141" s="1" t="s">
        <v>16646</v>
      </c>
      <c r="K3141" t="s">
        <v>5237</v>
      </c>
    </row>
    <row r="3142" spans="10:11" x14ac:dyDescent="0.25">
      <c r="J3142" s="1" t="s">
        <v>16647</v>
      </c>
      <c r="K3142" t="s">
        <v>5238</v>
      </c>
    </row>
    <row r="3143" spans="10:11" x14ac:dyDescent="0.25">
      <c r="J3143" s="1" t="s">
        <v>16648</v>
      </c>
      <c r="K3143" t="s">
        <v>2047</v>
      </c>
    </row>
    <row r="3144" spans="10:11" x14ac:dyDescent="0.25">
      <c r="J3144" s="1" t="s">
        <v>16649</v>
      </c>
      <c r="K3144" t="s">
        <v>1246</v>
      </c>
    </row>
    <row r="3145" spans="10:11" x14ac:dyDescent="0.25">
      <c r="J3145" s="1" t="s">
        <v>16650</v>
      </c>
      <c r="K3145" t="s">
        <v>1247</v>
      </c>
    </row>
    <row r="3146" spans="10:11" x14ac:dyDescent="0.25">
      <c r="J3146" s="1" t="s">
        <v>16651</v>
      </c>
      <c r="K3146" t="s">
        <v>5239</v>
      </c>
    </row>
    <row r="3147" spans="10:11" x14ac:dyDescent="0.25">
      <c r="J3147" s="1" t="s">
        <v>16652</v>
      </c>
      <c r="K3147" t="s">
        <v>5240</v>
      </c>
    </row>
    <row r="3148" spans="10:11" x14ac:dyDescent="0.25">
      <c r="J3148" s="1" t="s">
        <v>16653</v>
      </c>
      <c r="K3148" t="s">
        <v>2048</v>
      </c>
    </row>
    <row r="3149" spans="10:11" x14ac:dyDescent="0.25">
      <c r="J3149" s="1" t="s">
        <v>16654</v>
      </c>
      <c r="K3149" t="s">
        <v>5241</v>
      </c>
    </row>
    <row r="3150" spans="10:11" x14ac:dyDescent="0.25">
      <c r="J3150" s="1" t="s">
        <v>16655</v>
      </c>
      <c r="K3150" t="s">
        <v>5242</v>
      </c>
    </row>
    <row r="3151" spans="10:11" x14ac:dyDescent="0.25">
      <c r="J3151" s="1" t="s">
        <v>16656</v>
      </c>
      <c r="K3151" t="s">
        <v>1248</v>
      </c>
    </row>
    <row r="3152" spans="10:11" x14ac:dyDescent="0.25">
      <c r="J3152" s="1" t="s">
        <v>16657</v>
      </c>
      <c r="K3152" t="s">
        <v>5243</v>
      </c>
    </row>
    <row r="3153" spans="10:11" x14ac:dyDescent="0.25">
      <c r="J3153" s="1" t="s">
        <v>16658</v>
      </c>
      <c r="K3153" t="s">
        <v>5244</v>
      </c>
    </row>
    <row r="3154" spans="10:11" x14ac:dyDescent="0.25">
      <c r="J3154" s="1" t="s">
        <v>16659</v>
      </c>
      <c r="K3154" t="s">
        <v>5245</v>
      </c>
    </row>
    <row r="3155" spans="10:11" x14ac:dyDescent="0.25">
      <c r="J3155" s="1" t="s">
        <v>16660</v>
      </c>
      <c r="K3155" t="s">
        <v>5246</v>
      </c>
    </row>
    <row r="3156" spans="10:11" x14ac:dyDescent="0.25">
      <c r="J3156" s="1" t="s">
        <v>16661</v>
      </c>
      <c r="K3156" t="s">
        <v>5247</v>
      </c>
    </row>
    <row r="3157" spans="10:11" x14ac:dyDescent="0.25">
      <c r="J3157" s="1" t="s">
        <v>16662</v>
      </c>
      <c r="K3157" t="s">
        <v>2049</v>
      </c>
    </row>
    <row r="3158" spans="10:11" x14ac:dyDescent="0.25">
      <c r="J3158" s="1" t="s">
        <v>16663</v>
      </c>
      <c r="K3158" t="s">
        <v>5248</v>
      </c>
    </row>
    <row r="3159" spans="10:11" x14ac:dyDescent="0.25">
      <c r="J3159" s="1" t="s">
        <v>16664</v>
      </c>
      <c r="K3159" t="s">
        <v>1249</v>
      </c>
    </row>
    <row r="3160" spans="10:11" x14ac:dyDescent="0.25">
      <c r="J3160" s="1" t="s">
        <v>16665</v>
      </c>
      <c r="K3160" t="s">
        <v>5249</v>
      </c>
    </row>
    <row r="3161" spans="10:11" x14ac:dyDescent="0.25">
      <c r="J3161" s="1" t="s">
        <v>16666</v>
      </c>
      <c r="K3161" t="s">
        <v>5250</v>
      </c>
    </row>
    <row r="3162" spans="10:11" x14ac:dyDescent="0.25">
      <c r="J3162" s="1" t="s">
        <v>16667</v>
      </c>
      <c r="K3162" t="s">
        <v>5251</v>
      </c>
    </row>
    <row r="3163" spans="10:11" x14ac:dyDescent="0.25">
      <c r="J3163" s="1" t="s">
        <v>16668</v>
      </c>
      <c r="K3163" t="s">
        <v>5252</v>
      </c>
    </row>
    <row r="3164" spans="10:11" x14ac:dyDescent="0.25">
      <c r="J3164" s="1" t="s">
        <v>16669</v>
      </c>
      <c r="K3164" t="s">
        <v>1250</v>
      </c>
    </row>
    <row r="3165" spans="10:11" x14ac:dyDescent="0.25">
      <c r="J3165" s="1" t="s">
        <v>16670</v>
      </c>
      <c r="K3165" t="s">
        <v>5253</v>
      </c>
    </row>
    <row r="3166" spans="10:11" x14ac:dyDescent="0.25">
      <c r="J3166" s="1" t="s">
        <v>16671</v>
      </c>
      <c r="K3166" t="s">
        <v>2050</v>
      </c>
    </row>
    <row r="3167" spans="10:11" x14ac:dyDescent="0.25">
      <c r="J3167" s="1" t="s">
        <v>16672</v>
      </c>
      <c r="K3167" t="s">
        <v>464</v>
      </c>
    </row>
    <row r="3168" spans="10:11" x14ac:dyDescent="0.25">
      <c r="J3168" s="1" t="s">
        <v>16673</v>
      </c>
      <c r="K3168" t="s">
        <v>5254</v>
      </c>
    </row>
    <row r="3169" spans="10:11" x14ac:dyDescent="0.25">
      <c r="J3169" s="1" t="s">
        <v>16674</v>
      </c>
      <c r="K3169" t="s">
        <v>5255</v>
      </c>
    </row>
    <row r="3170" spans="10:11" x14ac:dyDescent="0.25">
      <c r="J3170" s="1" t="s">
        <v>16675</v>
      </c>
      <c r="K3170" t="s">
        <v>5256</v>
      </c>
    </row>
    <row r="3171" spans="10:11" x14ac:dyDescent="0.25">
      <c r="J3171" s="1" t="s">
        <v>16676</v>
      </c>
      <c r="K3171" t="s">
        <v>5257</v>
      </c>
    </row>
    <row r="3172" spans="10:11" x14ac:dyDescent="0.25">
      <c r="J3172" s="1" t="s">
        <v>16677</v>
      </c>
      <c r="K3172" t="s">
        <v>5258</v>
      </c>
    </row>
    <row r="3173" spans="10:11" x14ac:dyDescent="0.25">
      <c r="J3173" s="1" t="s">
        <v>16678</v>
      </c>
      <c r="K3173" t="s">
        <v>5259</v>
      </c>
    </row>
    <row r="3174" spans="10:11" x14ac:dyDescent="0.25">
      <c r="J3174" s="1" t="s">
        <v>16679</v>
      </c>
      <c r="K3174" t="s">
        <v>1251</v>
      </c>
    </row>
    <row r="3175" spans="10:11" x14ac:dyDescent="0.25">
      <c r="J3175" s="1" t="s">
        <v>16680</v>
      </c>
      <c r="K3175" t="s">
        <v>5260</v>
      </c>
    </row>
    <row r="3176" spans="10:11" x14ac:dyDescent="0.25">
      <c r="J3176" s="1" t="s">
        <v>16681</v>
      </c>
      <c r="K3176" t="s">
        <v>5261</v>
      </c>
    </row>
    <row r="3177" spans="10:11" x14ac:dyDescent="0.25">
      <c r="J3177" s="1" t="s">
        <v>16682</v>
      </c>
      <c r="K3177" t="s">
        <v>5262</v>
      </c>
    </row>
    <row r="3178" spans="10:11" x14ac:dyDescent="0.25">
      <c r="J3178" s="1" t="s">
        <v>16683</v>
      </c>
      <c r="K3178" t="s">
        <v>2051</v>
      </c>
    </row>
    <row r="3179" spans="10:11" x14ac:dyDescent="0.25">
      <c r="J3179" s="1" t="s">
        <v>16684</v>
      </c>
      <c r="K3179" t="s">
        <v>5263</v>
      </c>
    </row>
    <row r="3180" spans="10:11" x14ac:dyDescent="0.25">
      <c r="J3180" s="1" t="s">
        <v>16685</v>
      </c>
      <c r="K3180" t="s">
        <v>5264</v>
      </c>
    </row>
    <row r="3181" spans="10:11" x14ac:dyDescent="0.25">
      <c r="J3181" s="1" t="s">
        <v>16686</v>
      </c>
      <c r="K3181" t="s">
        <v>5265</v>
      </c>
    </row>
    <row r="3182" spans="10:11" x14ac:dyDescent="0.25">
      <c r="J3182" s="1" t="s">
        <v>16687</v>
      </c>
      <c r="K3182" t="s">
        <v>1252</v>
      </c>
    </row>
    <row r="3183" spans="10:11" x14ac:dyDescent="0.25">
      <c r="J3183" s="1" t="s">
        <v>16688</v>
      </c>
      <c r="K3183" t="s">
        <v>5266</v>
      </c>
    </row>
    <row r="3184" spans="10:11" x14ac:dyDescent="0.25">
      <c r="J3184" s="1" t="s">
        <v>16689</v>
      </c>
      <c r="K3184" t="s">
        <v>5267</v>
      </c>
    </row>
    <row r="3185" spans="10:11" x14ac:dyDescent="0.25">
      <c r="J3185" s="1" t="s">
        <v>16690</v>
      </c>
      <c r="K3185" t="s">
        <v>1253</v>
      </c>
    </row>
    <row r="3186" spans="10:11" x14ac:dyDescent="0.25">
      <c r="J3186" s="1" t="s">
        <v>16691</v>
      </c>
      <c r="K3186" t="s">
        <v>5268</v>
      </c>
    </row>
    <row r="3187" spans="10:11" x14ac:dyDescent="0.25">
      <c r="J3187" s="1" t="s">
        <v>16692</v>
      </c>
      <c r="K3187" t="s">
        <v>5269</v>
      </c>
    </row>
    <row r="3188" spans="10:11" x14ac:dyDescent="0.25">
      <c r="J3188" s="1" t="s">
        <v>16693</v>
      </c>
      <c r="K3188" t="s">
        <v>5270</v>
      </c>
    </row>
    <row r="3189" spans="10:11" x14ac:dyDescent="0.25">
      <c r="J3189" s="1" t="s">
        <v>16694</v>
      </c>
      <c r="K3189" t="s">
        <v>5271</v>
      </c>
    </row>
    <row r="3190" spans="10:11" x14ac:dyDescent="0.25">
      <c r="J3190" s="1" t="s">
        <v>16695</v>
      </c>
      <c r="K3190" t="s">
        <v>5272</v>
      </c>
    </row>
    <row r="3191" spans="10:11" x14ac:dyDescent="0.25">
      <c r="J3191" s="1" t="s">
        <v>16696</v>
      </c>
      <c r="K3191" t="s">
        <v>625</v>
      </c>
    </row>
    <row r="3192" spans="10:11" x14ac:dyDescent="0.25">
      <c r="J3192" s="1" t="s">
        <v>16697</v>
      </c>
      <c r="K3192" t="s">
        <v>5273</v>
      </c>
    </row>
    <row r="3193" spans="10:11" x14ac:dyDescent="0.25">
      <c r="J3193" s="1" t="s">
        <v>16698</v>
      </c>
      <c r="K3193" t="s">
        <v>5274</v>
      </c>
    </row>
    <row r="3194" spans="10:11" x14ac:dyDescent="0.25">
      <c r="J3194" s="1" t="s">
        <v>16699</v>
      </c>
      <c r="K3194" t="s">
        <v>5275</v>
      </c>
    </row>
    <row r="3195" spans="10:11" x14ac:dyDescent="0.25">
      <c r="J3195" s="1" t="s">
        <v>16700</v>
      </c>
      <c r="K3195" t="s">
        <v>5276</v>
      </c>
    </row>
    <row r="3196" spans="10:11" x14ac:dyDescent="0.25">
      <c r="J3196" s="1" t="s">
        <v>16701</v>
      </c>
      <c r="K3196" t="s">
        <v>5277</v>
      </c>
    </row>
    <row r="3197" spans="10:11" x14ac:dyDescent="0.25">
      <c r="J3197" s="1" t="s">
        <v>16702</v>
      </c>
      <c r="K3197" t="s">
        <v>2052</v>
      </c>
    </row>
    <row r="3198" spans="10:11" x14ac:dyDescent="0.25">
      <c r="J3198" s="1" t="s">
        <v>16703</v>
      </c>
      <c r="K3198" t="s">
        <v>1254</v>
      </c>
    </row>
    <row r="3199" spans="10:11" x14ac:dyDescent="0.25">
      <c r="J3199" s="1" t="s">
        <v>16704</v>
      </c>
      <c r="K3199" t="s">
        <v>5278</v>
      </c>
    </row>
    <row r="3200" spans="10:11" x14ac:dyDescent="0.25">
      <c r="J3200" s="1" t="s">
        <v>16705</v>
      </c>
      <c r="K3200" t="s">
        <v>5279</v>
      </c>
    </row>
    <row r="3201" spans="10:11" x14ac:dyDescent="0.25">
      <c r="J3201" s="1" t="s">
        <v>16706</v>
      </c>
      <c r="K3201" t="s">
        <v>5280</v>
      </c>
    </row>
    <row r="3202" spans="10:11" x14ac:dyDescent="0.25">
      <c r="J3202" s="1" t="s">
        <v>16707</v>
      </c>
      <c r="K3202" t="s">
        <v>5281</v>
      </c>
    </row>
    <row r="3203" spans="10:11" x14ac:dyDescent="0.25">
      <c r="J3203" s="1" t="s">
        <v>16708</v>
      </c>
      <c r="K3203" t="s">
        <v>5282</v>
      </c>
    </row>
    <row r="3204" spans="10:11" x14ac:dyDescent="0.25">
      <c r="J3204" s="1" t="s">
        <v>16709</v>
      </c>
      <c r="K3204" t="s">
        <v>5283</v>
      </c>
    </row>
    <row r="3205" spans="10:11" x14ac:dyDescent="0.25">
      <c r="J3205" s="1" t="s">
        <v>16710</v>
      </c>
      <c r="K3205" t="s">
        <v>797</v>
      </c>
    </row>
    <row r="3206" spans="10:11" x14ac:dyDescent="0.25">
      <c r="J3206" s="1" t="s">
        <v>16711</v>
      </c>
      <c r="K3206" t="s">
        <v>5284</v>
      </c>
    </row>
    <row r="3207" spans="10:11" x14ac:dyDescent="0.25">
      <c r="J3207" s="1" t="s">
        <v>16712</v>
      </c>
      <c r="K3207" t="s">
        <v>5285</v>
      </c>
    </row>
    <row r="3208" spans="10:11" x14ac:dyDescent="0.25">
      <c r="J3208" s="1" t="s">
        <v>16713</v>
      </c>
      <c r="K3208" t="s">
        <v>5286</v>
      </c>
    </row>
    <row r="3209" spans="10:11" x14ac:dyDescent="0.25">
      <c r="J3209" s="1" t="s">
        <v>16714</v>
      </c>
      <c r="K3209" t="s">
        <v>5287</v>
      </c>
    </row>
    <row r="3210" spans="10:11" x14ac:dyDescent="0.25">
      <c r="J3210" s="1" t="s">
        <v>16715</v>
      </c>
      <c r="K3210" t="s">
        <v>5288</v>
      </c>
    </row>
    <row r="3211" spans="10:11" x14ac:dyDescent="0.25">
      <c r="J3211" s="1" t="s">
        <v>16716</v>
      </c>
      <c r="K3211" t="s">
        <v>5289</v>
      </c>
    </row>
    <row r="3212" spans="10:11" x14ac:dyDescent="0.25">
      <c r="J3212" s="1" t="s">
        <v>16717</v>
      </c>
      <c r="K3212" t="s">
        <v>5290</v>
      </c>
    </row>
    <row r="3213" spans="10:11" x14ac:dyDescent="0.25">
      <c r="J3213" s="1" t="s">
        <v>16718</v>
      </c>
      <c r="K3213" t="s">
        <v>5291</v>
      </c>
    </row>
    <row r="3214" spans="10:11" x14ac:dyDescent="0.25">
      <c r="J3214" s="1" t="s">
        <v>16719</v>
      </c>
      <c r="K3214" t="s">
        <v>5292</v>
      </c>
    </row>
    <row r="3215" spans="10:11" x14ac:dyDescent="0.25">
      <c r="J3215" s="1" t="s">
        <v>16720</v>
      </c>
      <c r="K3215" t="s">
        <v>5293</v>
      </c>
    </row>
    <row r="3216" spans="10:11" x14ac:dyDescent="0.25">
      <c r="J3216" s="1" t="s">
        <v>16721</v>
      </c>
      <c r="K3216" t="s">
        <v>5294</v>
      </c>
    </row>
    <row r="3217" spans="10:11" x14ac:dyDescent="0.25">
      <c r="J3217" s="1" t="s">
        <v>16722</v>
      </c>
      <c r="K3217" t="s">
        <v>5295</v>
      </c>
    </row>
    <row r="3218" spans="10:11" x14ac:dyDescent="0.25">
      <c r="J3218" s="1" t="s">
        <v>16723</v>
      </c>
      <c r="K3218" t="s">
        <v>5296</v>
      </c>
    </row>
    <row r="3219" spans="10:11" x14ac:dyDescent="0.25">
      <c r="J3219" s="1" t="s">
        <v>16724</v>
      </c>
      <c r="K3219" t="s">
        <v>5297</v>
      </c>
    </row>
    <row r="3220" spans="10:11" x14ac:dyDescent="0.25">
      <c r="J3220" s="1" t="s">
        <v>16725</v>
      </c>
      <c r="K3220" t="s">
        <v>5298</v>
      </c>
    </row>
    <row r="3221" spans="10:11" x14ac:dyDescent="0.25">
      <c r="J3221" s="1" t="s">
        <v>16726</v>
      </c>
      <c r="K3221" t="s">
        <v>5299</v>
      </c>
    </row>
    <row r="3222" spans="10:11" x14ac:dyDescent="0.25">
      <c r="J3222" s="1" t="s">
        <v>16727</v>
      </c>
      <c r="K3222" t="s">
        <v>2053</v>
      </c>
    </row>
    <row r="3223" spans="10:11" x14ac:dyDescent="0.25">
      <c r="J3223" s="1" t="s">
        <v>16728</v>
      </c>
      <c r="K3223" t="s">
        <v>2054</v>
      </c>
    </row>
    <row r="3224" spans="10:11" x14ac:dyDescent="0.25">
      <c r="J3224" s="1" t="s">
        <v>16729</v>
      </c>
      <c r="K3224" t="s">
        <v>2055</v>
      </c>
    </row>
    <row r="3225" spans="10:11" x14ac:dyDescent="0.25">
      <c r="J3225" s="1" t="s">
        <v>16730</v>
      </c>
      <c r="K3225" t="s">
        <v>5300</v>
      </c>
    </row>
    <row r="3226" spans="10:11" x14ac:dyDescent="0.25">
      <c r="J3226" s="1" t="s">
        <v>16731</v>
      </c>
      <c r="K3226" t="s">
        <v>5301</v>
      </c>
    </row>
    <row r="3227" spans="10:11" x14ac:dyDescent="0.25">
      <c r="J3227" s="1" t="s">
        <v>16732</v>
      </c>
      <c r="K3227" t="s">
        <v>5302</v>
      </c>
    </row>
    <row r="3228" spans="10:11" x14ac:dyDescent="0.25">
      <c r="J3228" s="1" t="s">
        <v>16733</v>
      </c>
      <c r="K3228" t="s">
        <v>5303</v>
      </c>
    </row>
    <row r="3229" spans="10:11" x14ac:dyDescent="0.25">
      <c r="J3229" s="1" t="s">
        <v>16734</v>
      </c>
      <c r="K3229" t="s">
        <v>5304</v>
      </c>
    </row>
    <row r="3230" spans="10:11" x14ac:dyDescent="0.25">
      <c r="J3230" s="1" t="s">
        <v>16735</v>
      </c>
      <c r="K3230" t="s">
        <v>798</v>
      </c>
    </row>
    <row r="3231" spans="10:11" x14ac:dyDescent="0.25">
      <c r="J3231" s="1" t="s">
        <v>16736</v>
      </c>
      <c r="K3231" t="s">
        <v>799</v>
      </c>
    </row>
    <row r="3232" spans="10:11" x14ac:dyDescent="0.25">
      <c r="J3232" s="1" t="s">
        <v>16737</v>
      </c>
      <c r="K3232" t="s">
        <v>800</v>
      </c>
    </row>
    <row r="3233" spans="10:11" x14ac:dyDescent="0.25">
      <c r="J3233" s="1" t="s">
        <v>16738</v>
      </c>
      <c r="K3233" t="s">
        <v>5305</v>
      </c>
    </row>
    <row r="3234" spans="10:11" x14ac:dyDescent="0.25">
      <c r="J3234" s="1" t="s">
        <v>16739</v>
      </c>
      <c r="K3234" t="s">
        <v>5306</v>
      </c>
    </row>
    <row r="3235" spans="10:11" x14ac:dyDescent="0.25">
      <c r="J3235" s="1" t="s">
        <v>16740</v>
      </c>
      <c r="K3235" t="s">
        <v>801</v>
      </c>
    </row>
    <row r="3236" spans="10:11" x14ac:dyDescent="0.25">
      <c r="J3236" s="1" t="s">
        <v>16741</v>
      </c>
      <c r="K3236" t="s">
        <v>5307</v>
      </c>
    </row>
    <row r="3237" spans="10:11" x14ac:dyDescent="0.25">
      <c r="J3237" s="1" t="s">
        <v>16742</v>
      </c>
      <c r="K3237" t="s">
        <v>5308</v>
      </c>
    </row>
    <row r="3238" spans="10:11" x14ac:dyDescent="0.25">
      <c r="J3238" s="1" t="s">
        <v>16743</v>
      </c>
      <c r="K3238" t="s">
        <v>5309</v>
      </c>
    </row>
    <row r="3239" spans="10:11" x14ac:dyDescent="0.25">
      <c r="J3239" s="1" t="s">
        <v>16744</v>
      </c>
      <c r="K3239" t="s">
        <v>802</v>
      </c>
    </row>
    <row r="3240" spans="10:11" x14ac:dyDescent="0.25">
      <c r="J3240" s="1" t="s">
        <v>16745</v>
      </c>
      <c r="K3240" t="s">
        <v>5310</v>
      </c>
    </row>
    <row r="3241" spans="10:11" x14ac:dyDescent="0.25">
      <c r="J3241" s="1" t="s">
        <v>16746</v>
      </c>
      <c r="K3241" t="s">
        <v>5311</v>
      </c>
    </row>
    <row r="3242" spans="10:11" x14ac:dyDescent="0.25">
      <c r="J3242" s="1" t="s">
        <v>16747</v>
      </c>
      <c r="K3242" t="s">
        <v>803</v>
      </c>
    </row>
    <row r="3243" spans="10:11" x14ac:dyDescent="0.25">
      <c r="J3243" s="1" t="s">
        <v>16748</v>
      </c>
      <c r="K3243" t="s">
        <v>5312</v>
      </c>
    </row>
    <row r="3244" spans="10:11" x14ac:dyDescent="0.25">
      <c r="J3244" s="1" t="s">
        <v>16749</v>
      </c>
      <c r="K3244" t="s">
        <v>804</v>
      </c>
    </row>
    <row r="3245" spans="10:11" x14ac:dyDescent="0.25">
      <c r="J3245" s="1" t="s">
        <v>16750</v>
      </c>
      <c r="K3245" t="s">
        <v>5313</v>
      </c>
    </row>
    <row r="3246" spans="10:11" x14ac:dyDescent="0.25">
      <c r="J3246" s="1" t="s">
        <v>16751</v>
      </c>
      <c r="K3246" t="s">
        <v>805</v>
      </c>
    </row>
    <row r="3247" spans="10:11" x14ac:dyDescent="0.25">
      <c r="J3247" s="1" t="s">
        <v>16752</v>
      </c>
      <c r="K3247" t="s">
        <v>5314</v>
      </c>
    </row>
    <row r="3248" spans="10:11" x14ac:dyDescent="0.25">
      <c r="J3248" s="1" t="s">
        <v>16753</v>
      </c>
      <c r="K3248" t="s">
        <v>5315</v>
      </c>
    </row>
    <row r="3249" spans="10:11" x14ac:dyDescent="0.25">
      <c r="J3249" s="1" t="s">
        <v>16754</v>
      </c>
      <c r="K3249" t="s">
        <v>5316</v>
      </c>
    </row>
    <row r="3250" spans="10:11" x14ac:dyDescent="0.25">
      <c r="J3250" s="1" t="s">
        <v>16755</v>
      </c>
      <c r="K3250" t="s">
        <v>5317</v>
      </c>
    </row>
    <row r="3251" spans="10:11" x14ac:dyDescent="0.25">
      <c r="J3251" s="1" t="s">
        <v>16756</v>
      </c>
      <c r="K3251" t="s">
        <v>5318</v>
      </c>
    </row>
    <row r="3252" spans="10:11" x14ac:dyDescent="0.25">
      <c r="J3252" s="1" t="s">
        <v>16757</v>
      </c>
      <c r="K3252" t="s">
        <v>5319</v>
      </c>
    </row>
    <row r="3253" spans="10:11" x14ac:dyDescent="0.25">
      <c r="J3253" s="1" t="s">
        <v>16758</v>
      </c>
      <c r="K3253" t="s">
        <v>5320</v>
      </c>
    </row>
    <row r="3254" spans="10:11" x14ac:dyDescent="0.25">
      <c r="J3254" s="1" t="s">
        <v>16759</v>
      </c>
      <c r="K3254" t="s">
        <v>5321</v>
      </c>
    </row>
    <row r="3255" spans="10:11" x14ac:dyDescent="0.25">
      <c r="J3255" s="1" t="s">
        <v>16760</v>
      </c>
      <c r="K3255" t="s">
        <v>5322</v>
      </c>
    </row>
    <row r="3256" spans="10:11" x14ac:dyDescent="0.25">
      <c r="J3256" s="1" t="s">
        <v>16761</v>
      </c>
      <c r="K3256" t="s">
        <v>5323</v>
      </c>
    </row>
    <row r="3257" spans="10:11" x14ac:dyDescent="0.25">
      <c r="J3257" s="1" t="s">
        <v>16762</v>
      </c>
      <c r="K3257" t="s">
        <v>5324</v>
      </c>
    </row>
    <row r="3258" spans="10:11" x14ac:dyDescent="0.25">
      <c r="J3258" s="1" t="s">
        <v>16763</v>
      </c>
      <c r="K3258" t="s">
        <v>5325</v>
      </c>
    </row>
    <row r="3259" spans="10:11" x14ac:dyDescent="0.25">
      <c r="J3259" s="1" t="s">
        <v>16764</v>
      </c>
      <c r="K3259" t="s">
        <v>5326</v>
      </c>
    </row>
    <row r="3260" spans="10:11" x14ac:dyDescent="0.25">
      <c r="J3260" s="1" t="s">
        <v>16765</v>
      </c>
      <c r="K3260" t="s">
        <v>5327</v>
      </c>
    </row>
    <row r="3261" spans="10:11" x14ac:dyDescent="0.25">
      <c r="J3261" s="1" t="s">
        <v>16766</v>
      </c>
      <c r="K3261" t="s">
        <v>5328</v>
      </c>
    </row>
    <row r="3262" spans="10:11" x14ac:dyDescent="0.25">
      <c r="J3262" s="1" t="s">
        <v>16767</v>
      </c>
      <c r="K3262" t="s">
        <v>5329</v>
      </c>
    </row>
    <row r="3263" spans="10:11" x14ac:dyDescent="0.25">
      <c r="J3263" s="1" t="s">
        <v>16768</v>
      </c>
      <c r="K3263" t="s">
        <v>5330</v>
      </c>
    </row>
    <row r="3264" spans="10:11" x14ac:dyDescent="0.25">
      <c r="J3264" s="1" t="s">
        <v>16769</v>
      </c>
      <c r="K3264" t="s">
        <v>5331</v>
      </c>
    </row>
    <row r="3265" spans="10:11" x14ac:dyDescent="0.25">
      <c r="J3265" s="1" t="s">
        <v>16770</v>
      </c>
      <c r="K3265" t="s">
        <v>5332</v>
      </c>
    </row>
    <row r="3266" spans="10:11" x14ac:dyDescent="0.25">
      <c r="J3266" s="1" t="s">
        <v>16771</v>
      </c>
      <c r="K3266" t="s">
        <v>5333</v>
      </c>
    </row>
    <row r="3267" spans="10:11" x14ac:dyDescent="0.25">
      <c r="J3267" s="1" t="s">
        <v>16772</v>
      </c>
      <c r="K3267" t="s">
        <v>5334</v>
      </c>
    </row>
    <row r="3268" spans="10:11" x14ac:dyDescent="0.25">
      <c r="J3268" s="1" t="s">
        <v>16773</v>
      </c>
      <c r="K3268" t="s">
        <v>5335</v>
      </c>
    </row>
    <row r="3269" spans="10:11" x14ac:dyDescent="0.25">
      <c r="J3269" s="1" t="s">
        <v>16774</v>
      </c>
      <c r="K3269" t="s">
        <v>2056</v>
      </c>
    </row>
    <row r="3270" spans="10:11" x14ac:dyDescent="0.25">
      <c r="J3270" s="1" t="s">
        <v>16775</v>
      </c>
      <c r="K3270" t="s">
        <v>5336</v>
      </c>
    </row>
    <row r="3271" spans="10:11" x14ac:dyDescent="0.25">
      <c r="J3271" s="1" t="s">
        <v>16776</v>
      </c>
      <c r="K3271" t="s">
        <v>5337</v>
      </c>
    </row>
    <row r="3272" spans="10:11" x14ac:dyDescent="0.25">
      <c r="J3272" s="1" t="s">
        <v>16777</v>
      </c>
      <c r="K3272" t="s">
        <v>5338</v>
      </c>
    </row>
    <row r="3273" spans="10:11" x14ac:dyDescent="0.25">
      <c r="J3273" s="1" t="s">
        <v>16778</v>
      </c>
      <c r="K3273" t="s">
        <v>5339</v>
      </c>
    </row>
    <row r="3274" spans="10:11" x14ac:dyDescent="0.25">
      <c r="J3274" s="1" t="s">
        <v>16779</v>
      </c>
      <c r="K3274" t="s">
        <v>5340</v>
      </c>
    </row>
    <row r="3275" spans="10:11" x14ac:dyDescent="0.25">
      <c r="J3275" s="1" t="s">
        <v>16780</v>
      </c>
      <c r="K3275" t="s">
        <v>5341</v>
      </c>
    </row>
    <row r="3276" spans="10:11" x14ac:dyDescent="0.25">
      <c r="J3276" s="1" t="s">
        <v>16781</v>
      </c>
      <c r="K3276" t="s">
        <v>2057</v>
      </c>
    </row>
    <row r="3277" spans="10:11" x14ac:dyDescent="0.25">
      <c r="J3277" s="1" t="s">
        <v>16782</v>
      </c>
      <c r="K3277" t="s">
        <v>5342</v>
      </c>
    </row>
    <row r="3278" spans="10:11" x14ac:dyDescent="0.25">
      <c r="J3278" s="1" t="s">
        <v>16783</v>
      </c>
      <c r="K3278" t="s">
        <v>5343</v>
      </c>
    </row>
    <row r="3279" spans="10:11" x14ac:dyDescent="0.25">
      <c r="J3279" s="1" t="s">
        <v>16784</v>
      </c>
      <c r="K3279" t="s">
        <v>5344</v>
      </c>
    </row>
    <row r="3280" spans="10:11" x14ac:dyDescent="0.25">
      <c r="J3280" s="1" t="s">
        <v>16785</v>
      </c>
      <c r="K3280" t="s">
        <v>2058</v>
      </c>
    </row>
    <row r="3281" spans="10:11" x14ac:dyDescent="0.25">
      <c r="J3281" s="1" t="s">
        <v>16786</v>
      </c>
      <c r="K3281" t="s">
        <v>5345</v>
      </c>
    </row>
    <row r="3282" spans="10:11" x14ac:dyDescent="0.25">
      <c r="J3282" s="1" t="s">
        <v>16787</v>
      </c>
      <c r="K3282" t="s">
        <v>5346</v>
      </c>
    </row>
    <row r="3283" spans="10:11" x14ac:dyDescent="0.25">
      <c r="J3283" s="1" t="s">
        <v>16788</v>
      </c>
      <c r="K3283" t="s">
        <v>5347</v>
      </c>
    </row>
    <row r="3284" spans="10:11" x14ac:dyDescent="0.25">
      <c r="J3284" s="1" t="s">
        <v>16789</v>
      </c>
      <c r="K3284" t="s">
        <v>5348</v>
      </c>
    </row>
    <row r="3285" spans="10:11" x14ac:dyDescent="0.25">
      <c r="J3285" s="1" t="s">
        <v>16790</v>
      </c>
      <c r="K3285" t="s">
        <v>5349</v>
      </c>
    </row>
    <row r="3286" spans="10:11" x14ac:dyDescent="0.25">
      <c r="J3286" s="1" t="s">
        <v>16791</v>
      </c>
      <c r="K3286" t="s">
        <v>5350</v>
      </c>
    </row>
    <row r="3287" spans="10:11" x14ac:dyDescent="0.25">
      <c r="J3287" s="1" t="s">
        <v>16792</v>
      </c>
      <c r="K3287" t="s">
        <v>5351</v>
      </c>
    </row>
    <row r="3288" spans="10:11" x14ac:dyDescent="0.25">
      <c r="J3288" s="1" t="s">
        <v>16793</v>
      </c>
      <c r="K3288" t="s">
        <v>5352</v>
      </c>
    </row>
    <row r="3289" spans="10:11" x14ac:dyDescent="0.25">
      <c r="J3289" s="1" t="s">
        <v>16794</v>
      </c>
      <c r="K3289" t="s">
        <v>5353</v>
      </c>
    </row>
    <row r="3290" spans="10:11" x14ac:dyDescent="0.25">
      <c r="J3290" s="1" t="s">
        <v>16795</v>
      </c>
      <c r="K3290" t="s">
        <v>5354</v>
      </c>
    </row>
    <row r="3291" spans="10:11" x14ac:dyDescent="0.25">
      <c r="J3291" s="1" t="s">
        <v>16796</v>
      </c>
      <c r="K3291" t="s">
        <v>5355</v>
      </c>
    </row>
    <row r="3292" spans="10:11" x14ac:dyDescent="0.25">
      <c r="J3292" s="1" t="s">
        <v>16797</v>
      </c>
      <c r="K3292" t="s">
        <v>2059</v>
      </c>
    </row>
    <row r="3293" spans="10:11" x14ac:dyDescent="0.25">
      <c r="J3293" s="1" t="s">
        <v>16798</v>
      </c>
      <c r="K3293" t="s">
        <v>2060</v>
      </c>
    </row>
    <row r="3294" spans="10:11" x14ac:dyDescent="0.25">
      <c r="J3294" s="1" t="s">
        <v>16799</v>
      </c>
      <c r="K3294" t="s">
        <v>5356</v>
      </c>
    </row>
    <row r="3295" spans="10:11" x14ac:dyDescent="0.25">
      <c r="J3295" s="1" t="s">
        <v>16800</v>
      </c>
      <c r="K3295" t="s">
        <v>5357</v>
      </c>
    </row>
    <row r="3296" spans="10:11" x14ac:dyDescent="0.25">
      <c r="J3296" s="1" t="s">
        <v>16801</v>
      </c>
      <c r="K3296" t="s">
        <v>5358</v>
      </c>
    </row>
    <row r="3297" spans="10:11" x14ac:dyDescent="0.25">
      <c r="J3297" s="1" t="s">
        <v>16802</v>
      </c>
      <c r="K3297" t="s">
        <v>5359</v>
      </c>
    </row>
    <row r="3298" spans="10:11" x14ac:dyDescent="0.25">
      <c r="J3298" s="1" t="s">
        <v>16803</v>
      </c>
      <c r="K3298" t="s">
        <v>5360</v>
      </c>
    </row>
    <row r="3299" spans="10:11" x14ac:dyDescent="0.25">
      <c r="J3299" s="1" t="s">
        <v>16804</v>
      </c>
      <c r="K3299" t="s">
        <v>5361</v>
      </c>
    </row>
    <row r="3300" spans="10:11" x14ac:dyDescent="0.25">
      <c r="J3300" s="1" t="s">
        <v>16805</v>
      </c>
      <c r="K3300" t="s">
        <v>5362</v>
      </c>
    </row>
    <row r="3301" spans="10:11" x14ac:dyDescent="0.25">
      <c r="J3301" s="1" t="s">
        <v>16806</v>
      </c>
      <c r="K3301" t="s">
        <v>5363</v>
      </c>
    </row>
    <row r="3302" spans="10:11" x14ac:dyDescent="0.25">
      <c r="J3302" s="1" t="s">
        <v>16807</v>
      </c>
      <c r="K3302" t="s">
        <v>5364</v>
      </c>
    </row>
    <row r="3303" spans="10:11" x14ac:dyDescent="0.25">
      <c r="J3303" s="1" t="s">
        <v>16808</v>
      </c>
      <c r="K3303" t="s">
        <v>1255</v>
      </c>
    </row>
    <row r="3304" spans="10:11" x14ac:dyDescent="0.25">
      <c r="J3304" s="1" t="s">
        <v>16809</v>
      </c>
      <c r="K3304" t="s">
        <v>1256</v>
      </c>
    </row>
    <row r="3305" spans="10:11" x14ac:dyDescent="0.25">
      <c r="J3305" s="1" t="s">
        <v>16810</v>
      </c>
      <c r="K3305" t="s">
        <v>1257</v>
      </c>
    </row>
    <row r="3306" spans="10:11" x14ac:dyDescent="0.25">
      <c r="J3306" s="1" t="s">
        <v>16811</v>
      </c>
      <c r="K3306" t="s">
        <v>1258</v>
      </c>
    </row>
    <row r="3307" spans="10:11" x14ac:dyDescent="0.25">
      <c r="J3307" s="1" t="s">
        <v>16812</v>
      </c>
      <c r="K3307" t="s">
        <v>5365</v>
      </c>
    </row>
    <row r="3308" spans="10:11" x14ac:dyDescent="0.25">
      <c r="J3308" s="1" t="s">
        <v>16813</v>
      </c>
      <c r="K3308" t="s">
        <v>5366</v>
      </c>
    </row>
    <row r="3309" spans="10:11" x14ac:dyDescent="0.25">
      <c r="J3309" s="1" t="s">
        <v>16814</v>
      </c>
      <c r="K3309" t="s">
        <v>5367</v>
      </c>
    </row>
    <row r="3310" spans="10:11" x14ac:dyDescent="0.25">
      <c r="J3310" s="1" t="s">
        <v>16815</v>
      </c>
      <c r="K3310" t="s">
        <v>5368</v>
      </c>
    </row>
    <row r="3311" spans="10:11" x14ac:dyDescent="0.25">
      <c r="J3311" s="1" t="s">
        <v>16816</v>
      </c>
      <c r="K3311" t="s">
        <v>2061</v>
      </c>
    </row>
    <row r="3312" spans="10:11" x14ac:dyDescent="0.25">
      <c r="J3312" s="1" t="s">
        <v>16817</v>
      </c>
      <c r="K3312" t="s">
        <v>5369</v>
      </c>
    </row>
    <row r="3313" spans="10:11" x14ac:dyDescent="0.25">
      <c r="J3313" s="1" t="s">
        <v>16818</v>
      </c>
      <c r="K3313" t="s">
        <v>5370</v>
      </c>
    </row>
    <row r="3314" spans="10:11" x14ac:dyDescent="0.25">
      <c r="J3314" s="1" t="s">
        <v>16819</v>
      </c>
      <c r="K3314" t="s">
        <v>2062</v>
      </c>
    </row>
    <row r="3315" spans="10:11" x14ac:dyDescent="0.25">
      <c r="J3315" s="1" t="s">
        <v>16820</v>
      </c>
      <c r="K3315" t="s">
        <v>5371</v>
      </c>
    </row>
    <row r="3316" spans="10:11" x14ac:dyDescent="0.25">
      <c r="J3316" s="1" t="s">
        <v>16821</v>
      </c>
      <c r="K3316" t="s">
        <v>5372</v>
      </c>
    </row>
    <row r="3317" spans="10:11" x14ac:dyDescent="0.25">
      <c r="J3317" s="1" t="s">
        <v>16822</v>
      </c>
      <c r="K3317" t="s">
        <v>5373</v>
      </c>
    </row>
    <row r="3318" spans="10:11" x14ac:dyDescent="0.25">
      <c r="J3318" s="1" t="s">
        <v>16823</v>
      </c>
      <c r="K3318" t="s">
        <v>5374</v>
      </c>
    </row>
    <row r="3319" spans="10:11" x14ac:dyDescent="0.25">
      <c r="J3319" s="1" t="s">
        <v>16824</v>
      </c>
      <c r="K3319" t="s">
        <v>5375</v>
      </c>
    </row>
    <row r="3320" spans="10:11" x14ac:dyDescent="0.25">
      <c r="J3320" s="1" t="s">
        <v>16825</v>
      </c>
      <c r="K3320" t="s">
        <v>5376</v>
      </c>
    </row>
    <row r="3321" spans="10:11" x14ac:dyDescent="0.25">
      <c r="J3321" s="1" t="s">
        <v>16826</v>
      </c>
      <c r="K3321" t="s">
        <v>5377</v>
      </c>
    </row>
    <row r="3322" spans="10:11" x14ac:dyDescent="0.25">
      <c r="J3322" s="1" t="s">
        <v>16827</v>
      </c>
      <c r="K3322" t="s">
        <v>1259</v>
      </c>
    </row>
    <row r="3323" spans="10:11" x14ac:dyDescent="0.25">
      <c r="J3323" s="1" t="s">
        <v>16828</v>
      </c>
      <c r="K3323" t="s">
        <v>465</v>
      </c>
    </row>
    <row r="3324" spans="10:11" x14ac:dyDescent="0.25">
      <c r="J3324" s="1" t="s">
        <v>16829</v>
      </c>
      <c r="K3324" t="s">
        <v>5378</v>
      </c>
    </row>
    <row r="3325" spans="10:11" x14ac:dyDescent="0.25">
      <c r="J3325" s="1" t="s">
        <v>16830</v>
      </c>
      <c r="K3325" t="s">
        <v>5379</v>
      </c>
    </row>
    <row r="3326" spans="10:11" x14ac:dyDescent="0.25">
      <c r="J3326" s="1" t="s">
        <v>16831</v>
      </c>
      <c r="K3326" t="s">
        <v>5380</v>
      </c>
    </row>
    <row r="3327" spans="10:11" x14ac:dyDescent="0.25">
      <c r="J3327" s="1" t="s">
        <v>16832</v>
      </c>
      <c r="K3327" t="s">
        <v>5381</v>
      </c>
    </row>
    <row r="3328" spans="10:11" x14ac:dyDescent="0.25">
      <c r="J3328" s="1" t="s">
        <v>16833</v>
      </c>
      <c r="K3328" t="s">
        <v>5382</v>
      </c>
    </row>
    <row r="3329" spans="10:11" x14ac:dyDescent="0.25">
      <c r="J3329" s="1" t="s">
        <v>16834</v>
      </c>
      <c r="K3329" t="s">
        <v>1260</v>
      </c>
    </row>
    <row r="3330" spans="10:11" x14ac:dyDescent="0.25">
      <c r="J3330" s="1" t="s">
        <v>16835</v>
      </c>
      <c r="K3330" t="s">
        <v>806</v>
      </c>
    </row>
    <row r="3331" spans="10:11" x14ac:dyDescent="0.25">
      <c r="J3331" s="1" t="s">
        <v>16836</v>
      </c>
      <c r="K3331" t="s">
        <v>5383</v>
      </c>
    </row>
    <row r="3332" spans="10:11" x14ac:dyDescent="0.25">
      <c r="J3332" s="1" t="s">
        <v>16837</v>
      </c>
      <c r="K3332" t="s">
        <v>5384</v>
      </c>
    </row>
    <row r="3333" spans="10:11" x14ac:dyDescent="0.25">
      <c r="J3333" s="1" t="s">
        <v>16838</v>
      </c>
      <c r="K3333" t="s">
        <v>5385</v>
      </c>
    </row>
    <row r="3334" spans="10:11" x14ac:dyDescent="0.25">
      <c r="J3334" s="1" t="s">
        <v>16839</v>
      </c>
      <c r="K3334" t="s">
        <v>5386</v>
      </c>
    </row>
    <row r="3335" spans="10:11" x14ac:dyDescent="0.25">
      <c r="J3335" s="1" t="s">
        <v>16840</v>
      </c>
      <c r="K3335" t="s">
        <v>2063</v>
      </c>
    </row>
    <row r="3336" spans="10:11" x14ac:dyDescent="0.25">
      <c r="J3336" s="1" t="s">
        <v>16841</v>
      </c>
      <c r="K3336" t="s">
        <v>466</v>
      </c>
    </row>
    <row r="3337" spans="10:11" x14ac:dyDescent="0.25">
      <c r="J3337" s="1" t="s">
        <v>16842</v>
      </c>
      <c r="K3337" t="s">
        <v>5387</v>
      </c>
    </row>
    <row r="3338" spans="10:11" x14ac:dyDescent="0.25">
      <c r="J3338" s="1" t="s">
        <v>16843</v>
      </c>
      <c r="K3338" t="s">
        <v>467</v>
      </c>
    </row>
    <row r="3339" spans="10:11" x14ac:dyDescent="0.25">
      <c r="J3339" s="1" t="s">
        <v>16844</v>
      </c>
      <c r="K3339" t="s">
        <v>5388</v>
      </c>
    </row>
    <row r="3340" spans="10:11" x14ac:dyDescent="0.25">
      <c r="J3340" s="1" t="s">
        <v>16845</v>
      </c>
      <c r="K3340" t="s">
        <v>5389</v>
      </c>
    </row>
    <row r="3341" spans="10:11" x14ac:dyDescent="0.25">
      <c r="J3341" s="1" t="s">
        <v>16846</v>
      </c>
      <c r="K3341" t="s">
        <v>5390</v>
      </c>
    </row>
    <row r="3342" spans="10:11" x14ac:dyDescent="0.25">
      <c r="J3342" s="1" t="s">
        <v>16847</v>
      </c>
      <c r="K3342" t="s">
        <v>807</v>
      </c>
    </row>
    <row r="3343" spans="10:11" x14ac:dyDescent="0.25">
      <c r="J3343" s="1" t="s">
        <v>16848</v>
      </c>
      <c r="K3343" t="s">
        <v>5391</v>
      </c>
    </row>
    <row r="3344" spans="10:11" x14ac:dyDescent="0.25">
      <c r="J3344" s="1" t="s">
        <v>16849</v>
      </c>
      <c r="K3344" t="s">
        <v>5392</v>
      </c>
    </row>
    <row r="3345" spans="10:11" x14ac:dyDescent="0.25">
      <c r="J3345" s="1" t="s">
        <v>16850</v>
      </c>
      <c r="K3345" t="s">
        <v>5393</v>
      </c>
    </row>
    <row r="3346" spans="10:11" x14ac:dyDescent="0.25">
      <c r="J3346" s="1" t="s">
        <v>16851</v>
      </c>
      <c r="K3346" t="s">
        <v>5394</v>
      </c>
    </row>
    <row r="3347" spans="10:11" x14ac:dyDescent="0.25">
      <c r="J3347" s="1" t="s">
        <v>16852</v>
      </c>
      <c r="K3347" t="s">
        <v>5395</v>
      </c>
    </row>
    <row r="3348" spans="10:11" x14ac:dyDescent="0.25">
      <c r="J3348" s="1" t="s">
        <v>16853</v>
      </c>
      <c r="K3348" t="s">
        <v>1261</v>
      </c>
    </row>
    <row r="3349" spans="10:11" x14ac:dyDescent="0.25">
      <c r="J3349" s="1" t="s">
        <v>16854</v>
      </c>
      <c r="K3349" t="s">
        <v>5396</v>
      </c>
    </row>
    <row r="3350" spans="10:11" x14ac:dyDescent="0.25">
      <c r="J3350" s="1" t="s">
        <v>16855</v>
      </c>
      <c r="K3350" t="s">
        <v>1262</v>
      </c>
    </row>
    <row r="3351" spans="10:11" x14ac:dyDescent="0.25">
      <c r="J3351" s="1" t="s">
        <v>16856</v>
      </c>
      <c r="K3351" t="s">
        <v>5397</v>
      </c>
    </row>
    <row r="3352" spans="10:11" x14ac:dyDescent="0.25">
      <c r="J3352" s="1" t="s">
        <v>16857</v>
      </c>
      <c r="K3352" t="s">
        <v>1263</v>
      </c>
    </row>
    <row r="3353" spans="10:11" x14ac:dyDescent="0.25">
      <c r="J3353" s="1" t="s">
        <v>16858</v>
      </c>
      <c r="K3353" t="s">
        <v>5398</v>
      </c>
    </row>
    <row r="3354" spans="10:11" x14ac:dyDescent="0.25">
      <c r="J3354" s="1" t="s">
        <v>16859</v>
      </c>
      <c r="K3354" t="s">
        <v>5399</v>
      </c>
    </row>
    <row r="3355" spans="10:11" x14ac:dyDescent="0.25">
      <c r="J3355" s="1" t="s">
        <v>16860</v>
      </c>
      <c r="K3355" t="s">
        <v>5400</v>
      </c>
    </row>
    <row r="3356" spans="10:11" x14ac:dyDescent="0.25">
      <c r="J3356" s="1" t="s">
        <v>16861</v>
      </c>
      <c r="K3356" t="s">
        <v>5401</v>
      </c>
    </row>
    <row r="3357" spans="10:11" x14ac:dyDescent="0.25">
      <c r="J3357" s="1" t="s">
        <v>16862</v>
      </c>
      <c r="K3357" t="s">
        <v>5402</v>
      </c>
    </row>
    <row r="3358" spans="10:11" x14ac:dyDescent="0.25">
      <c r="J3358" s="1" t="s">
        <v>16863</v>
      </c>
      <c r="K3358" t="s">
        <v>2064</v>
      </c>
    </row>
    <row r="3359" spans="10:11" x14ac:dyDescent="0.25">
      <c r="J3359" s="1" t="s">
        <v>16864</v>
      </c>
      <c r="K3359" t="s">
        <v>5403</v>
      </c>
    </row>
    <row r="3360" spans="10:11" x14ac:dyDescent="0.25">
      <c r="J3360" s="1" t="s">
        <v>16865</v>
      </c>
      <c r="K3360" t="s">
        <v>626</v>
      </c>
    </row>
    <row r="3361" spans="10:11" x14ac:dyDescent="0.25">
      <c r="J3361" s="1" t="s">
        <v>16866</v>
      </c>
      <c r="K3361" t="s">
        <v>5404</v>
      </c>
    </row>
    <row r="3362" spans="10:11" x14ac:dyDescent="0.25">
      <c r="J3362" s="1" t="s">
        <v>16867</v>
      </c>
      <c r="K3362" t="s">
        <v>5405</v>
      </c>
    </row>
    <row r="3363" spans="10:11" x14ac:dyDescent="0.25">
      <c r="J3363" s="1" t="s">
        <v>16868</v>
      </c>
      <c r="K3363" t="s">
        <v>5406</v>
      </c>
    </row>
    <row r="3364" spans="10:11" x14ac:dyDescent="0.25">
      <c r="J3364" s="1" t="s">
        <v>16869</v>
      </c>
      <c r="K3364" t="s">
        <v>5407</v>
      </c>
    </row>
    <row r="3365" spans="10:11" x14ac:dyDescent="0.25">
      <c r="J3365" s="1" t="s">
        <v>16870</v>
      </c>
      <c r="K3365" t="s">
        <v>5408</v>
      </c>
    </row>
    <row r="3366" spans="10:11" x14ac:dyDescent="0.25">
      <c r="J3366" s="1" t="s">
        <v>16871</v>
      </c>
      <c r="K3366" t="s">
        <v>1264</v>
      </c>
    </row>
    <row r="3367" spans="10:11" x14ac:dyDescent="0.25">
      <c r="J3367" s="1" t="s">
        <v>16872</v>
      </c>
      <c r="K3367" t="s">
        <v>5409</v>
      </c>
    </row>
    <row r="3368" spans="10:11" x14ac:dyDescent="0.25">
      <c r="J3368" s="1" t="s">
        <v>16873</v>
      </c>
      <c r="K3368" t="s">
        <v>5410</v>
      </c>
    </row>
    <row r="3369" spans="10:11" x14ac:dyDescent="0.25">
      <c r="J3369" s="1" t="s">
        <v>16874</v>
      </c>
      <c r="K3369" t="s">
        <v>5411</v>
      </c>
    </row>
    <row r="3370" spans="10:11" x14ac:dyDescent="0.25">
      <c r="J3370" s="1" t="s">
        <v>16875</v>
      </c>
      <c r="K3370" t="s">
        <v>808</v>
      </c>
    </row>
    <row r="3371" spans="10:11" x14ac:dyDescent="0.25">
      <c r="J3371" s="1" t="s">
        <v>16876</v>
      </c>
      <c r="K3371" t="s">
        <v>5412</v>
      </c>
    </row>
    <row r="3372" spans="10:11" x14ac:dyDescent="0.25">
      <c r="J3372" s="1" t="s">
        <v>16877</v>
      </c>
      <c r="K3372" t="s">
        <v>5413</v>
      </c>
    </row>
    <row r="3373" spans="10:11" x14ac:dyDescent="0.25">
      <c r="J3373" s="1" t="s">
        <v>16878</v>
      </c>
      <c r="K3373" t="s">
        <v>1265</v>
      </c>
    </row>
    <row r="3374" spans="10:11" x14ac:dyDescent="0.25">
      <c r="J3374" s="1" t="s">
        <v>16879</v>
      </c>
      <c r="K3374" t="s">
        <v>5414</v>
      </c>
    </row>
    <row r="3375" spans="10:11" x14ac:dyDescent="0.25">
      <c r="J3375" s="1" t="s">
        <v>16880</v>
      </c>
      <c r="K3375" t="s">
        <v>5415</v>
      </c>
    </row>
    <row r="3376" spans="10:11" x14ac:dyDescent="0.25">
      <c r="J3376" s="1" t="s">
        <v>16881</v>
      </c>
      <c r="K3376" t="s">
        <v>5416</v>
      </c>
    </row>
    <row r="3377" spans="10:11" x14ac:dyDescent="0.25">
      <c r="J3377" s="1" t="s">
        <v>16882</v>
      </c>
      <c r="K3377" t="s">
        <v>5417</v>
      </c>
    </row>
    <row r="3378" spans="10:11" x14ac:dyDescent="0.25">
      <c r="J3378" s="1" t="s">
        <v>16883</v>
      </c>
      <c r="K3378" t="s">
        <v>5418</v>
      </c>
    </row>
    <row r="3379" spans="10:11" x14ac:dyDescent="0.25">
      <c r="J3379" s="1" t="s">
        <v>16884</v>
      </c>
      <c r="K3379" t="s">
        <v>5419</v>
      </c>
    </row>
    <row r="3380" spans="10:11" x14ac:dyDescent="0.25">
      <c r="J3380" s="1" t="s">
        <v>16885</v>
      </c>
      <c r="K3380" t="s">
        <v>1266</v>
      </c>
    </row>
    <row r="3381" spans="10:11" x14ac:dyDescent="0.25">
      <c r="J3381" s="1" t="s">
        <v>16886</v>
      </c>
      <c r="K3381" t="s">
        <v>5420</v>
      </c>
    </row>
    <row r="3382" spans="10:11" x14ac:dyDescent="0.25">
      <c r="J3382" s="1" t="s">
        <v>16887</v>
      </c>
      <c r="K3382" t="s">
        <v>5421</v>
      </c>
    </row>
    <row r="3383" spans="10:11" x14ac:dyDescent="0.25">
      <c r="J3383" s="1" t="s">
        <v>16888</v>
      </c>
      <c r="K3383" t="s">
        <v>5422</v>
      </c>
    </row>
    <row r="3384" spans="10:11" x14ac:dyDescent="0.25">
      <c r="J3384" s="1" t="s">
        <v>16889</v>
      </c>
      <c r="K3384" t="s">
        <v>5423</v>
      </c>
    </row>
    <row r="3385" spans="10:11" x14ac:dyDescent="0.25">
      <c r="J3385" s="1" t="s">
        <v>16890</v>
      </c>
      <c r="K3385" t="s">
        <v>5424</v>
      </c>
    </row>
    <row r="3386" spans="10:11" x14ac:dyDescent="0.25">
      <c r="J3386" s="1" t="s">
        <v>16891</v>
      </c>
      <c r="K3386" t="s">
        <v>5425</v>
      </c>
    </row>
    <row r="3387" spans="10:11" x14ac:dyDescent="0.25">
      <c r="J3387" s="1" t="s">
        <v>16892</v>
      </c>
      <c r="K3387" t="s">
        <v>5426</v>
      </c>
    </row>
    <row r="3388" spans="10:11" x14ac:dyDescent="0.25">
      <c r="J3388" s="1" t="s">
        <v>16893</v>
      </c>
      <c r="K3388" t="s">
        <v>5427</v>
      </c>
    </row>
    <row r="3389" spans="10:11" x14ac:dyDescent="0.25">
      <c r="J3389" s="1" t="s">
        <v>16894</v>
      </c>
      <c r="K3389" t="s">
        <v>5428</v>
      </c>
    </row>
    <row r="3390" spans="10:11" x14ac:dyDescent="0.25">
      <c r="J3390" s="1" t="s">
        <v>16895</v>
      </c>
      <c r="K3390" t="s">
        <v>5429</v>
      </c>
    </row>
    <row r="3391" spans="10:11" x14ac:dyDescent="0.25">
      <c r="J3391" s="1" t="s">
        <v>16896</v>
      </c>
      <c r="K3391" t="s">
        <v>5430</v>
      </c>
    </row>
    <row r="3392" spans="10:11" x14ac:dyDescent="0.25">
      <c r="J3392" s="1" t="s">
        <v>16897</v>
      </c>
      <c r="K3392" t="s">
        <v>5431</v>
      </c>
    </row>
    <row r="3393" spans="10:11" x14ac:dyDescent="0.25">
      <c r="J3393" s="1" t="s">
        <v>16898</v>
      </c>
      <c r="K3393" t="s">
        <v>627</v>
      </c>
    </row>
    <row r="3394" spans="10:11" x14ac:dyDescent="0.25">
      <c r="J3394" s="1" t="s">
        <v>16899</v>
      </c>
      <c r="K3394" t="s">
        <v>5432</v>
      </c>
    </row>
    <row r="3395" spans="10:11" x14ac:dyDescent="0.25">
      <c r="J3395" s="1" t="s">
        <v>16900</v>
      </c>
      <c r="K3395" t="s">
        <v>5433</v>
      </c>
    </row>
    <row r="3396" spans="10:11" x14ac:dyDescent="0.25">
      <c r="J3396" s="1" t="s">
        <v>16901</v>
      </c>
      <c r="K3396" t="s">
        <v>5434</v>
      </c>
    </row>
    <row r="3397" spans="10:11" x14ac:dyDescent="0.25">
      <c r="J3397" s="1" t="s">
        <v>16902</v>
      </c>
      <c r="K3397" t="s">
        <v>5435</v>
      </c>
    </row>
    <row r="3398" spans="10:11" x14ac:dyDescent="0.25">
      <c r="J3398" s="1" t="s">
        <v>16903</v>
      </c>
      <c r="K3398" t="s">
        <v>5436</v>
      </c>
    </row>
    <row r="3399" spans="10:11" x14ac:dyDescent="0.25">
      <c r="J3399" s="1" t="s">
        <v>16904</v>
      </c>
      <c r="K3399" t="s">
        <v>5437</v>
      </c>
    </row>
    <row r="3400" spans="10:11" x14ac:dyDescent="0.25">
      <c r="J3400" s="1" t="s">
        <v>16905</v>
      </c>
      <c r="K3400" t="s">
        <v>5438</v>
      </c>
    </row>
    <row r="3401" spans="10:11" x14ac:dyDescent="0.25">
      <c r="J3401" s="1" t="s">
        <v>16906</v>
      </c>
      <c r="K3401" t="s">
        <v>5439</v>
      </c>
    </row>
    <row r="3402" spans="10:11" x14ac:dyDescent="0.25">
      <c r="J3402" s="1" t="s">
        <v>16907</v>
      </c>
      <c r="K3402" t="s">
        <v>5440</v>
      </c>
    </row>
    <row r="3403" spans="10:11" x14ac:dyDescent="0.25">
      <c r="J3403" s="1" t="s">
        <v>16908</v>
      </c>
      <c r="K3403" t="s">
        <v>5441</v>
      </c>
    </row>
    <row r="3404" spans="10:11" x14ac:dyDescent="0.25">
      <c r="J3404" s="1" t="s">
        <v>16909</v>
      </c>
      <c r="K3404" t="s">
        <v>5442</v>
      </c>
    </row>
    <row r="3405" spans="10:11" x14ac:dyDescent="0.25">
      <c r="J3405" s="1" t="s">
        <v>16910</v>
      </c>
      <c r="K3405" t="s">
        <v>5443</v>
      </c>
    </row>
    <row r="3406" spans="10:11" x14ac:dyDescent="0.25">
      <c r="J3406" s="1" t="s">
        <v>16911</v>
      </c>
      <c r="K3406" t="s">
        <v>5444</v>
      </c>
    </row>
    <row r="3407" spans="10:11" x14ac:dyDescent="0.25">
      <c r="J3407" s="1" t="s">
        <v>16912</v>
      </c>
      <c r="K3407" t="s">
        <v>5445</v>
      </c>
    </row>
    <row r="3408" spans="10:11" x14ac:dyDescent="0.25">
      <c r="J3408" s="1" t="s">
        <v>16913</v>
      </c>
      <c r="K3408" t="s">
        <v>5446</v>
      </c>
    </row>
    <row r="3409" spans="10:11" x14ac:dyDescent="0.25">
      <c r="J3409" s="1" t="s">
        <v>16914</v>
      </c>
      <c r="K3409" t="s">
        <v>5447</v>
      </c>
    </row>
    <row r="3410" spans="10:11" x14ac:dyDescent="0.25">
      <c r="J3410" s="1" t="s">
        <v>16915</v>
      </c>
      <c r="K3410" t="s">
        <v>5448</v>
      </c>
    </row>
    <row r="3411" spans="10:11" x14ac:dyDescent="0.25">
      <c r="J3411" s="1" t="s">
        <v>16916</v>
      </c>
      <c r="K3411" t="s">
        <v>5449</v>
      </c>
    </row>
    <row r="3412" spans="10:11" x14ac:dyDescent="0.25">
      <c r="J3412" s="1" t="s">
        <v>16917</v>
      </c>
      <c r="K3412" t="s">
        <v>1267</v>
      </c>
    </row>
    <row r="3413" spans="10:11" x14ac:dyDescent="0.25">
      <c r="J3413" s="1" t="s">
        <v>16918</v>
      </c>
      <c r="K3413" t="s">
        <v>1268</v>
      </c>
    </row>
    <row r="3414" spans="10:11" x14ac:dyDescent="0.25">
      <c r="J3414" s="1" t="s">
        <v>16919</v>
      </c>
      <c r="K3414" t="s">
        <v>5450</v>
      </c>
    </row>
    <row r="3415" spans="10:11" x14ac:dyDescent="0.25">
      <c r="J3415" s="1" t="s">
        <v>16920</v>
      </c>
      <c r="K3415" t="s">
        <v>5451</v>
      </c>
    </row>
    <row r="3416" spans="10:11" x14ac:dyDescent="0.25">
      <c r="J3416" s="1" t="s">
        <v>16921</v>
      </c>
      <c r="K3416" t="s">
        <v>5452</v>
      </c>
    </row>
    <row r="3417" spans="10:11" x14ac:dyDescent="0.25">
      <c r="J3417" s="1" t="s">
        <v>16922</v>
      </c>
      <c r="K3417" t="s">
        <v>5453</v>
      </c>
    </row>
    <row r="3418" spans="10:11" x14ac:dyDescent="0.25">
      <c r="J3418" s="1" t="s">
        <v>16923</v>
      </c>
      <c r="K3418" t="s">
        <v>5454</v>
      </c>
    </row>
    <row r="3419" spans="10:11" x14ac:dyDescent="0.25">
      <c r="J3419" s="1" t="s">
        <v>16924</v>
      </c>
      <c r="K3419" t="s">
        <v>5455</v>
      </c>
    </row>
    <row r="3420" spans="10:11" x14ac:dyDescent="0.25">
      <c r="J3420" s="1" t="s">
        <v>16925</v>
      </c>
      <c r="K3420" t="s">
        <v>5456</v>
      </c>
    </row>
    <row r="3421" spans="10:11" x14ac:dyDescent="0.25">
      <c r="J3421" s="1" t="s">
        <v>16926</v>
      </c>
      <c r="K3421" t="s">
        <v>5457</v>
      </c>
    </row>
    <row r="3422" spans="10:11" x14ac:dyDescent="0.25">
      <c r="J3422" s="1" t="s">
        <v>16927</v>
      </c>
      <c r="K3422" t="s">
        <v>5458</v>
      </c>
    </row>
    <row r="3423" spans="10:11" x14ac:dyDescent="0.25">
      <c r="J3423" s="1" t="s">
        <v>16928</v>
      </c>
      <c r="K3423" t="s">
        <v>5459</v>
      </c>
    </row>
    <row r="3424" spans="10:11" x14ac:dyDescent="0.25">
      <c r="J3424" s="1" t="s">
        <v>16929</v>
      </c>
      <c r="K3424" t="s">
        <v>5460</v>
      </c>
    </row>
    <row r="3425" spans="10:11" x14ac:dyDescent="0.25">
      <c r="J3425" s="1" t="s">
        <v>16930</v>
      </c>
      <c r="K3425" t="s">
        <v>5461</v>
      </c>
    </row>
    <row r="3426" spans="10:11" x14ac:dyDescent="0.25">
      <c r="J3426" s="1" t="s">
        <v>16931</v>
      </c>
      <c r="K3426" t="s">
        <v>5462</v>
      </c>
    </row>
    <row r="3427" spans="10:11" x14ac:dyDescent="0.25">
      <c r="J3427" s="1" t="s">
        <v>16932</v>
      </c>
      <c r="K3427" t="s">
        <v>5463</v>
      </c>
    </row>
    <row r="3428" spans="10:11" x14ac:dyDescent="0.25">
      <c r="J3428" s="1" t="s">
        <v>16933</v>
      </c>
      <c r="K3428" t="s">
        <v>1269</v>
      </c>
    </row>
    <row r="3429" spans="10:11" x14ac:dyDescent="0.25">
      <c r="J3429" s="1" t="s">
        <v>16934</v>
      </c>
      <c r="K3429" t="s">
        <v>1270</v>
      </c>
    </row>
    <row r="3430" spans="10:11" x14ac:dyDescent="0.25">
      <c r="J3430" s="1" t="s">
        <v>16935</v>
      </c>
      <c r="K3430" t="s">
        <v>5464</v>
      </c>
    </row>
    <row r="3431" spans="10:11" x14ac:dyDescent="0.25">
      <c r="J3431" s="1" t="s">
        <v>16936</v>
      </c>
      <c r="K3431" t="s">
        <v>5465</v>
      </c>
    </row>
    <row r="3432" spans="10:11" x14ac:dyDescent="0.25">
      <c r="J3432" s="1" t="s">
        <v>16937</v>
      </c>
      <c r="K3432" t="s">
        <v>5466</v>
      </c>
    </row>
    <row r="3433" spans="10:11" x14ac:dyDescent="0.25">
      <c r="J3433" s="1" t="s">
        <v>16938</v>
      </c>
      <c r="K3433" t="s">
        <v>5467</v>
      </c>
    </row>
    <row r="3434" spans="10:11" x14ac:dyDescent="0.25">
      <c r="J3434" s="1" t="s">
        <v>16939</v>
      </c>
      <c r="K3434" t="s">
        <v>5468</v>
      </c>
    </row>
    <row r="3435" spans="10:11" x14ac:dyDescent="0.25">
      <c r="J3435" s="1" t="s">
        <v>16940</v>
      </c>
      <c r="K3435" t="s">
        <v>5469</v>
      </c>
    </row>
    <row r="3436" spans="10:11" x14ac:dyDescent="0.25">
      <c r="J3436" s="1" t="s">
        <v>16941</v>
      </c>
      <c r="K3436" t="s">
        <v>5470</v>
      </c>
    </row>
    <row r="3437" spans="10:11" x14ac:dyDescent="0.25">
      <c r="J3437" s="1" t="s">
        <v>16942</v>
      </c>
      <c r="K3437" t="s">
        <v>5471</v>
      </c>
    </row>
    <row r="3438" spans="10:11" x14ac:dyDescent="0.25">
      <c r="J3438" s="1" t="s">
        <v>16943</v>
      </c>
      <c r="K3438" t="s">
        <v>5472</v>
      </c>
    </row>
    <row r="3439" spans="10:11" x14ac:dyDescent="0.25">
      <c r="J3439" s="1" t="s">
        <v>16944</v>
      </c>
      <c r="K3439" t="s">
        <v>5473</v>
      </c>
    </row>
    <row r="3440" spans="10:11" x14ac:dyDescent="0.25">
      <c r="J3440" s="1" t="s">
        <v>16945</v>
      </c>
      <c r="K3440" t="s">
        <v>5474</v>
      </c>
    </row>
    <row r="3441" spans="10:11" x14ac:dyDescent="0.25">
      <c r="J3441" s="1" t="s">
        <v>16946</v>
      </c>
      <c r="K3441" t="s">
        <v>5475</v>
      </c>
    </row>
    <row r="3442" spans="10:11" x14ac:dyDescent="0.25">
      <c r="J3442" s="1" t="s">
        <v>16947</v>
      </c>
      <c r="K3442" t="s">
        <v>468</v>
      </c>
    </row>
    <row r="3443" spans="10:11" x14ac:dyDescent="0.25">
      <c r="J3443" s="1" t="s">
        <v>16948</v>
      </c>
      <c r="K3443" t="s">
        <v>5476</v>
      </c>
    </row>
    <row r="3444" spans="10:11" x14ac:dyDescent="0.25">
      <c r="J3444" s="1" t="s">
        <v>16949</v>
      </c>
      <c r="K3444" t="s">
        <v>5477</v>
      </c>
    </row>
    <row r="3445" spans="10:11" x14ac:dyDescent="0.25">
      <c r="J3445" s="1" t="s">
        <v>16950</v>
      </c>
      <c r="K3445" t="s">
        <v>5478</v>
      </c>
    </row>
    <row r="3446" spans="10:11" x14ac:dyDescent="0.25">
      <c r="J3446" s="1" t="s">
        <v>16951</v>
      </c>
      <c r="K3446" t="s">
        <v>5479</v>
      </c>
    </row>
    <row r="3447" spans="10:11" x14ac:dyDescent="0.25">
      <c r="J3447" s="1" t="s">
        <v>16952</v>
      </c>
      <c r="K3447" t="s">
        <v>5480</v>
      </c>
    </row>
    <row r="3448" spans="10:11" x14ac:dyDescent="0.25">
      <c r="J3448" s="1" t="s">
        <v>16953</v>
      </c>
      <c r="K3448" t="s">
        <v>5481</v>
      </c>
    </row>
    <row r="3449" spans="10:11" x14ac:dyDescent="0.25">
      <c r="J3449" s="1" t="s">
        <v>16954</v>
      </c>
      <c r="K3449" t="s">
        <v>5482</v>
      </c>
    </row>
    <row r="3450" spans="10:11" x14ac:dyDescent="0.25">
      <c r="J3450" s="1" t="s">
        <v>16955</v>
      </c>
      <c r="K3450" t="s">
        <v>5483</v>
      </c>
    </row>
    <row r="3451" spans="10:11" x14ac:dyDescent="0.25">
      <c r="J3451" s="1" t="s">
        <v>16956</v>
      </c>
      <c r="K3451" t="s">
        <v>1271</v>
      </c>
    </row>
    <row r="3452" spans="10:11" x14ac:dyDescent="0.25">
      <c r="J3452" s="1" t="s">
        <v>16957</v>
      </c>
      <c r="K3452" t="s">
        <v>5484</v>
      </c>
    </row>
    <row r="3453" spans="10:11" x14ac:dyDescent="0.25">
      <c r="J3453" s="1" t="s">
        <v>16958</v>
      </c>
      <c r="K3453" t="s">
        <v>5485</v>
      </c>
    </row>
    <row r="3454" spans="10:11" x14ac:dyDescent="0.25">
      <c r="J3454" s="1" t="s">
        <v>16959</v>
      </c>
      <c r="K3454" t="s">
        <v>5486</v>
      </c>
    </row>
    <row r="3455" spans="10:11" x14ac:dyDescent="0.25">
      <c r="J3455" s="1" t="s">
        <v>16960</v>
      </c>
      <c r="K3455" t="s">
        <v>5487</v>
      </c>
    </row>
    <row r="3456" spans="10:11" x14ac:dyDescent="0.25">
      <c r="J3456" s="1" t="s">
        <v>16961</v>
      </c>
      <c r="K3456" t="s">
        <v>5488</v>
      </c>
    </row>
    <row r="3457" spans="10:11" x14ac:dyDescent="0.25">
      <c r="J3457" s="1" t="s">
        <v>16962</v>
      </c>
      <c r="K3457" t="s">
        <v>2065</v>
      </c>
    </row>
    <row r="3458" spans="10:11" x14ac:dyDescent="0.25">
      <c r="J3458" s="1" t="s">
        <v>16963</v>
      </c>
      <c r="K3458" t="s">
        <v>5489</v>
      </c>
    </row>
    <row r="3459" spans="10:11" x14ac:dyDescent="0.25">
      <c r="J3459" s="1" t="s">
        <v>16964</v>
      </c>
      <c r="K3459" t="s">
        <v>5490</v>
      </c>
    </row>
    <row r="3460" spans="10:11" x14ac:dyDescent="0.25">
      <c r="J3460" s="1" t="s">
        <v>16965</v>
      </c>
      <c r="K3460" t="s">
        <v>5491</v>
      </c>
    </row>
    <row r="3461" spans="10:11" x14ac:dyDescent="0.25">
      <c r="J3461" s="1" t="s">
        <v>16966</v>
      </c>
      <c r="K3461" t="s">
        <v>5492</v>
      </c>
    </row>
    <row r="3462" spans="10:11" x14ac:dyDescent="0.25">
      <c r="J3462" s="1" t="s">
        <v>16967</v>
      </c>
      <c r="K3462" t="s">
        <v>5493</v>
      </c>
    </row>
    <row r="3463" spans="10:11" x14ac:dyDescent="0.25">
      <c r="J3463" s="1" t="s">
        <v>16968</v>
      </c>
      <c r="K3463" t="s">
        <v>5494</v>
      </c>
    </row>
    <row r="3464" spans="10:11" x14ac:dyDescent="0.25">
      <c r="J3464" s="1" t="s">
        <v>16969</v>
      </c>
      <c r="K3464" t="s">
        <v>5495</v>
      </c>
    </row>
    <row r="3465" spans="10:11" x14ac:dyDescent="0.25">
      <c r="J3465" s="1" t="s">
        <v>16970</v>
      </c>
      <c r="K3465" t="s">
        <v>5496</v>
      </c>
    </row>
    <row r="3466" spans="10:11" x14ac:dyDescent="0.25">
      <c r="J3466" s="1" t="s">
        <v>16971</v>
      </c>
      <c r="K3466" t="s">
        <v>5497</v>
      </c>
    </row>
    <row r="3467" spans="10:11" x14ac:dyDescent="0.25">
      <c r="J3467" s="1" t="s">
        <v>16972</v>
      </c>
      <c r="K3467" t="s">
        <v>5498</v>
      </c>
    </row>
    <row r="3468" spans="10:11" x14ac:dyDescent="0.25">
      <c r="J3468" s="1" t="s">
        <v>16973</v>
      </c>
      <c r="K3468" t="s">
        <v>5499</v>
      </c>
    </row>
    <row r="3469" spans="10:11" x14ac:dyDescent="0.25">
      <c r="J3469" s="1" t="s">
        <v>16974</v>
      </c>
      <c r="K3469" t="s">
        <v>5500</v>
      </c>
    </row>
    <row r="3470" spans="10:11" x14ac:dyDescent="0.25">
      <c r="J3470" s="1" t="s">
        <v>16975</v>
      </c>
      <c r="K3470" t="s">
        <v>5501</v>
      </c>
    </row>
    <row r="3471" spans="10:11" x14ac:dyDescent="0.25">
      <c r="J3471" s="1" t="s">
        <v>16976</v>
      </c>
      <c r="K3471" t="s">
        <v>5502</v>
      </c>
    </row>
    <row r="3472" spans="10:11" x14ac:dyDescent="0.25">
      <c r="J3472" s="1" t="s">
        <v>16977</v>
      </c>
      <c r="K3472" t="s">
        <v>5503</v>
      </c>
    </row>
    <row r="3473" spans="10:11" x14ac:dyDescent="0.25">
      <c r="J3473" s="1" t="s">
        <v>16978</v>
      </c>
      <c r="K3473" t="s">
        <v>5504</v>
      </c>
    </row>
    <row r="3474" spans="10:11" x14ac:dyDescent="0.25">
      <c r="J3474" s="1" t="s">
        <v>16979</v>
      </c>
      <c r="K3474" t="s">
        <v>5505</v>
      </c>
    </row>
    <row r="3475" spans="10:11" x14ac:dyDescent="0.25">
      <c r="J3475" s="1" t="s">
        <v>16980</v>
      </c>
      <c r="K3475" t="s">
        <v>5506</v>
      </c>
    </row>
    <row r="3476" spans="10:11" x14ac:dyDescent="0.25">
      <c r="J3476" s="1" t="s">
        <v>16981</v>
      </c>
      <c r="K3476" t="s">
        <v>5507</v>
      </c>
    </row>
    <row r="3477" spans="10:11" x14ac:dyDescent="0.25">
      <c r="J3477" s="1" t="s">
        <v>16982</v>
      </c>
      <c r="K3477" t="s">
        <v>2066</v>
      </c>
    </row>
    <row r="3478" spans="10:11" x14ac:dyDescent="0.25">
      <c r="J3478" s="1" t="s">
        <v>16983</v>
      </c>
      <c r="K3478" t="s">
        <v>5508</v>
      </c>
    </row>
    <row r="3479" spans="10:11" x14ac:dyDescent="0.25">
      <c r="J3479" s="1" t="s">
        <v>16984</v>
      </c>
      <c r="K3479" t="s">
        <v>2067</v>
      </c>
    </row>
    <row r="3480" spans="10:11" x14ac:dyDescent="0.25">
      <c r="J3480" s="1" t="s">
        <v>16985</v>
      </c>
      <c r="K3480" t="s">
        <v>5509</v>
      </c>
    </row>
    <row r="3481" spans="10:11" x14ac:dyDescent="0.25">
      <c r="J3481" s="1" t="s">
        <v>16986</v>
      </c>
      <c r="K3481" t="s">
        <v>1272</v>
      </c>
    </row>
    <row r="3482" spans="10:11" x14ac:dyDescent="0.25">
      <c r="J3482" s="1" t="s">
        <v>16987</v>
      </c>
      <c r="K3482" t="s">
        <v>5510</v>
      </c>
    </row>
    <row r="3483" spans="10:11" x14ac:dyDescent="0.25">
      <c r="J3483" s="1" t="s">
        <v>16988</v>
      </c>
      <c r="K3483" t="s">
        <v>5511</v>
      </c>
    </row>
    <row r="3484" spans="10:11" x14ac:dyDescent="0.25">
      <c r="J3484" s="1" t="s">
        <v>16989</v>
      </c>
      <c r="K3484" t="s">
        <v>5512</v>
      </c>
    </row>
    <row r="3485" spans="10:11" x14ac:dyDescent="0.25">
      <c r="J3485" s="1" t="s">
        <v>16990</v>
      </c>
      <c r="K3485" t="s">
        <v>5513</v>
      </c>
    </row>
    <row r="3486" spans="10:11" x14ac:dyDescent="0.25">
      <c r="J3486" s="1" t="s">
        <v>16991</v>
      </c>
      <c r="K3486" t="s">
        <v>5514</v>
      </c>
    </row>
    <row r="3487" spans="10:11" x14ac:dyDescent="0.25">
      <c r="J3487" s="1" t="s">
        <v>16992</v>
      </c>
      <c r="K3487" t="s">
        <v>809</v>
      </c>
    </row>
    <row r="3488" spans="10:11" x14ac:dyDescent="0.25">
      <c r="J3488" s="1" t="s">
        <v>16993</v>
      </c>
      <c r="K3488" t="s">
        <v>5515</v>
      </c>
    </row>
    <row r="3489" spans="10:11" x14ac:dyDescent="0.25">
      <c r="J3489" s="1" t="s">
        <v>16994</v>
      </c>
      <c r="K3489" t="s">
        <v>5516</v>
      </c>
    </row>
    <row r="3490" spans="10:11" x14ac:dyDescent="0.25">
      <c r="J3490" s="1" t="s">
        <v>16995</v>
      </c>
      <c r="K3490" t="s">
        <v>5517</v>
      </c>
    </row>
    <row r="3491" spans="10:11" x14ac:dyDescent="0.25">
      <c r="J3491" s="1" t="s">
        <v>16996</v>
      </c>
      <c r="K3491" t="s">
        <v>5518</v>
      </c>
    </row>
    <row r="3492" spans="10:11" x14ac:dyDescent="0.25">
      <c r="J3492" s="1" t="s">
        <v>16997</v>
      </c>
      <c r="K3492" t="s">
        <v>5519</v>
      </c>
    </row>
    <row r="3493" spans="10:11" x14ac:dyDescent="0.25">
      <c r="J3493" s="1" t="s">
        <v>16998</v>
      </c>
      <c r="K3493" t="s">
        <v>5520</v>
      </c>
    </row>
    <row r="3494" spans="10:11" x14ac:dyDescent="0.25">
      <c r="J3494" s="1" t="s">
        <v>16999</v>
      </c>
      <c r="K3494" t="s">
        <v>5521</v>
      </c>
    </row>
    <row r="3495" spans="10:11" x14ac:dyDescent="0.25">
      <c r="J3495" s="1" t="s">
        <v>17000</v>
      </c>
      <c r="K3495" t="s">
        <v>5522</v>
      </c>
    </row>
    <row r="3496" spans="10:11" x14ac:dyDescent="0.25">
      <c r="J3496" s="1" t="s">
        <v>17001</v>
      </c>
      <c r="K3496" t="s">
        <v>5523</v>
      </c>
    </row>
    <row r="3497" spans="10:11" x14ac:dyDescent="0.25">
      <c r="J3497" s="1" t="s">
        <v>17002</v>
      </c>
      <c r="K3497" t="s">
        <v>5524</v>
      </c>
    </row>
    <row r="3498" spans="10:11" x14ac:dyDescent="0.25">
      <c r="J3498" s="1" t="s">
        <v>17003</v>
      </c>
      <c r="K3498" t="s">
        <v>5525</v>
      </c>
    </row>
    <row r="3499" spans="10:11" x14ac:dyDescent="0.25">
      <c r="J3499" s="1" t="s">
        <v>17004</v>
      </c>
      <c r="K3499" t="s">
        <v>5526</v>
      </c>
    </row>
    <row r="3500" spans="10:11" x14ac:dyDescent="0.25">
      <c r="J3500" s="1" t="s">
        <v>17005</v>
      </c>
      <c r="K3500" t="s">
        <v>5527</v>
      </c>
    </row>
    <row r="3501" spans="10:11" x14ac:dyDescent="0.25">
      <c r="J3501" s="1" t="s">
        <v>17006</v>
      </c>
      <c r="K3501" t="s">
        <v>5528</v>
      </c>
    </row>
    <row r="3502" spans="10:11" x14ac:dyDescent="0.25">
      <c r="J3502" s="1" t="s">
        <v>17007</v>
      </c>
      <c r="K3502" t="s">
        <v>5529</v>
      </c>
    </row>
    <row r="3503" spans="10:11" x14ac:dyDescent="0.25">
      <c r="J3503" s="1" t="s">
        <v>17008</v>
      </c>
      <c r="K3503" t="s">
        <v>5530</v>
      </c>
    </row>
    <row r="3504" spans="10:11" x14ac:dyDescent="0.25">
      <c r="J3504" s="1" t="s">
        <v>17009</v>
      </c>
      <c r="K3504" t="s">
        <v>5531</v>
      </c>
    </row>
    <row r="3505" spans="10:11" x14ac:dyDescent="0.25">
      <c r="J3505" s="1" t="s">
        <v>17010</v>
      </c>
      <c r="K3505" t="s">
        <v>5532</v>
      </c>
    </row>
    <row r="3506" spans="10:11" x14ac:dyDescent="0.25">
      <c r="J3506" s="1" t="s">
        <v>17011</v>
      </c>
      <c r="K3506" t="s">
        <v>5533</v>
      </c>
    </row>
    <row r="3507" spans="10:11" x14ac:dyDescent="0.25">
      <c r="J3507" s="1" t="s">
        <v>17012</v>
      </c>
      <c r="K3507" t="s">
        <v>810</v>
      </c>
    </row>
    <row r="3508" spans="10:11" x14ac:dyDescent="0.25">
      <c r="J3508" s="1" t="s">
        <v>17013</v>
      </c>
      <c r="K3508" t="s">
        <v>5534</v>
      </c>
    </row>
    <row r="3509" spans="10:11" x14ac:dyDescent="0.25">
      <c r="J3509" s="1" t="s">
        <v>17014</v>
      </c>
      <c r="K3509" t="s">
        <v>5535</v>
      </c>
    </row>
    <row r="3510" spans="10:11" x14ac:dyDescent="0.25">
      <c r="J3510" s="1" t="s">
        <v>17015</v>
      </c>
      <c r="K3510" t="s">
        <v>5536</v>
      </c>
    </row>
    <row r="3511" spans="10:11" x14ac:dyDescent="0.25">
      <c r="J3511" s="1" t="s">
        <v>17016</v>
      </c>
      <c r="K3511" t="s">
        <v>5537</v>
      </c>
    </row>
    <row r="3512" spans="10:11" x14ac:dyDescent="0.25">
      <c r="J3512" s="1" t="s">
        <v>17017</v>
      </c>
      <c r="K3512" t="s">
        <v>5538</v>
      </c>
    </row>
    <row r="3513" spans="10:11" x14ac:dyDescent="0.25">
      <c r="J3513" s="1" t="s">
        <v>17018</v>
      </c>
      <c r="K3513" t="s">
        <v>5539</v>
      </c>
    </row>
    <row r="3514" spans="10:11" x14ac:dyDescent="0.25">
      <c r="J3514" s="1" t="s">
        <v>17019</v>
      </c>
      <c r="K3514" t="s">
        <v>5540</v>
      </c>
    </row>
    <row r="3515" spans="10:11" x14ac:dyDescent="0.25">
      <c r="J3515" s="1" t="s">
        <v>17020</v>
      </c>
      <c r="K3515" t="s">
        <v>5541</v>
      </c>
    </row>
    <row r="3516" spans="10:11" x14ac:dyDescent="0.25">
      <c r="J3516" s="1" t="s">
        <v>17021</v>
      </c>
      <c r="K3516" t="s">
        <v>5542</v>
      </c>
    </row>
    <row r="3517" spans="10:11" x14ac:dyDescent="0.25">
      <c r="J3517" s="1" t="s">
        <v>17022</v>
      </c>
      <c r="K3517" t="s">
        <v>5543</v>
      </c>
    </row>
    <row r="3518" spans="10:11" x14ac:dyDescent="0.25">
      <c r="J3518" s="1" t="s">
        <v>17023</v>
      </c>
      <c r="K3518" t="s">
        <v>5544</v>
      </c>
    </row>
    <row r="3519" spans="10:11" x14ac:dyDescent="0.25">
      <c r="J3519" s="1" t="s">
        <v>17024</v>
      </c>
      <c r="K3519" t="s">
        <v>5545</v>
      </c>
    </row>
    <row r="3520" spans="10:11" x14ac:dyDescent="0.25">
      <c r="J3520" s="1" t="s">
        <v>17025</v>
      </c>
      <c r="K3520" t="s">
        <v>5546</v>
      </c>
    </row>
    <row r="3521" spans="10:11" x14ac:dyDescent="0.25">
      <c r="J3521" s="1" t="s">
        <v>17026</v>
      </c>
      <c r="K3521" t="s">
        <v>5547</v>
      </c>
    </row>
    <row r="3522" spans="10:11" x14ac:dyDescent="0.25">
      <c r="J3522" s="1" t="s">
        <v>17027</v>
      </c>
      <c r="K3522" t="s">
        <v>5548</v>
      </c>
    </row>
    <row r="3523" spans="10:11" x14ac:dyDescent="0.25">
      <c r="J3523" s="1" t="s">
        <v>17028</v>
      </c>
      <c r="K3523" t="s">
        <v>1273</v>
      </c>
    </row>
    <row r="3524" spans="10:11" x14ac:dyDescent="0.25">
      <c r="J3524" s="1" t="s">
        <v>17029</v>
      </c>
      <c r="K3524" t="s">
        <v>5549</v>
      </c>
    </row>
    <row r="3525" spans="10:11" x14ac:dyDescent="0.25">
      <c r="J3525" s="1" t="s">
        <v>17030</v>
      </c>
      <c r="K3525" t="s">
        <v>5550</v>
      </c>
    </row>
    <row r="3526" spans="10:11" x14ac:dyDescent="0.25">
      <c r="J3526" s="1" t="s">
        <v>17031</v>
      </c>
      <c r="K3526" t="s">
        <v>5551</v>
      </c>
    </row>
    <row r="3527" spans="10:11" x14ac:dyDescent="0.25">
      <c r="J3527" s="1" t="s">
        <v>17032</v>
      </c>
      <c r="K3527" t="s">
        <v>5552</v>
      </c>
    </row>
    <row r="3528" spans="10:11" x14ac:dyDescent="0.25">
      <c r="J3528" s="1" t="s">
        <v>17033</v>
      </c>
      <c r="K3528" t="s">
        <v>5553</v>
      </c>
    </row>
    <row r="3529" spans="10:11" x14ac:dyDescent="0.25">
      <c r="J3529" s="1" t="s">
        <v>17034</v>
      </c>
      <c r="K3529" t="s">
        <v>628</v>
      </c>
    </row>
    <row r="3530" spans="10:11" x14ac:dyDescent="0.25">
      <c r="J3530" s="1" t="s">
        <v>17035</v>
      </c>
      <c r="K3530" t="s">
        <v>5554</v>
      </c>
    </row>
    <row r="3531" spans="10:11" x14ac:dyDescent="0.25">
      <c r="J3531" s="1" t="s">
        <v>17036</v>
      </c>
      <c r="K3531" t="s">
        <v>5555</v>
      </c>
    </row>
    <row r="3532" spans="10:11" x14ac:dyDescent="0.25">
      <c r="J3532" s="1" t="s">
        <v>17037</v>
      </c>
      <c r="K3532" t="s">
        <v>5556</v>
      </c>
    </row>
    <row r="3533" spans="10:11" x14ac:dyDescent="0.25">
      <c r="J3533" s="1" t="s">
        <v>17038</v>
      </c>
      <c r="K3533" t="s">
        <v>5557</v>
      </c>
    </row>
    <row r="3534" spans="10:11" x14ac:dyDescent="0.25">
      <c r="J3534" s="1" t="s">
        <v>17039</v>
      </c>
      <c r="K3534" t="s">
        <v>5558</v>
      </c>
    </row>
    <row r="3535" spans="10:11" x14ac:dyDescent="0.25">
      <c r="J3535" s="1" t="s">
        <v>17040</v>
      </c>
      <c r="K3535" t="s">
        <v>2068</v>
      </c>
    </row>
    <row r="3536" spans="10:11" x14ac:dyDescent="0.25">
      <c r="J3536" s="1" t="s">
        <v>17041</v>
      </c>
      <c r="K3536" t="s">
        <v>1274</v>
      </c>
    </row>
    <row r="3537" spans="10:11" x14ac:dyDescent="0.25">
      <c r="J3537" s="1" t="s">
        <v>17042</v>
      </c>
      <c r="K3537" t="s">
        <v>2069</v>
      </c>
    </row>
    <row r="3538" spans="10:11" x14ac:dyDescent="0.25">
      <c r="J3538" s="1" t="s">
        <v>17043</v>
      </c>
      <c r="K3538" t="s">
        <v>5559</v>
      </c>
    </row>
    <row r="3539" spans="10:11" x14ac:dyDescent="0.25">
      <c r="J3539" s="1" t="s">
        <v>17044</v>
      </c>
      <c r="K3539" t="s">
        <v>2070</v>
      </c>
    </row>
    <row r="3540" spans="10:11" x14ac:dyDescent="0.25">
      <c r="J3540" s="1" t="s">
        <v>17045</v>
      </c>
      <c r="K3540" t="s">
        <v>1275</v>
      </c>
    </row>
    <row r="3541" spans="10:11" x14ac:dyDescent="0.25">
      <c r="J3541" s="1" t="s">
        <v>17046</v>
      </c>
      <c r="K3541" t="s">
        <v>5560</v>
      </c>
    </row>
    <row r="3542" spans="10:11" x14ac:dyDescent="0.25">
      <c r="J3542" s="1" t="s">
        <v>17047</v>
      </c>
      <c r="K3542" t="s">
        <v>5561</v>
      </c>
    </row>
    <row r="3543" spans="10:11" x14ac:dyDescent="0.25">
      <c r="J3543" s="1" t="s">
        <v>17048</v>
      </c>
      <c r="K3543" t="s">
        <v>5562</v>
      </c>
    </row>
    <row r="3544" spans="10:11" x14ac:dyDescent="0.25">
      <c r="J3544" s="1" t="s">
        <v>17049</v>
      </c>
      <c r="K3544" t="s">
        <v>5563</v>
      </c>
    </row>
    <row r="3545" spans="10:11" x14ac:dyDescent="0.25">
      <c r="J3545" s="1" t="s">
        <v>17050</v>
      </c>
      <c r="K3545" t="s">
        <v>5564</v>
      </c>
    </row>
    <row r="3546" spans="10:11" x14ac:dyDescent="0.25">
      <c r="J3546" s="1" t="s">
        <v>17051</v>
      </c>
      <c r="K3546" t="s">
        <v>5565</v>
      </c>
    </row>
    <row r="3547" spans="10:11" x14ac:dyDescent="0.25">
      <c r="J3547" s="1" t="s">
        <v>17052</v>
      </c>
      <c r="K3547" t="s">
        <v>5566</v>
      </c>
    </row>
    <row r="3548" spans="10:11" x14ac:dyDescent="0.25">
      <c r="J3548" s="1" t="s">
        <v>17053</v>
      </c>
      <c r="K3548" t="s">
        <v>5567</v>
      </c>
    </row>
    <row r="3549" spans="10:11" x14ac:dyDescent="0.25">
      <c r="J3549" s="1" t="s">
        <v>17054</v>
      </c>
      <c r="K3549" t="s">
        <v>5568</v>
      </c>
    </row>
    <row r="3550" spans="10:11" x14ac:dyDescent="0.25">
      <c r="J3550" s="1" t="s">
        <v>17055</v>
      </c>
      <c r="K3550" t="s">
        <v>629</v>
      </c>
    </row>
    <row r="3551" spans="10:11" x14ac:dyDescent="0.25">
      <c r="J3551" s="1" t="s">
        <v>17056</v>
      </c>
      <c r="K3551" t="s">
        <v>5569</v>
      </c>
    </row>
    <row r="3552" spans="10:11" x14ac:dyDescent="0.25">
      <c r="J3552" s="1" t="s">
        <v>17057</v>
      </c>
      <c r="K3552" t="s">
        <v>5570</v>
      </c>
    </row>
    <row r="3553" spans="10:11" x14ac:dyDescent="0.25">
      <c r="J3553" s="1" t="s">
        <v>17058</v>
      </c>
      <c r="K3553" t="s">
        <v>5571</v>
      </c>
    </row>
    <row r="3554" spans="10:11" x14ac:dyDescent="0.25">
      <c r="J3554" s="1" t="s">
        <v>17059</v>
      </c>
      <c r="K3554" t="s">
        <v>5572</v>
      </c>
    </row>
    <row r="3555" spans="10:11" x14ac:dyDescent="0.25">
      <c r="J3555" s="1" t="s">
        <v>17060</v>
      </c>
      <c r="K3555" t="s">
        <v>5573</v>
      </c>
    </row>
    <row r="3556" spans="10:11" x14ac:dyDescent="0.25">
      <c r="J3556" s="1" t="s">
        <v>17061</v>
      </c>
      <c r="K3556" t="s">
        <v>5574</v>
      </c>
    </row>
    <row r="3557" spans="10:11" x14ac:dyDescent="0.25">
      <c r="J3557" s="1" t="s">
        <v>17062</v>
      </c>
      <c r="K3557" t="s">
        <v>5575</v>
      </c>
    </row>
    <row r="3558" spans="10:11" x14ac:dyDescent="0.25">
      <c r="J3558" s="1" t="s">
        <v>17063</v>
      </c>
      <c r="K3558" t="s">
        <v>5576</v>
      </c>
    </row>
    <row r="3559" spans="10:11" x14ac:dyDescent="0.25">
      <c r="J3559" s="1" t="s">
        <v>17064</v>
      </c>
      <c r="K3559" t="s">
        <v>5577</v>
      </c>
    </row>
    <row r="3560" spans="10:11" x14ac:dyDescent="0.25">
      <c r="J3560" s="1" t="s">
        <v>17065</v>
      </c>
      <c r="K3560" t="s">
        <v>469</v>
      </c>
    </row>
    <row r="3561" spans="10:11" x14ac:dyDescent="0.25">
      <c r="J3561" s="1" t="s">
        <v>17066</v>
      </c>
      <c r="K3561" t="s">
        <v>5578</v>
      </c>
    </row>
    <row r="3562" spans="10:11" x14ac:dyDescent="0.25">
      <c r="J3562" s="1" t="s">
        <v>17067</v>
      </c>
      <c r="K3562" t="s">
        <v>5579</v>
      </c>
    </row>
    <row r="3563" spans="10:11" x14ac:dyDescent="0.25">
      <c r="J3563" s="1" t="s">
        <v>17068</v>
      </c>
      <c r="K3563" t="s">
        <v>5580</v>
      </c>
    </row>
    <row r="3564" spans="10:11" x14ac:dyDescent="0.25">
      <c r="J3564" s="1" t="s">
        <v>17069</v>
      </c>
      <c r="K3564" t="s">
        <v>1276</v>
      </c>
    </row>
    <row r="3565" spans="10:11" x14ac:dyDescent="0.25">
      <c r="J3565" s="1" t="s">
        <v>17070</v>
      </c>
      <c r="K3565" t="s">
        <v>5581</v>
      </c>
    </row>
    <row r="3566" spans="10:11" x14ac:dyDescent="0.25">
      <c r="J3566" s="1" t="s">
        <v>17071</v>
      </c>
      <c r="K3566" t="s">
        <v>1277</v>
      </c>
    </row>
    <row r="3567" spans="10:11" x14ac:dyDescent="0.25">
      <c r="J3567" s="1" t="s">
        <v>17072</v>
      </c>
      <c r="K3567" t="s">
        <v>2071</v>
      </c>
    </row>
    <row r="3568" spans="10:11" x14ac:dyDescent="0.25">
      <c r="J3568" s="1" t="s">
        <v>17073</v>
      </c>
      <c r="K3568" t="s">
        <v>5582</v>
      </c>
    </row>
    <row r="3569" spans="10:11" x14ac:dyDescent="0.25">
      <c r="J3569" s="1" t="s">
        <v>17074</v>
      </c>
      <c r="K3569" t="s">
        <v>5583</v>
      </c>
    </row>
    <row r="3570" spans="10:11" x14ac:dyDescent="0.25">
      <c r="J3570" s="1" t="s">
        <v>17075</v>
      </c>
      <c r="K3570" t="s">
        <v>5584</v>
      </c>
    </row>
    <row r="3571" spans="10:11" x14ac:dyDescent="0.25">
      <c r="J3571" s="1" t="s">
        <v>17076</v>
      </c>
      <c r="K3571" t="s">
        <v>1278</v>
      </c>
    </row>
    <row r="3572" spans="10:11" x14ac:dyDescent="0.25">
      <c r="J3572" s="1" t="s">
        <v>17077</v>
      </c>
      <c r="K3572" t="s">
        <v>811</v>
      </c>
    </row>
    <row r="3573" spans="10:11" x14ac:dyDescent="0.25">
      <c r="J3573" s="1" t="s">
        <v>17078</v>
      </c>
      <c r="K3573" t="s">
        <v>5585</v>
      </c>
    </row>
    <row r="3574" spans="10:11" x14ac:dyDescent="0.25">
      <c r="J3574" s="1" t="s">
        <v>17079</v>
      </c>
      <c r="K3574" t="s">
        <v>1279</v>
      </c>
    </row>
    <row r="3575" spans="10:11" x14ac:dyDescent="0.25">
      <c r="J3575" s="1" t="s">
        <v>17080</v>
      </c>
      <c r="K3575" t="s">
        <v>5586</v>
      </c>
    </row>
    <row r="3576" spans="10:11" x14ac:dyDescent="0.25">
      <c r="J3576" s="1" t="s">
        <v>17081</v>
      </c>
      <c r="K3576" t="s">
        <v>5587</v>
      </c>
    </row>
    <row r="3577" spans="10:11" x14ac:dyDescent="0.25">
      <c r="J3577" s="1" t="s">
        <v>17082</v>
      </c>
      <c r="K3577" t="s">
        <v>5588</v>
      </c>
    </row>
    <row r="3578" spans="10:11" x14ac:dyDescent="0.25">
      <c r="J3578" s="1" t="s">
        <v>17083</v>
      </c>
      <c r="K3578" t="s">
        <v>5589</v>
      </c>
    </row>
    <row r="3579" spans="10:11" x14ac:dyDescent="0.25">
      <c r="J3579" s="1" t="s">
        <v>17084</v>
      </c>
      <c r="K3579" t="s">
        <v>5590</v>
      </c>
    </row>
    <row r="3580" spans="10:11" x14ac:dyDescent="0.25">
      <c r="J3580" s="1" t="s">
        <v>17085</v>
      </c>
      <c r="K3580" t="s">
        <v>5591</v>
      </c>
    </row>
    <row r="3581" spans="10:11" x14ac:dyDescent="0.25">
      <c r="J3581" s="1" t="s">
        <v>17086</v>
      </c>
      <c r="K3581" t="s">
        <v>5592</v>
      </c>
    </row>
    <row r="3582" spans="10:11" x14ac:dyDescent="0.25">
      <c r="J3582" s="1" t="s">
        <v>17087</v>
      </c>
      <c r="K3582" t="s">
        <v>5593</v>
      </c>
    </row>
    <row r="3583" spans="10:11" x14ac:dyDescent="0.25">
      <c r="J3583" s="1" t="s">
        <v>17088</v>
      </c>
      <c r="K3583" t="s">
        <v>5594</v>
      </c>
    </row>
    <row r="3584" spans="10:11" x14ac:dyDescent="0.25">
      <c r="J3584" s="1" t="s">
        <v>17089</v>
      </c>
      <c r="K3584" t="s">
        <v>5595</v>
      </c>
    </row>
    <row r="3585" spans="10:11" x14ac:dyDescent="0.25">
      <c r="J3585" s="1" t="s">
        <v>17090</v>
      </c>
      <c r="K3585" t="s">
        <v>5596</v>
      </c>
    </row>
    <row r="3586" spans="10:11" x14ac:dyDescent="0.25">
      <c r="J3586" s="1" t="s">
        <v>17091</v>
      </c>
      <c r="K3586" t="s">
        <v>5597</v>
      </c>
    </row>
    <row r="3587" spans="10:11" x14ac:dyDescent="0.25">
      <c r="J3587" s="1" t="s">
        <v>17092</v>
      </c>
      <c r="K3587" t="s">
        <v>5598</v>
      </c>
    </row>
    <row r="3588" spans="10:11" x14ac:dyDescent="0.25">
      <c r="J3588" s="1" t="s">
        <v>17093</v>
      </c>
      <c r="K3588" t="s">
        <v>5599</v>
      </c>
    </row>
    <row r="3589" spans="10:11" x14ac:dyDescent="0.25">
      <c r="J3589" s="1" t="s">
        <v>17094</v>
      </c>
      <c r="K3589" t="s">
        <v>5600</v>
      </c>
    </row>
    <row r="3590" spans="10:11" x14ac:dyDescent="0.25">
      <c r="J3590" s="1" t="s">
        <v>17095</v>
      </c>
      <c r="K3590" t="s">
        <v>5601</v>
      </c>
    </row>
    <row r="3591" spans="10:11" x14ac:dyDescent="0.25">
      <c r="J3591" s="1" t="s">
        <v>17096</v>
      </c>
      <c r="K3591" t="s">
        <v>5602</v>
      </c>
    </row>
    <row r="3592" spans="10:11" x14ac:dyDescent="0.25">
      <c r="J3592" s="1" t="s">
        <v>17097</v>
      </c>
      <c r="K3592" t="s">
        <v>5603</v>
      </c>
    </row>
    <row r="3593" spans="10:11" x14ac:dyDescent="0.25">
      <c r="J3593" s="1" t="s">
        <v>17098</v>
      </c>
      <c r="K3593" t="s">
        <v>2072</v>
      </c>
    </row>
    <row r="3594" spans="10:11" x14ac:dyDescent="0.25">
      <c r="J3594" s="1" t="s">
        <v>17099</v>
      </c>
      <c r="K3594" t="s">
        <v>5604</v>
      </c>
    </row>
    <row r="3595" spans="10:11" x14ac:dyDescent="0.25">
      <c r="J3595" s="1" t="s">
        <v>17100</v>
      </c>
      <c r="K3595" t="s">
        <v>5605</v>
      </c>
    </row>
    <row r="3596" spans="10:11" x14ac:dyDescent="0.25">
      <c r="J3596" s="1" t="s">
        <v>17101</v>
      </c>
      <c r="K3596" t="s">
        <v>5606</v>
      </c>
    </row>
    <row r="3597" spans="10:11" x14ac:dyDescent="0.25">
      <c r="J3597" s="1" t="s">
        <v>17102</v>
      </c>
      <c r="K3597" t="s">
        <v>1280</v>
      </c>
    </row>
    <row r="3598" spans="10:11" x14ac:dyDescent="0.25">
      <c r="J3598" s="1" t="s">
        <v>17103</v>
      </c>
      <c r="K3598" t="s">
        <v>5607</v>
      </c>
    </row>
    <row r="3599" spans="10:11" x14ac:dyDescent="0.25">
      <c r="J3599" s="1" t="s">
        <v>17104</v>
      </c>
      <c r="K3599" t="s">
        <v>5608</v>
      </c>
    </row>
    <row r="3600" spans="10:11" x14ac:dyDescent="0.25">
      <c r="J3600" s="1" t="s">
        <v>17105</v>
      </c>
      <c r="K3600" t="s">
        <v>5609</v>
      </c>
    </row>
    <row r="3601" spans="10:11" x14ac:dyDescent="0.25">
      <c r="J3601" s="1" t="s">
        <v>17106</v>
      </c>
      <c r="K3601" t="s">
        <v>5610</v>
      </c>
    </row>
    <row r="3602" spans="10:11" x14ac:dyDescent="0.25">
      <c r="J3602" s="1" t="s">
        <v>17107</v>
      </c>
      <c r="K3602" t="s">
        <v>5611</v>
      </c>
    </row>
    <row r="3603" spans="10:11" x14ac:dyDescent="0.25">
      <c r="J3603" s="1" t="s">
        <v>17108</v>
      </c>
      <c r="K3603" t="s">
        <v>812</v>
      </c>
    </row>
    <row r="3604" spans="10:11" x14ac:dyDescent="0.25">
      <c r="J3604" s="1" t="s">
        <v>17109</v>
      </c>
      <c r="K3604" t="s">
        <v>5612</v>
      </c>
    </row>
    <row r="3605" spans="10:11" x14ac:dyDescent="0.25">
      <c r="J3605" s="1" t="s">
        <v>17110</v>
      </c>
      <c r="K3605" t="s">
        <v>5613</v>
      </c>
    </row>
    <row r="3606" spans="10:11" x14ac:dyDescent="0.25">
      <c r="J3606" s="1" t="s">
        <v>17111</v>
      </c>
      <c r="K3606" t="s">
        <v>5614</v>
      </c>
    </row>
    <row r="3607" spans="10:11" x14ac:dyDescent="0.25">
      <c r="J3607" s="1" t="s">
        <v>17112</v>
      </c>
      <c r="K3607" t="s">
        <v>5615</v>
      </c>
    </row>
    <row r="3608" spans="10:11" x14ac:dyDescent="0.25">
      <c r="J3608" s="1" t="s">
        <v>17113</v>
      </c>
      <c r="K3608" t="s">
        <v>5616</v>
      </c>
    </row>
    <row r="3609" spans="10:11" x14ac:dyDescent="0.25">
      <c r="J3609" s="1" t="s">
        <v>17114</v>
      </c>
      <c r="K3609" t="s">
        <v>5617</v>
      </c>
    </row>
    <row r="3610" spans="10:11" x14ac:dyDescent="0.25">
      <c r="J3610" s="1" t="s">
        <v>17115</v>
      </c>
      <c r="K3610" t="s">
        <v>2073</v>
      </c>
    </row>
    <row r="3611" spans="10:11" x14ac:dyDescent="0.25">
      <c r="J3611" s="1" t="s">
        <v>17116</v>
      </c>
      <c r="K3611" t="s">
        <v>5618</v>
      </c>
    </row>
    <row r="3612" spans="10:11" x14ac:dyDescent="0.25">
      <c r="J3612" s="1" t="s">
        <v>17117</v>
      </c>
      <c r="K3612" t="s">
        <v>2074</v>
      </c>
    </row>
    <row r="3613" spans="10:11" x14ac:dyDescent="0.25">
      <c r="J3613" s="1" t="s">
        <v>17118</v>
      </c>
      <c r="K3613" t="s">
        <v>5619</v>
      </c>
    </row>
    <row r="3614" spans="10:11" x14ac:dyDescent="0.25">
      <c r="J3614" s="1" t="s">
        <v>17119</v>
      </c>
      <c r="K3614" t="s">
        <v>5620</v>
      </c>
    </row>
    <row r="3615" spans="10:11" x14ac:dyDescent="0.25">
      <c r="J3615" s="1" t="s">
        <v>17120</v>
      </c>
      <c r="K3615" t="s">
        <v>5621</v>
      </c>
    </row>
    <row r="3616" spans="10:11" x14ac:dyDescent="0.25">
      <c r="J3616" s="1" t="s">
        <v>17121</v>
      </c>
      <c r="K3616" t="s">
        <v>1281</v>
      </c>
    </row>
    <row r="3617" spans="10:11" x14ac:dyDescent="0.25">
      <c r="J3617" s="1" t="s">
        <v>17122</v>
      </c>
      <c r="K3617" t="s">
        <v>5622</v>
      </c>
    </row>
    <row r="3618" spans="10:11" x14ac:dyDescent="0.25">
      <c r="J3618" s="1" t="s">
        <v>17123</v>
      </c>
      <c r="K3618" t="s">
        <v>5623</v>
      </c>
    </row>
    <row r="3619" spans="10:11" x14ac:dyDescent="0.25">
      <c r="J3619" s="1" t="s">
        <v>17124</v>
      </c>
      <c r="K3619" t="s">
        <v>5624</v>
      </c>
    </row>
    <row r="3620" spans="10:11" x14ac:dyDescent="0.25">
      <c r="J3620" s="1" t="s">
        <v>17125</v>
      </c>
      <c r="K3620" t="s">
        <v>2075</v>
      </c>
    </row>
    <row r="3621" spans="10:11" x14ac:dyDescent="0.25">
      <c r="J3621" s="1" t="s">
        <v>17126</v>
      </c>
      <c r="K3621" t="s">
        <v>5625</v>
      </c>
    </row>
    <row r="3622" spans="10:11" x14ac:dyDescent="0.25">
      <c r="J3622" s="1" t="s">
        <v>17127</v>
      </c>
      <c r="K3622" t="s">
        <v>5626</v>
      </c>
    </row>
    <row r="3623" spans="10:11" x14ac:dyDescent="0.25">
      <c r="J3623" s="1" t="s">
        <v>17128</v>
      </c>
      <c r="K3623" t="s">
        <v>2076</v>
      </c>
    </row>
    <row r="3624" spans="10:11" x14ac:dyDescent="0.25">
      <c r="J3624" s="1" t="s">
        <v>17129</v>
      </c>
      <c r="K3624" t="s">
        <v>5627</v>
      </c>
    </row>
    <row r="3625" spans="10:11" x14ac:dyDescent="0.25">
      <c r="J3625" s="1" t="s">
        <v>17130</v>
      </c>
      <c r="K3625" t="s">
        <v>5628</v>
      </c>
    </row>
    <row r="3626" spans="10:11" x14ac:dyDescent="0.25">
      <c r="J3626" s="1" t="s">
        <v>17131</v>
      </c>
      <c r="K3626" t="s">
        <v>5629</v>
      </c>
    </row>
    <row r="3627" spans="10:11" x14ac:dyDescent="0.25">
      <c r="J3627" s="1" t="s">
        <v>17132</v>
      </c>
      <c r="K3627" t="s">
        <v>5630</v>
      </c>
    </row>
    <row r="3628" spans="10:11" x14ac:dyDescent="0.25">
      <c r="J3628" s="1" t="s">
        <v>17133</v>
      </c>
      <c r="K3628" t="s">
        <v>5631</v>
      </c>
    </row>
    <row r="3629" spans="10:11" x14ac:dyDescent="0.25">
      <c r="J3629" s="1" t="s">
        <v>17134</v>
      </c>
      <c r="K3629" t="s">
        <v>5632</v>
      </c>
    </row>
    <row r="3630" spans="10:11" x14ac:dyDescent="0.25">
      <c r="J3630" s="1" t="s">
        <v>17135</v>
      </c>
      <c r="K3630" t="s">
        <v>2077</v>
      </c>
    </row>
    <row r="3631" spans="10:11" x14ac:dyDescent="0.25">
      <c r="J3631" s="1" t="s">
        <v>17136</v>
      </c>
      <c r="K3631" t="s">
        <v>5633</v>
      </c>
    </row>
    <row r="3632" spans="10:11" x14ac:dyDescent="0.25">
      <c r="J3632" s="1" t="s">
        <v>17137</v>
      </c>
      <c r="K3632" t="s">
        <v>470</v>
      </c>
    </row>
    <row r="3633" spans="10:11" x14ac:dyDescent="0.25">
      <c r="J3633" s="1" t="s">
        <v>17138</v>
      </c>
      <c r="K3633" t="s">
        <v>5634</v>
      </c>
    </row>
    <row r="3634" spans="10:11" x14ac:dyDescent="0.25">
      <c r="J3634" s="1" t="s">
        <v>17139</v>
      </c>
      <c r="K3634" t="s">
        <v>5635</v>
      </c>
    </row>
    <row r="3635" spans="10:11" x14ac:dyDescent="0.25">
      <c r="J3635" s="1" t="s">
        <v>17140</v>
      </c>
      <c r="K3635" t="s">
        <v>5636</v>
      </c>
    </row>
    <row r="3636" spans="10:11" x14ac:dyDescent="0.25">
      <c r="J3636" s="1" t="s">
        <v>17141</v>
      </c>
      <c r="K3636" t="s">
        <v>5637</v>
      </c>
    </row>
    <row r="3637" spans="10:11" x14ac:dyDescent="0.25">
      <c r="J3637" s="1" t="s">
        <v>17142</v>
      </c>
      <c r="K3637" t="s">
        <v>1282</v>
      </c>
    </row>
    <row r="3638" spans="10:11" x14ac:dyDescent="0.25">
      <c r="J3638" s="1" t="s">
        <v>17143</v>
      </c>
      <c r="K3638" t="s">
        <v>1283</v>
      </c>
    </row>
    <row r="3639" spans="10:11" x14ac:dyDescent="0.25">
      <c r="J3639" s="1" t="s">
        <v>17144</v>
      </c>
      <c r="K3639" t="s">
        <v>5638</v>
      </c>
    </row>
    <row r="3640" spans="10:11" x14ac:dyDescent="0.25">
      <c r="J3640" s="1" t="s">
        <v>17145</v>
      </c>
      <c r="K3640" t="s">
        <v>5639</v>
      </c>
    </row>
    <row r="3641" spans="10:11" x14ac:dyDescent="0.25">
      <c r="J3641" s="1" t="s">
        <v>17146</v>
      </c>
      <c r="K3641" t="s">
        <v>5640</v>
      </c>
    </row>
    <row r="3642" spans="10:11" x14ac:dyDescent="0.25">
      <c r="J3642" s="1" t="s">
        <v>17147</v>
      </c>
      <c r="K3642" t="s">
        <v>5641</v>
      </c>
    </row>
    <row r="3643" spans="10:11" x14ac:dyDescent="0.25">
      <c r="J3643" s="1" t="s">
        <v>17148</v>
      </c>
      <c r="K3643" t="s">
        <v>5642</v>
      </c>
    </row>
    <row r="3644" spans="10:11" x14ac:dyDescent="0.25">
      <c r="J3644" s="1" t="s">
        <v>17149</v>
      </c>
      <c r="K3644" t="s">
        <v>5643</v>
      </c>
    </row>
    <row r="3645" spans="10:11" x14ac:dyDescent="0.25">
      <c r="J3645" s="1" t="s">
        <v>17150</v>
      </c>
      <c r="K3645" t="s">
        <v>5644</v>
      </c>
    </row>
    <row r="3646" spans="10:11" x14ac:dyDescent="0.25">
      <c r="J3646" s="1" t="s">
        <v>17151</v>
      </c>
      <c r="K3646" t="s">
        <v>5645</v>
      </c>
    </row>
    <row r="3647" spans="10:11" x14ac:dyDescent="0.25">
      <c r="J3647" s="1" t="s">
        <v>17152</v>
      </c>
      <c r="K3647" t="s">
        <v>5646</v>
      </c>
    </row>
    <row r="3648" spans="10:11" x14ac:dyDescent="0.25">
      <c r="J3648" s="1" t="s">
        <v>17153</v>
      </c>
      <c r="K3648" t="s">
        <v>5647</v>
      </c>
    </row>
    <row r="3649" spans="10:11" x14ac:dyDescent="0.25">
      <c r="J3649" s="1" t="s">
        <v>17154</v>
      </c>
      <c r="K3649" t="s">
        <v>5648</v>
      </c>
    </row>
    <row r="3650" spans="10:11" x14ac:dyDescent="0.25">
      <c r="J3650" s="1" t="s">
        <v>17155</v>
      </c>
      <c r="K3650" t="s">
        <v>2078</v>
      </c>
    </row>
    <row r="3651" spans="10:11" x14ac:dyDescent="0.25">
      <c r="J3651" s="1" t="s">
        <v>17156</v>
      </c>
      <c r="K3651" t="s">
        <v>2079</v>
      </c>
    </row>
    <row r="3652" spans="10:11" x14ac:dyDescent="0.25">
      <c r="J3652" s="1" t="s">
        <v>17157</v>
      </c>
      <c r="K3652" t="s">
        <v>5649</v>
      </c>
    </row>
    <row r="3653" spans="10:11" x14ac:dyDescent="0.25">
      <c r="J3653" s="1" t="s">
        <v>17158</v>
      </c>
      <c r="K3653" t="s">
        <v>5650</v>
      </c>
    </row>
    <row r="3654" spans="10:11" x14ac:dyDescent="0.25">
      <c r="J3654" s="1" t="s">
        <v>17159</v>
      </c>
      <c r="K3654" t="s">
        <v>5651</v>
      </c>
    </row>
    <row r="3655" spans="10:11" x14ac:dyDescent="0.25">
      <c r="J3655" s="1" t="s">
        <v>17160</v>
      </c>
      <c r="K3655" t="s">
        <v>5652</v>
      </c>
    </row>
    <row r="3656" spans="10:11" x14ac:dyDescent="0.25">
      <c r="J3656" s="1" t="s">
        <v>17161</v>
      </c>
      <c r="K3656" t="s">
        <v>5653</v>
      </c>
    </row>
    <row r="3657" spans="10:11" x14ac:dyDescent="0.25">
      <c r="J3657" s="1" t="s">
        <v>17162</v>
      </c>
      <c r="K3657" t="s">
        <v>5654</v>
      </c>
    </row>
    <row r="3658" spans="10:11" x14ac:dyDescent="0.25">
      <c r="J3658" s="1" t="s">
        <v>17163</v>
      </c>
      <c r="K3658" t="s">
        <v>5655</v>
      </c>
    </row>
    <row r="3659" spans="10:11" x14ac:dyDescent="0.25">
      <c r="J3659" s="1" t="s">
        <v>17164</v>
      </c>
      <c r="K3659" t="s">
        <v>5656</v>
      </c>
    </row>
    <row r="3660" spans="10:11" x14ac:dyDescent="0.25">
      <c r="J3660" s="1" t="s">
        <v>17165</v>
      </c>
      <c r="K3660" t="s">
        <v>5657</v>
      </c>
    </row>
    <row r="3661" spans="10:11" x14ac:dyDescent="0.25">
      <c r="J3661" s="1" t="s">
        <v>17166</v>
      </c>
      <c r="K3661" t="s">
        <v>5658</v>
      </c>
    </row>
    <row r="3662" spans="10:11" x14ac:dyDescent="0.25">
      <c r="J3662" s="1" t="s">
        <v>17167</v>
      </c>
      <c r="K3662" t="s">
        <v>5659</v>
      </c>
    </row>
    <row r="3663" spans="10:11" x14ac:dyDescent="0.25">
      <c r="J3663" s="1" t="s">
        <v>17168</v>
      </c>
      <c r="K3663" t="s">
        <v>5660</v>
      </c>
    </row>
    <row r="3664" spans="10:11" x14ac:dyDescent="0.25">
      <c r="J3664" s="1" t="s">
        <v>17169</v>
      </c>
      <c r="K3664" t="s">
        <v>5661</v>
      </c>
    </row>
    <row r="3665" spans="10:11" x14ac:dyDescent="0.25">
      <c r="J3665" s="1" t="s">
        <v>17170</v>
      </c>
      <c r="K3665" t="s">
        <v>5662</v>
      </c>
    </row>
    <row r="3666" spans="10:11" x14ac:dyDescent="0.25">
      <c r="J3666" s="1" t="s">
        <v>17171</v>
      </c>
      <c r="K3666" t="s">
        <v>5663</v>
      </c>
    </row>
    <row r="3667" spans="10:11" x14ac:dyDescent="0.25">
      <c r="J3667" s="1" t="s">
        <v>17172</v>
      </c>
      <c r="K3667" t="s">
        <v>5664</v>
      </c>
    </row>
    <row r="3668" spans="10:11" x14ac:dyDescent="0.25">
      <c r="J3668" s="1" t="s">
        <v>17173</v>
      </c>
      <c r="K3668" t="s">
        <v>5665</v>
      </c>
    </row>
    <row r="3669" spans="10:11" x14ac:dyDescent="0.25">
      <c r="J3669" s="1" t="s">
        <v>17174</v>
      </c>
      <c r="K3669" t="s">
        <v>5666</v>
      </c>
    </row>
    <row r="3670" spans="10:11" x14ac:dyDescent="0.25">
      <c r="J3670" s="1" t="s">
        <v>17175</v>
      </c>
      <c r="K3670" t="s">
        <v>5667</v>
      </c>
    </row>
    <row r="3671" spans="10:11" x14ac:dyDescent="0.25">
      <c r="J3671" s="1" t="s">
        <v>17176</v>
      </c>
      <c r="K3671" t="s">
        <v>5668</v>
      </c>
    </row>
    <row r="3672" spans="10:11" x14ac:dyDescent="0.25">
      <c r="J3672" s="1" t="s">
        <v>17177</v>
      </c>
      <c r="K3672" t="s">
        <v>1284</v>
      </c>
    </row>
    <row r="3673" spans="10:11" x14ac:dyDescent="0.25">
      <c r="J3673" s="1" t="s">
        <v>17178</v>
      </c>
      <c r="K3673" t="s">
        <v>5669</v>
      </c>
    </row>
    <row r="3674" spans="10:11" x14ac:dyDescent="0.25">
      <c r="J3674" s="1" t="s">
        <v>17179</v>
      </c>
      <c r="K3674" t="s">
        <v>5670</v>
      </c>
    </row>
    <row r="3675" spans="10:11" x14ac:dyDescent="0.25">
      <c r="J3675" s="1" t="s">
        <v>17180</v>
      </c>
      <c r="K3675" t="s">
        <v>5671</v>
      </c>
    </row>
    <row r="3676" spans="10:11" x14ac:dyDescent="0.25">
      <c r="J3676" s="1" t="s">
        <v>17181</v>
      </c>
      <c r="K3676" t="s">
        <v>5672</v>
      </c>
    </row>
    <row r="3677" spans="10:11" x14ac:dyDescent="0.25">
      <c r="J3677" s="1" t="s">
        <v>17182</v>
      </c>
      <c r="K3677" t="s">
        <v>5673</v>
      </c>
    </row>
    <row r="3678" spans="10:11" x14ac:dyDescent="0.25">
      <c r="J3678" s="1" t="s">
        <v>17183</v>
      </c>
      <c r="K3678" t="s">
        <v>5674</v>
      </c>
    </row>
    <row r="3679" spans="10:11" x14ac:dyDescent="0.25">
      <c r="J3679" s="1" t="s">
        <v>17184</v>
      </c>
      <c r="K3679" t="s">
        <v>5675</v>
      </c>
    </row>
    <row r="3680" spans="10:11" x14ac:dyDescent="0.25">
      <c r="J3680" s="1" t="s">
        <v>17185</v>
      </c>
      <c r="K3680" t="s">
        <v>5676</v>
      </c>
    </row>
    <row r="3681" spans="10:11" x14ac:dyDescent="0.25">
      <c r="J3681" s="1" t="s">
        <v>17186</v>
      </c>
      <c r="K3681" t="s">
        <v>1285</v>
      </c>
    </row>
    <row r="3682" spans="10:11" x14ac:dyDescent="0.25">
      <c r="J3682" s="1" t="s">
        <v>17187</v>
      </c>
      <c r="K3682" t="s">
        <v>1286</v>
      </c>
    </row>
    <row r="3683" spans="10:11" x14ac:dyDescent="0.25">
      <c r="J3683" s="1" t="s">
        <v>17188</v>
      </c>
      <c r="K3683" t="s">
        <v>5677</v>
      </c>
    </row>
    <row r="3684" spans="10:11" x14ac:dyDescent="0.25">
      <c r="J3684" s="1" t="s">
        <v>17189</v>
      </c>
      <c r="K3684" t="s">
        <v>5678</v>
      </c>
    </row>
    <row r="3685" spans="10:11" x14ac:dyDescent="0.25">
      <c r="J3685" s="1" t="s">
        <v>17190</v>
      </c>
      <c r="K3685" t="s">
        <v>5679</v>
      </c>
    </row>
    <row r="3686" spans="10:11" x14ac:dyDescent="0.25">
      <c r="J3686" s="1" t="s">
        <v>17191</v>
      </c>
      <c r="K3686" t="s">
        <v>5680</v>
      </c>
    </row>
    <row r="3687" spans="10:11" x14ac:dyDescent="0.25">
      <c r="J3687" s="1" t="s">
        <v>17192</v>
      </c>
      <c r="K3687" t="s">
        <v>5681</v>
      </c>
    </row>
    <row r="3688" spans="10:11" x14ac:dyDescent="0.25">
      <c r="J3688" s="1" t="s">
        <v>17193</v>
      </c>
      <c r="K3688" t="s">
        <v>5682</v>
      </c>
    </row>
    <row r="3689" spans="10:11" x14ac:dyDescent="0.25">
      <c r="J3689" s="1" t="s">
        <v>17194</v>
      </c>
      <c r="K3689" t="s">
        <v>471</v>
      </c>
    </row>
    <row r="3690" spans="10:11" x14ac:dyDescent="0.25">
      <c r="J3690" s="1" t="s">
        <v>17195</v>
      </c>
      <c r="K3690" t="s">
        <v>5683</v>
      </c>
    </row>
    <row r="3691" spans="10:11" x14ac:dyDescent="0.25">
      <c r="J3691" s="1" t="s">
        <v>17196</v>
      </c>
      <c r="K3691" t="s">
        <v>5684</v>
      </c>
    </row>
    <row r="3692" spans="10:11" x14ac:dyDescent="0.25">
      <c r="J3692" s="1" t="s">
        <v>17197</v>
      </c>
      <c r="K3692" t="s">
        <v>5685</v>
      </c>
    </row>
    <row r="3693" spans="10:11" x14ac:dyDescent="0.25">
      <c r="J3693" s="1" t="s">
        <v>17198</v>
      </c>
      <c r="K3693" t="s">
        <v>5686</v>
      </c>
    </row>
    <row r="3694" spans="10:11" x14ac:dyDescent="0.25">
      <c r="J3694" s="1" t="s">
        <v>17199</v>
      </c>
      <c r="K3694" t="s">
        <v>5687</v>
      </c>
    </row>
    <row r="3695" spans="10:11" x14ac:dyDescent="0.25">
      <c r="J3695" s="1" t="s">
        <v>17200</v>
      </c>
      <c r="K3695" t="s">
        <v>5688</v>
      </c>
    </row>
    <row r="3696" spans="10:11" x14ac:dyDescent="0.25">
      <c r="J3696" s="1" t="s">
        <v>17201</v>
      </c>
      <c r="K3696" t="s">
        <v>5689</v>
      </c>
    </row>
    <row r="3697" spans="10:11" x14ac:dyDescent="0.25">
      <c r="J3697" s="1" t="s">
        <v>17202</v>
      </c>
      <c r="K3697" t="s">
        <v>5690</v>
      </c>
    </row>
    <row r="3698" spans="10:11" x14ac:dyDescent="0.25">
      <c r="J3698" s="1" t="s">
        <v>17203</v>
      </c>
      <c r="K3698" t="s">
        <v>5691</v>
      </c>
    </row>
    <row r="3699" spans="10:11" x14ac:dyDescent="0.25">
      <c r="J3699" s="1" t="s">
        <v>17204</v>
      </c>
      <c r="K3699" t="s">
        <v>5692</v>
      </c>
    </row>
    <row r="3700" spans="10:11" x14ac:dyDescent="0.25">
      <c r="J3700" s="1" t="s">
        <v>17205</v>
      </c>
      <c r="K3700" t="s">
        <v>5693</v>
      </c>
    </row>
    <row r="3701" spans="10:11" x14ac:dyDescent="0.25">
      <c r="J3701" s="1" t="s">
        <v>17206</v>
      </c>
      <c r="K3701" t="s">
        <v>5694</v>
      </c>
    </row>
    <row r="3702" spans="10:11" x14ac:dyDescent="0.25">
      <c r="J3702" s="1" t="s">
        <v>17207</v>
      </c>
      <c r="K3702" t="s">
        <v>5695</v>
      </c>
    </row>
    <row r="3703" spans="10:11" x14ac:dyDescent="0.25">
      <c r="J3703" s="1" t="s">
        <v>17208</v>
      </c>
      <c r="K3703" t="s">
        <v>813</v>
      </c>
    </row>
    <row r="3704" spans="10:11" x14ac:dyDescent="0.25">
      <c r="J3704" s="1" t="s">
        <v>17209</v>
      </c>
      <c r="K3704" t="s">
        <v>5696</v>
      </c>
    </row>
    <row r="3705" spans="10:11" x14ac:dyDescent="0.25">
      <c r="J3705" s="1" t="s">
        <v>17210</v>
      </c>
      <c r="K3705" t="s">
        <v>5697</v>
      </c>
    </row>
    <row r="3706" spans="10:11" x14ac:dyDescent="0.25">
      <c r="J3706" s="1" t="s">
        <v>17211</v>
      </c>
      <c r="K3706" t="s">
        <v>472</v>
      </c>
    </row>
    <row r="3707" spans="10:11" x14ac:dyDescent="0.25">
      <c r="J3707" s="1" t="s">
        <v>17212</v>
      </c>
      <c r="K3707" t="s">
        <v>1287</v>
      </c>
    </row>
    <row r="3708" spans="10:11" x14ac:dyDescent="0.25">
      <c r="J3708" s="1" t="s">
        <v>17213</v>
      </c>
      <c r="K3708" t="s">
        <v>5698</v>
      </c>
    </row>
    <row r="3709" spans="10:11" x14ac:dyDescent="0.25">
      <c r="J3709" s="1" t="s">
        <v>17214</v>
      </c>
      <c r="K3709" t="s">
        <v>5699</v>
      </c>
    </row>
    <row r="3710" spans="10:11" x14ac:dyDescent="0.25">
      <c r="J3710" s="1" t="s">
        <v>17215</v>
      </c>
      <c r="K3710" t="s">
        <v>5700</v>
      </c>
    </row>
    <row r="3711" spans="10:11" x14ac:dyDescent="0.25">
      <c r="J3711" s="1" t="s">
        <v>17216</v>
      </c>
      <c r="K3711" t="s">
        <v>5701</v>
      </c>
    </row>
    <row r="3712" spans="10:11" x14ac:dyDescent="0.25">
      <c r="J3712" s="1" t="s">
        <v>17217</v>
      </c>
      <c r="K3712" t="s">
        <v>5702</v>
      </c>
    </row>
    <row r="3713" spans="10:11" x14ac:dyDescent="0.25">
      <c r="J3713" s="1" t="s">
        <v>17218</v>
      </c>
      <c r="K3713" t="s">
        <v>5703</v>
      </c>
    </row>
    <row r="3714" spans="10:11" x14ac:dyDescent="0.25">
      <c r="J3714" s="1" t="s">
        <v>17219</v>
      </c>
      <c r="K3714" t="s">
        <v>5704</v>
      </c>
    </row>
    <row r="3715" spans="10:11" x14ac:dyDescent="0.25">
      <c r="J3715" s="1" t="s">
        <v>17220</v>
      </c>
      <c r="K3715" t="s">
        <v>5705</v>
      </c>
    </row>
    <row r="3716" spans="10:11" x14ac:dyDescent="0.25">
      <c r="J3716" s="1" t="s">
        <v>17221</v>
      </c>
      <c r="K3716" t="s">
        <v>5706</v>
      </c>
    </row>
    <row r="3717" spans="10:11" x14ac:dyDescent="0.25">
      <c r="J3717" s="1" t="s">
        <v>17222</v>
      </c>
      <c r="K3717" t="s">
        <v>5707</v>
      </c>
    </row>
    <row r="3718" spans="10:11" x14ac:dyDescent="0.25">
      <c r="J3718" s="1" t="s">
        <v>17223</v>
      </c>
      <c r="K3718" t="s">
        <v>2080</v>
      </c>
    </row>
    <row r="3719" spans="10:11" x14ac:dyDescent="0.25">
      <c r="J3719" s="1" t="s">
        <v>17224</v>
      </c>
      <c r="K3719" t="s">
        <v>5708</v>
      </c>
    </row>
    <row r="3720" spans="10:11" x14ac:dyDescent="0.25">
      <c r="J3720" s="1" t="s">
        <v>17225</v>
      </c>
      <c r="K3720" t="s">
        <v>5709</v>
      </c>
    </row>
    <row r="3721" spans="10:11" x14ac:dyDescent="0.25">
      <c r="J3721" s="1" t="s">
        <v>17226</v>
      </c>
      <c r="K3721" t="s">
        <v>5710</v>
      </c>
    </row>
    <row r="3722" spans="10:11" x14ac:dyDescent="0.25">
      <c r="J3722" s="1" t="s">
        <v>17227</v>
      </c>
      <c r="K3722" t="s">
        <v>5711</v>
      </c>
    </row>
    <row r="3723" spans="10:11" x14ac:dyDescent="0.25">
      <c r="J3723" s="1" t="s">
        <v>17228</v>
      </c>
      <c r="K3723" t="s">
        <v>5712</v>
      </c>
    </row>
    <row r="3724" spans="10:11" x14ac:dyDescent="0.25">
      <c r="J3724" s="1" t="s">
        <v>17229</v>
      </c>
      <c r="K3724" t="s">
        <v>5713</v>
      </c>
    </row>
    <row r="3725" spans="10:11" x14ac:dyDescent="0.25">
      <c r="J3725" s="1" t="s">
        <v>17230</v>
      </c>
      <c r="K3725" t="s">
        <v>5714</v>
      </c>
    </row>
    <row r="3726" spans="10:11" x14ac:dyDescent="0.25">
      <c r="J3726" s="1" t="s">
        <v>17231</v>
      </c>
      <c r="K3726" t="s">
        <v>5715</v>
      </c>
    </row>
    <row r="3727" spans="10:11" x14ac:dyDescent="0.25">
      <c r="J3727" s="1" t="s">
        <v>17232</v>
      </c>
      <c r="K3727" t="s">
        <v>5715</v>
      </c>
    </row>
    <row r="3728" spans="10:11" x14ac:dyDescent="0.25">
      <c r="J3728" s="1" t="s">
        <v>17233</v>
      </c>
      <c r="K3728" t="s">
        <v>2081</v>
      </c>
    </row>
    <row r="3729" spans="10:11" x14ac:dyDescent="0.25">
      <c r="J3729" s="1" t="s">
        <v>17234</v>
      </c>
      <c r="K3729" t="s">
        <v>5716</v>
      </c>
    </row>
    <row r="3730" spans="10:11" x14ac:dyDescent="0.25">
      <c r="J3730" s="1" t="s">
        <v>17235</v>
      </c>
      <c r="K3730" t="s">
        <v>5717</v>
      </c>
    </row>
    <row r="3731" spans="10:11" x14ac:dyDescent="0.25">
      <c r="J3731" s="1" t="s">
        <v>17236</v>
      </c>
      <c r="K3731" t="s">
        <v>5718</v>
      </c>
    </row>
    <row r="3732" spans="10:11" x14ac:dyDescent="0.25">
      <c r="J3732" s="1" t="s">
        <v>17237</v>
      </c>
      <c r="K3732" t="s">
        <v>5719</v>
      </c>
    </row>
    <row r="3733" spans="10:11" x14ac:dyDescent="0.25">
      <c r="J3733" s="1" t="s">
        <v>17238</v>
      </c>
      <c r="K3733" t="s">
        <v>1288</v>
      </c>
    </row>
    <row r="3734" spans="10:11" x14ac:dyDescent="0.25">
      <c r="J3734" s="1" t="s">
        <v>17239</v>
      </c>
      <c r="K3734" t="s">
        <v>5720</v>
      </c>
    </row>
    <row r="3735" spans="10:11" x14ac:dyDescent="0.25">
      <c r="J3735" s="1" t="s">
        <v>17240</v>
      </c>
      <c r="K3735" t="s">
        <v>5721</v>
      </c>
    </row>
    <row r="3736" spans="10:11" x14ac:dyDescent="0.25">
      <c r="J3736" s="1" t="s">
        <v>17241</v>
      </c>
      <c r="K3736" t="s">
        <v>5722</v>
      </c>
    </row>
    <row r="3737" spans="10:11" x14ac:dyDescent="0.25">
      <c r="J3737" s="1" t="s">
        <v>17242</v>
      </c>
      <c r="K3737" t="s">
        <v>2082</v>
      </c>
    </row>
    <row r="3738" spans="10:11" x14ac:dyDescent="0.25">
      <c r="J3738" s="1" t="s">
        <v>17243</v>
      </c>
      <c r="K3738" t="s">
        <v>5723</v>
      </c>
    </row>
    <row r="3739" spans="10:11" x14ac:dyDescent="0.25">
      <c r="J3739" s="1" t="s">
        <v>17244</v>
      </c>
      <c r="K3739" t="s">
        <v>5724</v>
      </c>
    </row>
    <row r="3740" spans="10:11" x14ac:dyDescent="0.25">
      <c r="J3740" s="1" t="s">
        <v>17245</v>
      </c>
      <c r="K3740" t="s">
        <v>5725</v>
      </c>
    </row>
    <row r="3741" spans="10:11" x14ac:dyDescent="0.25">
      <c r="J3741" s="1" t="s">
        <v>17246</v>
      </c>
      <c r="K3741" t="s">
        <v>5726</v>
      </c>
    </row>
    <row r="3742" spans="10:11" x14ac:dyDescent="0.25">
      <c r="J3742" s="1" t="s">
        <v>17247</v>
      </c>
      <c r="K3742" t="s">
        <v>2083</v>
      </c>
    </row>
    <row r="3743" spans="10:11" x14ac:dyDescent="0.25">
      <c r="J3743" s="1" t="s">
        <v>17248</v>
      </c>
      <c r="K3743" t="s">
        <v>5727</v>
      </c>
    </row>
    <row r="3744" spans="10:11" x14ac:dyDescent="0.25">
      <c r="J3744" s="1" t="s">
        <v>17249</v>
      </c>
      <c r="K3744" t="s">
        <v>2084</v>
      </c>
    </row>
    <row r="3745" spans="10:11" x14ac:dyDescent="0.25">
      <c r="J3745" s="1" t="s">
        <v>17250</v>
      </c>
      <c r="K3745" t="s">
        <v>2085</v>
      </c>
    </row>
    <row r="3746" spans="10:11" x14ac:dyDescent="0.25">
      <c r="J3746" s="1" t="s">
        <v>17251</v>
      </c>
      <c r="K3746" t="s">
        <v>5728</v>
      </c>
    </row>
    <row r="3747" spans="10:11" x14ac:dyDescent="0.25">
      <c r="J3747" s="1" t="s">
        <v>17252</v>
      </c>
      <c r="K3747" t="s">
        <v>5729</v>
      </c>
    </row>
    <row r="3748" spans="10:11" x14ac:dyDescent="0.25">
      <c r="J3748" s="1" t="s">
        <v>17253</v>
      </c>
      <c r="K3748" t="s">
        <v>630</v>
      </c>
    </row>
    <row r="3749" spans="10:11" x14ac:dyDescent="0.25">
      <c r="J3749" s="1" t="s">
        <v>17254</v>
      </c>
      <c r="K3749" t="s">
        <v>5730</v>
      </c>
    </row>
    <row r="3750" spans="10:11" x14ac:dyDescent="0.25">
      <c r="J3750" s="1" t="s">
        <v>17255</v>
      </c>
      <c r="K3750" t="s">
        <v>5731</v>
      </c>
    </row>
    <row r="3751" spans="10:11" x14ac:dyDescent="0.25">
      <c r="J3751" s="1" t="s">
        <v>17256</v>
      </c>
      <c r="K3751" t="s">
        <v>5732</v>
      </c>
    </row>
    <row r="3752" spans="10:11" x14ac:dyDescent="0.25">
      <c r="J3752" s="1" t="s">
        <v>17257</v>
      </c>
      <c r="K3752" t="s">
        <v>5733</v>
      </c>
    </row>
    <row r="3753" spans="10:11" x14ac:dyDescent="0.25">
      <c r="J3753" s="1" t="s">
        <v>17258</v>
      </c>
      <c r="K3753" t="s">
        <v>1289</v>
      </c>
    </row>
    <row r="3754" spans="10:11" x14ac:dyDescent="0.25">
      <c r="J3754" s="1" t="s">
        <v>17259</v>
      </c>
      <c r="K3754" t="s">
        <v>1290</v>
      </c>
    </row>
    <row r="3755" spans="10:11" x14ac:dyDescent="0.25">
      <c r="J3755" s="1" t="s">
        <v>17260</v>
      </c>
      <c r="K3755" t="s">
        <v>5734</v>
      </c>
    </row>
    <row r="3756" spans="10:11" x14ac:dyDescent="0.25">
      <c r="J3756" s="1" t="s">
        <v>17261</v>
      </c>
      <c r="K3756" t="s">
        <v>5735</v>
      </c>
    </row>
    <row r="3757" spans="10:11" x14ac:dyDescent="0.25">
      <c r="J3757" s="1" t="s">
        <v>17262</v>
      </c>
      <c r="K3757" t="s">
        <v>5736</v>
      </c>
    </row>
    <row r="3758" spans="10:11" x14ac:dyDescent="0.25">
      <c r="J3758" s="1" t="s">
        <v>17263</v>
      </c>
      <c r="K3758" t="s">
        <v>5737</v>
      </c>
    </row>
    <row r="3759" spans="10:11" x14ac:dyDescent="0.25">
      <c r="J3759" s="1" t="s">
        <v>17264</v>
      </c>
      <c r="K3759" t="s">
        <v>5738</v>
      </c>
    </row>
    <row r="3760" spans="10:11" x14ac:dyDescent="0.25">
      <c r="J3760" s="1" t="s">
        <v>17265</v>
      </c>
      <c r="K3760" t="s">
        <v>5739</v>
      </c>
    </row>
    <row r="3761" spans="10:11" x14ac:dyDescent="0.25">
      <c r="J3761" s="1" t="s">
        <v>17266</v>
      </c>
      <c r="K3761" t="s">
        <v>5740</v>
      </c>
    </row>
    <row r="3762" spans="10:11" x14ac:dyDescent="0.25">
      <c r="J3762" s="1" t="s">
        <v>17267</v>
      </c>
      <c r="K3762" t="s">
        <v>5741</v>
      </c>
    </row>
    <row r="3763" spans="10:11" x14ac:dyDescent="0.25">
      <c r="J3763" s="1" t="s">
        <v>17268</v>
      </c>
      <c r="K3763" t="s">
        <v>5742</v>
      </c>
    </row>
    <row r="3764" spans="10:11" x14ac:dyDescent="0.25">
      <c r="J3764" s="1" t="s">
        <v>17269</v>
      </c>
      <c r="K3764" t="s">
        <v>5743</v>
      </c>
    </row>
    <row r="3765" spans="10:11" x14ac:dyDescent="0.25">
      <c r="J3765" s="1" t="s">
        <v>17270</v>
      </c>
      <c r="K3765" t="s">
        <v>5744</v>
      </c>
    </row>
    <row r="3766" spans="10:11" x14ac:dyDescent="0.25">
      <c r="J3766" s="1" t="s">
        <v>17271</v>
      </c>
      <c r="K3766" t="s">
        <v>5745</v>
      </c>
    </row>
    <row r="3767" spans="10:11" x14ac:dyDescent="0.25">
      <c r="J3767" s="1" t="s">
        <v>17272</v>
      </c>
      <c r="K3767" t="s">
        <v>5746</v>
      </c>
    </row>
    <row r="3768" spans="10:11" x14ac:dyDescent="0.25">
      <c r="J3768" s="1" t="s">
        <v>17273</v>
      </c>
      <c r="K3768" t="s">
        <v>5747</v>
      </c>
    </row>
    <row r="3769" spans="10:11" x14ac:dyDescent="0.25">
      <c r="J3769" s="1" t="s">
        <v>17274</v>
      </c>
      <c r="K3769" t="s">
        <v>5748</v>
      </c>
    </row>
    <row r="3770" spans="10:11" x14ac:dyDescent="0.25">
      <c r="J3770" s="1" t="s">
        <v>17275</v>
      </c>
      <c r="K3770" t="s">
        <v>5749</v>
      </c>
    </row>
    <row r="3771" spans="10:11" x14ac:dyDescent="0.25">
      <c r="J3771" s="1" t="s">
        <v>17276</v>
      </c>
      <c r="K3771" t="s">
        <v>5750</v>
      </c>
    </row>
    <row r="3772" spans="10:11" x14ac:dyDescent="0.25">
      <c r="J3772" s="1" t="s">
        <v>17277</v>
      </c>
      <c r="K3772" t="s">
        <v>5751</v>
      </c>
    </row>
    <row r="3773" spans="10:11" x14ac:dyDescent="0.25">
      <c r="J3773" s="1" t="s">
        <v>17278</v>
      </c>
      <c r="K3773" t="s">
        <v>5752</v>
      </c>
    </row>
    <row r="3774" spans="10:11" x14ac:dyDescent="0.25">
      <c r="J3774" s="1" t="s">
        <v>17279</v>
      </c>
      <c r="K3774" t="s">
        <v>814</v>
      </c>
    </row>
    <row r="3775" spans="10:11" x14ac:dyDescent="0.25">
      <c r="J3775" s="1" t="s">
        <v>17280</v>
      </c>
      <c r="K3775" t="s">
        <v>5753</v>
      </c>
    </row>
    <row r="3776" spans="10:11" x14ac:dyDescent="0.25">
      <c r="J3776" s="1" t="s">
        <v>17281</v>
      </c>
      <c r="K3776" t="s">
        <v>5754</v>
      </c>
    </row>
    <row r="3777" spans="10:11" x14ac:dyDescent="0.25">
      <c r="J3777" s="1" t="s">
        <v>17282</v>
      </c>
      <c r="K3777" t="s">
        <v>5755</v>
      </c>
    </row>
    <row r="3778" spans="10:11" x14ac:dyDescent="0.25">
      <c r="J3778" s="1" t="s">
        <v>17283</v>
      </c>
      <c r="K3778" t="s">
        <v>1291</v>
      </c>
    </row>
    <row r="3779" spans="10:11" x14ac:dyDescent="0.25">
      <c r="J3779" s="1" t="s">
        <v>17284</v>
      </c>
      <c r="K3779" t="s">
        <v>5756</v>
      </c>
    </row>
    <row r="3780" spans="10:11" x14ac:dyDescent="0.25">
      <c r="J3780" s="1" t="s">
        <v>17285</v>
      </c>
      <c r="K3780" t="s">
        <v>5757</v>
      </c>
    </row>
    <row r="3781" spans="10:11" x14ac:dyDescent="0.25">
      <c r="J3781" s="1" t="s">
        <v>17286</v>
      </c>
      <c r="K3781" t="s">
        <v>5758</v>
      </c>
    </row>
    <row r="3782" spans="10:11" x14ac:dyDescent="0.25">
      <c r="J3782" s="1" t="s">
        <v>17287</v>
      </c>
      <c r="K3782" t="s">
        <v>5759</v>
      </c>
    </row>
    <row r="3783" spans="10:11" x14ac:dyDescent="0.25">
      <c r="J3783" s="1" t="s">
        <v>17288</v>
      </c>
      <c r="K3783" t="s">
        <v>5760</v>
      </c>
    </row>
    <row r="3784" spans="10:11" x14ac:dyDescent="0.25">
      <c r="J3784" s="1" t="s">
        <v>17289</v>
      </c>
      <c r="K3784" t="s">
        <v>1292</v>
      </c>
    </row>
    <row r="3785" spans="10:11" x14ac:dyDescent="0.25">
      <c r="J3785" s="1" t="s">
        <v>17290</v>
      </c>
      <c r="K3785" t="s">
        <v>1293</v>
      </c>
    </row>
    <row r="3786" spans="10:11" x14ac:dyDescent="0.25">
      <c r="J3786" s="1" t="s">
        <v>17291</v>
      </c>
      <c r="K3786" t="s">
        <v>5761</v>
      </c>
    </row>
    <row r="3787" spans="10:11" x14ac:dyDescent="0.25">
      <c r="J3787" s="1" t="s">
        <v>17292</v>
      </c>
      <c r="K3787" t="s">
        <v>5762</v>
      </c>
    </row>
    <row r="3788" spans="10:11" x14ac:dyDescent="0.25">
      <c r="J3788" s="1" t="s">
        <v>17293</v>
      </c>
      <c r="K3788" t="s">
        <v>1294</v>
      </c>
    </row>
    <row r="3789" spans="10:11" x14ac:dyDescent="0.25">
      <c r="J3789" s="1" t="s">
        <v>17294</v>
      </c>
      <c r="K3789" t="s">
        <v>1295</v>
      </c>
    </row>
    <row r="3790" spans="10:11" x14ac:dyDescent="0.25">
      <c r="J3790" s="1" t="s">
        <v>17295</v>
      </c>
      <c r="K3790" t="s">
        <v>5763</v>
      </c>
    </row>
    <row r="3791" spans="10:11" x14ac:dyDescent="0.25">
      <c r="J3791" s="1" t="s">
        <v>17296</v>
      </c>
      <c r="K3791" t="s">
        <v>5764</v>
      </c>
    </row>
    <row r="3792" spans="10:11" x14ac:dyDescent="0.25">
      <c r="J3792" s="1" t="s">
        <v>17297</v>
      </c>
      <c r="K3792" t="s">
        <v>5765</v>
      </c>
    </row>
    <row r="3793" spans="10:11" x14ac:dyDescent="0.25">
      <c r="J3793" s="1" t="s">
        <v>17298</v>
      </c>
      <c r="K3793" t="s">
        <v>5766</v>
      </c>
    </row>
    <row r="3794" spans="10:11" x14ac:dyDescent="0.25">
      <c r="J3794" s="1" t="s">
        <v>17299</v>
      </c>
      <c r="K3794" t="s">
        <v>5767</v>
      </c>
    </row>
    <row r="3795" spans="10:11" x14ac:dyDescent="0.25">
      <c r="J3795" s="1" t="s">
        <v>17300</v>
      </c>
      <c r="K3795" t="s">
        <v>5768</v>
      </c>
    </row>
    <row r="3796" spans="10:11" x14ac:dyDescent="0.25">
      <c r="J3796" s="1" t="s">
        <v>17301</v>
      </c>
      <c r="K3796" t="s">
        <v>5769</v>
      </c>
    </row>
    <row r="3797" spans="10:11" x14ac:dyDescent="0.25">
      <c r="J3797" s="1" t="s">
        <v>17302</v>
      </c>
      <c r="K3797" t="s">
        <v>5770</v>
      </c>
    </row>
    <row r="3798" spans="10:11" x14ac:dyDescent="0.25">
      <c r="J3798" s="1" t="s">
        <v>17303</v>
      </c>
      <c r="K3798" t="s">
        <v>5770</v>
      </c>
    </row>
    <row r="3799" spans="10:11" x14ac:dyDescent="0.25">
      <c r="J3799" s="1" t="s">
        <v>17304</v>
      </c>
      <c r="K3799" t="s">
        <v>5771</v>
      </c>
    </row>
    <row r="3800" spans="10:11" x14ac:dyDescent="0.25">
      <c r="J3800" s="1" t="s">
        <v>17305</v>
      </c>
      <c r="K3800" t="s">
        <v>5772</v>
      </c>
    </row>
    <row r="3801" spans="10:11" x14ac:dyDescent="0.25">
      <c r="J3801" s="1" t="s">
        <v>17306</v>
      </c>
      <c r="K3801" t="s">
        <v>5773</v>
      </c>
    </row>
    <row r="3802" spans="10:11" x14ac:dyDescent="0.25">
      <c r="J3802" s="1" t="s">
        <v>17307</v>
      </c>
      <c r="K3802" t="s">
        <v>5774</v>
      </c>
    </row>
    <row r="3803" spans="10:11" x14ac:dyDescent="0.25">
      <c r="J3803" s="1" t="s">
        <v>17308</v>
      </c>
      <c r="K3803" t="s">
        <v>2086</v>
      </c>
    </row>
    <row r="3804" spans="10:11" x14ac:dyDescent="0.25">
      <c r="J3804" s="1" t="s">
        <v>17309</v>
      </c>
      <c r="K3804" t="s">
        <v>5775</v>
      </c>
    </row>
    <row r="3805" spans="10:11" x14ac:dyDescent="0.25">
      <c r="J3805" s="1" t="s">
        <v>17310</v>
      </c>
      <c r="K3805" t="s">
        <v>5776</v>
      </c>
    </row>
    <row r="3806" spans="10:11" x14ac:dyDescent="0.25">
      <c r="J3806" s="1" t="s">
        <v>17311</v>
      </c>
      <c r="K3806" t="s">
        <v>5777</v>
      </c>
    </row>
    <row r="3807" spans="10:11" x14ac:dyDescent="0.25">
      <c r="J3807" s="1" t="s">
        <v>17312</v>
      </c>
      <c r="K3807" t="s">
        <v>5778</v>
      </c>
    </row>
    <row r="3808" spans="10:11" x14ac:dyDescent="0.25">
      <c r="J3808" s="1" t="s">
        <v>17313</v>
      </c>
      <c r="K3808" t="s">
        <v>5779</v>
      </c>
    </row>
    <row r="3809" spans="10:11" x14ac:dyDescent="0.25">
      <c r="J3809" s="1" t="s">
        <v>17314</v>
      </c>
      <c r="K3809" t="s">
        <v>5780</v>
      </c>
    </row>
    <row r="3810" spans="10:11" x14ac:dyDescent="0.25">
      <c r="J3810" s="1" t="s">
        <v>17315</v>
      </c>
      <c r="K3810" t="s">
        <v>2087</v>
      </c>
    </row>
    <row r="3811" spans="10:11" x14ac:dyDescent="0.25">
      <c r="J3811" s="1" t="s">
        <v>17316</v>
      </c>
      <c r="K3811" t="s">
        <v>5781</v>
      </c>
    </row>
    <row r="3812" spans="10:11" x14ac:dyDescent="0.25">
      <c r="J3812" s="1" t="s">
        <v>17317</v>
      </c>
      <c r="K3812" t="s">
        <v>2088</v>
      </c>
    </row>
    <row r="3813" spans="10:11" x14ac:dyDescent="0.25">
      <c r="J3813" s="1" t="s">
        <v>17318</v>
      </c>
      <c r="K3813" t="s">
        <v>5782</v>
      </c>
    </row>
    <row r="3814" spans="10:11" x14ac:dyDescent="0.25">
      <c r="J3814" s="1" t="s">
        <v>17319</v>
      </c>
      <c r="K3814" t="s">
        <v>5783</v>
      </c>
    </row>
    <row r="3815" spans="10:11" x14ac:dyDescent="0.25">
      <c r="J3815" s="1" t="s">
        <v>17320</v>
      </c>
      <c r="K3815" t="s">
        <v>5784</v>
      </c>
    </row>
    <row r="3816" spans="10:11" x14ac:dyDescent="0.25">
      <c r="J3816" s="1" t="s">
        <v>17321</v>
      </c>
      <c r="K3816" t="s">
        <v>5785</v>
      </c>
    </row>
    <row r="3817" spans="10:11" x14ac:dyDescent="0.25">
      <c r="J3817" s="1" t="s">
        <v>17322</v>
      </c>
      <c r="K3817" t="s">
        <v>5786</v>
      </c>
    </row>
    <row r="3818" spans="10:11" x14ac:dyDescent="0.25">
      <c r="J3818" s="1" t="s">
        <v>17323</v>
      </c>
      <c r="K3818" t="s">
        <v>5787</v>
      </c>
    </row>
    <row r="3819" spans="10:11" x14ac:dyDescent="0.25">
      <c r="J3819" s="1" t="s">
        <v>17324</v>
      </c>
      <c r="K3819" t="s">
        <v>5788</v>
      </c>
    </row>
    <row r="3820" spans="10:11" x14ac:dyDescent="0.25">
      <c r="J3820" s="1" t="s">
        <v>17325</v>
      </c>
      <c r="K3820" t="s">
        <v>5789</v>
      </c>
    </row>
    <row r="3821" spans="10:11" x14ac:dyDescent="0.25">
      <c r="J3821" s="1" t="s">
        <v>17326</v>
      </c>
      <c r="K3821" t="s">
        <v>5790</v>
      </c>
    </row>
    <row r="3822" spans="10:11" x14ac:dyDescent="0.25">
      <c r="J3822" s="1" t="s">
        <v>17327</v>
      </c>
      <c r="K3822" t="s">
        <v>5791</v>
      </c>
    </row>
    <row r="3823" spans="10:11" x14ac:dyDescent="0.25">
      <c r="J3823" s="1" t="s">
        <v>17328</v>
      </c>
      <c r="K3823" t="s">
        <v>5792</v>
      </c>
    </row>
    <row r="3824" spans="10:11" x14ac:dyDescent="0.25">
      <c r="J3824" s="1" t="s">
        <v>17329</v>
      </c>
      <c r="K3824" t="s">
        <v>5793</v>
      </c>
    </row>
    <row r="3825" spans="10:11" x14ac:dyDescent="0.25">
      <c r="J3825" s="1" t="s">
        <v>17330</v>
      </c>
      <c r="K3825" t="s">
        <v>5794</v>
      </c>
    </row>
    <row r="3826" spans="10:11" x14ac:dyDescent="0.25">
      <c r="J3826" s="1" t="s">
        <v>17331</v>
      </c>
      <c r="K3826" t="s">
        <v>5795</v>
      </c>
    </row>
    <row r="3827" spans="10:11" x14ac:dyDescent="0.25">
      <c r="J3827" s="1" t="s">
        <v>17332</v>
      </c>
      <c r="K3827" t="s">
        <v>5796</v>
      </c>
    </row>
    <row r="3828" spans="10:11" x14ac:dyDescent="0.25">
      <c r="J3828" s="1" t="s">
        <v>17333</v>
      </c>
      <c r="K3828" t="s">
        <v>5797</v>
      </c>
    </row>
    <row r="3829" spans="10:11" x14ac:dyDescent="0.25">
      <c r="J3829" s="1" t="s">
        <v>17334</v>
      </c>
      <c r="K3829" t="s">
        <v>5798</v>
      </c>
    </row>
    <row r="3830" spans="10:11" x14ac:dyDescent="0.25">
      <c r="J3830" s="1" t="s">
        <v>17335</v>
      </c>
      <c r="K3830" t="s">
        <v>815</v>
      </c>
    </row>
    <row r="3831" spans="10:11" x14ac:dyDescent="0.25">
      <c r="J3831" s="1" t="s">
        <v>17336</v>
      </c>
      <c r="K3831" t="s">
        <v>5799</v>
      </c>
    </row>
    <row r="3832" spans="10:11" x14ac:dyDescent="0.25">
      <c r="J3832" s="1" t="s">
        <v>17337</v>
      </c>
      <c r="K3832" t="s">
        <v>5800</v>
      </c>
    </row>
    <row r="3833" spans="10:11" x14ac:dyDescent="0.25">
      <c r="J3833" s="1" t="s">
        <v>17338</v>
      </c>
      <c r="K3833" t="s">
        <v>5801</v>
      </c>
    </row>
    <row r="3834" spans="10:11" x14ac:dyDescent="0.25">
      <c r="J3834" s="1" t="s">
        <v>17339</v>
      </c>
      <c r="K3834" t="s">
        <v>5802</v>
      </c>
    </row>
    <row r="3835" spans="10:11" x14ac:dyDescent="0.25">
      <c r="J3835" s="1" t="s">
        <v>17340</v>
      </c>
      <c r="K3835" t="s">
        <v>5803</v>
      </c>
    </row>
    <row r="3836" spans="10:11" x14ac:dyDescent="0.25">
      <c r="J3836" s="1" t="s">
        <v>17341</v>
      </c>
      <c r="K3836" t="s">
        <v>5804</v>
      </c>
    </row>
    <row r="3837" spans="10:11" x14ac:dyDescent="0.25">
      <c r="J3837" s="1" t="s">
        <v>17342</v>
      </c>
      <c r="K3837" t="s">
        <v>5805</v>
      </c>
    </row>
    <row r="3838" spans="10:11" x14ac:dyDescent="0.25">
      <c r="J3838" s="1" t="s">
        <v>17343</v>
      </c>
      <c r="K3838" t="s">
        <v>5806</v>
      </c>
    </row>
    <row r="3839" spans="10:11" x14ac:dyDescent="0.25">
      <c r="J3839" s="1" t="s">
        <v>17344</v>
      </c>
      <c r="K3839" t="s">
        <v>816</v>
      </c>
    </row>
    <row r="3840" spans="10:11" x14ac:dyDescent="0.25">
      <c r="J3840" s="1" t="s">
        <v>17345</v>
      </c>
      <c r="K3840" t="s">
        <v>5807</v>
      </c>
    </row>
    <row r="3841" spans="10:11" x14ac:dyDescent="0.25">
      <c r="J3841" s="1" t="s">
        <v>17346</v>
      </c>
      <c r="K3841" t="s">
        <v>5808</v>
      </c>
    </row>
    <row r="3842" spans="10:11" x14ac:dyDescent="0.25">
      <c r="J3842" s="1" t="s">
        <v>17347</v>
      </c>
      <c r="K3842" t="s">
        <v>2089</v>
      </c>
    </row>
    <row r="3843" spans="10:11" x14ac:dyDescent="0.25">
      <c r="J3843" s="1" t="s">
        <v>17348</v>
      </c>
      <c r="K3843" t="s">
        <v>2090</v>
      </c>
    </row>
    <row r="3844" spans="10:11" x14ac:dyDescent="0.25">
      <c r="J3844" s="1" t="s">
        <v>17349</v>
      </c>
      <c r="K3844" t="s">
        <v>5809</v>
      </c>
    </row>
    <row r="3845" spans="10:11" x14ac:dyDescent="0.25">
      <c r="J3845" s="1" t="s">
        <v>17350</v>
      </c>
      <c r="K3845" t="s">
        <v>5810</v>
      </c>
    </row>
    <row r="3846" spans="10:11" x14ac:dyDescent="0.25">
      <c r="J3846" s="1" t="s">
        <v>17351</v>
      </c>
      <c r="K3846" t="s">
        <v>5811</v>
      </c>
    </row>
    <row r="3847" spans="10:11" x14ac:dyDescent="0.25">
      <c r="J3847" s="1" t="s">
        <v>17352</v>
      </c>
      <c r="K3847" t="s">
        <v>5812</v>
      </c>
    </row>
    <row r="3848" spans="10:11" x14ac:dyDescent="0.25">
      <c r="J3848" s="1" t="s">
        <v>17353</v>
      </c>
      <c r="K3848" t="s">
        <v>5813</v>
      </c>
    </row>
    <row r="3849" spans="10:11" x14ac:dyDescent="0.25">
      <c r="J3849" s="1" t="s">
        <v>17354</v>
      </c>
      <c r="K3849" t="s">
        <v>5814</v>
      </c>
    </row>
    <row r="3850" spans="10:11" x14ac:dyDescent="0.25">
      <c r="J3850" s="1" t="s">
        <v>17355</v>
      </c>
      <c r="K3850" t="s">
        <v>817</v>
      </c>
    </row>
    <row r="3851" spans="10:11" x14ac:dyDescent="0.25">
      <c r="J3851" s="1" t="s">
        <v>17356</v>
      </c>
      <c r="K3851" t="s">
        <v>5815</v>
      </c>
    </row>
    <row r="3852" spans="10:11" x14ac:dyDescent="0.25">
      <c r="J3852" s="1" t="s">
        <v>17357</v>
      </c>
      <c r="K3852" t="s">
        <v>5816</v>
      </c>
    </row>
    <row r="3853" spans="10:11" x14ac:dyDescent="0.25">
      <c r="J3853" s="1" t="s">
        <v>17358</v>
      </c>
      <c r="K3853" t="s">
        <v>5817</v>
      </c>
    </row>
    <row r="3854" spans="10:11" x14ac:dyDescent="0.25">
      <c r="J3854" s="1" t="s">
        <v>17359</v>
      </c>
      <c r="K3854" t="s">
        <v>5818</v>
      </c>
    </row>
    <row r="3855" spans="10:11" x14ac:dyDescent="0.25">
      <c r="J3855" s="1" t="s">
        <v>17360</v>
      </c>
      <c r="K3855" t="s">
        <v>5819</v>
      </c>
    </row>
    <row r="3856" spans="10:11" x14ac:dyDescent="0.25">
      <c r="J3856" s="1" t="s">
        <v>17361</v>
      </c>
      <c r="K3856" t="s">
        <v>473</v>
      </c>
    </row>
    <row r="3857" spans="10:11" x14ac:dyDescent="0.25">
      <c r="J3857" s="1" t="s">
        <v>17362</v>
      </c>
      <c r="K3857" t="s">
        <v>5820</v>
      </c>
    </row>
    <row r="3858" spans="10:11" x14ac:dyDescent="0.25">
      <c r="J3858" s="1" t="s">
        <v>17363</v>
      </c>
      <c r="K3858" t="s">
        <v>2091</v>
      </c>
    </row>
    <row r="3859" spans="10:11" x14ac:dyDescent="0.25">
      <c r="J3859" s="1" t="s">
        <v>17364</v>
      </c>
      <c r="K3859" t="s">
        <v>631</v>
      </c>
    </row>
    <row r="3860" spans="10:11" x14ac:dyDescent="0.25">
      <c r="J3860" s="1" t="s">
        <v>17365</v>
      </c>
      <c r="K3860" t="s">
        <v>5821</v>
      </c>
    </row>
    <row r="3861" spans="10:11" x14ac:dyDescent="0.25">
      <c r="J3861" s="1" t="s">
        <v>17366</v>
      </c>
      <c r="K3861" t="s">
        <v>5822</v>
      </c>
    </row>
    <row r="3862" spans="10:11" x14ac:dyDescent="0.25">
      <c r="J3862" s="1" t="s">
        <v>17367</v>
      </c>
      <c r="K3862" t="s">
        <v>5823</v>
      </c>
    </row>
    <row r="3863" spans="10:11" x14ac:dyDescent="0.25">
      <c r="J3863" s="1" t="s">
        <v>17368</v>
      </c>
      <c r="K3863" t="s">
        <v>2092</v>
      </c>
    </row>
    <row r="3864" spans="10:11" x14ac:dyDescent="0.25">
      <c r="J3864" s="1" t="s">
        <v>17369</v>
      </c>
      <c r="K3864" t="s">
        <v>5824</v>
      </c>
    </row>
    <row r="3865" spans="10:11" x14ac:dyDescent="0.25">
      <c r="J3865" s="1" t="s">
        <v>17370</v>
      </c>
      <c r="K3865" t="s">
        <v>5825</v>
      </c>
    </row>
    <row r="3866" spans="10:11" x14ac:dyDescent="0.25">
      <c r="J3866" s="1" t="s">
        <v>17371</v>
      </c>
      <c r="K3866" t="s">
        <v>5826</v>
      </c>
    </row>
    <row r="3867" spans="10:11" x14ac:dyDescent="0.25">
      <c r="J3867" s="1" t="s">
        <v>17372</v>
      </c>
      <c r="K3867" t="s">
        <v>5827</v>
      </c>
    </row>
    <row r="3868" spans="10:11" x14ac:dyDescent="0.25">
      <c r="J3868" s="1" t="s">
        <v>17373</v>
      </c>
      <c r="K3868" t="s">
        <v>5828</v>
      </c>
    </row>
    <row r="3869" spans="10:11" x14ac:dyDescent="0.25">
      <c r="J3869" s="1" t="s">
        <v>17374</v>
      </c>
      <c r="K3869" t="s">
        <v>5829</v>
      </c>
    </row>
    <row r="3870" spans="10:11" x14ac:dyDescent="0.25">
      <c r="J3870" s="1" t="s">
        <v>17375</v>
      </c>
      <c r="K3870" t="s">
        <v>5830</v>
      </c>
    </row>
    <row r="3871" spans="10:11" x14ac:dyDescent="0.25">
      <c r="J3871" s="1" t="s">
        <v>17376</v>
      </c>
      <c r="K3871" t="s">
        <v>5831</v>
      </c>
    </row>
    <row r="3872" spans="10:11" x14ac:dyDescent="0.25">
      <c r="J3872" s="1" t="s">
        <v>17377</v>
      </c>
      <c r="K3872" t="s">
        <v>5832</v>
      </c>
    </row>
    <row r="3873" spans="10:11" x14ac:dyDescent="0.25">
      <c r="J3873" s="1" t="s">
        <v>17378</v>
      </c>
      <c r="K3873" t="s">
        <v>5833</v>
      </c>
    </row>
    <row r="3874" spans="10:11" x14ac:dyDescent="0.25">
      <c r="J3874" s="1" t="s">
        <v>17379</v>
      </c>
      <c r="K3874" t="s">
        <v>5834</v>
      </c>
    </row>
    <row r="3875" spans="10:11" x14ac:dyDescent="0.25">
      <c r="J3875" s="1" t="s">
        <v>17380</v>
      </c>
      <c r="K3875" t="s">
        <v>818</v>
      </c>
    </row>
    <row r="3876" spans="10:11" x14ac:dyDescent="0.25">
      <c r="J3876" s="1" t="s">
        <v>17381</v>
      </c>
      <c r="K3876" t="s">
        <v>5835</v>
      </c>
    </row>
    <row r="3877" spans="10:11" x14ac:dyDescent="0.25">
      <c r="J3877" s="1" t="s">
        <v>17382</v>
      </c>
      <c r="K3877" t="s">
        <v>1296</v>
      </c>
    </row>
    <row r="3878" spans="10:11" x14ac:dyDescent="0.25">
      <c r="J3878" s="1" t="s">
        <v>17383</v>
      </c>
      <c r="K3878" t="s">
        <v>5836</v>
      </c>
    </row>
    <row r="3879" spans="10:11" x14ac:dyDescent="0.25">
      <c r="J3879" s="1" t="s">
        <v>17384</v>
      </c>
      <c r="K3879" t="s">
        <v>5837</v>
      </c>
    </row>
    <row r="3880" spans="10:11" x14ac:dyDescent="0.25">
      <c r="J3880" s="1" t="s">
        <v>17385</v>
      </c>
      <c r="K3880" t="s">
        <v>5838</v>
      </c>
    </row>
    <row r="3881" spans="10:11" x14ac:dyDescent="0.25">
      <c r="J3881" s="1" t="s">
        <v>17386</v>
      </c>
      <c r="K3881" t="s">
        <v>819</v>
      </c>
    </row>
    <row r="3882" spans="10:11" x14ac:dyDescent="0.25">
      <c r="J3882" s="1" t="s">
        <v>17387</v>
      </c>
      <c r="K3882" t="s">
        <v>2093</v>
      </c>
    </row>
    <row r="3883" spans="10:11" x14ac:dyDescent="0.25">
      <c r="J3883" s="1" t="s">
        <v>17388</v>
      </c>
      <c r="K3883" t="s">
        <v>5839</v>
      </c>
    </row>
    <row r="3884" spans="10:11" x14ac:dyDescent="0.25">
      <c r="J3884" s="1" t="s">
        <v>17389</v>
      </c>
      <c r="K3884" t="s">
        <v>5840</v>
      </c>
    </row>
    <row r="3885" spans="10:11" x14ac:dyDescent="0.25">
      <c r="J3885" s="1" t="s">
        <v>17390</v>
      </c>
      <c r="K3885" t="s">
        <v>632</v>
      </c>
    </row>
    <row r="3886" spans="10:11" x14ac:dyDescent="0.25">
      <c r="J3886" s="1" t="s">
        <v>17391</v>
      </c>
      <c r="K3886" t="s">
        <v>5841</v>
      </c>
    </row>
    <row r="3887" spans="10:11" x14ac:dyDescent="0.25">
      <c r="J3887" s="1" t="s">
        <v>17392</v>
      </c>
      <c r="K3887" t="s">
        <v>5842</v>
      </c>
    </row>
    <row r="3888" spans="10:11" x14ac:dyDescent="0.25">
      <c r="J3888" s="1" t="s">
        <v>17393</v>
      </c>
      <c r="K3888" t="s">
        <v>2094</v>
      </c>
    </row>
    <row r="3889" spans="10:11" x14ac:dyDescent="0.25">
      <c r="J3889" s="1" t="s">
        <v>17394</v>
      </c>
      <c r="K3889" t="s">
        <v>1297</v>
      </c>
    </row>
    <row r="3890" spans="10:11" x14ac:dyDescent="0.25">
      <c r="J3890" s="1" t="s">
        <v>17395</v>
      </c>
      <c r="K3890" t="s">
        <v>5843</v>
      </c>
    </row>
    <row r="3891" spans="10:11" x14ac:dyDescent="0.25">
      <c r="J3891" s="1" t="s">
        <v>17396</v>
      </c>
      <c r="K3891" t="s">
        <v>5844</v>
      </c>
    </row>
    <row r="3892" spans="10:11" x14ac:dyDescent="0.25">
      <c r="J3892" s="1" t="s">
        <v>17397</v>
      </c>
      <c r="K3892" t="s">
        <v>2095</v>
      </c>
    </row>
    <row r="3893" spans="10:11" x14ac:dyDescent="0.25">
      <c r="J3893" s="1" t="s">
        <v>17398</v>
      </c>
      <c r="K3893" t="s">
        <v>5845</v>
      </c>
    </row>
    <row r="3894" spans="10:11" x14ac:dyDescent="0.25">
      <c r="J3894" s="1" t="s">
        <v>17399</v>
      </c>
      <c r="K3894" t="s">
        <v>5846</v>
      </c>
    </row>
    <row r="3895" spans="10:11" x14ac:dyDescent="0.25">
      <c r="J3895" s="1" t="s">
        <v>17400</v>
      </c>
      <c r="K3895" t="s">
        <v>5847</v>
      </c>
    </row>
    <row r="3896" spans="10:11" x14ac:dyDescent="0.25">
      <c r="J3896" s="1" t="s">
        <v>17401</v>
      </c>
      <c r="K3896" t="s">
        <v>5848</v>
      </c>
    </row>
    <row r="3897" spans="10:11" x14ac:dyDescent="0.25">
      <c r="J3897" s="1" t="s">
        <v>17402</v>
      </c>
      <c r="K3897" t="s">
        <v>5849</v>
      </c>
    </row>
    <row r="3898" spans="10:11" x14ac:dyDescent="0.25">
      <c r="J3898" s="1" t="s">
        <v>17403</v>
      </c>
      <c r="K3898" t="s">
        <v>1298</v>
      </c>
    </row>
    <row r="3899" spans="10:11" x14ac:dyDescent="0.25">
      <c r="J3899" s="1" t="s">
        <v>17404</v>
      </c>
      <c r="K3899" t="s">
        <v>5850</v>
      </c>
    </row>
    <row r="3900" spans="10:11" x14ac:dyDescent="0.25">
      <c r="J3900" s="1" t="s">
        <v>17405</v>
      </c>
      <c r="K3900" t="s">
        <v>5851</v>
      </c>
    </row>
    <row r="3901" spans="10:11" x14ac:dyDescent="0.25">
      <c r="J3901" s="1" t="s">
        <v>17406</v>
      </c>
      <c r="K3901" t="s">
        <v>5852</v>
      </c>
    </row>
    <row r="3902" spans="10:11" x14ac:dyDescent="0.25">
      <c r="J3902" s="1" t="s">
        <v>17407</v>
      </c>
      <c r="K3902" t="s">
        <v>5853</v>
      </c>
    </row>
    <row r="3903" spans="10:11" x14ac:dyDescent="0.25">
      <c r="J3903" s="1" t="s">
        <v>17408</v>
      </c>
      <c r="K3903" t="s">
        <v>5854</v>
      </c>
    </row>
    <row r="3904" spans="10:11" x14ac:dyDescent="0.25">
      <c r="J3904" s="1" t="s">
        <v>17409</v>
      </c>
      <c r="K3904" t="s">
        <v>5855</v>
      </c>
    </row>
    <row r="3905" spans="10:11" x14ac:dyDescent="0.25">
      <c r="J3905" s="1" t="s">
        <v>17410</v>
      </c>
      <c r="K3905" t="s">
        <v>5856</v>
      </c>
    </row>
    <row r="3906" spans="10:11" x14ac:dyDescent="0.25">
      <c r="J3906" s="1" t="s">
        <v>17411</v>
      </c>
      <c r="K3906" t="s">
        <v>5857</v>
      </c>
    </row>
    <row r="3907" spans="10:11" x14ac:dyDescent="0.25">
      <c r="J3907" s="1" t="s">
        <v>17412</v>
      </c>
      <c r="K3907" t="s">
        <v>5858</v>
      </c>
    </row>
    <row r="3908" spans="10:11" x14ac:dyDescent="0.25">
      <c r="J3908" s="1" t="s">
        <v>17413</v>
      </c>
      <c r="K3908" t="s">
        <v>5859</v>
      </c>
    </row>
    <row r="3909" spans="10:11" x14ac:dyDescent="0.25">
      <c r="J3909" s="1" t="s">
        <v>17414</v>
      </c>
      <c r="K3909" t="s">
        <v>5860</v>
      </c>
    </row>
    <row r="3910" spans="10:11" x14ac:dyDescent="0.25">
      <c r="J3910" s="1" t="s">
        <v>17415</v>
      </c>
      <c r="K3910" t="s">
        <v>5861</v>
      </c>
    </row>
    <row r="3911" spans="10:11" x14ac:dyDescent="0.25">
      <c r="J3911" s="1" t="s">
        <v>17416</v>
      </c>
      <c r="K3911" t="s">
        <v>5862</v>
      </c>
    </row>
    <row r="3912" spans="10:11" x14ac:dyDescent="0.25">
      <c r="J3912" s="1" t="s">
        <v>17417</v>
      </c>
      <c r="K3912" t="s">
        <v>5863</v>
      </c>
    </row>
    <row r="3913" spans="10:11" x14ac:dyDescent="0.25">
      <c r="J3913" s="1" t="s">
        <v>17418</v>
      </c>
      <c r="K3913" t="s">
        <v>5864</v>
      </c>
    </row>
    <row r="3914" spans="10:11" x14ac:dyDescent="0.25">
      <c r="J3914" s="1" t="s">
        <v>17419</v>
      </c>
      <c r="K3914" t="s">
        <v>2096</v>
      </c>
    </row>
    <row r="3915" spans="10:11" x14ac:dyDescent="0.25">
      <c r="J3915" s="1" t="s">
        <v>17420</v>
      </c>
      <c r="K3915" t="s">
        <v>5865</v>
      </c>
    </row>
    <row r="3916" spans="10:11" x14ac:dyDescent="0.25">
      <c r="J3916" s="1" t="s">
        <v>17421</v>
      </c>
      <c r="K3916" t="s">
        <v>5866</v>
      </c>
    </row>
    <row r="3917" spans="10:11" x14ac:dyDescent="0.25">
      <c r="J3917" s="1" t="s">
        <v>17422</v>
      </c>
      <c r="K3917" t="s">
        <v>5867</v>
      </c>
    </row>
    <row r="3918" spans="10:11" x14ac:dyDescent="0.25">
      <c r="J3918" s="1" t="s">
        <v>17423</v>
      </c>
      <c r="K3918" t="s">
        <v>5868</v>
      </c>
    </row>
    <row r="3919" spans="10:11" x14ac:dyDescent="0.25">
      <c r="J3919" s="1" t="s">
        <v>17424</v>
      </c>
      <c r="K3919" t="s">
        <v>5869</v>
      </c>
    </row>
    <row r="3920" spans="10:11" x14ac:dyDescent="0.25">
      <c r="J3920" s="1" t="s">
        <v>17425</v>
      </c>
      <c r="K3920" t="s">
        <v>5870</v>
      </c>
    </row>
    <row r="3921" spans="10:11" x14ac:dyDescent="0.25">
      <c r="J3921" s="1" t="s">
        <v>17426</v>
      </c>
      <c r="K3921" t="s">
        <v>5871</v>
      </c>
    </row>
    <row r="3922" spans="10:11" x14ac:dyDescent="0.25">
      <c r="J3922" s="1" t="s">
        <v>17427</v>
      </c>
      <c r="K3922" t="s">
        <v>5872</v>
      </c>
    </row>
    <row r="3923" spans="10:11" x14ac:dyDescent="0.25">
      <c r="J3923" s="1" t="s">
        <v>17428</v>
      </c>
      <c r="K3923" t="s">
        <v>5873</v>
      </c>
    </row>
    <row r="3924" spans="10:11" x14ac:dyDescent="0.25">
      <c r="J3924" s="1" t="s">
        <v>17429</v>
      </c>
      <c r="K3924" t="s">
        <v>1299</v>
      </c>
    </row>
    <row r="3925" spans="10:11" x14ac:dyDescent="0.25">
      <c r="J3925" s="1" t="s">
        <v>17430</v>
      </c>
      <c r="K3925" t="s">
        <v>5874</v>
      </c>
    </row>
    <row r="3926" spans="10:11" x14ac:dyDescent="0.25">
      <c r="J3926" s="1" t="s">
        <v>17431</v>
      </c>
      <c r="K3926" t="s">
        <v>5875</v>
      </c>
    </row>
    <row r="3927" spans="10:11" x14ac:dyDescent="0.25">
      <c r="J3927" s="1" t="s">
        <v>17432</v>
      </c>
      <c r="K3927" t="s">
        <v>5876</v>
      </c>
    </row>
    <row r="3928" spans="10:11" x14ac:dyDescent="0.25">
      <c r="J3928" s="1" t="s">
        <v>17433</v>
      </c>
      <c r="K3928" t="s">
        <v>5877</v>
      </c>
    </row>
    <row r="3929" spans="10:11" x14ac:dyDescent="0.25">
      <c r="J3929" s="1" t="s">
        <v>17434</v>
      </c>
      <c r="K3929" t="s">
        <v>5878</v>
      </c>
    </row>
    <row r="3930" spans="10:11" x14ac:dyDescent="0.25">
      <c r="J3930" s="1" t="s">
        <v>17435</v>
      </c>
      <c r="K3930" t="s">
        <v>1300</v>
      </c>
    </row>
    <row r="3931" spans="10:11" x14ac:dyDescent="0.25">
      <c r="J3931" s="1" t="s">
        <v>17436</v>
      </c>
      <c r="K3931" t="s">
        <v>5879</v>
      </c>
    </row>
    <row r="3932" spans="10:11" x14ac:dyDescent="0.25">
      <c r="J3932" s="1" t="s">
        <v>17437</v>
      </c>
      <c r="K3932" t="s">
        <v>5880</v>
      </c>
    </row>
    <row r="3933" spans="10:11" x14ac:dyDescent="0.25">
      <c r="J3933" s="1" t="s">
        <v>17438</v>
      </c>
      <c r="K3933" t="s">
        <v>5881</v>
      </c>
    </row>
    <row r="3934" spans="10:11" x14ac:dyDescent="0.25">
      <c r="J3934" s="1" t="s">
        <v>17439</v>
      </c>
      <c r="K3934" t="s">
        <v>5882</v>
      </c>
    </row>
    <row r="3935" spans="10:11" x14ac:dyDescent="0.25">
      <c r="J3935" s="1" t="s">
        <v>17440</v>
      </c>
      <c r="K3935" t="s">
        <v>5883</v>
      </c>
    </row>
    <row r="3936" spans="10:11" x14ac:dyDescent="0.25">
      <c r="J3936" s="1" t="s">
        <v>17441</v>
      </c>
      <c r="K3936" t="s">
        <v>2097</v>
      </c>
    </row>
    <row r="3937" spans="10:11" x14ac:dyDescent="0.25">
      <c r="J3937" s="1" t="s">
        <v>17442</v>
      </c>
      <c r="K3937" t="s">
        <v>2098</v>
      </c>
    </row>
    <row r="3938" spans="10:11" x14ac:dyDescent="0.25">
      <c r="J3938" s="1" t="s">
        <v>17443</v>
      </c>
      <c r="K3938" t="s">
        <v>5884</v>
      </c>
    </row>
    <row r="3939" spans="10:11" x14ac:dyDescent="0.25">
      <c r="J3939" s="1" t="s">
        <v>17444</v>
      </c>
      <c r="K3939" t="s">
        <v>5885</v>
      </c>
    </row>
    <row r="3940" spans="10:11" x14ac:dyDescent="0.25">
      <c r="J3940" s="1" t="s">
        <v>17445</v>
      </c>
      <c r="K3940" t="s">
        <v>5886</v>
      </c>
    </row>
    <row r="3941" spans="10:11" x14ac:dyDescent="0.25">
      <c r="J3941" s="1" t="s">
        <v>17446</v>
      </c>
      <c r="K3941" t="s">
        <v>5887</v>
      </c>
    </row>
    <row r="3942" spans="10:11" x14ac:dyDescent="0.25">
      <c r="J3942" s="1" t="s">
        <v>17447</v>
      </c>
      <c r="K3942" t="s">
        <v>1301</v>
      </c>
    </row>
    <row r="3943" spans="10:11" x14ac:dyDescent="0.25">
      <c r="J3943" s="1" t="s">
        <v>17448</v>
      </c>
      <c r="K3943" t="s">
        <v>5888</v>
      </c>
    </row>
    <row r="3944" spans="10:11" x14ac:dyDescent="0.25">
      <c r="J3944" s="1" t="s">
        <v>17449</v>
      </c>
      <c r="K3944" t="s">
        <v>5889</v>
      </c>
    </row>
    <row r="3945" spans="10:11" x14ac:dyDescent="0.25">
      <c r="J3945" s="1" t="s">
        <v>17450</v>
      </c>
      <c r="K3945" t="s">
        <v>5890</v>
      </c>
    </row>
    <row r="3946" spans="10:11" x14ac:dyDescent="0.25">
      <c r="J3946" s="1" t="s">
        <v>17451</v>
      </c>
      <c r="K3946" t="s">
        <v>5891</v>
      </c>
    </row>
    <row r="3947" spans="10:11" x14ac:dyDescent="0.25">
      <c r="J3947" s="1" t="s">
        <v>17452</v>
      </c>
      <c r="K3947" t="s">
        <v>5892</v>
      </c>
    </row>
    <row r="3948" spans="10:11" x14ac:dyDescent="0.25">
      <c r="J3948" s="1" t="s">
        <v>17453</v>
      </c>
      <c r="K3948" t="s">
        <v>5893</v>
      </c>
    </row>
    <row r="3949" spans="10:11" x14ac:dyDescent="0.25">
      <c r="J3949" s="1" t="s">
        <v>17454</v>
      </c>
      <c r="K3949" t="s">
        <v>5894</v>
      </c>
    </row>
    <row r="3950" spans="10:11" x14ac:dyDescent="0.25">
      <c r="J3950" s="1" t="s">
        <v>17455</v>
      </c>
      <c r="K3950" t="s">
        <v>2099</v>
      </c>
    </row>
    <row r="3951" spans="10:11" x14ac:dyDescent="0.25">
      <c r="J3951" s="1" t="s">
        <v>17456</v>
      </c>
      <c r="K3951" t="s">
        <v>5895</v>
      </c>
    </row>
    <row r="3952" spans="10:11" x14ac:dyDescent="0.25">
      <c r="J3952" s="1" t="s">
        <v>17457</v>
      </c>
      <c r="K3952" t="s">
        <v>5896</v>
      </c>
    </row>
    <row r="3953" spans="10:11" x14ac:dyDescent="0.25">
      <c r="J3953" s="1" t="s">
        <v>17458</v>
      </c>
      <c r="K3953" t="s">
        <v>5897</v>
      </c>
    </row>
    <row r="3954" spans="10:11" x14ac:dyDescent="0.25">
      <c r="J3954" s="1" t="s">
        <v>17459</v>
      </c>
      <c r="K3954" t="s">
        <v>5898</v>
      </c>
    </row>
    <row r="3955" spans="10:11" x14ac:dyDescent="0.25">
      <c r="J3955" s="1" t="s">
        <v>17460</v>
      </c>
      <c r="K3955" t="s">
        <v>2100</v>
      </c>
    </row>
    <row r="3956" spans="10:11" x14ac:dyDescent="0.25">
      <c r="J3956" s="1" t="s">
        <v>17461</v>
      </c>
      <c r="K3956" t="s">
        <v>5899</v>
      </c>
    </row>
    <row r="3957" spans="10:11" x14ac:dyDescent="0.25">
      <c r="J3957" s="1" t="s">
        <v>17462</v>
      </c>
      <c r="K3957" t="s">
        <v>5900</v>
      </c>
    </row>
    <row r="3958" spans="10:11" x14ac:dyDescent="0.25">
      <c r="J3958" s="1" t="s">
        <v>17463</v>
      </c>
      <c r="K3958" t="s">
        <v>5901</v>
      </c>
    </row>
    <row r="3959" spans="10:11" x14ac:dyDescent="0.25">
      <c r="J3959" s="1" t="s">
        <v>17464</v>
      </c>
      <c r="K3959" t="s">
        <v>5902</v>
      </c>
    </row>
    <row r="3960" spans="10:11" x14ac:dyDescent="0.25">
      <c r="J3960" s="1" t="s">
        <v>17465</v>
      </c>
      <c r="K3960" t="s">
        <v>5903</v>
      </c>
    </row>
    <row r="3961" spans="10:11" x14ac:dyDescent="0.25">
      <c r="J3961" s="1" t="s">
        <v>17466</v>
      </c>
      <c r="K3961" t="s">
        <v>5904</v>
      </c>
    </row>
    <row r="3962" spans="10:11" x14ac:dyDescent="0.25">
      <c r="J3962" s="1" t="s">
        <v>17467</v>
      </c>
      <c r="K3962" t="s">
        <v>5905</v>
      </c>
    </row>
    <row r="3963" spans="10:11" x14ac:dyDescent="0.25">
      <c r="J3963" s="1" t="s">
        <v>17468</v>
      </c>
      <c r="K3963" t="s">
        <v>5906</v>
      </c>
    </row>
    <row r="3964" spans="10:11" x14ac:dyDescent="0.25">
      <c r="J3964" s="1" t="s">
        <v>17469</v>
      </c>
      <c r="K3964" t="s">
        <v>5907</v>
      </c>
    </row>
    <row r="3965" spans="10:11" x14ac:dyDescent="0.25">
      <c r="J3965" s="1" t="s">
        <v>17470</v>
      </c>
      <c r="K3965" t="s">
        <v>5908</v>
      </c>
    </row>
    <row r="3966" spans="10:11" x14ac:dyDescent="0.25">
      <c r="J3966" s="1" t="s">
        <v>17471</v>
      </c>
      <c r="K3966" t="s">
        <v>5909</v>
      </c>
    </row>
    <row r="3967" spans="10:11" x14ac:dyDescent="0.25">
      <c r="J3967" s="1" t="s">
        <v>17472</v>
      </c>
      <c r="K3967" t="s">
        <v>5910</v>
      </c>
    </row>
    <row r="3968" spans="10:11" x14ac:dyDescent="0.25">
      <c r="J3968" s="1" t="s">
        <v>17473</v>
      </c>
      <c r="K3968" t="s">
        <v>5911</v>
      </c>
    </row>
    <row r="3969" spans="10:11" x14ac:dyDescent="0.25">
      <c r="J3969" s="1" t="s">
        <v>17474</v>
      </c>
      <c r="K3969" t="s">
        <v>5912</v>
      </c>
    </row>
    <row r="3970" spans="10:11" x14ac:dyDescent="0.25">
      <c r="J3970" s="1" t="s">
        <v>17475</v>
      </c>
      <c r="K3970" t="s">
        <v>5913</v>
      </c>
    </row>
    <row r="3971" spans="10:11" x14ac:dyDescent="0.25">
      <c r="J3971" s="1" t="s">
        <v>17476</v>
      </c>
      <c r="K3971" t="s">
        <v>2101</v>
      </c>
    </row>
    <row r="3972" spans="10:11" x14ac:dyDescent="0.25">
      <c r="J3972" s="1" t="s">
        <v>17477</v>
      </c>
      <c r="K3972" t="s">
        <v>5914</v>
      </c>
    </row>
    <row r="3973" spans="10:11" x14ac:dyDescent="0.25">
      <c r="J3973" s="1" t="s">
        <v>17478</v>
      </c>
      <c r="K3973" t="s">
        <v>2102</v>
      </c>
    </row>
    <row r="3974" spans="10:11" x14ac:dyDescent="0.25">
      <c r="J3974" s="1" t="s">
        <v>17479</v>
      </c>
      <c r="K3974" t="s">
        <v>5915</v>
      </c>
    </row>
    <row r="3975" spans="10:11" x14ac:dyDescent="0.25">
      <c r="J3975" s="1" t="s">
        <v>17480</v>
      </c>
      <c r="K3975" t="s">
        <v>5916</v>
      </c>
    </row>
    <row r="3976" spans="10:11" x14ac:dyDescent="0.25">
      <c r="J3976" s="1" t="s">
        <v>17481</v>
      </c>
      <c r="K3976" t="s">
        <v>5917</v>
      </c>
    </row>
    <row r="3977" spans="10:11" x14ac:dyDescent="0.25">
      <c r="J3977" s="1" t="s">
        <v>17482</v>
      </c>
      <c r="K3977" t="s">
        <v>5918</v>
      </c>
    </row>
    <row r="3978" spans="10:11" x14ac:dyDescent="0.25">
      <c r="J3978" s="1" t="s">
        <v>17483</v>
      </c>
      <c r="K3978" t="s">
        <v>820</v>
      </c>
    </row>
    <row r="3979" spans="10:11" x14ac:dyDescent="0.25">
      <c r="J3979" s="1" t="s">
        <v>17484</v>
      </c>
      <c r="K3979" t="s">
        <v>1302</v>
      </c>
    </row>
    <row r="3980" spans="10:11" x14ac:dyDescent="0.25">
      <c r="J3980" s="1" t="s">
        <v>17485</v>
      </c>
      <c r="K3980" t="s">
        <v>5919</v>
      </c>
    </row>
    <row r="3981" spans="10:11" x14ac:dyDescent="0.25">
      <c r="J3981" s="1" t="s">
        <v>17486</v>
      </c>
      <c r="K3981" t="s">
        <v>5920</v>
      </c>
    </row>
    <row r="3982" spans="10:11" x14ac:dyDescent="0.25">
      <c r="J3982" s="1" t="s">
        <v>17487</v>
      </c>
      <c r="K3982" t="s">
        <v>5921</v>
      </c>
    </row>
    <row r="3983" spans="10:11" x14ac:dyDescent="0.25">
      <c r="J3983" s="1" t="s">
        <v>17488</v>
      </c>
      <c r="K3983" t="s">
        <v>5922</v>
      </c>
    </row>
    <row r="3984" spans="10:11" x14ac:dyDescent="0.25">
      <c r="J3984" s="1" t="s">
        <v>17489</v>
      </c>
      <c r="K3984" t="s">
        <v>5923</v>
      </c>
    </row>
    <row r="3985" spans="10:11" x14ac:dyDescent="0.25">
      <c r="J3985" s="1" t="s">
        <v>17490</v>
      </c>
      <c r="K3985" t="s">
        <v>5924</v>
      </c>
    </row>
    <row r="3986" spans="10:11" x14ac:dyDescent="0.25">
      <c r="J3986" s="1" t="s">
        <v>17491</v>
      </c>
      <c r="K3986" t="s">
        <v>5925</v>
      </c>
    </row>
    <row r="3987" spans="10:11" x14ac:dyDescent="0.25">
      <c r="J3987" s="1" t="s">
        <v>17492</v>
      </c>
      <c r="K3987" t="s">
        <v>5926</v>
      </c>
    </row>
    <row r="3988" spans="10:11" x14ac:dyDescent="0.25">
      <c r="J3988" s="1" t="s">
        <v>17493</v>
      </c>
      <c r="K3988" t="s">
        <v>5927</v>
      </c>
    </row>
    <row r="3989" spans="10:11" x14ac:dyDescent="0.25">
      <c r="J3989" s="1" t="s">
        <v>17494</v>
      </c>
      <c r="K3989" t="s">
        <v>5928</v>
      </c>
    </row>
    <row r="3990" spans="10:11" x14ac:dyDescent="0.25">
      <c r="J3990" s="1" t="s">
        <v>17495</v>
      </c>
      <c r="K3990" t="s">
        <v>5929</v>
      </c>
    </row>
    <row r="3991" spans="10:11" x14ac:dyDescent="0.25">
      <c r="J3991" s="1" t="s">
        <v>17496</v>
      </c>
      <c r="K3991" t="s">
        <v>5930</v>
      </c>
    </row>
    <row r="3992" spans="10:11" x14ac:dyDescent="0.25">
      <c r="J3992" s="1" t="s">
        <v>17497</v>
      </c>
      <c r="K3992" t="s">
        <v>5931</v>
      </c>
    </row>
    <row r="3993" spans="10:11" x14ac:dyDescent="0.25">
      <c r="J3993" s="1" t="s">
        <v>17498</v>
      </c>
      <c r="K3993" t="s">
        <v>5932</v>
      </c>
    </row>
    <row r="3994" spans="10:11" x14ac:dyDescent="0.25">
      <c r="J3994" s="1" t="s">
        <v>17499</v>
      </c>
      <c r="K3994" t="s">
        <v>5933</v>
      </c>
    </row>
    <row r="3995" spans="10:11" x14ac:dyDescent="0.25">
      <c r="J3995" s="1" t="s">
        <v>17500</v>
      </c>
      <c r="K3995" t="s">
        <v>5934</v>
      </c>
    </row>
    <row r="3996" spans="10:11" x14ac:dyDescent="0.25">
      <c r="J3996" s="1" t="s">
        <v>17501</v>
      </c>
      <c r="K3996" t="s">
        <v>5935</v>
      </c>
    </row>
    <row r="3997" spans="10:11" x14ac:dyDescent="0.25">
      <c r="J3997" s="1" t="s">
        <v>17502</v>
      </c>
      <c r="K3997" t="s">
        <v>5936</v>
      </c>
    </row>
    <row r="3998" spans="10:11" x14ac:dyDescent="0.25">
      <c r="J3998" s="1" t="s">
        <v>17503</v>
      </c>
      <c r="K3998" t="s">
        <v>5937</v>
      </c>
    </row>
    <row r="3999" spans="10:11" x14ac:dyDescent="0.25">
      <c r="J3999" s="1" t="s">
        <v>17504</v>
      </c>
      <c r="K3999" t="s">
        <v>5938</v>
      </c>
    </row>
    <row r="4000" spans="10:11" x14ac:dyDescent="0.25">
      <c r="J4000" s="1" t="s">
        <v>17505</v>
      </c>
      <c r="K4000" t="s">
        <v>5939</v>
      </c>
    </row>
    <row r="4001" spans="10:11" x14ac:dyDescent="0.25">
      <c r="J4001" s="1" t="s">
        <v>17506</v>
      </c>
      <c r="K4001" t="s">
        <v>1303</v>
      </c>
    </row>
    <row r="4002" spans="10:11" x14ac:dyDescent="0.25">
      <c r="J4002" s="1" t="s">
        <v>17507</v>
      </c>
      <c r="K4002" t="s">
        <v>821</v>
      </c>
    </row>
    <row r="4003" spans="10:11" x14ac:dyDescent="0.25">
      <c r="J4003" s="1" t="s">
        <v>17508</v>
      </c>
      <c r="K4003" t="s">
        <v>5940</v>
      </c>
    </row>
    <row r="4004" spans="10:11" x14ac:dyDescent="0.25">
      <c r="J4004" s="1" t="s">
        <v>17509</v>
      </c>
      <c r="K4004" t="s">
        <v>5941</v>
      </c>
    </row>
    <row r="4005" spans="10:11" x14ac:dyDescent="0.25">
      <c r="J4005" s="1" t="s">
        <v>17510</v>
      </c>
      <c r="K4005" t="s">
        <v>5942</v>
      </c>
    </row>
    <row r="4006" spans="10:11" x14ac:dyDescent="0.25">
      <c r="J4006" s="1" t="s">
        <v>17511</v>
      </c>
      <c r="K4006" t="s">
        <v>5943</v>
      </c>
    </row>
    <row r="4007" spans="10:11" x14ac:dyDescent="0.25">
      <c r="J4007" s="1" t="s">
        <v>17512</v>
      </c>
      <c r="K4007" t="s">
        <v>5944</v>
      </c>
    </row>
    <row r="4008" spans="10:11" x14ac:dyDescent="0.25">
      <c r="J4008" s="1" t="s">
        <v>17513</v>
      </c>
      <c r="K4008" t="s">
        <v>5945</v>
      </c>
    </row>
    <row r="4009" spans="10:11" x14ac:dyDescent="0.25">
      <c r="J4009" s="1" t="s">
        <v>17514</v>
      </c>
      <c r="K4009" t="s">
        <v>5946</v>
      </c>
    </row>
    <row r="4010" spans="10:11" x14ac:dyDescent="0.25">
      <c r="J4010" s="1" t="s">
        <v>17515</v>
      </c>
      <c r="K4010" t="s">
        <v>1304</v>
      </c>
    </row>
    <row r="4011" spans="10:11" x14ac:dyDescent="0.25">
      <c r="J4011" s="1" t="s">
        <v>17516</v>
      </c>
      <c r="K4011" t="s">
        <v>5947</v>
      </c>
    </row>
    <row r="4012" spans="10:11" x14ac:dyDescent="0.25">
      <c r="J4012" s="1" t="s">
        <v>17517</v>
      </c>
      <c r="K4012" t="s">
        <v>5948</v>
      </c>
    </row>
    <row r="4013" spans="10:11" x14ac:dyDescent="0.25">
      <c r="J4013" s="1" t="s">
        <v>17518</v>
      </c>
      <c r="K4013" t="s">
        <v>5949</v>
      </c>
    </row>
    <row r="4014" spans="10:11" x14ac:dyDescent="0.25">
      <c r="J4014" s="1" t="s">
        <v>17519</v>
      </c>
      <c r="K4014" t="s">
        <v>5950</v>
      </c>
    </row>
    <row r="4015" spans="10:11" x14ac:dyDescent="0.25">
      <c r="J4015" s="1" t="s">
        <v>17520</v>
      </c>
      <c r="K4015" t="s">
        <v>5951</v>
      </c>
    </row>
    <row r="4016" spans="10:11" x14ac:dyDescent="0.25">
      <c r="J4016" s="1" t="s">
        <v>17521</v>
      </c>
      <c r="K4016" t="s">
        <v>2103</v>
      </c>
    </row>
    <row r="4017" spans="10:11" x14ac:dyDescent="0.25">
      <c r="J4017" s="1" t="s">
        <v>17522</v>
      </c>
      <c r="K4017" t="s">
        <v>5952</v>
      </c>
    </row>
    <row r="4018" spans="10:11" x14ac:dyDescent="0.25">
      <c r="J4018" s="1" t="s">
        <v>17523</v>
      </c>
      <c r="K4018" t="s">
        <v>5953</v>
      </c>
    </row>
    <row r="4019" spans="10:11" x14ac:dyDescent="0.25">
      <c r="J4019" s="1" t="s">
        <v>17524</v>
      </c>
      <c r="K4019" t="s">
        <v>1305</v>
      </c>
    </row>
    <row r="4020" spans="10:11" x14ac:dyDescent="0.25">
      <c r="J4020" s="1" t="s">
        <v>17525</v>
      </c>
      <c r="K4020" t="s">
        <v>822</v>
      </c>
    </row>
    <row r="4021" spans="10:11" x14ac:dyDescent="0.25">
      <c r="J4021" s="1" t="s">
        <v>17526</v>
      </c>
      <c r="K4021" t="s">
        <v>823</v>
      </c>
    </row>
    <row r="4022" spans="10:11" x14ac:dyDescent="0.25">
      <c r="J4022" s="1" t="s">
        <v>17527</v>
      </c>
      <c r="K4022" t="s">
        <v>2104</v>
      </c>
    </row>
    <row r="4023" spans="10:11" x14ac:dyDescent="0.25">
      <c r="J4023" s="1" t="s">
        <v>17528</v>
      </c>
      <c r="K4023" t="s">
        <v>5954</v>
      </c>
    </row>
    <row r="4024" spans="10:11" x14ac:dyDescent="0.25">
      <c r="J4024" s="1" t="s">
        <v>17529</v>
      </c>
      <c r="K4024" t="s">
        <v>5955</v>
      </c>
    </row>
    <row r="4025" spans="10:11" x14ac:dyDescent="0.25">
      <c r="J4025" s="1" t="s">
        <v>17530</v>
      </c>
      <c r="K4025" t="s">
        <v>5956</v>
      </c>
    </row>
    <row r="4026" spans="10:11" x14ac:dyDescent="0.25">
      <c r="J4026" s="1" t="s">
        <v>17531</v>
      </c>
      <c r="K4026" t="s">
        <v>5957</v>
      </c>
    </row>
    <row r="4027" spans="10:11" x14ac:dyDescent="0.25">
      <c r="J4027" s="1" t="s">
        <v>17532</v>
      </c>
      <c r="K4027" t="s">
        <v>5958</v>
      </c>
    </row>
    <row r="4028" spans="10:11" x14ac:dyDescent="0.25">
      <c r="J4028" s="1" t="s">
        <v>17533</v>
      </c>
      <c r="K4028" t="s">
        <v>5959</v>
      </c>
    </row>
    <row r="4029" spans="10:11" x14ac:dyDescent="0.25">
      <c r="J4029" s="1" t="s">
        <v>17534</v>
      </c>
      <c r="K4029" t="s">
        <v>5960</v>
      </c>
    </row>
    <row r="4030" spans="10:11" x14ac:dyDescent="0.25">
      <c r="J4030" s="1" t="s">
        <v>17535</v>
      </c>
      <c r="K4030" t="s">
        <v>5961</v>
      </c>
    </row>
    <row r="4031" spans="10:11" x14ac:dyDescent="0.25">
      <c r="J4031" s="1" t="s">
        <v>17536</v>
      </c>
      <c r="K4031" t="s">
        <v>5962</v>
      </c>
    </row>
    <row r="4032" spans="10:11" x14ac:dyDescent="0.25">
      <c r="J4032" s="1" t="s">
        <v>17537</v>
      </c>
      <c r="K4032" t="s">
        <v>5963</v>
      </c>
    </row>
    <row r="4033" spans="10:11" x14ac:dyDescent="0.25">
      <c r="J4033" s="1" t="s">
        <v>17538</v>
      </c>
      <c r="K4033" t="s">
        <v>5964</v>
      </c>
    </row>
    <row r="4034" spans="10:11" x14ac:dyDescent="0.25">
      <c r="J4034" s="1" t="s">
        <v>17539</v>
      </c>
      <c r="K4034" t="s">
        <v>5965</v>
      </c>
    </row>
    <row r="4035" spans="10:11" x14ac:dyDescent="0.25">
      <c r="J4035" s="1" t="s">
        <v>17540</v>
      </c>
      <c r="K4035" t="s">
        <v>5966</v>
      </c>
    </row>
    <row r="4036" spans="10:11" x14ac:dyDescent="0.25">
      <c r="J4036" s="1" t="s">
        <v>17541</v>
      </c>
      <c r="K4036" t="s">
        <v>5967</v>
      </c>
    </row>
    <row r="4037" spans="10:11" x14ac:dyDescent="0.25">
      <c r="J4037" s="1" t="s">
        <v>17542</v>
      </c>
      <c r="K4037" t="s">
        <v>5968</v>
      </c>
    </row>
    <row r="4038" spans="10:11" x14ac:dyDescent="0.25">
      <c r="J4038" s="1" t="s">
        <v>17543</v>
      </c>
      <c r="K4038" t="s">
        <v>633</v>
      </c>
    </row>
    <row r="4039" spans="10:11" x14ac:dyDescent="0.25">
      <c r="J4039" s="1" t="s">
        <v>17544</v>
      </c>
      <c r="K4039" t="s">
        <v>5969</v>
      </c>
    </row>
    <row r="4040" spans="10:11" x14ac:dyDescent="0.25">
      <c r="J4040" s="1" t="s">
        <v>17545</v>
      </c>
      <c r="K4040" t="s">
        <v>5970</v>
      </c>
    </row>
    <row r="4041" spans="10:11" x14ac:dyDescent="0.25">
      <c r="J4041" s="1" t="s">
        <v>17546</v>
      </c>
      <c r="K4041" t="s">
        <v>5971</v>
      </c>
    </row>
    <row r="4042" spans="10:11" x14ac:dyDescent="0.25">
      <c r="J4042" s="1" t="s">
        <v>17547</v>
      </c>
      <c r="K4042" t="s">
        <v>5972</v>
      </c>
    </row>
    <row r="4043" spans="10:11" x14ac:dyDescent="0.25">
      <c r="J4043" s="1" t="s">
        <v>17548</v>
      </c>
      <c r="K4043" t="s">
        <v>5973</v>
      </c>
    </row>
    <row r="4044" spans="10:11" x14ac:dyDescent="0.25">
      <c r="J4044" s="1" t="s">
        <v>17549</v>
      </c>
      <c r="K4044" t="s">
        <v>5974</v>
      </c>
    </row>
    <row r="4045" spans="10:11" x14ac:dyDescent="0.25">
      <c r="J4045" s="1" t="s">
        <v>17550</v>
      </c>
      <c r="K4045" t="s">
        <v>5975</v>
      </c>
    </row>
    <row r="4046" spans="10:11" x14ac:dyDescent="0.25">
      <c r="J4046" s="1" t="s">
        <v>17551</v>
      </c>
      <c r="K4046" t="s">
        <v>1306</v>
      </c>
    </row>
    <row r="4047" spans="10:11" x14ac:dyDescent="0.25">
      <c r="J4047" s="1" t="s">
        <v>17552</v>
      </c>
      <c r="K4047" t="s">
        <v>5976</v>
      </c>
    </row>
    <row r="4048" spans="10:11" x14ac:dyDescent="0.25">
      <c r="J4048" s="1" t="s">
        <v>17553</v>
      </c>
      <c r="K4048" t="s">
        <v>5977</v>
      </c>
    </row>
    <row r="4049" spans="10:11" x14ac:dyDescent="0.25">
      <c r="J4049" s="1" t="s">
        <v>17554</v>
      </c>
      <c r="K4049" t="s">
        <v>5978</v>
      </c>
    </row>
    <row r="4050" spans="10:11" x14ac:dyDescent="0.25">
      <c r="J4050" s="1" t="s">
        <v>17555</v>
      </c>
      <c r="K4050" t="s">
        <v>5979</v>
      </c>
    </row>
    <row r="4051" spans="10:11" x14ac:dyDescent="0.25">
      <c r="J4051" s="1" t="s">
        <v>17556</v>
      </c>
      <c r="K4051" t="s">
        <v>5980</v>
      </c>
    </row>
    <row r="4052" spans="10:11" x14ac:dyDescent="0.25">
      <c r="J4052" s="1" t="s">
        <v>17557</v>
      </c>
      <c r="K4052" t="s">
        <v>5981</v>
      </c>
    </row>
    <row r="4053" spans="10:11" x14ac:dyDescent="0.25">
      <c r="J4053" s="1" t="s">
        <v>17558</v>
      </c>
      <c r="K4053" t="s">
        <v>2105</v>
      </c>
    </row>
    <row r="4054" spans="10:11" x14ac:dyDescent="0.25">
      <c r="J4054" s="1" t="s">
        <v>17559</v>
      </c>
      <c r="K4054" t="s">
        <v>5982</v>
      </c>
    </row>
    <row r="4055" spans="10:11" x14ac:dyDescent="0.25">
      <c r="J4055" s="1" t="s">
        <v>17560</v>
      </c>
      <c r="K4055" t="s">
        <v>5983</v>
      </c>
    </row>
    <row r="4056" spans="10:11" x14ac:dyDescent="0.25">
      <c r="J4056" s="1" t="s">
        <v>17561</v>
      </c>
      <c r="K4056" t="s">
        <v>1307</v>
      </c>
    </row>
    <row r="4057" spans="10:11" x14ac:dyDescent="0.25">
      <c r="J4057" s="1" t="s">
        <v>17562</v>
      </c>
      <c r="K4057" t="s">
        <v>5984</v>
      </c>
    </row>
    <row r="4058" spans="10:11" x14ac:dyDescent="0.25">
      <c r="J4058" s="1" t="s">
        <v>17563</v>
      </c>
      <c r="K4058" t="s">
        <v>5985</v>
      </c>
    </row>
    <row r="4059" spans="10:11" x14ac:dyDescent="0.25">
      <c r="J4059" s="1" t="s">
        <v>17564</v>
      </c>
      <c r="K4059" t="s">
        <v>5986</v>
      </c>
    </row>
    <row r="4060" spans="10:11" x14ac:dyDescent="0.25">
      <c r="J4060" s="1" t="s">
        <v>17565</v>
      </c>
      <c r="K4060" t="s">
        <v>5987</v>
      </c>
    </row>
    <row r="4061" spans="10:11" x14ac:dyDescent="0.25">
      <c r="J4061" s="1" t="s">
        <v>17566</v>
      </c>
      <c r="K4061" t="s">
        <v>5988</v>
      </c>
    </row>
    <row r="4062" spans="10:11" x14ac:dyDescent="0.25">
      <c r="J4062" s="1" t="s">
        <v>17567</v>
      </c>
      <c r="K4062" t="s">
        <v>1308</v>
      </c>
    </row>
    <row r="4063" spans="10:11" x14ac:dyDescent="0.25">
      <c r="J4063" s="1" t="s">
        <v>17568</v>
      </c>
      <c r="K4063" t="s">
        <v>1309</v>
      </c>
    </row>
    <row r="4064" spans="10:11" x14ac:dyDescent="0.25">
      <c r="J4064" s="1" t="s">
        <v>17569</v>
      </c>
      <c r="K4064" t="s">
        <v>5989</v>
      </c>
    </row>
    <row r="4065" spans="10:11" x14ac:dyDescent="0.25">
      <c r="J4065" s="1" t="s">
        <v>17570</v>
      </c>
      <c r="K4065" t="s">
        <v>5990</v>
      </c>
    </row>
    <row r="4066" spans="10:11" x14ac:dyDescent="0.25">
      <c r="J4066" s="1" t="s">
        <v>17571</v>
      </c>
      <c r="K4066" t="s">
        <v>5991</v>
      </c>
    </row>
    <row r="4067" spans="10:11" x14ac:dyDescent="0.25">
      <c r="J4067" s="1" t="s">
        <v>17572</v>
      </c>
      <c r="K4067" t="s">
        <v>824</v>
      </c>
    </row>
    <row r="4068" spans="10:11" x14ac:dyDescent="0.25">
      <c r="J4068" s="1" t="s">
        <v>17573</v>
      </c>
      <c r="K4068" t="s">
        <v>5992</v>
      </c>
    </row>
    <row r="4069" spans="10:11" x14ac:dyDescent="0.25">
      <c r="J4069" s="1" t="s">
        <v>17574</v>
      </c>
      <c r="K4069" t="s">
        <v>2106</v>
      </c>
    </row>
    <row r="4070" spans="10:11" x14ac:dyDescent="0.25">
      <c r="J4070" s="1" t="s">
        <v>17575</v>
      </c>
      <c r="K4070" t="s">
        <v>825</v>
      </c>
    </row>
    <row r="4071" spans="10:11" x14ac:dyDescent="0.25">
      <c r="J4071" s="1" t="s">
        <v>17576</v>
      </c>
      <c r="K4071" t="s">
        <v>5993</v>
      </c>
    </row>
    <row r="4072" spans="10:11" x14ac:dyDescent="0.25">
      <c r="J4072" s="1" t="s">
        <v>17577</v>
      </c>
      <c r="K4072" t="s">
        <v>5994</v>
      </c>
    </row>
    <row r="4073" spans="10:11" x14ac:dyDescent="0.25">
      <c r="J4073" s="1" t="s">
        <v>17578</v>
      </c>
      <c r="K4073" t="s">
        <v>5995</v>
      </c>
    </row>
    <row r="4074" spans="10:11" x14ac:dyDescent="0.25">
      <c r="J4074" s="1" t="s">
        <v>17579</v>
      </c>
      <c r="K4074" t="s">
        <v>826</v>
      </c>
    </row>
    <row r="4075" spans="10:11" x14ac:dyDescent="0.25">
      <c r="J4075" s="1" t="s">
        <v>17580</v>
      </c>
      <c r="K4075" t="s">
        <v>5996</v>
      </c>
    </row>
    <row r="4076" spans="10:11" x14ac:dyDescent="0.25">
      <c r="J4076" s="1" t="s">
        <v>17581</v>
      </c>
      <c r="K4076" t="s">
        <v>5997</v>
      </c>
    </row>
    <row r="4077" spans="10:11" x14ac:dyDescent="0.25">
      <c r="J4077" s="1" t="s">
        <v>17582</v>
      </c>
      <c r="K4077" t="s">
        <v>5998</v>
      </c>
    </row>
    <row r="4078" spans="10:11" x14ac:dyDescent="0.25">
      <c r="J4078" s="1" t="s">
        <v>17583</v>
      </c>
      <c r="K4078" t="s">
        <v>5999</v>
      </c>
    </row>
    <row r="4079" spans="10:11" x14ac:dyDescent="0.25">
      <c r="J4079" s="1" t="s">
        <v>17584</v>
      </c>
      <c r="K4079" t="s">
        <v>6000</v>
      </c>
    </row>
    <row r="4080" spans="10:11" x14ac:dyDescent="0.25">
      <c r="J4080" s="1" t="s">
        <v>17585</v>
      </c>
      <c r="K4080" t="s">
        <v>6001</v>
      </c>
    </row>
    <row r="4081" spans="10:11" x14ac:dyDescent="0.25">
      <c r="J4081" s="1" t="s">
        <v>17586</v>
      </c>
      <c r="K4081" t="s">
        <v>6002</v>
      </c>
    </row>
    <row r="4082" spans="10:11" x14ac:dyDescent="0.25">
      <c r="J4082" s="1" t="s">
        <v>17587</v>
      </c>
      <c r="K4082" t="s">
        <v>6003</v>
      </c>
    </row>
    <row r="4083" spans="10:11" x14ac:dyDescent="0.25">
      <c r="J4083" s="1" t="s">
        <v>17588</v>
      </c>
      <c r="K4083" t="s">
        <v>6004</v>
      </c>
    </row>
    <row r="4084" spans="10:11" x14ac:dyDescent="0.25">
      <c r="J4084" s="1" t="s">
        <v>17589</v>
      </c>
      <c r="K4084" t="s">
        <v>6005</v>
      </c>
    </row>
    <row r="4085" spans="10:11" x14ac:dyDescent="0.25">
      <c r="J4085" s="1" t="s">
        <v>17590</v>
      </c>
      <c r="K4085" t="s">
        <v>1310</v>
      </c>
    </row>
    <row r="4086" spans="10:11" x14ac:dyDescent="0.25">
      <c r="J4086" s="1" t="s">
        <v>17591</v>
      </c>
      <c r="K4086" t="s">
        <v>6006</v>
      </c>
    </row>
    <row r="4087" spans="10:11" x14ac:dyDescent="0.25">
      <c r="J4087" s="1" t="s">
        <v>17592</v>
      </c>
      <c r="K4087" t="s">
        <v>6007</v>
      </c>
    </row>
    <row r="4088" spans="10:11" x14ac:dyDescent="0.25">
      <c r="J4088" s="1" t="s">
        <v>17593</v>
      </c>
      <c r="K4088" t="s">
        <v>6008</v>
      </c>
    </row>
    <row r="4089" spans="10:11" x14ac:dyDescent="0.25">
      <c r="J4089" s="1" t="s">
        <v>17594</v>
      </c>
      <c r="K4089" t="s">
        <v>6009</v>
      </c>
    </row>
    <row r="4090" spans="10:11" x14ac:dyDescent="0.25">
      <c r="J4090" s="1" t="s">
        <v>17595</v>
      </c>
      <c r="K4090" t="s">
        <v>6010</v>
      </c>
    </row>
    <row r="4091" spans="10:11" x14ac:dyDescent="0.25">
      <c r="J4091" s="1" t="s">
        <v>17596</v>
      </c>
      <c r="K4091" t="s">
        <v>6011</v>
      </c>
    </row>
    <row r="4092" spans="10:11" x14ac:dyDescent="0.25">
      <c r="J4092" s="1" t="s">
        <v>17597</v>
      </c>
      <c r="K4092" t="s">
        <v>6012</v>
      </c>
    </row>
    <row r="4093" spans="10:11" x14ac:dyDescent="0.25">
      <c r="J4093" s="1" t="s">
        <v>17598</v>
      </c>
      <c r="K4093" t="s">
        <v>6013</v>
      </c>
    </row>
    <row r="4094" spans="10:11" x14ac:dyDescent="0.25">
      <c r="J4094" s="1" t="s">
        <v>17599</v>
      </c>
      <c r="K4094" t="s">
        <v>6014</v>
      </c>
    </row>
    <row r="4095" spans="10:11" x14ac:dyDescent="0.25">
      <c r="J4095" s="1" t="s">
        <v>17600</v>
      </c>
      <c r="K4095" t="s">
        <v>2107</v>
      </c>
    </row>
    <row r="4096" spans="10:11" x14ac:dyDescent="0.25">
      <c r="J4096" s="1" t="s">
        <v>17601</v>
      </c>
      <c r="K4096" t="s">
        <v>6015</v>
      </c>
    </row>
    <row r="4097" spans="10:11" x14ac:dyDescent="0.25">
      <c r="J4097" s="1" t="s">
        <v>17602</v>
      </c>
      <c r="K4097" t="s">
        <v>6016</v>
      </c>
    </row>
    <row r="4098" spans="10:11" x14ac:dyDescent="0.25">
      <c r="J4098" s="1" t="s">
        <v>17603</v>
      </c>
      <c r="K4098" t="s">
        <v>6017</v>
      </c>
    </row>
    <row r="4099" spans="10:11" x14ac:dyDescent="0.25">
      <c r="J4099" s="1" t="s">
        <v>17604</v>
      </c>
      <c r="K4099" t="s">
        <v>1311</v>
      </c>
    </row>
    <row r="4100" spans="10:11" x14ac:dyDescent="0.25">
      <c r="J4100" s="1" t="s">
        <v>17605</v>
      </c>
      <c r="K4100" t="s">
        <v>1312</v>
      </c>
    </row>
    <row r="4101" spans="10:11" x14ac:dyDescent="0.25">
      <c r="J4101" s="1" t="s">
        <v>17606</v>
      </c>
      <c r="K4101" t="s">
        <v>6018</v>
      </c>
    </row>
    <row r="4102" spans="10:11" x14ac:dyDescent="0.25">
      <c r="J4102" s="1" t="s">
        <v>17607</v>
      </c>
      <c r="K4102" t="s">
        <v>6019</v>
      </c>
    </row>
    <row r="4103" spans="10:11" x14ac:dyDescent="0.25">
      <c r="J4103" s="1" t="s">
        <v>17608</v>
      </c>
      <c r="K4103" t="s">
        <v>6020</v>
      </c>
    </row>
    <row r="4104" spans="10:11" x14ac:dyDescent="0.25">
      <c r="J4104" s="1" t="s">
        <v>17609</v>
      </c>
      <c r="K4104" t="s">
        <v>6021</v>
      </c>
    </row>
    <row r="4105" spans="10:11" x14ac:dyDescent="0.25">
      <c r="J4105" s="1" t="s">
        <v>17610</v>
      </c>
      <c r="K4105" t="s">
        <v>6022</v>
      </c>
    </row>
    <row r="4106" spans="10:11" x14ac:dyDescent="0.25">
      <c r="J4106" s="1" t="s">
        <v>17611</v>
      </c>
      <c r="K4106" t="s">
        <v>6023</v>
      </c>
    </row>
    <row r="4107" spans="10:11" x14ac:dyDescent="0.25">
      <c r="J4107" s="1" t="s">
        <v>17612</v>
      </c>
      <c r="K4107" t="s">
        <v>6024</v>
      </c>
    </row>
    <row r="4108" spans="10:11" x14ac:dyDescent="0.25">
      <c r="J4108" s="1" t="s">
        <v>17613</v>
      </c>
      <c r="K4108" t="s">
        <v>6025</v>
      </c>
    </row>
    <row r="4109" spans="10:11" x14ac:dyDescent="0.25">
      <c r="J4109" s="1" t="s">
        <v>17614</v>
      </c>
      <c r="K4109" t="s">
        <v>6026</v>
      </c>
    </row>
    <row r="4110" spans="10:11" x14ac:dyDescent="0.25">
      <c r="J4110" s="1" t="s">
        <v>17615</v>
      </c>
      <c r="K4110" t="s">
        <v>6027</v>
      </c>
    </row>
    <row r="4111" spans="10:11" x14ac:dyDescent="0.25">
      <c r="J4111" s="1" t="s">
        <v>17616</v>
      </c>
      <c r="K4111" t="s">
        <v>6028</v>
      </c>
    </row>
    <row r="4112" spans="10:11" x14ac:dyDescent="0.25">
      <c r="J4112" s="1" t="s">
        <v>17617</v>
      </c>
      <c r="K4112" t="s">
        <v>6029</v>
      </c>
    </row>
    <row r="4113" spans="10:11" x14ac:dyDescent="0.25">
      <c r="J4113" s="1" t="s">
        <v>17618</v>
      </c>
      <c r="K4113" t="s">
        <v>6030</v>
      </c>
    </row>
    <row r="4114" spans="10:11" x14ac:dyDescent="0.25">
      <c r="J4114" s="1" t="s">
        <v>17619</v>
      </c>
      <c r="K4114" t="s">
        <v>6031</v>
      </c>
    </row>
    <row r="4115" spans="10:11" x14ac:dyDescent="0.25">
      <c r="J4115" s="1" t="s">
        <v>17620</v>
      </c>
      <c r="K4115" t="s">
        <v>6032</v>
      </c>
    </row>
    <row r="4116" spans="10:11" x14ac:dyDescent="0.25">
      <c r="J4116" s="1" t="s">
        <v>17621</v>
      </c>
      <c r="K4116" t="s">
        <v>6033</v>
      </c>
    </row>
    <row r="4117" spans="10:11" x14ac:dyDescent="0.25">
      <c r="J4117" s="1" t="s">
        <v>17622</v>
      </c>
      <c r="K4117" t="s">
        <v>827</v>
      </c>
    </row>
    <row r="4118" spans="10:11" x14ac:dyDescent="0.25">
      <c r="J4118" s="1" t="s">
        <v>17623</v>
      </c>
      <c r="K4118" t="s">
        <v>6034</v>
      </c>
    </row>
    <row r="4119" spans="10:11" x14ac:dyDescent="0.25">
      <c r="J4119" s="1" t="s">
        <v>17624</v>
      </c>
      <c r="K4119" t="s">
        <v>6035</v>
      </c>
    </row>
    <row r="4120" spans="10:11" x14ac:dyDescent="0.25">
      <c r="J4120" s="1" t="s">
        <v>17625</v>
      </c>
      <c r="K4120" t="s">
        <v>6036</v>
      </c>
    </row>
    <row r="4121" spans="10:11" x14ac:dyDescent="0.25">
      <c r="J4121" s="1" t="s">
        <v>17626</v>
      </c>
      <c r="K4121" t="s">
        <v>6037</v>
      </c>
    </row>
    <row r="4122" spans="10:11" x14ac:dyDescent="0.25">
      <c r="J4122" s="1" t="s">
        <v>17627</v>
      </c>
      <c r="K4122" t="s">
        <v>6038</v>
      </c>
    </row>
    <row r="4123" spans="10:11" x14ac:dyDescent="0.25">
      <c r="J4123" s="1" t="s">
        <v>17628</v>
      </c>
      <c r="K4123" t="s">
        <v>6039</v>
      </c>
    </row>
    <row r="4124" spans="10:11" x14ac:dyDescent="0.25">
      <c r="J4124" s="1" t="s">
        <v>17629</v>
      </c>
      <c r="K4124" t="s">
        <v>6040</v>
      </c>
    </row>
    <row r="4125" spans="10:11" x14ac:dyDescent="0.25">
      <c r="J4125" s="1" t="s">
        <v>17630</v>
      </c>
      <c r="K4125" t="s">
        <v>6041</v>
      </c>
    </row>
    <row r="4126" spans="10:11" x14ac:dyDescent="0.25">
      <c r="J4126" s="1" t="s">
        <v>17631</v>
      </c>
      <c r="K4126" t="s">
        <v>6042</v>
      </c>
    </row>
    <row r="4127" spans="10:11" x14ac:dyDescent="0.25">
      <c r="J4127" s="1" t="s">
        <v>17632</v>
      </c>
      <c r="K4127" t="s">
        <v>6043</v>
      </c>
    </row>
    <row r="4128" spans="10:11" x14ac:dyDescent="0.25">
      <c r="J4128" s="1" t="s">
        <v>17633</v>
      </c>
      <c r="K4128" t="s">
        <v>6044</v>
      </c>
    </row>
    <row r="4129" spans="10:11" x14ac:dyDescent="0.25">
      <c r="J4129" s="1" t="s">
        <v>17634</v>
      </c>
      <c r="K4129" t="s">
        <v>6045</v>
      </c>
    </row>
    <row r="4130" spans="10:11" x14ac:dyDescent="0.25">
      <c r="J4130" s="1" t="s">
        <v>17635</v>
      </c>
      <c r="K4130" t="s">
        <v>2108</v>
      </c>
    </row>
    <row r="4131" spans="10:11" x14ac:dyDescent="0.25">
      <c r="J4131" s="1" t="s">
        <v>17636</v>
      </c>
      <c r="K4131" t="s">
        <v>6046</v>
      </c>
    </row>
    <row r="4132" spans="10:11" x14ac:dyDescent="0.25">
      <c r="J4132" s="1" t="s">
        <v>17637</v>
      </c>
      <c r="K4132" t="s">
        <v>6047</v>
      </c>
    </row>
    <row r="4133" spans="10:11" x14ac:dyDescent="0.25">
      <c r="J4133" s="1" t="s">
        <v>17638</v>
      </c>
      <c r="K4133" t="s">
        <v>6048</v>
      </c>
    </row>
    <row r="4134" spans="10:11" x14ac:dyDescent="0.25">
      <c r="J4134" s="1" t="s">
        <v>17639</v>
      </c>
      <c r="K4134" t="s">
        <v>6049</v>
      </c>
    </row>
    <row r="4135" spans="10:11" x14ac:dyDescent="0.25">
      <c r="J4135" s="1" t="s">
        <v>17640</v>
      </c>
      <c r="K4135" t="s">
        <v>6050</v>
      </c>
    </row>
    <row r="4136" spans="10:11" x14ac:dyDescent="0.25">
      <c r="J4136" s="1" t="s">
        <v>17641</v>
      </c>
      <c r="K4136" t="s">
        <v>6051</v>
      </c>
    </row>
    <row r="4137" spans="10:11" x14ac:dyDescent="0.25">
      <c r="J4137" s="1" t="s">
        <v>17642</v>
      </c>
      <c r="K4137" t="s">
        <v>6052</v>
      </c>
    </row>
    <row r="4138" spans="10:11" x14ac:dyDescent="0.25">
      <c r="J4138" s="1" t="s">
        <v>17643</v>
      </c>
      <c r="K4138" t="s">
        <v>6053</v>
      </c>
    </row>
    <row r="4139" spans="10:11" x14ac:dyDescent="0.25">
      <c r="J4139" s="1" t="s">
        <v>17644</v>
      </c>
      <c r="K4139" t="s">
        <v>6054</v>
      </c>
    </row>
    <row r="4140" spans="10:11" x14ac:dyDescent="0.25">
      <c r="J4140" s="1" t="s">
        <v>17645</v>
      </c>
      <c r="K4140" t="s">
        <v>6055</v>
      </c>
    </row>
    <row r="4141" spans="10:11" x14ac:dyDescent="0.25">
      <c r="J4141" s="1" t="s">
        <v>17646</v>
      </c>
      <c r="K4141" t="s">
        <v>6056</v>
      </c>
    </row>
    <row r="4142" spans="10:11" x14ac:dyDescent="0.25">
      <c r="J4142" s="1" t="s">
        <v>17647</v>
      </c>
      <c r="K4142" t="s">
        <v>6057</v>
      </c>
    </row>
    <row r="4143" spans="10:11" x14ac:dyDescent="0.25">
      <c r="J4143" s="1" t="s">
        <v>17648</v>
      </c>
      <c r="K4143" t="s">
        <v>474</v>
      </c>
    </row>
    <row r="4144" spans="10:11" x14ac:dyDescent="0.25">
      <c r="J4144" s="1" t="s">
        <v>17649</v>
      </c>
      <c r="K4144" t="s">
        <v>6058</v>
      </c>
    </row>
    <row r="4145" spans="10:11" x14ac:dyDescent="0.25">
      <c r="J4145" s="1" t="s">
        <v>17650</v>
      </c>
      <c r="K4145" t="s">
        <v>6059</v>
      </c>
    </row>
    <row r="4146" spans="10:11" x14ac:dyDescent="0.25">
      <c r="J4146" s="1" t="s">
        <v>17651</v>
      </c>
      <c r="K4146" t="s">
        <v>1313</v>
      </c>
    </row>
    <row r="4147" spans="10:11" x14ac:dyDescent="0.25">
      <c r="J4147" s="1" t="s">
        <v>17652</v>
      </c>
      <c r="K4147" t="s">
        <v>6060</v>
      </c>
    </row>
    <row r="4148" spans="10:11" x14ac:dyDescent="0.25">
      <c r="J4148" s="1" t="s">
        <v>17653</v>
      </c>
      <c r="K4148" t="s">
        <v>6061</v>
      </c>
    </row>
    <row r="4149" spans="10:11" x14ac:dyDescent="0.25">
      <c r="J4149" s="1" t="s">
        <v>17654</v>
      </c>
      <c r="K4149" t="s">
        <v>6062</v>
      </c>
    </row>
    <row r="4150" spans="10:11" x14ac:dyDescent="0.25">
      <c r="J4150" s="1" t="s">
        <v>17655</v>
      </c>
      <c r="K4150" t="s">
        <v>6063</v>
      </c>
    </row>
    <row r="4151" spans="10:11" x14ac:dyDescent="0.25">
      <c r="J4151" s="1" t="s">
        <v>17656</v>
      </c>
      <c r="K4151" t="s">
        <v>6064</v>
      </c>
    </row>
    <row r="4152" spans="10:11" x14ac:dyDescent="0.25">
      <c r="J4152" s="1" t="s">
        <v>17657</v>
      </c>
      <c r="K4152" t="s">
        <v>6065</v>
      </c>
    </row>
    <row r="4153" spans="10:11" x14ac:dyDescent="0.25">
      <c r="J4153" s="1" t="s">
        <v>17658</v>
      </c>
      <c r="K4153" t="s">
        <v>6066</v>
      </c>
    </row>
    <row r="4154" spans="10:11" x14ac:dyDescent="0.25">
      <c r="J4154" s="1" t="s">
        <v>17659</v>
      </c>
      <c r="K4154" t="s">
        <v>6067</v>
      </c>
    </row>
    <row r="4155" spans="10:11" x14ac:dyDescent="0.25">
      <c r="J4155" s="1" t="s">
        <v>17660</v>
      </c>
      <c r="K4155" t="s">
        <v>6068</v>
      </c>
    </row>
    <row r="4156" spans="10:11" x14ac:dyDescent="0.25">
      <c r="J4156" s="1" t="s">
        <v>17661</v>
      </c>
      <c r="K4156" t="s">
        <v>6069</v>
      </c>
    </row>
    <row r="4157" spans="10:11" x14ac:dyDescent="0.25">
      <c r="J4157" s="1" t="s">
        <v>17662</v>
      </c>
      <c r="K4157" t="s">
        <v>6070</v>
      </c>
    </row>
    <row r="4158" spans="10:11" x14ac:dyDescent="0.25">
      <c r="J4158" s="1" t="s">
        <v>17663</v>
      </c>
      <c r="K4158" t="s">
        <v>6071</v>
      </c>
    </row>
    <row r="4159" spans="10:11" x14ac:dyDescent="0.25">
      <c r="J4159" s="1" t="s">
        <v>17664</v>
      </c>
      <c r="K4159" t="s">
        <v>6072</v>
      </c>
    </row>
    <row r="4160" spans="10:11" x14ac:dyDescent="0.25">
      <c r="J4160" s="1" t="s">
        <v>17665</v>
      </c>
      <c r="K4160" t="s">
        <v>475</v>
      </c>
    </row>
    <row r="4161" spans="10:11" x14ac:dyDescent="0.25">
      <c r="J4161" s="1" t="s">
        <v>17666</v>
      </c>
      <c r="K4161" t="s">
        <v>6073</v>
      </c>
    </row>
    <row r="4162" spans="10:11" x14ac:dyDescent="0.25">
      <c r="J4162" s="1" t="s">
        <v>17667</v>
      </c>
      <c r="K4162" t="s">
        <v>6074</v>
      </c>
    </row>
    <row r="4163" spans="10:11" x14ac:dyDescent="0.25">
      <c r="J4163" s="1" t="s">
        <v>17668</v>
      </c>
      <c r="K4163" t="s">
        <v>6075</v>
      </c>
    </row>
    <row r="4164" spans="10:11" x14ac:dyDescent="0.25">
      <c r="J4164" s="1" t="s">
        <v>17669</v>
      </c>
      <c r="K4164" t="s">
        <v>6076</v>
      </c>
    </row>
    <row r="4165" spans="10:11" x14ac:dyDescent="0.25">
      <c r="J4165" s="1" t="s">
        <v>17670</v>
      </c>
      <c r="K4165" t="s">
        <v>6077</v>
      </c>
    </row>
    <row r="4166" spans="10:11" x14ac:dyDescent="0.25">
      <c r="J4166" s="1" t="s">
        <v>17671</v>
      </c>
      <c r="K4166" t="s">
        <v>6078</v>
      </c>
    </row>
    <row r="4167" spans="10:11" x14ac:dyDescent="0.25">
      <c r="J4167" s="1" t="s">
        <v>17672</v>
      </c>
      <c r="K4167" t="s">
        <v>6079</v>
      </c>
    </row>
    <row r="4168" spans="10:11" x14ac:dyDescent="0.25">
      <c r="J4168" s="1" t="s">
        <v>17673</v>
      </c>
      <c r="K4168" t="s">
        <v>6080</v>
      </c>
    </row>
    <row r="4169" spans="10:11" x14ac:dyDescent="0.25">
      <c r="J4169" s="1" t="s">
        <v>17674</v>
      </c>
      <c r="K4169" t="s">
        <v>828</v>
      </c>
    </row>
    <row r="4170" spans="10:11" x14ac:dyDescent="0.25">
      <c r="J4170" s="1" t="s">
        <v>17675</v>
      </c>
      <c r="K4170" t="s">
        <v>6081</v>
      </c>
    </row>
    <row r="4171" spans="10:11" x14ac:dyDescent="0.25">
      <c r="J4171" s="1" t="s">
        <v>17676</v>
      </c>
      <c r="K4171" t="s">
        <v>6082</v>
      </c>
    </row>
    <row r="4172" spans="10:11" x14ac:dyDescent="0.25">
      <c r="J4172" s="1" t="s">
        <v>17677</v>
      </c>
      <c r="K4172" t="s">
        <v>6083</v>
      </c>
    </row>
    <row r="4173" spans="10:11" x14ac:dyDescent="0.25">
      <c r="J4173" s="1" t="s">
        <v>17678</v>
      </c>
      <c r="K4173" t="s">
        <v>6084</v>
      </c>
    </row>
    <row r="4174" spans="10:11" x14ac:dyDescent="0.25">
      <c r="J4174" s="1" t="s">
        <v>17679</v>
      </c>
      <c r="K4174" t="s">
        <v>6085</v>
      </c>
    </row>
    <row r="4175" spans="10:11" x14ac:dyDescent="0.25">
      <c r="J4175" s="1" t="s">
        <v>17680</v>
      </c>
      <c r="K4175" t="s">
        <v>6086</v>
      </c>
    </row>
    <row r="4176" spans="10:11" x14ac:dyDescent="0.25">
      <c r="J4176" s="1" t="s">
        <v>17681</v>
      </c>
      <c r="K4176" t="s">
        <v>6087</v>
      </c>
    </row>
    <row r="4177" spans="10:11" x14ac:dyDescent="0.25">
      <c r="J4177" s="1" t="s">
        <v>17682</v>
      </c>
      <c r="K4177" t="s">
        <v>6088</v>
      </c>
    </row>
    <row r="4178" spans="10:11" x14ac:dyDescent="0.25">
      <c r="J4178" s="1" t="s">
        <v>17683</v>
      </c>
      <c r="K4178" t="s">
        <v>6089</v>
      </c>
    </row>
    <row r="4179" spans="10:11" x14ac:dyDescent="0.25">
      <c r="J4179" s="1" t="s">
        <v>17684</v>
      </c>
      <c r="K4179" t="s">
        <v>6090</v>
      </c>
    </row>
    <row r="4180" spans="10:11" x14ac:dyDescent="0.25">
      <c r="J4180" s="1" t="s">
        <v>17685</v>
      </c>
      <c r="K4180" t="s">
        <v>6091</v>
      </c>
    </row>
    <row r="4181" spans="10:11" x14ac:dyDescent="0.25">
      <c r="J4181" s="1" t="s">
        <v>17686</v>
      </c>
      <c r="K4181" t="s">
        <v>6092</v>
      </c>
    </row>
    <row r="4182" spans="10:11" x14ac:dyDescent="0.25">
      <c r="J4182" s="1" t="s">
        <v>17687</v>
      </c>
      <c r="K4182" t="s">
        <v>6093</v>
      </c>
    </row>
    <row r="4183" spans="10:11" x14ac:dyDescent="0.25">
      <c r="J4183" s="1" t="s">
        <v>17688</v>
      </c>
      <c r="K4183" t="s">
        <v>6094</v>
      </c>
    </row>
    <row r="4184" spans="10:11" x14ac:dyDescent="0.25">
      <c r="J4184" s="1" t="s">
        <v>17689</v>
      </c>
      <c r="K4184" t="s">
        <v>1314</v>
      </c>
    </row>
    <row r="4185" spans="10:11" x14ac:dyDescent="0.25">
      <c r="J4185" s="1" t="s">
        <v>17690</v>
      </c>
      <c r="K4185" t="s">
        <v>2109</v>
      </c>
    </row>
    <row r="4186" spans="10:11" x14ac:dyDescent="0.25">
      <c r="J4186" s="1" t="s">
        <v>17691</v>
      </c>
      <c r="K4186" t="s">
        <v>2110</v>
      </c>
    </row>
    <row r="4187" spans="10:11" x14ac:dyDescent="0.25">
      <c r="J4187" s="1" t="s">
        <v>17692</v>
      </c>
      <c r="K4187" t="s">
        <v>6095</v>
      </c>
    </row>
    <row r="4188" spans="10:11" x14ac:dyDescent="0.25">
      <c r="J4188" s="1" t="s">
        <v>17693</v>
      </c>
      <c r="K4188" t="s">
        <v>6096</v>
      </c>
    </row>
    <row r="4189" spans="10:11" x14ac:dyDescent="0.25">
      <c r="J4189" s="1" t="s">
        <v>17694</v>
      </c>
      <c r="K4189" t="s">
        <v>6097</v>
      </c>
    </row>
    <row r="4190" spans="10:11" x14ac:dyDescent="0.25">
      <c r="J4190" s="1" t="s">
        <v>17695</v>
      </c>
      <c r="K4190" t="s">
        <v>6098</v>
      </c>
    </row>
    <row r="4191" spans="10:11" x14ac:dyDescent="0.25">
      <c r="J4191" s="1" t="s">
        <v>17696</v>
      </c>
      <c r="K4191" t="s">
        <v>6099</v>
      </c>
    </row>
    <row r="4192" spans="10:11" x14ac:dyDescent="0.25">
      <c r="J4192" s="1" t="s">
        <v>17697</v>
      </c>
      <c r="K4192" t="s">
        <v>1315</v>
      </c>
    </row>
    <row r="4193" spans="10:11" x14ac:dyDescent="0.25">
      <c r="J4193" s="1" t="s">
        <v>17698</v>
      </c>
      <c r="K4193" t="s">
        <v>6100</v>
      </c>
    </row>
    <row r="4194" spans="10:11" x14ac:dyDescent="0.25">
      <c r="J4194" s="1" t="s">
        <v>17699</v>
      </c>
      <c r="K4194" t="s">
        <v>1316</v>
      </c>
    </row>
    <row r="4195" spans="10:11" x14ac:dyDescent="0.25">
      <c r="J4195" s="1" t="s">
        <v>17700</v>
      </c>
      <c r="K4195" t="s">
        <v>6101</v>
      </c>
    </row>
    <row r="4196" spans="10:11" x14ac:dyDescent="0.25">
      <c r="J4196" s="1" t="s">
        <v>17701</v>
      </c>
      <c r="K4196" t="s">
        <v>6102</v>
      </c>
    </row>
    <row r="4197" spans="10:11" x14ac:dyDescent="0.25">
      <c r="J4197" s="1" t="s">
        <v>17702</v>
      </c>
      <c r="K4197" t="s">
        <v>6103</v>
      </c>
    </row>
    <row r="4198" spans="10:11" x14ac:dyDescent="0.25">
      <c r="J4198" s="1" t="s">
        <v>17703</v>
      </c>
      <c r="K4198" t="s">
        <v>6104</v>
      </c>
    </row>
    <row r="4199" spans="10:11" x14ac:dyDescent="0.25">
      <c r="J4199" s="1" t="s">
        <v>17704</v>
      </c>
      <c r="K4199" t="s">
        <v>6105</v>
      </c>
    </row>
    <row r="4200" spans="10:11" x14ac:dyDescent="0.25">
      <c r="J4200" s="1" t="s">
        <v>17705</v>
      </c>
      <c r="K4200" t="s">
        <v>6106</v>
      </c>
    </row>
    <row r="4201" spans="10:11" x14ac:dyDescent="0.25">
      <c r="J4201" s="1" t="s">
        <v>17706</v>
      </c>
      <c r="K4201" t="s">
        <v>6107</v>
      </c>
    </row>
    <row r="4202" spans="10:11" x14ac:dyDescent="0.25">
      <c r="J4202" s="1" t="s">
        <v>17707</v>
      </c>
      <c r="K4202" t="s">
        <v>6108</v>
      </c>
    </row>
    <row r="4203" spans="10:11" x14ac:dyDescent="0.25">
      <c r="J4203" s="1" t="s">
        <v>17708</v>
      </c>
      <c r="K4203" t="s">
        <v>6109</v>
      </c>
    </row>
    <row r="4204" spans="10:11" x14ac:dyDescent="0.25">
      <c r="J4204" s="1" t="s">
        <v>17709</v>
      </c>
      <c r="K4204" t="s">
        <v>6110</v>
      </c>
    </row>
    <row r="4205" spans="10:11" x14ac:dyDescent="0.25">
      <c r="J4205" s="1" t="s">
        <v>17710</v>
      </c>
      <c r="K4205" t="s">
        <v>6111</v>
      </c>
    </row>
    <row r="4206" spans="10:11" x14ac:dyDescent="0.25">
      <c r="J4206" s="1" t="s">
        <v>17711</v>
      </c>
      <c r="K4206" t="s">
        <v>1317</v>
      </c>
    </row>
    <row r="4207" spans="10:11" x14ac:dyDescent="0.25">
      <c r="J4207" s="1" t="s">
        <v>17712</v>
      </c>
      <c r="K4207" t="s">
        <v>6112</v>
      </c>
    </row>
    <row r="4208" spans="10:11" x14ac:dyDescent="0.25">
      <c r="J4208" s="1" t="s">
        <v>17713</v>
      </c>
      <c r="K4208" t="s">
        <v>1318</v>
      </c>
    </row>
    <row r="4209" spans="10:11" x14ac:dyDescent="0.25">
      <c r="J4209" s="1" t="s">
        <v>17714</v>
      </c>
      <c r="K4209" t="s">
        <v>6113</v>
      </c>
    </row>
    <row r="4210" spans="10:11" x14ac:dyDescent="0.25">
      <c r="J4210" s="1" t="s">
        <v>17715</v>
      </c>
      <c r="K4210" t="s">
        <v>6114</v>
      </c>
    </row>
    <row r="4211" spans="10:11" x14ac:dyDescent="0.25">
      <c r="J4211" s="1" t="s">
        <v>17716</v>
      </c>
      <c r="K4211" t="s">
        <v>6115</v>
      </c>
    </row>
    <row r="4212" spans="10:11" x14ac:dyDescent="0.25">
      <c r="J4212" s="1" t="s">
        <v>17717</v>
      </c>
      <c r="K4212" t="s">
        <v>6116</v>
      </c>
    </row>
    <row r="4213" spans="10:11" x14ac:dyDescent="0.25">
      <c r="J4213" s="1" t="s">
        <v>17718</v>
      </c>
      <c r="K4213" t="s">
        <v>6117</v>
      </c>
    </row>
    <row r="4214" spans="10:11" x14ac:dyDescent="0.25">
      <c r="J4214" s="1" t="s">
        <v>17719</v>
      </c>
      <c r="K4214" t="s">
        <v>6118</v>
      </c>
    </row>
    <row r="4215" spans="10:11" x14ac:dyDescent="0.25">
      <c r="J4215" s="1" t="s">
        <v>17720</v>
      </c>
      <c r="K4215" t="s">
        <v>6119</v>
      </c>
    </row>
    <row r="4216" spans="10:11" x14ac:dyDescent="0.25">
      <c r="J4216" s="1" t="s">
        <v>17721</v>
      </c>
      <c r="K4216" t="s">
        <v>6120</v>
      </c>
    </row>
    <row r="4217" spans="10:11" x14ac:dyDescent="0.25">
      <c r="J4217" s="1" t="s">
        <v>17722</v>
      </c>
      <c r="K4217" t="s">
        <v>2111</v>
      </c>
    </row>
    <row r="4218" spans="10:11" x14ac:dyDescent="0.25">
      <c r="J4218" s="1" t="s">
        <v>17723</v>
      </c>
      <c r="K4218" t="s">
        <v>1319</v>
      </c>
    </row>
    <row r="4219" spans="10:11" x14ac:dyDescent="0.25">
      <c r="J4219" s="1" t="s">
        <v>17724</v>
      </c>
      <c r="K4219" t="s">
        <v>6121</v>
      </c>
    </row>
    <row r="4220" spans="10:11" x14ac:dyDescent="0.25">
      <c r="J4220" s="1" t="s">
        <v>17725</v>
      </c>
      <c r="K4220" t="s">
        <v>6122</v>
      </c>
    </row>
    <row r="4221" spans="10:11" x14ac:dyDescent="0.25">
      <c r="J4221" s="1" t="s">
        <v>17726</v>
      </c>
      <c r="K4221" t="s">
        <v>6123</v>
      </c>
    </row>
    <row r="4222" spans="10:11" x14ac:dyDescent="0.25">
      <c r="J4222" s="1" t="s">
        <v>17727</v>
      </c>
      <c r="K4222" t="s">
        <v>829</v>
      </c>
    </row>
    <row r="4223" spans="10:11" x14ac:dyDescent="0.25">
      <c r="J4223" s="1" t="s">
        <v>17728</v>
      </c>
      <c r="K4223" t="s">
        <v>6124</v>
      </c>
    </row>
    <row r="4224" spans="10:11" x14ac:dyDescent="0.25">
      <c r="J4224" s="1" t="s">
        <v>17729</v>
      </c>
      <c r="K4224" t="s">
        <v>2112</v>
      </c>
    </row>
    <row r="4225" spans="10:11" x14ac:dyDescent="0.25">
      <c r="J4225" s="1" t="s">
        <v>17730</v>
      </c>
      <c r="K4225" t="s">
        <v>6125</v>
      </c>
    </row>
    <row r="4226" spans="10:11" x14ac:dyDescent="0.25">
      <c r="J4226" s="1" t="s">
        <v>17731</v>
      </c>
      <c r="K4226" t="s">
        <v>6126</v>
      </c>
    </row>
    <row r="4227" spans="10:11" x14ac:dyDescent="0.25">
      <c r="J4227" s="1" t="s">
        <v>17732</v>
      </c>
      <c r="K4227" t="s">
        <v>6127</v>
      </c>
    </row>
    <row r="4228" spans="10:11" x14ac:dyDescent="0.25">
      <c r="J4228" s="1" t="s">
        <v>17733</v>
      </c>
      <c r="K4228" t="s">
        <v>6128</v>
      </c>
    </row>
    <row r="4229" spans="10:11" x14ac:dyDescent="0.25">
      <c r="J4229" s="1" t="s">
        <v>17734</v>
      </c>
      <c r="K4229" t="s">
        <v>6129</v>
      </c>
    </row>
    <row r="4230" spans="10:11" x14ac:dyDescent="0.25">
      <c r="J4230" s="1" t="s">
        <v>17735</v>
      </c>
      <c r="K4230" t="s">
        <v>1320</v>
      </c>
    </row>
    <row r="4231" spans="10:11" x14ac:dyDescent="0.25">
      <c r="J4231" s="1" t="s">
        <v>17736</v>
      </c>
      <c r="K4231" t="s">
        <v>6130</v>
      </c>
    </row>
    <row r="4232" spans="10:11" x14ac:dyDescent="0.25">
      <c r="J4232" s="1" t="s">
        <v>17737</v>
      </c>
      <c r="K4232" t="s">
        <v>6131</v>
      </c>
    </row>
    <row r="4233" spans="10:11" x14ac:dyDescent="0.25">
      <c r="J4233" s="1" t="s">
        <v>17738</v>
      </c>
      <c r="K4233" t="s">
        <v>1321</v>
      </c>
    </row>
    <row r="4234" spans="10:11" x14ac:dyDescent="0.25">
      <c r="J4234" s="1" t="s">
        <v>17739</v>
      </c>
      <c r="K4234" t="s">
        <v>6132</v>
      </c>
    </row>
    <row r="4235" spans="10:11" x14ac:dyDescent="0.25">
      <c r="J4235" s="1" t="s">
        <v>17740</v>
      </c>
      <c r="K4235" t="s">
        <v>6133</v>
      </c>
    </row>
    <row r="4236" spans="10:11" x14ac:dyDescent="0.25">
      <c r="J4236" s="1" t="s">
        <v>17741</v>
      </c>
      <c r="K4236" t="s">
        <v>6134</v>
      </c>
    </row>
    <row r="4237" spans="10:11" x14ac:dyDescent="0.25">
      <c r="J4237" s="1" t="s">
        <v>17742</v>
      </c>
      <c r="K4237" t="s">
        <v>6135</v>
      </c>
    </row>
    <row r="4238" spans="10:11" x14ac:dyDescent="0.25">
      <c r="J4238" s="1" t="s">
        <v>17743</v>
      </c>
      <c r="K4238" t="s">
        <v>634</v>
      </c>
    </row>
    <row r="4239" spans="10:11" x14ac:dyDescent="0.25">
      <c r="J4239" s="1" t="s">
        <v>17744</v>
      </c>
      <c r="K4239" t="s">
        <v>6136</v>
      </c>
    </row>
    <row r="4240" spans="10:11" x14ac:dyDescent="0.25">
      <c r="J4240" s="1" t="s">
        <v>17745</v>
      </c>
      <c r="K4240" t="s">
        <v>6137</v>
      </c>
    </row>
    <row r="4241" spans="10:11" x14ac:dyDescent="0.25">
      <c r="J4241" s="1" t="s">
        <v>17746</v>
      </c>
      <c r="K4241" t="s">
        <v>6138</v>
      </c>
    </row>
    <row r="4242" spans="10:11" x14ac:dyDescent="0.25">
      <c r="J4242" s="1" t="s">
        <v>17747</v>
      </c>
      <c r="K4242" t="s">
        <v>2113</v>
      </c>
    </row>
    <row r="4243" spans="10:11" x14ac:dyDescent="0.25">
      <c r="J4243" s="1" t="s">
        <v>17748</v>
      </c>
      <c r="K4243" t="s">
        <v>6139</v>
      </c>
    </row>
    <row r="4244" spans="10:11" x14ac:dyDescent="0.25">
      <c r="J4244" s="1" t="s">
        <v>17749</v>
      </c>
      <c r="K4244" t="s">
        <v>635</v>
      </c>
    </row>
    <row r="4245" spans="10:11" x14ac:dyDescent="0.25">
      <c r="J4245" s="1" t="s">
        <v>17750</v>
      </c>
      <c r="K4245" t="s">
        <v>6140</v>
      </c>
    </row>
    <row r="4246" spans="10:11" x14ac:dyDescent="0.25">
      <c r="J4246" s="1" t="s">
        <v>17751</v>
      </c>
      <c r="K4246" t="s">
        <v>6141</v>
      </c>
    </row>
    <row r="4247" spans="10:11" x14ac:dyDescent="0.25">
      <c r="J4247" s="1" t="s">
        <v>17752</v>
      </c>
      <c r="K4247" t="s">
        <v>6142</v>
      </c>
    </row>
    <row r="4248" spans="10:11" x14ac:dyDescent="0.25">
      <c r="J4248" s="1" t="s">
        <v>17753</v>
      </c>
      <c r="K4248" t="s">
        <v>6143</v>
      </c>
    </row>
    <row r="4249" spans="10:11" x14ac:dyDescent="0.25">
      <c r="J4249" s="1" t="s">
        <v>17754</v>
      </c>
      <c r="K4249" t="s">
        <v>6144</v>
      </c>
    </row>
    <row r="4250" spans="10:11" x14ac:dyDescent="0.25">
      <c r="J4250" s="1" t="s">
        <v>17755</v>
      </c>
      <c r="K4250" t="s">
        <v>6145</v>
      </c>
    </row>
    <row r="4251" spans="10:11" x14ac:dyDescent="0.25">
      <c r="J4251" s="1" t="s">
        <v>17756</v>
      </c>
      <c r="K4251" t="s">
        <v>6146</v>
      </c>
    </row>
    <row r="4252" spans="10:11" x14ac:dyDescent="0.25">
      <c r="J4252" s="1" t="s">
        <v>17757</v>
      </c>
      <c r="K4252" t="s">
        <v>6147</v>
      </c>
    </row>
    <row r="4253" spans="10:11" x14ac:dyDescent="0.25">
      <c r="J4253" s="1" t="s">
        <v>17758</v>
      </c>
      <c r="K4253" t="s">
        <v>1322</v>
      </c>
    </row>
    <row r="4254" spans="10:11" x14ac:dyDescent="0.25">
      <c r="J4254" s="1" t="s">
        <v>17759</v>
      </c>
      <c r="K4254" t="s">
        <v>6148</v>
      </c>
    </row>
    <row r="4255" spans="10:11" x14ac:dyDescent="0.25">
      <c r="J4255" s="1" t="s">
        <v>17760</v>
      </c>
      <c r="K4255" t="s">
        <v>6149</v>
      </c>
    </row>
    <row r="4256" spans="10:11" x14ac:dyDescent="0.25">
      <c r="J4256" s="1" t="s">
        <v>17761</v>
      </c>
      <c r="K4256" t="s">
        <v>6150</v>
      </c>
    </row>
    <row r="4257" spans="10:11" x14ac:dyDescent="0.25">
      <c r="J4257" s="1" t="s">
        <v>17762</v>
      </c>
      <c r="K4257" t="s">
        <v>6151</v>
      </c>
    </row>
    <row r="4258" spans="10:11" x14ac:dyDescent="0.25">
      <c r="J4258" s="1" t="s">
        <v>17763</v>
      </c>
      <c r="K4258" t="s">
        <v>6152</v>
      </c>
    </row>
    <row r="4259" spans="10:11" x14ac:dyDescent="0.25">
      <c r="J4259" s="1" t="s">
        <v>17764</v>
      </c>
      <c r="K4259" t="s">
        <v>6153</v>
      </c>
    </row>
    <row r="4260" spans="10:11" x14ac:dyDescent="0.25">
      <c r="J4260" s="1" t="s">
        <v>17765</v>
      </c>
      <c r="K4260" t="s">
        <v>6154</v>
      </c>
    </row>
    <row r="4261" spans="10:11" x14ac:dyDescent="0.25">
      <c r="J4261" s="1" t="s">
        <v>17766</v>
      </c>
      <c r="K4261" t="s">
        <v>6155</v>
      </c>
    </row>
    <row r="4262" spans="10:11" x14ac:dyDescent="0.25">
      <c r="J4262" s="1" t="s">
        <v>17767</v>
      </c>
      <c r="K4262" t="s">
        <v>6156</v>
      </c>
    </row>
    <row r="4263" spans="10:11" x14ac:dyDescent="0.25">
      <c r="J4263" s="1" t="s">
        <v>17768</v>
      </c>
      <c r="K4263" t="s">
        <v>6157</v>
      </c>
    </row>
    <row r="4264" spans="10:11" x14ac:dyDescent="0.25">
      <c r="J4264" s="1" t="s">
        <v>17769</v>
      </c>
      <c r="K4264" t="s">
        <v>6158</v>
      </c>
    </row>
    <row r="4265" spans="10:11" x14ac:dyDescent="0.25">
      <c r="J4265" s="1" t="s">
        <v>17770</v>
      </c>
      <c r="K4265" t="s">
        <v>6159</v>
      </c>
    </row>
    <row r="4266" spans="10:11" x14ac:dyDescent="0.25">
      <c r="J4266" s="1" t="s">
        <v>17771</v>
      </c>
      <c r="K4266" t="s">
        <v>6160</v>
      </c>
    </row>
    <row r="4267" spans="10:11" x14ac:dyDescent="0.25">
      <c r="J4267" s="1" t="s">
        <v>17772</v>
      </c>
      <c r="K4267" t="s">
        <v>6161</v>
      </c>
    </row>
    <row r="4268" spans="10:11" x14ac:dyDescent="0.25">
      <c r="J4268" s="1" t="s">
        <v>17773</v>
      </c>
      <c r="K4268" t="s">
        <v>6162</v>
      </c>
    </row>
    <row r="4269" spans="10:11" x14ac:dyDescent="0.25">
      <c r="J4269" s="1" t="s">
        <v>17774</v>
      </c>
      <c r="K4269" t="s">
        <v>6163</v>
      </c>
    </row>
    <row r="4270" spans="10:11" x14ac:dyDescent="0.25">
      <c r="J4270" s="1" t="s">
        <v>17775</v>
      </c>
      <c r="K4270" t="s">
        <v>6164</v>
      </c>
    </row>
    <row r="4271" spans="10:11" x14ac:dyDescent="0.25">
      <c r="J4271" s="1" t="s">
        <v>17776</v>
      </c>
      <c r="K4271" t="s">
        <v>6165</v>
      </c>
    </row>
    <row r="4272" spans="10:11" x14ac:dyDescent="0.25">
      <c r="J4272" s="1" t="s">
        <v>17777</v>
      </c>
      <c r="K4272" t="s">
        <v>6166</v>
      </c>
    </row>
    <row r="4273" spans="10:11" x14ac:dyDescent="0.25">
      <c r="J4273" s="1" t="s">
        <v>17778</v>
      </c>
      <c r="K4273" t="s">
        <v>6167</v>
      </c>
    </row>
    <row r="4274" spans="10:11" x14ac:dyDescent="0.25">
      <c r="J4274" s="1" t="s">
        <v>17779</v>
      </c>
      <c r="K4274" t="s">
        <v>6168</v>
      </c>
    </row>
    <row r="4275" spans="10:11" x14ac:dyDescent="0.25">
      <c r="J4275" s="1" t="s">
        <v>17780</v>
      </c>
      <c r="K4275" t="s">
        <v>6169</v>
      </c>
    </row>
    <row r="4276" spans="10:11" x14ac:dyDescent="0.25">
      <c r="J4276" s="1" t="s">
        <v>17781</v>
      </c>
      <c r="K4276" t="s">
        <v>6170</v>
      </c>
    </row>
    <row r="4277" spans="10:11" x14ac:dyDescent="0.25">
      <c r="J4277" s="1" t="s">
        <v>17782</v>
      </c>
      <c r="K4277" t="s">
        <v>6171</v>
      </c>
    </row>
    <row r="4278" spans="10:11" x14ac:dyDescent="0.25">
      <c r="J4278" s="1" t="s">
        <v>17783</v>
      </c>
      <c r="K4278" t="s">
        <v>6172</v>
      </c>
    </row>
    <row r="4279" spans="10:11" x14ac:dyDescent="0.25">
      <c r="J4279" s="1" t="s">
        <v>17784</v>
      </c>
      <c r="K4279" t="s">
        <v>6173</v>
      </c>
    </row>
    <row r="4280" spans="10:11" x14ac:dyDescent="0.25">
      <c r="J4280" s="1" t="s">
        <v>17785</v>
      </c>
      <c r="K4280" t="s">
        <v>6174</v>
      </c>
    </row>
    <row r="4281" spans="10:11" x14ac:dyDescent="0.25">
      <c r="J4281" s="1" t="s">
        <v>17786</v>
      </c>
      <c r="K4281" t="s">
        <v>6175</v>
      </c>
    </row>
    <row r="4282" spans="10:11" x14ac:dyDescent="0.25">
      <c r="J4282" s="1" t="s">
        <v>17787</v>
      </c>
      <c r="K4282" t="s">
        <v>6176</v>
      </c>
    </row>
    <row r="4283" spans="10:11" x14ac:dyDescent="0.25">
      <c r="J4283" s="1" t="s">
        <v>17788</v>
      </c>
      <c r="K4283" t="s">
        <v>6177</v>
      </c>
    </row>
    <row r="4284" spans="10:11" x14ac:dyDescent="0.25">
      <c r="J4284" s="1" t="s">
        <v>17789</v>
      </c>
      <c r="K4284" t="s">
        <v>6178</v>
      </c>
    </row>
    <row r="4285" spans="10:11" x14ac:dyDescent="0.25">
      <c r="J4285" s="1" t="s">
        <v>17790</v>
      </c>
      <c r="K4285" t="s">
        <v>6179</v>
      </c>
    </row>
    <row r="4286" spans="10:11" x14ac:dyDescent="0.25">
      <c r="J4286" s="1" t="s">
        <v>17791</v>
      </c>
      <c r="K4286" t="s">
        <v>6180</v>
      </c>
    </row>
    <row r="4287" spans="10:11" x14ac:dyDescent="0.25">
      <c r="J4287" s="1" t="s">
        <v>17792</v>
      </c>
      <c r="K4287" t="s">
        <v>6181</v>
      </c>
    </row>
    <row r="4288" spans="10:11" x14ac:dyDescent="0.25">
      <c r="J4288" s="1" t="s">
        <v>17793</v>
      </c>
      <c r="K4288" t="s">
        <v>6182</v>
      </c>
    </row>
    <row r="4289" spans="10:11" x14ac:dyDescent="0.25">
      <c r="J4289" s="1" t="s">
        <v>17794</v>
      </c>
      <c r="K4289" t="s">
        <v>6183</v>
      </c>
    </row>
    <row r="4290" spans="10:11" x14ac:dyDescent="0.25">
      <c r="J4290" s="1" t="s">
        <v>17795</v>
      </c>
      <c r="K4290" t="s">
        <v>6184</v>
      </c>
    </row>
    <row r="4291" spans="10:11" x14ac:dyDescent="0.25">
      <c r="J4291" s="1" t="s">
        <v>17796</v>
      </c>
      <c r="K4291" t="s">
        <v>6185</v>
      </c>
    </row>
    <row r="4292" spans="10:11" x14ac:dyDescent="0.25">
      <c r="J4292" s="1" t="s">
        <v>17797</v>
      </c>
      <c r="K4292" t="s">
        <v>6186</v>
      </c>
    </row>
    <row r="4293" spans="10:11" x14ac:dyDescent="0.25">
      <c r="J4293" s="1" t="s">
        <v>17798</v>
      </c>
      <c r="K4293" t="s">
        <v>6187</v>
      </c>
    </row>
    <row r="4294" spans="10:11" x14ac:dyDescent="0.25">
      <c r="J4294" s="1" t="s">
        <v>17799</v>
      </c>
      <c r="K4294" t="s">
        <v>6188</v>
      </c>
    </row>
    <row r="4295" spans="10:11" x14ac:dyDescent="0.25">
      <c r="J4295" s="1" t="s">
        <v>17800</v>
      </c>
      <c r="K4295" t="s">
        <v>830</v>
      </c>
    </row>
    <row r="4296" spans="10:11" x14ac:dyDescent="0.25">
      <c r="J4296" s="1" t="s">
        <v>17801</v>
      </c>
      <c r="K4296" t="s">
        <v>6189</v>
      </c>
    </row>
    <row r="4297" spans="10:11" x14ac:dyDescent="0.25">
      <c r="J4297" s="1" t="s">
        <v>17802</v>
      </c>
      <c r="K4297" t="s">
        <v>831</v>
      </c>
    </row>
    <row r="4298" spans="10:11" x14ac:dyDescent="0.25">
      <c r="J4298" s="1" t="s">
        <v>17803</v>
      </c>
      <c r="K4298" t="s">
        <v>6190</v>
      </c>
    </row>
    <row r="4299" spans="10:11" x14ac:dyDescent="0.25">
      <c r="J4299" s="1" t="s">
        <v>17804</v>
      </c>
      <c r="K4299" t="s">
        <v>6191</v>
      </c>
    </row>
    <row r="4300" spans="10:11" x14ac:dyDescent="0.25">
      <c r="J4300" s="1" t="s">
        <v>17805</v>
      </c>
      <c r="K4300" t="s">
        <v>6192</v>
      </c>
    </row>
    <row r="4301" spans="10:11" x14ac:dyDescent="0.25">
      <c r="J4301" s="1" t="s">
        <v>17806</v>
      </c>
      <c r="K4301" t="s">
        <v>6193</v>
      </c>
    </row>
    <row r="4302" spans="10:11" x14ac:dyDescent="0.25">
      <c r="J4302" s="1" t="s">
        <v>17807</v>
      </c>
      <c r="K4302" t="s">
        <v>1323</v>
      </c>
    </row>
    <row r="4303" spans="10:11" x14ac:dyDescent="0.25">
      <c r="J4303" s="1" t="s">
        <v>17808</v>
      </c>
      <c r="K4303" t="s">
        <v>832</v>
      </c>
    </row>
    <row r="4304" spans="10:11" x14ac:dyDescent="0.25">
      <c r="J4304" s="1" t="s">
        <v>17809</v>
      </c>
      <c r="K4304" t="s">
        <v>833</v>
      </c>
    </row>
    <row r="4305" spans="10:11" x14ac:dyDescent="0.25">
      <c r="J4305" s="1" t="s">
        <v>17810</v>
      </c>
      <c r="K4305" t="s">
        <v>6194</v>
      </c>
    </row>
    <row r="4306" spans="10:11" x14ac:dyDescent="0.25">
      <c r="J4306" s="1" t="s">
        <v>17811</v>
      </c>
      <c r="K4306" t="s">
        <v>6195</v>
      </c>
    </row>
    <row r="4307" spans="10:11" x14ac:dyDescent="0.25">
      <c r="J4307" s="1" t="s">
        <v>17812</v>
      </c>
      <c r="K4307" t="s">
        <v>6196</v>
      </c>
    </row>
    <row r="4308" spans="10:11" x14ac:dyDescent="0.25">
      <c r="J4308" s="1" t="s">
        <v>17813</v>
      </c>
      <c r="K4308" t="s">
        <v>1324</v>
      </c>
    </row>
    <row r="4309" spans="10:11" x14ac:dyDescent="0.25">
      <c r="J4309" s="1" t="s">
        <v>17814</v>
      </c>
      <c r="K4309" t="s">
        <v>6197</v>
      </c>
    </row>
    <row r="4310" spans="10:11" x14ac:dyDescent="0.25">
      <c r="J4310" s="1" t="s">
        <v>17815</v>
      </c>
      <c r="K4310" t="s">
        <v>6198</v>
      </c>
    </row>
    <row r="4311" spans="10:11" x14ac:dyDescent="0.25">
      <c r="J4311" s="1" t="s">
        <v>17816</v>
      </c>
      <c r="K4311" t="s">
        <v>6199</v>
      </c>
    </row>
    <row r="4312" spans="10:11" x14ac:dyDescent="0.25">
      <c r="J4312" s="1" t="s">
        <v>17817</v>
      </c>
      <c r="K4312" t="s">
        <v>6200</v>
      </c>
    </row>
    <row r="4313" spans="10:11" x14ac:dyDescent="0.25">
      <c r="J4313" s="1" t="s">
        <v>17818</v>
      </c>
      <c r="K4313" t="s">
        <v>6201</v>
      </c>
    </row>
    <row r="4314" spans="10:11" x14ac:dyDescent="0.25">
      <c r="J4314" s="1" t="s">
        <v>17819</v>
      </c>
      <c r="K4314" t="s">
        <v>6202</v>
      </c>
    </row>
    <row r="4315" spans="10:11" x14ac:dyDescent="0.25">
      <c r="J4315" s="1" t="s">
        <v>17820</v>
      </c>
      <c r="K4315" t="s">
        <v>6203</v>
      </c>
    </row>
    <row r="4316" spans="10:11" x14ac:dyDescent="0.25">
      <c r="J4316" s="1" t="s">
        <v>17821</v>
      </c>
      <c r="K4316" t="s">
        <v>6204</v>
      </c>
    </row>
    <row r="4317" spans="10:11" x14ac:dyDescent="0.25">
      <c r="J4317" s="1" t="s">
        <v>17822</v>
      </c>
      <c r="K4317" t="s">
        <v>6205</v>
      </c>
    </row>
    <row r="4318" spans="10:11" x14ac:dyDescent="0.25">
      <c r="J4318" s="1" t="s">
        <v>17823</v>
      </c>
      <c r="K4318" t="s">
        <v>6206</v>
      </c>
    </row>
    <row r="4319" spans="10:11" x14ac:dyDescent="0.25">
      <c r="J4319" s="1" t="s">
        <v>17824</v>
      </c>
      <c r="K4319" t="s">
        <v>6207</v>
      </c>
    </row>
    <row r="4320" spans="10:11" x14ac:dyDescent="0.25">
      <c r="J4320" s="1" t="s">
        <v>17825</v>
      </c>
      <c r="K4320" t="s">
        <v>2114</v>
      </c>
    </row>
    <row r="4321" spans="10:11" x14ac:dyDescent="0.25">
      <c r="J4321" s="1" t="s">
        <v>17826</v>
      </c>
      <c r="K4321" t="s">
        <v>6208</v>
      </c>
    </row>
    <row r="4322" spans="10:11" x14ac:dyDescent="0.25">
      <c r="J4322" s="1" t="s">
        <v>17827</v>
      </c>
      <c r="K4322" t="s">
        <v>476</v>
      </c>
    </row>
    <row r="4323" spans="10:11" x14ac:dyDescent="0.25">
      <c r="J4323" s="1" t="s">
        <v>17828</v>
      </c>
      <c r="K4323" t="s">
        <v>6209</v>
      </c>
    </row>
    <row r="4324" spans="10:11" x14ac:dyDescent="0.25">
      <c r="J4324" s="1" t="s">
        <v>17829</v>
      </c>
      <c r="K4324" t="s">
        <v>6210</v>
      </c>
    </row>
    <row r="4325" spans="10:11" x14ac:dyDescent="0.25">
      <c r="J4325" s="1" t="s">
        <v>17830</v>
      </c>
      <c r="K4325" t="s">
        <v>6211</v>
      </c>
    </row>
    <row r="4326" spans="10:11" x14ac:dyDescent="0.25">
      <c r="J4326" s="1" t="s">
        <v>17831</v>
      </c>
      <c r="K4326" t="s">
        <v>6212</v>
      </c>
    </row>
    <row r="4327" spans="10:11" x14ac:dyDescent="0.25">
      <c r="J4327" s="1" t="s">
        <v>17832</v>
      </c>
      <c r="K4327" t="s">
        <v>1325</v>
      </c>
    </row>
    <row r="4328" spans="10:11" x14ac:dyDescent="0.25">
      <c r="J4328" s="1" t="s">
        <v>17833</v>
      </c>
      <c r="K4328" t="s">
        <v>6213</v>
      </c>
    </row>
    <row r="4329" spans="10:11" x14ac:dyDescent="0.25">
      <c r="J4329" s="1" t="s">
        <v>17834</v>
      </c>
      <c r="K4329" t="s">
        <v>2115</v>
      </c>
    </row>
    <row r="4330" spans="10:11" x14ac:dyDescent="0.25">
      <c r="J4330" s="1" t="s">
        <v>17835</v>
      </c>
      <c r="K4330" t="s">
        <v>6214</v>
      </c>
    </row>
    <row r="4331" spans="10:11" x14ac:dyDescent="0.25">
      <c r="J4331" s="1" t="s">
        <v>17836</v>
      </c>
      <c r="K4331" t="s">
        <v>6215</v>
      </c>
    </row>
    <row r="4332" spans="10:11" x14ac:dyDescent="0.25">
      <c r="J4332" s="1" t="s">
        <v>17837</v>
      </c>
      <c r="K4332" t="s">
        <v>6216</v>
      </c>
    </row>
    <row r="4333" spans="10:11" x14ac:dyDescent="0.25">
      <c r="J4333" s="1" t="s">
        <v>17838</v>
      </c>
      <c r="K4333" t="s">
        <v>6217</v>
      </c>
    </row>
    <row r="4334" spans="10:11" x14ac:dyDescent="0.25">
      <c r="J4334" s="1" t="s">
        <v>17839</v>
      </c>
      <c r="K4334" t="s">
        <v>6218</v>
      </c>
    </row>
    <row r="4335" spans="10:11" x14ac:dyDescent="0.25">
      <c r="J4335" s="1" t="s">
        <v>17840</v>
      </c>
      <c r="K4335" t="s">
        <v>6219</v>
      </c>
    </row>
    <row r="4336" spans="10:11" x14ac:dyDescent="0.25">
      <c r="J4336" s="1" t="s">
        <v>17841</v>
      </c>
      <c r="K4336" t="s">
        <v>6220</v>
      </c>
    </row>
    <row r="4337" spans="10:11" x14ac:dyDescent="0.25">
      <c r="J4337" s="1" t="s">
        <v>17842</v>
      </c>
      <c r="K4337" t="s">
        <v>6221</v>
      </c>
    </row>
    <row r="4338" spans="10:11" x14ac:dyDescent="0.25">
      <c r="J4338" s="1" t="s">
        <v>17843</v>
      </c>
      <c r="K4338" t="s">
        <v>6222</v>
      </c>
    </row>
    <row r="4339" spans="10:11" x14ac:dyDescent="0.25">
      <c r="J4339" s="1" t="s">
        <v>17844</v>
      </c>
      <c r="K4339" t="s">
        <v>6223</v>
      </c>
    </row>
    <row r="4340" spans="10:11" x14ac:dyDescent="0.25">
      <c r="J4340" s="1" t="s">
        <v>17845</v>
      </c>
      <c r="K4340" t="s">
        <v>834</v>
      </c>
    </row>
    <row r="4341" spans="10:11" x14ac:dyDescent="0.25">
      <c r="J4341" s="1" t="s">
        <v>17846</v>
      </c>
      <c r="K4341" t="s">
        <v>6224</v>
      </c>
    </row>
    <row r="4342" spans="10:11" x14ac:dyDescent="0.25">
      <c r="J4342" s="1" t="s">
        <v>17847</v>
      </c>
      <c r="K4342" t="s">
        <v>6225</v>
      </c>
    </row>
    <row r="4343" spans="10:11" x14ac:dyDescent="0.25">
      <c r="J4343" s="1" t="s">
        <v>17848</v>
      </c>
      <c r="K4343" t="s">
        <v>6226</v>
      </c>
    </row>
    <row r="4344" spans="10:11" x14ac:dyDescent="0.25">
      <c r="J4344" s="1" t="s">
        <v>17849</v>
      </c>
      <c r="K4344" t="s">
        <v>6227</v>
      </c>
    </row>
    <row r="4345" spans="10:11" x14ac:dyDescent="0.25">
      <c r="J4345" s="1" t="s">
        <v>17850</v>
      </c>
      <c r="K4345" t="s">
        <v>6228</v>
      </c>
    </row>
    <row r="4346" spans="10:11" x14ac:dyDescent="0.25">
      <c r="J4346" s="1" t="s">
        <v>17851</v>
      </c>
      <c r="K4346" t="s">
        <v>6229</v>
      </c>
    </row>
    <row r="4347" spans="10:11" x14ac:dyDescent="0.25">
      <c r="J4347" s="1" t="s">
        <v>17852</v>
      </c>
      <c r="K4347" t="s">
        <v>6230</v>
      </c>
    </row>
    <row r="4348" spans="10:11" x14ac:dyDescent="0.25">
      <c r="J4348" s="1" t="s">
        <v>17853</v>
      </c>
      <c r="K4348" t="s">
        <v>6231</v>
      </c>
    </row>
    <row r="4349" spans="10:11" x14ac:dyDescent="0.25">
      <c r="J4349" s="1" t="s">
        <v>17854</v>
      </c>
      <c r="K4349" t="s">
        <v>2116</v>
      </c>
    </row>
    <row r="4350" spans="10:11" x14ac:dyDescent="0.25">
      <c r="J4350" s="1" t="s">
        <v>17855</v>
      </c>
      <c r="K4350" t="s">
        <v>6232</v>
      </c>
    </row>
    <row r="4351" spans="10:11" x14ac:dyDescent="0.25">
      <c r="J4351" s="1" t="s">
        <v>17856</v>
      </c>
      <c r="K4351" t="s">
        <v>6233</v>
      </c>
    </row>
    <row r="4352" spans="10:11" x14ac:dyDescent="0.25">
      <c r="J4352" s="1" t="s">
        <v>17857</v>
      </c>
      <c r="K4352" t="s">
        <v>6234</v>
      </c>
    </row>
    <row r="4353" spans="10:11" x14ac:dyDescent="0.25">
      <c r="J4353" s="1" t="s">
        <v>17858</v>
      </c>
      <c r="K4353" t="s">
        <v>6235</v>
      </c>
    </row>
    <row r="4354" spans="10:11" x14ac:dyDescent="0.25">
      <c r="J4354" s="1" t="s">
        <v>17859</v>
      </c>
      <c r="K4354" t="s">
        <v>6236</v>
      </c>
    </row>
    <row r="4355" spans="10:11" x14ac:dyDescent="0.25">
      <c r="J4355" s="1" t="s">
        <v>17860</v>
      </c>
      <c r="K4355" t="s">
        <v>1326</v>
      </c>
    </row>
    <row r="4356" spans="10:11" x14ac:dyDescent="0.25">
      <c r="J4356" s="1" t="s">
        <v>17861</v>
      </c>
      <c r="K4356" t="s">
        <v>6237</v>
      </c>
    </row>
    <row r="4357" spans="10:11" x14ac:dyDescent="0.25">
      <c r="J4357" s="1" t="s">
        <v>17862</v>
      </c>
      <c r="K4357" t="s">
        <v>477</v>
      </c>
    </row>
    <row r="4358" spans="10:11" x14ac:dyDescent="0.25">
      <c r="J4358" s="1" t="s">
        <v>17863</v>
      </c>
      <c r="K4358" t="s">
        <v>6238</v>
      </c>
    </row>
    <row r="4359" spans="10:11" x14ac:dyDescent="0.25">
      <c r="J4359" s="1" t="s">
        <v>17864</v>
      </c>
      <c r="K4359" t="s">
        <v>6239</v>
      </c>
    </row>
    <row r="4360" spans="10:11" x14ac:dyDescent="0.25">
      <c r="J4360" s="1" t="s">
        <v>17865</v>
      </c>
      <c r="K4360" t="s">
        <v>6240</v>
      </c>
    </row>
    <row r="4361" spans="10:11" x14ac:dyDescent="0.25">
      <c r="J4361" s="1" t="s">
        <v>17866</v>
      </c>
      <c r="K4361" t="s">
        <v>478</v>
      </c>
    </row>
    <row r="4362" spans="10:11" x14ac:dyDescent="0.25">
      <c r="J4362" s="1" t="s">
        <v>17867</v>
      </c>
      <c r="K4362" t="s">
        <v>835</v>
      </c>
    </row>
    <row r="4363" spans="10:11" x14ac:dyDescent="0.25">
      <c r="J4363" s="1" t="s">
        <v>17868</v>
      </c>
      <c r="K4363" t="s">
        <v>1327</v>
      </c>
    </row>
    <row r="4364" spans="10:11" x14ac:dyDescent="0.25">
      <c r="J4364" s="1" t="s">
        <v>17869</v>
      </c>
      <c r="K4364" t="s">
        <v>2117</v>
      </c>
    </row>
    <row r="4365" spans="10:11" x14ac:dyDescent="0.25">
      <c r="J4365" s="1" t="s">
        <v>17870</v>
      </c>
      <c r="K4365" t="s">
        <v>6241</v>
      </c>
    </row>
    <row r="4366" spans="10:11" x14ac:dyDescent="0.25">
      <c r="J4366" s="1" t="s">
        <v>17871</v>
      </c>
      <c r="K4366" t="s">
        <v>6242</v>
      </c>
    </row>
    <row r="4367" spans="10:11" x14ac:dyDescent="0.25">
      <c r="J4367" s="1" t="s">
        <v>17872</v>
      </c>
      <c r="K4367" t="s">
        <v>6243</v>
      </c>
    </row>
    <row r="4368" spans="10:11" x14ac:dyDescent="0.25">
      <c r="J4368" s="1" t="s">
        <v>17873</v>
      </c>
      <c r="K4368" t="s">
        <v>6244</v>
      </c>
    </row>
    <row r="4369" spans="10:11" x14ac:dyDescent="0.25">
      <c r="J4369" s="1" t="s">
        <v>17874</v>
      </c>
      <c r="K4369" t="s">
        <v>6245</v>
      </c>
    </row>
    <row r="4370" spans="10:11" x14ac:dyDescent="0.25">
      <c r="J4370" s="1" t="s">
        <v>17875</v>
      </c>
      <c r="K4370" t="s">
        <v>6246</v>
      </c>
    </row>
    <row r="4371" spans="10:11" x14ac:dyDescent="0.25">
      <c r="J4371" s="1" t="s">
        <v>17876</v>
      </c>
      <c r="K4371" t="s">
        <v>6247</v>
      </c>
    </row>
    <row r="4372" spans="10:11" x14ac:dyDescent="0.25">
      <c r="J4372" s="1" t="s">
        <v>17877</v>
      </c>
      <c r="K4372" t="s">
        <v>6248</v>
      </c>
    </row>
    <row r="4373" spans="10:11" x14ac:dyDescent="0.25">
      <c r="J4373" s="1" t="s">
        <v>17878</v>
      </c>
      <c r="K4373" t="s">
        <v>6249</v>
      </c>
    </row>
    <row r="4374" spans="10:11" x14ac:dyDescent="0.25">
      <c r="J4374" s="1" t="s">
        <v>17879</v>
      </c>
      <c r="K4374" t="s">
        <v>6250</v>
      </c>
    </row>
    <row r="4375" spans="10:11" x14ac:dyDescent="0.25">
      <c r="J4375" s="1" t="s">
        <v>17880</v>
      </c>
      <c r="K4375" t="s">
        <v>6251</v>
      </c>
    </row>
    <row r="4376" spans="10:11" x14ac:dyDescent="0.25">
      <c r="J4376" s="1" t="s">
        <v>17881</v>
      </c>
      <c r="K4376" t="s">
        <v>6252</v>
      </c>
    </row>
    <row r="4377" spans="10:11" x14ac:dyDescent="0.25">
      <c r="J4377" s="1" t="s">
        <v>17882</v>
      </c>
      <c r="K4377" t="s">
        <v>6253</v>
      </c>
    </row>
    <row r="4378" spans="10:11" x14ac:dyDescent="0.25">
      <c r="J4378" s="1" t="s">
        <v>17883</v>
      </c>
      <c r="K4378" t="s">
        <v>6254</v>
      </c>
    </row>
    <row r="4379" spans="10:11" x14ac:dyDescent="0.25">
      <c r="J4379" s="1" t="s">
        <v>17884</v>
      </c>
      <c r="K4379" t="s">
        <v>6255</v>
      </c>
    </row>
    <row r="4380" spans="10:11" x14ac:dyDescent="0.25">
      <c r="J4380" s="1" t="s">
        <v>17885</v>
      </c>
      <c r="K4380" t="s">
        <v>1328</v>
      </c>
    </row>
    <row r="4381" spans="10:11" x14ac:dyDescent="0.25">
      <c r="J4381" s="1" t="s">
        <v>17886</v>
      </c>
      <c r="K4381" t="s">
        <v>1329</v>
      </c>
    </row>
    <row r="4382" spans="10:11" x14ac:dyDescent="0.25">
      <c r="J4382" s="1" t="s">
        <v>17887</v>
      </c>
      <c r="K4382" t="s">
        <v>6256</v>
      </c>
    </row>
    <row r="4383" spans="10:11" x14ac:dyDescent="0.25">
      <c r="J4383" s="1" t="s">
        <v>17888</v>
      </c>
      <c r="K4383" t="s">
        <v>6257</v>
      </c>
    </row>
    <row r="4384" spans="10:11" x14ac:dyDescent="0.25">
      <c r="J4384" s="1" t="s">
        <v>17889</v>
      </c>
      <c r="K4384" t="s">
        <v>6258</v>
      </c>
    </row>
    <row r="4385" spans="10:11" x14ac:dyDescent="0.25">
      <c r="J4385" s="1" t="s">
        <v>17890</v>
      </c>
      <c r="K4385" t="s">
        <v>479</v>
      </c>
    </row>
    <row r="4386" spans="10:11" x14ac:dyDescent="0.25">
      <c r="J4386" s="1" t="s">
        <v>17891</v>
      </c>
      <c r="K4386" t="s">
        <v>1330</v>
      </c>
    </row>
    <row r="4387" spans="10:11" x14ac:dyDescent="0.25">
      <c r="J4387" s="1" t="s">
        <v>17892</v>
      </c>
      <c r="K4387" t="s">
        <v>6259</v>
      </c>
    </row>
    <row r="4388" spans="10:11" x14ac:dyDescent="0.25">
      <c r="J4388" s="1" t="s">
        <v>17893</v>
      </c>
      <c r="K4388" t="s">
        <v>6260</v>
      </c>
    </row>
    <row r="4389" spans="10:11" x14ac:dyDescent="0.25">
      <c r="J4389" s="1" t="s">
        <v>17894</v>
      </c>
      <c r="K4389" t="s">
        <v>6261</v>
      </c>
    </row>
    <row r="4390" spans="10:11" x14ac:dyDescent="0.25">
      <c r="J4390" s="1" t="s">
        <v>17895</v>
      </c>
      <c r="K4390" t="s">
        <v>6262</v>
      </c>
    </row>
    <row r="4391" spans="10:11" x14ac:dyDescent="0.25">
      <c r="J4391" s="1" t="s">
        <v>17896</v>
      </c>
      <c r="K4391" t="s">
        <v>6263</v>
      </c>
    </row>
    <row r="4392" spans="10:11" x14ac:dyDescent="0.25">
      <c r="J4392" s="1" t="s">
        <v>17897</v>
      </c>
      <c r="K4392" t="s">
        <v>6264</v>
      </c>
    </row>
    <row r="4393" spans="10:11" x14ac:dyDescent="0.25">
      <c r="J4393" s="1" t="s">
        <v>17898</v>
      </c>
      <c r="K4393" t="s">
        <v>1331</v>
      </c>
    </row>
    <row r="4394" spans="10:11" x14ac:dyDescent="0.25">
      <c r="J4394" s="1" t="s">
        <v>17899</v>
      </c>
      <c r="K4394" t="s">
        <v>1332</v>
      </c>
    </row>
    <row r="4395" spans="10:11" x14ac:dyDescent="0.25">
      <c r="J4395" s="1" t="s">
        <v>17900</v>
      </c>
      <c r="K4395" t="s">
        <v>6265</v>
      </c>
    </row>
    <row r="4396" spans="10:11" x14ac:dyDescent="0.25">
      <c r="J4396" s="1" t="s">
        <v>17901</v>
      </c>
      <c r="K4396" t="s">
        <v>6266</v>
      </c>
    </row>
    <row r="4397" spans="10:11" x14ac:dyDescent="0.25">
      <c r="J4397" s="1" t="s">
        <v>17902</v>
      </c>
      <c r="K4397" t="s">
        <v>6267</v>
      </c>
    </row>
    <row r="4398" spans="10:11" x14ac:dyDescent="0.25">
      <c r="J4398" s="1" t="s">
        <v>17903</v>
      </c>
      <c r="K4398" t="s">
        <v>6268</v>
      </c>
    </row>
    <row r="4399" spans="10:11" x14ac:dyDescent="0.25">
      <c r="J4399" s="1" t="s">
        <v>17904</v>
      </c>
      <c r="K4399" t="s">
        <v>6269</v>
      </c>
    </row>
    <row r="4400" spans="10:11" x14ac:dyDescent="0.25">
      <c r="J4400" s="1" t="s">
        <v>17905</v>
      </c>
      <c r="K4400" t="s">
        <v>6270</v>
      </c>
    </row>
    <row r="4401" spans="10:11" x14ac:dyDescent="0.25">
      <c r="J4401" s="1" t="s">
        <v>17906</v>
      </c>
      <c r="K4401" t="s">
        <v>6271</v>
      </c>
    </row>
    <row r="4402" spans="10:11" x14ac:dyDescent="0.25">
      <c r="J4402" s="1" t="s">
        <v>17907</v>
      </c>
      <c r="K4402" t="s">
        <v>6272</v>
      </c>
    </row>
    <row r="4403" spans="10:11" x14ac:dyDescent="0.25">
      <c r="J4403" s="1" t="s">
        <v>17908</v>
      </c>
      <c r="K4403" t="s">
        <v>6273</v>
      </c>
    </row>
    <row r="4404" spans="10:11" x14ac:dyDescent="0.25">
      <c r="J4404" s="1" t="s">
        <v>17909</v>
      </c>
      <c r="K4404" t="s">
        <v>6274</v>
      </c>
    </row>
    <row r="4405" spans="10:11" x14ac:dyDescent="0.25">
      <c r="J4405" s="1" t="s">
        <v>17910</v>
      </c>
      <c r="K4405" t="s">
        <v>6275</v>
      </c>
    </row>
    <row r="4406" spans="10:11" x14ac:dyDescent="0.25">
      <c r="J4406" s="1" t="s">
        <v>17911</v>
      </c>
      <c r="K4406" t="s">
        <v>480</v>
      </c>
    </row>
    <row r="4407" spans="10:11" x14ac:dyDescent="0.25">
      <c r="J4407" s="1" t="s">
        <v>17912</v>
      </c>
      <c r="K4407" t="s">
        <v>6276</v>
      </c>
    </row>
    <row r="4408" spans="10:11" x14ac:dyDescent="0.25">
      <c r="J4408" s="1" t="s">
        <v>17913</v>
      </c>
      <c r="K4408" t="s">
        <v>6277</v>
      </c>
    </row>
    <row r="4409" spans="10:11" x14ac:dyDescent="0.25">
      <c r="J4409" s="1" t="s">
        <v>17914</v>
      </c>
      <c r="K4409" t="s">
        <v>6278</v>
      </c>
    </row>
    <row r="4410" spans="10:11" x14ac:dyDescent="0.25">
      <c r="J4410" s="1" t="s">
        <v>17915</v>
      </c>
      <c r="K4410" t="s">
        <v>6279</v>
      </c>
    </row>
    <row r="4411" spans="10:11" x14ac:dyDescent="0.25">
      <c r="J4411" s="1" t="s">
        <v>17916</v>
      </c>
      <c r="K4411" t="s">
        <v>6280</v>
      </c>
    </row>
    <row r="4412" spans="10:11" x14ac:dyDescent="0.25">
      <c r="J4412" s="1" t="s">
        <v>17917</v>
      </c>
      <c r="K4412" t="s">
        <v>6281</v>
      </c>
    </row>
    <row r="4413" spans="10:11" x14ac:dyDescent="0.25">
      <c r="J4413" s="1" t="s">
        <v>17918</v>
      </c>
      <c r="K4413" t="s">
        <v>6282</v>
      </c>
    </row>
    <row r="4414" spans="10:11" x14ac:dyDescent="0.25">
      <c r="J4414" s="1" t="s">
        <v>17919</v>
      </c>
      <c r="K4414" t="s">
        <v>6283</v>
      </c>
    </row>
    <row r="4415" spans="10:11" x14ac:dyDescent="0.25">
      <c r="J4415" s="1" t="s">
        <v>17920</v>
      </c>
      <c r="K4415" t="s">
        <v>6284</v>
      </c>
    </row>
    <row r="4416" spans="10:11" x14ac:dyDescent="0.25">
      <c r="J4416" s="1" t="s">
        <v>17921</v>
      </c>
      <c r="K4416" t="s">
        <v>6285</v>
      </c>
    </row>
    <row r="4417" spans="10:11" x14ac:dyDescent="0.25">
      <c r="J4417" s="1" t="s">
        <v>17922</v>
      </c>
      <c r="K4417" t="s">
        <v>6286</v>
      </c>
    </row>
    <row r="4418" spans="10:11" x14ac:dyDescent="0.25">
      <c r="J4418" s="1" t="s">
        <v>17923</v>
      </c>
      <c r="K4418" t="s">
        <v>6287</v>
      </c>
    </row>
    <row r="4419" spans="10:11" x14ac:dyDescent="0.25">
      <c r="J4419" s="1" t="s">
        <v>17924</v>
      </c>
      <c r="K4419" t="s">
        <v>6288</v>
      </c>
    </row>
    <row r="4420" spans="10:11" x14ac:dyDescent="0.25">
      <c r="J4420" s="1" t="s">
        <v>17925</v>
      </c>
      <c r="K4420" t="s">
        <v>6289</v>
      </c>
    </row>
    <row r="4421" spans="10:11" x14ac:dyDescent="0.25">
      <c r="J4421" s="1" t="s">
        <v>17926</v>
      </c>
      <c r="K4421" t="s">
        <v>1333</v>
      </c>
    </row>
    <row r="4422" spans="10:11" x14ac:dyDescent="0.25">
      <c r="J4422" s="1" t="s">
        <v>17927</v>
      </c>
      <c r="K4422" t="s">
        <v>6290</v>
      </c>
    </row>
    <row r="4423" spans="10:11" x14ac:dyDescent="0.25">
      <c r="J4423" s="1" t="s">
        <v>17928</v>
      </c>
      <c r="K4423" t="s">
        <v>6291</v>
      </c>
    </row>
    <row r="4424" spans="10:11" x14ac:dyDescent="0.25">
      <c r="J4424" s="1" t="s">
        <v>17929</v>
      </c>
      <c r="K4424" t="s">
        <v>6292</v>
      </c>
    </row>
    <row r="4425" spans="10:11" x14ac:dyDescent="0.25">
      <c r="J4425" s="1" t="s">
        <v>17930</v>
      </c>
      <c r="K4425" t="s">
        <v>6293</v>
      </c>
    </row>
    <row r="4426" spans="10:11" x14ac:dyDescent="0.25">
      <c r="J4426" s="1" t="s">
        <v>17931</v>
      </c>
      <c r="K4426" t="s">
        <v>6294</v>
      </c>
    </row>
    <row r="4427" spans="10:11" x14ac:dyDescent="0.25">
      <c r="J4427" s="1" t="s">
        <v>17932</v>
      </c>
      <c r="K4427" t="s">
        <v>6295</v>
      </c>
    </row>
    <row r="4428" spans="10:11" x14ac:dyDescent="0.25">
      <c r="J4428" s="1" t="s">
        <v>17933</v>
      </c>
      <c r="K4428" t="s">
        <v>6296</v>
      </c>
    </row>
    <row r="4429" spans="10:11" x14ac:dyDescent="0.25">
      <c r="J4429" s="1" t="s">
        <v>17934</v>
      </c>
      <c r="K4429" t="s">
        <v>1334</v>
      </c>
    </row>
    <row r="4430" spans="10:11" x14ac:dyDescent="0.25">
      <c r="J4430" s="1" t="s">
        <v>17935</v>
      </c>
      <c r="K4430" t="s">
        <v>6297</v>
      </c>
    </row>
    <row r="4431" spans="10:11" x14ac:dyDescent="0.25">
      <c r="J4431" s="1" t="s">
        <v>17936</v>
      </c>
      <c r="K4431" t="s">
        <v>6298</v>
      </c>
    </row>
    <row r="4432" spans="10:11" x14ac:dyDescent="0.25">
      <c r="J4432" s="1" t="s">
        <v>17937</v>
      </c>
      <c r="K4432" t="s">
        <v>6299</v>
      </c>
    </row>
    <row r="4433" spans="10:11" x14ac:dyDescent="0.25">
      <c r="J4433" s="1" t="s">
        <v>17938</v>
      </c>
      <c r="K4433" t="s">
        <v>6300</v>
      </c>
    </row>
    <row r="4434" spans="10:11" x14ac:dyDescent="0.25">
      <c r="J4434" s="1" t="s">
        <v>17939</v>
      </c>
      <c r="K4434" t="s">
        <v>6301</v>
      </c>
    </row>
    <row r="4435" spans="10:11" x14ac:dyDescent="0.25">
      <c r="J4435" s="1" t="s">
        <v>17940</v>
      </c>
      <c r="K4435" t="s">
        <v>6302</v>
      </c>
    </row>
    <row r="4436" spans="10:11" x14ac:dyDescent="0.25">
      <c r="J4436" s="1" t="s">
        <v>17941</v>
      </c>
      <c r="K4436" t="s">
        <v>6303</v>
      </c>
    </row>
    <row r="4437" spans="10:11" x14ac:dyDescent="0.25">
      <c r="J4437" s="1" t="s">
        <v>17942</v>
      </c>
      <c r="K4437" t="s">
        <v>6304</v>
      </c>
    </row>
    <row r="4438" spans="10:11" x14ac:dyDescent="0.25">
      <c r="J4438" s="1" t="s">
        <v>17943</v>
      </c>
      <c r="K4438" t="s">
        <v>6305</v>
      </c>
    </row>
    <row r="4439" spans="10:11" x14ac:dyDescent="0.25">
      <c r="J4439" s="1" t="s">
        <v>17944</v>
      </c>
      <c r="K4439" t="s">
        <v>6306</v>
      </c>
    </row>
    <row r="4440" spans="10:11" x14ac:dyDescent="0.25">
      <c r="J4440" s="1" t="s">
        <v>17945</v>
      </c>
      <c r="K4440" t="s">
        <v>2118</v>
      </c>
    </row>
    <row r="4441" spans="10:11" x14ac:dyDescent="0.25">
      <c r="J4441" s="1" t="s">
        <v>17946</v>
      </c>
      <c r="K4441" t="s">
        <v>6307</v>
      </c>
    </row>
    <row r="4442" spans="10:11" x14ac:dyDescent="0.25">
      <c r="J4442" s="1" t="s">
        <v>17947</v>
      </c>
      <c r="K4442" t="s">
        <v>2119</v>
      </c>
    </row>
    <row r="4443" spans="10:11" x14ac:dyDescent="0.25">
      <c r="J4443" s="1" t="s">
        <v>17948</v>
      </c>
      <c r="K4443" t="s">
        <v>1335</v>
      </c>
    </row>
    <row r="4444" spans="10:11" x14ac:dyDescent="0.25">
      <c r="J4444" s="1" t="s">
        <v>17949</v>
      </c>
      <c r="K4444" t="s">
        <v>1336</v>
      </c>
    </row>
    <row r="4445" spans="10:11" x14ac:dyDescent="0.25">
      <c r="J4445" s="1" t="s">
        <v>17950</v>
      </c>
      <c r="K4445" t="s">
        <v>6308</v>
      </c>
    </row>
    <row r="4446" spans="10:11" x14ac:dyDescent="0.25">
      <c r="J4446" s="1" t="s">
        <v>17951</v>
      </c>
      <c r="K4446" t="s">
        <v>6309</v>
      </c>
    </row>
    <row r="4447" spans="10:11" x14ac:dyDescent="0.25">
      <c r="J4447" s="1" t="s">
        <v>17952</v>
      </c>
      <c r="K4447" t="s">
        <v>6310</v>
      </c>
    </row>
    <row r="4448" spans="10:11" x14ac:dyDescent="0.25">
      <c r="J4448" s="1" t="s">
        <v>17953</v>
      </c>
      <c r="K4448" t="s">
        <v>6311</v>
      </c>
    </row>
    <row r="4449" spans="10:11" x14ac:dyDescent="0.25">
      <c r="J4449" s="1" t="s">
        <v>17954</v>
      </c>
      <c r="K4449" t="s">
        <v>6312</v>
      </c>
    </row>
    <row r="4450" spans="10:11" x14ac:dyDescent="0.25">
      <c r="J4450" s="1" t="s">
        <v>17955</v>
      </c>
      <c r="K4450" t="s">
        <v>6313</v>
      </c>
    </row>
    <row r="4451" spans="10:11" x14ac:dyDescent="0.25">
      <c r="J4451" s="1" t="s">
        <v>17956</v>
      </c>
      <c r="K4451" t="s">
        <v>6314</v>
      </c>
    </row>
    <row r="4452" spans="10:11" x14ac:dyDescent="0.25">
      <c r="J4452" s="1" t="s">
        <v>17957</v>
      </c>
      <c r="K4452" t="s">
        <v>6315</v>
      </c>
    </row>
    <row r="4453" spans="10:11" x14ac:dyDescent="0.25">
      <c r="J4453" s="1" t="s">
        <v>17958</v>
      </c>
      <c r="K4453" t="s">
        <v>6316</v>
      </c>
    </row>
    <row r="4454" spans="10:11" x14ac:dyDescent="0.25">
      <c r="J4454" s="1" t="s">
        <v>17959</v>
      </c>
      <c r="K4454" t="s">
        <v>6317</v>
      </c>
    </row>
    <row r="4455" spans="10:11" x14ac:dyDescent="0.25">
      <c r="J4455" s="1" t="s">
        <v>17960</v>
      </c>
      <c r="K4455" t="s">
        <v>6318</v>
      </c>
    </row>
    <row r="4456" spans="10:11" x14ac:dyDescent="0.25">
      <c r="J4456" s="1" t="s">
        <v>17961</v>
      </c>
      <c r="K4456" t="s">
        <v>6319</v>
      </c>
    </row>
    <row r="4457" spans="10:11" x14ac:dyDescent="0.25">
      <c r="J4457" s="1" t="s">
        <v>17962</v>
      </c>
      <c r="K4457" t="s">
        <v>6320</v>
      </c>
    </row>
    <row r="4458" spans="10:11" x14ac:dyDescent="0.25">
      <c r="J4458" s="1" t="s">
        <v>17963</v>
      </c>
      <c r="K4458" t="s">
        <v>6321</v>
      </c>
    </row>
    <row r="4459" spans="10:11" x14ac:dyDescent="0.25">
      <c r="J4459" s="1" t="s">
        <v>17964</v>
      </c>
      <c r="K4459" t="s">
        <v>6322</v>
      </c>
    </row>
    <row r="4460" spans="10:11" x14ac:dyDescent="0.25">
      <c r="J4460" s="1" t="s">
        <v>17965</v>
      </c>
      <c r="K4460" t="s">
        <v>6323</v>
      </c>
    </row>
    <row r="4461" spans="10:11" x14ac:dyDescent="0.25">
      <c r="J4461" s="1" t="s">
        <v>17966</v>
      </c>
      <c r="K4461" t="s">
        <v>6324</v>
      </c>
    </row>
    <row r="4462" spans="10:11" x14ac:dyDescent="0.25">
      <c r="J4462" s="1" t="s">
        <v>17967</v>
      </c>
      <c r="K4462" t="s">
        <v>6325</v>
      </c>
    </row>
    <row r="4463" spans="10:11" x14ac:dyDescent="0.25">
      <c r="J4463" s="1" t="s">
        <v>17968</v>
      </c>
      <c r="K4463" t="s">
        <v>6326</v>
      </c>
    </row>
    <row r="4464" spans="10:11" x14ac:dyDescent="0.25">
      <c r="J4464" s="1" t="s">
        <v>17969</v>
      </c>
      <c r="K4464" t="s">
        <v>6327</v>
      </c>
    </row>
    <row r="4465" spans="10:11" x14ac:dyDescent="0.25">
      <c r="J4465" s="1" t="s">
        <v>17970</v>
      </c>
      <c r="K4465" t="s">
        <v>6328</v>
      </c>
    </row>
    <row r="4466" spans="10:11" x14ac:dyDescent="0.25">
      <c r="J4466" s="1" t="s">
        <v>17971</v>
      </c>
      <c r="K4466" t="s">
        <v>6329</v>
      </c>
    </row>
    <row r="4467" spans="10:11" x14ac:dyDescent="0.25">
      <c r="J4467" s="1" t="s">
        <v>17972</v>
      </c>
      <c r="K4467" t="s">
        <v>6330</v>
      </c>
    </row>
    <row r="4468" spans="10:11" x14ac:dyDescent="0.25">
      <c r="J4468" s="1" t="s">
        <v>17973</v>
      </c>
      <c r="K4468" t="s">
        <v>6331</v>
      </c>
    </row>
    <row r="4469" spans="10:11" x14ac:dyDescent="0.25">
      <c r="J4469" s="1" t="s">
        <v>17974</v>
      </c>
      <c r="K4469" t="s">
        <v>6332</v>
      </c>
    </row>
    <row r="4470" spans="10:11" x14ac:dyDescent="0.25">
      <c r="J4470" s="1" t="s">
        <v>17975</v>
      </c>
      <c r="K4470" t="s">
        <v>6333</v>
      </c>
    </row>
    <row r="4471" spans="10:11" x14ac:dyDescent="0.25">
      <c r="J4471" s="1" t="s">
        <v>17976</v>
      </c>
      <c r="K4471" t="s">
        <v>6334</v>
      </c>
    </row>
    <row r="4472" spans="10:11" x14ac:dyDescent="0.25">
      <c r="J4472" s="1" t="s">
        <v>17977</v>
      </c>
      <c r="K4472" t="s">
        <v>6335</v>
      </c>
    </row>
    <row r="4473" spans="10:11" x14ac:dyDescent="0.25">
      <c r="J4473" s="1" t="s">
        <v>17978</v>
      </c>
      <c r="K4473" t="s">
        <v>2120</v>
      </c>
    </row>
    <row r="4474" spans="10:11" x14ac:dyDescent="0.25">
      <c r="J4474" s="1" t="s">
        <v>17979</v>
      </c>
      <c r="K4474" t="s">
        <v>6336</v>
      </c>
    </row>
    <row r="4475" spans="10:11" x14ac:dyDescent="0.25">
      <c r="J4475" s="1" t="s">
        <v>17980</v>
      </c>
      <c r="K4475" t="s">
        <v>1337</v>
      </c>
    </row>
    <row r="4476" spans="10:11" x14ac:dyDescent="0.25">
      <c r="J4476" s="1" t="s">
        <v>17981</v>
      </c>
      <c r="K4476" t="s">
        <v>6337</v>
      </c>
    </row>
    <row r="4477" spans="10:11" x14ac:dyDescent="0.25">
      <c r="J4477" s="1" t="s">
        <v>17982</v>
      </c>
      <c r="K4477" t="s">
        <v>6338</v>
      </c>
    </row>
    <row r="4478" spans="10:11" x14ac:dyDescent="0.25">
      <c r="J4478" s="1" t="s">
        <v>17983</v>
      </c>
      <c r="K4478" t="s">
        <v>1338</v>
      </c>
    </row>
    <row r="4479" spans="10:11" x14ac:dyDescent="0.25">
      <c r="J4479" s="1" t="s">
        <v>17984</v>
      </c>
      <c r="K4479" t="s">
        <v>6339</v>
      </c>
    </row>
    <row r="4480" spans="10:11" x14ac:dyDescent="0.25">
      <c r="J4480" s="1" t="s">
        <v>17985</v>
      </c>
      <c r="K4480" t="s">
        <v>2121</v>
      </c>
    </row>
    <row r="4481" spans="10:11" x14ac:dyDescent="0.25">
      <c r="J4481" s="1" t="s">
        <v>17986</v>
      </c>
      <c r="K4481" t="s">
        <v>6340</v>
      </c>
    </row>
    <row r="4482" spans="10:11" x14ac:dyDescent="0.25">
      <c r="J4482" s="1" t="s">
        <v>17987</v>
      </c>
      <c r="K4482" t="s">
        <v>6341</v>
      </c>
    </row>
    <row r="4483" spans="10:11" x14ac:dyDescent="0.25">
      <c r="J4483" s="1" t="s">
        <v>17988</v>
      </c>
      <c r="K4483" t="s">
        <v>6342</v>
      </c>
    </row>
    <row r="4484" spans="10:11" x14ac:dyDescent="0.25">
      <c r="J4484" s="1" t="s">
        <v>17989</v>
      </c>
      <c r="K4484" t="s">
        <v>6343</v>
      </c>
    </row>
    <row r="4485" spans="10:11" x14ac:dyDescent="0.25">
      <c r="J4485" s="1" t="s">
        <v>17990</v>
      </c>
      <c r="K4485" t="s">
        <v>6344</v>
      </c>
    </row>
    <row r="4486" spans="10:11" x14ac:dyDescent="0.25">
      <c r="J4486" s="1" t="s">
        <v>17991</v>
      </c>
      <c r="K4486" t="s">
        <v>6345</v>
      </c>
    </row>
    <row r="4487" spans="10:11" x14ac:dyDescent="0.25">
      <c r="J4487" s="1" t="s">
        <v>17992</v>
      </c>
      <c r="K4487" t="s">
        <v>6346</v>
      </c>
    </row>
    <row r="4488" spans="10:11" x14ac:dyDescent="0.25">
      <c r="J4488" s="1" t="s">
        <v>17993</v>
      </c>
      <c r="K4488" t="s">
        <v>6347</v>
      </c>
    </row>
    <row r="4489" spans="10:11" x14ac:dyDescent="0.25">
      <c r="J4489" s="1" t="s">
        <v>17994</v>
      </c>
      <c r="K4489" t="s">
        <v>6348</v>
      </c>
    </row>
    <row r="4490" spans="10:11" x14ac:dyDescent="0.25">
      <c r="J4490" s="1" t="s">
        <v>17995</v>
      </c>
      <c r="K4490" t="s">
        <v>6349</v>
      </c>
    </row>
    <row r="4491" spans="10:11" x14ac:dyDescent="0.25">
      <c r="J4491" s="1" t="s">
        <v>17996</v>
      </c>
      <c r="K4491" t="s">
        <v>6350</v>
      </c>
    </row>
    <row r="4492" spans="10:11" x14ac:dyDescent="0.25">
      <c r="J4492" s="1" t="s">
        <v>17997</v>
      </c>
      <c r="K4492" t="s">
        <v>6351</v>
      </c>
    </row>
    <row r="4493" spans="10:11" x14ac:dyDescent="0.25">
      <c r="J4493" s="1" t="s">
        <v>17998</v>
      </c>
      <c r="K4493" t="s">
        <v>836</v>
      </c>
    </row>
    <row r="4494" spans="10:11" x14ac:dyDescent="0.25">
      <c r="J4494" s="1" t="s">
        <v>17999</v>
      </c>
      <c r="K4494" t="s">
        <v>6352</v>
      </c>
    </row>
    <row r="4495" spans="10:11" x14ac:dyDescent="0.25">
      <c r="J4495" s="1" t="s">
        <v>18000</v>
      </c>
      <c r="K4495" t="s">
        <v>481</v>
      </c>
    </row>
    <row r="4496" spans="10:11" x14ac:dyDescent="0.25">
      <c r="J4496" s="1" t="s">
        <v>18001</v>
      </c>
      <c r="K4496" t="s">
        <v>6353</v>
      </c>
    </row>
    <row r="4497" spans="10:11" x14ac:dyDescent="0.25">
      <c r="J4497" s="1" t="s">
        <v>18002</v>
      </c>
      <c r="K4497" t="s">
        <v>6354</v>
      </c>
    </row>
    <row r="4498" spans="10:11" x14ac:dyDescent="0.25">
      <c r="J4498" s="1" t="s">
        <v>18003</v>
      </c>
      <c r="K4498" t="s">
        <v>6355</v>
      </c>
    </row>
    <row r="4499" spans="10:11" x14ac:dyDescent="0.25">
      <c r="J4499" s="1" t="s">
        <v>18004</v>
      </c>
      <c r="K4499" t="s">
        <v>482</v>
      </c>
    </row>
    <row r="4500" spans="10:11" x14ac:dyDescent="0.25">
      <c r="J4500" s="1" t="s">
        <v>18005</v>
      </c>
      <c r="K4500" t="s">
        <v>6356</v>
      </c>
    </row>
    <row r="4501" spans="10:11" x14ac:dyDescent="0.25">
      <c r="J4501" s="1" t="s">
        <v>18006</v>
      </c>
      <c r="K4501" t="s">
        <v>6357</v>
      </c>
    </row>
    <row r="4502" spans="10:11" x14ac:dyDescent="0.25">
      <c r="J4502" s="1" t="s">
        <v>18007</v>
      </c>
      <c r="K4502" t="s">
        <v>6358</v>
      </c>
    </row>
    <row r="4503" spans="10:11" x14ac:dyDescent="0.25">
      <c r="J4503" s="1" t="s">
        <v>18008</v>
      </c>
      <c r="K4503" t="s">
        <v>6359</v>
      </c>
    </row>
    <row r="4504" spans="10:11" x14ac:dyDescent="0.25">
      <c r="J4504" s="1" t="s">
        <v>18009</v>
      </c>
      <c r="K4504" t="s">
        <v>6360</v>
      </c>
    </row>
    <row r="4505" spans="10:11" x14ac:dyDescent="0.25">
      <c r="J4505" s="1" t="s">
        <v>18010</v>
      </c>
      <c r="K4505" t="s">
        <v>2122</v>
      </c>
    </row>
    <row r="4506" spans="10:11" x14ac:dyDescent="0.25">
      <c r="J4506" s="1" t="s">
        <v>18011</v>
      </c>
      <c r="K4506" t="s">
        <v>483</v>
      </c>
    </row>
    <row r="4507" spans="10:11" x14ac:dyDescent="0.25">
      <c r="J4507" s="1" t="s">
        <v>18012</v>
      </c>
      <c r="K4507" t="s">
        <v>6361</v>
      </c>
    </row>
    <row r="4508" spans="10:11" x14ac:dyDescent="0.25">
      <c r="J4508" s="1" t="s">
        <v>18013</v>
      </c>
      <c r="K4508" t="s">
        <v>6362</v>
      </c>
    </row>
    <row r="4509" spans="10:11" x14ac:dyDescent="0.25">
      <c r="J4509" s="1" t="s">
        <v>18014</v>
      </c>
      <c r="K4509" t="s">
        <v>6363</v>
      </c>
    </row>
    <row r="4510" spans="10:11" x14ac:dyDescent="0.25">
      <c r="J4510" s="1" t="s">
        <v>18015</v>
      </c>
      <c r="K4510" t="s">
        <v>6364</v>
      </c>
    </row>
    <row r="4511" spans="10:11" x14ac:dyDescent="0.25">
      <c r="J4511" s="1" t="s">
        <v>18016</v>
      </c>
      <c r="K4511" t="s">
        <v>6365</v>
      </c>
    </row>
    <row r="4512" spans="10:11" x14ac:dyDescent="0.25">
      <c r="J4512" s="1" t="s">
        <v>18017</v>
      </c>
      <c r="K4512" t="s">
        <v>6366</v>
      </c>
    </row>
    <row r="4513" spans="10:11" x14ac:dyDescent="0.25">
      <c r="J4513" s="1" t="s">
        <v>18018</v>
      </c>
      <c r="K4513" t="s">
        <v>6367</v>
      </c>
    </row>
    <row r="4514" spans="10:11" x14ac:dyDescent="0.25">
      <c r="J4514" s="1" t="s">
        <v>18019</v>
      </c>
      <c r="K4514" t="s">
        <v>6368</v>
      </c>
    </row>
    <row r="4515" spans="10:11" x14ac:dyDescent="0.25">
      <c r="J4515" s="1" t="s">
        <v>18020</v>
      </c>
      <c r="K4515" t="s">
        <v>6369</v>
      </c>
    </row>
    <row r="4516" spans="10:11" x14ac:dyDescent="0.25">
      <c r="J4516" s="1" t="s">
        <v>18021</v>
      </c>
      <c r="K4516" t="s">
        <v>484</v>
      </c>
    </row>
    <row r="4517" spans="10:11" x14ac:dyDescent="0.25">
      <c r="J4517" s="1" t="s">
        <v>18022</v>
      </c>
      <c r="K4517" t="s">
        <v>6370</v>
      </c>
    </row>
    <row r="4518" spans="10:11" x14ac:dyDescent="0.25">
      <c r="J4518" s="1" t="s">
        <v>18023</v>
      </c>
      <c r="K4518" t="s">
        <v>6371</v>
      </c>
    </row>
    <row r="4519" spans="10:11" x14ac:dyDescent="0.25">
      <c r="J4519" s="1" t="s">
        <v>18024</v>
      </c>
      <c r="K4519" t="s">
        <v>6372</v>
      </c>
    </row>
    <row r="4520" spans="10:11" x14ac:dyDescent="0.25">
      <c r="J4520" s="1" t="s">
        <v>18025</v>
      </c>
      <c r="K4520" t="s">
        <v>6373</v>
      </c>
    </row>
    <row r="4521" spans="10:11" x14ac:dyDescent="0.25">
      <c r="J4521" s="1" t="s">
        <v>18026</v>
      </c>
      <c r="K4521" t="s">
        <v>6374</v>
      </c>
    </row>
    <row r="4522" spans="10:11" x14ac:dyDescent="0.25">
      <c r="J4522" s="1" t="s">
        <v>18027</v>
      </c>
      <c r="K4522" t="s">
        <v>6375</v>
      </c>
    </row>
    <row r="4523" spans="10:11" x14ac:dyDescent="0.25">
      <c r="J4523" s="1" t="s">
        <v>18028</v>
      </c>
      <c r="K4523" t="s">
        <v>1339</v>
      </c>
    </row>
    <row r="4524" spans="10:11" x14ac:dyDescent="0.25">
      <c r="J4524" s="1" t="s">
        <v>18029</v>
      </c>
      <c r="K4524" t="s">
        <v>6376</v>
      </c>
    </row>
    <row r="4525" spans="10:11" x14ac:dyDescent="0.25">
      <c r="J4525" s="1" t="s">
        <v>18030</v>
      </c>
      <c r="K4525" t="s">
        <v>6377</v>
      </c>
    </row>
    <row r="4526" spans="10:11" x14ac:dyDescent="0.25">
      <c r="J4526" s="1" t="s">
        <v>18031</v>
      </c>
      <c r="K4526" t="s">
        <v>2123</v>
      </c>
    </row>
    <row r="4527" spans="10:11" x14ac:dyDescent="0.25">
      <c r="J4527" s="1" t="s">
        <v>18032</v>
      </c>
      <c r="K4527" t="s">
        <v>6378</v>
      </c>
    </row>
    <row r="4528" spans="10:11" x14ac:dyDescent="0.25">
      <c r="J4528" s="1" t="s">
        <v>18033</v>
      </c>
      <c r="K4528" t="s">
        <v>6379</v>
      </c>
    </row>
    <row r="4529" spans="10:11" x14ac:dyDescent="0.25">
      <c r="J4529" s="1" t="s">
        <v>18034</v>
      </c>
      <c r="K4529" t="s">
        <v>6380</v>
      </c>
    </row>
    <row r="4530" spans="10:11" x14ac:dyDescent="0.25">
      <c r="J4530" s="1" t="s">
        <v>18035</v>
      </c>
      <c r="K4530" t="s">
        <v>6381</v>
      </c>
    </row>
    <row r="4531" spans="10:11" x14ac:dyDescent="0.25">
      <c r="J4531" s="1" t="s">
        <v>18036</v>
      </c>
      <c r="K4531" t="s">
        <v>1340</v>
      </c>
    </row>
    <row r="4532" spans="10:11" x14ac:dyDescent="0.25">
      <c r="J4532" s="1" t="s">
        <v>18037</v>
      </c>
      <c r="K4532" t="s">
        <v>6382</v>
      </c>
    </row>
    <row r="4533" spans="10:11" x14ac:dyDescent="0.25">
      <c r="J4533" s="1" t="s">
        <v>18038</v>
      </c>
      <c r="K4533" t="s">
        <v>6383</v>
      </c>
    </row>
    <row r="4534" spans="10:11" x14ac:dyDescent="0.25">
      <c r="J4534" s="1" t="s">
        <v>18039</v>
      </c>
      <c r="K4534" t="s">
        <v>6384</v>
      </c>
    </row>
    <row r="4535" spans="10:11" x14ac:dyDescent="0.25">
      <c r="J4535" s="1" t="s">
        <v>18040</v>
      </c>
      <c r="K4535" t="s">
        <v>6385</v>
      </c>
    </row>
    <row r="4536" spans="10:11" x14ac:dyDescent="0.25">
      <c r="J4536" s="1" t="s">
        <v>18041</v>
      </c>
      <c r="K4536" t="s">
        <v>6386</v>
      </c>
    </row>
    <row r="4537" spans="10:11" x14ac:dyDescent="0.25">
      <c r="J4537" s="1" t="s">
        <v>18042</v>
      </c>
      <c r="K4537" t="s">
        <v>6387</v>
      </c>
    </row>
    <row r="4538" spans="10:11" x14ac:dyDescent="0.25">
      <c r="J4538" s="1" t="s">
        <v>18043</v>
      </c>
      <c r="K4538" t="s">
        <v>6388</v>
      </c>
    </row>
    <row r="4539" spans="10:11" x14ac:dyDescent="0.25">
      <c r="J4539" s="1" t="s">
        <v>18044</v>
      </c>
      <c r="K4539" t="s">
        <v>6389</v>
      </c>
    </row>
    <row r="4540" spans="10:11" x14ac:dyDescent="0.25">
      <c r="J4540" s="1" t="s">
        <v>18045</v>
      </c>
      <c r="K4540" t="s">
        <v>837</v>
      </c>
    </row>
    <row r="4541" spans="10:11" x14ac:dyDescent="0.25">
      <c r="J4541" s="1" t="s">
        <v>18046</v>
      </c>
      <c r="K4541" t="s">
        <v>485</v>
      </c>
    </row>
    <row r="4542" spans="10:11" x14ac:dyDescent="0.25">
      <c r="J4542" s="1" t="s">
        <v>18047</v>
      </c>
      <c r="K4542" t="s">
        <v>6390</v>
      </c>
    </row>
    <row r="4543" spans="10:11" x14ac:dyDescent="0.25">
      <c r="J4543" s="1" t="s">
        <v>18048</v>
      </c>
      <c r="K4543" t="s">
        <v>6391</v>
      </c>
    </row>
    <row r="4544" spans="10:11" x14ac:dyDescent="0.25">
      <c r="J4544" s="1" t="s">
        <v>18049</v>
      </c>
      <c r="K4544" t="s">
        <v>6392</v>
      </c>
    </row>
    <row r="4545" spans="10:11" x14ac:dyDescent="0.25">
      <c r="J4545" s="1" t="s">
        <v>18050</v>
      </c>
      <c r="K4545" t="s">
        <v>2124</v>
      </c>
    </row>
    <row r="4546" spans="10:11" x14ac:dyDescent="0.25">
      <c r="J4546" s="1" t="s">
        <v>18051</v>
      </c>
      <c r="K4546" t="s">
        <v>6393</v>
      </c>
    </row>
    <row r="4547" spans="10:11" x14ac:dyDescent="0.25">
      <c r="J4547" s="1" t="s">
        <v>18052</v>
      </c>
      <c r="K4547" t="s">
        <v>6394</v>
      </c>
    </row>
    <row r="4548" spans="10:11" x14ac:dyDescent="0.25">
      <c r="J4548" s="1" t="s">
        <v>18053</v>
      </c>
      <c r="K4548" t="s">
        <v>6395</v>
      </c>
    </row>
    <row r="4549" spans="10:11" x14ac:dyDescent="0.25">
      <c r="J4549" s="1" t="s">
        <v>18054</v>
      </c>
      <c r="K4549" t="s">
        <v>6396</v>
      </c>
    </row>
    <row r="4550" spans="10:11" x14ac:dyDescent="0.25">
      <c r="J4550" s="1" t="s">
        <v>18055</v>
      </c>
      <c r="K4550" t="s">
        <v>6397</v>
      </c>
    </row>
    <row r="4551" spans="10:11" x14ac:dyDescent="0.25">
      <c r="J4551" s="1" t="s">
        <v>18056</v>
      </c>
      <c r="K4551" t="s">
        <v>6398</v>
      </c>
    </row>
    <row r="4552" spans="10:11" x14ac:dyDescent="0.25">
      <c r="J4552" s="1" t="s">
        <v>18057</v>
      </c>
      <c r="K4552" t="s">
        <v>2125</v>
      </c>
    </row>
    <row r="4553" spans="10:11" x14ac:dyDescent="0.25">
      <c r="J4553" s="1" t="s">
        <v>18058</v>
      </c>
      <c r="K4553" t="s">
        <v>6399</v>
      </c>
    </row>
    <row r="4554" spans="10:11" x14ac:dyDescent="0.25">
      <c r="J4554" s="1" t="s">
        <v>18059</v>
      </c>
      <c r="K4554" t="s">
        <v>6400</v>
      </c>
    </row>
    <row r="4555" spans="10:11" x14ac:dyDescent="0.25">
      <c r="J4555" s="1" t="s">
        <v>18060</v>
      </c>
      <c r="K4555" t="s">
        <v>6401</v>
      </c>
    </row>
    <row r="4556" spans="10:11" x14ac:dyDescent="0.25">
      <c r="J4556" s="1" t="s">
        <v>18061</v>
      </c>
      <c r="K4556" t="s">
        <v>6402</v>
      </c>
    </row>
    <row r="4557" spans="10:11" x14ac:dyDescent="0.25">
      <c r="J4557" s="1" t="s">
        <v>18062</v>
      </c>
      <c r="K4557" t="s">
        <v>2126</v>
      </c>
    </row>
    <row r="4558" spans="10:11" x14ac:dyDescent="0.25">
      <c r="J4558" s="1" t="s">
        <v>18063</v>
      </c>
      <c r="K4558" t="s">
        <v>6403</v>
      </c>
    </row>
    <row r="4559" spans="10:11" x14ac:dyDescent="0.25">
      <c r="J4559" s="1" t="s">
        <v>18064</v>
      </c>
      <c r="K4559" t="s">
        <v>2127</v>
      </c>
    </row>
    <row r="4560" spans="10:11" x14ac:dyDescent="0.25">
      <c r="J4560" s="1" t="s">
        <v>18065</v>
      </c>
      <c r="K4560" t="s">
        <v>1341</v>
      </c>
    </row>
    <row r="4561" spans="10:11" x14ac:dyDescent="0.25">
      <c r="J4561" s="1" t="s">
        <v>18066</v>
      </c>
      <c r="K4561" t="s">
        <v>6404</v>
      </c>
    </row>
    <row r="4562" spans="10:11" x14ac:dyDescent="0.25">
      <c r="J4562" s="1" t="s">
        <v>18067</v>
      </c>
      <c r="K4562" t="s">
        <v>6405</v>
      </c>
    </row>
    <row r="4563" spans="10:11" x14ac:dyDescent="0.25">
      <c r="J4563" s="1" t="s">
        <v>18068</v>
      </c>
      <c r="K4563" t="s">
        <v>6406</v>
      </c>
    </row>
    <row r="4564" spans="10:11" x14ac:dyDescent="0.25">
      <c r="J4564" s="1" t="s">
        <v>18069</v>
      </c>
      <c r="K4564" t="s">
        <v>6407</v>
      </c>
    </row>
    <row r="4565" spans="10:11" x14ac:dyDescent="0.25">
      <c r="J4565" s="1" t="s">
        <v>18070</v>
      </c>
      <c r="K4565" t="s">
        <v>6408</v>
      </c>
    </row>
    <row r="4566" spans="10:11" x14ac:dyDescent="0.25">
      <c r="J4566" s="1" t="s">
        <v>18071</v>
      </c>
      <c r="K4566" t="s">
        <v>6409</v>
      </c>
    </row>
    <row r="4567" spans="10:11" x14ac:dyDescent="0.25">
      <c r="J4567" s="1" t="s">
        <v>18072</v>
      </c>
      <c r="K4567" t="s">
        <v>6410</v>
      </c>
    </row>
    <row r="4568" spans="10:11" x14ac:dyDescent="0.25">
      <c r="J4568" s="1" t="s">
        <v>18073</v>
      </c>
      <c r="K4568" t="s">
        <v>6411</v>
      </c>
    </row>
    <row r="4569" spans="10:11" x14ac:dyDescent="0.25">
      <c r="J4569" s="1" t="s">
        <v>18074</v>
      </c>
      <c r="K4569" t="s">
        <v>6412</v>
      </c>
    </row>
    <row r="4570" spans="10:11" x14ac:dyDescent="0.25">
      <c r="J4570" s="1" t="s">
        <v>18075</v>
      </c>
      <c r="K4570" t="s">
        <v>6413</v>
      </c>
    </row>
    <row r="4571" spans="10:11" x14ac:dyDescent="0.25">
      <c r="J4571" s="1" t="s">
        <v>18076</v>
      </c>
      <c r="K4571" t="s">
        <v>486</v>
      </c>
    </row>
    <row r="4572" spans="10:11" x14ac:dyDescent="0.25">
      <c r="J4572" s="1" t="s">
        <v>18077</v>
      </c>
      <c r="K4572" t="s">
        <v>6414</v>
      </c>
    </row>
    <row r="4573" spans="10:11" x14ac:dyDescent="0.25">
      <c r="J4573" s="1" t="s">
        <v>18078</v>
      </c>
      <c r="K4573" t="s">
        <v>6415</v>
      </c>
    </row>
    <row r="4574" spans="10:11" x14ac:dyDescent="0.25">
      <c r="J4574" s="1" t="s">
        <v>18079</v>
      </c>
      <c r="K4574" t="s">
        <v>6416</v>
      </c>
    </row>
    <row r="4575" spans="10:11" x14ac:dyDescent="0.25">
      <c r="J4575" s="1" t="s">
        <v>18080</v>
      </c>
      <c r="K4575" t="s">
        <v>6417</v>
      </c>
    </row>
    <row r="4576" spans="10:11" x14ac:dyDescent="0.25">
      <c r="J4576" s="1" t="s">
        <v>18081</v>
      </c>
      <c r="K4576" t="s">
        <v>6418</v>
      </c>
    </row>
    <row r="4577" spans="10:11" x14ac:dyDescent="0.25">
      <c r="J4577" s="1" t="s">
        <v>18082</v>
      </c>
      <c r="K4577" t="s">
        <v>6419</v>
      </c>
    </row>
    <row r="4578" spans="10:11" x14ac:dyDescent="0.25">
      <c r="J4578" s="1" t="s">
        <v>18083</v>
      </c>
      <c r="K4578" t="s">
        <v>6420</v>
      </c>
    </row>
    <row r="4579" spans="10:11" x14ac:dyDescent="0.25">
      <c r="J4579" s="1" t="s">
        <v>18084</v>
      </c>
      <c r="K4579" t="s">
        <v>6421</v>
      </c>
    </row>
    <row r="4580" spans="10:11" x14ac:dyDescent="0.25">
      <c r="J4580" s="1" t="s">
        <v>18085</v>
      </c>
      <c r="K4580" t="s">
        <v>6422</v>
      </c>
    </row>
    <row r="4581" spans="10:11" x14ac:dyDescent="0.25">
      <c r="J4581" s="1" t="s">
        <v>18086</v>
      </c>
      <c r="K4581" t="s">
        <v>1342</v>
      </c>
    </row>
    <row r="4582" spans="10:11" x14ac:dyDescent="0.25">
      <c r="J4582" s="1" t="s">
        <v>18087</v>
      </c>
      <c r="K4582" t="s">
        <v>1343</v>
      </c>
    </row>
    <row r="4583" spans="10:11" x14ac:dyDescent="0.25">
      <c r="J4583" s="1" t="s">
        <v>18088</v>
      </c>
      <c r="K4583" t="s">
        <v>6423</v>
      </c>
    </row>
    <row r="4584" spans="10:11" x14ac:dyDescent="0.25">
      <c r="J4584" s="1" t="s">
        <v>18089</v>
      </c>
      <c r="K4584" t="s">
        <v>6424</v>
      </c>
    </row>
    <row r="4585" spans="10:11" x14ac:dyDescent="0.25">
      <c r="J4585" s="1" t="s">
        <v>18090</v>
      </c>
      <c r="K4585" t="s">
        <v>6425</v>
      </c>
    </row>
    <row r="4586" spans="10:11" x14ac:dyDescent="0.25">
      <c r="J4586" s="1" t="s">
        <v>18091</v>
      </c>
      <c r="K4586" t="s">
        <v>6426</v>
      </c>
    </row>
    <row r="4587" spans="10:11" x14ac:dyDescent="0.25">
      <c r="J4587" s="1" t="s">
        <v>18092</v>
      </c>
      <c r="K4587" t="s">
        <v>6427</v>
      </c>
    </row>
    <row r="4588" spans="10:11" x14ac:dyDescent="0.25">
      <c r="J4588" s="1" t="s">
        <v>18093</v>
      </c>
      <c r="K4588" t="s">
        <v>6428</v>
      </c>
    </row>
    <row r="4589" spans="10:11" x14ac:dyDescent="0.25">
      <c r="J4589" s="1" t="s">
        <v>18094</v>
      </c>
      <c r="K4589" t="s">
        <v>6429</v>
      </c>
    </row>
    <row r="4590" spans="10:11" x14ac:dyDescent="0.25">
      <c r="J4590" s="1" t="s">
        <v>18095</v>
      </c>
      <c r="K4590" t="s">
        <v>6430</v>
      </c>
    </row>
    <row r="4591" spans="10:11" x14ac:dyDescent="0.25">
      <c r="J4591" s="1" t="s">
        <v>18096</v>
      </c>
      <c r="K4591" t="s">
        <v>6431</v>
      </c>
    </row>
    <row r="4592" spans="10:11" x14ac:dyDescent="0.25">
      <c r="J4592" s="1" t="s">
        <v>18097</v>
      </c>
      <c r="K4592" t="s">
        <v>6432</v>
      </c>
    </row>
    <row r="4593" spans="10:11" x14ac:dyDescent="0.25">
      <c r="J4593" s="1" t="s">
        <v>18098</v>
      </c>
      <c r="K4593" t="s">
        <v>6433</v>
      </c>
    </row>
    <row r="4594" spans="10:11" x14ac:dyDescent="0.25">
      <c r="J4594" s="1" t="s">
        <v>18099</v>
      </c>
      <c r="K4594" t="s">
        <v>6434</v>
      </c>
    </row>
    <row r="4595" spans="10:11" x14ac:dyDescent="0.25">
      <c r="J4595" s="1" t="s">
        <v>18100</v>
      </c>
      <c r="K4595" t="s">
        <v>6435</v>
      </c>
    </row>
    <row r="4596" spans="10:11" x14ac:dyDescent="0.25">
      <c r="J4596" s="1" t="s">
        <v>18101</v>
      </c>
      <c r="K4596" t="s">
        <v>6436</v>
      </c>
    </row>
    <row r="4597" spans="10:11" x14ac:dyDescent="0.25">
      <c r="J4597" s="1" t="s">
        <v>18102</v>
      </c>
      <c r="K4597" t="s">
        <v>6437</v>
      </c>
    </row>
    <row r="4598" spans="10:11" x14ac:dyDescent="0.25">
      <c r="J4598" s="1" t="s">
        <v>18103</v>
      </c>
      <c r="K4598" t="s">
        <v>6438</v>
      </c>
    </row>
    <row r="4599" spans="10:11" x14ac:dyDescent="0.25">
      <c r="J4599" s="1" t="s">
        <v>18104</v>
      </c>
      <c r="K4599" t="s">
        <v>6439</v>
      </c>
    </row>
    <row r="4600" spans="10:11" x14ac:dyDescent="0.25">
      <c r="J4600" s="1" t="s">
        <v>18105</v>
      </c>
      <c r="K4600" t="s">
        <v>6440</v>
      </c>
    </row>
    <row r="4601" spans="10:11" x14ac:dyDescent="0.25">
      <c r="J4601" s="1" t="s">
        <v>18106</v>
      </c>
      <c r="K4601" t="s">
        <v>6441</v>
      </c>
    </row>
    <row r="4602" spans="10:11" x14ac:dyDescent="0.25">
      <c r="J4602" s="1" t="s">
        <v>18107</v>
      </c>
      <c r="K4602" t="s">
        <v>6442</v>
      </c>
    </row>
    <row r="4603" spans="10:11" x14ac:dyDescent="0.25">
      <c r="J4603" s="1" t="s">
        <v>18108</v>
      </c>
      <c r="K4603" t="s">
        <v>838</v>
      </c>
    </row>
    <row r="4604" spans="10:11" x14ac:dyDescent="0.25">
      <c r="J4604" s="1" t="s">
        <v>18109</v>
      </c>
      <c r="K4604" t="s">
        <v>6443</v>
      </c>
    </row>
    <row r="4605" spans="10:11" x14ac:dyDescent="0.25">
      <c r="J4605" s="1" t="s">
        <v>18110</v>
      </c>
      <c r="K4605" t="s">
        <v>6444</v>
      </c>
    </row>
    <row r="4606" spans="10:11" x14ac:dyDescent="0.25">
      <c r="J4606" s="1" t="s">
        <v>18111</v>
      </c>
      <c r="K4606" t="s">
        <v>6445</v>
      </c>
    </row>
    <row r="4607" spans="10:11" x14ac:dyDescent="0.25">
      <c r="J4607" s="1" t="s">
        <v>18112</v>
      </c>
      <c r="K4607" t="s">
        <v>6446</v>
      </c>
    </row>
    <row r="4608" spans="10:11" x14ac:dyDescent="0.25">
      <c r="J4608" s="1" t="s">
        <v>18113</v>
      </c>
      <c r="K4608" t="s">
        <v>6447</v>
      </c>
    </row>
    <row r="4609" spans="10:11" x14ac:dyDescent="0.25">
      <c r="J4609" s="1" t="s">
        <v>18114</v>
      </c>
      <c r="K4609" t="s">
        <v>1344</v>
      </c>
    </row>
    <row r="4610" spans="10:11" x14ac:dyDescent="0.25">
      <c r="J4610" s="1" t="s">
        <v>18115</v>
      </c>
      <c r="K4610" t="s">
        <v>6448</v>
      </c>
    </row>
    <row r="4611" spans="10:11" x14ac:dyDescent="0.25">
      <c r="J4611" s="1" t="s">
        <v>18116</v>
      </c>
      <c r="K4611" t="s">
        <v>6449</v>
      </c>
    </row>
    <row r="4612" spans="10:11" x14ac:dyDescent="0.25">
      <c r="J4612" s="1" t="s">
        <v>18117</v>
      </c>
      <c r="K4612" t="s">
        <v>6450</v>
      </c>
    </row>
    <row r="4613" spans="10:11" x14ac:dyDescent="0.25">
      <c r="J4613" s="1" t="s">
        <v>18118</v>
      </c>
      <c r="K4613" t="s">
        <v>6451</v>
      </c>
    </row>
    <row r="4614" spans="10:11" x14ac:dyDescent="0.25">
      <c r="J4614" s="1" t="s">
        <v>18119</v>
      </c>
      <c r="K4614" t="s">
        <v>6452</v>
      </c>
    </row>
    <row r="4615" spans="10:11" x14ac:dyDescent="0.25">
      <c r="J4615" s="1" t="s">
        <v>18120</v>
      </c>
      <c r="K4615" t="s">
        <v>6453</v>
      </c>
    </row>
    <row r="4616" spans="10:11" x14ac:dyDescent="0.25">
      <c r="J4616" s="1" t="s">
        <v>18121</v>
      </c>
      <c r="K4616" t="s">
        <v>6454</v>
      </c>
    </row>
    <row r="4617" spans="10:11" x14ac:dyDescent="0.25">
      <c r="J4617" s="1" t="s">
        <v>18122</v>
      </c>
      <c r="K4617" t="s">
        <v>2128</v>
      </c>
    </row>
    <row r="4618" spans="10:11" x14ac:dyDescent="0.25">
      <c r="J4618" s="1" t="s">
        <v>18123</v>
      </c>
      <c r="K4618" t="s">
        <v>6455</v>
      </c>
    </row>
    <row r="4619" spans="10:11" x14ac:dyDescent="0.25">
      <c r="J4619" s="1" t="s">
        <v>18124</v>
      </c>
      <c r="K4619" t="s">
        <v>6456</v>
      </c>
    </row>
    <row r="4620" spans="10:11" x14ac:dyDescent="0.25">
      <c r="J4620" s="1" t="s">
        <v>18125</v>
      </c>
      <c r="K4620" t="s">
        <v>6457</v>
      </c>
    </row>
    <row r="4621" spans="10:11" x14ac:dyDescent="0.25">
      <c r="J4621" s="1" t="s">
        <v>18126</v>
      </c>
      <c r="K4621" t="s">
        <v>487</v>
      </c>
    </row>
    <row r="4622" spans="10:11" x14ac:dyDescent="0.25">
      <c r="J4622" s="1" t="s">
        <v>18127</v>
      </c>
      <c r="K4622" t="s">
        <v>6458</v>
      </c>
    </row>
    <row r="4623" spans="10:11" x14ac:dyDescent="0.25">
      <c r="J4623" s="1" t="s">
        <v>18128</v>
      </c>
      <c r="K4623" t="s">
        <v>6459</v>
      </c>
    </row>
    <row r="4624" spans="10:11" x14ac:dyDescent="0.25">
      <c r="J4624" s="1" t="s">
        <v>18129</v>
      </c>
      <c r="K4624" t="s">
        <v>6460</v>
      </c>
    </row>
    <row r="4625" spans="10:11" x14ac:dyDescent="0.25">
      <c r="J4625" s="1" t="s">
        <v>18130</v>
      </c>
      <c r="K4625" t="s">
        <v>488</v>
      </c>
    </row>
    <row r="4626" spans="10:11" x14ac:dyDescent="0.25">
      <c r="J4626" s="1" t="s">
        <v>18131</v>
      </c>
      <c r="K4626" t="s">
        <v>6461</v>
      </c>
    </row>
    <row r="4627" spans="10:11" x14ac:dyDescent="0.25">
      <c r="J4627" s="1" t="s">
        <v>18132</v>
      </c>
      <c r="K4627" t="s">
        <v>6462</v>
      </c>
    </row>
    <row r="4628" spans="10:11" x14ac:dyDescent="0.25">
      <c r="J4628" s="1" t="s">
        <v>18133</v>
      </c>
      <c r="K4628" t="s">
        <v>6463</v>
      </c>
    </row>
    <row r="4629" spans="10:11" x14ac:dyDescent="0.25">
      <c r="J4629" s="1" t="s">
        <v>18134</v>
      </c>
      <c r="K4629" t="s">
        <v>6464</v>
      </c>
    </row>
    <row r="4630" spans="10:11" x14ac:dyDescent="0.25">
      <c r="J4630" s="1" t="s">
        <v>18135</v>
      </c>
      <c r="K4630" t="s">
        <v>6465</v>
      </c>
    </row>
    <row r="4631" spans="10:11" x14ac:dyDescent="0.25">
      <c r="J4631" s="1" t="s">
        <v>18136</v>
      </c>
      <c r="K4631" t="s">
        <v>6466</v>
      </c>
    </row>
    <row r="4632" spans="10:11" x14ac:dyDescent="0.25">
      <c r="J4632" s="1" t="s">
        <v>18137</v>
      </c>
      <c r="K4632" t="s">
        <v>489</v>
      </c>
    </row>
    <row r="4633" spans="10:11" x14ac:dyDescent="0.25">
      <c r="J4633" s="1" t="s">
        <v>18138</v>
      </c>
      <c r="K4633" t="s">
        <v>6467</v>
      </c>
    </row>
    <row r="4634" spans="10:11" x14ac:dyDescent="0.25">
      <c r="J4634" s="1" t="s">
        <v>18139</v>
      </c>
      <c r="K4634" t="s">
        <v>490</v>
      </c>
    </row>
    <row r="4635" spans="10:11" x14ac:dyDescent="0.25">
      <c r="J4635" s="1" t="s">
        <v>18140</v>
      </c>
      <c r="K4635" t="s">
        <v>6468</v>
      </c>
    </row>
    <row r="4636" spans="10:11" x14ac:dyDescent="0.25">
      <c r="J4636" s="1" t="s">
        <v>18141</v>
      </c>
      <c r="K4636" t="s">
        <v>6469</v>
      </c>
    </row>
    <row r="4637" spans="10:11" x14ac:dyDescent="0.25">
      <c r="J4637" s="1" t="s">
        <v>18142</v>
      </c>
      <c r="K4637" t="s">
        <v>6470</v>
      </c>
    </row>
    <row r="4638" spans="10:11" x14ac:dyDescent="0.25">
      <c r="J4638" s="1" t="s">
        <v>18143</v>
      </c>
      <c r="K4638" t="s">
        <v>6471</v>
      </c>
    </row>
    <row r="4639" spans="10:11" x14ac:dyDescent="0.25">
      <c r="J4639" s="1" t="s">
        <v>18144</v>
      </c>
      <c r="K4639" t="s">
        <v>6472</v>
      </c>
    </row>
    <row r="4640" spans="10:11" x14ac:dyDescent="0.25">
      <c r="J4640" s="1" t="s">
        <v>18145</v>
      </c>
      <c r="K4640" t="s">
        <v>6473</v>
      </c>
    </row>
    <row r="4641" spans="10:11" x14ac:dyDescent="0.25">
      <c r="J4641" s="1" t="s">
        <v>18146</v>
      </c>
      <c r="K4641" t="s">
        <v>6474</v>
      </c>
    </row>
    <row r="4642" spans="10:11" x14ac:dyDescent="0.25">
      <c r="J4642" s="1" t="s">
        <v>18147</v>
      </c>
      <c r="K4642" t="s">
        <v>6475</v>
      </c>
    </row>
    <row r="4643" spans="10:11" x14ac:dyDescent="0.25">
      <c r="J4643" s="1" t="s">
        <v>18148</v>
      </c>
      <c r="K4643" t="s">
        <v>1345</v>
      </c>
    </row>
    <row r="4644" spans="10:11" x14ac:dyDescent="0.25">
      <c r="J4644" s="1" t="s">
        <v>18149</v>
      </c>
      <c r="K4644" t="s">
        <v>6476</v>
      </c>
    </row>
    <row r="4645" spans="10:11" x14ac:dyDescent="0.25">
      <c r="J4645" s="1" t="s">
        <v>18150</v>
      </c>
      <c r="K4645" t="s">
        <v>6477</v>
      </c>
    </row>
    <row r="4646" spans="10:11" x14ac:dyDescent="0.25">
      <c r="J4646" s="1" t="s">
        <v>18151</v>
      </c>
      <c r="K4646" t="s">
        <v>491</v>
      </c>
    </row>
    <row r="4647" spans="10:11" x14ac:dyDescent="0.25">
      <c r="J4647" s="1" t="s">
        <v>18152</v>
      </c>
      <c r="K4647" t="s">
        <v>6478</v>
      </c>
    </row>
    <row r="4648" spans="10:11" x14ac:dyDescent="0.25">
      <c r="J4648" s="1" t="s">
        <v>18153</v>
      </c>
      <c r="K4648" t="s">
        <v>6479</v>
      </c>
    </row>
    <row r="4649" spans="10:11" x14ac:dyDescent="0.25">
      <c r="J4649" s="1" t="s">
        <v>18154</v>
      </c>
      <c r="K4649" t="s">
        <v>6480</v>
      </c>
    </row>
    <row r="4650" spans="10:11" x14ac:dyDescent="0.25">
      <c r="J4650" s="1" t="s">
        <v>18155</v>
      </c>
      <c r="K4650" t="s">
        <v>6481</v>
      </c>
    </row>
    <row r="4651" spans="10:11" x14ac:dyDescent="0.25">
      <c r="J4651" s="1" t="s">
        <v>18156</v>
      </c>
      <c r="K4651" t="s">
        <v>6482</v>
      </c>
    </row>
    <row r="4652" spans="10:11" x14ac:dyDescent="0.25">
      <c r="J4652" s="1" t="s">
        <v>18157</v>
      </c>
      <c r="K4652" t="s">
        <v>6483</v>
      </c>
    </row>
    <row r="4653" spans="10:11" x14ac:dyDescent="0.25">
      <c r="J4653" s="1" t="s">
        <v>18158</v>
      </c>
      <c r="K4653" t="s">
        <v>6484</v>
      </c>
    </row>
    <row r="4654" spans="10:11" x14ac:dyDescent="0.25">
      <c r="J4654" s="1" t="s">
        <v>18159</v>
      </c>
      <c r="K4654" t="s">
        <v>6485</v>
      </c>
    </row>
    <row r="4655" spans="10:11" x14ac:dyDescent="0.25">
      <c r="J4655" s="1" t="s">
        <v>18160</v>
      </c>
      <c r="K4655" t="s">
        <v>6486</v>
      </c>
    </row>
    <row r="4656" spans="10:11" x14ac:dyDescent="0.25">
      <c r="J4656" s="1" t="s">
        <v>18161</v>
      </c>
      <c r="K4656" t="s">
        <v>2129</v>
      </c>
    </row>
    <row r="4657" spans="10:11" x14ac:dyDescent="0.25">
      <c r="J4657" s="1" t="s">
        <v>18162</v>
      </c>
      <c r="K4657" t="s">
        <v>6487</v>
      </c>
    </row>
    <row r="4658" spans="10:11" x14ac:dyDescent="0.25">
      <c r="J4658" s="1" t="s">
        <v>18163</v>
      </c>
      <c r="K4658" t="s">
        <v>6488</v>
      </c>
    </row>
    <row r="4659" spans="10:11" x14ac:dyDescent="0.25">
      <c r="J4659" s="1" t="s">
        <v>18164</v>
      </c>
      <c r="K4659" t="s">
        <v>6489</v>
      </c>
    </row>
    <row r="4660" spans="10:11" x14ac:dyDescent="0.25">
      <c r="J4660" s="1" t="s">
        <v>18165</v>
      </c>
      <c r="K4660" t="s">
        <v>6490</v>
      </c>
    </row>
    <row r="4661" spans="10:11" x14ac:dyDescent="0.25">
      <c r="J4661" s="1" t="s">
        <v>18166</v>
      </c>
      <c r="K4661" t="s">
        <v>6491</v>
      </c>
    </row>
    <row r="4662" spans="10:11" x14ac:dyDescent="0.25">
      <c r="J4662" s="1" t="s">
        <v>18167</v>
      </c>
      <c r="K4662" t="s">
        <v>6492</v>
      </c>
    </row>
    <row r="4663" spans="10:11" x14ac:dyDescent="0.25">
      <c r="J4663" s="1" t="s">
        <v>18168</v>
      </c>
      <c r="K4663" t="s">
        <v>6493</v>
      </c>
    </row>
    <row r="4664" spans="10:11" x14ac:dyDescent="0.25">
      <c r="J4664" s="1" t="s">
        <v>18169</v>
      </c>
      <c r="K4664" t="s">
        <v>6494</v>
      </c>
    </row>
    <row r="4665" spans="10:11" x14ac:dyDescent="0.25">
      <c r="J4665" s="1" t="s">
        <v>18170</v>
      </c>
      <c r="K4665" t="s">
        <v>6495</v>
      </c>
    </row>
    <row r="4666" spans="10:11" x14ac:dyDescent="0.25">
      <c r="J4666" s="1" t="s">
        <v>18171</v>
      </c>
      <c r="K4666" t="s">
        <v>6496</v>
      </c>
    </row>
    <row r="4667" spans="10:11" x14ac:dyDescent="0.25">
      <c r="J4667" s="1" t="s">
        <v>18172</v>
      </c>
      <c r="K4667" t="s">
        <v>6497</v>
      </c>
    </row>
    <row r="4668" spans="10:11" x14ac:dyDescent="0.25">
      <c r="J4668" s="1" t="s">
        <v>18173</v>
      </c>
      <c r="K4668" t="s">
        <v>492</v>
      </c>
    </row>
    <row r="4669" spans="10:11" x14ac:dyDescent="0.25">
      <c r="J4669" s="1" t="s">
        <v>18174</v>
      </c>
      <c r="K4669" t="s">
        <v>6498</v>
      </c>
    </row>
    <row r="4670" spans="10:11" x14ac:dyDescent="0.25">
      <c r="J4670" s="1" t="s">
        <v>18175</v>
      </c>
      <c r="K4670" t="s">
        <v>6499</v>
      </c>
    </row>
    <row r="4671" spans="10:11" x14ac:dyDescent="0.25">
      <c r="J4671" s="1" t="s">
        <v>18176</v>
      </c>
      <c r="K4671" t="s">
        <v>6500</v>
      </c>
    </row>
    <row r="4672" spans="10:11" x14ac:dyDescent="0.25">
      <c r="J4672" s="1" t="s">
        <v>18177</v>
      </c>
      <c r="K4672" t="s">
        <v>6501</v>
      </c>
    </row>
    <row r="4673" spans="10:11" x14ac:dyDescent="0.25">
      <c r="J4673" s="1" t="s">
        <v>18178</v>
      </c>
      <c r="K4673" t="s">
        <v>6502</v>
      </c>
    </row>
    <row r="4674" spans="10:11" x14ac:dyDescent="0.25">
      <c r="J4674" s="1" t="s">
        <v>18179</v>
      </c>
      <c r="K4674" t="s">
        <v>6503</v>
      </c>
    </row>
    <row r="4675" spans="10:11" x14ac:dyDescent="0.25">
      <c r="J4675" s="1" t="s">
        <v>18180</v>
      </c>
      <c r="K4675" t="s">
        <v>6504</v>
      </c>
    </row>
    <row r="4676" spans="10:11" x14ac:dyDescent="0.25">
      <c r="J4676" s="1" t="s">
        <v>18181</v>
      </c>
      <c r="K4676" t="s">
        <v>6505</v>
      </c>
    </row>
    <row r="4677" spans="10:11" x14ac:dyDescent="0.25">
      <c r="J4677" s="1" t="s">
        <v>18182</v>
      </c>
      <c r="K4677" t="s">
        <v>6506</v>
      </c>
    </row>
    <row r="4678" spans="10:11" x14ac:dyDescent="0.25">
      <c r="J4678" s="1" t="s">
        <v>18183</v>
      </c>
      <c r="K4678" t="s">
        <v>6507</v>
      </c>
    </row>
    <row r="4679" spans="10:11" x14ac:dyDescent="0.25">
      <c r="J4679" s="1" t="s">
        <v>18184</v>
      </c>
      <c r="K4679" t="s">
        <v>6508</v>
      </c>
    </row>
    <row r="4680" spans="10:11" x14ac:dyDescent="0.25">
      <c r="J4680" s="1" t="s">
        <v>18185</v>
      </c>
      <c r="K4680" t="s">
        <v>6509</v>
      </c>
    </row>
    <row r="4681" spans="10:11" x14ac:dyDescent="0.25">
      <c r="J4681" s="1" t="s">
        <v>18186</v>
      </c>
      <c r="K4681" t="s">
        <v>6510</v>
      </c>
    </row>
    <row r="4682" spans="10:11" x14ac:dyDescent="0.25">
      <c r="J4682" s="1" t="s">
        <v>18187</v>
      </c>
      <c r="K4682" t="s">
        <v>6511</v>
      </c>
    </row>
    <row r="4683" spans="10:11" x14ac:dyDescent="0.25">
      <c r="J4683" s="1" t="s">
        <v>18188</v>
      </c>
      <c r="K4683" t="s">
        <v>6512</v>
      </c>
    </row>
    <row r="4684" spans="10:11" x14ac:dyDescent="0.25">
      <c r="J4684" s="1" t="s">
        <v>18189</v>
      </c>
      <c r="K4684" t="s">
        <v>6513</v>
      </c>
    </row>
    <row r="4685" spans="10:11" x14ac:dyDescent="0.25">
      <c r="J4685" s="1" t="s">
        <v>18190</v>
      </c>
      <c r="K4685" t="s">
        <v>6514</v>
      </c>
    </row>
    <row r="4686" spans="10:11" x14ac:dyDescent="0.25">
      <c r="J4686" s="1" t="s">
        <v>18191</v>
      </c>
      <c r="K4686" t="s">
        <v>6515</v>
      </c>
    </row>
    <row r="4687" spans="10:11" x14ac:dyDescent="0.25">
      <c r="J4687" s="1" t="s">
        <v>18192</v>
      </c>
      <c r="K4687" t="s">
        <v>6516</v>
      </c>
    </row>
    <row r="4688" spans="10:11" x14ac:dyDescent="0.25">
      <c r="J4688" s="1" t="s">
        <v>18193</v>
      </c>
      <c r="K4688" t="s">
        <v>6517</v>
      </c>
    </row>
    <row r="4689" spans="10:11" x14ac:dyDescent="0.25">
      <c r="J4689" s="1" t="s">
        <v>18194</v>
      </c>
      <c r="K4689" t="s">
        <v>6518</v>
      </c>
    </row>
    <row r="4690" spans="10:11" x14ac:dyDescent="0.25">
      <c r="J4690" s="1" t="s">
        <v>18195</v>
      </c>
      <c r="K4690" t="s">
        <v>6519</v>
      </c>
    </row>
    <row r="4691" spans="10:11" x14ac:dyDescent="0.25">
      <c r="J4691" s="1" t="s">
        <v>18196</v>
      </c>
      <c r="K4691" t="s">
        <v>6520</v>
      </c>
    </row>
    <row r="4692" spans="10:11" x14ac:dyDescent="0.25">
      <c r="J4692" s="1" t="s">
        <v>18197</v>
      </c>
      <c r="K4692" t="s">
        <v>6521</v>
      </c>
    </row>
    <row r="4693" spans="10:11" x14ac:dyDescent="0.25">
      <c r="J4693" s="1" t="s">
        <v>18198</v>
      </c>
      <c r="K4693" t="s">
        <v>6522</v>
      </c>
    </row>
    <row r="4694" spans="10:11" x14ac:dyDescent="0.25">
      <c r="J4694" s="1" t="s">
        <v>18199</v>
      </c>
      <c r="K4694" t="s">
        <v>6523</v>
      </c>
    </row>
    <row r="4695" spans="10:11" x14ac:dyDescent="0.25">
      <c r="J4695" s="1" t="s">
        <v>18200</v>
      </c>
      <c r="K4695" t="s">
        <v>6524</v>
      </c>
    </row>
    <row r="4696" spans="10:11" x14ac:dyDescent="0.25">
      <c r="J4696" s="1" t="s">
        <v>18201</v>
      </c>
      <c r="K4696" t="s">
        <v>6525</v>
      </c>
    </row>
    <row r="4697" spans="10:11" x14ac:dyDescent="0.25">
      <c r="J4697" s="1" t="s">
        <v>18202</v>
      </c>
      <c r="K4697" t="s">
        <v>6526</v>
      </c>
    </row>
    <row r="4698" spans="10:11" x14ac:dyDescent="0.25">
      <c r="J4698" s="1" t="s">
        <v>18203</v>
      </c>
      <c r="K4698" t="s">
        <v>6527</v>
      </c>
    </row>
    <row r="4699" spans="10:11" x14ac:dyDescent="0.25">
      <c r="J4699" s="1" t="s">
        <v>18204</v>
      </c>
      <c r="K4699" t="s">
        <v>6528</v>
      </c>
    </row>
    <row r="4700" spans="10:11" x14ac:dyDescent="0.25">
      <c r="J4700" s="1" t="s">
        <v>18205</v>
      </c>
      <c r="K4700" t="s">
        <v>6529</v>
      </c>
    </row>
    <row r="4701" spans="10:11" x14ac:dyDescent="0.25">
      <c r="J4701" s="1" t="s">
        <v>18206</v>
      </c>
      <c r="K4701" t="s">
        <v>6530</v>
      </c>
    </row>
    <row r="4702" spans="10:11" x14ac:dyDescent="0.25">
      <c r="J4702" s="1" t="s">
        <v>18207</v>
      </c>
      <c r="K4702" t="s">
        <v>6531</v>
      </c>
    </row>
    <row r="4703" spans="10:11" x14ac:dyDescent="0.25">
      <c r="J4703" s="1" t="s">
        <v>18208</v>
      </c>
      <c r="K4703" t="s">
        <v>6532</v>
      </c>
    </row>
    <row r="4704" spans="10:11" x14ac:dyDescent="0.25">
      <c r="J4704" s="1" t="s">
        <v>18209</v>
      </c>
      <c r="K4704" t="s">
        <v>6533</v>
      </c>
    </row>
    <row r="4705" spans="10:11" x14ac:dyDescent="0.25">
      <c r="J4705" s="1" t="s">
        <v>18210</v>
      </c>
      <c r="K4705" t="s">
        <v>6534</v>
      </c>
    </row>
    <row r="4706" spans="10:11" x14ac:dyDescent="0.25">
      <c r="J4706" s="1" t="s">
        <v>18211</v>
      </c>
      <c r="K4706" t="s">
        <v>6535</v>
      </c>
    </row>
    <row r="4707" spans="10:11" x14ac:dyDescent="0.25">
      <c r="J4707" s="1" t="s">
        <v>18212</v>
      </c>
      <c r="K4707" t="s">
        <v>6536</v>
      </c>
    </row>
    <row r="4708" spans="10:11" x14ac:dyDescent="0.25">
      <c r="J4708" s="1" t="s">
        <v>18213</v>
      </c>
      <c r="K4708" t="s">
        <v>6537</v>
      </c>
    </row>
    <row r="4709" spans="10:11" x14ac:dyDescent="0.25">
      <c r="J4709" s="1" t="s">
        <v>18214</v>
      </c>
      <c r="K4709" t="s">
        <v>6538</v>
      </c>
    </row>
    <row r="4710" spans="10:11" x14ac:dyDescent="0.25">
      <c r="J4710" s="1" t="s">
        <v>18215</v>
      </c>
      <c r="K4710" t="s">
        <v>6539</v>
      </c>
    </row>
    <row r="4711" spans="10:11" x14ac:dyDescent="0.25">
      <c r="J4711" s="1" t="s">
        <v>18216</v>
      </c>
      <c r="K4711" t="s">
        <v>6540</v>
      </c>
    </row>
    <row r="4712" spans="10:11" x14ac:dyDescent="0.25">
      <c r="J4712" s="1" t="s">
        <v>18217</v>
      </c>
      <c r="K4712" t="s">
        <v>2130</v>
      </c>
    </row>
    <row r="4713" spans="10:11" x14ac:dyDescent="0.25">
      <c r="J4713" s="1" t="s">
        <v>18218</v>
      </c>
      <c r="K4713" t="s">
        <v>493</v>
      </c>
    </row>
    <row r="4714" spans="10:11" x14ac:dyDescent="0.25">
      <c r="J4714" s="1" t="s">
        <v>18219</v>
      </c>
      <c r="K4714" t="s">
        <v>494</v>
      </c>
    </row>
    <row r="4715" spans="10:11" x14ac:dyDescent="0.25">
      <c r="J4715" s="1" t="s">
        <v>18220</v>
      </c>
      <c r="K4715" t="s">
        <v>6541</v>
      </c>
    </row>
    <row r="4716" spans="10:11" x14ac:dyDescent="0.25">
      <c r="J4716" s="1" t="s">
        <v>18221</v>
      </c>
      <c r="K4716" t="s">
        <v>6542</v>
      </c>
    </row>
    <row r="4717" spans="10:11" x14ac:dyDescent="0.25">
      <c r="J4717" s="1" t="s">
        <v>18222</v>
      </c>
      <c r="K4717" t="s">
        <v>6543</v>
      </c>
    </row>
    <row r="4718" spans="10:11" x14ac:dyDescent="0.25">
      <c r="J4718" s="1" t="s">
        <v>18223</v>
      </c>
      <c r="K4718" t="s">
        <v>6544</v>
      </c>
    </row>
    <row r="4719" spans="10:11" x14ac:dyDescent="0.25">
      <c r="J4719" s="1" t="s">
        <v>18224</v>
      </c>
      <c r="K4719" t="s">
        <v>6545</v>
      </c>
    </row>
    <row r="4720" spans="10:11" x14ac:dyDescent="0.25">
      <c r="J4720" s="1" t="s">
        <v>18225</v>
      </c>
      <c r="K4720" t="s">
        <v>6546</v>
      </c>
    </row>
    <row r="4721" spans="10:11" x14ac:dyDescent="0.25">
      <c r="J4721" s="1" t="s">
        <v>18226</v>
      </c>
      <c r="K4721" t="s">
        <v>6547</v>
      </c>
    </row>
    <row r="4722" spans="10:11" x14ac:dyDescent="0.25">
      <c r="J4722" s="1" t="s">
        <v>18227</v>
      </c>
      <c r="K4722" t="s">
        <v>6548</v>
      </c>
    </row>
    <row r="4723" spans="10:11" x14ac:dyDescent="0.25">
      <c r="J4723" s="1" t="s">
        <v>18228</v>
      </c>
      <c r="K4723" t="s">
        <v>6549</v>
      </c>
    </row>
    <row r="4724" spans="10:11" x14ac:dyDescent="0.25">
      <c r="J4724" s="1" t="s">
        <v>18229</v>
      </c>
      <c r="K4724" t="s">
        <v>6550</v>
      </c>
    </row>
    <row r="4725" spans="10:11" x14ac:dyDescent="0.25">
      <c r="J4725" s="1" t="s">
        <v>18230</v>
      </c>
      <c r="K4725" t="s">
        <v>6551</v>
      </c>
    </row>
    <row r="4726" spans="10:11" x14ac:dyDescent="0.25">
      <c r="J4726" s="1" t="s">
        <v>18231</v>
      </c>
      <c r="K4726" t="s">
        <v>6552</v>
      </c>
    </row>
    <row r="4727" spans="10:11" x14ac:dyDescent="0.25">
      <c r="J4727" s="1" t="s">
        <v>18232</v>
      </c>
      <c r="K4727" t="s">
        <v>6553</v>
      </c>
    </row>
    <row r="4728" spans="10:11" x14ac:dyDescent="0.25">
      <c r="J4728" s="1" t="s">
        <v>18233</v>
      </c>
      <c r="K4728" t="s">
        <v>6554</v>
      </c>
    </row>
    <row r="4729" spans="10:11" x14ac:dyDescent="0.25">
      <c r="J4729" s="1" t="s">
        <v>18234</v>
      </c>
      <c r="K4729" t="s">
        <v>6555</v>
      </c>
    </row>
    <row r="4730" spans="10:11" x14ac:dyDescent="0.25">
      <c r="J4730" s="1" t="s">
        <v>18235</v>
      </c>
      <c r="K4730" t="s">
        <v>6556</v>
      </c>
    </row>
    <row r="4731" spans="10:11" x14ac:dyDescent="0.25">
      <c r="J4731" s="1" t="s">
        <v>18236</v>
      </c>
      <c r="K4731" t="s">
        <v>6557</v>
      </c>
    </row>
    <row r="4732" spans="10:11" x14ac:dyDescent="0.25">
      <c r="J4732" s="1" t="s">
        <v>18237</v>
      </c>
      <c r="K4732" t="s">
        <v>6558</v>
      </c>
    </row>
    <row r="4733" spans="10:11" x14ac:dyDescent="0.25">
      <c r="J4733" s="1" t="s">
        <v>18238</v>
      </c>
      <c r="K4733" t="s">
        <v>6559</v>
      </c>
    </row>
    <row r="4734" spans="10:11" x14ac:dyDescent="0.25">
      <c r="J4734" s="1" t="s">
        <v>18239</v>
      </c>
      <c r="K4734" t="s">
        <v>1346</v>
      </c>
    </row>
    <row r="4735" spans="10:11" x14ac:dyDescent="0.25">
      <c r="J4735" s="1" t="s">
        <v>18240</v>
      </c>
      <c r="K4735" t="s">
        <v>6560</v>
      </c>
    </row>
    <row r="4736" spans="10:11" x14ac:dyDescent="0.25">
      <c r="J4736" s="1" t="s">
        <v>18241</v>
      </c>
      <c r="K4736" t="s">
        <v>6561</v>
      </c>
    </row>
    <row r="4737" spans="10:11" x14ac:dyDescent="0.25">
      <c r="J4737" s="1" t="s">
        <v>18242</v>
      </c>
      <c r="K4737" t="s">
        <v>1347</v>
      </c>
    </row>
    <row r="4738" spans="10:11" x14ac:dyDescent="0.25">
      <c r="J4738" s="1" t="s">
        <v>18243</v>
      </c>
      <c r="K4738" t="s">
        <v>6562</v>
      </c>
    </row>
    <row r="4739" spans="10:11" x14ac:dyDescent="0.25">
      <c r="J4739" s="1" t="s">
        <v>18244</v>
      </c>
      <c r="K4739" t="s">
        <v>1348</v>
      </c>
    </row>
    <row r="4740" spans="10:11" x14ac:dyDescent="0.25">
      <c r="J4740" s="1" t="s">
        <v>18245</v>
      </c>
      <c r="K4740" t="s">
        <v>6563</v>
      </c>
    </row>
    <row r="4741" spans="10:11" x14ac:dyDescent="0.25">
      <c r="J4741" s="1" t="s">
        <v>18246</v>
      </c>
      <c r="K4741" t="s">
        <v>6564</v>
      </c>
    </row>
    <row r="4742" spans="10:11" x14ac:dyDescent="0.25">
      <c r="J4742" s="1" t="s">
        <v>18247</v>
      </c>
      <c r="K4742" t="s">
        <v>839</v>
      </c>
    </row>
    <row r="4743" spans="10:11" x14ac:dyDescent="0.25">
      <c r="J4743" s="1" t="s">
        <v>18248</v>
      </c>
      <c r="K4743" t="s">
        <v>6565</v>
      </c>
    </row>
    <row r="4744" spans="10:11" x14ac:dyDescent="0.25">
      <c r="J4744" s="1" t="s">
        <v>18249</v>
      </c>
      <c r="K4744" t="s">
        <v>6566</v>
      </c>
    </row>
    <row r="4745" spans="10:11" x14ac:dyDescent="0.25">
      <c r="J4745" s="1" t="s">
        <v>18250</v>
      </c>
      <c r="K4745" t="s">
        <v>6567</v>
      </c>
    </row>
    <row r="4746" spans="10:11" x14ac:dyDescent="0.25">
      <c r="J4746" s="1" t="s">
        <v>18251</v>
      </c>
      <c r="K4746" t="s">
        <v>6568</v>
      </c>
    </row>
    <row r="4747" spans="10:11" x14ac:dyDescent="0.25">
      <c r="J4747" s="1" t="s">
        <v>18252</v>
      </c>
      <c r="K4747" t="s">
        <v>636</v>
      </c>
    </row>
    <row r="4748" spans="10:11" x14ac:dyDescent="0.25">
      <c r="J4748" s="1" t="s">
        <v>18253</v>
      </c>
      <c r="K4748" t="s">
        <v>6569</v>
      </c>
    </row>
    <row r="4749" spans="10:11" x14ac:dyDescent="0.25">
      <c r="J4749" s="1" t="s">
        <v>18254</v>
      </c>
      <c r="K4749" t="s">
        <v>6570</v>
      </c>
    </row>
    <row r="4750" spans="10:11" x14ac:dyDescent="0.25">
      <c r="J4750" s="1" t="s">
        <v>18255</v>
      </c>
      <c r="K4750" t="s">
        <v>6571</v>
      </c>
    </row>
    <row r="4751" spans="10:11" x14ac:dyDescent="0.25">
      <c r="J4751" s="1" t="s">
        <v>18256</v>
      </c>
      <c r="K4751" t="s">
        <v>6572</v>
      </c>
    </row>
    <row r="4752" spans="10:11" x14ac:dyDescent="0.25">
      <c r="J4752" s="1" t="s">
        <v>18257</v>
      </c>
      <c r="K4752" t="s">
        <v>6573</v>
      </c>
    </row>
    <row r="4753" spans="10:11" x14ac:dyDescent="0.25">
      <c r="J4753" s="1" t="s">
        <v>18258</v>
      </c>
      <c r="K4753" t="s">
        <v>1349</v>
      </c>
    </row>
    <row r="4754" spans="10:11" x14ac:dyDescent="0.25">
      <c r="J4754" s="1" t="s">
        <v>18259</v>
      </c>
      <c r="K4754" t="s">
        <v>6574</v>
      </c>
    </row>
    <row r="4755" spans="10:11" x14ac:dyDescent="0.25">
      <c r="J4755" s="1" t="s">
        <v>18260</v>
      </c>
      <c r="K4755" t="s">
        <v>6575</v>
      </c>
    </row>
    <row r="4756" spans="10:11" x14ac:dyDescent="0.25">
      <c r="J4756" s="1" t="s">
        <v>18261</v>
      </c>
      <c r="K4756" t="s">
        <v>6576</v>
      </c>
    </row>
    <row r="4757" spans="10:11" x14ac:dyDescent="0.25">
      <c r="J4757" s="1" t="s">
        <v>18262</v>
      </c>
      <c r="K4757" t="s">
        <v>1350</v>
      </c>
    </row>
    <row r="4758" spans="10:11" x14ac:dyDescent="0.25">
      <c r="J4758" s="1" t="s">
        <v>18263</v>
      </c>
      <c r="K4758" t="s">
        <v>1351</v>
      </c>
    </row>
    <row r="4759" spans="10:11" x14ac:dyDescent="0.25">
      <c r="J4759" s="1" t="s">
        <v>18264</v>
      </c>
      <c r="K4759" t="s">
        <v>1352</v>
      </c>
    </row>
    <row r="4760" spans="10:11" x14ac:dyDescent="0.25">
      <c r="J4760" s="1" t="s">
        <v>18265</v>
      </c>
      <c r="K4760" t="s">
        <v>6577</v>
      </c>
    </row>
    <row r="4761" spans="10:11" x14ac:dyDescent="0.25">
      <c r="J4761" s="1" t="s">
        <v>18266</v>
      </c>
      <c r="K4761" t="s">
        <v>495</v>
      </c>
    </row>
    <row r="4762" spans="10:11" x14ac:dyDescent="0.25">
      <c r="J4762" s="1" t="s">
        <v>18267</v>
      </c>
      <c r="K4762" t="s">
        <v>6578</v>
      </c>
    </row>
    <row r="4763" spans="10:11" x14ac:dyDescent="0.25">
      <c r="J4763" s="1" t="s">
        <v>18268</v>
      </c>
      <c r="K4763" t="s">
        <v>6579</v>
      </c>
    </row>
    <row r="4764" spans="10:11" x14ac:dyDescent="0.25">
      <c r="J4764" s="1" t="s">
        <v>18269</v>
      </c>
      <c r="K4764" t="s">
        <v>6580</v>
      </c>
    </row>
    <row r="4765" spans="10:11" x14ac:dyDescent="0.25">
      <c r="J4765" s="1" t="s">
        <v>18270</v>
      </c>
      <c r="K4765" t="s">
        <v>1353</v>
      </c>
    </row>
    <row r="4766" spans="10:11" x14ac:dyDescent="0.25">
      <c r="J4766" s="1" t="s">
        <v>18271</v>
      </c>
      <c r="K4766" t="s">
        <v>6581</v>
      </c>
    </row>
    <row r="4767" spans="10:11" x14ac:dyDescent="0.25">
      <c r="J4767" s="1" t="s">
        <v>18272</v>
      </c>
      <c r="K4767" t="s">
        <v>1354</v>
      </c>
    </row>
    <row r="4768" spans="10:11" x14ac:dyDescent="0.25">
      <c r="J4768" s="1" t="s">
        <v>18273</v>
      </c>
      <c r="K4768" t="s">
        <v>6582</v>
      </c>
    </row>
    <row r="4769" spans="10:11" x14ac:dyDescent="0.25">
      <c r="J4769" s="1" t="s">
        <v>18274</v>
      </c>
      <c r="K4769" t="s">
        <v>6583</v>
      </c>
    </row>
    <row r="4770" spans="10:11" x14ac:dyDescent="0.25">
      <c r="J4770" s="1" t="s">
        <v>18275</v>
      </c>
      <c r="K4770" t="s">
        <v>6584</v>
      </c>
    </row>
    <row r="4771" spans="10:11" x14ac:dyDescent="0.25">
      <c r="J4771" s="1" t="s">
        <v>18276</v>
      </c>
      <c r="K4771" t="s">
        <v>6585</v>
      </c>
    </row>
    <row r="4772" spans="10:11" x14ac:dyDescent="0.25">
      <c r="J4772" s="1" t="s">
        <v>18277</v>
      </c>
      <c r="K4772" t="s">
        <v>2131</v>
      </c>
    </row>
    <row r="4773" spans="10:11" x14ac:dyDescent="0.25">
      <c r="J4773" s="1" t="s">
        <v>18278</v>
      </c>
      <c r="K4773" t="s">
        <v>6586</v>
      </c>
    </row>
    <row r="4774" spans="10:11" x14ac:dyDescent="0.25">
      <c r="J4774" s="1" t="s">
        <v>18279</v>
      </c>
      <c r="K4774" t="s">
        <v>6587</v>
      </c>
    </row>
    <row r="4775" spans="10:11" x14ac:dyDescent="0.25">
      <c r="J4775" s="1" t="s">
        <v>18280</v>
      </c>
      <c r="K4775" t="s">
        <v>6588</v>
      </c>
    </row>
    <row r="4776" spans="10:11" x14ac:dyDescent="0.25">
      <c r="J4776" s="1" t="s">
        <v>18281</v>
      </c>
      <c r="K4776" t="s">
        <v>6589</v>
      </c>
    </row>
    <row r="4777" spans="10:11" x14ac:dyDescent="0.25">
      <c r="J4777" s="1" t="s">
        <v>18282</v>
      </c>
      <c r="K4777" t="s">
        <v>6590</v>
      </c>
    </row>
    <row r="4778" spans="10:11" x14ac:dyDescent="0.25">
      <c r="J4778" s="1" t="s">
        <v>18283</v>
      </c>
      <c r="K4778" t="s">
        <v>6591</v>
      </c>
    </row>
    <row r="4779" spans="10:11" x14ac:dyDescent="0.25">
      <c r="J4779" s="1" t="s">
        <v>18284</v>
      </c>
      <c r="K4779" t="s">
        <v>6592</v>
      </c>
    </row>
    <row r="4780" spans="10:11" x14ac:dyDescent="0.25">
      <c r="J4780" s="1" t="s">
        <v>18285</v>
      </c>
      <c r="K4780" t="s">
        <v>6593</v>
      </c>
    </row>
    <row r="4781" spans="10:11" x14ac:dyDescent="0.25">
      <c r="J4781" s="1" t="s">
        <v>18286</v>
      </c>
      <c r="K4781" t="s">
        <v>6594</v>
      </c>
    </row>
    <row r="4782" spans="10:11" x14ac:dyDescent="0.25">
      <c r="J4782" s="1" t="s">
        <v>18287</v>
      </c>
      <c r="K4782" t="s">
        <v>6595</v>
      </c>
    </row>
    <row r="4783" spans="10:11" x14ac:dyDescent="0.25">
      <c r="J4783" s="1" t="s">
        <v>18288</v>
      </c>
      <c r="K4783" t="s">
        <v>6596</v>
      </c>
    </row>
    <row r="4784" spans="10:11" x14ac:dyDescent="0.25">
      <c r="J4784" s="1" t="s">
        <v>18289</v>
      </c>
      <c r="K4784" t="s">
        <v>6597</v>
      </c>
    </row>
    <row r="4785" spans="10:11" x14ac:dyDescent="0.25">
      <c r="J4785" s="1" t="s">
        <v>18290</v>
      </c>
      <c r="K4785" t="s">
        <v>6598</v>
      </c>
    </row>
    <row r="4786" spans="10:11" x14ac:dyDescent="0.25">
      <c r="J4786" s="1" t="s">
        <v>18291</v>
      </c>
      <c r="K4786" t="s">
        <v>6599</v>
      </c>
    </row>
    <row r="4787" spans="10:11" x14ac:dyDescent="0.25">
      <c r="J4787" s="1" t="s">
        <v>18292</v>
      </c>
      <c r="K4787" t="s">
        <v>1355</v>
      </c>
    </row>
    <row r="4788" spans="10:11" x14ac:dyDescent="0.25">
      <c r="J4788" s="1" t="s">
        <v>18293</v>
      </c>
      <c r="K4788" t="s">
        <v>1356</v>
      </c>
    </row>
    <row r="4789" spans="10:11" x14ac:dyDescent="0.25">
      <c r="J4789" s="1" t="s">
        <v>18294</v>
      </c>
      <c r="K4789" t="s">
        <v>6600</v>
      </c>
    </row>
    <row r="4790" spans="10:11" x14ac:dyDescent="0.25">
      <c r="J4790" s="1" t="s">
        <v>18295</v>
      </c>
      <c r="K4790" t="s">
        <v>6601</v>
      </c>
    </row>
    <row r="4791" spans="10:11" x14ac:dyDescent="0.25">
      <c r="J4791" s="1" t="s">
        <v>18296</v>
      </c>
      <c r="K4791" t="s">
        <v>637</v>
      </c>
    </row>
    <row r="4792" spans="10:11" x14ac:dyDescent="0.25">
      <c r="J4792" s="1" t="s">
        <v>18297</v>
      </c>
      <c r="K4792" t="s">
        <v>637</v>
      </c>
    </row>
    <row r="4793" spans="10:11" x14ac:dyDescent="0.25">
      <c r="J4793" s="1" t="s">
        <v>18298</v>
      </c>
      <c r="K4793" t="s">
        <v>6602</v>
      </c>
    </row>
    <row r="4794" spans="10:11" x14ac:dyDescent="0.25">
      <c r="J4794" s="1" t="s">
        <v>18299</v>
      </c>
      <c r="K4794" t="s">
        <v>6603</v>
      </c>
    </row>
    <row r="4795" spans="10:11" x14ac:dyDescent="0.25">
      <c r="J4795" s="1" t="s">
        <v>18300</v>
      </c>
      <c r="K4795" t="s">
        <v>6604</v>
      </c>
    </row>
    <row r="4796" spans="10:11" x14ac:dyDescent="0.25">
      <c r="J4796" s="1" t="s">
        <v>18301</v>
      </c>
      <c r="K4796" t="s">
        <v>6605</v>
      </c>
    </row>
    <row r="4797" spans="10:11" x14ac:dyDescent="0.25">
      <c r="J4797" s="1" t="s">
        <v>18302</v>
      </c>
      <c r="K4797" t="s">
        <v>6606</v>
      </c>
    </row>
    <row r="4798" spans="10:11" x14ac:dyDescent="0.25">
      <c r="J4798" s="1" t="s">
        <v>18303</v>
      </c>
      <c r="K4798" t="s">
        <v>6607</v>
      </c>
    </row>
    <row r="4799" spans="10:11" x14ac:dyDescent="0.25">
      <c r="J4799" s="1" t="s">
        <v>18304</v>
      </c>
      <c r="K4799" t="s">
        <v>2132</v>
      </c>
    </row>
    <row r="4800" spans="10:11" x14ac:dyDescent="0.25">
      <c r="J4800" s="1" t="s">
        <v>18305</v>
      </c>
      <c r="K4800" t="s">
        <v>6608</v>
      </c>
    </row>
    <row r="4801" spans="10:11" x14ac:dyDescent="0.25">
      <c r="J4801" s="1" t="s">
        <v>18306</v>
      </c>
      <c r="K4801" t="s">
        <v>6609</v>
      </c>
    </row>
    <row r="4802" spans="10:11" x14ac:dyDescent="0.25">
      <c r="J4802" s="1" t="s">
        <v>18307</v>
      </c>
      <c r="K4802" t="s">
        <v>6610</v>
      </c>
    </row>
    <row r="4803" spans="10:11" x14ac:dyDescent="0.25">
      <c r="J4803" s="1" t="s">
        <v>18308</v>
      </c>
      <c r="K4803" t="s">
        <v>6611</v>
      </c>
    </row>
    <row r="4804" spans="10:11" x14ac:dyDescent="0.25">
      <c r="J4804" s="1" t="s">
        <v>18309</v>
      </c>
      <c r="K4804" t="s">
        <v>6612</v>
      </c>
    </row>
    <row r="4805" spans="10:11" x14ac:dyDescent="0.25">
      <c r="J4805" s="1" t="s">
        <v>18310</v>
      </c>
      <c r="K4805" t="s">
        <v>1357</v>
      </c>
    </row>
    <row r="4806" spans="10:11" x14ac:dyDescent="0.25">
      <c r="J4806" s="1" t="s">
        <v>18311</v>
      </c>
      <c r="K4806" t="s">
        <v>840</v>
      </c>
    </row>
    <row r="4807" spans="10:11" x14ac:dyDescent="0.25">
      <c r="J4807" s="1" t="s">
        <v>18312</v>
      </c>
      <c r="K4807" t="s">
        <v>6613</v>
      </c>
    </row>
    <row r="4808" spans="10:11" x14ac:dyDescent="0.25">
      <c r="J4808" s="1" t="s">
        <v>18313</v>
      </c>
      <c r="K4808" t="s">
        <v>1358</v>
      </c>
    </row>
    <row r="4809" spans="10:11" x14ac:dyDescent="0.25">
      <c r="J4809" s="1" t="s">
        <v>18314</v>
      </c>
      <c r="K4809" t="s">
        <v>1358</v>
      </c>
    </row>
    <row r="4810" spans="10:11" x14ac:dyDescent="0.25">
      <c r="J4810" s="1" t="s">
        <v>18315</v>
      </c>
      <c r="K4810" t="s">
        <v>6614</v>
      </c>
    </row>
    <row r="4811" spans="10:11" x14ac:dyDescent="0.25">
      <c r="J4811" s="1" t="s">
        <v>18316</v>
      </c>
      <c r="K4811" t="s">
        <v>6615</v>
      </c>
    </row>
    <row r="4812" spans="10:11" x14ac:dyDescent="0.25">
      <c r="J4812" s="1" t="s">
        <v>18317</v>
      </c>
      <c r="K4812" t="s">
        <v>6616</v>
      </c>
    </row>
    <row r="4813" spans="10:11" x14ac:dyDescent="0.25">
      <c r="J4813" s="1" t="s">
        <v>18318</v>
      </c>
      <c r="K4813" t="s">
        <v>1359</v>
      </c>
    </row>
    <row r="4814" spans="10:11" x14ac:dyDescent="0.25">
      <c r="J4814" s="1" t="s">
        <v>18319</v>
      </c>
      <c r="K4814" t="s">
        <v>6617</v>
      </c>
    </row>
    <row r="4815" spans="10:11" x14ac:dyDescent="0.25">
      <c r="J4815" s="1" t="s">
        <v>18320</v>
      </c>
      <c r="K4815" t="s">
        <v>6618</v>
      </c>
    </row>
    <row r="4816" spans="10:11" x14ac:dyDescent="0.25">
      <c r="J4816" s="1" t="s">
        <v>18321</v>
      </c>
      <c r="K4816" t="s">
        <v>6619</v>
      </c>
    </row>
    <row r="4817" spans="10:11" x14ac:dyDescent="0.25">
      <c r="J4817" s="1" t="s">
        <v>18322</v>
      </c>
      <c r="K4817" t="s">
        <v>6620</v>
      </c>
    </row>
    <row r="4818" spans="10:11" x14ac:dyDescent="0.25">
      <c r="J4818" s="1" t="s">
        <v>18323</v>
      </c>
      <c r="K4818" t="s">
        <v>1360</v>
      </c>
    </row>
    <row r="4819" spans="10:11" x14ac:dyDescent="0.25">
      <c r="J4819" s="1" t="s">
        <v>18324</v>
      </c>
      <c r="K4819" t="s">
        <v>1361</v>
      </c>
    </row>
    <row r="4820" spans="10:11" x14ac:dyDescent="0.25">
      <c r="J4820" s="1" t="s">
        <v>18325</v>
      </c>
      <c r="K4820" t="s">
        <v>1362</v>
      </c>
    </row>
    <row r="4821" spans="10:11" x14ac:dyDescent="0.25">
      <c r="J4821" s="1" t="s">
        <v>18326</v>
      </c>
      <c r="K4821" t="s">
        <v>6621</v>
      </c>
    </row>
    <row r="4822" spans="10:11" x14ac:dyDescent="0.25">
      <c r="J4822" s="1" t="s">
        <v>18327</v>
      </c>
      <c r="K4822" t="s">
        <v>6622</v>
      </c>
    </row>
    <row r="4823" spans="10:11" x14ac:dyDescent="0.25">
      <c r="J4823" s="1" t="s">
        <v>18328</v>
      </c>
      <c r="K4823" t="s">
        <v>6623</v>
      </c>
    </row>
    <row r="4824" spans="10:11" x14ac:dyDescent="0.25">
      <c r="J4824" s="1" t="s">
        <v>18329</v>
      </c>
      <c r="K4824" t="s">
        <v>1363</v>
      </c>
    </row>
    <row r="4825" spans="10:11" x14ac:dyDescent="0.25">
      <c r="J4825" s="1" t="s">
        <v>18330</v>
      </c>
      <c r="K4825" t="s">
        <v>1363</v>
      </c>
    </row>
    <row r="4826" spans="10:11" x14ac:dyDescent="0.25">
      <c r="J4826" s="1" t="s">
        <v>18331</v>
      </c>
      <c r="K4826" t="s">
        <v>6624</v>
      </c>
    </row>
    <row r="4827" spans="10:11" x14ac:dyDescent="0.25">
      <c r="J4827" s="1" t="s">
        <v>18332</v>
      </c>
      <c r="K4827" t="s">
        <v>6625</v>
      </c>
    </row>
    <row r="4828" spans="10:11" x14ac:dyDescent="0.25">
      <c r="J4828" s="1" t="s">
        <v>18333</v>
      </c>
      <c r="K4828" t="s">
        <v>6626</v>
      </c>
    </row>
    <row r="4829" spans="10:11" x14ac:dyDescent="0.25">
      <c r="J4829" s="1" t="s">
        <v>18334</v>
      </c>
      <c r="K4829" t="s">
        <v>6627</v>
      </c>
    </row>
    <row r="4830" spans="10:11" x14ac:dyDescent="0.25">
      <c r="J4830" s="1" t="s">
        <v>18335</v>
      </c>
      <c r="K4830" t="s">
        <v>1364</v>
      </c>
    </row>
    <row r="4831" spans="10:11" x14ac:dyDescent="0.25">
      <c r="J4831" s="1" t="s">
        <v>18336</v>
      </c>
      <c r="K4831" t="s">
        <v>1365</v>
      </c>
    </row>
    <row r="4832" spans="10:11" x14ac:dyDescent="0.25">
      <c r="J4832" s="1" t="s">
        <v>18337</v>
      </c>
      <c r="K4832" t="s">
        <v>6628</v>
      </c>
    </row>
    <row r="4833" spans="10:11" x14ac:dyDescent="0.25">
      <c r="J4833" s="1" t="s">
        <v>18338</v>
      </c>
      <c r="K4833" t="s">
        <v>6629</v>
      </c>
    </row>
    <row r="4834" spans="10:11" x14ac:dyDescent="0.25">
      <c r="J4834" s="1" t="s">
        <v>18339</v>
      </c>
      <c r="K4834" t="s">
        <v>6630</v>
      </c>
    </row>
    <row r="4835" spans="10:11" x14ac:dyDescent="0.25">
      <c r="J4835" s="1" t="s">
        <v>18340</v>
      </c>
      <c r="K4835" t="s">
        <v>6631</v>
      </c>
    </row>
    <row r="4836" spans="10:11" x14ac:dyDescent="0.25">
      <c r="J4836" s="1" t="s">
        <v>18341</v>
      </c>
      <c r="K4836" t="s">
        <v>6632</v>
      </c>
    </row>
    <row r="4837" spans="10:11" x14ac:dyDescent="0.25">
      <c r="J4837" s="1" t="s">
        <v>18342</v>
      </c>
      <c r="K4837" t="s">
        <v>6633</v>
      </c>
    </row>
    <row r="4838" spans="10:11" x14ac:dyDescent="0.25">
      <c r="J4838" s="1" t="s">
        <v>18343</v>
      </c>
      <c r="K4838" t="s">
        <v>6634</v>
      </c>
    </row>
    <row r="4839" spans="10:11" x14ac:dyDescent="0.25">
      <c r="J4839" s="1" t="s">
        <v>18344</v>
      </c>
      <c r="K4839" t="s">
        <v>6635</v>
      </c>
    </row>
    <row r="4840" spans="10:11" x14ac:dyDescent="0.25">
      <c r="J4840" s="1" t="s">
        <v>18345</v>
      </c>
      <c r="K4840" t="s">
        <v>6636</v>
      </c>
    </row>
    <row r="4841" spans="10:11" x14ac:dyDescent="0.25">
      <c r="J4841" s="1" t="s">
        <v>18346</v>
      </c>
      <c r="K4841" t="s">
        <v>6637</v>
      </c>
    </row>
    <row r="4842" spans="10:11" x14ac:dyDescent="0.25">
      <c r="J4842" s="1" t="s">
        <v>18347</v>
      </c>
      <c r="K4842" t="s">
        <v>2133</v>
      </c>
    </row>
    <row r="4843" spans="10:11" x14ac:dyDescent="0.25">
      <c r="J4843" s="1" t="s">
        <v>18348</v>
      </c>
      <c r="K4843" t="s">
        <v>638</v>
      </c>
    </row>
    <row r="4844" spans="10:11" x14ac:dyDescent="0.25">
      <c r="J4844" s="1" t="s">
        <v>18349</v>
      </c>
      <c r="K4844" t="s">
        <v>6638</v>
      </c>
    </row>
    <row r="4845" spans="10:11" x14ac:dyDescent="0.25">
      <c r="J4845" s="1" t="s">
        <v>18350</v>
      </c>
      <c r="K4845" t="s">
        <v>6639</v>
      </c>
    </row>
    <row r="4846" spans="10:11" x14ac:dyDescent="0.25">
      <c r="J4846" s="1" t="s">
        <v>18351</v>
      </c>
      <c r="K4846" t="s">
        <v>6640</v>
      </c>
    </row>
    <row r="4847" spans="10:11" x14ac:dyDescent="0.25">
      <c r="J4847" s="1" t="s">
        <v>18352</v>
      </c>
      <c r="K4847" t="s">
        <v>2134</v>
      </c>
    </row>
    <row r="4848" spans="10:11" x14ac:dyDescent="0.25">
      <c r="J4848" s="1" t="s">
        <v>18353</v>
      </c>
      <c r="K4848" t="s">
        <v>2135</v>
      </c>
    </row>
    <row r="4849" spans="10:11" x14ac:dyDescent="0.25">
      <c r="J4849" s="1" t="s">
        <v>18354</v>
      </c>
      <c r="K4849" t="s">
        <v>6641</v>
      </c>
    </row>
    <row r="4850" spans="10:11" x14ac:dyDescent="0.25">
      <c r="J4850" s="1" t="s">
        <v>18355</v>
      </c>
      <c r="K4850" t="s">
        <v>6642</v>
      </c>
    </row>
    <row r="4851" spans="10:11" x14ac:dyDescent="0.25">
      <c r="J4851" s="1" t="s">
        <v>18356</v>
      </c>
      <c r="K4851" t="s">
        <v>6643</v>
      </c>
    </row>
    <row r="4852" spans="10:11" x14ac:dyDescent="0.25">
      <c r="J4852" s="1" t="s">
        <v>18357</v>
      </c>
      <c r="K4852" t="s">
        <v>841</v>
      </c>
    </row>
    <row r="4853" spans="10:11" x14ac:dyDescent="0.25">
      <c r="J4853" s="1" t="s">
        <v>18358</v>
      </c>
      <c r="K4853" t="s">
        <v>6644</v>
      </c>
    </row>
    <row r="4854" spans="10:11" x14ac:dyDescent="0.25">
      <c r="J4854" s="1" t="s">
        <v>18359</v>
      </c>
      <c r="K4854" t="s">
        <v>6645</v>
      </c>
    </row>
    <row r="4855" spans="10:11" x14ac:dyDescent="0.25">
      <c r="J4855" s="1" t="s">
        <v>18360</v>
      </c>
      <c r="K4855" t="s">
        <v>6646</v>
      </c>
    </row>
    <row r="4856" spans="10:11" x14ac:dyDescent="0.25">
      <c r="J4856" s="1" t="s">
        <v>18361</v>
      </c>
      <c r="K4856" t="s">
        <v>6647</v>
      </c>
    </row>
    <row r="4857" spans="10:11" x14ac:dyDescent="0.25">
      <c r="J4857" s="1" t="s">
        <v>18362</v>
      </c>
      <c r="K4857" t="s">
        <v>6648</v>
      </c>
    </row>
    <row r="4858" spans="10:11" x14ac:dyDescent="0.25">
      <c r="J4858" s="1" t="s">
        <v>18363</v>
      </c>
      <c r="K4858" t="s">
        <v>6649</v>
      </c>
    </row>
    <row r="4859" spans="10:11" x14ac:dyDescent="0.25">
      <c r="J4859" s="1" t="s">
        <v>18364</v>
      </c>
      <c r="K4859" t="s">
        <v>6650</v>
      </c>
    </row>
    <row r="4860" spans="10:11" x14ac:dyDescent="0.25">
      <c r="J4860" s="1" t="s">
        <v>18365</v>
      </c>
      <c r="K4860" t="s">
        <v>6651</v>
      </c>
    </row>
    <row r="4861" spans="10:11" x14ac:dyDescent="0.25">
      <c r="J4861" s="1" t="s">
        <v>18366</v>
      </c>
      <c r="K4861" t="s">
        <v>1366</v>
      </c>
    </row>
    <row r="4862" spans="10:11" x14ac:dyDescent="0.25">
      <c r="J4862" s="1" t="s">
        <v>18367</v>
      </c>
      <c r="K4862" t="s">
        <v>6652</v>
      </c>
    </row>
    <row r="4863" spans="10:11" x14ac:dyDescent="0.25">
      <c r="J4863" s="1" t="s">
        <v>18368</v>
      </c>
      <c r="K4863" t="s">
        <v>6653</v>
      </c>
    </row>
    <row r="4864" spans="10:11" x14ac:dyDescent="0.25">
      <c r="J4864" s="1" t="s">
        <v>18369</v>
      </c>
      <c r="K4864" t="s">
        <v>842</v>
      </c>
    </row>
    <row r="4865" spans="10:11" x14ac:dyDescent="0.25">
      <c r="J4865" s="1" t="s">
        <v>18370</v>
      </c>
      <c r="K4865" t="s">
        <v>843</v>
      </c>
    </row>
    <row r="4866" spans="10:11" x14ac:dyDescent="0.25">
      <c r="J4866" s="1" t="s">
        <v>18371</v>
      </c>
      <c r="K4866" t="s">
        <v>6654</v>
      </c>
    </row>
    <row r="4867" spans="10:11" x14ac:dyDescent="0.25">
      <c r="J4867" s="1" t="s">
        <v>18372</v>
      </c>
      <c r="K4867" t="s">
        <v>6655</v>
      </c>
    </row>
    <row r="4868" spans="10:11" x14ac:dyDescent="0.25">
      <c r="J4868" s="1" t="s">
        <v>18373</v>
      </c>
      <c r="K4868" t="s">
        <v>6656</v>
      </c>
    </row>
    <row r="4869" spans="10:11" x14ac:dyDescent="0.25">
      <c r="J4869" s="1" t="s">
        <v>18374</v>
      </c>
      <c r="K4869" t="s">
        <v>6657</v>
      </c>
    </row>
    <row r="4870" spans="10:11" x14ac:dyDescent="0.25">
      <c r="J4870" s="1" t="s">
        <v>18375</v>
      </c>
      <c r="K4870" t="s">
        <v>6658</v>
      </c>
    </row>
    <row r="4871" spans="10:11" x14ac:dyDescent="0.25">
      <c r="J4871" s="1" t="s">
        <v>18376</v>
      </c>
      <c r="K4871" t="s">
        <v>6659</v>
      </c>
    </row>
    <row r="4872" spans="10:11" x14ac:dyDescent="0.25">
      <c r="J4872" s="1" t="s">
        <v>18377</v>
      </c>
      <c r="K4872" t="s">
        <v>6660</v>
      </c>
    </row>
    <row r="4873" spans="10:11" x14ac:dyDescent="0.25">
      <c r="J4873" s="1" t="s">
        <v>18378</v>
      </c>
      <c r="K4873" t="s">
        <v>6661</v>
      </c>
    </row>
    <row r="4874" spans="10:11" x14ac:dyDescent="0.25">
      <c r="J4874" s="1" t="s">
        <v>18379</v>
      </c>
      <c r="K4874" t="s">
        <v>6662</v>
      </c>
    </row>
    <row r="4875" spans="10:11" x14ac:dyDescent="0.25">
      <c r="J4875" s="1" t="s">
        <v>18380</v>
      </c>
      <c r="K4875" t="s">
        <v>6663</v>
      </c>
    </row>
    <row r="4876" spans="10:11" x14ac:dyDescent="0.25">
      <c r="J4876" s="1" t="s">
        <v>18381</v>
      </c>
      <c r="K4876" t="s">
        <v>6664</v>
      </c>
    </row>
    <row r="4877" spans="10:11" x14ac:dyDescent="0.25">
      <c r="J4877" s="1" t="s">
        <v>18382</v>
      </c>
      <c r="K4877" t="s">
        <v>6665</v>
      </c>
    </row>
    <row r="4878" spans="10:11" x14ac:dyDescent="0.25">
      <c r="J4878" s="1" t="s">
        <v>18383</v>
      </c>
      <c r="K4878" t="s">
        <v>6666</v>
      </c>
    </row>
    <row r="4879" spans="10:11" x14ac:dyDescent="0.25">
      <c r="J4879" s="1" t="s">
        <v>18384</v>
      </c>
      <c r="K4879" t="s">
        <v>6667</v>
      </c>
    </row>
    <row r="4880" spans="10:11" x14ac:dyDescent="0.25">
      <c r="J4880" s="1" t="s">
        <v>18385</v>
      </c>
      <c r="K4880" t="s">
        <v>6668</v>
      </c>
    </row>
    <row r="4881" spans="10:11" x14ac:dyDescent="0.25">
      <c r="J4881" s="1" t="s">
        <v>18386</v>
      </c>
      <c r="K4881" t="s">
        <v>6669</v>
      </c>
    </row>
    <row r="4882" spans="10:11" x14ac:dyDescent="0.25">
      <c r="J4882" s="1" t="s">
        <v>18387</v>
      </c>
      <c r="K4882" t="s">
        <v>6670</v>
      </c>
    </row>
    <row r="4883" spans="10:11" x14ac:dyDescent="0.25">
      <c r="J4883" s="1" t="s">
        <v>18388</v>
      </c>
      <c r="K4883" t="s">
        <v>6671</v>
      </c>
    </row>
    <row r="4884" spans="10:11" x14ac:dyDescent="0.25">
      <c r="J4884" s="1" t="s">
        <v>18389</v>
      </c>
      <c r="K4884" t="s">
        <v>6672</v>
      </c>
    </row>
    <row r="4885" spans="10:11" x14ac:dyDescent="0.25">
      <c r="J4885" s="1" t="s">
        <v>18390</v>
      </c>
      <c r="K4885" t="s">
        <v>1367</v>
      </c>
    </row>
    <row r="4886" spans="10:11" x14ac:dyDescent="0.25">
      <c r="J4886" s="1" t="s">
        <v>18391</v>
      </c>
      <c r="K4886" t="s">
        <v>844</v>
      </c>
    </row>
    <row r="4887" spans="10:11" x14ac:dyDescent="0.25">
      <c r="J4887" s="1" t="s">
        <v>18392</v>
      </c>
      <c r="K4887" t="s">
        <v>6673</v>
      </c>
    </row>
    <row r="4888" spans="10:11" x14ac:dyDescent="0.25">
      <c r="J4888" s="1" t="s">
        <v>18393</v>
      </c>
      <c r="K4888" t="s">
        <v>6674</v>
      </c>
    </row>
    <row r="4889" spans="10:11" x14ac:dyDescent="0.25">
      <c r="J4889" s="1" t="s">
        <v>18394</v>
      </c>
      <c r="K4889" t="s">
        <v>2136</v>
      </c>
    </row>
    <row r="4890" spans="10:11" x14ac:dyDescent="0.25">
      <c r="J4890" s="1" t="s">
        <v>18395</v>
      </c>
      <c r="K4890" t="s">
        <v>6675</v>
      </c>
    </row>
    <row r="4891" spans="10:11" x14ac:dyDescent="0.25">
      <c r="J4891" s="1" t="s">
        <v>18396</v>
      </c>
      <c r="K4891" t="s">
        <v>6676</v>
      </c>
    </row>
    <row r="4892" spans="10:11" x14ac:dyDescent="0.25">
      <c r="J4892" s="1" t="s">
        <v>18397</v>
      </c>
      <c r="K4892" t="s">
        <v>6677</v>
      </c>
    </row>
    <row r="4893" spans="10:11" x14ac:dyDescent="0.25">
      <c r="J4893" s="1" t="s">
        <v>18398</v>
      </c>
      <c r="K4893" t="s">
        <v>6678</v>
      </c>
    </row>
    <row r="4894" spans="10:11" x14ac:dyDescent="0.25">
      <c r="J4894" s="1" t="s">
        <v>18399</v>
      </c>
      <c r="K4894" t="s">
        <v>6679</v>
      </c>
    </row>
    <row r="4895" spans="10:11" x14ac:dyDescent="0.25">
      <c r="J4895" s="1" t="s">
        <v>18400</v>
      </c>
      <c r="K4895" t="s">
        <v>1368</v>
      </c>
    </row>
    <row r="4896" spans="10:11" x14ac:dyDescent="0.25">
      <c r="J4896" s="1" t="s">
        <v>18401</v>
      </c>
      <c r="K4896" t="s">
        <v>6680</v>
      </c>
    </row>
    <row r="4897" spans="10:11" x14ac:dyDescent="0.25">
      <c r="J4897" s="1" t="s">
        <v>18402</v>
      </c>
      <c r="K4897" t="s">
        <v>6681</v>
      </c>
    </row>
    <row r="4898" spans="10:11" x14ac:dyDescent="0.25">
      <c r="J4898" s="1" t="s">
        <v>18403</v>
      </c>
      <c r="K4898" t="s">
        <v>6682</v>
      </c>
    </row>
    <row r="4899" spans="10:11" x14ac:dyDescent="0.25">
      <c r="J4899" s="1" t="s">
        <v>18404</v>
      </c>
      <c r="K4899" t="s">
        <v>6683</v>
      </c>
    </row>
    <row r="4900" spans="10:11" x14ac:dyDescent="0.25">
      <c r="J4900" s="1" t="s">
        <v>18405</v>
      </c>
      <c r="K4900" t="s">
        <v>6684</v>
      </c>
    </row>
    <row r="4901" spans="10:11" x14ac:dyDescent="0.25">
      <c r="J4901" s="1" t="s">
        <v>18406</v>
      </c>
      <c r="K4901" t="s">
        <v>6685</v>
      </c>
    </row>
    <row r="4902" spans="10:11" x14ac:dyDescent="0.25">
      <c r="J4902" s="1" t="s">
        <v>18407</v>
      </c>
      <c r="K4902" t="s">
        <v>6686</v>
      </c>
    </row>
    <row r="4903" spans="10:11" x14ac:dyDescent="0.25">
      <c r="J4903" s="1" t="s">
        <v>18408</v>
      </c>
      <c r="K4903" t="s">
        <v>6687</v>
      </c>
    </row>
    <row r="4904" spans="10:11" x14ac:dyDescent="0.25">
      <c r="J4904" s="1" t="s">
        <v>18409</v>
      </c>
      <c r="K4904" t="s">
        <v>6688</v>
      </c>
    </row>
    <row r="4905" spans="10:11" x14ac:dyDescent="0.25">
      <c r="J4905" s="1" t="s">
        <v>18410</v>
      </c>
      <c r="K4905" t="s">
        <v>6689</v>
      </c>
    </row>
    <row r="4906" spans="10:11" x14ac:dyDescent="0.25">
      <c r="J4906" s="1" t="s">
        <v>18411</v>
      </c>
      <c r="K4906" t="s">
        <v>6690</v>
      </c>
    </row>
    <row r="4907" spans="10:11" x14ac:dyDescent="0.25">
      <c r="J4907" s="1" t="s">
        <v>18412</v>
      </c>
      <c r="K4907" t="s">
        <v>6691</v>
      </c>
    </row>
    <row r="4908" spans="10:11" x14ac:dyDescent="0.25">
      <c r="J4908" s="1" t="s">
        <v>18413</v>
      </c>
      <c r="K4908" t="s">
        <v>6692</v>
      </c>
    </row>
    <row r="4909" spans="10:11" x14ac:dyDescent="0.25">
      <c r="J4909" s="1" t="s">
        <v>18414</v>
      </c>
      <c r="K4909" t="s">
        <v>6693</v>
      </c>
    </row>
    <row r="4910" spans="10:11" x14ac:dyDescent="0.25">
      <c r="J4910" s="1" t="s">
        <v>18415</v>
      </c>
      <c r="K4910" t="s">
        <v>6694</v>
      </c>
    </row>
    <row r="4911" spans="10:11" x14ac:dyDescent="0.25">
      <c r="J4911" s="1" t="s">
        <v>18416</v>
      </c>
      <c r="K4911" t="s">
        <v>6695</v>
      </c>
    </row>
    <row r="4912" spans="10:11" x14ac:dyDescent="0.25">
      <c r="J4912" s="1" t="s">
        <v>18417</v>
      </c>
      <c r="K4912" t="s">
        <v>6696</v>
      </c>
    </row>
    <row r="4913" spans="10:11" x14ac:dyDescent="0.25">
      <c r="J4913" s="1" t="s">
        <v>18418</v>
      </c>
      <c r="K4913" t="s">
        <v>6697</v>
      </c>
    </row>
    <row r="4914" spans="10:11" x14ac:dyDescent="0.25">
      <c r="J4914" s="1" t="s">
        <v>18419</v>
      </c>
      <c r="K4914" t="s">
        <v>6698</v>
      </c>
    </row>
    <row r="4915" spans="10:11" x14ac:dyDescent="0.25">
      <c r="J4915" s="1" t="s">
        <v>18420</v>
      </c>
      <c r="K4915" t="s">
        <v>6699</v>
      </c>
    </row>
    <row r="4916" spans="10:11" x14ac:dyDescent="0.25">
      <c r="J4916" s="1" t="s">
        <v>18421</v>
      </c>
      <c r="K4916" t="s">
        <v>6700</v>
      </c>
    </row>
    <row r="4917" spans="10:11" x14ac:dyDescent="0.25">
      <c r="J4917" s="1" t="s">
        <v>18422</v>
      </c>
      <c r="K4917" t="s">
        <v>6701</v>
      </c>
    </row>
    <row r="4918" spans="10:11" x14ac:dyDescent="0.25">
      <c r="J4918" s="1" t="s">
        <v>18423</v>
      </c>
      <c r="K4918" t="s">
        <v>6702</v>
      </c>
    </row>
    <row r="4919" spans="10:11" x14ac:dyDescent="0.25">
      <c r="J4919" s="1" t="s">
        <v>18424</v>
      </c>
      <c r="K4919" t="s">
        <v>1369</v>
      </c>
    </row>
    <row r="4920" spans="10:11" x14ac:dyDescent="0.25">
      <c r="J4920" s="1" t="s">
        <v>18425</v>
      </c>
      <c r="K4920" t="s">
        <v>6703</v>
      </c>
    </row>
    <row r="4921" spans="10:11" x14ac:dyDescent="0.25">
      <c r="J4921" s="1" t="s">
        <v>18426</v>
      </c>
      <c r="K4921" t="s">
        <v>6704</v>
      </c>
    </row>
    <row r="4922" spans="10:11" x14ac:dyDescent="0.25">
      <c r="J4922" s="1" t="s">
        <v>18427</v>
      </c>
      <c r="K4922" t="s">
        <v>2137</v>
      </c>
    </row>
    <row r="4923" spans="10:11" x14ac:dyDescent="0.25">
      <c r="J4923" s="1" t="s">
        <v>18428</v>
      </c>
      <c r="K4923" t="s">
        <v>6705</v>
      </c>
    </row>
    <row r="4924" spans="10:11" x14ac:dyDescent="0.25">
      <c r="J4924" s="1" t="s">
        <v>18429</v>
      </c>
      <c r="K4924" t="s">
        <v>2138</v>
      </c>
    </row>
    <row r="4925" spans="10:11" x14ac:dyDescent="0.25">
      <c r="J4925" s="1" t="s">
        <v>18430</v>
      </c>
      <c r="K4925" t="s">
        <v>6706</v>
      </c>
    </row>
    <row r="4926" spans="10:11" x14ac:dyDescent="0.25">
      <c r="J4926" s="1" t="s">
        <v>18431</v>
      </c>
      <c r="K4926" t="s">
        <v>6707</v>
      </c>
    </row>
    <row r="4927" spans="10:11" x14ac:dyDescent="0.25">
      <c r="J4927" s="1" t="s">
        <v>18432</v>
      </c>
      <c r="K4927" t="s">
        <v>6708</v>
      </c>
    </row>
    <row r="4928" spans="10:11" x14ac:dyDescent="0.25">
      <c r="J4928" s="1" t="s">
        <v>18433</v>
      </c>
      <c r="K4928" t="s">
        <v>845</v>
      </c>
    </row>
    <row r="4929" spans="10:11" x14ac:dyDescent="0.25">
      <c r="J4929" s="1" t="s">
        <v>18434</v>
      </c>
      <c r="K4929" t="s">
        <v>6709</v>
      </c>
    </row>
    <row r="4930" spans="10:11" x14ac:dyDescent="0.25">
      <c r="J4930" s="1" t="s">
        <v>18435</v>
      </c>
      <c r="K4930" t="s">
        <v>6710</v>
      </c>
    </row>
    <row r="4931" spans="10:11" x14ac:dyDescent="0.25">
      <c r="J4931" s="1" t="s">
        <v>18436</v>
      </c>
      <c r="K4931" t="s">
        <v>6711</v>
      </c>
    </row>
    <row r="4932" spans="10:11" x14ac:dyDescent="0.25">
      <c r="J4932" s="1" t="s">
        <v>18437</v>
      </c>
      <c r="K4932" t="s">
        <v>6712</v>
      </c>
    </row>
    <row r="4933" spans="10:11" x14ac:dyDescent="0.25">
      <c r="J4933" s="1" t="s">
        <v>18438</v>
      </c>
      <c r="K4933" t="s">
        <v>846</v>
      </c>
    </row>
    <row r="4934" spans="10:11" x14ac:dyDescent="0.25">
      <c r="J4934" s="1" t="s">
        <v>18439</v>
      </c>
      <c r="K4934" t="s">
        <v>6713</v>
      </c>
    </row>
    <row r="4935" spans="10:11" x14ac:dyDescent="0.25">
      <c r="J4935" s="1" t="s">
        <v>18440</v>
      </c>
      <c r="K4935" t="s">
        <v>6714</v>
      </c>
    </row>
    <row r="4936" spans="10:11" x14ac:dyDescent="0.25">
      <c r="J4936" s="1" t="s">
        <v>18441</v>
      </c>
      <c r="K4936" t="s">
        <v>6715</v>
      </c>
    </row>
    <row r="4937" spans="10:11" x14ac:dyDescent="0.25">
      <c r="J4937" s="1" t="s">
        <v>18442</v>
      </c>
      <c r="K4937" t="s">
        <v>6716</v>
      </c>
    </row>
    <row r="4938" spans="10:11" x14ac:dyDescent="0.25">
      <c r="J4938" s="1" t="s">
        <v>18443</v>
      </c>
      <c r="K4938" t="s">
        <v>6717</v>
      </c>
    </row>
    <row r="4939" spans="10:11" x14ac:dyDescent="0.25">
      <c r="J4939" s="1" t="s">
        <v>18444</v>
      </c>
      <c r="K4939" t="s">
        <v>6718</v>
      </c>
    </row>
    <row r="4940" spans="10:11" x14ac:dyDescent="0.25">
      <c r="J4940" s="1" t="s">
        <v>18445</v>
      </c>
      <c r="K4940" t="s">
        <v>6719</v>
      </c>
    </row>
    <row r="4941" spans="10:11" x14ac:dyDescent="0.25">
      <c r="J4941" s="1" t="s">
        <v>18446</v>
      </c>
      <c r="K4941" t="s">
        <v>6720</v>
      </c>
    </row>
    <row r="4942" spans="10:11" x14ac:dyDescent="0.25">
      <c r="J4942" s="1" t="s">
        <v>18447</v>
      </c>
      <c r="K4942" t="s">
        <v>6721</v>
      </c>
    </row>
    <row r="4943" spans="10:11" x14ac:dyDescent="0.25">
      <c r="J4943" s="1" t="s">
        <v>18448</v>
      </c>
      <c r="K4943" t="s">
        <v>6722</v>
      </c>
    </row>
    <row r="4944" spans="10:11" x14ac:dyDescent="0.25">
      <c r="J4944" s="1" t="s">
        <v>18449</v>
      </c>
      <c r="K4944" t="s">
        <v>6723</v>
      </c>
    </row>
    <row r="4945" spans="10:11" x14ac:dyDescent="0.25">
      <c r="J4945" s="1" t="s">
        <v>18450</v>
      </c>
      <c r="K4945" t="s">
        <v>6724</v>
      </c>
    </row>
    <row r="4946" spans="10:11" x14ac:dyDescent="0.25">
      <c r="J4946" s="1" t="s">
        <v>18451</v>
      </c>
      <c r="K4946" t="s">
        <v>6725</v>
      </c>
    </row>
    <row r="4947" spans="10:11" x14ac:dyDescent="0.25">
      <c r="J4947" s="1" t="s">
        <v>18452</v>
      </c>
      <c r="K4947" t="s">
        <v>6726</v>
      </c>
    </row>
    <row r="4948" spans="10:11" x14ac:dyDescent="0.25">
      <c r="J4948" s="1" t="s">
        <v>18453</v>
      </c>
      <c r="K4948" t="s">
        <v>6727</v>
      </c>
    </row>
    <row r="4949" spans="10:11" x14ac:dyDescent="0.25">
      <c r="J4949" s="1" t="s">
        <v>18454</v>
      </c>
      <c r="K4949" t="s">
        <v>6728</v>
      </c>
    </row>
    <row r="4950" spans="10:11" x14ac:dyDescent="0.25">
      <c r="J4950" s="1" t="s">
        <v>18455</v>
      </c>
      <c r="K4950" t="s">
        <v>2139</v>
      </c>
    </row>
    <row r="4951" spans="10:11" x14ac:dyDescent="0.25">
      <c r="J4951" s="1" t="s">
        <v>18456</v>
      </c>
      <c r="K4951" t="s">
        <v>6729</v>
      </c>
    </row>
    <row r="4952" spans="10:11" x14ac:dyDescent="0.25">
      <c r="J4952" s="1" t="s">
        <v>18457</v>
      </c>
      <c r="K4952" t="s">
        <v>6730</v>
      </c>
    </row>
    <row r="4953" spans="10:11" x14ac:dyDescent="0.25">
      <c r="J4953" s="1" t="s">
        <v>18458</v>
      </c>
      <c r="K4953" t="s">
        <v>6731</v>
      </c>
    </row>
    <row r="4954" spans="10:11" x14ac:dyDescent="0.25">
      <c r="J4954" s="1" t="s">
        <v>18459</v>
      </c>
      <c r="K4954" t="s">
        <v>6732</v>
      </c>
    </row>
    <row r="4955" spans="10:11" x14ac:dyDescent="0.25">
      <c r="J4955" s="1" t="s">
        <v>18460</v>
      </c>
      <c r="K4955" t="s">
        <v>2140</v>
      </c>
    </row>
    <row r="4956" spans="10:11" x14ac:dyDescent="0.25">
      <c r="J4956" s="1" t="s">
        <v>18461</v>
      </c>
      <c r="K4956" t="s">
        <v>6733</v>
      </c>
    </row>
    <row r="4957" spans="10:11" x14ac:dyDescent="0.25">
      <c r="J4957" s="1" t="s">
        <v>18462</v>
      </c>
      <c r="K4957" t="s">
        <v>6734</v>
      </c>
    </row>
    <row r="4958" spans="10:11" x14ac:dyDescent="0.25">
      <c r="J4958" s="1" t="s">
        <v>18463</v>
      </c>
      <c r="K4958" t="s">
        <v>496</v>
      </c>
    </row>
    <row r="4959" spans="10:11" x14ac:dyDescent="0.25">
      <c r="J4959" s="1" t="s">
        <v>18464</v>
      </c>
      <c r="K4959" t="s">
        <v>6735</v>
      </c>
    </row>
    <row r="4960" spans="10:11" x14ac:dyDescent="0.25">
      <c r="J4960" s="1" t="s">
        <v>18465</v>
      </c>
      <c r="K4960" t="s">
        <v>6736</v>
      </c>
    </row>
    <row r="4961" spans="10:11" x14ac:dyDescent="0.25">
      <c r="J4961" s="1" t="s">
        <v>18466</v>
      </c>
      <c r="K4961" t="s">
        <v>847</v>
      </c>
    </row>
    <row r="4962" spans="10:11" x14ac:dyDescent="0.25">
      <c r="J4962" s="1" t="s">
        <v>18467</v>
      </c>
      <c r="K4962" t="s">
        <v>848</v>
      </c>
    </row>
    <row r="4963" spans="10:11" x14ac:dyDescent="0.25">
      <c r="J4963" s="1" t="s">
        <v>18468</v>
      </c>
      <c r="K4963" t="s">
        <v>6737</v>
      </c>
    </row>
    <row r="4964" spans="10:11" x14ac:dyDescent="0.25">
      <c r="J4964" s="1" t="s">
        <v>18469</v>
      </c>
      <c r="K4964" t="s">
        <v>6738</v>
      </c>
    </row>
    <row r="4965" spans="10:11" x14ac:dyDescent="0.25">
      <c r="J4965" s="1" t="s">
        <v>18470</v>
      </c>
      <c r="K4965" t="s">
        <v>6739</v>
      </c>
    </row>
    <row r="4966" spans="10:11" x14ac:dyDescent="0.25">
      <c r="J4966" s="1" t="s">
        <v>18471</v>
      </c>
      <c r="K4966" t="s">
        <v>1370</v>
      </c>
    </row>
    <row r="4967" spans="10:11" x14ac:dyDescent="0.25">
      <c r="J4967" s="1" t="s">
        <v>18472</v>
      </c>
      <c r="K4967" t="s">
        <v>849</v>
      </c>
    </row>
    <row r="4968" spans="10:11" x14ac:dyDescent="0.25">
      <c r="J4968" s="1" t="s">
        <v>18473</v>
      </c>
      <c r="K4968" t="s">
        <v>6740</v>
      </c>
    </row>
    <row r="4969" spans="10:11" x14ac:dyDescent="0.25">
      <c r="J4969" s="1" t="s">
        <v>18474</v>
      </c>
      <c r="K4969" t="s">
        <v>6741</v>
      </c>
    </row>
    <row r="4970" spans="10:11" x14ac:dyDescent="0.25">
      <c r="J4970" s="1" t="s">
        <v>18475</v>
      </c>
      <c r="K4970" t="s">
        <v>6742</v>
      </c>
    </row>
    <row r="4971" spans="10:11" x14ac:dyDescent="0.25">
      <c r="J4971" s="1" t="s">
        <v>18476</v>
      </c>
      <c r="K4971" t="s">
        <v>6743</v>
      </c>
    </row>
    <row r="4972" spans="10:11" x14ac:dyDescent="0.25">
      <c r="J4972" s="1" t="s">
        <v>18477</v>
      </c>
      <c r="K4972" t="s">
        <v>1371</v>
      </c>
    </row>
    <row r="4973" spans="10:11" x14ac:dyDescent="0.25">
      <c r="J4973" s="1" t="s">
        <v>18478</v>
      </c>
      <c r="K4973" t="s">
        <v>6744</v>
      </c>
    </row>
    <row r="4974" spans="10:11" x14ac:dyDescent="0.25">
      <c r="J4974" s="1" t="s">
        <v>18479</v>
      </c>
      <c r="K4974" t="s">
        <v>6745</v>
      </c>
    </row>
    <row r="4975" spans="10:11" x14ac:dyDescent="0.25">
      <c r="J4975" s="1" t="s">
        <v>18480</v>
      </c>
      <c r="K4975" t="s">
        <v>6746</v>
      </c>
    </row>
    <row r="4976" spans="10:11" x14ac:dyDescent="0.25">
      <c r="J4976" s="1" t="s">
        <v>18481</v>
      </c>
      <c r="K4976" t="s">
        <v>6747</v>
      </c>
    </row>
    <row r="4977" spans="10:11" x14ac:dyDescent="0.25">
      <c r="J4977" s="1" t="s">
        <v>18482</v>
      </c>
      <c r="K4977" t="s">
        <v>6748</v>
      </c>
    </row>
    <row r="4978" spans="10:11" x14ac:dyDescent="0.25">
      <c r="J4978" s="1" t="s">
        <v>18483</v>
      </c>
      <c r="K4978" t="s">
        <v>6749</v>
      </c>
    </row>
    <row r="4979" spans="10:11" x14ac:dyDescent="0.25">
      <c r="J4979" s="1" t="s">
        <v>18484</v>
      </c>
      <c r="K4979" t="s">
        <v>6750</v>
      </c>
    </row>
    <row r="4980" spans="10:11" x14ac:dyDescent="0.25">
      <c r="J4980" s="1" t="s">
        <v>18485</v>
      </c>
      <c r="K4980" t="s">
        <v>2141</v>
      </c>
    </row>
    <row r="4981" spans="10:11" x14ac:dyDescent="0.25">
      <c r="J4981" s="1" t="s">
        <v>18486</v>
      </c>
      <c r="K4981" t="s">
        <v>6751</v>
      </c>
    </row>
    <row r="4982" spans="10:11" x14ac:dyDescent="0.25">
      <c r="J4982" s="1" t="s">
        <v>18487</v>
      </c>
      <c r="K4982" t="s">
        <v>6752</v>
      </c>
    </row>
    <row r="4983" spans="10:11" x14ac:dyDescent="0.25">
      <c r="J4983" s="1" t="s">
        <v>18488</v>
      </c>
      <c r="K4983" t="s">
        <v>6753</v>
      </c>
    </row>
    <row r="4984" spans="10:11" x14ac:dyDescent="0.25">
      <c r="J4984" s="1" t="s">
        <v>18489</v>
      </c>
      <c r="K4984" t="s">
        <v>6754</v>
      </c>
    </row>
    <row r="4985" spans="10:11" x14ac:dyDescent="0.25">
      <c r="J4985" s="1" t="s">
        <v>18490</v>
      </c>
      <c r="K4985" t="s">
        <v>6755</v>
      </c>
    </row>
    <row r="4986" spans="10:11" x14ac:dyDescent="0.25">
      <c r="J4986" s="1" t="s">
        <v>18491</v>
      </c>
      <c r="K4986" t="s">
        <v>6756</v>
      </c>
    </row>
    <row r="4987" spans="10:11" x14ac:dyDescent="0.25">
      <c r="J4987" s="1" t="s">
        <v>18492</v>
      </c>
      <c r="K4987" t="s">
        <v>6757</v>
      </c>
    </row>
    <row r="4988" spans="10:11" x14ac:dyDescent="0.25">
      <c r="J4988" s="1" t="s">
        <v>18493</v>
      </c>
      <c r="K4988" t="s">
        <v>6758</v>
      </c>
    </row>
    <row r="4989" spans="10:11" x14ac:dyDescent="0.25">
      <c r="J4989" s="1" t="s">
        <v>18494</v>
      </c>
      <c r="K4989" t="s">
        <v>6759</v>
      </c>
    </row>
    <row r="4990" spans="10:11" x14ac:dyDescent="0.25">
      <c r="J4990" s="1" t="s">
        <v>18495</v>
      </c>
      <c r="K4990" t="s">
        <v>6760</v>
      </c>
    </row>
    <row r="4991" spans="10:11" x14ac:dyDescent="0.25">
      <c r="J4991" s="1" t="s">
        <v>18496</v>
      </c>
      <c r="K4991" t="s">
        <v>6761</v>
      </c>
    </row>
    <row r="4992" spans="10:11" x14ac:dyDescent="0.25">
      <c r="J4992" s="1" t="s">
        <v>18497</v>
      </c>
      <c r="K4992" t="s">
        <v>6762</v>
      </c>
    </row>
    <row r="4993" spans="10:11" x14ac:dyDescent="0.25">
      <c r="J4993" s="1" t="s">
        <v>18498</v>
      </c>
      <c r="K4993" t="s">
        <v>6763</v>
      </c>
    </row>
    <row r="4994" spans="10:11" x14ac:dyDescent="0.25">
      <c r="J4994" s="1" t="s">
        <v>18499</v>
      </c>
      <c r="K4994" t="s">
        <v>850</v>
      </c>
    </row>
    <row r="4995" spans="10:11" x14ac:dyDescent="0.25">
      <c r="J4995" s="1" t="s">
        <v>18500</v>
      </c>
      <c r="K4995" t="s">
        <v>850</v>
      </c>
    </row>
    <row r="4996" spans="10:11" x14ac:dyDescent="0.25">
      <c r="J4996" s="1" t="s">
        <v>18501</v>
      </c>
      <c r="K4996" t="s">
        <v>6764</v>
      </c>
    </row>
    <row r="4997" spans="10:11" x14ac:dyDescent="0.25">
      <c r="J4997" s="1" t="s">
        <v>18502</v>
      </c>
      <c r="K4997" t="s">
        <v>6765</v>
      </c>
    </row>
    <row r="4998" spans="10:11" x14ac:dyDescent="0.25">
      <c r="J4998" s="1" t="s">
        <v>18503</v>
      </c>
      <c r="K4998" t="s">
        <v>6766</v>
      </c>
    </row>
    <row r="4999" spans="10:11" x14ac:dyDescent="0.25">
      <c r="J4999" s="1" t="s">
        <v>18504</v>
      </c>
      <c r="K4999" t="s">
        <v>6767</v>
      </c>
    </row>
    <row r="5000" spans="10:11" x14ac:dyDescent="0.25">
      <c r="J5000" s="1" t="s">
        <v>18505</v>
      </c>
      <c r="K5000" t="s">
        <v>6768</v>
      </c>
    </row>
    <row r="5001" spans="10:11" x14ac:dyDescent="0.25">
      <c r="J5001" s="1" t="s">
        <v>18506</v>
      </c>
      <c r="K5001" t="s">
        <v>6769</v>
      </c>
    </row>
    <row r="5002" spans="10:11" x14ac:dyDescent="0.25">
      <c r="J5002" s="1" t="s">
        <v>18507</v>
      </c>
      <c r="K5002" t="s">
        <v>6770</v>
      </c>
    </row>
    <row r="5003" spans="10:11" x14ac:dyDescent="0.25">
      <c r="J5003" s="1" t="s">
        <v>18508</v>
      </c>
      <c r="K5003" t="s">
        <v>6771</v>
      </c>
    </row>
    <row r="5004" spans="10:11" x14ac:dyDescent="0.25">
      <c r="J5004" s="1" t="s">
        <v>18509</v>
      </c>
      <c r="K5004" t="s">
        <v>6772</v>
      </c>
    </row>
    <row r="5005" spans="10:11" x14ac:dyDescent="0.25">
      <c r="J5005" s="1" t="s">
        <v>18510</v>
      </c>
      <c r="K5005" t="s">
        <v>6773</v>
      </c>
    </row>
    <row r="5006" spans="10:11" x14ac:dyDescent="0.25">
      <c r="J5006" s="1" t="s">
        <v>18511</v>
      </c>
      <c r="K5006" t="s">
        <v>6774</v>
      </c>
    </row>
    <row r="5007" spans="10:11" x14ac:dyDescent="0.25">
      <c r="J5007" s="1" t="s">
        <v>18512</v>
      </c>
      <c r="K5007" t="s">
        <v>6775</v>
      </c>
    </row>
    <row r="5008" spans="10:11" x14ac:dyDescent="0.25">
      <c r="J5008" s="1" t="s">
        <v>18513</v>
      </c>
      <c r="K5008" t="s">
        <v>6776</v>
      </c>
    </row>
    <row r="5009" spans="10:11" x14ac:dyDescent="0.25">
      <c r="J5009" s="1" t="s">
        <v>18514</v>
      </c>
      <c r="K5009" t="s">
        <v>6777</v>
      </c>
    </row>
    <row r="5010" spans="10:11" x14ac:dyDescent="0.25">
      <c r="J5010" s="1" t="s">
        <v>18515</v>
      </c>
      <c r="K5010" t="s">
        <v>6778</v>
      </c>
    </row>
    <row r="5011" spans="10:11" x14ac:dyDescent="0.25">
      <c r="J5011" s="1" t="s">
        <v>18516</v>
      </c>
      <c r="K5011" t="s">
        <v>6779</v>
      </c>
    </row>
    <row r="5012" spans="10:11" x14ac:dyDescent="0.25">
      <c r="J5012" s="1" t="s">
        <v>18517</v>
      </c>
      <c r="K5012" t="s">
        <v>6780</v>
      </c>
    </row>
    <row r="5013" spans="10:11" x14ac:dyDescent="0.25">
      <c r="J5013" s="1" t="s">
        <v>18518</v>
      </c>
      <c r="K5013" t="s">
        <v>851</v>
      </c>
    </row>
    <row r="5014" spans="10:11" x14ac:dyDescent="0.25">
      <c r="J5014" s="1" t="s">
        <v>18519</v>
      </c>
      <c r="K5014" t="s">
        <v>852</v>
      </c>
    </row>
    <row r="5015" spans="10:11" x14ac:dyDescent="0.25">
      <c r="J5015" s="1" t="s">
        <v>18520</v>
      </c>
      <c r="K5015" t="s">
        <v>6781</v>
      </c>
    </row>
    <row r="5016" spans="10:11" x14ac:dyDescent="0.25">
      <c r="J5016" s="1" t="s">
        <v>18521</v>
      </c>
      <c r="K5016" t="s">
        <v>6782</v>
      </c>
    </row>
    <row r="5017" spans="10:11" x14ac:dyDescent="0.25">
      <c r="J5017" s="1" t="s">
        <v>18522</v>
      </c>
      <c r="K5017" t="s">
        <v>6783</v>
      </c>
    </row>
    <row r="5018" spans="10:11" x14ac:dyDescent="0.25">
      <c r="J5018" s="1" t="s">
        <v>18523</v>
      </c>
      <c r="K5018" t="s">
        <v>6784</v>
      </c>
    </row>
    <row r="5019" spans="10:11" x14ac:dyDescent="0.25">
      <c r="J5019" s="1" t="s">
        <v>18524</v>
      </c>
      <c r="K5019" t="s">
        <v>6785</v>
      </c>
    </row>
    <row r="5020" spans="10:11" x14ac:dyDescent="0.25">
      <c r="J5020" s="1" t="s">
        <v>18525</v>
      </c>
      <c r="K5020" t="s">
        <v>6786</v>
      </c>
    </row>
    <row r="5021" spans="10:11" x14ac:dyDescent="0.25">
      <c r="J5021" s="1" t="s">
        <v>18526</v>
      </c>
      <c r="K5021" t="s">
        <v>6787</v>
      </c>
    </row>
    <row r="5022" spans="10:11" x14ac:dyDescent="0.25">
      <c r="J5022" s="1" t="s">
        <v>18527</v>
      </c>
      <c r="K5022" t="s">
        <v>6788</v>
      </c>
    </row>
    <row r="5023" spans="10:11" x14ac:dyDescent="0.25">
      <c r="J5023" s="1" t="s">
        <v>18528</v>
      </c>
      <c r="K5023" t="s">
        <v>6789</v>
      </c>
    </row>
    <row r="5024" spans="10:11" x14ac:dyDescent="0.25">
      <c r="J5024" s="1" t="s">
        <v>18529</v>
      </c>
      <c r="K5024" t="s">
        <v>6790</v>
      </c>
    </row>
    <row r="5025" spans="10:11" x14ac:dyDescent="0.25">
      <c r="J5025" s="1" t="s">
        <v>18530</v>
      </c>
      <c r="K5025" t="s">
        <v>6791</v>
      </c>
    </row>
    <row r="5026" spans="10:11" x14ac:dyDescent="0.25">
      <c r="J5026" s="1" t="s">
        <v>18531</v>
      </c>
      <c r="K5026" t="s">
        <v>2142</v>
      </c>
    </row>
    <row r="5027" spans="10:11" x14ac:dyDescent="0.25">
      <c r="J5027" s="1" t="s">
        <v>18532</v>
      </c>
      <c r="K5027" t="s">
        <v>6792</v>
      </c>
    </row>
    <row r="5028" spans="10:11" x14ac:dyDescent="0.25">
      <c r="J5028" s="1" t="s">
        <v>18533</v>
      </c>
      <c r="K5028" t="s">
        <v>6793</v>
      </c>
    </row>
    <row r="5029" spans="10:11" x14ac:dyDescent="0.25">
      <c r="J5029" s="1" t="s">
        <v>18534</v>
      </c>
      <c r="K5029" t="s">
        <v>6794</v>
      </c>
    </row>
    <row r="5030" spans="10:11" x14ac:dyDescent="0.25">
      <c r="J5030" s="1" t="s">
        <v>18535</v>
      </c>
      <c r="K5030" t="s">
        <v>6795</v>
      </c>
    </row>
    <row r="5031" spans="10:11" x14ac:dyDescent="0.25">
      <c r="J5031" s="1" t="s">
        <v>18536</v>
      </c>
      <c r="K5031" t="s">
        <v>6796</v>
      </c>
    </row>
    <row r="5032" spans="10:11" x14ac:dyDescent="0.25">
      <c r="J5032" s="1" t="s">
        <v>18537</v>
      </c>
      <c r="K5032" t="s">
        <v>6797</v>
      </c>
    </row>
    <row r="5033" spans="10:11" x14ac:dyDescent="0.25">
      <c r="J5033" s="1" t="s">
        <v>18538</v>
      </c>
      <c r="K5033" t="s">
        <v>6798</v>
      </c>
    </row>
    <row r="5034" spans="10:11" x14ac:dyDescent="0.25">
      <c r="J5034" s="1" t="s">
        <v>18539</v>
      </c>
      <c r="K5034" t="s">
        <v>6799</v>
      </c>
    </row>
    <row r="5035" spans="10:11" x14ac:dyDescent="0.25">
      <c r="J5035" s="1" t="s">
        <v>18540</v>
      </c>
      <c r="K5035" t="s">
        <v>6800</v>
      </c>
    </row>
    <row r="5036" spans="10:11" x14ac:dyDescent="0.25">
      <c r="J5036" s="1" t="s">
        <v>18541</v>
      </c>
      <c r="K5036" t="s">
        <v>2143</v>
      </c>
    </row>
    <row r="5037" spans="10:11" x14ac:dyDescent="0.25">
      <c r="J5037" s="1" t="s">
        <v>18542</v>
      </c>
      <c r="K5037" t="s">
        <v>6801</v>
      </c>
    </row>
    <row r="5038" spans="10:11" x14ac:dyDescent="0.25">
      <c r="J5038" s="1" t="s">
        <v>18543</v>
      </c>
      <c r="K5038" t="s">
        <v>6802</v>
      </c>
    </row>
    <row r="5039" spans="10:11" x14ac:dyDescent="0.25">
      <c r="J5039" s="1" t="s">
        <v>18544</v>
      </c>
      <c r="K5039" t="s">
        <v>6803</v>
      </c>
    </row>
    <row r="5040" spans="10:11" x14ac:dyDescent="0.25">
      <c r="J5040" s="1" t="s">
        <v>18545</v>
      </c>
      <c r="K5040" t="s">
        <v>6804</v>
      </c>
    </row>
    <row r="5041" spans="10:11" x14ac:dyDescent="0.25">
      <c r="J5041" s="1" t="s">
        <v>18546</v>
      </c>
      <c r="K5041" t="s">
        <v>6805</v>
      </c>
    </row>
    <row r="5042" spans="10:11" x14ac:dyDescent="0.25">
      <c r="J5042" s="1" t="s">
        <v>18547</v>
      </c>
      <c r="K5042" t="s">
        <v>6806</v>
      </c>
    </row>
    <row r="5043" spans="10:11" x14ac:dyDescent="0.25">
      <c r="J5043" s="1" t="s">
        <v>18548</v>
      </c>
      <c r="K5043" t="s">
        <v>6807</v>
      </c>
    </row>
    <row r="5044" spans="10:11" x14ac:dyDescent="0.25">
      <c r="J5044" s="1" t="s">
        <v>18549</v>
      </c>
      <c r="K5044" t="s">
        <v>6808</v>
      </c>
    </row>
    <row r="5045" spans="10:11" x14ac:dyDescent="0.25">
      <c r="J5045" s="1" t="s">
        <v>18550</v>
      </c>
      <c r="K5045" t="s">
        <v>6809</v>
      </c>
    </row>
    <row r="5046" spans="10:11" x14ac:dyDescent="0.25">
      <c r="J5046" s="1" t="s">
        <v>18551</v>
      </c>
      <c r="K5046" t="s">
        <v>6810</v>
      </c>
    </row>
    <row r="5047" spans="10:11" x14ac:dyDescent="0.25">
      <c r="J5047" s="1" t="s">
        <v>18552</v>
      </c>
      <c r="K5047" t="s">
        <v>6811</v>
      </c>
    </row>
    <row r="5048" spans="10:11" x14ac:dyDescent="0.25">
      <c r="J5048" s="1" t="s">
        <v>18553</v>
      </c>
      <c r="K5048" t="s">
        <v>6812</v>
      </c>
    </row>
    <row r="5049" spans="10:11" x14ac:dyDescent="0.25">
      <c r="J5049" s="1" t="s">
        <v>18554</v>
      </c>
      <c r="K5049" t="s">
        <v>6813</v>
      </c>
    </row>
    <row r="5050" spans="10:11" x14ac:dyDescent="0.25">
      <c r="J5050" s="1" t="s">
        <v>18555</v>
      </c>
      <c r="K5050" t="s">
        <v>853</v>
      </c>
    </row>
    <row r="5051" spans="10:11" x14ac:dyDescent="0.25">
      <c r="J5051" s="1" t="s">
        <v>18556</v>
      </c>
      <c r="K5051" t="s">
        <v>6814</v>
      </c>
    </row>
    <row r="5052" spans="10:11" x14ac:dyDescent="0.25">
      <c r="J5052" s="1" t="s">
        <v>18557</v>
      </c>
      <c r="K5052" t="s">
        <v>6815</v>
      </c>
    </row>
    <row r="5053" spans="10:11" x14ac:dyDescent="0.25">
      <c r="J5053" s="1" t="s">
        <v>18558</v>
      </c>
      <c r="K5053" t="s">
        <v>6816</v>
      </c>
    </row>
    <row r="5054" spans="10:11" x14ac:dyDescent="0.25">
      <c r="J5054" s="1" t="s">
        <v>18559</v>
      </c>
      <c r="K5054" t="s">
        <v>6817</v>
      </c>
    </row>
    <row r="5055" spans="10:11" x14ac:dyDescent="0.25">
      <c r="J5055" s="1" t="s">
        <v>18560</v>
      </c>
      <c r="K5055" t="s">
        <v>6818</v>
      </c>
    </row>
    <row r="5056" spans="10:11" x14ac:dyDescent="0.25">
      <c r="J5056" s="1" t="s">
        <v>18561</v>
      </c>
      <c r="K5056" t="s">
        <v>6819</v>
      </c>
    </row>
    <row r="5057" spans="10:11" x14ac:dyDescent="0.25">
      <c r="J5057" s="1" t="s">
        <v>18562</v>
      </c>
      <c r="K5057" t="s">
        <v>6820</v>
      </c>
    </row>
    <row r="5058" spans="10:11" x14ac:dyDescent="0.25">
      <c r="J5058" s="1" t="s">
        <v>18563</v>
      </c>
      <c r="K5058" t="s">
        <v>854</v>
      </c>
    </row>
    <row r="5059" spans="10:11" x14ac:dyDescent="0.25">
      <c r="J5059" s="1" t="s">
        <v>18564</v>
      </c>
      <c r="K5059" t="s">
        <v>2144</v>
      </c>
    </row>
    <row r="5060" spans="10:11" x14ac:dyDescent="0.25">
      <c r="J5060" s="1" t="s">
        <v>18565</v>
      </c>
      <c r="K5060" t="s">
        <v>6821</v>
      </c>
    </row>
    <row r="5061" spans="10:11" x14ac:dyDescent="0.25">
      <c r="J5061" s="1" t="s">
        <v>18566</v>
      </c>
      <c r="K5061" t="s">
        <v>2145</v>
      </c>
    </row>
    <row r="5062" spans="10:11" x14ac:dyDescent="0.25">
      <c r="J5062" s="1" t="s">
        <v>18567</v>
      </c>
      <c r="K5062" t="s">
        <v>6822</v>
      </c>
    </row>
    <row r="5063" spans="10:11" x14ac:dyDescent="0.25">
      <c r="J5063" s="1" t="s">
        <v>18568</v>
      </c>
      <c r="K5063" t="s">
        <v>6823</v>
      </c>
    </row>
    <row r="5064" spans="10:11" x14ac:dyDescent="0.25">
      <c r="J5064" s="1" t="s">
        <v>18569</v>
      </c>
      <c r="K5064" t="s">
        <v>6824</v>
      </c>
    </row>
    <row r="5065" spans="10:11" x14ac:dyDescent="0.25">
      <c r="J5065" s="1" t="s">
        <v>18570</v>
      </c>
      <c r="K5065" t="s">
        <v>6825</v>
      </c>
    </row>
    <row r="5066" spans="10:11" x14ac:dyDescent="0.25">
      <c r="J5066" s="1" t="s">
        <v>18571</v>
      </c>
      <c r="K5066" t="s">
        <v>6826</v>
      </c>
    </row>
    <row r="5067" spans="10:11" x14ac:dyDescent="0.25">
      <c r="J5067" s="1" t="s">
        <v>18572</v>
      </c>
      <c r="K5067" t="s">
        <v>6827</v>
      </c>
    </row>
    <row r="5068" spans="10:11" x14ac:dyDescent="0.25">
      <c r="J5068" s="1" t="s">
        <v>18573</v>
      </c>
      <c r="K5068" t="s">
        <v>6828</v>
      </c>
    </row>
    <row r="5069" spans="10:11" x14ac:dyDescent="0.25">
      <c r="J5069" s="1" t="s">
        <v>18574</v>
      </c>
      <c r="K5069" t="s">
        <v>1372</v>
      </c>
    </row>
    <row r="5070" spans="10:11" x14ac:dyDescent="0.25">
      <c r="J5070" s="1" t="s">
        <v>18575</v>
      </c>
      <c r="K5070" t="s">
        <v>1373</v>
      </c>
    </row>
    <row r="5071" spans="10:11" x14ac:dyDescent="0.25">
      <c r="J5071" s="1" t="s">
        <v>18576</v>
      </c>
      <c r="K5071" t="s">
        <v>6829</v>
      </c>
    </row>
    <row r="5072" spans="10:11" x14ac:dyDescent="0.25">
      <c r="J5072" s="1" t="s">
        <v>18577</v>
      </c>
      <c r="K5072" t="s">
        <v>6830</v>
      </c>
    </row>
    <row r="5073" spans="10:11" x14ac:dyDescent="0.25">
      <c r="J5073" s="1" t="s">
        <v>18578</v>
      </c>
      <c r="K5073" t="s">
        <v>6831</v>
      </c>
    </row>
    <row r="5074" spans="10:11" x14ac:dyDescent="0.25">
      <c r="J5074" s="1" t="s">
        <v>18579</v>
      </c>
      <c r="K5074" t="s">
        <v>6832</v>
      </c>
    </row>
    <row r="5075" spans="10:11" x14ac:dyDescent="0.25">
      <c r="J5075" s="1" t="s">
        <v>18580</v>
      </c>
      <c r="K5075" t="s">
        <v>2146</v>
      </c>
    </row>
    <row r="5076" spans="10:11" x14ac:dyDescent="0.25">
      <c r="J5076" s="1" t="s">
        <v>18581</v>
      </c>
      <c r="K5076" t="s">
        <v>6833</v>
      </c>
    </row>
    <row r="5077" spans="10:11" x14ac:dyDescent="0.25">
      <c r="J5077" s="1" t="s">
        <v>18582</v>
      </c>
      <c r="K5077" t="s">
        <v>6834</v>
      </c>
    </row>
    <row r="5078" spans="10:11" x14ac:dyDescent="0.25">
      <c r="J5078" s="1" t="s">
        <v>18583</v>
      </c>
      <c r="K5078" t="s">
        <v>2147</v>
      </c>
    </row>
    <row r="5079" spans="10:11" x14ac:dyDescent="0.25">
      <c r="J5079" s="1" t="s">
        <v>18584</v>
      </c>
      <c r="K5079" t="s">
        <v>6835</v>
      </c>
    </row>
    <row r="5080" spans="10:11" x14ac:dyDescent="0.25">
      <c r="J5080" s="1" t="s">
        <v>18585</v>
      </c>
      <c r="K5080" t="s">
        <v>6836</v>
      </c>
    </row>
    <row r="5081" spans="10:11" x14ac:dyDescent="0.25">
      <c r="J5081" s="1" t="s">
        <v>18586</v>
      </c>
      <c r="K5081" t="s">
        <v>6837</v>
      </c>
    </row>
    <row r="5082" spans="10:11" x14ac:dyDescent="0.25">
      <c r="J5082" s="1" t="s">
        <v>18587</v>
      </c>
      <c r="K5082" t="s">
        <v>6838</v>
      </c>
    </row>
    <row r="5083" spans="10:11" x14ac:dyDescent="0.25">
      <c r="J5083" s="1" t="s">
        <v>18588</v>
      </c>
      <c r="K5083" t="s">
        <v>6839</v>
      </c>
    </row>
    <row r="5084" spans="10:11" x14ac:dyDescent="0.25">
      <c r="J5084" s="1" t="s">
        <v>18589</v>
      </c>
      <c r="K5084" t="s">
        <v>6840</v>
      </c>
    </row>
    <row r="5085" spans="10:11" x14ac:dyDescent="0.25">
      <c r="J5085" s="1" t="s">
        <v>18590</v>
      </c>
      <c r="K5085" t="s">
        <v>6841</v>
      </c>
    </row>
    <row r="5086" spans="10:11" x14ac:dyDescent="0.25">
      <c r="J5086" s="1" t="s">
        <v>18591</v>
      </c>
      <c r="K5086" t="s">
        <v>6842</v>
      </c>
    </row>
    <row r="5087" spans="10:11" x14ac:dyDescent="0.25">
      <c r="J5087" s="1" t="s">
        <v>18592</v>
      </c>
      <c r="K5087" t="s">
        <v>6843</v>
      </c>
    </row>
    <row r="5088" spans="10:11" x14ac:dyDescent="0.25">
      <c r="J5088" s="1" t="s">
        <v>18593</v>
      </c>
      <c r="K5088" t="s">
        <v>6844</v>
      </c>
    </row>
    <row r="5089" spans="10:11" x14ac:dyDescent="0.25">
      <c r="J5089" s="1" t="s">
        <v>18594</v>
      </c>
      <c r="K5089" t="s">
        <v>6845</v>
      </c>
    </row>
    <row r="5090" spans="10:11" x14ac:dyDescent="0.25">
      <c r="J5090" s="1" t="s">
        <v>18595</v>
      </c>
      <c r="K5090" t="s">
        <v>6846</v>
      </c>
    </row>
    <row r="5091" spans="10:11" x14ac:dyDescent="0.25">
      <c r="J5091" s="1" t="s">
        <v>18596</v>
      </c>
      <c r="K5091" t="s">
        <v>6847</v>
      </c>
    </row>
    <row r="5092" spans="10:11" x14ac:dyDescent="0.25">
      <c r="J5092" s="1" t="s">
        <v>18597</v>
      </c>
      <c r="K5092" t="s">
        <v>2148</v>
      </c>
    </row>
    <row r="5093" spans="10:11" x14ac:dyDescent="0.25">
      <c r="J5093" s="1" t="s">
        <v>18598</v>
      </c>
      <c r="K5093" t="s">
        <v>6848</v>
      </c>
    </row>
    <row r="5094" spans="10:11" x14ac:dyDescent="0.25">
      <c r="J5094" s="1" t="s">
        <v>18599</v>
      </c>
      <c r="K5094" t="s">
        <v>6849</v>
      </c>
    </row>
    <row r="5095" spans="10:11" x14ac:dyDescent="0.25">
      <c r="J5095" s="1" t="s">
        <v>18600</v>
      </c>
      <c r="K5095" t="s">
        <v>6850</v>
      </c>
    </row>
    <row r="5096" spans="10:11" x14ac:dyDescent="0.25">
      <c r="J5096" s="1" t="s">
        <v>18601</v>
      </c>
      <c r="K5096" t="s">
        <v>6851</v>
      </c>
    </row>
    <row r="5097" spans="10:11" x14ac:dyDescent="0.25">
      <c r="J5097" s="1" t="s">
        <v>18602</v>
      </c>
      <c r="K5097" t="s">
        <v>6852</v>
      </c>
    </row>
    <row r="5098" spans="10:11" x14ac:dyDescent="0.25">
      <c r="J5098" s="1" t="s">
        <v>18603</v>
      </c>
      <c r="K5098" t="s">
        <v>6853</v>
      </c>
    </row>
    <row r="5099" spans="10:11" x14ac:dyDescent="0.25">
      <c r="J5099" s="1" t="s">
        <v>18604</v>
      </c>
      <c r="K5099" t="s">
        <v>6854</v>
      </c>
    </row>
    <row r="5100" spans="10:11" x14ac:dyDescent="0.25">
      <c r="J5100" s="1" t="s">
        <v>18605</v>
      </c>
      <c r="K5100" t="s">
        <v>6855</v>
      </c>
    </row>
    <row r="5101" spans="10:11" x14ac:dyDescent="0.25">
      <c r="J5101" s="1" t="s">
        <v>18606</v>
      </c>
      <c r="K5101" t="s">
        <v>6856</v>
      </c>
    </row>
    <row r="5102" spans="10:11" x14ac:dyDescent="0.25">
      <c r="J5102" s="1" t="s">
        <v>18607</v>
      </c>
      <c r="K5102" t="s">
        <v>1374</v>
      </c>
    </row>
    <row r="5103" spans="10:11" x14ac:dyDescent="0.25">
      <c r="J5103" s="1" t="s">
        <v>18608</v>
      </c>
      <c r="K5103" t="s">
        <v>6857</v>
      </c>
    </row>
    <row r="5104" spans="10:11" x14ac:dyDescent="0.25">
      <c r="J5104" s="1" t="s">
        <v>18609</v>
      </c>
      <c r="K5104" t="s">
        <v>2149</v>
      </c>
    </row>
    <row r="5105" spans="10:11" x14ac:dyDescent="0.25">
      <c r="J5105" s="1" t="s">
        <v>18610</v>
      </c>
      <c r="K5105" t="s">
        <v>6858</v>
      </c>
    </row>
    <row r="5106" spans="10:11" x14ac:dyDescent="0.25">
      <c r="J5106" s="1" t="s">
        <v>18611</v>
      </c>
      <c r="K5106" t="s">
        <v>6859</v>
      </c>
    </row>
    <row r="5107" spans="10:11" x14ac:dyDescent="0.25">
      <c r="J5107" s="1" t="s">
        <v>18612</v>
      </c>
      <c r="K5107" t="s">
        <v>1375</v>
      </c>
    </row>
    <row r="5108" spans="10:11" x14ac:dyDescent="0.25">
      <c r="J5108" s="1" t="s">
        <v>18613</v>
      </c>
      <c r="K5108" t="s">
        <v>6860</v>
      </c>
    </row>
    <row r="5109" spans="10:11" x14ac:dyDescent="0.25">
      <c r="J5109" s="1" t="s">
        <v>18614</v>
      </c>
      <c r="K5109" t="s">
        <v>6861</v>
      </c>
    </row>
    <row r="5110" spans="10:11" x14ac:dyDescent="0.25">
      <c r="J5110" s="1" t="s">
        <v>18615</v>
      </c>
      <c r="K5110" t="s">
        <v>639</v>
      </c>
    </row>
    <row r="5111" spans="10:11" x14ac:dyDescent="0.25">
      <c r="J5111" s="1" t="s">
        <v>18616</v>
      </c>
      <c r="K5111" t="s">
        <v>6862</v>
      </c>
    </row>
    <row r="5112" spans="10:11" x14ac:dyDescent="0.25">
      <c r="J5112" s="1" t="s">
        <v>18617</v>
      </c>
      <c r="K5112" t="s">
        <v>6863</v>
      </c>
    </row>
    <row r="5113" spans="10:11" x14ac:dyDescent="0.25">
      <c r="J5113" s="1" t="s">
        <v>18618</v>
      </c>
      <c r="K5113" t="s">
        <v>6864</v>
      </c>
    </row>
    <row r="5114" spans="10:11" x14ac:dyDescent="0.25">
      <c r="J5114" s="1" t="s">
        <v>18619</v>
      </c>
      <c r="K5114" t="s">
        <v>6865</v>
      </c>
    </row>
    <row r="5115" spans="10:11" x14ac:dyDescent="0.25">
      <c r="J5115" s="1" t="s">
        <v>18620</v>
      </c>
      <c r="K5115" t="s">
        <v>6866</v>
      </c>
    </row>
    <row r="5116" spans="10:11" x14ac:dyDescent="0.25">
      <c r="J5116" s="1" t="s">
        <v>18621</v>
      </c>
      <c r="K5116" t="s">
        <v>6867</v>
      </c>
    </row>
    <row r="5117" spans="10:11" x14ac:dyDescent="0.25">
      <c r="J5117" s="1" t="s">
        <v>18622</v>
      </c>
      <c r="K5117" t="s">
        <v>2150</v>
      </c>
    </row>
    <row r="5118" spans="10:11" x14ac:dyDescent="0.25">
      <c r="J5118" s="1" t="s">
        <v>18623</v>
      </c>
      <c r="K5118" t="s">
        <v>6868</v>
      </c>
    </row>
    <row r="5119" spans="10:11" x14ac:dyDescent="0.25">
      <c r="J5119" s="1" t="s">
        <v>18624</v>
      </c>
      <c r="K5119" t="s">
        <v>6869</v>
      </c>
    </row>
    <row r="5120" spans="10:11" x14ac:dyDescent="0.25">
      <c r="J5120" s="1" t="s">
        <v>18625</v>
      </c>
      <c r="K5120" t="s">
        <v>6870</v>
      </c>
    </row>
    <row r="5121" spans="10:11" x14ac:dyDescent="0.25">
      <c r="J5121" s="1" t="s">
        <v>18626</v>
      </c>
      <c r="K5121" t="s">
        <v>6871</v>
      </c>
    </row>
    <row r="5122" spans="10:11" x14ac:dyDescent="0.25">
      <c r="J5122" s="1" t="s">
        <v>18627</v>
      </c>
      <c r="K5122" t="s">
        <v>6872</v>
      </c>
    </row>
    <row r="5123" spans="10:11" x14ac:dyDescent="0.25">
      <c r="J5123" s="1" t="s">
        <v>18628</v>
      </c>
      <c r="K5123" t="s">
        <v>6873</v>
      </c>
    </row>
    <row r="5124" spans="10:11" x14ac:dyDescent="0.25">
      <c r="J5124" s="1" t="s">
        <v>18629</v>
      </c>
      <c r="K5124" t="s">
        <v>6874</v>
      </c>
    </row>
    <row r="5125" spans="10:11" x14ac:dyDescent="0.25">
      <c r="J5125" s="1" t="s">
        <v>18630</v>
      </c>
      <c r="K5125" t="s">
        <v>2151</v>
      </c>
    </row>
    <row r="5126" spans="10:11" x14ac:dyDescent="0.25">
      <c r="J5126" s="1" t="s">
        <v>18631</v>
      </c>
      <c r="K5126" t="s">
        <v>6875</v>
      </c>
    </row>
    <row r="5127" spans="10:11" x14ac:dyDescent="0.25">
      <c r="J5127" s="1" t="s">
        <v>18632</v>
      </c>
      <c r="K5127" t="s">
        <v>6876</v>
      </c>
    </row>
    <row r="5128" spans="10:11" x14ac:dyDescent="0.25">
      <c r="J5128" s="1" t="s">
        <v>18633</v>
      </c>
      <c r="K5128" t="s">
        <v>6877</v>
      </c>
    </row>
    <row r="5129" spans="10:11" x14ac:dyDescent="0.25">
      <c r="J5129" s="1" t="s">
        <v>18634</v>
      </c>
      <c r="K5129" t="s">
        <v>2152</v>
      </c>
    </row>
    <row r="5130" spans="10:11" x14ac:dyDescent="0.25">
      <c r="J5130" s="1" t="s">
        <v>18635</v>
      </c>
      <c r="K5130" t="s">
        <v>1376</v>
      </c>
    </row>
    <row r="5131" spans="10:11" x14ac:dyDescent="0.25">
      <c r="J5131" s="1" t="s">
        <v>18636</v>
      </c>
      <c r="K5131" t="s">
        <v>1377</v>
      </c>
    </row>
    <row r="5132" spans="10:11" x14ac:dyDescent="0.25">
      <c r="J5132" s="1" t="s">
        <v>18637</v>
      </c>
      <c r="K5132" t="s">
        <v>6878</v>
      </c>
    </row>
    <row r="5133" spans="10:11" x14ac:dyDescent="0.25">
      <c r="J5133" s="1" t="s">
        <v>18638</v>
      </c>
      <c r="K5133" t="s">
        <v>1378</v>
      </c>
    </row>
    <row r="5134" spans="10:11" x14ac:dyDescent="0.25">
      <c r="J5134" s="1" t="s">
        <v>18639</v>
      </c>
      <c r="K5134" t="s">
        <v>1379</v>
      </c>
    </row>
    <row r="5135" spans="10:11" x14ac:dyDescent="0.25">
      <c r="J5135" s="1" t="s">
        <v>18640</v>
      </c>
      <c r="K5135" t="s">
        <v>1380</v>
      </c>
    </row>
    <row r="5136" spans="10:11" x14ac:dyDescent="0.25">
      <c r="J5136" s="1" t="s">
        <v>18641</v>
      </c>
      <c r="K5136" t="s">
        <v>6879</v>
      </c>
    </row>
    <row r="5137" spans="10:11" x14ac:dyDescent="0.25">
      <c r="J5137" s="1" t="s">
        <v>18642</v>
      </c>
      <c r="K5137" t="s">
        <v>6880</v>
      </c>
    </row>
    <row r="5138" spans="10:11" x14ac:dyDescent="0.25">
      <c r="J5138" s="1" t="s">
        <v>18643</v>
      </c>
      <c r="K5138" t="s">
        <v>6881</v>
      </c>
    </row>
    <row r="5139" spans="10:11" x14ac:dyDescent="0.25">
      <c r="J5139" s="1" t="s">
        <v>18644</v>
      </c>
      <c r="K5139" t="s">
        <v>6882</v>
      </c>
    </row>
    <row r="5140" spans="10:11" x14ac:dyDescent="0.25">
      <c r="J5140" s="1" t="s">
        <v>18645</v>
      </c>
      <c r="K5140" t="s">
        <v>6883</v>
      </c>
    </row>
    <row r="5141" spans="10:11" x14ac:dyDescent="0.25">
      <c r="J5141" s="1" t="s">
        <v>18646</v>
      </c>
      <c r="K5141" t="s">
        <v>6884</v>
      </c>
    </row>
    <row r="5142" spans="10:11" x14ac:dyDescent="0.25">
      <c r="J5142" s="1" t="s">
        <v>18647</v>
      </c>
      <c r="K5142" t="s">
        <v>6885</v>
      </c>
    </row>
    <row r="5143" spans="10:11" x14ac:dyDescent="0.25">
      <c r="J5143" s="1" t="s">
        <v>18648</v>
      </c>
      <c r="K5143" t="s">
        <v>6886</v>
      </c>
    </row>
    <row r="5144" spans="10:11" x14ac:dyDescent="0.25">
      <c r="J5144" s="1" t="s">
        <v>18649</v>
      </c>
      <c r="K5144" t="s">
        <v>6887</v>
      </c>
    </row>
    <row r="5145" spans="10:11" x14ac:dyDescent="0.25">
      <c r="J5145" s="1" t="s">
        <v>18650</v>
      </c>
      <c r="K5145" t="s">
        <v>6888</v>
      </c>
    </row>
    <row r="5146" spans="10:11" x14ac:dyDescent="0.25">
      <c r="J5146" s="1" t="s">
        <v>18651</v>
      </c>
      <c r="K5146" t="s">
        <v>6889</v>
      </c>
    </row>
    <row r="5147" spans="10:11" x14ac:dyDescent="0.25">
      <c r="J5147" s="1" t="s">
        <v>18652</v>
      </c>
      <c r="K5147" t="s">
        <v>1381</v>
      </c>
    </row>
    <row r="5148" spans="10:11" x14ac:dyDescent="0.25">
      <c r="J5148" s="1" t="s">
        <v>18653</v>
      </c>
      <c r="K5148" t="s">
        <v>2153</v>
      </c>
    </row>
    <row r="5149" spans="10:11" x14ac:dyDescent="0.25">
      <c r="J5149" s="1" t="s">
        <v>18654</v>
      </c>
      <c r="K5149" t="s">
        <v>855</v>
      </c>
    </row>
    <row r="5150" spans="10:11" x14ac:dyDescent="0.25">
      <c r="J5150" s="1" t="s">
        <v>18655</v>
      </c>
      <c r="K5150" t="s">
        <v>2154</v>
      </c>
    </row>
    <row r="5151" spans="10:11" x14ac:dyDescent="0.25">
      <c r="J5151" s="1" t="s">
        <v>18656</v>
      </c>
      <c r="K5151" t="s">
        <v>6890</v>
      </c>
    </row>
    <row r="5152" spans="10:11" x14ac:dyDescent="0.25">
      <c r="J5152" s="1" t="s">
        <v>18657</v>
      </c>
      <c r="K5152" t="s">
        <v>6891</v>
      </c>
    </row>
    <row r="5153" spans="10:11" x14ac:dyDescent="0.25">
      <c r="J5153" s="1" t="s">
        <v>18658</v>
      </c>
      <c r="K5153" t="s">
        <v>6892</v>
      </c>
    </row>
    <row r="5154" spans="10:11" x14ac:dyDescent="0.25">
      <c r="J5154" s="1" t="s">
        <v>18659</v>
      </c>
      <c r="K5154" t="s">
        <v>6893</v>
      </c>
    </row>
    <row r="5155" spans="10:11" x14ac:dyDescent="0.25">
      <c r="J5155" s="1" t="s">
        <v>18660</v>
      </c>
      <c r="K5155" t="s">
        <v>6894</v>
      </c>
    </row>
    <row r="5156" spans="10:11" x14ac:dyDescent="0.25">
      <c r="J5156" s="1" t="s">
        <v>18661</v>
      </c>
      <c r="K5156" t="s">
        <v>6895</v>
      </c>
    </row>
    <row r="5157" spans="10:11" x14ac:dyDescent="0.25">
      <c r="J5157" s="1" t="s">
        <v>18662</v>
      </c>
      <c r="K5157" t="s">
        <v>1382</v>
      </c>
    </row>
    <row r="5158" spans="10:11" x14ac:dyDescent="0.25">
      <c r="J5158" s="1" t="s">
        <v>18663</v>
      </c>
      <c r="K5158" t="s">
        <v>6896</v>
      </c>
    </row>
    <row r="5159" spans="10:11" x14ac:dyDescent="0.25">
      <c r="J5159" s="1" t="s">
        <v>18664</v>
      </c>
      <c r="K5159" t="s">
        <v>1383</v>
      </c>
    </row>
    <row r="5160" spans="10:11" x14ac:dyDescent="0.25">
      <c r="J5160" s="1" t="s">
        <v>18665</v>
      </c>
      <c r="K5160" t="s">
        <v>6897</v>
      </c>
    </row>
    <row r="5161" spans="10:11" x14ac:dyDescent="0.25">
      <c r="J5161" s="1" t="s">
        <v>18666</v>
      </c>
      <c r="K5161" t="s">
        <v>6898</v>
      </c>
    </row>
    <row r="5162" spans="10:11" x14ac:dyDescent="0.25">
      <c r="J5162" s="1" t="s">
        <v>18667</v>
      </c>
      <c r="K5162" t="s">
        <v>6899</v>
      </c>
    </row>
    <row r="5163" spans="10:11" x14ac:dyDescent="0.25">
      <c r="J5163" s="1" t="s">
        <v>18668</v>
      </c>
      <c r="K5163" t="s">
        <v>6900</v>
      </c>
    </row>
    <row r="5164" spans="10:11" x14ac:dyDescent="0.25">
      <c r="J5164" s="1" t="s">
        <v>18669</v>
      </c>
      <c r="K5164" t="s">
        <v>1384</v>
      </c>
    </row>
    <row r="5165" spans="10:11" x14ac:dyDescent="0.25">
      <c r="J5165" s="1" t="s">
        <v>18670</v>
      </c>
      <c r="K5165" t="s">
        <v>6901</v>
      </c>
    </row>
    <row r="5166" spans="10:11" x14ac:dyDescent="0.25">
      <c r="J5166" s="1" t="s">
        <v>18671</v>
      </c>
      <c r="K5166" t="s">
        <v>6902</v>
      </c>
    </row>
    <row r="5167" spans="10:11" x14ac:dyDescent="0.25">
      <c r="J5167" s="1" t="s">
        <v>18672</v>
      </c>
      <c r="K5167" t="s">
        <v>6903</v>
      </c>
    </row>
    <row r="5168" spans="10:11" x14ac:dyDescent="0.25">
      <c r="J5168" s="1" t="s">
        <v>18673</v>
      </c>
      <c r="K5168" t="s">
        <v>6904</v>
      </c>
    </row>
    <row r="5169" spans="10:11" x14ac:dyDescent="0.25">
      <c r="J5169" s="1" t="s">
        <v>18674</v>
      </c>
      <c r="K5169" t="s">
        <v>6905</v>
      </c>
    </row>
    <row r="5170" spans="10:11" x14ac:dyDescent="0.25">
      <c r="J5170" s="1" t="s">
        <v>18675</v>
      </c>
      <c r="K5170" t="s">
        <v>2155</v>
      </c>
    </row>
    <row r="5171" spans="10:11" x14ac:dyDescent="0.25">
      <c r="J5171" s="1" t="s">
        <v>18676</v>
      </c>
      <c r="K5171" t="s">
        <v>6906</v>
      </c>
    </row>
    <row r="5172" spans="10:11" x14ac:dyDescent="0.25">
      <c r="J5172" s="1" t="s">
        <v>18677</v>
      </c>
      <c r="K5172" t="s">
        <v>6907</v>
      </c>
    </row>
    <row r="5173" spans="10:11" x14ac:dyDescent="0.25">
      <c r="J5173" s="1" t="s">
        <v>18678</v>
      </c>
      <c r="K5173" t="s">
        <v>6908</v>
      </c>
    </row>
    <row r="5174" spans="10:11" x14ac:dyDescent="0.25">
      <c r="J5174" s="1" t="s">
        <v>18679</v>
      </c>
      <c r="K5174" t="s">
        <v>2156</v>
      </c>
    </row>
    <row r="5175" spans="10:11" x14ac:dyDescent="0.25">
      <c r="J5175" s="1" t="s">
        <v>18680</v>
      </c>
      <c r="K5175" t="s">
        <v>6909</v>
      </c>
    </row>
    <row r="5176" spans="10:11" x14ac:dyDescent="0.25">
      <c r="J5176" s="1" t="s">
        <v>18681</v>
      </c>
      <c r="K5176" t="s">
        <v>6910</v>
      </c>
    </row>
    <row r="5177" spans="10:11" x14ac:dyDescent="0.25">
      <c r="J5177" s="1" t="s">
        <v>18682</v>
      </c>
      <c r="K5177" t="s">
        <v>6911</v>
      </c>
    </row>
    <row r="5178" spans="10:11" x14ac:dyDescent="0.25">
      <c r="J5178" s="1" t="s">
        <v>18683</v>
      </c>
      <c r="K5178" t="s">
        <v>1385</v>
      </c>
    </row>
    <row r="5179" spans="10:11" x14ac:dyDescent="0.25">
      <c r="J5179" s="1" t="s">
        <v>18684</v>
      </c>
      <c r="K5179" t="s">
        <v>6912</v>
      </c>
    </row>
    <row r="5180" spans="10:11" x14ac:dyDescent="0.25">
      <c r="J5180" s="1" t="s">
        <v>18685</v>
      </c>
      <c r="K5180" t="s">
        <v>6913</v>
      </c>
    </row>
    <row r="5181" spans="10:11" x14ac:dyDescent="0.25">
      <c r="J5181" s="1" t="s">
        <v>18686</v>
      </c>
      <c r="K5181" t="s">
        <v>6914</v>
      </c>
    </row>
    <row r="5182" spans="10:11" x14ac:dyDescent="0.25">
      <c r="J5182" s="1" t="s">
        <v>18687</v>
      </c>
      <c r="K5182" t="s">
        <v>6915</v>
      </c>
    </row>
    <row r="5183" spans="10:11" x14ac:dyDescent="0.25">
      <c r="J5183" s="1" t="s">
        <v>18688</v>
      </c>
      <c r="K5183" t="s">
        <v>6916</v>
      </c>
    </row>
    <row r="5184" spans="10:11" x14ac:dyDescent="0.25">
      <c r="J5184" s="1" t="s">
        <v>18689</v>
      </c>
      <c r="K5184" t="s">
        <v>6917</v>
      </c>
    </row>
    <row r="5185" spans="10:11" x14ac:dyDescent="0.25">
      <c r="J5185" s="1" t="s">
        <v>18690</v>
      </c>
      <c r="K5185" t="s">
        <v>6918</v>
      </c>
    </row>
    <row r="5186" spans="10:11" x14ac:dyDescent="0.25">
      <c r="J5186" s="1" t="s">
        <v>18691</v>
      </c>
      <c r="K5186" t="s">
        <v>6919</v>
      </c>
    </row>
    <row r="5187" spans="10:11" x14ac:dyDescent="0.25">
      <c r="J5187" s="1" t="s">
        <v>18692</v>
      </c>
      <c r="K5187" t="s">
        <v>856</v>
      </c>
    </row>
    <row r="5188" spans="10:11" x14ac:dyDescent="0.25">
      <c r="J5188" s="1" t="s">
        <v>18693</v>
      </c>
      <c r="K5188" t="s">
        <v>6920</v>
      </c>
    </row>
    <row r="5189" spans="10:11" x14ac:dyDescent="0.25">
      <c r="J5189" s="1" t="s">
        <v>18694</v>
      </c>
      <c r="K5189" t="s">
        <v>1386</v>
      </c>
    </row>
    <row r="5190" spans="10:11" x14ac:dyDescent="0.25">
      <c r="J5190" s="1" t="s">
        <v>18695</v>
      </c>
      <c r="K5190" t="s">
        <v>6921</v>
      </c>
    </row>
    <row r="5191" spans="10:11" x14ac:dyDescent="0.25">
      <c r="J5191" s="1" t="s">
        <v>18696</v>
      </c>
      <c r="K5191" t="s">
        <v>6922</v>
      </c>
    </row>
    <row r="5192" spans="10:11" x14ac:dyDescent="0.25">
      <c r="J5192" s="1" t="s">
        <v>18697</v>
      </c>
      <c r="K5192" t="s">
        <v>6923</v>
      </c>
    </row>
    <row r="5193" spans="10:11" x14ac:dyDescent="0.25">
      <c r="J5193" s="1" t="s">
        <v>18698</v>
      </c>
      <c r="K5193" t="s">
        <v>6924</v>
      </c>
    </row>
    <row r="5194" spans="10:11" x14ac:dyDescent="0.25">
      <c r="J5194" s="1" t="s">
        <v>18699</v>
      </c>
      <c r="K5194" t="s">
        <v>6925</v>
      </c>
    </row>
    <row r="5195" spans="10:11" x14ac:dyDescent="0.25">
      <c r="J5195" s="1" t="s">
        <v>18700</v>
      </c>
      <c r="K5195" t="s">
        <v>6926</v>
      </c>
    </row>
    <row r="5196" spans="10:11" x14ac:dyDescent="0.25">
      <c r="J5196" s="1" t="s">
        <v>18701</v>
      </c>
      <c r="K5196" t="s">
        <v>6927</v>
      </c>
    </row>
    <row r="5197" spans="10:11" x14ac:dyDescent="0.25">
      <c r="J5197" s="1" t="s">
        <v>18702</v>
      </c>
      <c r="K5197" t="s">
        <v>2157</v>
      </c>
    </row>
    <row r="5198" spans="10:11" x14ac:dyDescent="0.25">
      <c r="J5198" s="1" t="s">
        <v>18703</v>
      </c>
      <c r="K5198" t="s">
        <v>6928</v>
      </c>
    </row>
    <row r="5199" spans="10:11" x14ac:dyDescent="0.25">
      <c r="J5199" s="1" t="s">
        <v>18704</v>
      </c>
      <c r="K5199" t="s">
        <v>6929</v>
      </c>
    </row>
    <row r="5200" spans="10:11" x14ac:dyDescent="0.25">
      <c r="J5200" s="1" t="s">
        <v>18705</v>
      </c>
      <c r="K5200" t="s">
        <v>6930</v>
      </c>
    </row>
    <row r="5201" spans="10:11" x14ac:dyDescent="0.25">
      <c r="J5201" s="1" t="s">
        <v>18706</v>
      </c>
      <c r="K5201" t="s">
        <v>6931</v>
      </c>
    </row>
    <row r="5202" spans="10:11" x14ac:dyDescent="0.25">
      <c r="J5202" s="1" t="s">
        <v>18707</v>
      </c>
      <c r="K5202" t="s">
        <v>6932</v>
      </c>
    </row>
    <row r="5203" spans="10:11" x14ac:dyDescent="0.25">
      <c r="J5203" s="1" t="s">
        <v>18708</v>
      </c>
      <c r="K5203" t="s">
        <v>6933</v>
      </c>
    </row>
    <row r="5204" spans="10:11" x14ac:dyDescent="0.25">
      <c r="J5204" s="1" t="s">
        <v>18709</v>
      </c>
      <c r="K5204" t="s">
        <v>6934</v>
      </c>
    </row>
    <row r="5205" spans="10:11" x14ac:dyDescent="0.25">
      <c r="J5205" s="1" t="s">
        <v>18710</v>
      </c>
      <c r="K5205" t="s">
        <v>6935</v>
      </c>
    </row>
    <row r="5206" spans="10:11" x14ac:dyDescent="0.25">
      <c r="J5206" s="1" t="s">
        <v>18711</v>
      </c>
      <c r="K5206" t="s">
        <v>6936</v>
      </c>
    </row>
    <row r="5207" spans="10:11" x14ac:dyDescent="0.25">
      <c r="J5207" s="1" t="s">
        <v>18712</v>
      </c>
      <c r="K5207" t="s">
        <v>6937</v>
      </c>
    </row>
    <row r="5208" spans="10:11" x14ac:dyDescent="0.25">
      <c r="J5208" s="1" t="s">
        <v>18713</v>
      </c>
      <c r="K5208" t="s">
        <v>6938</v>
      </c>
    </row>
    <row r="5209" spans="10:11" x14ac:dyDescent="0.25">
      <c r="J5209" s="1" t="s">
        <v>18714</v>
      </c>
      <c r="K5209" t="s">
        <v>6939</v>
      </c>
    </row>
    <row r="5210" spans="10:11" x14ac:dyDescent="0.25">
      <c r="J5210" s="1" t="s">
        <v>18715</v>
      </c>
      <c r="K5210" t="s">
        <v>6940</v>
      </c>
    </row>
    <row r="5211" spans="10:11" x14ac:dyDescent="0.25">
      <c r="J5211" s="1" t="s">
        <v>18716</v>
      </c>
      <c r="K5211" t="s">
        <v>6941</v>
      </c>
    </row>
    <row r="5212" spans="10:11" x14ac:dyDescent="0.25">
      <c r="J5212" s="1" t="s">
        <v>18717</v>
      </c>
      <c r="K5212" t="s">
        <v>6942</v>
      </c>
    </row>
    <row r="5213" spans="10:11" x14ac:dyDescent="0.25">
      <c r="J5213" s="1" t="s">
        <v>18718</v>
      </c>
      <c r="K5213" t="s">
        <v>6943</v>
      </c>
    </row>
    <row r="5214" spans="10:11" x14ac:dyDescent="0.25">
      <c r="J5214" s="1" t="s">
        <v>18719</v>
      </c>
      <c r="K5214" t="s">
        <v>6944</v>
      </c>
    </row>
    <row r="5215" spans="10:11" x14ac:dyDescent="0.25">
      <c r="J5215" s="1" t="s">
        <v>18720</v>
      </c>
      <c r="K5215" t="s">
        <v>6945</v>
      </c>
    </row>
    <row r="5216" spans="10:11" x14ac:dyDescent="0.25">
      <c r="J5216" s="1" t="s">
        <v>18721</v>
      </c>
      <c r="K5216" t="s">
        <v>1387</v>
      </c>
    </row>
    <row r="5217" spans="10:11" x14ac:dyDescent="0.25">
      <c r="J5217" s="1" t="s">
        <v>18722</v>
      </c>
      <c r="K5217" t="s">
        <v>1388</v>
      </c>
    </row>
    <row r="5218" spans="10:11" x14ac:dyDescent="0.25">
      <c r="J5218" s="1" t="s">
        <v>18723</v>
      </c>
      <c r="K5218" t="s">
        <v>6946</v>
      </c>
    </row>
    <row r="5219" spans="10:11" x14ac:dyDescent="0.25">
      <c r="J5219" s="1" t="s">
        <v>18724</v>
      </c>
      <c r="K5219" t="s">
        <v>6947</v>
      </c>
    </row>
    <row r="5220" spans="10:11" x14ac:dyDescent="0.25">
      <c r="J5220" s="1" t="s">
        <v>18725</v>
      </c>
      <c r="K5220" t="s">
        <v>6948</v>
      </c>
    </row>
    <row r="5221" spans="10:11" x14ac:dyDescent="0.25">
      <c r="J5221" s="1" t="s">
        <v>18726</v>
      </c>
      <c r="K5221" t="s">
        <v>6949</v>
      </c>
    </row>
    <row r="5222" spans="10:11" x14ac:dyDescent="0.25">
      <c r="J5222" s="1" t="s">
        <v>18727</v>
      </c>
      <c r="K5222" t="s">
        <v>1389</v>
      </c>
    </row>
    <row r="5223" spans="10:11" x14ac:dyDescent="0.25">
      <c r="J5223" s="1" t="s">
        <v>18728</v>
      </c>
      <c r="K5223" t="s">
        <v>6950</v>
      </c>
    </row>
    <row r="5224" spans="10:11" x14ac:dyDescent="0.25">
      <c r="J5224" s="1" t="s">
        <v>18729</v>
      </c>
      <c r="K5224" t="s">
        <v>6951</v>
      </c>
    </row>
    <row r="5225" spans="10:11" x14ac:dyDescent="0.25">
      <c r="J5225" s="1" t="s">
        <v>18730</v>
      </c>
      <c r="K5225" t="s">
        <v>6952</v>
      </c>
    </row>
    <row r="5226" spans="10:11" x14ac:dyDescent="0.25">
      <c r="J5226" s="1" t="s">
        <v>18731</v>
      </c>
      <c r="K5226" t="s">
        <v>6953</v>
      </c>
    </row>
    <row r="5227" spans="10:11" x14ac:dyDescent="0.25">
      <c r="J5227" s="1" t="s">
        <v>18732</v>
      </c>
      <c r="K5227" t="s">
        <v>6954</v>
      </c>
    </row>
    <row r="5228" spans="10:11" x14ac:dyDescent="0.25">
      <c r="J5228" s="1" t="s">
        <v>18733</v>
      </c>
      <c r="K5228" t="s">
        <v>6955</v>
      </c>
    </row>
    <row r="5229" spans="10:11" x14ac:dyDescent="0.25">
      <c r="J5229" s="1" t="s">
        <v>18734</v>
      </c>
      <c r="K5229" t="s">
        <v>2158</v>
      </c>
    </row>
    <row r="5230" spans="10:11" x14ac:dyDescent="0.25">
      <c r="J5230" s="1" t="s">
        <v>18735</v>
      </c>
      <c r="K5230" t="s">
        <v>6956</v>
      </c>
    </row>
    <row r="5231" spans="10:11" x14ac:dyDescent="0.25">
      <c r="J5231" s="1" t="s">
        <v>18736</v>
      </c>
      <c r="K5231" t="s">
        <v>6957</v>
      </c>
    </row>
    <row r="5232" spans="10:11" x14ac:dyDescent="0.25">
      <c r="J5232" s="1" t="s">
        <v>18737</v>
      </c>
      <c r="K5232" t="s">
        <v>857</v>
      </c>
    </row>
    <row r="5233" spans="10:11" x14ac:dyDescent="0.25">
      <c r="J5233" s="1" t="s">
        <v>18738</v>
      </c>
      <c r="K5233" t="s">
        <v>6958</v>
      </c>
    </row>
    <row r="5234" spans="10:11" x14ac:dyDescent="0.25">
      <c r="J5234" s="1" t="s">
        <v>18739</v>
      </c>
      <c r="K5234" t="s">
        <v>6959</v>
      </c>
    </row>
    <row r="5235" spans="10:11" x14ac:dyDescent="0.25">
      <c r="J5235" s="1" t="s">
        <v>18740</v>
      </c>
      <c r="K5235" t="s">
        <v>6960</v>
      </c>
    </row>
    <row r="5236" spans="10:11" x14ac:dyDescent="0.25">
      <c r="J5236" s="1" t="s">
        <v>18741</v>
      </c>
      <c r="K5236" t="s">
        <v>6961</v>
      </c>
    </row>
    <row r="5237" spans="10:11" x14ac:dyDescent="0.25">
      <c r="J5237" s="1" t="s">
        <v>18742</v>
      </c>
      <c r="K5237" t="s">
        <v>640</v>
      </c>
    </row>
    <row r="5238" spans="10:11" x14ac:dyDescent="0.25">
      <c r="J5238" s="1" t="s">
        <v>18743</v>
      </c>
      <c r="K5238" t="s">
        <v>6962</v>
      </c>
    </row>
    <row r="5239" spans="10:11" x14ac:dyDescent="0.25">
      <c r="J5239" s="1" t="s">
        <v>18744</v>
      </c>
      <c r="K5239" t="s">
        <v>497</v>
      </c>
    </row>
    <row r="5240" spans="10:11" x14ac:dyDescent="0.25">
      <c r="J5240" s="1" t="s">
        <v>18745</v>
      </c>
      <c r="K5240" t="s">
        <v>6963</v>
      </c>
    </row>
    <row r="5241" spans="10:11" x14ac:dyDescent="0.25">
      <c r="J5241" s="1" t="s">
        <v>18746</v>
      </c>
      <c r="K5241" t="s">
        <v>2159</v>
      </c>
    </row>
    <row r="5242" spans="10:11" x14ac:dyDescent="0.25">
      <c r="J5242" s="1" t="s">
        <v>18747</v>
      </c>
      <c r="K5242" t="s">
        <v>6964</v>
      </c>
    </row>
    <row r="5243" spans="10:11" x14ac:dyDescent="0.25">
      <c r="J5243" s="1" t="s">
        <v>18748</v>
      </c>
      <c r="K5243" t="s">
        <v>6965</v>
      </c>
    </row>
    <row r="5244" spans="10:11" x14ac:dyDescent="0.25">
      <c r="J5244" s="1" t="s">
        <v>18749</v>
      </c>
      <c r="K5244" t="s">
        <v>6966</v>
      </c>
    </row>
    <row r="5245" spans="10:11" x14ac:dyDescent="0.25">
      <c r="J5245" s="1" t="s">
        <v>18750</v>
      </c>
      <c r="K5245" t="s">
        <v>6967</v>
      </c>
    </row>
    <row r="5246" spans="10:11" x14ac:dyDescent="0.25">
      <c r="J5246" s="1" t="s">
        <v>18751</v>
      </c>
      <c r="K5246" t="s">
        <v>6968</v>
      </c>
    </row>
    <row r="5247" spans="10:11" x14ac:dyDescent="0.25">
      <c r="J5247" s="1" t="s">
        <v>18752</v>
      </c>
      <c r="K5247" t="s">
        <v>6969</v>
      </c>
    </row>
    <row r="5248" spans="10:11" x14ac:dyDescent="0.25">
      <c r="J5248" s="1" t="s">
        <v>18753</v>
      </c>
      <c r="K5248" t="s">
        <v>6970</v>
      </c>
    </row>
    <row r="5249" spans="10:11" x14ac:dyDescent="0.25">
      <c r="J5249" s="1" t="s">
        <v>18754</v>
      </c>
      <c r="K5249" t="s">
        <v>6971</v>
      </c>
    </row>
    <row r="5250" spans="10:11" x14ac:dyDescent="0.25">
      <c r="J5250" s="1" t="s">
        <v>18755</v>
      </c>
      <c r="K5250" t="s">
        <v>6972</v>
      </c>
    </row>
    <row r="5251" spans="10:11" x14ac:dyDescent="0.25">
      <c r="J5251" s="1" t="s">
        <v>18756</v>
      </c>
      <c r="K5251" t="s">
        <v>6973</v>
      </c>
    </row>
    <row r="5252" spans="10:11" x14ac:dyDescent="0.25">
      <c r="J5252" s="1" t="s">
        <v>18757</v>
      </c>
      <c r="K5252" t="s">
        <v>6974</v>
      </c>
    </row>
    <row r="5253" spans="10:11" x14ac:dyDescent="0.25">
      <c r="J5253" s="1" t="s">
        <v>18758</v>
      </c>
      <c r="K5253" t="s">
        <v>6975</v>
      </c>
    </row>
    <row r="5254" spans="10:11" x14ac:dyDescent="0.25">
      <c r="J5254" s="1" t="s">
        <v>18759</v>
      </c>
      <c r="K5254" t="s">
        <v>6976</v>
      </c>
    </row>
    <row r="5255" spans="10:11" x14ac:dyDescent="0.25">
      <c r="J5255" s="1" t="s">
        <v>18760</v>
      </c>
      <c r="K5255" t="s">
        <v>6977</v>
      </c>
    </row>
    <row r="5256" spans="10:11" x14ac:dyDescent="0.25">
      <c r="J5256" s="1" t="s">
        <v>18761</v>
      </c>
      <c r="K5256" t="s">
        <v>858</v>
      </c>
    </row>
    <row r="5257" spans="10:11" x14ac:dyDescent="0.25">
      <c r="J5257" s="1" t="s">
        <v>18762</v>
      </c>
      <c r="K5257" t="s">
        <v>6978</v>
      </c>
    </row>
    <row r="5258" spans="10:11" x14ac:dyDescent="0.25">
      <c r="J5258" s="1" t="s">
        <v>18763</v>
      </c>
      <c r="K5258" t="s">
        <v>6979</v>
      </c>
    </row>
    <row r="5259" spans="10:11" x14ac:dyDescent="0.25">
      <c r="J5259" s="1" t="s">
        <v>18764</v>
      </c>
      <c r="K5259" t="s">
        <v>6980</v>
      </c>
    </row>
    <row r="5260" spans="10:11" x14ac:dyDescent="0.25">
      <c r="J5260" s="1" t="s">
        <v>18765</v>
      </c>
      <c r="K5260" t="s">
        <v>6981</v>
      </c>
    </row>
    <row r="5261" spans="10:11" x14ac:dyDescent="0.25">
      <c r="J5261" s="1" t="s">
        <v>18766</v>
      </c>
      <c r="K5261" t="s">
        <v>6982</v>
      </c>
    </row>
    <row r="5262" spans="10:11" x14ac:dyDescent="0.25">
      <c r="J5262" s="1" t="s">
        <v>18767</v>
      </c>
      <c r="K5262" t="s">
        <v>6983</v>
      </c>
    </row>
    <row r="5263" spans="10:11" x14ac:dyDescent="0.25">
      <c r="J5263" s="1" t="s">
        <v>18768</v>
      </c>
      <c r="K5263" t="s">
        <v>6984</v>
      </c>
    </row>
    <row r="5264" spans="10:11" x14ac:dyDescent="0.25">
      <c r="J5264" s="1" t="s">
        <v>18769</v>
      </c>
      <c r="K5264" t="s">
        <v>6985</v>
      </c>
    </row>
    <row r="5265" spans="10:11" x14ac:dyDescent="0.25">
      <c r="J5265" s="1" t="s">
        <v>18770</v>
      </c>
      <c r="K5265" t="s">
        <v>6986</v>
      </c>
    </row>
    <row r="5266" spans="10:11" x14ac:dyDescent="0.25">
      <c r="J5266" s="1" t="s">
        <v>18771</v>
      </c>
      <c r="K5266" t="s">
        <v>6987</v>
      </c>
    </row>
    <row r="5267" spans="10:11" x14ac:dyDescent="0.25">
      <c r="J5267" s="1" t="s">
        <v>18772</v>
      </c>
      <c r="K5267" t="s">
        <v>6988</v>
      </c>
    </row>
    <row r="5268" spans="10:11" x14ac:dyDescent="0.25">
      <c r="J5268" s="1" t="s">
        <v>18773</v>
      </c>
      <c r="K5268" t="s">
        <v>6989</v>
      </c>
    </row>
    <row r="5269" spans="10:11" x14ac:dyDescent="0.25">
      <c r="J5269" s="1" t="s">
        <v>18774</v>
      </c>
      <c r="K5269" t="s">
        <v>6990</v>
      </c>
    </row>
    <row r="5270" spans="10:11" x14ac:dyDescent="0.25">
      <c r="J5270" s="1" t="s">
        <v>18775</v>
      </c>
      <c r="K5270" t="s">
        <v>6991</v>
      </c>
    </row>
    <row r="5271" spans="10:11" x14ac:dyDescent="0.25">
      <c r="J5271" s="1" t="s">
        <v>18776</v>
      </c>
      <c r="K5271" t="s">
        <v>6992</v>
      </c>
    </row>
    <row r="5272" spans="10:11" x14ac:dyDescent="0.25">
      <c r="J5272" s="1" t="s">
        <v>18777</v>
      </c>
      <c r="K5272" t="s">
        <v>6993</v>
      </c>
    </row>
    <row r="5273" spans="10:11" x14ac:dyDescent="0.25">
      <c r="J5273" s="1" t="s">
        <v>18778</v>
      </c>
      <c r="K5273" t="s">
        <v>6994</v>
      </c>
    </row>
    <row r="5274" spans="10:11" x14ac:dyDescent="0.25">
      <c r="J5274" s="1" t="s">
        <v>18779</v>
      </c>
      <c r="K5274" t="s">
        <v>1390</v>
      </c>
    </row>
    <row r="5275" spans="10:11" x14ac:dyDescent="0.25">
      <c r="J5275" s="1" t="s">
        <v>18780</v>
      </c>
      <c r="K5275" t="s">
        <v>6995</v>
      </c>
    </row>
    <row r="5276" spans="10:11" x14ac:dyDescent="0.25">
      <c r="J5276" s="1" t="s">
        <v>18781</v>
      </c>
      <c r="K5276" t="s">
        <v>2160</v>
      </c>
    </row>
    <row r="5277" spans="10:11" x14ac:dyDescent="0.25">
      <c r="J5277" s="1" t="s">
        <v>18782</v>
      </c>
      <c r="K5277" t="s">
        <v>6996</v>
      </c>
    </row>
    <row r="5278" spans="10:11" x14ac:dyDescent="0.25">
      <c r="J5278" s="1" t="s">
        <v>18783</v>
      </c>
      <c r="K5278" t="s">
        <v>6997</v>
      </c>
    </row>
    <row r="5279" spans="10:11" x14ac:dyDescent="0.25">
      <c r="J5279" s="1" t="s">
        <v>18784</v>
      </c>
      <c r="K5279" t="s">
        <v>6998</v>
      </c>
    </row>
    <row r="5280" spans="10:11" x14ac:dyDescent="0.25">
      <c r="J5280" s="1" t="s">
        <v>18785</v>
      </c>
      <c r="K5280" t="s">
        <v>6999</v>
      </c>
    </row>
    <row r="5281" spans="10:11" x14ac:dyDescent="0.25">
      <c r="J5281" s="1" t="s">
        <v>18786</v>
      </c>
      <c r="K5281" t="s">
        <v>7000</v>
      </c>
    </row>
    <row r="5282" spans="10:11" x14ac:dyDescent="0.25">
      <c r="J5282" s="1" t="s">
        <v>18787</v>
      </c>
      <c r="K5282" t="s">
        <v>7001</v>
      </c>
    </row>
    <row r="5283" spans="10:11" x14ac:dyDescent="0.25">
      <c r="J5283" s="1" t="s">
        <v>18788</v>
      </c>
      <c r="K5283" t="s">
        <v>7002</v>
      </c>
    </row>
    <row r="5284" spans="10:11" x14ac:dyDescent="0.25">
      <c r="J5284" s="1" t="s">
        <v>18789</v>
      </c>
      <c r="K5284" t="s">
        <v>7003</v>
      </c>
    </row>
    <row r="5285" spans="10:11" x14ac:dyDescent="0.25">
      <c r="J5285" s="1" t="s">
        <v>18790</v>
      </c>
      <c r="K5285" t="s">
        <v>7004</v>
      </c>
    </row>
    <row r="5286" spans="10:11" x14ac:dyDescent="0.25">
      <c r="J5286" s="1" t="s">
        <v>18791</v>
      </c>
      <c r="K5286" t="s">
        <v>7005</v>
      </c>
    </row>
    <row r="5287" spans="10:11" x14ac:dyDescent="0.25">
      <c r="J5287" s="1" t="s">
        <v>18792</v>
      </c>
      <c r="K5287" t="s">
        <v>7006</v>
      </c>
    </row>
    <row r="5288" spans="10:11" x14ac:dyDescent="0.25">
      <c r="J5288" s="1" t="s">
        <v>18793</v>
      </c>
      <c r="K5288" t="s">
        <v>7007</v>
      </c>
    </row>
    <row r="5289" spans="10:11" x14ac:dyDescent="0.25">
      <c r="J5289" s="1" t="s">
        <v>18794</v>
      </c>
      <c r="K5289" t="s">
        <v>7008</v>
      </c>
    </row>
    <row r="5290" spans="10:11" x14ac:dyDescent="0.25">
      <c r="J5290" s="1" t="s">
        <v>18795</v>
      </c>
      <c r="K5290" t="s">
        <v>7009</v>
      </c>
    </row>
    <row r="5291" spans="10:11" x14ac:dyDescent="0.25">
      <c r="J5291" s="1" t="s">
        <v>18796</v>
      </c>
      <c r="K5291" t="s">
        <v>7010</v>
      </c>
    </row>
    <row r="5292" spans="10:11" x14ac:dyDescent="0.25">
      <c r="J5292" s="1" t="s">
        <v>18797</v>
      </c>
      <c r="K5292" t="s">
        <v>2161</v>
      </c>
    </row>
    <row r="5293" spans="10:11" x14ac:dyDescent="0.25">
      <c r="J5293" s="1" t="s">
        <v>18798</v>
      </c>
      <c r="K5293" t="s">
        <v>7011</v>
      </c>
    </row>
    <row r="5294" spans="10:11" x14ac:dyDescent="0.25">
      <c r="J5294" s="1" t="s">
        <v>18799</v>
      </c>
      <c r="K5294" t="s">
        <v>2162</v>
      </c>
    </row>
    <row r="5295" spans="10:11" x14ac:dyDescent="0.25">
      <c r="J5295" s="1" t="s">
        <v>18800</v>
      </c>
      <c r="K5295" t="s">
        <v>7012</v>
      </c>
    </row>
    <row r="5296" spans="10:11" x14ac:dyDescent="0.25">
      <c r="J5296" s="1" t="s">
        <v>18801</v>
      </c>
      <c r="K5296" t="s">
        <v>7013</v>
      </c>
    </row>
    <row r="5297" spans="10:11" x14ac:dyDescent="0.25">
      <c r="J5297" s="1" t="s">
        <v>18802</v>
      </c>
      <c r="K5297" t="s">
        <v>7014</v>
      </c>
    </row>
    <row r="5298" spans="10:11" x14ac:dyDescent="0.25">
      <c r="J5298" s="1" t="s">
        <v>18803</v>
      </c>
      <c r="K5298" t="s">
        <v>2163</v>
      </c>
    </row>
    <row r="5299" spans="10:11" x14ac:dyDescent="0.25">
      <c r="J5299" s="1" t="s">
        <v>18804</v>
      </c>
      <c r="K5299" t="s">
        <v>7015</v>
      </c>
    </row>
    <row r="5300" spans="10:11" x14ac:dyDescent="0.25">
      <c r="J5300" s="1" t="s">
        <v>18805</v>
      </c>
      <c r="K5300" t="s">
        <v>7016</v>
      </c>
    </row>
    <row r="5301" spans="10:11" x14ac:dyDescent="0.25">
      <c r="J5301" s="1" t="s">
        <v>18806</v>
      </c>
      <c r="K5301" t="s">
        <v>7017</v>
      </c>
    </row>
    <row r="5302" spans="10:11" x14ac:dyDescent="0.25">
      <c r="J5302" s="1" t="s">
        <v>18807</v>
      </c>
      <c r="K5302" t="s">
        <v>7018</v>
      </c>
    </row>
    <row r="5303" spans="10:11" x14ac:dyDescent="0.25">
      <c r="J5303" s="1" t="s">
        <v>18808</v>
      </c>
      <c r="K5303" t="s">
        <v>7019</v>
      </c>
    </row>
    <row r="5304" spans="10:11" x14ac:dyDescent="0.25">
      <c r="J5304" s="1" t="s">
        <v>18809</v>
      </c>
      <c r="K5304" t="s">
        <v>7020</v>
      </c>
    </row>
    <row r="5305" spans="10:11" x14ac:dyDescent="0.25">
      <c r="J5305" s="1" t="s">
        <v>18810</v>
      </c>
      <c r="K5305" t="s">
        <v>7021</v>
      </c>
    </row>
    <row r="5306" spans="10:11" x14ac:dyDescent="0.25">
      <c r="J5306" s="1" t="s">
        <v>18811</v>
      </c>
      <c r="K5306" t="s">
        <v>7022</v>
      </c>
    </row>
    <row r="5307" spans="10:11" x14ac:dyDescent="0.25">
      <c r="J5307" s="1" t="s">
        <v>18812</v>
      </c>
      <c r="K5307" t="s">
        <v>7023</v>
      </c>
    </row>
    <row r="5308" spans="10:11" x14ac:dyDescent="0.25">
      <c r="J5308" s="1" t="s">
        <v>18813</v>
      </c>
      <c r="K5308" t="s">
        <v>7024</v>
      </c>
    </row>
    <row r="5309" spans="10:11" x14ac:dyDescent="0.25">
      <c r="J5309" s="1" t="s">
        <v>18814</v>
      </c>
      <c r="K5309" t="s">
        <v>7025</v>
      </c>
    </row>
    <row r="5310" spans="10:11" x14ac:dyDescent="0.25">
      <c r="J5310" s="1" t="s">
        <v>18815</v>
      </c>
      <c r="K5310" t="s">
        <v>1391</v>
      </c>
    </row>
    <row r="5311" spans="10:11" x14ac:dyDescent="0.25">
      <c r="J5311" s="1" t="s">
        <v>18816</v>
      </c>
      <c r="K5311" t="s">
        <v>7026</v>
      </c>
    </row>
    <row r="5312" spans="10:11" x14ac:dyDescent="0.25">
      <c r="J5312" s="1" t="s">
        <v>18817</v>
      </c>
      <c r="K5312" t="s">
        <v>7027</v>
      </c>
    </row>
    <row r="5313" spans="10:11" x14ac:dyDescent="0.25">
      <c r="J5313" s="1" t="s">
        <v>18818</v>
      </c>
      <c r="K5313" t="s">
        <v>7028</v>
      </c>
    </row>
    <row r="5314" spans="10:11" x14ac:dyDescent="0.25">
      <c r="J5314" s="1" t="s">
        <v>18819</v>
      </c>
      <c r="K5314" t="s">
        <v>7029</v>
      </c>
    </row>
    <row r="5315" spans="10:11" x14ac:dyDescent="0.25">
      <c r="J5315" s="1" t="s">
        <v>18820</v>
      </c>
      <c r="K5315" t="s">
        <v>7030</v>
      </c>
    </row>
    <row r="5316" spans="10:11" x14ac:dyDescent="0.25">
      <c r="J5316" s="1" t="s">
        <v>18821</v>
      </c>
      <c r="K5316" t="s">
        <v>7031</v>
      </c>
    </row>
    <row r="5317" spans="10:11" x14ac:dyDescent="0.25">
      <c r="J5317" s="1" t="s">
        <v>18822</v>
      </c>
      <c r="K5317" t="s">
        <v>7032</v>
      </c>
    </row>
    <row r="5318" spans="10:11" x14ac:dyDescent="0.25">
      <c r="J5318" s="1" t="s">
        <v>18823</v>
      </c>
      <c r="K5318" t="s">
        <v>7033</v>
      </c>
    </row>
    <row r="5319" spans="10:11" x14ac:dyDescent="0.25">
      <c r="J5319" s="1" t="s">
        <v>18824</v>
      </c>
      <c r="K5319" t="s">
        <v>7034</v>
      </c>
    </row>
    <row r="5320" spans="10:11" x14ac:dyDescent="0.25">
      <c r="J5320" s="1" t="s">
        <v>18825</v>
      </c>
      <c r="K5320" t="s">
        <v>7035</v>
      </c>
    </row>
    <row r="5321" spans="10:11" x14ac:dyDescent="0.25">
      <c r="J5321" s="1" t="s">
        <v>18826</v>
      </c>
      <c r="K5321" t="s">
        <v>7036</v>
      </c>
    </row>
    <row r="5322" spans="10:11" x14ac:dyDescent="0.25">
      <c r="J5322" s="1" t="s">
        <v>18827</v>
      </c>
      <c r="K5322" t="s">
        <v>2164</v>
      </c>
    </row>
    <row r="5323" spans="10:11" x14ac:dyDescent="0.25">
      <c r="J5323" s="1" t="s">
        <v>18828</v>
      </c>
      <c r="K5323" t="s">
        <v>641</v>
      </c>
    </row>
    <row r="5324" spans="10:11" x14ac:dyDescent="0.25">
      <c r="J5324" s="1" t="s">
        <v>18829</v>
      </c>
      <c r="K5324" t="s">
        <v>7037</v>
      </c>
    </row>
    <row r="5325" spans="10:11" x14ac:dyDescent="0.25">
      <c r="J5325" s="1" t="s">
        <v>18830</v>
      </c>
      <c r="K5325" t="s">
        <v>7038</v>
      </c>
    </row>
    <row r="5326" spans="10:11" x14ac:dyDescent="0.25">
      <c r="J5326" s="1" t="s">
        <v>18831</v>
      </c>
      <c r="K5326" t="s">
        <v>7039</v>
      </c>
    </row>
    <row r="5327" spans="10:11" x14ac:dyDescent="0.25">
      <c r="J5327" s="1" t="s">
        <v>18832</v>
      </c>
      <c r="K5327" t="s">
        <v>7040</v>
      </c>
    </row>
    <row r="5328" spans="10:11" x14ac:dyDescent="0.25">
      <c r="J5328" s="1" t="s">
        <v>18833</v>
      </c>
      <c r="K5328" t="s">
        <v>7041</v>
      </c>
    </row>
    <row r="5329" spans="10:11" x14ac:dyDescent="0.25">
      <c r="J5329" s="1" t="s">
        <v>18834</v>
      </c>
      <c r="K5329" t="s">
        <v>1392</v>
      </c>
    </row>
    <row r="5330" spans="10:11" x14ac:dyDescent="0.25">
      <c r="J5330" s="1" t="s">
        <v>18835</v>
      </c>
      <c r="K5330" t="s">
        <v>7042</v>
      </c>
    </row>
    <row r="5331" spans="10:11" x14ac:dyDescent="0.25">
      <c r="J5331" s="1" t="s">
        <v>18836</v>
      </c>
      <c r="K5331" t="s">
        <v>7043</v>
      </c>
    </row>
    <row r="5332" spans="10:11" x14ac:dyDescent="0.25">
      <c r="J5332" s="1" t="s">
        <v>18837</v>
      </c>
      <c r="K5332" t="s">
        <v>7044</v>
      </c>
    </row>
    <row r="5333" spans="10:11" x14ac:dyDescent="0.25">
      <c r="J5333" s="1" t="s">
        <v>18838</v>
      </c>
      <c r="K5333" t="s">
        <v>7045</v>
      </c>
    </row>
    <row r="5334" spans="10:11" x14ac:dyDescent="0.25">
      <c r="J5334" s="1" t="s">
        <v>18839</v>
      </c>
      <c r="K5334" t="s">
        <v>7046</v>
      </c>
    </row>
    <row r="5335" spans="10:11" x14ac:dyDescent="0.25">
      <c r="J5335" s="1" t="s">
        <v>18840</v>
      </c>
      <c r="K5335" t="s">
        <v>7047</v>
      </c>
    </row>
    <row r="5336" spans="10:11" x14ac:dyDescent="0.25">
      <c r="J5336" s="1" t="s">
        <v>18841</v>
      </c>
      <c r="K5336" t="s">
        <v>7048</v>
      </c>
    </row>
    <row r="5337" spans="10:11" x14ac:dyDescent="0.25">
      <c r="J5337" s="1" t="s">
        <v>18842</v>
      </c>
      <c r="K5337" t="s">
        <v>7049</v>
      </c>
    </row>
    <row r="5338" spans="10:11" x14ac:dyDescent="0.25">
      <c r="J5338" s="1" t="s">
        <v>18843</v>
      </c>
      <c r="K5338" t="s">
        <v>1393</v>
      </c>
    </row>
    <row r="5339" spans="10:11" x14ac:dyDescent="0.25">
      <c r="J5339" s="1" t="s">
        <v>18844</v>
      </c>
      <c r="K5339" t="s">
        <v>7050</v>
      </c>
    </row>
    <row r="5340" spans="10:11" x14ac:dyDescent="0.25">
      <c r="J5340" s="1" t="s">
        <v>18845</v>
      </c>
      <c r="K5340" t="s">
        <v>859</v>
      </c>
    </row>
    <row r="5341" spans="10:11" x14ac:dyDescent="0.25">
      <c r="J5341" s="1" t="s">
        <v>18846</v>
      </c>
      <c r="K5341" t="s">
        <v>642</v>
      </c>
    </row>
    <row r="5342" spans="10:11" x14ac:dyDescent="0.25">
      <c r="J5342" s="1" t="s">
        <v>18847</v>
      </c>
      <c r="K5342" t="s">
        <v>1394</v>
      </c>
    </row>
    <row r="5343" spans="10:11" x14ac:dyDescent="0.25">
      <c r="J5343" s="1" t="s">
        <v>18848</v>
      </c>
      <c r="K5343" t="s">
        <v>7051</v>
      </c>
    </row>
    <row r="5344" spans="10:11" x14ac:dyDescent="0.25">
      <c r="J5344" s="1" t="s">
        <v>18849</v>
      </c>
      <c r="K5344" t="s">
        <v>7052</v>
      </c>
    </row>
    <row r="5345" spans="10:11" x14ac:dyDescent="0.25">
      <c r="J5345" s="1" t="s">
        <v>18850</v>
      </c>
      <c r="K5345" t="s">
        <v>7053</v>
      </c>
    </row>
    <row r="5346" spans="10:11" x14ac:dyDescent="0.25">
      <c r="J5346" s="1" t="s">
        <v>18851</v>
      </c>
      <c r="K5346" t="s">
        <v>7054</v>
      </c>
    </row>
    <row r="5347" spans="10:11" x14ac:dyDescent="0.25">
      <c r="J5347" s="1" t="s">
        <v>18852</v>
      </c>
      <c r="K5347" t="s">
        <v>7055</v>
      </c>
    </row>
    <row r="5348" spans="10:11" x14ac:dyDescent="0.25">
      <c r="J5348" s="1" t="s">
        <v>18853</v>
      </c>
      <c r="K5348" t="s">
        <v>7056</v>
      </c>
    </row>
    <row r="5349" spans="10:11" x14ac:dyDescent="0.25">
      <c r="J5349" s="1" t="s">
        <v>18854</v>
      </c>
      <c r="K5349" t="s">
        <v>7057</v>
      </c>
    </row>
    <row r="5350" spans="10:11" x14ac:dyDescent="0.25">
      <c r="J5350" s="1" t="s">
        <v>18855</v>
      </c>
      <c r="K5350" t="s">
        <v>7058</v>
      </c>
    </row>
    <row r="5351" spans="10:11" x14ac:dyDescent="0.25">
      <c r="J5351" s="1" t="s">
        <v>18856</v>
      </c>
      <c r="K5351" t="s">
        <v>860</v>
      </c>
    </row>
    <row r="5352" spans="10:11" x14ac:dyDescent="0.25">
      <c r="J5352" s="1" t="s">
        <v>18857</v>
      </c>
      <c r="K5352" t="s">
        <v>643</v>
      </c>
    </row>
    <row r="5353" spans="10:11" x14ac:dyDescent="0.25">
      <c r="J5353" s="1" t="s">
        <v>18858</v>
      </c>
      <c r="K5353" t="s">
        <v>7059</v>
      </c>
    </row>
    <row r="5354" spans="10:11" x14ac:dyDescent="0.25">
      <c r="J5354" s="1" t="s">
        <v>18859</v>
      </c>
      <c r="K5354" t="s">
        <v>1395</v>
      </c>
    </row>
    <row r="5355" spans="10:11" x14ac:dyDescent="0.25">
      <c r="J5355" s="1" t="s">
        <v>18860</v>
      </c>
      <c r="K5355" t="s">
        <v>7060</v>
      </c>
    </row>
    <row r="5356" spans="10:11" x14ac:dyDescent="0.25">
      <c r="J5356" s="1" t="s">
        <v>18861</v>
      </c>
      <c r="K5356" t="s">
        <v>7061</v>
      </c>
    </row>
    <row r="5357" spans="10:11" x14ac:dyDescent="0.25">
      <c r="J5357" s="1" t="s">
        <v>18862</v>
      </c>
      <c r="K5357" t="s">
        <v>1396</v>
      </c>
    </row>
    <row r="5358" spans="10:11" x14ac:dyDescent="0.25">
      <c r="J5358" s="1" t="s">
        <v>18863</v>
      </c>
      <c r="K5358" t="s">
        <v>1397</v>
      </c>
    </row>
    <row r="5359" spans="10:11" x14ac:dyDescent="0.25">
      <c r="J5359" s="1" t="s">
        <v>18864</v>
      </c>
      <c r="K5359" t="s">
        <v>1398</v>
      </c>
    </row>
    <row r="5360" spans="10:11" x14ac:dyDescent="0.25">
      <c r="J5360" s="1" t="s">
        <v>18865</v>
      </c>
      <c r="K5360" t="s">
        <v>7062</v>
      </c>
    </row>
    <row r="5361" spans="10:11" x14ac:dyDescent="0.25">
      <c r="J5361" s="1" t="s">
        <v>18866</v>
      </c>
      <c r="K5361" t="s">
        <v>1399</v>
      </c>
    </row>
    <row r="5362" spans="10:11" x14ac:dyDescent="0.25">
      <c r="J5362" s="1" t="s">
        <v>18867</v>
      </c>
      <c r="K5362" t="s">
        <v>7063</v>
      </c>
    </row>
    <row r="5363" spans="10:11" x14ac:dyDescent="0.25">
      <c r="J5363" s="1" t="s">
        <v>18868</v>
      </c>
      <c r="K5363" t="s">
        <v>7064</v>
      </c>
    </row>
    <row r="5364" spans="10:11" x14ac:dyDescent="0.25">
      <c r="J5364" s="1" t="s">
        <v>18869</v>
      </c>
      <c r="K5364" t="s">
        <v>7065</v>
      </c>
    </row>
    <row r="5365" spans="10:11" x14ac:dyDescent="0.25">
      <c r="J5365" s="1" t="s">
        <v>18870</v>
      </c>
      <c r="K5365" t="s">
        <v>7066</v>
      </c>
    </row>
    <row r="5366" spans="10:11" x14ac:dyDescent="0.25">
      <c r="J5366" s="1" t="s">
        <v>18871</v>
      </c>
      <c r="K5366" t="s">
        <v>7067</v>
      </c>
    </row>
    <row r="5367" spans="10:11" x14ac:dyDescent="0.25">
      <c r="J5367" s="1" t="s">
        <v>18872</v>
      </c>
      <c r="K5367" t="s">
        <v>2165</v>
      </c>
    </row>
    <row r="5368" spans="10:11" x14ac:dyDescent="0.25">
      <c r="J5368" s="1" t="s">
        <v>18873</v>
      </c>
      <c r="K5368" t="s">
        <v>7068</v>
      </c>
    </row>
    <row r="5369" spans="10:11" x14ac:dyDescent="0.25">
      <c r="J5369" s="1" t="s">
        <v>18874</v>
      </c>
      <c r="K5369" t="s">
        <v>7069</v>
      </c>
    </row>
    <row r="5370" spans="10:11" x14ac:dyDescent="0.25">
      <c r="J5370" s="1" t="s">
        <v>18875</v>
      </c>
      <c r="K5370" t="s">
        <v>7070</v>
      </c>
    </row>
    <row r="5371" spans="10:11" x14ac:dyDescent="0.25">
      <c r="J5371" s="1" t="s">
        <v>18876</v>
      </c>
      <c r="K5371" t="s">
        <v>7071</v>
      </c>
    </row>
    <row r="5372" spans="10:11" x14ac:dyDescent="0.25">
      <c r="J5372" s="1" t="s">
        <v>18877</v>
      </c>
      <c r="K5372" t="s">
        <v>7072</v>
      </c>
    </row>
    <row r="5373" spans="10:11" x14ac:dyDescent="0.25">
      <c r="J5373" s="1" t="s">
        <v>18878</v>
      </c>
      <c r="K5373" t="s">
        <v>7073</v>
      </c>
    </row>
    <row r="5374" spans="10:11" x14ac:dyDescent="0.25">
      <c r="J5374" s="1" t="s">
        <v>18879</v>
      </c>
      <c r="K5374" t="s">
        <v>7074</v>
      </c>
    </row>
    <row r="5375" spans="10:11" x14ac:dyDescent="0.25">
      <c r="J5375" s="1" t="s">
        <v>18880</v>
      </c>
      <c r="K5375" t="s">
        <v>7075</v>
      </c>
    </row>
    <row r="5376" spans="10:11" x14ac:dyDescent="0.25">
      <c r="J5376" s="1" t="s">
        <v>18881</v>
      </c>
      <c r="K5376" t="s">
        <v>7076</v>
      </c>
    </row>
    <row r="5377" spans="10:11" x14ac:dyDescent="0.25">
      <c r="J5377" s="1" t="s">
        <v>18882</v>
      </c>
      <c r="K5377" t="s">
        <v>7077</v>
      </c>
    </row>
    <row r="5378" spans="10:11" x14ac:dyDescent="0.25">
      <c r="J5378" s="1" t="s">
        <v>18883</v>
      </c>
      <c r="K5378" t="s">
        <v>7078</v>
      </c>
    </row>
    <row r="5379" spans="10:11" x14ac:dyDescent="0.25">
      <c r="J5379" s="1" t="s">
        <v>18884</v>
      </c>
      <c r="K5379" t="s">
        <v>7079</v>
      </c>
    </row>
    <row r="5380" spans="10:11" x14ac:dyDescent="0.25">
      <c r="J5380" s="1" t="s">
        <v>18885</v>
      </c>
      <c r="K5380" t="s">
        <v>7080</v>
      </c>
    </row>
    <row r="5381" spans="10:11" x14ac:dyDescent="0.25">
      <c r="J5381" s="1" t="s">
        <v>18886</v>
      </c>
      <c r="K5381" t="s">
        <v>7081</v>
      </c>
    </row>
    <row r="5382" spans="10:11" x14ac:dyDescent="0.25">
      <c r="J5382" s="1" t="s">
        <v>18887</v>
      </c>
      <c r="K5382" t="s">
        <v>7082</v>
      </c>
    </row>
    <row r="5383" spans="10:11" x14ac:dyDescent="0.25">
      <c r="J5383" s="1" t="s">
        <v>18888</v>
      </c>
      <c r="K5383" t="s">
        <v>7083</v>
      </c>
    </row>
    <row r="5384" spans="10:11" x14ac:dyDescent="0.25">
      <c r="J5384" s="1" t="s">
        <v>18889</v>
      </c>
      <c r="K5384" t="s">
        <v>7084</v>
      </c>
    </row>
    <row r="5385" spans="10:11" x14ac:dyDescent="0.25">
      <c r="J5385" s="1" t="s">
        <v>18890</v>
      </c>
      <c r="K5385" t="s">
        <v>7085</v>
      </c>
    </row>
    <row r="5386" spans="10:11" x14ac:dyDescent="0.25">
      <c r="J5386" s="1" t="s">
        <v>18891</v>
      </c>
      <c r="K5386" t="s">
        <v>7086</v>
      </c>
    </row>
    <row r="5387" spans="10:11" x14ac:dyDescent="0.25">
      <c r="J5387" s="1" t="s">
        <v>18892</v>
      </c>
      <c r="K5387" t="s">
        <v>7087</v>
      </c>
    </row>
    <row r="5388" spans="10:11" x14ac:dyDescent="0.25">
      <c r="J5388" s="1" t="s">
        <v>18893</v>
      </c>
      <c r="K5388" t="s">
        <v>7088</v>
      </c>
    </row>
    <row r="5389" spans="10:11" x14ac:dyDescent="0.25">
      <c r="J5389" s="1" t="s">
        <v>18894</v>
      </c>
      <c r="K5389" t="s">
        <v>7089</v>
      </c>
    </row>
    <row r="5390" spans="10:11" x14ac:dyDescent="0.25">
      <c r="J5390" s="1" t="s">
        <v>18895</v>
      </c>
      <c r="K5390" t="s">
        <v>861</v>
      </c>
    </row>
    <row r="5391" spans="10:11" x14ac:dyDescent="0.25">
      <c r="J5391" s="1" t="s">
        <v>18896</v>
      </c>
      <c r="K5391" t="s">
        <v>7090</v>
      </c>
    </row>
    <row r="5392" spans="10:11" x14ac:dyDescent="0.25">
      <c r="J5392" s="1" t="s">
        <v>18897</v>
      </c>
      <c r="K5392" t="s">
        <v>7091</v>
      </c>
    </row>
    <row r="5393" spans="10:11" x14ac:dyDescent="0.25">
      <c r="J5393" s="1" t="s">
        <v>18898</v>
      </c>
      <c r="K5393" t="s">
        <v>1400</v>
      </c>
    </row>
    <row r="5394" spans="10:11" x14ac:dyDescent="0.25">
      <c r="J5394" s="1" t="s">
        <v>18899</v>
      </c>
      <c r="K5394" t="s">
        <v>498</v>
      </c>
    </row>
    <row r="5395" spans="10:11" x14ac:dyDescent="0.25">
      <c r="J5395" s="1" t="s">
        <v>18900</v>
      </c>
      <c r="K5395" t="s">
        <v>499</v>
      </c>
    </row>
    <row r="5396" spans="10:11" x14ac:dyDescent="0.25">
      <c r="J5396" s="1" t="s">
        <v>18901</v>
      </c>
      <c r="K5396" t="s">
        <v>500</v>
      </c>
    </row>
    <row r="5397" spans="10:11" x14ac:dyDescent="0.25">
      <c r="J5397" s="1" t="s">
        <v>18902</v>
      </c>
      <c r="K5397" t="s">
        <v>501</v>
      </c>
    </row>
    <row r="5398" spans="10:11" x14ac:dyDescent="0.25">
      <c r="J5398" s="1" t="s">
        <v>18903</v>
      </c>
      <c r="K5398" t="s">
        <v>7092</v>
      </c>
    </row>
    <row r="5399" spans="10:11" x14ac:dyDescent="0.25">
      <c r="J5399" s="1" t="s">
        <v>18904</v>
      </c>
      <c r="K5399" t="s">
        <v>7093</v>
      </c>
    </row>
    <row r="5400" spans="10:11" x14ac:dyDescent="0.25">
      <c r="J5400" s="1" t="s">
        <v>18905</v>
      </c>
      <c r="K5400" t="s">
        <v>1401</v>
      </c>
    </row>
    <row r="5401" spans="10:11" x14ac:dyDescent="0.25">
      <c r="J5401" s="1" t="s">
        <v>18906</v>
      </c>
      <c r="K5401" t="s">
        <v>7094</v>
      </c>
    </row>
    <row r="5402" spans="10:11" x14ac:dyDescent="0.25">
      <c r="J5402" s="1" t="s">
        <v>18907</v>
      </c>
      <c r="K5402" t="s">
        <v>7095</v>
      </c>
    </row>
    <row r="5403" spans="10:11" x14ac:dyDescent="0.25">
      <c r="J5403" s="1" t="s">
        <v>18908</v>
      </c>
      <c r="K5403" t="s">
        <v>7096</v>
      </c>
    </row>
    <row r="5404" spans="10:11" x14ac:dyDescent="0.25">
      <c r="J5404" s="1" t="s">
        <v>18909</v>
      </c>
      <c r="K5404" t="s">
        <v>7097</v>
      </c>
    </row>
    <row r="5405" spans="10:11" x14ac:dyDescent="0.25">
      <c r="J5405" s="1" t="s">
        <v>18910</v>
      </c>
      <c r="K5405" t="s">
        <v>7098</v>
      </c>
    </row>
    <row r="5406" spans="10:11" x14ac:dyDescent="0.25">
      <c r="J5406" s="1" t="s">
        <v>18911</v>
      </c>
      <c r="K5406" t="s">
        <v>7099</v>
      </c>
    </row>
    <row r="5407" spans="10:11" x14ac:dyDescent="0.25">
      <c r="J5407" s="1" t="s">
        <v>18912</v>
      </c>
      <c r="K5407" t="s">
        <v>7100</v>
      </c>
    </row>
    <row r="5408" spans="10:11" x14ac:dyDescent="0.25">
      <c r="J5408" s="1" t="s">
        <v>18913</v>
      </c>
      <c r="K5408" t="s">
        <v>7101</v>
      </c>
    </row>
    <row r="5409" spans="10:11" x14ac:dyDescent="0.25">
      <c r="J5409" s="1" t="s">
        <v>18914</v>
      </c>
      <c r="K5409" t="s">
        <v>7102</v>
      </c>
    </row>
    <row r="5410" spans="10:11" x14ac:dyDescent="0.25">
      <c r="J5410" s="1" t="s">
        <v>18915</v>
      </c>
      <c r="K5410" t="s">
        <v>7103</v>
      </c>
    </row>
    <row r="5411" spans="10:11" x14ac:dyDescent="0.25">
      <c r="J5411" s="1" t="s">
        <v>18916</v>
      </c>
      <c r="K5411" t="s">
        <v>7104</v>
      </c>
    </row>
    <row r="5412" spans="10:11" x14ac:dyDescent="0.25">
      <c r="J5412" s="1" t="s">
        <v>18917</v>
      </c>
      <c r="K5412" t="s">
        <v>7105</v>
      </c>
    </row>
    <row r="5413" spans="10:11" x14ac:dyDescent="0.25">
      <c r="J5413" s="1" t="s">
        <v>18918</v>
      </c>
      <c r="K5413" t="s">
        <v>7106</v>
      </c>
    </row>
    <row r="5414" spans="10:11" x14ac:dyDescent="0.25">
      <c r="J5414" s="1" t="s">
        <v>18919</v>
      </c>
      <c r="K5414" t="s">
        <v>7107</v>
      </c>
    </row>
    <row r="5415" spans="10:11" x14ac:dyDescent="0.25">
      <c r="J5415" s="1" t="s">
        <v>18920</v>
      </c>
      <c r="K5415" t="s">
        <v>7108</v>
      </c>
    </row>
    <row r="5416" spans="10:11" x14ac:dyDescent="0.25">
      <c r="J5416" s="1" t="s">
        <v>18921</v>
      </c>
      <c r="K5416" t="s">
        <v>7109</v>
      </c>
    </row>
    <row r="5417" spans="10:11" x14ac:dyDescent="0.25">
      <c r="J5417" s="1" t="s">
        <v>18922</v>
      </c>
      <c r="K5417" t="s">
        <v>7110</v>
      </c>
    </row>
    <row r="5418" spans="10:11" x14ac:dyDescent="0.25">
      <c r="J5418" s="1" t="s">
        <v>18923</v>
      </c>
      <c r="K5418" t="s">
        <v>7111</v>
      </c>
    </row>
    <row r="5419" spans="10:11" x14ac:dyDescent="0.25">
      <c r="J5419" s="1" t="s">
        <v>18924</v>
      </c>
      <c r="K5419" t="s">
        <v>7112</v>
      </c>
    </row>
    <row r="5420" spans="10:11" x14ac:dyDescent="0.25">
      <c r="J5420" s="1" t="s">
        <v>18925</v>
      </c>
      <c r="K5420" t="s">
        <v>2166</v>
      </c>
    </row>
    <row r="5421" spans="10:11" x14ac:dyDescent="0.25">
      <c r="J5421" s="1" t="s">
        <v>18926</v>
      </c>
      <c r="K5421" t="s">
        <v>7113</v>
      </c>
    </row>
    <row r="5422" spans="10:11" x14ac:dyDescent="0.25">
      <c r="J5422" s="1" t="s">
        <v>18927</v>
      </c>
      <c r="K5422" t="s">
        <v>7114</v>
      </c>
    </row>
    <row r="5423" spans="10:11" x14ac:dyDescent="0.25">
      <c r="J5423" s="1" t="s">
        <v>18928</v>
      </c>
      <c r="K5423" t="s">
        <v>7115</v>
      </c>
    </row>
    <row r="5424" spans="10:11" x14ac:dyDescent="0.25">
      <c r="J5424" s="1" t="s">
        <v>18929</v>
      </c>
      <c r="K5424" t="s">
        <v>7116</v>
      </c>
    </row>
    <row r="5425" spans="10:11" x14ac:dyDescent="0.25">
      <c r="J5425" s="1" t="s">
        <v>18930</v>
      </c>
      <c r="K5425" t="s">
        <v>7117</v>
      </c>
    </row>
    <row r="5426" spans="10:11" x14ac:dyDescent="0.25">
      <c r="J5426" s="1" t="s">
        <v>18931</v>
      </c>
      <c r="K5426" t="s">
        <v>7118</v>
      </c>
    </row>
    <row r="5427" spans="10:11" x14ac:dyDescent="0.25">
      <c r="J5427" s="1" t="s">
        <v>18932</v>
      </c>
      <c r="K5427" t="s">
        <v>7119</v>
      </c>
    </row>
    <row r="5428" spans="10:11" x14ac:dyDescent="0.25">
      <c r="J5428" s="1" t="s">
        <v>18933</v>
      </c>
      <c r="K5428" t="s">
        <v>2167</v>
      </c>
    </row>
    <row r="5429" spans="10:11" x14ac:dyDescent="0.25">
      <c r="J5429" s="1" t="s">
        <v>18934</v>
      </c>
      <c r="K5429" t="s">
        <v>7120</v>
      </c>
    </row>
    <row r="5430" spans="10:11" x14ac:dyDescent="0.25">
      <c r="J5430" s="1" t="s">
        <v>18935</v>
      </c>
      <c r="K5430" t="s">
        <v>7121</v>
      </c>
    </row>
    <row r="5431" spans="10:11" x14ac:dyDescent="0.25">
      <c r="J5431" s="1" t="s">
        <v>18936</v>
      </c>
      <c r="K5431" t="s">
        <v>7122</v>
      </c>
    </row>
    <row r="5432" spans="10:11" x14ac:dyDescent="0.25">
      <c r="J5432" s="1" t="s">
        <v>18937</v>
      </c>
      <c r="K5432" t="s">
        <v>7123</v>
      </c>
    </row>
    <row r="5433" spans="10:11" x14ac:dyDescent="0.25">
      <c r="J5433" s="1" t="s">
        <v>18938</v>
      </c>
      <c r="K5433" t="s">
        <v>7124</v>
      </c>
    </row>
    <row r="5434" spans="10:11" x14ac:dyDescent="0.25">
      <c r="J5434" s="1" t="s">
        <v>18939</v>
      </c>
      <c r="K5434" t="s">
        <v>7125</v>
      </c>
    </row>
    <row r="5435" spans="10:11" x14ac:dyDescent="0.25">
      <c r="J5435" s="1" t="s">
        <v>18940</v>
      </c>
      <c r="K5435" t="s">
        <v>7126</v>
      </c>
    </row>
    <row r="5436" spans="10:11" x14ac:dyDescent="0.25">
      <c r="J5436" s="1" t="s">
        <v>18941</v>
      </c>
      <c r="K5436" t="s">
        <v>1402</v>
      </c>
    </row>
    <row r="5437" spans="10:11" x14ac:dyDescent="0.25">
      <c r="J5437" s="1" t="s">
        <v>18942</v>
      </c>
      <c r="K5437" t="s">
        <v>1403</v>
      </c>
    </row>
    <row r="5438" spans="10:11" x14ac:dyDescent="0.25">
      <c r="J5438" s="1" t="s">
        <v>18943</v>
      </c>
      <c r="K5438" t="s">
        <v>1404</v>
      </c>
    </row>
    <row r="5439" spans="10:11" x14ac:dyDescent="0.25">
      <c r="J5439" s="1" t="s">
        <v>18944</v>
      </c>
      <c r="K5439" t="s">
        <v>7127</v>
      </c>
    </row>
    <row r="5440" spans="10:11" x14ac:dyDescent="0.25">
      <c r="J5440" s="1" t="s">
        <v>18945</v>
      </c>
      <c r="K5440" t="s">
        <v>1405</v>
      </c>
    </row>
    <row r="5441" spans="10:11" x14ac:dyDescent="0.25">
      <c r="J5441" s="1" t="s">
        <v>18946</v>
      </c>
      <c r="K5441" t="s">
        <v>7128</v>
      </c>
    </row>
    <row r="5442" spans="10:11" x14ac:dyDescent="0.25">
      <c r="J5442" s="1" t="s">
        <v>18947</v>
      </c>
      <c r="K5442" t="s">
        <v>1406</v>
      </c>
    </row>
    <row r="5443" spans="10:11" x14ac:dyDescent="0.25">
      <c r="J5443" s="1" t="s">
        <v>18948</v>
      </c>
      <c r="K5443" t="s">
        <v>1407</v>
      </c>
    </row>
    <row r="5444" spans="10:11" x14ac:dyDescent="0.25">
      <c r="J5444" s="1" t="s">
        <v>18949</v>
      </c>
      <c r="K5444" t="s">
        <v>7129</v>
      </c>
    </row>
    <row r="5445" spans="10:11" x14ac:dyDescent="0.25">
      <c r="J5445" s="1" t="s">
        <v>18950</v>
      </c>
      <c r="K5445" t="s">
        <v>502</v>
      </c>
    </row>
    <row r="5446" spans="10:11" x14ac:dyDescent="0.25">
      <c r="J5446" s="1" t="s">
        <v>18951</v>
      </c>
      <c r="K5446" t="s">
        <v>503</v>
      </c>
    </row>
    <row r="5447" spans="10:11" x14ac:dyDescent="0.25">
      <c r="J5447" s="1" t="s">
        <v>18952</v>
      </c>
      <c r="K5447" t="s">
        <v>1408</v>
      </c>
    </row>
    <row r="5448" spans="10:11" x14ac:dyDescent="0.25">
      <c r="J5448" s="1" t="s">
        <v>18953</v>
      </c>
      <c r="K5448" t="s">
        <v>1409</v>
      </c>
    </row>
    <row r="5449" spans="10:11" x14ac:dyDescent="0.25">
      <c r="J5449" s="1" t="s">
        <v>18954</v>
      </c>
      <c r="K5449" t="s">
        <v>7130</v>
      </c>
    </row>
    <row r="5450" spans="10:11" x14ac:dyDescent="0.25">
      <c r="J5450" s="1" t="s">
        <v>18955</v>
      </c>
      <c r="K5450" t="s">
        <v>1410</v>
      </c>
    </row>
    <row r="5451" spans="10:11" x14ac:dyDescent="0.25">
      <c r="J5451" s="1" t="s">
        <v>18956</v>
      </c>
      <c r="K5451" t="s">
        <v>7131</v>
      </c>
    </row>
    <row r="5452" spans="10:11" x14ac:dyDescent="0.25">
      <c r="J5452" s="1" t="s">
        <v>18957</v>
      </c>
      <c r="K5452" t="s">
        <v>7132</v>
      </c>
    </row>
    <row r="5453" spans="10:11" x14ac:dyDescent="0.25">
      <c r="J5453" s="1" t="s">
        <v>18958</v>
      </c>
      <c r="K5453" t="s">
        <v>2168</v>
      </c>
    </row>
    <row r="5454" spans="10:11" x14ac:dyDescent="0.25">
      <c r="J5454" s="1" t="s">
        <v>18959</v>
      </c>
      <c r="K5454" t="s">
        <v>7133</v>
      </c>
    </row>
    <row r="5455" spans="10:11" x14ac:dyDescent="0.25">
      <c r="J5455" s="1" t="s">
        <v>18960</v>
      </c>
      <c r="K5455" t="s">
        <v>7134</v>
      </c>
    </row>
    <row r="5456" spans="10:11" x14ac:dyDescent="0.25">
      <c r="J5456" s="1" t="s">
        <v>18961</v>
      </c>
      <c r="K5456" t="s">
        <v>7135</v>
      </c>
    </row>
    <row r="5457" spans="10:11" x14ac:dyDescent="0.25">
      <c r="J5457" s="1" t="s">
        <v>18962</v>
      </c>
      <c r="K5457" t="s">
        <v>7136</v>
      </c>
    </row>
    <row r="5458" spans="10:11" x14ac:dyDescent="0.25">
      <c r="J5458" s="1" t="s">
        <v>18963</v>
      </c>
      <c r="K5458" t="s">
        <v>7137</v>
      </c>
    </row>
    <row r="5459" spans="10:11" x14ac:dyDescent="0.25">
      <c r="J5459" s="1" t="s">
        <v>18964</v>
      </c>
      <c r="K5459" t="s">
        <v>7138</v>
      </c>
    </row>
    <row r="5460" spans="10:11" x14ac:dyDescent="0.25">
      <c r="J5460" s="1" t="s">
        <v>18965</v>
      </c>
      <c r="K5460" t="s">
        <v>7139</v>
      </c>
    </row>
    <row r="5461" spans="10:11" x14ac:dyDescent="0.25">
      <c r="J5461" s="1" t="s">
        <v>18966</v>
      </c>
      <c r="K5461" t="s">
        <v>7140</v>
      </c>
    </row>
    <row r="5462" spans="10:11" x14ac:dyDescent="0.25">
      <c r="J5462" s="1" t="s">
        <v>18967</v>
      </c>
      <c r="K5462" t="s">
        <v>7141</v>
      </c>
    </row>
    <row r="5463" spans="10:11" x14ac:dyDescent="0.25">
      <c r="J5463" s="1" t="s">
        <v>18968</v>
      </c>
      <c r="K5463" t="s">
        <v>7142</v>
      </c>
    </row>
    <row r="5464" spans="10:11" x14ac:dyDescent="0.25">
      <c r="J5464" s="1" t="s">
        <v>18969</v>
      </c>
      <c r="K5464" t="s">
        <v>7143</v>
      </c>
    </row>
    <row r="5465" spans="10:11" x14ac:dyDescent="0.25">
      <c r="J5465" s="1" t="s">
        <v>18970</v>
      </c>
      <c r="K5465" t="s">
        <v>2169</v>
      </c>
    </row>
    <row r="5466" spans="10:11" x14ac:dyDescent="0.25">
      <c r="J5466" s="1" t="s">
        <v>18971</v>
      </c>
      <c r="K5466" t="s">
        <v>7144</v>
      </c>
    </row>
    <row r="5467" spans="10:11" x14ac:dyDescent="0.25">
      <c r="J5467" s="1" t="s">
        <v>18972</v>
      </c>
      <c r="K5467" t="s">
        <v>7145</v>
      </c>
    </row>
    <row r="5468" spans="10:11" x14ac:dyDescent="0.25">
      <c r="J5468" s="1" t="s">
        <v>18973</v>
      </c>
      <c r="K5468" t="s">
        <v>7146</v>
      </c>
    </row>
    <row r="5469" spans="10:11" x14ac:dyDescent="0.25">
      <c r="J5469" s="1" t="s">
        <v>18974</v>
      </c>
      <c r="K5469" t="s">
        <v>7147</v>
      </c>
    </row>
    <row r="5470" spans="10:11" x14ac:dyDescent="0.25">
      <c r="J5470" s="1" t="s">
        <v>18975</v>
      </c>
      <c r="K5470" t="s">
        <v>7148</v>
      </c>
    </row>
    <row r="5471" spans="10:11" x14ac:dyDescent="0.25">
      <c r="J5471" s="1" t="s">
        <v>18976</v>
      </c>
      <c r="K5471" t="s">
        <v>7149</v>
      </c>
    </row>
    <row r="5472" spans="10:11" x14ac:dyDescent="0.25">
      <c r="J5472" s="1" t="s">
        <v>18977</v>
      </c>
      <c r="K5472" t="s">
        <v>7150</v>
      </c>
    </row>
    <row r="5473" spans="10:11" x14ac:dyDescent="0.25">
      <c r="J5473" s="1" t="s">
        <v>18978</v>
      </c>
      <c r="K5473" t="s">
        <v>7151</v>
      </c>
    </row>
    <row r="5474" spans="10:11" x14ac:dyDescent="0.25">
      <c r="J5474" s="1" t="s">
        <v>18979</v>
      </c>
      <c r="K5474" t="s">
        <v>7152</v>
      </c>
    </row>
    <row r="5475" spans="10:11" x14ac:dyDescent="0.25">
      <c r="J5475" s="1" t="s">
        <v>18980</v>
      </c>
      <c r="K5475" t="s">
        <v>7153</v>
      </c>
    </row>
    <row r="5476" spans="10:11" x14ac:dyDescent="0.25">
      <c r="J5476" s="1" t="s">
        <v>18981</v>
      </c>
      <c r="K5476" t="s">
        <v>7154</v>
      </c>
    </row>
    <row r="5477" spans="10:11" x14ac:dyDescent="0.25">
      <c r="J5477" s="1" t="s">
        <v>18982</v>
      </c>
      <c r="K5477" t="s">
        <v>7155</v>
      </c>
    </row>
    <row r="5478" spans="10:11" x14ac:dyDescent="0.25">
      <c r="J5478" s="1" t="s">
        <v>18983</v>
      </c>
      <c r="K5478" t="s">
        <v>7156</v>
      </c>
    </row>
    <row r="5479" spans="10:11" x14ac:dyDescent="0.25">
      <c r="J5479" s="1" t="s">
        <v>18984</v>
      </c>
      <c r="K5479" t="s">
        <v>7157</v>
      </c>
    </row>
    <row r="5480" spans="10:11" x14ac:dyDescent="0.25">
      <c r="J5480" s="1" t="s">
        <v>18985</v>
      </c>
      <c r="K5480" t="s">
        <v>7158</v>
      </c>
    </row>
    <row r="5481" spans="10:11" x14ac:dyDescent="0.25">
      <c r="J5481" s="1" t="s">
        <v>18986</v>
      </c>
      <c r="K5481" t="s">
        <v>7159</v>
      </c>
    </row>
    <row r="5482" spans="10:11" x14ac:dyDescent="0.25">
      <c r="J5482" s="1" t="s">
        <v>18987</v>
      </c>
      <c r="K5482" t="s">
        <v>7160</v>
      </c>
    </row>
    <row r="5483" spans="10:11" x14ac:dyDescent="0.25">
      <c r="J5483" s="1" t="s">
        <v>18988</v>
      </c>
      <c r="K5483" t="s">
        <v>7161</v>
      </c>
    </row>
    <row r="5484" spans="10:11" x14ac:dyDescent="0.25">
      <c r="J5484" s="1" t="s">
        <v>18989</v>
      </c>
      <c r="K5484" t="s">
        <v>7162</v>
      </c>
    </row>
    <row r="5485" spans="10:11" x14ac:dyDescent="0.25">
      <c r="J5485" s="1" t="s">
        <v>18990</v>
      </c>
      <c r="K5485" t="s">
        <v>7163</v>
      </c>
    </row>
    <row r="5486" spans="10:11" x14ac:dyDescent="0.25">
      <c r="J5486" s="1" t="s">
        <v>18991</v>
      </c>
      <c r="K5486" t="s">
        <v>7164</v>
      </c>
    </row>
    <row r="5487" spans="10:11" x14ac:dyDescent="0.25">
      <c r="J5487" s="1" t="s">
        <v>18992</v>
      </c>
      <c r="K5487" t="s">
        <v>7165</v>
      </c>
    </row>
    <row r="5488" spans="10:11" x14ac:dyDescent="0.25">
      <c r="J5488" s="1" t="s">
        <v>18993</v>
      </c>
      <c r="K5488" t="s">
        <v>7166</v>
      </c>
    </row>
    <row r="5489" spans="10:11" x14ac:dyDescent="0.25">
      <c r="J5489" s="1" t="s">
        <v>18994</v>
      </c>
      <c r="K5489" t="s">
        <v>7167</v>
      </c>
    </row>
    <row r="5490" spans="10:11" x14ac:dyDescent="0.25">
      <c r="J5490" s="1" t="s">
        <v>18995</v>
      </c>
      <c r="K5490" t="s">
        <v>7168</v>
      </c>
    </row>
    <row r="5491" spans="10:11" x14ac:dyDescent="0.25">
      <c r="J5491" s="1" t="s">
        <v>18996</v>
      </c>
      <c r="K5491" t="s">
        <v>7169</v>
      </c>
    </row>
    <row r="5492" spans="10:11" x14ac:dyDescent="0.25">
      <c r="J5492" s="1" t="s">
        <v>18997</v>
      </c>
      <c r="K5492" t="s">
        <v>7170</v>
      </c>
    </row>
    <row r="5493" spans="10:11" x14ac:dyDescent="0.25">
      <c r="J5493" s="1" t="s">
        <v>18998</v>
      </c>
      <c r="K5493" t="s">
        <v>7171</v>
      </c>
    </row>
    <row r="5494" spans="10:11" x14ac:dyDescent="0.25">
      <c r="J5494" s="1" t="s">
        <v>18999</v>
      </c>
      <c r="K5494" t="s">
        <v>7172</v>
      </c>
    </row>
    <row r="5495" spans="10:11" x14ac:dyDescent="0.25">
      <c r="J5495" s="1" t="s">
        <v>19000</v>
      </c>
      <c r="K5495" t="s">
        <v>7173</v>
      </c>
    </row>
    <row r="5496" spans="10:11" x14ac:dyDescent="0.25">
      <c r="J5496" s="1" t="s">
        <v>19001</v>
      </c>
      <c r="K5496" t="s">
        <v>7174</v>
      </c>
    </row>
    <row r="5497" spans="10:11" x14ac:dyDescent="0.25">
      <c r="J5497" s="1" t="s">
        <v>19002</v>
      </c>
      <c r="K5497" t="s">
        <v>1411</v>
      </c>
    </row>
    <row r="5498" spans="10:11" x14ac:dyDescent="0.25">
      <c r="J5498" s="1" t="s">
        <v>19003</v>
      </c>
      <c r="K5498" t="s">
        <v>7175</v>
      </c>
    </row>
    <row r="5499" spans="10:11" x14ac:dyDescent="0.25">
      <c r="J5499" s="1" t="s">
        <v>19004</v>
      </c>
      <c r="K5499" t="s">
        <v>2170</v>
      </c>
    </row>
    <row r="5500" spans="10:11" x14ac:dyDescent="0.25">
      <c r="J5500" s="1" t="s">
        <v>19005</v>
      </c>
      <c r="K5500" t="s">
        <v>7176</v>
      </c>
    </row>
    <row r="5501" spans="10:11" x14ac:dyDescent="0.25">
      <c r="J5501" s="1" t="s">
        <v>19006</v>
      </c>
      <c r="K5501" t="s">
        <v>7177</v>
      </c>
    </row>
    <row r="5502" spans="10:11" x14ac:dyDescent="0.25">
      <c r="J5502" s="1" t="s">
        <v>19007</v>
      </c>
      <c r="K5502" t="s">
        <v>7178</v>
      </c>
    </row>
    <row r="5503" spans="10:11" x14ac:dyDescent="0.25">
      <c r="J5503" s="1" t="s">
        <v>19008</v>
      </c>
      <c r="K5503" t="s">
        <v>7179</v>
      </c>
    </row>
    <row r="5504" spans="10:11" x14ac:dyDescent="0.25">
      <c r="J5504" s="1" t="s">
        <v>19009</v>
      </c>
      <c r="K5504" t="s">
        <v>7180</v>
      </c>
    </row>
    <row r="5505" spans="10:11" x14ac:dyDescent="0.25">
      <c r="J5505" s="1" t="s">
        <v>19010</v>
      </c>
      <c r="K5505" t="s">
        <v>7181</v>
      </c>
    </row>
    <row r="5506" spans="10:11" x14ac:dyDescent="0.25">
      <c r="J5506" s="1" t="s">
        <v>19011</v>
      </c>
      <c r="K5506" t="s">
        <v>7182</v>
      </c>
    </row>
    <row r="5507" spans="10:11" x14ac:dyDescent="0.25">
      <c r="J5507" s="1" t="s">
        <v>19012</v>
      </c>
      <c r="K5507" t="s">
        <v>7183</v>
      </c>
    </row>
    <row r="5508" spans="10:11" x14ac:dyDescent="0.25">
      <c r="J5508" s="1" t="s">
        <v>19013</v>
      </c>
      <c r="K5508" t="s">
        <v>7184</v>
      </c>
    </row>
    <row r="5509" spans="10:11" x14ac:dyDescent="0.25">
      <c r="J5509" s="1" t="s">
        <v>19014</v>
      </c>
      <c r="K5509" t="s">
        <v>7185</v>
      </c>
    </row>
    <row r="5510" spans="10:11" x14ac:dyDescent="0.25">
      <c r="J5510" s="1" t="s">
        <v>19015</v>
      </c>
      <c r="K5510" t="s">
        <v>1412</v>
      </c>
    </row>
    <row r="5511" spans="10:11" x14ac:dyDescent="0.25">
      <c r="J5511" s="1" t="s">
        <v>19016</v>
      </c>
      <c r="K5511" t="s">
        <v>7186</v>
      </c>
    </row>
    <row r="5512" spans="10:11" x14ac:dyDescent="0.25">
      <c r="J5512" s="1" t="s">
        <v>19017</v>
      </c>
      <c r="K5512" t="s">
        <v>7187</v>
      </c>
    </row>
    <row r="5513" spans="10:11" x14ac:dyDescent="0.25">
      <c r="J5513" s="1" t="s">
        <v>19018</v>
      </c>
      <c r="K5513" t="s">
        <v>7188</v>
      </c>
    </row>
    <row r="5514" spans="10:11" x14ac:dyDescent="0.25">
      <c r="J5514" s="1" t="s">
        <v>19019</v>
      </c>
      <c r="K5514" t="s">
        <v>7189</v>
      </c>
    </row>
    <row r="5515" spans="10:11" x14ac:dyDescent="0.25">
      <c r="J5515" s="1" t="s">
        <v>19020</v>
      </c>
      <c r="K5515" t="s">
        <v>7190</v>
      </c>
    </row>
    <row r="5516" spans="10:11" x14ac:dyDescent="0.25">
      <c r="J5516" s="1" t="s">
        <v>19021</v>
      </c>
      <c r="K5516" t="s">
        <v>7191</v>
      </c>
    </row>
    <row r="5517" spans="10:11" x14ac:dyDescent="0.25">
      <c r="J5517" s="1" t="s">
        <v>19022</v>
      </c>
      <c r="K5517" t="s">
        <v>7192</v>
      </c>
    </row>
    <row r="5518" spans="10:11" x14ac:dyDescent="0.25">
      <c r="J5518" s="1" t="s">
        <v>19023</v>
      </c>
      <c r="K5518" t="s">
        <v>7193</v>
      </c>
    </row>
    <row r="5519" spans="10:11" x14ac:dyDescent="0.25">
      <c r="J5519" s="1" t="s">
        <v>19024</v>
      </c>
      <c r="K5519" t="s">
        <v>7194</v>
      </c>
    </row>
    <row r="5520" spans="10:11" ht="15.75" customHeight="1" x14ac:dyDescent="0.25">
      <c r="J5520" s="1" t="s">
        <v>19025</v>
      </c>
      <c r="K5520" t="s">
        <v>7195</v>
      </c>
    </row>
    <row r="5521" spans="10:11" x14ac:dyDescent="0.25">
      <c r="J5521" s="1" t="s">
        <v>19026</v>
      </c>
      <c r="K5521" t="s">
        <v>7196</v>
      </c>
    </row>
    <row r="5522" spans="10:11" x14ac:dyDescent="0.25">
      <c r="J5522" s="1" t="s">
        <v>19027</v>
      </c>
      <c r="K5522" t="s">
        <v>7197</v>
      </c>
    </row>
    <row r="5523" spans="10:11" x14ac:dyDescent="0.25">
      <c r="J5523" s="1" t="s">
        <v>19028</v>
      </c>
      <c r="K5523" t="s">
        <v>1413</v>
      </c>
    </row>
    <row r="5524" spans="10:11" x14ac:dyDescent="0.25">
      <c r="J5524" s="1" t="s">
        <v>19029</v>
      </c>
      <c r="K5524" t="s">
        <v>7198</v>
      </c>
    </row>
    <row r="5525" spans="10:11" x14ac:dyDescent="0.25">
      <c r="J5525" s="1" t="s">
        <v>19030</v>
      </c>
      <c r="K5525" t="s">
        <v>7199</v>
      </c>
    </row>
    <row r="5526" spans="10:11" x14ac:dyDescent="0.25">
      <c r="J5526" s="1" t="s">
        <v>19031</v>
      </c>
      <c r="K5526" t="s">
        <v>7200</v>
      </c>
    </row>
    <row r="5527" spans="10:11" x14ac:dyDescent="0.25">
      <c r="J5527" s="1" t="s">
        <v>19032</v>
      </c>
      <c r="K5527" t="s">
        <v>7201</v>
      </c>
    </row>
    <row r="5528" spans="10:11" x14ac:dyDescent="0.25">
      <c r="J5528" s="1" t="s">
        <v>19033</v>
      </c>
      <c r="K5528" t="s">
        <v>7202</v>
      </c>
    </row>
    <row r="5529" spans="10:11" x14ac:dyDescent="0.25">
      <c r="J5529" s="1" t="s">
        <v>19034</v>
      </c>
      <c r="K5529" t="s">
        <v>7203</v>
      </c>
    </row>
    <row r="5530" spans="10:11" x14ac:dyDescent="0.25">
      <c r="J5530" s="1" t="s">
        <v>19035</v>
      </c>
      <c r="K5530" t="s">
        <v>7204</v>
      </c>
    </row>
    <row r="5531" spans="10:11" x14ac:dyDescent="0.25">
      <c r="J5531" s="1" t="s">
        <v>19036</v>
      </c>
      <c r="K5531" t="s">
        <v>7205</v>
      </c>
    </row>
    <row r="5532" spans="10:11" x14ac:dyDescent="0.25">
      <c r="J5532" s="1" t="s">
        <v>19037</v>
      </c>
      <c r="K5532" t="s">
        <v>2171</v>
      </c>
    </row>
    <row r="5533" spans="10:11" x14ac:dyDescent="0.25">
      <c r="J5533" s="1" t="s">
        <v>19038</v>
      </c>
      <c r="K5533" t="s">
        <v>7206</v>
      </c>
    </row>
    <row r="5534" spans="10:11" x14ac:dyDescent="0.25">
      <c r="J5534" s="1" t="s">
        <v>19039</v>
      </c>
      <c r="K5534" t="s">
        <v>7207</v>
      </c>
    </row>
    <row r="5535" spans="10:11" x14ac:dyDescent="0.25">
      <c r="J5535" s="1" t="s">
        <v>19040</v>
      </c>
      <c r="K5535" t="s">
        <v>862</v>
      </c>
    </row>
    <row r="5536" spans="10:11" x14ac:dyDescent="0.25">
      <c r="J5536" s="1" t="s">
        <v>19041</v>
      </c>
      <c r="K5536" t="s">
        <v>863</v>
      </c>
    </row>
    <row r="5537" spans="10:11" x14ac:dyDescent="0.25">
      <c r="J5537" s="1" t="s">
        <v>19042</v>
      </c>
      <c r="K5537" t="s">
        <v>864</v>
      </c>
    </row>
    <row r="5538" spans="10:11" x14ac:dyDescent="0.25">
      <c r="J5538" s="1" t="s">
        <v>19043</v>
      </c>
      <c r="K5538" t="s">
        <v>7208</v>
      </c>
    </row>
    <row r="5539" spans="10:11" x14ac:dyDescent="0.25">
      <c r="J5539" s="1" t="s">
        <v>19044</v>
      </c>
      <c r="K5539" t="s">
        <v>7209</v>
      </c>
    </row>
    <row r="5540" spans="10:11" x14ac:dyDescent="0.25">
      <c r="J5540" s="1" t="s">
        <v>19045</v>
      </c>
      <c r="K5540" t="s">
        <v>2172</v>
      </c>
    </row>
    <row r="5541" spans="10:11" x14ac:dyDescent="0.25">
      <c r="J5541" s="1" t="s">
        <v>19046</v>
      </c>
      <c r="K5541" t="s">
        <v>7210</v>
      </c>
    </row>
    <row r="5542" spans="10:11" x14ac:dyDescent="0.25">
      <c r="J5542" s="1" t="s">
        <v>19047</v>
      </c>
      <c r="K5542" t="s">
        <v>7211</v>
      </c>
    </row>
    <row r="5543" spans="10:11" x14ac:dyDescent="0.25">
      <c r="J5543" s="1" t="s">
        <v>19048</v>
      </c>
      <c r="K5543" t="s">
        <v>7212</v>
      </c>
    </row>
    <row r="5544" spans="10:11" x14ac:dyDescent="0.25">
      <c r="J5544" s="1" t="s">
        <v>19049</v>
      </c>
      <c r="K5544" t="s">
        <v>504</v>
      </c>
    </row>
    <row r="5545" spans="10:11" x14ac:dyDescent="0.25">
      <c r="J5545" s="1" t="s">
        <v>19050</v>
      </c>
      <c r="K5545" t="s">
        <v>2173</v>
      </c>
    </row>
    <row r="5546" spans="10:11" x14ac:dyDescent="0.25">
      <c r="J5546" s="1" t="s">
        <v>19051</v>
      </c>
      <c r="K5546" t="s">
        <v>7213</v>
      </c>
    </row>
    <row r="5547" spans="10:11" x14ac:dyDescent="0.25">
      <c r="J5547" s="1" t="s">
        <v>19052</v>
      </c>
      <c r="K5547" t="s">
        <v>7214</v>
      </c>
    </row>
    <row r="5548" spans="10:11" x14ac:dyDescent="0.25">
      <c r="J5548" s="1" t="s">
        <v>19053</v>
      </c>
      <c r="K5548" t="s">
        <v>7215</v>
      </c>
    </row>
    <row r="5549" spans="10:11" x14ac:dyDescent="0.25">
      <c r="J5549" s="1" t="s">
        <v>19054</v>
      </c>
      <c r="K5549" t="s">
        <v>7216</v>
      </c>
    </row>
    <row r="5550" spans="10:11" x14ac:dyDescent="0.25">
      <c r="J5550" s="1" t="s">
        <v>19055</v>
      </c>
      <c r="K5550" t="s">
        <v>7217</v>
      </c>
    </row>
    <row r="5551" spans="10:11" x14ac:dyDescent="0.25">
      <c r="J5551" s="1" t="s">
        <v>19056</v>
      </c>
      <c r="K5551" t="s">
        <v>7218</v>
      </c>
    </row>
    <row r="5552" spans="10:11" x14ac:dyDescent="0.25">
      <c r="J5552" s="1" t="s">
        <v>19057</v>
      </c>
      <c r="K5552" t="s">
        <v>7219</v>
      </c>
    </row>
    <row r="5553" spans="10:11" x14ac:dyDescent="0.25">
      <c r="J5553" s="1" t="s">
        <v>19058</v>
      </c>
      <c r="K5553" t="s">
        <v>865</v>
      </c>
    </row>
    <row r="5554" spans="10:11" x14ac:dyDescent="0.25">
      <c r="J5554" s="1" t="s">
        <v>19059</v>
      </c>
      <c r="K5554" t="s">
        <v>7220</v>
      </c>
    </row>
    <row r="5555" spans="10:11" x14ac:dyDescent="0.25">
      <c r="J5555" s="1" t="s">
        <v>19060</v>
      </c>
      <c r="K5555" t="s">
        <v>866</v>
      </c>
    </row>
    <row r="5556" spans="10:11" x14ac:dyDescent="0.25">
      <c r="J5556" s="1" t="s">
        <v>19061</v>
      </c>
      <c r="K5556" t="s">
        <v>7221</v>
      </c>
    </row>
    <row r="5557" spans="10:11" x14ac:dyDescent="0.25">
      <c r="J5557" s="1" t="s">
        <v>19062</v>
      </c>
      <c r="K5557" t="s">
        <v>7222</v>
      </c>
    </row>
    <row r="5558" spans="10:11" x14ac:dyDescent="0.25">
      <c r="J5558" s="1" t="s">
        <v>19063</v>
      </c>
      <c r="K5558" t="s">
        <v>7223</v>
      </c>
    </row>
    <row r="5559" spans="10:11" x14ac:dyDescent="0.25">
      <c r="J5559" s="1" t="s">
        <v>19064</v>
      </c>
      <c r="K5559" t="s">
        <v>7224</v>
      </c>
    </row>
    <row r="5560" spans="10:11" x14ac:dyDescent="0.25">
      <c r="J5560" s="1" t="s">
        <v>19065</v>
      </c>
      <c r="K5560" t="s">
        <v>7225</v>
      </c>
    </row>
    <row r="5561" spans="10:11" x14ac:dyDescent="0.25">
      <c r="J5561" s="1" t="s">
        <v>19066</v>
      </c>
      <c r="K5561" t="s">
        <v>7226</v>
      </c>
    </row>
    <row r="5562" spans="10:11" x14ac:dyDescent="0.25">
      <c r="J5562" s="1" t="s">
        <v>19067</v>
      </c>
      <c r="K5562" t="s">
        <v>7227</v>
      </c>
    </row>
    <row r="5563" spans="10:11" x14ac:dyDescent="0.25">
      <c r="J5563" s="1" t="s">
        <v>19068</v>
      </c>
      <c r="K5563" t="s">
        <v>7228</v>
      </c>
    </row>
    <row r="5564" spans="10:11" x14ac:dyDescent="0.25">
      <c r="J5564" s="1" t="s">
        <v>19069</v>
      </c>
      <c r="K5564" t="s">
        <v>7229</v>
      </c>
    </row>
    <row r="5565" spans="10:11" x14ac:dyDescent="0.25">
      <c r="J5565" s="1" t="s">
        <v>19070</v>
      </c>
      <c r="K5565" t="s">
        <v>2174</v>
      </c>
    </row>
    <row r="5566" spans="10:11" x14ac:dyDescent="0.25">
      <c r="J5566" s="1" t="s">
        <v>19071</v>
      </c>
      <c r="K5566" t="s">
        <v>7230</v>
      </c>
    </row>
    <row r="5567" spans="10:11" x14ac:dyDescent="0.25">
      <c r="J5567" s="1" t="s">
        <v>19072</v>
      </c>
      <c r="K5567" t="s">
        <v>7231</v>
      </c>
    </row>
    <row r="5568" spans="10:11" x14ac:dyDescent="0.25">
      <c r="J5568" s="1" t="s">
        <v>19073</v>
      </c>
      <c r="K5568" t="s">
        <v>7232</v>
      </c>
    </row>
    <row r="5569" spans="10:11" x14ac:dyDescent="0.25">
      <c r="J5569" s="1" t="s">
        <v>19074</v>
      </c>
      <c r="K5569" t="s">
        <v>7233</v>
      </c>
    </row>
    <row r="5570" spans="10:11" x14ac:dyDescent="0.25">
      <c r="J5570" s="1" t="s">
        <v>19075</v>
      </c>
      <c r="K5570" t="s">
        <v>2175</v>
      </c>
    </row>
    <row r="5571" spans="10:11" x14ac:dyDescent="0.25">
      <c r="J5571" s="1" t="s">
        <v>19076</v>
      </c>
      <c r="K5571" t="s">
        <v>7234</v>
      </c>
    </row>
    <row r="5572" spans="10:11" x14ac:dyDescent="0.25">
      <c r="J5572" s="1" t="s">
        <v>19077</v>
      </c>
      <c r="K5572" t="s">
        <v>7235</v>
      </c>
    </row>
    <row r="5573" spans="10:11" x14ac:dyDescent="0.25">
      <c r="J5573" s="1" t="s">
        <v>19078</v>
      </c>
      <c r="K5573" t="s">
        <v>7236</v>
      </c>
    </row>
    <row r="5574" spans="10:11" x14ac:dyDescent="0.25">
      <c r="J5574" s="1" t="s">
        <v>19079</v>
      </c>
      <c r="K5574" t="s">
        <v>7237</v>
      </c>
    </row>
    <row r="5575" spans="10:11" x14ac:dyDescent="0.25">
      <c r="J5575" s="1" t="s">
        <v>19080</v>
      </c>
      <c r="K5575" t="s">
        <v>7238</v>
      </c>
    </row>
    <row r="5576" spans="10:11" x14ac:dyDescent="0.25">
      <c r="J5576" s="1" t="s">
        <v>19081</v>
      </c>
      <c r="K5576" t="s">
        <v>7239</v>
      </c>
    </row>
    <row r="5577" spans="10:11" x14ac:dyDescent="0.25">
      <c r="J5577" s="1" t="s">
        <v>19082</v>
      </c>
      <c r="K5577" t="s">
        <v>7240</v>
      </c>
    </row>
    <row r="5578" spans="10:11" x14ac:dyDescent="0.25">
      <c r="J5578" s="1" t="s">
        <v>19083</v>
      </c>
      <c r="K5578" t="s">
        <v>7241</v>
      </c>
    </row>
    <row r="5579" spans="10:11" x14ac:dyDescent="0.25">
      <c r="J5579" s="1" t="s">
        <v>19084</v>
      </c>
      <c r="K5579" t="s">
        <v>7242</v>
      </c>
    </row>
    <row r="5580" spans="10:11" x14ac:dyDescent="0.25">
      <c r="J5580" s="1" t="s">
        <v>19085</v>
      </c>
      <c r="K5580" t="s">
        <v>7243</v>
      </c>
    </row>
    <row r="5581" spans="10:11" x14ac:dyDescent="0.25">
      <c r="J5581" s="1" t="s">
        <v>19086</v>
      </c>
      <c r="K5581" t="s">
        <v>7244</v>
      </c>
    </row>
    <row r="5582" spans="10:11" x14ac:dyDescent="0.25">
      <c r="J5582" s="1" t="s">
        <v>19087</v>
      </c>
      <c r="K5582" t="s">
        <v>7245</v>
      </c>
    </row>
    <row r="5583" spans="10:11" x14ac:dyDescent="0.25">
      <c r="J5583" s="1" t="s">
        <v>19088</v>
      </c>
      <c r="K5583" t="s">
        <v>7246</v>
      </c>
    </row>
    <row r="5584" spans="10:11" x14ac:dyDescent="0.25">
      <c r="J5584" s="1" t="s">
        <v>19089</v>
      </c>
      <c r="K5584" t="s">
        <v>7247</v>
      </c>
    </row>
    <row r="5585" spans="10:11" x14ac:dyDescent="0.25">
      <c r="J5585" s="1" t="s">
        <v>19090</v>
      </c>
      <c r="K5585" t="s">
        <v>7248</v>
      </c>
    </row>
    <row r="5586" spans="10:11" x14ac:dyDescent="0.25">
      <c r="J5586" s="1" t="s">
        <v>19091</v>
      </c>
      <c r="K5586" t="s">
        <v>7249</v>
      </c>
    </row>
    <row r="5587" spans="10:11" x14ac:dyDescent="0.25">
      <c r="J5587" s="1" t="s">
        <v>19092</v>
      </c>
      <c r="K5587" t="s">
        <v>7250</v>
      </c>
    </row>
    <row r="5588" spans="10:11" x14ac:dyDescent="0.25">
      <c r="J5588" s="1" t="s">
        <v>19093</v>
      </c>
      <c r="K5588" t="s">
        <v>1414</v>
      </c>
    </row>
    <row r="5589" spans="10:11" x14ac:dyDescent="0.25">
      <c r="J5589" s="1" t="s">
        <v>19094</v>
      </c>
      <c r="K5589" t="s">
        <v>7251</v>
      </c>
    </row>
    <row r="5590" spans="10:11" x14ac:dyDescent="0.25">
      <c r="J5590" s="1" t="s">
        <v>19095</v>
      </c>
      <c r="K5590" t="s">
        <v>7252</v>
      </c>
    </row>
    <row r="5591" spans="10:11" x14ac:dyDescent="0.25">
      <c r="J5591" s="1" t="s">
        <v>19096</v>
      </c>
      <c r="K5591" t="s">
        <v>7253</v>
      </c>
    </row>
    <row r="5592" spans="10:11" x14ac:dyDescent="0.25">
      <c r="J5592" s="1" t="s">
        <v>19097</v>
      </c>
      <c r="K5592" t="s">
        <v>7254</v>
      </c>
    </row>
    <row r="5593" spans="10:11" x14ac:dyDescent="0.25">
      <c r="J5593" s="1" t="s">
        <v>19098</v>
      </c>
      <c r="K5593" t="s">
        <v>7255</v>
      </c>
    </row>
    <row r="5594" spans="10:11" x14ac:dyDescent="0.25">
      <c r="J5594" s="1" t="s">
        <v>19099</v>
      </c>
      <c r="K5594" t="s">
        <v>7256</v>
      </c>
    </row>
    <row r="5595" spans="10:11" x14ac:dyDescent="0.25">
      <c r="J5595" s="1" t="s">
        <v>19100</v>
      </c>
      <c r="K5595" t="s">
        <v>7257</v>
      </c>
    </row>
    <row r="5596" spans="10:11" x14ac:dyDescent="0.25">
      <c r="J5596" s="1" t="s">
        <v>19101</v>
      </c>
      <c r="K5596" t="s">
        <v>7258</v>
      </c>
    </row>
    <row r="5597" spans="10:11" x14ac:dyDescent="0.25">
      <c r="J5597" s="1" t="s">
        <v>19102</v>
      </c>
      <c r="K5597" t="s">
        <v>2176</v>
      </c>
    </row>
    <row r="5598" spans="10:11" x14ac:dyDescent="0.25">
      <c r="J5598" s="1" t="s">
        <v>19103</v>
      </c>
      <c r="K5598" t="s">
        <v>7259</v>
      </c>
    </row>
    <row r="5599" spans="10:11" x14ac:dyDescent="0.25">
      <c r="J5599" s="1" t="s">
        <v>19104</v>
      </c>
      <c r="K5599" t="s">
        <v>7260</v>
      </c>
    </row>
    <row r="5600" spans="10:11" x14ac:dyDescent="0.25">
      <c r="J5600" s="1" t="s">
        <v>19105</v>
      </c>
      <c r="K5600" t="s">
        <v>7261</v>
      </c>
    </row>
    <row r="5601" spans="10:11" x14ac:dyDescent="0.25">
      <c r="J5601" s="1" t="s">
        <v>19106</v>
      </c>
      <c r="K5601" t="s">
        <v>7262</v>
      </c>
    </row>
    <row r="5602" spans="10:11" x14ac:dyDescent="0.25">
      <c r="J5602" s="1" t="s">
        <v>19107</v>
      </c>
      <c r="K5602" t="s">
        <v>7263</v>
      </c>
    </row>
    <row r="5603" spans="10:11" x14ac:dyDescent="0.25">
      <c r="J5603" s="1" t="s">
        <v>19108</v>
      </c>
      <c r="K5603" t="s">
        <v>7264</v>
      </c>
    </row>
    <row r="5604" spans="10:11" x14ac:dyDescent="0.25">
      <c r="J5604" s="1" t="s">
        <v>19109</v>
      </c>
      <c r="K5604" t="s">
        <v>7265</v>
      </c>
    </row>
    <row r="5605" spans="10:11" x14ac:dyDescent="0.25">
      <c r="J5605" s="1" t="s">
        <v>19110</v>
      </c>
      <c r="K5605" t="s">
        <v>7266</v>
      </c>
    </row>
    <row r="5606" spans="10:11" x14ac:dyDescent="0.25">
      <c r="J5606" s="1" t="s">
        <v>19111</v>
      </c>
      <c r="K5606" t="s">
        <v>7267</v>
      </c>
    </row>
    <row r="5607" spans="10:11" x14ac:dyDescent="0.25">
      <c r="J5607" s="1" t="s">
        <v>19112</v>
      </c>
      <c r="K5607" t="s">
        <v>7268</v>
      </c>
    </row>
    <row r="5608" spans="10:11" x14ac:dyDescent="0.25">
      <c r="J5608" s="1" t="s">
        <v>19113</v>
      </c>
      <c r="K5608" t="s">
        <v>7269</v>
      </c>
    </row>
    <row r="5609" spans="10:11" x14ac:dyDescent="0.25">
      <c r="J5609" s="1" t="s">
        <v>19114</v>
      </c>
      <c r="K5609" t="s">
        <v>7270</v>
      </c>
    </row>
    <row r="5610" spans="10:11" x14ac:dyDescent="0.25">
      <c r="J5610" s="1" t="s">
        <v>19115</v>
      </c>
      <c r="K5610" t="s">
        <v>7271</v>
      </c>
    </row>
    <row r="5611" spans="10:11" x14ac:dyDescent="0.25">
      <c r="J5611" s="1" t="s">
        <v>19116</v>
      </c>
      <c r="K5611" t="s">
        <v>2177</v>
      </c>
    </row>
    <row r="5612" spans="10:11" x14ac:dyDescent="0.25">
      <c r="J5612" s="1" t="s">
        <v>19117</v>
      </c>
      <c r="K5612" t="s">
        <v>2178</v>
      </c>
    </row>
    <row r="5613" spans="10:11" x14ac:dyDescent="0.25">
      <c r="J5613" s="1" t="s">
        <v>19118</v>
      </c>
      <c r="K5613" t="s">
        <v>2179</v>
      </c>
    </row>
    <row r="5614" spans="10:11" x14ac:dyDescent="0.25">
      <c r="J5614" s="1" t="s">
        <v>19119</v>
      </c>
      <c r="K5614" t="s">
        <v>867</v>
      </c>
    </row>
    <row r="5615" spans="10:11" x14ac:dyDescent="0.25">
      <c r="J5615" s="1" t="s">
        <v>19120</v>
      </c>
      <c r="K5615" t="s">
        <v>7272</v>
      </c>
    </row>
    <row r="5616" spans="10:11" x14ac:dyDescent="0.25">
      <c r="J5616" s="1" t="s">
        <v>19121</v>
      </c>
      <c r="K5616" t="s">
        <v>7273</v>
      </c>
    </row>
    <row r="5617" spans="10:11" x14ac:dyDescent="0.25">
      <c r="J5617" s="1" t="s">
        <v>19122</v>
      </c>
      <c r="K5617" t="s">
        <v>1415</v>
      </c>
    </row>
    <row r="5618" spans="10:11" x14ac:dyDescent="0.25">
      <c r="J5618" s="1" t="s">
        <v>19123</v>
      </c>
      <c r="K5618" t="s">
        <v>7274</v>
      </c>
    </row>
    <row r="5619" spans="10:11" x14ac:dyDescent="0.25">
      <c r="J5619" s="1" t="s">
        <v>19124</v>
      </c>
      <c r="K5619" t="s">
        <v>2180</v>
      </c>
    </row>
    <row r="5620" spans="10:11" x14ac:dyDescent="0.25">
      <c r="J5620" s="1" t="s">
        <v>19125</v>
      </c>
      <c r="K5620" t="s">
        <v>7275</v>
      </c>
    </row>
    <row r="5621" spans="10:11" x14ac:dyDescent="0.25">
      <c r="J5621" s="1" t="s">
        <v>19126</v>
      </c>
      <c r="K5621" t="s">
        <v>7276</v>
      </c>
    </row>
    <row r="5622" spans="10:11" x14ac:dyDescent="0.25">
      <c r="J5622" s="1" t="s">
        <v>19127</v>
      </c>
      <c r="K5622" t="s">
        <v>7277</v>
      </c>
    </row>
    <row r="5623" spans="10:11" x14ac:dyDescent="0.25">
      <c r="J5623" s="1" t="s">
        <v>19128</v>
      </c>
      <c r="K5623" t="s">
        <v>7278</v>
      </c>
    </row>
    <row r="5624" spans="10:11" x14ac:dyDescent="0.25">
      <c r="J5624" s="1" t="s">
        <v>19129</v>
      </c>
      <c r="K5624" t="s">
        <v>1416</v>
      </c>
    </row>
    <row r="5625" spans="10:11" x14ac:dyDescent="0.25">
      <c r="J5625" s="1" t="s">
        <v>19130</v>
      </c>
      <c r="K5625" t="s">
        <v>1417</v>
      </c>
    </row>
    <row r="5626" spans="10:11" x14ac:dyDescent="0.25">
      <c r="J5626" s="1" t="s">
        <v>19131</v>
      </c>
      <c r="K5626" t="s">
        <v>1418</v>
      </c>
    </row>
    <row r="5627" spans="10:11" x14ac:dyDescent="0.25">
      <c r="J5627" s="1" t="s">
        <v>19132</v>
      </c>
      <c r="K5627" t="s">
        <v>7279</v>
      </c>
    </row>
    <row r="5628" spans="10:11" x14ac:dyDescent="0.25">
      <c r="J5628" s="1" t="s">
        <v>19133</v>
      </c>
      <c r="K5628" t="s">
        <v>7280</v>
      </c>
    </row>
    <row r="5629" spans="10:11" x14ac:dyDescent="0.25">
      <c r="J5629" s="1" t="s">
        <v>19134</v>
      </c>
      <c r="K5629" t="s">
        <v>7281</v>
      </c>
    </row>
    <row r="5630" spans="10:11" x14ac:dyDescent="0.25">
      <c r="J5630" s="1" t="s">
        <v>19135</v>
      </c>
      <c r="K5630" t="s">
        <v>868</v>
      </c>
    </row>
    <row r="5631" spans="10:11" x14ac:dyDescent="0.25">
      <c r="J5631" s="1" t="s">
        <v>19136</v>
      </c>
      <c r="K5631" t="s">
        <v>7282</v>
      </c>
    </row>
    <row r="5632" spans="10:11" x14ac:dyDescent="0.25">
      <c r="J5632" s="1" t="s">
        <v>19137</v>
      </c>
      <c r="K5632" t="s">
        <v>7283</v>
      </c>
    </row>
    <row r="5633" spans="10:11" x14ac:dyDescent="0.25">
      <c r="J5633" s="1" t="s">
        <v>19138</v>
      </c>
      <c r="K5633" t="s">
        <v>7284</v>
      </c>
    </row>
    <row r="5634" spans="10:11" x14ac:dyDescent="0.25">
      <c r="J5634" s="1" t="s">
        <v>19139</v>
      </c>
      <c r="K5634" t="s">
        <v>7285</v>
      </c>
    </row>
    <row r="5635" spans="10:11" x14ac:dyDescent="0.25">
      <c r="J5635" s="1" t="s">
        <v>19140</v>
      </c>
      <c r="K5635" t="s">
        <v>7286</v>
      </c>
    </row>
    <row r="5636" spans="10:11" x14ac:dyDescent="0.25">
      <c r="J5636" s="1" t="s">
        <v>19141</v>
      </c>
      <c r="K5636" t="s">
        <v>7287</v>
      </c>
    </row>
    <row r="5637" spans="10:11" x14ac:dyDescent="0.25">
      <c r="J5637" s="1" t="s">
        <v>19142</v>
      </c>
      <c r="K5637" t="s">
        <v>7288</v>
      </c>
    </row>
    <row r="5638" spans="10:11" x14ac:dyDescent="0.25">
      <c r="J5638" s="1" t="s">
        <v>19143</v>
      </c>
      <c r="K5638" t="s">
        <v>7289</v>
      </c>
    </row>
    <row r="5639" spans="10:11" x14ac:dyDescent="0.25">
      <c r="J5639" s="1" t="s">
        <v>19144</v>
      </c>
      <c r="K5639" t="s">
        <v>7290</v>
      </c>
    </row>
    <row r="5640" spans="10:11" x14ac:dyDescent="0.25">
      <c r="J5640" s="1" t="s">
        <v>19145</v>
      </c>
      <c r="K5640" t="s">
        <v>7291</v>
      </c>
    </row>
    <row r="5641" spans="10:11" x14ac:dyDescent="0.25">
      <c r="J5641" s="1" t="s">
        <v>19146</v>
      </c>
      <c r="K5641" t="s">
        <v>7292</v>
      </c>
    </row>
    <row r="5642" spans="10:11" x14ac:dyDescent="0.25">
      <c r="J5642" s="1" t="s">
        <v>19147</v>
      </c>
      <c r="K5642" t="s">
        <v>1419</v>
      </c>
    </row>
    <row r="5643" spans="10:11" x14ac:dyDescent="0.25">
      <c r="J5643" s="1" t="s">
        <v>19148</v>
      </c>
      <c r="K5643" t="s">
        <v>7293</v>
      </c>
    </row>
    <row r="5644" spans="10:11" x14ac:dyDescent="0.25">
      <c r="J5644" s="1" t="s">
        <v>19149</v>
      </c>
      <c r="K5644" t="s">
        <v>1420</v>
      </c>
    </row>
    <row r="5645" spans="10:11" x14ac:dyDescent="0.25">
      <c r="J5645" s="1" t="s">
        <v>19150</v>
      </c>
      <c r="K5645" t="s">
        <v>7294</v>
      </c>
    </row>
    <row r="5646" spans="10:11" x14ac:dyDescent="0.25">
      <c r="J5646" s="1" t="s">
        <v>19151</v>
      </c>
      <c r="K5646" t="s">
        <v>1421</v>
      </c>
    </row>
    <row r="5647" spans="10:11" x14ac:dyDescent="0.25">
      <c r="J5647" s="1" t="s">
        <v>19152</v>
      </c>
      <c r="K5647" t="s">
        <v>1422</v>
      </c>
    </row>
    <row r="5648" spans="10:11" x14ac:dyDescent="0.25">
      <c r="J5648" s="1" t="s">
        <v>19153</v>
      </c>
      <c r="K5648" t="s">
        <v>7295</v>
      </c>
    </row>
    <row r="5649" spans="10:11" x14ac:dyDescent="0.25">
      <c r="J5649" s="1" t="s">
        <v>19154</v>
      </c>
      <c r="K5649" t="s">
        <v>1423</v>
      </c>
    </row>
    <row r="5650" spans="10:11" x14ac:dyDescent="0.25">
      <c r="J5650" s="1" t="s">
        <v>19155</v>
      </c>
      <c r="K5650" t="s">
        <v>1424</v>
      </c>
    </row>
    <row r="5651" spans="10:11" x14ac:dyDescent="0.25">
      <c r="J5651" s="1" t="s">
        <v>19156</v>
      </c>
      <c r="K5651" t="s">
        <v>1425</v>
      </c>
    </row>
    <row r="5652" spans="10:11" x14ac:dyDescent="0.25">
      <c r="J5652" s="1" t="s">
        <v>19157</v>
      </c>
      <c r="K5652" t="s">
        <v>7296</v>
      </c>
    </row>
    <row r="5653" spans="10:11" x14ac:dyDescent="0.25">
      <c r="J5653" s="1" t="s">
        <v>19158</v>
      </c>
      <c r="K5653" t="s">
        <v>7297</v>
      </c>
    </row>
    <row r="5654" spans="10:11" x14ac:dyDescent="0.25">
      <c r="J5654" s="1" t="s">
        <v>19159</v>
      </c>
      <c r="K5654" t="s">
        <v>1426</v>
      </c>
    </row>
    <row r="5655" spans="10:11" x14ac:dyDescent="0.25">
      <c r="J5655" s="1" t="s">
        <v>19160</v>
      </c>
      <c r="K5655" t="s">
        <v>7298</v>
      </c>
    </row>
    <row r="5656" spans="10:11" x14ac:dyDescent="0.25">
      <c r="J5656" s="1" t="s">
        <v>19161</v>
      </c>
      <c r="K5656" t="s">
        <v>7299</v>
      </c>
    </row>
    <row r="5657" spans="10:11" x14ac:dyDescent="0.25">
      <c r="J5657" s="1" t="s">
        <v>19162</v>
      </c>
      <c r="K5657" t="s">
        <v>1427</v>
      </c>
    </row>
    <row r="5658" spans="10:11" x14ac:dyDescent="0.25">
      <c r="J5658" s="1" t="s">
        <v>19163</v>
      </c>
      <c r="K5658" t="s">
        <v>505</v>
      </c>
    </row>
    <row r="5659" spans="10:11" x14ac:dyDescent="0.25">
      <c r="J5659" s="1" t="s">
        <v>19164</v>
      </c>
      <c r="K5659" t="s">
        <v>7300</v>
      </c>
    </row>
    <row r="5660" spans="10:11" x14ac:dyDescent="0.25">
      <c r="J5660" s="1" t="s">
        <v>19165</v>
      </c>
      <c r="K5660" t="s">
        <v>7301</v>
      </c>
    </row>
    <row r="5661" spans="10:11" x14ac:dyDescent="0.25">
      <c r="J5661" s="1" t="s">
        <v>19166</v>
      </c>
      <c r="K5661" t="s">
        <v>1428</v>
      </c>
    </row>
    <row r="5662" spans="10:11" x14ac:dyDescent="0.25">
      <c r="J5662" s="1" t="s">
        <v>19167</v>
      </c>
      <c r="K5662" t="s">
        <v>869</v>
      </c>
    </row>
    <row r="5663" spans="10:11" x14ac:dyDescent="0.25">
      <c r="J5663" s="1" t="s">
        <v>19168</v>
      </c>
      <c r="K5663" t="s">
        <v>7302</v>
      </c>
    </row>
    <row r="5664" spans="10:11" x14ac:dyDescent="0.25">
      <c r="J5664" s="1" t="s">
        <v>19169</v>
      </c>
      <c r="K5664" t="s">
        <v>7303</v>
      </c>
    </row>
    <row r="5665" spans="10:11" x14ac:dyDescent="0.25">
      <c r="J5665" s="1" t="s">
        <v>19170</v>
      </c>
      <c r="K5665" t="s">
        <v>7304</v>
      </c>
    </row>
    <row r="5666" spans="10:11" x14ac:dyDescent="0.25">
      <c r="J5666" s="1" t="s">
        <v>19171</v>
      </c>
      <c r="K5666" t="s">
        <v>7305</v>
      </c>
    </row>
    <row r="5667" spans="10:11" x14ac:dyDescent="0.25">
      <c r="J5667" s="1" t="s">
        <v>19172</v>
      </c>
      <c r="K5667" t="s">
        <v>7306</v>
      </c>
    </row>
    <row r="5668" spans="10:11" x14ac:dyDescent="0.25">
      <c r="J5668" s="1" t="s">
        <v>19173</v>
      </c>
      <c r="K5668" t="s">
        <v>1429</v>
      </c>
    </row>
    <row r="5669" spans="10:11" x14ac:dyDescent="0.25">
      <c r="J5669" s="1" t="s">
        <v>19174</v>
      </c>
      <c r="K5669" t="s">
        <v>7307</v>
      </c>
    </row>
    <row r="5670" spans="10:11" x14ac:dyDescent="0.25">
      <c r="J5670" s="1" t="s">
        <v>19175</v>
      </c>
      <c r="K5670" t="s">
        <v>7308</v>
      </c>
    </row>
    <row r="5671" spans="10:11" x14ac:dyDescent="0.25">
      <c r="J5671" s="1" t="s">
        <v>19176</v>
      </c>
      <c r="K5671" t="s">
        <v>1430</v>
      </c>
    </row>
    <row r="5672" spans="10:11" x14ac:dyDescent="0.25">
      <c r="J5672" s="1" t="s">
        <v>19177</v>
      </c>
      <c r="K5672" t="s">
        <v>1431</v>
      </c>
    </row>
    <row r="5673" spans="10:11" x14ac:dyDescent="0.25">
      <c r="J5673" s="1" t="s">
        <v>19178</v>
      </c>
      <c r="K5673" t="s">
        <v>7309</v>
      </c>
    </row>
    <row r="5674" spans="10:11" x14ac:dyDescent="0.25">
      <c r="J5674" s="1" t="s">
        <v>19179</v>
      </c>
      <c r="K5674" t="s">
        <v>7310</v>
      </c>
    </row>
    <row r="5675" spans="10:11" x14ac:dyDescent="0.25">
      <c r="J5675" s="1" t="s">
        <v>19180</v>
      </c>
      <c r="K5675" t="s">
        <v>7311</v>
      </c>
    </row>
    <row r="5676" spans="10:11" x14ac:dyDescent="0.25">
      <c r="J5676" s="1" t="s">
        <v>19181</v>
      </c>
      <c r="K5676" t="s">
        <v>2181</v>
      </c>
    </row>
    <row r="5677" spans="10:11" x14ac:dyDescent="0.25">
      <c r="J5677" s="1" t="s">
        <v>19182</v>
      </c>
      <c r="K5677" t="s">
        <v>7312</v>
      </c>
    </row>
    <row r="5678" spans="10:11" x14ac:dyDescent="0.25">
      <c r="J5678" s="1" t="s">
        <v>19183</v>
      </c>
      <c r="K5678" t="s">
        <v>7313</v>
      </c>
    </row>
    <row r="5679" spans="10:11" x14ac:dyDescent="0.25">
      <c r="J5679" s="1" t="s">
        <v>19184</v>
      </c>
      <c r="K5679" t="s">
        <v>7314</v>
      </c>
    </row>
    <row r="5680" spans="10:11" x14ac:dyDescent="0.25">
      <c r="J5680" s="1" t="s">
        <v>19185</v>
      </c>
      <c r="K5680" t="s">
        <v>7315</v>
      </c>
    </row>
    <row r="5681" spans="10:11" x14ac:dyDescent="0.25">
      <c r="J5681" s="1" t="s">
        <v>19186</v>
      </c>
      <c r="K5681" t="s">
        <v>2182</v>
      </c>
    </row>
    <row r="5682" spans="10:11" x14ac:dyDescent="0.25">
      <c r="J5682" s="1" t="s">
        <v>19187</v>
      </c>
      <c r="K5682" t="s">
        <v>7316</v>
      </c>
    </row>
    <row r="5683" spans="10:11" x14ac:dyDescent="0.25">
      <c r="J5683" s="1" t="s">
        <v>19188</v>
      </c>
      <c r="K5683" t="s">
        <v>7317</v>
      </c>
    </row>
    <row r="5684" spans="10:11" x14ac:dyDescent="0.25">
      <c r="J5684" s="1" t="s">
        <v>19189</v>
      </c>
      <c r="K5684" t="s">
        <v>7318</v>
      </c>
    </row>
    <row r="5685" spans="10:11" x14ac:dyDescent="0.25">
      <c r="J5685" s="1" t="s">
        <v>19190</v>
      </c>
      <c r="K5685" t="s">
        <v>7319</v>
      </c>
    </row>
    <row r="5686" spans="10:11" x14ac:dyDescent="0.25">
      <c r="J5686" s="1" t="s">
        <v>19191</v>
      </c>
      <c r="K5686" t="s">
        <v>1432</v>
      </c>
    </row>
    <row r="5687" spans="10:11" x14ac:dyDescent="0.25">
      <c r="J5687" s="1" t="s">
        <v>19192</v>
      </c>
      <c r="K5687" t="s">
        <v>7320</v>
      </c>
    </row>
    <row r="5688" spans="10:11" x14ac:dyDescent="0.25">
      <c r="J5688" s="1" t="s">
        <v>19193</v>
      </c>
      <c r="K5688" t="s">
        <v>7321</v>
      </c>
    </row>
    <row r="5689" spans="10:11" x14ac:dyDescent="0.25">
      <c r="J5689" s="1" t="s">
        <v>19194</v>
      </c>
      <c r="K5689" t="s">
        <v>2183</v>
      </c>
    </row>
    <row r="5690" spans="10:11" x14ac:dyDescent="0.25">
      <c r="J5690" s="1" t="s">
        <v>19195</v>
      </c>
      <c r="K5690" t="s">
        <v>7322</v>
      </c>
    </row>
    <row r="5691" spans="10:11" x14ac:dyDescent="0.25">
      <c r="J5691" s="1" t="s">
        <v>19196</v>
      </c>
      <c r="K5691" t="s">
        <v>7323</v>
      </c>
    </row>
    <row r="5692" spans="10:11" x14ac:dyDescent="0.25">
      <c r="J5692" s="1" t="s">
        <v>19197</v>
      </c>
      <c r="K5692" t="s">
        <v>7324</v>
      </c>
    </row>
    <row r="5693" spans="10:11" x14ac:dyDescent="0.25">
      <c r="J5693" s="1" t="s">
        <v>19198</v>
      </c>
      <c r="K5693" t="s">
        <v>7325</v>
      </c>
    </row>
    <row r="5694" spans="10:11" x14ac:dyDescent="0.25">
      <c r="J5694" s="1" t="s">
        <v>19199</v>
      </c>
      <c r="K5694" t="s">
        <v>7326</v>
      </c>
    </row>
    <row r="5695" spans="10:11" x14ac:dyDescent="0.25">
      <c r="J5695" s="1" t="s">
        <v>19200</v>
      </c>
      <c r="K5695" t="s">
        <v>7327</v>
      </c>
    </row>
    <row r="5696" spans="10:11" x14ac:dyDescent="0.25">
      <c r="J5696" s="1" t="s">
        <v>19201</v>
      </c>
      <c r="K5696" t="s">
        <v>7328</v>
      </c>
    </row>
    <row r="5697" spans="10:11" x14ac:dyDescent="0.25">
      <c r="J5697" s="1" t="s">
        <v>19202</v>
      </c>
      <c r="K5697" t="s">
        <v>7329</v>
      </c>
    </row>
    <row r="5698" spans="10:11" x14ac:dyDescent="0.25">
      <c r="J5698" s="1" t="s">
        <v>19203</v>
      </c>
      <c r="K5698" t="s">
        <v>7330</v>
      </c>
    </row>
    <row r="5699" spans="10:11" x14ac:dyDescent="0.25">
      <c r="J5699" s="1" t="s">
        <v>19204</v>
      </c>
      <c r="K5699" t="s">
        <v>7331</v>
      </c>
    </row>
    <row r="5700" spans="10:11" x14ac:dyDescent="0.25">
      <c r="J5700" s="1" t="s">
        <v>19205</v>
      </c>
      <c r="K5700" t="s">
        <v>7332</v>
      </c>
    </row>
    <row r="5701" spans="10:11" x14ac:dyDescent="0.25">
      <c r="J5701" s="1" t="s">
        <v>19206</v>
      </c>
      <c r="K5701" t="s">
        <v>7333</v>
      </c>
    </row>
    <row r="5702" spans="10:11" x14ac:dyDescent="0.25">
      <c r="J5702" s="1" t="s">
        <v>19207</v>
      </c>
      <c r="K5702" t="s">
        <v>7334</v>
      </c>
    </row>
    <row r="5703" spans="10:11" x14ac:dyDescent="0.25">
      <c r="J5703" s="1" t="s">
        <v>19208</v>
      </c>
      <c r="K5703" t="s">
        <v>7335</v>
      </c>
    </row>
    <row r="5704" spans="10:11" x14ac:dyDescent="0.25">
      <c r="J5704" s="1" t="s">
        <v>19209</v>
      </c>
      <c r="K5704" t="s">
        <v>7336</v>
      </c>
    </row>
    <row r="5705" spans="10:11" x14ac:dyDescent="0.25">
      <c r="J5705" s="1" t="s">
        <v>19210</v>
      </c>
      <c r="K5705" t="s">
        <v>7337</v>
      </c>
    </row>
    <row r="5706" spans="10:11" x14ac:dyDescent="0.25">
      <c r="J5706" s="1" t="s">
        <v>19211</v>
      </c>
      <c r="K5706" t="s">
        <v>7338</v>
      </c>
    </row>
    <row r="5707" spans="10:11" x14ac:dyDescent="0.25">
      <c r="J5707" s="1" t="s">
        <v>19212</v>
      </c>
      <c r="K5707" t="s">
        <v>7339</v>
      </c>
    </row>
    <row r="5708" spans="10:11" x14ac:dyDescent="0.25">
      <c r="J5708" s="1" t="s">
        <v>19213</v>
      </c>
      <c r="K5708" t="s">
        <v>7340</v>
      </c>
    </row>
    <row r="5709" spans="10:11" x14ac:dyDescent="0.25">
      <c r="J5709" s="1" t="s">
        <v>19214</v>
      </c>
      <c r="K5709" t="s">
        <v>7341</v>
      </c>
    </row>
    <row r="5710" spans="10:11" x14ac:dyDescent="0.25">
      <c r="J5710" s="1" t="s">
        <v>19215</v>
      </c>
      <c r="K5710" t="s">
        <v>7342</v>
      </c>
    </row>
    <row r="5711" spans="10:11" x14ac:dyDescent="0.25">
      <c r="J5711" s="1" t="s">
        <v>19216</v>
      </c>
      <c r="K5711" t="s">
        <v>7343</v>
      </c>
    </row>
    <row r="5712" spans="10:11" x14ac:dyDescent="0.25">
      <c r="J5712" s="1" t="s">
        <v>19217</v>
      </c>
      <c r="K5712" t="s">
        <v>7344</v>
      </c>
    </row>
    <row r="5713" spans="10:11" x14ac:dyDescent="0.25">
      <c r="J5713" s="1" t="s">
        <v>19218</v>
      </c>
      <c r="K5713" t="s">
        <v>7345</v>
      </c>
    </row>
    <row r="5714" spans="10:11" x14ac:dyDescent="0.25">
      <c r="J5714" s="1" t="s">
        <v>19219</v>
      </c>
      <c r="K5714" t="s">
        <v>7346</v>
      </c>
    </row>
    <row r="5715" spans="10:11" x14ac:dyDescent="0.25">
      <c r="J5715" s="1" t="s">
        <v>19220</v>
      </c>
      <c r="K5715" t="s">
        <v>7347</v>
      </c>
    </row>
    <row r="5716" spans="10:11" x14ac:dyDescent="0.25">
      <c r="J5716" s="1" t="s">
        <v>19221</v>
      </c>
      <c r="K5716" t="s">
        <v>7348</v>
      </c>
    </row>
    <row r="5717" spans="10:11" x14ac:dyDescent="0.25">
      <c r="J5717" s="1" t="s">
        <v>19222</v>
      </c>
      <c r="K5717" t="s">
        <v>7349</v>
      </c>
    </row>
    <row r="5718" spans="10:11" x14ac:dyDescent="0.25">
      <c r="J5718" s="1" t="s">
        <v>19223</v>
      </c>
      <c r="K5718" t="s">
        <v>7350</v>
      </c>
    </row>
    <row r="5719" spans="10:11" x14ac:dyDescent="0.25">
      <c r="J5719" s="1" t="s">
        <v>19224</v>
      </c>
      <c r="K5719" t="s">
        <v>7351</v>
      </c>
    </row>
    <row r="5720" spans="10:11" x14ac:dyDescent="0.25">
      <c r="J5720" s="1" t="s">
        <v>19225</v>
      </c>
      <c r="K5720" t="s">
        <v>7352</v>
      </c>
    </row>
    <row r="5721" spans="10:11" x14ac:dyDescent="0.25">
      <c r="J5721" s="1" t="s">
        <v>19226</v>
      </c>
      <c r="K5721" t="s">
        <v>7353</v>
      </c>
    </row>
    <row r="5722" spans="10:11" x14ac:dyDescent="0.25">
      <c r="J5722" s="1" t="s">
        <v>19227</v>
      </c>
      <c r="K5722" t="s">
        <v>7354</v>
      </c>
    </row>
    <row r="5723" spans="10:11" x14ac:dyDescent="0.25">
      <c r="J5723" s="1" t="s">
        <v>19228</v>
      </c>
      <c r="K5723" t="s">
        <v>870</v>
      </c>
    </row>
    <row r="5724" spans="10:11" x14ac:dyDescent="0.25">
      <c r="J5724" s="1" t="s">
        <v>19229</v>
      </c>
      <c r="K5724" t="s">
        <v>7355</v>
      </c>
    </row>
    <row r="5725" spans="10:11" x14ac:dyDescent="0.25">
      <c r="J5725" s="1" t="s">
        <v>19230</v>
      </c>
      <c r="K5725" t="s">
        <v>7356</v>
      </c>
    </row>
    <row r="5726" spans="10:11" x14ac:dyDescent="0.25">
      <c r="J5726" s="1" t="s">
        <v>19231</v>
      </c>
      <c r="K5726" t="s">
        <v>7357</v>
      </c>
    </row>
    <row r="5727" spans="10:11" x14ac:dyDescent="0.25">
      <c r="J5727" s="1" t="s">
        <v>19232</v>
      </c>
      <c r="K5727" t="s">
        <v>7358</v>
      </c>
    </row>
    <row r="5728" spans="10:11" x14ac:dyDescent="0.25">
      <c r="J5728" s="1" t="s">
        <v>19233</v>
      </c>
      <c r="K5728" t="s">
        <v>1433</v>
      </c>
    </row>
    <row r="5729" spans="10:11" x14ac:dyDescent="0.25">
      <c r="J5729" s="1" t="s">
        <v>19234</v>
      </c>
      <c r="K5729" t="s">
        <v>7359</v>
      </c>
    </row>
    <row r="5730" spans="10:11" x14ac:dyDescent="0.25">
      <c r="J5730" s="1" t="s">
        <v>19235</v>
      </c>
      <c r="K5730" t="s">
        <v>7360</v>
      </c>
    </row>
    <row r="5731" spans="10:11" x14ac:dyDescent="0.25">
      <c r="J5731" s="1" t="s">
        <v>19236</v>
      </c>
      <c r="K5731" t="s">
        <v>7361</v>
      </c>
    </row>
    <row r="5732" spans="10:11" x14ac:dyDescent="0.25">
      <c r="J5732" s="1" t="s">
        <v>19237</v>
      </c>
      <c r="K5732" t="s">
        <v>7362</v>
      </c>
    </row>
    <row r="5733" spans="10:11" x14ac:dyDescent="0.25">
      <c r="J5733" s="1" t="s">
        <v>19238</v>
      </c>
      <c r="K5733" t="s">
        <v>1434</v>
      </c>
    </row>
    <row r="5734" spans="10:11" x14ac:dyDescent="0.25">
      <c r="J5734" s="1" t="s">
        <v>19239</v>
      </c>
      <c r="K5734" t="s">
        <v>7363</v>
      </c>
    </row>
    <row r="5735" spans="10:11" x14ac:dyDescent="0.25">
      <c r="J5735" s="1" t="s">
        <v>19240</v>
      </c>
      <c r="K5735" t="s">
        <v>7364</v>
      </c>
    </row>
    <row r="5736" spans="10:11" x14ac:dyDescent="0.25">
      <c r="J5736" s="1" t="s">
        <v>19241</v>
      </c>
      <c r="K5736" t="s">
        <v>7365</v>
      </c>
    </row>
    <row r="5737" spans="10:11" x14ac:dyDescent="0.25">
      <c r="J5737" s="1" t="s">
        <v>19242</v>
      </c>
      <c r="K5737" t="s">
        <v>7366</v>
      </c>
    </row>
    <row r="5738" spans="10:11" x14ac:dyDescent="0.25">
      <c r="J5738" s="1" t="s">
        <v>19243</v>
      </c>
      <c r="K5738" t="s">
        <v>7367</v>
      </c>
    </row>
    <row r="5739" spans="10:11" x14ac:dyDescent="0.25">
      <c r="J5739" s="1" t="s">
        <v>19244</v>
      </c>
      <c r="K5739" t="s">
        <v>7368</v>
      </c>
    </row>
    <row r="5740" spans="10:11" x14ac:dyDescent="0.25">
      <c r="J5740" s="1" t="s">
        <v>19245</v>
      </c>
      <c r="K5740" t="s">
        <v>7369</v>
      </c>
    </row>
    <row r="5741" spans="10:11" x14ac:dyDescent="0.25">
      <c r="J5741" s="1" t="s">
        <v>19246</v>
      </c>
      <c r="K5741" t="s">
        <v>7370</v>
      </c>
    </row>
    <row r="5742" spans="10:11" x14ac:dyDescent="0.25">
      <c r="J5742" s="1" t="s">
        <v>19247</v>
      </c>
      <c r="K5742" t="s">
        <v>1435</v>
      </c>
    </row>
    <row r="5743" spans="10:11" x14ac:dyDescent="0.25">
      <c r="J5743" s="1" t="s">
        <v>19248</v>
      </c>
      <c r="K5743" t="s">
        <v>7371</v>
      </c>
    </row>
    <row r="5744" spans="10:11" x14ac:dyDescent="0.25">
      <c r="J5744" s="1" t="s">
        <v>19249</v>
      </c>
      <c r="K5744" t="s">
        <v>7372</v>
      </c>
    </row>
    <row r="5745" spans="10:11" x14ac:dyDescent="0.25">
      <c r="J5745" s="1" t="s">
        <v>19250</v>
      </c>
      <c r="K5745" t="s">
        <v>2184</v>
      </c>
    </row>
    <row r="5746" spans="10:11" x14ac:dyDescent="0.25">
      <c r="J5746" s="1" t="s">
        <v>19251</v>
      </c>
      <c r="K5746" t="s">
        <v>7373</v>
      </c>
    </row>
    <row r="5747" spans="10:11" x14ac:dyDescent="0.25">
      <c r="J5747" s="1" t="s">
        <v>19252</v>
      </c>
      <c r="K5747" t="s">
        <v>1436</v>
      </c>
    </row>
    <row r="5748" spans="10:11" x14ac:dyDescent="0.25">
      <c r="J5748" s="1" t="s">
        <v>19253</v>
      </c>
      <c r="K5748" t="s">
        <v>7374</v>
      </c>
    </row>
    <row r="5749" spans="10:11" x14ac:dyDescent="0.25">
      <c r="J5749" s="1" t="s">
        <v>19254</v>
      </c>
      <c r="K5749" t="s">
        <v>7375</v>
      </c>
    </row>
    <row r="5750" spans="10:11" x14ac:dyDescent="0.25">
      <c r="J5750" s="1" t="s">
        <v>19255</v>
      </c>
      <c r="K5750" t="s">
        <v>2185</v>
      </c>
    </row>
    <row r="5751" spans="10:11" x14ac:dyDescent="0.25">
      <c r="J5751" s="1" t="s">
        <v>19256</v>
      </c>
      <c r="K5751" t="s">
        <v>7376</v>
      </c>
    </row>
    <row r="5752" spans="10:11" x14ac:dyDescent="0.25">
      <c r="J5752" s="1" t="s">
        <v>19257</v>
      </c>
      <c r="K5752" t="s">
        <v>7377</v>
      </c>
    </row>
    <row r="5753" spans="10:11" x14ac:dyDescent="0.25">
      <c r="J5753" s="1" t="s">
        <v>19258</v>
      </c>
      <c r="K5753" t="s">
        <v>7378</v>
      </c>
    </row>
    <row r="5754" spans="10:11" x14ac:dyDescent="0.25">
      <c r="J5754" s="1" t="s">
        <v>19259</v>
      </c>
      <c r="K5754" t="s">
        <v>1437</v>
      </c>
    </row>
    <row r="5755" spans="10:11" x14ac:dyDescent="0.25">
      <c r="J5755" s="1" t="s">
        <v>19260</v>
      </c>
      <c r="K5755" t="s">
        <v>7379</v>
      </c>
    </row>
    <row r="5756" spans="10:11" x14ac:dyDescent="0.25">
      <c r="J5756" s="1" t="s">
        <v>19261</v>
      </c>
      <c r="K5756" t="s">
        <v>1438</v>
      </c>
    </row>
    <row r="5757" spans="10:11" x14ac:dyDescent="0.25">
      <c r="J5757" s="1" t="s">
        <v>19262</v>
      </c>
      <c r="K5757" t="s">
        <v>1439</v>
      </c>
    </row>
    <row r="5758" spans="10:11" x14ac:dyDescent="0.25">
      <c r="J5758" s="1" t="s">
        <v>19263</v>
      </c>
      <c r="K5758" t="s">
        <v>7380</v>
      </c>
    </row>
    <row r="5759" spans="10:11" x14ac:dyDescent="0.25">
      <c r="J5759" s="1" t="s">
        <v>19264</v>
      </c>
      <c r="K5759" t="s">
        <v>1440</v>
      </c>
    </row>
    <row r="5760" spans="10:11" x14ac:dyDescent="0.25">
      <c r="J5760" s="1" t="s">
        <v>19265</v>
      </c>
      <c r="K5760" t="s">
        <v>1441</v>
      </c>
    </row>
    <row r="5761" spans="10:11" x14ac:dyDescent="0.25">
      <c r="J5761" s="1" t="s">
        <v>19266</v>
      </c>
      <c r="K5761" t="s">
        <v>7381</v>
      </c>
    </row>
    <row r="5762" spans="10:11" x14ac:dyDescent="0.25">
      <c r="J5762" s="1" t="s">
        <v>19267</v>
      </c>
      <c r="K5762" t="s">
        <v>7382</v>
      </c>
    </row>
    <row r="5763" spans="10:11" x14ac:dyDescent="0.25">
      <c r="J5763" s="1" t="s">
        <v>19268</v>
      </c>
      <c r="K5763" t="s">
        <v>7383</v>
      </c>
    </row>
    <row r="5764" spans="10:11" x14ac:dyDescent="0.25">
      <c r="J5764" s="1" t="s">
        <v>19269</v>
      </c>
      <c r="K5764" t="s">
        <v>7384</v>
      </c>
    </row>
    <row r="5765" spans="10:11" x14ac:dyDescent="0.25">
      <c r="J5765" s="1" t="s">
        <v>19270</v>
      </c>
      <c r="K5765" t="s">
        <v>1442</v>
      </c>
    </row>
    <row r="5766" spans="10:11" x14ac:dyDescent="0.25">
      <c r="J5766" s="1" t="s">
        <v>19271</v>
      </c>
      <c r="K5766" t="s">
        <v>7385</v>
      </c>
    </row>
    <row r="5767" spans="10:11" x14ac:dyDescent="0.25">
      <c r="J5767" s="1" t="s">
        <v>19272</v>
      </c>
      <c r="K5767" t="s">
        <v>7386</v>
      </c>
    </row>
    <row r="5768" spans="10:11" x14ac:dyDescent="0.25">
      <c r="J5768" s="1" t="s">
        <v>19273</v>
      </c>
      <c r="K5768" t="s">
        <v>7387</v>
      </c>
    </row>
    <row r="5769" spans="10:11" x14ac:dyDescent="0.25">
      <c r="J5769" s="1" t="s">
        <v>19274</v>
      </c>
      <c r="K5769" t="s">
        <v>2186</v>
      </c>
    </row>
    <row r="5770" spans="10:11" x14ac:dyDescent="0.25">
      <c r="J5770" s="1" t="s">
        <v>19275</v>
      </c>
      <c r="K5770" t="s">
        <v>7388</v>
      </c>
    </row>
    <row r="5771" spans="10:11" x14ac:dyDescent="0.25">
      <c r="J5771" s="1" t="s">
        <v>19276</v>
      </c>
      <c r="K5771" t="s">
        <v>7389</v>
      </c>
    </row>
    <row r="5772" spans="10:11" x14ac:dyDescent="0.25">
      <c r="J5772" s="1" t="s">
        <v>19277</v>
      </c>
      <c r="K5772" t="s">
        <v>7390</v>
      </c>
    </row>
    <row r="5773" spans="10:11" x14ac:dyDescent="0.25">
      <c r="J5773" s="1" t="s">
        <v>19278</v>
      </c>
      <c r="K5773" t="s">
        <v>1443</v>
      </c>
    </row>
    <row r="5774" spans="10:11" x14ac:dyDescent="0.25">
      <c r="J5774" s="1" t="s">
        <v>19279</v>
      </c>
      <c r="K5774" t="s">
        <v>7391</v>
      </c>
    </row>
    <row r="5775" spans="10:11" x14ac:dyDescent="0.25">
      <c r="J5775" s="1" t="s">
        <v>19280</v>
      </c>
      <c r="K5775" t="s">
        <v>1444</v>
      </c>
    </row>
    <row r="5776" spans="10:11" x14ac:dyDescent="0.25">
      <c r="J5776" s="1" t="s">
        <v>19281</v>
      </c>
      <c r="K5776" t="s">
        <v>7392</v>
      </c>
    </row>
    <row r="5777" spans="10:11" x14ac:dyDescent="0.25">
      <c r="J5777" s="1" t="s">
        <v>19282</v>
      </c>
      <c r="K5777" t="s">
        <v>1445</v>
      </c>
    </row>
    <row r="5778" spans="10:11" x14ac:dyDescent="0.25">
      <c r="J5778" s="1" t="s">
        <v>19283</v>
      </c>
      <c r="K5778" t="s">
        <v>7393</v>
      </c>
    </row>
    <row r="5779" spans="10:11" x14ac:dyDescent="0.25">
      <c r="J5779" s="1" t="s">
        <v>19284</v>
      </c>
      <c r="K5779" t="s">
        <v>2187</v>
      </c>
    </row>
    <row r="5780" spans="10:11" x14ac:dyDescent="0.25">
      <c r="J5780" s="1" t="s">
        <v>19285</v>
      </c>
      <c r="K5780" t="s">
        <v>1446</v>
      </c>
    </row>
    <row r="5781" spans="10:11" x14ac:dyDescent="0.25">
      <c r="J5781" s="1" t="s">
        <v>19286</v>
      </c>
      <c r="K5781" t="s">
        <v>7394</v>
      </c>
    </row>
    <row r="5782" spans="10:11" x14ac:dyDescent="0.25">
      <c r="J5782" s="1" t="s">
        <v>19287</v>
      </c>
      <c r="K5782" t="s">
        <v>7395</v>
      </c>
    </row>
    <row r="5783" spans="10:11" x14ac:dyDescent="0.25">
      <c r="J5783" s="1" t="s">
        <v>19288</v>
      </c>
      <c r="K5783" t="s">
        <v>1447</v>
      </c>
    </row>
    <row r="5784" spans="10:11" x14ac:dyDescent="0.25">
      <c r="J5784" s="1" t="s">
        <v>19289</v>
      </c>
      <c r="K5784" t="s">
        <v>7396</v>
      </c>
    </row>
    <row r="5785" spans="10:11" x14ac:dyDescent="0.25">
      <c r="J5785" s="1" t="s">
        <v>19290</v>
      </c>
      <c r="K5785" t="s">
        <v>7397</v>
      </c>
    </row>
    <row r="5786" spans="10:11" x14ac:dyDescent="0.25">
      <c r="J5786" s="1" t="s">
        <v>19291</v>
      </c>
      <c r="K5786" t="s">
        <v>2188</v>
      </c>
    </row>
    <row r="5787" spans="10:11" x14ac:dyDescent="0.25">
      <c r="J5787" s="1" t="s">
        <v>19292</v>
      </c>
      <c r="K5787" t="s">
        <v>1448</v>
      </c>
    </row>
    <row r="5788" spans="10:11" x14ac:dyDescent="0.25">
      <c r="J5788" s="1" t="s">
        <v>19293</v>
      </c>
      <c r="K5788" t="s">
        <v>1449</v>
      </c>
    </row>
    <row r="5789" spans="10:11" x14ac:dyDescent="0.25">
      <c r="J5789" s="1" t="s">
        <v>19294</v>
      </c>
      <c r="K5789" t="s">
        <v>7398</v>
      </c>
    </row>
    <row r="5790" spans="10:11" x14ac:dyDescent="0.25">
      <c r="J5790" s="1" t="s">
        <v>19295</v>
      </c>
      <c r="K5790" t="s">
        <v>7399</v>
      </c>
    </row>
    <row r="5791" spans="10:11" x14ac:dyDescent="0.25">
      <c r="J5791" s="1" t="s">
        <v>19296</v>
      </c>
      <c r="K5791" t="s">
        <v>7400</v>
      </c>
    </row>
    <row r="5792" spans="10:11" x14ac:dyDescent="0.25">
      <c r="J5792" s="1" t="s">
        <v>19297</v>
      </c>
      <c r="K5792" t="s">
        <v>2189</v>
      </c>
    </row>
    <row r="5793" spans="10:11" x14ac:dyDescent="0.25">
      <c r="J5793" s="1" t="s">
        <v>19298</v>
      </c>
      <c r="K5793" t="s">
        <v>7401</v>
      </c>
    </row>
    <row r="5794" spans="10:11" x14ac:dyDescent="0.25">
      <c r="J5794" s="1" t="s">
        <v>19299</v>
      </c>
      <c r="K5794" t="s">
        <v>7402</v>
      </c>
    </row>
    <row r="5795" spans="10:11" x14ac:dyDescent="0.25">
      <c r="J5795" s="1" t="s">
        <v>19300</v>
      </c>
      <c r="K5795" t="s">
        <v>7403</v>
      </c>
    </row>
    <row r="5796" spans="10:11" x14ac:dyDescent="0.25">
      <c r="J5796" s="1" t="s">
        <v>19301</v>
      </c>
      <c r="K5796" t="s">
        <v>7404</v>
      </c>
    </row>
    <row r="5797" spans="10:11" x14ac:dyDescent="0.25">
      <c r="J5797" s="1" t="s">
        <v>19302</v>
      </c>
      <c r="K5797" t="s">
        <v>7405</v>
      </c>
    </row>
    <row r="5798" spans="10:11" x14ac:dyDescent="0.25">
      <c r="J5798" s="1" t="s">
        <v>19303</v>
      </c>
      <c r="K5798" t="s">
        <v>7406</v>
      </c>
    </row>
    <row r="5799" spans="10:11" x14ac:dyDescent="0.25">
      <c r="J5799" s="1" t="s">
        <v>19304</v>
      </c>
      <c r="K5799" t="s">
        <v>1450</v>
      </c>
    </row>
    <row r="5800" spans="10:11" x14ac:dyDescent="0.25">
      <c r="J5800" s="1" t="s">
        <v>19305</v>
      </c>
      <c r="K5800" t="s">
        <v>1451</v>
      </c>
    </row>
    <row r="5801" spans="10:11" x14ac:dyDescent="0.25">
      <c r="J5801" s="1" t="s">
        <v>19306</v>
      </c>
      <c r="K5801" t="s">
        <v>1452</v>
      </c>
    </row>
    <row r="5802" spans="10:11" x14ac:dyDescent="0.25">
      <c r="J5802" s="1" t="s">
        <v>19307</v>
      </c>
      <c r="K5802" t="s">
        <v>7407</v>
      </c>
    </row>
    <row r="5803" spans="10:11" x14ac:dyDescent="0.25">
      <c r="J5803" s="1" t="s">
        <v>19308</v>
      </c>
      <c r="K5803" t="s">
        <v>7408</v>
      </c>
    </row>
    <row r="5804" spans="10:11" x14ac:dyDescent="0.25">
      <c r="J5804" s="1" t="s">
        <v>19309</v>
      </c>
      <c r="K5804" t="s">
        <v>7409</v>
      </c>
    </row>
    <row r="5805" spans="10:11" x14ac:dyDescent="0.25">
      <c r="J5805" s="1" t="s">
        <v>19310</v>
      </c>
      <c r="K5805" t="s">
        <v>7410</v>
      </c>
    </row>
    <row r="5806" spans="10:11" x14ac:dyDescent="0.25">
      <c r="J5806" s="1" t="s">
        <v>19311</v>
      </c>
      <c r="K5806" t="s">
        <v>7411</v>
      </c>
    </row>
    <row r="5807" spans="10:11" x14ac:dyDescent="0.25">
      <c r="J5807" s="1" t="s">
        <v>19312</v>
      </c>
      <c r="K5807" t="s">
        <v>7412</v>
      </c>
    </row>
    <row r="5808" spans="10:11" x14ac:dyDescent="0.25">
      <c r="J5808" s="1" t="s">
        <v>19313</v>
      </c>
      <c r="K5808" t="s">
        <v>7413</v>
      </c>
    </row>
    <row r="5809" spans="10:11" x14ac:dyDescent="0.25">
      <c r="J5809" s="1" t="s">
        <v>19314</v>
      </c>
      <c r="K5809" t="s">
        <v>7414</v>
      </c>
    </row>
    <row r="5810" spans="10:11" x14ac:dyDescent="0.25">
      <c r="J5810" s="1" t="s">
        <v>19315</v>
      </c>
      <c r="K5810" t="s">
        <v>7415</v>
      </c>
    </row>
    <row r="5811" spans="10:11" x14ac:dyDescent="0.25">
      <c r="J5811" s="1" t="s">
        <v>19316</v>
      </c>
      <c r="K5811" t="s">
        <v>871</v>
      </c>
    </row>
    <row r="5812" spans="10:11" x14ac:dyDescent="0.25">
      <c r="J5812" s="1" t="s">
        <v>19317</v>
      </c>
      <c r="K5812" t="s">
        <v>7416</v>
      </c>
    </row>
    <row r="5813" spans="10:11" x14ac:dyDescent="0.25">
      <c r="J5813" s="1" t="s">
        <v>19318</v>
      </c>
      <c r="K5813" t="s">
        <v>7417</v>
      </c>
    </row>
    <row r="5814" spans="10:11" x14ac:dyDescent="0.25">
      <c r="J5814" s="1" t="s">
        <v>19319</v>
      </c>
      <c r="K5814" t="s">
        <v>7418</v>
      </c>
    </row>
    <row r="5815" spans="10:11" x14ac:dyDescent="0.25">
      <c r="J5815" s="1" t="s">
        <v>19320</v>
      </c>
      <c r="K5815" t="s">
        <v>7419</v>
      </c>
    </row>
    <row r="5816" spans="10:11" x14ac:dyDescent="0.25">
      <c r="J5816" s="1" t="s">
        <v>19321</v>
      </c>
      <c r="K5816" t="s">
        <v>7420</v>
      </c>
    </row>
    <row r="5817" spans="10:11" x14ac:dyDescent="0.25">
      <c r="J5817" s="1" t="s">
        <v>19322</v>
      </c>
      <c r="K5817" t="s">
        <v>7421</v>
      </c>
    </row>
    <row r="5818" spans="10:11" x14ac:dyDescent="0.25">
      <c r="J5818" s="1" t="s">
        <v>19323</v>
      </c>
      <c r="K5818" t="s">
        <v>7422</v>
      </c>
    </row>
    <row r="5819" spans="10:11" x14ac:dyDescent="0.25">
      <c r="J5819" s="1" t="s">
        <v>19324</v>
      </c>
      <c r="K5819" t="s">
        <v>2190</v>
      </c>
    </row>
    <row r="5820" spans="10:11" x14ac:dyDescent="0.25">
      <c r="J5820" s="1" t="s">
        <v>19325</v>
      </c>
      <c r="K5820" t="s">
        <v>7423</v>
      </c>
    </row>
    <row r="5821" spans="10:11" x14ac:dyDescent="0.25">
      <c r="J5821" s="1" t="s">
        <v>19326</v>
      </c>
      <c r="K5821" t="s">
        <v>7424</v>
      </c>
    </row>
    <row r="5822" spans="10:11" x14ac:dyDescent="0.25">
      <c r="J5822" s="1" t="s">
        <v>19327</v>
      </c>
      <c r="K5822" t="s">
        <v>7425</v>
      </c>
    </row>
    <row r="5823" spans="10:11" x14ac:dyDescent="0.25">
      <c r="J5823" s="1" t="s">
        <v>19328</v>
      </c>
      <c r="K5823" t="s">
        <v>7426</v>
      </c>
    </row>
    <row r="5824" spans="10:11" x14ac:dyDescent="0.25">
      <c r="J5824" s="1" t="s">
        <v>19329</v>
      </c>
      <c r="K5824" t="s">
        <v>2191</v>
      </c>
    </row>
    <row r="5825" spans="10:11" x14ac:dyDescent="0.25">
      <c r="J5825" s="1" t="s">
        <v>19330</v>
      </c>
      <c r="K5825" t="s">
        <v>2192</v>
      </c>
    </row>
    <row r="5826" spans="10:11" x14ac:dyDescent="0.25">
      <c r="J5826" s="1" t="s">
        <v>19331</v>
      </c>
      <c r="K5826" t="s">
        <v>1453</v>
      </c>
    </row>
    <row r="5827" spans="10:11" x14ac:dyDescent="0.25">
      <c r="J5827" s="1" t="s">
        <v>19332</v>
      </c>
      <c r="K5827" t="s">
        <v>7427</v>
      </c>
    </row>
    <row r="5828" spans="10:11" x14ac:dyDescent="0.25">
      <c r="J5828" s="1" t="s">
        <v>19333</v>
      </c>
      <c r="K5828" t="s">
        <v>7428</v>
      </c>
    </row>
    <row r="5829" spans="10:11" x14ac:dyDescent="0.25">
      <c r="J5829" s="1" t="s">
        <v>19334</v>
      </c>
      <c r="K5829" t="s">
        <v>7429</v>
      </c>
    </row>
    <row r="5830" spans="10:11" x14ac:dyDescent="0.25">
      <c r="J5830" s="1" t="s">
        <v>19335</v>
      </c>
      <c r="K5830" t="s">
        <v>7430</v>
      </c>
    </row>
    <row r="5831" spans="10:11" x14ac:dyDescent="0.25">
      <c r="J5831" s="1" t="s">
        <v>19336</v>
      </c>
      <c r="K5831" t="s">
        <v>7431</v>
      </c>
    </row>
    <row r="5832" spans="10:11" x14ac:dyDescent="0.25">
      <c r="J5832" s="1" t="s">
        <v>19337</v>
      </c>
      <c r="K5832" t="s">
        <v>7432</v>
      </c>
    </row>
    <row r="5833" spans="10:11" x14ac:dyDescent="0.25">
      <c r="J5833" s="1" t="s">
        <v>19338</v>
      </c>
      <c r="K5833" t="s">
        <v>7433</v>
      </c>
    </row>
    <row r="5834" spans="10:11" x14ac:dyDescent="0.25">
      <c r="J5834" s="1" t="s">
        <v>19339</v>
      </c>
      <c r="K5834" t="s">
        <v>7434</v>
      </c>
    </row>
    <row r="5835" spans="10:11" x14ac:dyDescent="0.25">
      <c r="J5835" s="1" t="s">
        <v>19340</v>
      </c>
      <c r="K5835" t="s">
        <v>7435</v>
      </c>
    </row>
    <row r="5836" spans="10:11" x14ac:dyDescent="0.25">
      <c r="J5836" s="1" t="s">
        <v>19341</v>
      </c>
      <c r="K5836" t="s">
        <v>7436</v>
      </c>
    </row>
    <row r="5837" spans="10:11" x14ac:dyDescent="0.25">
      <c r="J5837" s="1" t="s">
        <v>19342</v>
      </c>
      <c r="K5837" t="s">
        <v>7437</v>
      </c>
    </row>
    <row r="5838" spans="10:11" x14ac:dyDescent="0.25">
      <c r="J5838" s="1" t="s">
        <v>19343</v>
      </c>
      <c r="K5838" t="s">
        <v>7438</v>
      </c>
    </row>
    <row r="5839" spans="10:11" x14ac:dyDescent="0.25">
      <c r="J5839" s="1" t="s">
        <v>19344</v>
      </c>
      <c r="K5839" t="s">
        <v>7439</v>
      </c>
    </row>
    <row r="5840" spans="10:11" x14ac:dyDescent="0.25">
      <c r="J5840" s="1" t="s">
        <v>19345</v>
      </c>
      <c r="K5840" t="s">
        <v>7440</v>
      </c>
    </row>
    <row r="5841" spans="10:11" x14ac:dyDescent="0.25">
      <c r="J5841" s="1" t="s">
        <v>19346</v>
      </c>
      <c r="K5841" t="s">
        <v>7441</v>
      </c>
    </row>
    <row r="5842" spans="10:11" x14ac:dyDescent="0.25">
      <c r="J5842" s="1" t="s">
        <v>19347</v>
      </c>
      <c r="K5842" t="s">
        <v>7442</v>
      </c>
    </row>
    <row r="5843" spans="10:11" x14ac:dyDescent="0.25">
      <c r="J5843" s="1" t="s">
        <v>19348</v>
      </c>
      <c r="K5843" t="s">
        <v>7443</v>
      </c>
    </row>
    <row r="5844" spans="10:11" x14ac:dyDescent="0.25">
      <c r="J5844" s="1" t="s">
        <v>19349</v>
      </c>
      <c r="K5844" t="s">
        <v>1454</v>
      </c>
    </row>
    <row r="5845" spans="10:11" x14ac:dyDescent="0.25">
      <c r="J5845" s="1" t="s">
        <v>19350</v>
      </c>
      <c r="K5845" t="s">
        <v>1455</v>
      </c>
    </row>
    <row r="5846" spans="10:11" x14ac:dyDescent="0.25">
      <c r="J5846" s="1" t="s">
        <v>19351</v>
      </c>
      <c r="K5846" t="s">
        <v>1456</v>
      </c>
    </row>
    <row r="5847" spans="10:11" x14ac:dyDescent="0.25">
      <c r="J5847" s="1" t="s">
        <v>19352</v>
      </c>
      <c r="K5847" t="s">
        <v>7444</v>
      </c>
    </row>
    <row r="5848" spans="10:11" x14ac:dyDescent="0.25">
      <c r="J5848" s="1" t="s">
        <v>19353</v>
      </c>
      <c r="K5848" t="s">
        <v>7445</v>
      </c>
    </row>
    <row r="5849" spans="10:11" x14ac:dyDescent="0.25">
      <c r="J5849" s="1" t="s">
        <v>19354</v>
      </c>
      <c r="K5849" t="s">
        <v>2193</v>
      </c>
    </row>
    <row r="5850" spans="10:11" x14ac:dyDescent="0.25">
      <c r="J5850" s="1" t="s">
        <v>19355</v>
      </c>
      <c r="K5850" t="s">
        <v>7446</v>
      </c>
    </row>
    <row r="5851" spans="10:11" x14ac:dyDescent="0.25">
      <c r="J5851" s="1" t="s">
        <v>19356</v>
      </c>
      <c r="K5851" t="s">
        <v>1457</v>
      </c>
    </row>
    <row r="5852" spans="10:11" x14ac:dyDescent="0.25">
      <c r="J5852" s="1" t="s">
        <v>19357</v>
      </c>
      <c r="K5852" t="s">
        <v>7447</v>
      </c>
    </row>
    <row r="5853" spans="10:11" x14ac:dyDescent="0.25">
      <c r="J5853" s="1" t="s">
        <v>19358</v>
      </c>
      <c r="K5853" t="s">
        <v>7448</v>
      </c>
    </row>
    <row r="5854" spans="10:11" x14ac:dyDescent="0.25">
      <c r="J5854" s="1" t="s">
        <v>19359</v>
      </c>
      <c r="K5854" t="s">
        <v>7449</v>
      </c>
    </row>
    <row r="5855" spans="10:11" x14ac:dyDescent="0.25">
      <c r="J5855" s="1" t="s">
        <v>19360</v>
      </c>
      <c r="K5855" t="s">
        <v>7450</v>
      </c>
    </row>
    <row r="5856" spans="10:11" x14ac:dyDescent="0.25">
      <c r="J5856" s="1" t="s">
        <v>19361</v>
      </c>
      <c r="K5856" t="s">
        <v>7451</v>
      </c>
    </row>
    <row r="5857" spans="10:11" x14ac:dyDescent="0.25">
      <c r="J5857" s="1" t="s">
        <v>19362</v>
      </c>
      <c r="K5857" t="s">
        <v>7452</v>
      </c>
    </row>
    <row r="5858" spans="10:11" x14ac:dyDescent="0.25">
      <c r="J5858" s="1" t="s">
        <v>19363</v>
      </c>
      <c r="K5858" t="s">
        <v>7453</v>
      </c>
    </row>
    <row r="5859" spans="10:11" x14ac:dyDescent="0.25">
      <c r="J5859" s="1" t="s">
        <v>19364</v>
      </c>
      <c r="K5859" t="s">
        <v>2194</v>
      </c>
    </row>
    <row r="5860" spans="10:11" x14ac:dyDescent="0.25">
      <c r="J5860" s="1" t="s">
        <v>19365</v>
      </c>
      <c r="K5860" t="s">
        <v>7454</v>
      </c>
    </row>
    <row r="5861" spans="10:11" x14ac:dyDescent="0.25">
      <c r="J5861" s="1" t="s">
        <v>19366</v>
      </c>
      <c r="K5861" t="s">
        <v>7455</v>
      </c>
    </row>
    <row r="5862" spans="10:11" x14ac:dyDescent="0.25">
      <c r="J5862" s="1" t="s">
        <v>19367</v>
      </c>
      <c r="K5862" t="s">
        <v>2195</v>
      </c>
    </row>
    <row r="5863" spans="10:11" x14ac:dyDescent="0.25">
      <c r="J5863" s="1" t="s">
        <v>19368</v>
      </c>
      <c r="K5863" t="s">
        <v>7456</v>
      </c>
    </row>
    <row r="5864" spans="10:11" x14ac:dyDescent="0.25">
      <c r="J5864" s="1" t="s">
        <v>19369</v>
      </c>
      <c r="K5864" t="s">
        <v>7457</v>
      </c>
    </row>
    <row r="5865" spans="10:11" x14ac:dyDescent="0.25">
      <c r="J5865" s="1" t="s">
        <v>19370</v>
      </c>
      <c r="K5865" t="s">
        <v>7458</v>
      </c>
    </row>
    <row r="5866" spans="10:11" x14ac:dyDescent="0.25">
      <c r="J5866" s="1" t="s">
        <v>19371</v>
      </c>
      <c r="K5866" t="s">
        <v>7459</v>
      </c>
    </row>
    <row r="5867" spans="10:11" x14ac:dyDescent="0.25">
      <c r="J5867" s="1" t="s">
        <v>19372</v>
      </c>
      <c r="K5867" t="s">
        <v>1458</v>
      </c>
    </row>
    <row r="5868" spans="10:11" x14ac:dyDescent="0.25">
      <c r="J5868" s="1" t="s">
        <v>19373</v>
      </c>
      <c r="K5868" t="s">
        <v>7460</v>
      </c>
    </row>
    <row r="5869" spans="10:11" x14ac:dyDescent="0.25">
      <c r="J5869" s="1" t="s">
        <v>19374</v>
      </c>
      <c r="K5869" t="s">
        <v>7461</v>
      </c>
    </row>
    <row r="5870" spans="10:11" x14ac:dyDescent="0.25">
      <c r="J5870" s="1" t="s">
        <v>19375</v>
      </c>
      <c r="K5870" t="s">
        <v>7462</v>
      </c>
    </row>
    <row r="5871" spans="10:11" x14ac:dyDescent="0.25">
      <c r="J5871" s="1" t="s">
        <v>19376</v>
      </c>
      <c r="K5871" t="s">
        <v>7463</v>
      </c>
    </row>
    <row r="5872" spans="10:11" x14ac:dyDescent="0.25">
      <c r="J5872" s="1" t="s">
        <v>19377</v>
      </c>
      <c r="K5872" t="s">
        <v>7464</v>
      </c>
    </row>
    <row r="5873" spans="10:11" x14ac:dyDescent="0.25">
      <c r="J5873" s="1" t="s">
        <v>19378</v>
      </c>
      <c r="K5873" t="s">
        <v>7465</v>
      </c>
    </row>
    <row r="5874" spans="10:11" x14ac:dyDescent="0.25">
      <c r="J5874" s="1" t="s">
        <v>19379</v>
      </c>
      <c r="K5874" t="s">
        <v>2196</v>
      </c>
    </row>
    <row r="5875" spans="10:11" x14ac:dyDescent="0.25">
      <c r="J5875" s="1" t="s">
        <v>19380</v>
      </c>
      <c r="K5875" t="s">
        <v>7466</v>
      </c>
    </row>
    <row r="5876" spans="10:11" x14ac:dyDescent="0.25">
      <c r="J5876" s="1" t="s">
        <v>19381</v>
      </c>
      <c r="K5876" t="s">
        <v>7467</v>
      </c>
    </row>
    <row r="5877" spans="10:11" x14ac:dyDescent="0.25">
      <c r="J5877" s="1" t="s">
        <v>19382</v>
      </c>
      <c r="K5877" t="s">
        <v>7468</v>
      </c>
    </row>
    <row r="5878" spans="10:11" x14ac:dyDescent="0.25">
      <c r="J5878" s="1" t="s">
        <v>19383</v>
      </c>
      <c r="K5878" t="s">
        <v>7469</v>
      </c>
    </row>
    <row r="5879" spans="10:11" x14ac:dyDescent="0.25">
      <c r="J5879" s="1" t="s">
        <v>19384</v>
      </c>
      <c r="K5879" t="s">
        <v>7470</v>
      </c>
    </row>
    <row r="5880" spans="10:11" x14ac:dyDescent="0.25">
      <c r="J5880" s="1" t="s">
        <v>19385</v>
      </c>
      <c r="K5880" t="s">
        <v>7471</v>
      </c>
    </row>
    <row r="5881" spans="10:11" x14ac:dyDescent="0.25">
      <c r="J5881" s="1" t="s">
        <v>19386</v>
      </c>
      <c r="K5881" t="s">
        <v>7472</v>
      </c>
    </row>
    <row r="5882" spans="10:11" x14ac:dyDescent="0.25">
      <c r="J5882" s="1" t="s">
        <v>19387</v>
      </c>
      <c r="K5882" t="s">
        <v>7473</v>
      </c>
    </row>
    <row r="5883" spans="10:11" x14ac:dyDescent="0.25">
      <c r="J5883" s="1" t="s">
        <v>19388</v>
      </c>
      <c r="K5883" t="s">
        <v>2197</v>
      </c>
    </row>
    <row r="5884" spans="10:11" x14ac:dyDescent="0.25">
      <c r="J5884" s="1" t="s">
        <v>19389</v>
      </c>
      <c r="K5884" t="s">
        <v>7474</v>
      </c>
    </row>
    <row r="5885" spans="10:11" x14ac:dyDescent="0.25">
      <c r="J5885" s="1" t="s">
        <v>19390</v>
      </c>
      <c r="K5885" t="s">
        <v>7475</v>
      </c>
    </row>
    <row r="5886" spans="10:11" x14ac:dyDescent="0.25">
      <c r="J5886" s="1" t="s">
        <v>19391</v>
      </c>
      <c r="K5886" t="s">
        <v>7476</v>
      </c>
    </row>
    <row r="5887" spans="10:11" x14ac:dyDescent="0.25">
      <c r="J5887" s="1" t="s">
        <v>19392</v>
      </c>
      <c r="K5887" t="s">
        <v>7477</v>
      </c>
    </row>
    <row r="5888" spans="10:11" x14ac:dyDescent="0.25">
      <c r="J5888" s="1" t="s">
        <v>19393</v>
      </c>
      <c r="K5888" t="s">
        <v>7478</v>
      </c>
    </row>
    <row r="5889" spans="10:11" x14ac:dyDescent="0.25">
      <c r="J5889" s="1" t="s">
        <v>19394</v>
      </c>
      <c r="K5889" t="s">
        <v>7479</v>
      </c>
    </row>
    <row r="5890" spans="10:11" x14ac:dyDescent="0.25">
      <c r="J5890" s="1" t="s">
        <v>19395</v>
      </c>
      <c r="K5890" t="s">
        <v>7480</v>
      </c>
    </row>
    <row r="5891" spans="10:11" x14ac:dyDescent="0.25">
      <c r="J5891" s="1" t="s">
        <v>19396</v>
      </c>
      <c r="K5891" t="s">
        <v>7481</v>
      </c>
    </row>
    <row r="5892" spans="10:11" x14ac:dyDescent="0.25">
      <c r="J5892" s="1" t="s">
        <v>19397</v>
      </c>
      <c r="K5892" t="s">
        <v>7482</v>
      </c>
    </row>
    <row r="5893" spans="10:11" x14ac:dyDescent="0.25">
      <c r="J5893" s="1" t="s">
        <v>19398</v>
      </c>
      <c r="K5893" t="s">
        <v>7483</v>
      </c>
    </row>
    <row r="5894" spans="10:11" x14ac:dyDescent="0.25">
      <c r="J5894" s="1" t="s">
        <v>19399</v>
      </c>
      <c r="K5894" t="s">
        <v>7484</v>
      </c>
    </row>
    <row r="5895" spans="10:11" x14ac:dyDescent="0.25">
      <c r="J5895" s="1" t="s">
        <v>19400</v>
      </c>
      <c r="K5895" t="s">
        <v>1459</v>
      </c>
    </row>
    <row r="5896" spans="10:11" x14ac:dyDescent="0.25">
      <c r="J5896" s="1" t="s">
        <v>19401</v>
      </c>
      <c r="K5896" t="s">
        <v>7485</v>
      </c>
    </row>
    <row r="5897" spans="10:11" x14ac:dyDescent="0.25">
      <c r="J5897" s="1" t="s">
        <v>19402</v>
      </c>
      <c r="K5897" t="s">
        <v>7486</v>
      </c>
    </row>
    <row r="5898" spans="10:11" x14ac:dyDescent="0.25">
      <c r="J5898" s="1" t="s">
        <v>19403</v>
      </c>
      <c r="K5898" t="s">
        <v>7487</v>
      </c>
    </row>
    <row r="5899" spans="10:11" x14ac:dyDescent="0.25">
      <c r="J5899" s="1" t="s">
        <v>19404</v>
      </c>
      <c r="K5899" t="s">
        <v>7488</v>
      </c>
    </row>
    <row r="5900" spans="10:11" x14ac:dyDescent="0.25">
      <c r="J5900" s="1" t="s">
        <v>19405</v>
      </c>
      <c r="K5900" t="s">
        <v>2198</v>
      </c>
    </row>
    <row r="5901" spans="10:11" x14ac:dyDescent="0.25">
      <c r="J5901" s="1" t="s">
        <v>19406</v>
      </c>
      <c r="K5901" t="s">
        <v>7489</v>
      </c>
    </row>
    <row r="5902" spans="10:11" x14ac:dyDescent="0.25">
      <c r="J5902" s="1" t="s">
        <v>19407</v>
      </c>
      <c r="K5902" t="s">
        <v>7490</v>
      </c>
    </row>
    <row r="5903" spans="10:11" x14ac:dyDescent="0.25">
      <c r="J5903" s="1" t="s">
        <v>19408</v>
      </c>
      <c r="K5903" t="s">
        <v>7491</v>
      </c>
    </row>
    <row r="5904" spans="10:11" x14ac:dyDescent="0.25">
      <c r="J5904" s="1" t="s">
        <v>19409</v>
      </c>
      <c r="K5904" t="s">
        <v>7492</v>
      </c>
    </row>
    <row r="5905" spans="10:11" x14ac:dyDescent="0.25">
      <c r="J5905" s="1" t="s">
        <v>19410</v>
      </c>
      <c r="K5905" t="s">
        <v>1460</v>
      </c>
    </row>
    <row r="5906" spans="10:11" x14ac:dyDescent="0.25">
      <c r="J5906" s="1" t="s">
        <v>19411</v>
      </c>
      <c r="K5906" t="s">
        <v>7493</v>
      </c>
    </row>
    <row r="5907" spans="10:11" x14ac:dyDescent="0.25">
      <c r="J5907" s="1" t="s">
        <v>19412</v>
      </c>
      <c r="K5907" t="s">
        <v>7494</v>
      </c>
    </row>
    <row r="5908" spans="10:11" x14ac:dyDescent="0.25">
      <c r="J5908" s="1" t="s">
        <v>19413</v>
      </c>
      <c r="K5908" t="s">
        <v>7495</v>
      </c>
    </row>
    <row r="5909" spans="10:11" x14ac:dyDescent="0.25">
      <c r="J5909" s="1" t="s">
        <v>19414</v>
      </c>
      <c r="K5909" t="s">
        <v>7496</v>
      </c>
    </row>
    <row r="5910" spans="10:11" x14ac:dyDescent="0.25">
      <c r="J5910" s="1" t="s">
        <v>19415</v>
      </c>
      <c r="K5910" t="s">
        <v>7497</v>
      </c>
    </row>
    <row r="5911" spans="10:11" x14ac:dyDescent="0.25">
      <c r="J5911" s="1" t="s">
        <v>19416</v>
      </c>
      <c r="K5911" t="s">
        <v>7498</v>
      </c>
    </row>
    <row r="5912" spans="10:11" x14ac:dyDescent="0.25">
      <c r="J5912" s="1" t="s">
        <v>19417</v>
      </c>
      <c r="K5912" t="s">
        <v>7499</v>
      </c>
    </row>
    <row r="5913" spans="10:11" x14ac:dyDescent="0.25">
      <c r="J5913" s="1" t="s">
        <v>19418</v>
      </c>
      <c r="K5913" t="s">
        <v>7500</v>
      </c>
    </row>
    <row r="5914" spans="10:11" x14ac:dyDescent="0.25">
      <c r="J5914" s="1" t="s">
        <v>19419</v>
      </c>
      <c r="K5914" t="s">
        <v>7501</v>
      </c>
    </row>
    <row r="5915" spans="10:11" x14ac:dyDescent="0.25">
      <c r="J5915" s="1" t="s">
        <v>19420</v>
      </c>
      <c r="K5915" t="s">
        <v>7502</v>
      </c>
    </row>
    <row r="5916" spans="10:11" x14ac:dyDescent="0.25">
      <c r="J5916" s="1" t="s">
        <v>19421</v>
      </c>
      <c r="K5916" t="s">
        <v>7503</v>
      </c>
    </row>
    <row r="5917" spans="10:11" x14ac:dyDescent="0.25">
      <c r="J5917" s="1" t="s">
        <v>19422</v>
      </c>
      <c r="K5917" t="s">
        <v>7504</v>
      </c>
    </row>
    <row r="5918" spans="10:11" x14ac:dyDescent="0.25">
      <c r="J5918" s="1" t="s">
        <v>19423</v>
      </c>
      <c r="K5918" t="s">
        <v>7505</v>
      </c>
    </row>
    <row r="5919" spans="10:11" x14ac:dyDescent="0.25">
      <c r="J5919" s="1" t="s">
        <v>19424</v>
      </c>
      <c r="K5919" t="s">
        <v>7506</v>
      </c>
    </row>
    <row r="5920" spans="10:11" x14ac:dyDescent="0.25">
      <c r="J5920" s="1" t="s">
        <v>19425</v>
      </c>
      <c r="K5920" t="s">
        <v>7507</v>
      </c>
    </row>
    <row r="5921" spans="10:11" x14ac:dyDescent="0.25">
      <c r="J5921" s="1" t="s">
        <v>19426</v>
      </c>
      <c r="K5921" t="s">
        <v>7508</v>
      </c>
    </row>
    <row r="5922" spans="10:11" x14ac:dyDescent="0.25">
      <c r="J5922" s="1" t="s">
        <v>19427</v>
      </c>
      <c r="K5922" t="s">
        <v>2199</v>
      </c>
    </row>
    <row r="5923" spans="10:11" x14ac:dyDescent="0.25">
      <c r="J5923" s="1" t="s">
        <v>19428</v>
      </c>
      <c r="K5923" t="s">
        <v>7509</v>
      </c>
    </row>
    <row r="5924" spans="10:11" x14ac:dyDescent="0.25">
      <c r="J5924" s="1" t="s">
        <v>19429</v>
      </c>
      <c r="K5924" t="s">
        <v>7510</v>
      </c>
    </row>
    <row r="5925" spans="10:11" x14ac:dyDescent="0.25">
      <c r="J5925" s="1" t="s">
        <v>19430</v>
      </c>
      <c r="K5925" t="s">
        <v>7511</v>
      </c>
    </row>
    <row r="5926" spans="10:11" x14ac:dyDescent="0.25">
      <c r="J5926" s="1" t="s">
        <v>19431</v>
      </c>
      <c r="K5926" t="s">
        <v>872</v>
      </c>
    </row>
    <row r="5927" spans="10:11" x14ac:dyDescent="0.25">
      <c r="J5927" s="1" t="s">
        <v>19432</v>
      </c>
      <c r="K5927" t="s">
        <v>7512</v>
      </c>
    </row>
    <row r="5928" spans="10:11" x14ac:dyDescent="0.25">
      <c r="J5928" s="1" t="s">
        <v>19433</v>
      </c>
      <c r="K5928" t="s">
        <v>2200</v>
      </c>
    </row>
    <row r="5929" spans="10:11" x14ac:dyDescent="0.25">
      <c r="J5929" s="1" t="s">
        <v>19434</v>
      </c>
      <c r="K5929" t="s">
        <v>7513</v>
      </c>
    </row>
    <row r="5930" spans="10:11" x14ac:dyDescent="0.25">
      <c r="J5930" s="1" t="s">
        <v>19435</v>
      </c>
      <c r="K5930" t="s">
        <v>7514</v>
      </c>
    </row>
    <row r="5931" spans="10:11" x14ac:dyDescent="0.25">
      <c r="J5931" s="1" t="s">
        <v>19436</v>
      </c>
      <c r="K5931" t="s">
        <v>7515</v>
      </c>
    </row>
    <row r="5932" spans="10:11" x14ac:dyDescent="0.25">
      <c r="J5932" s="1" t="s">
        <v>19437</v>
      </c>
      <c r="K5932" t="s">
        <v>7516</v>
      </c>
    </row>
    <row r="5933" spans="10:11" x14ac:dyDescent="0.25">
      <c r="J5933" s="1" t="s">
        <v>19438</v>
      </c>
      <c r="K5933" t="s">
        <v>7517</v>
      </c>
    </row>
    <row r="5934" spans="10:11" x14ac:dyDescent="0.25">
      <c r="J5934" s="1" t="s">
        <v>19439</v>
      </c>
      <c r="K5934" t="s">
        <v>7518</v>
      </c>
    </row>
    <row r="5935" spans="10:11" x14ac:dyDescent="0.25">
      <c r="J5935" s="1" t="s">
        <v>19440</v>
      </c>
      <c r="K5935" t="s">
        <v>7519</v>
      </c>
    </row>
    <row r="5936" spans="10:11" x14ac:dyDescent="0.25">
      <c r="J5936" s="1" t="s">
        <v>19441</v>
      </c>
      <c r="K5936" t="s">
        <v>7520</v>
      </c>
    </row>
    <row r="5937" spans="10:11" x14ac:dyDescent="0.25">
      <c r="J5937" s="1" t="s">
        <v>19442</v>
      </c>
      <c r="K5937" t="s">
        <v>7521</v>
      </c>
    </row>
    <row r="5938" spans="10:11" x14ac:dyDescent="0.25">
      <c r="J5938" s="1" t="s">
        <v>19443</v>
      </c>
      <c r="K5938" t="s">
        <v>7522</v>
      </c>
    </row>
    <row r="5939" spans="10:11" x14ac:dyDescent="0.25">
      <c r="J5939" s="1" t="s">
        <v>19444</v>
      </c>
      <c r="K5939" t="s">
        <v>7523</v>
      </c>
    </row>
    <row r="5940" spans="10:11" x14ac:dyDescent="0.25">
      <c r="J5940" s="1" t="s">
        <v>19445</v>
      </c>
      <c r="K5940" t="s">
        <v>7524</v>
      </c>
    </row>
    <row r="5941" spans="10:11" x14ac:dyDescent="0.25">
      <c r="J5941" s="1" t="s">
        <v>19446</v>
      </c>
      <c r="K5941" t="s">
        <v>7525</v>
      </c>
    </row>
    <row r="5942" spans="10:11" x14ac:dyDescent="0.25">
      <c r="J5942" s="1" t="s">
        <v>19447</v>
      </c>
      <c r="K5942" t="s">
        <v>7526</v>
      </c>
    </row>
    <row r="5943" spans="10:11" x14ac:dyDescent="0.25">
      <c r="J5943" s="1" t="s">
        <v>19448</v>
      </c>
      <c r="K5943" t="s">
        <v>7527</v>
      </c>
    </row>
    <row r="5944" spans="10:11" x14ac:dyDescent="0.25">
      <c r="J5944" s="1" t="s">
        <v>19449</v>
      </c>
      <c r="K5944" t="s">
        <v>7528</v>
      </c>
    </row>
    <row r="5945" spans="10:11" x14ac:dyDescent="0.25">
      <c r="J5945" s="1" t="s">
        <v>19450</v>
      </c>
      <c r="K5945" t="s">
        <v>7529</v>
      </c>
    </row>
    <row r="5946" spans="10:11" x14ac:dyDescent="0.25">
      <c r="J5946" s="1" t="s">
        <v>19451</v>
      </c>
      <c r="K5946" t="s">
        <v>7530</v>
      </c>
    </row>
    <row r="5947" spans="10:11" x14ac:dyDescent="0.25">
      <c r="J5947" s="1" t="s">
        <v>19452</v>
      </c>
      <c r="K5947" t="s">
        <v>7531</v>
      </c>
    </row>
    <row r="5948" spans="10:11" x14ac:dyDescent="0.25">
      <c r="J5948" s="1" t="s">
        <v>19453</v>
      </c>
      <c r="K5948" t="s">
        <v>7532</v>
      </c>
    </row>
    <row r="5949" spans="10:11" x14ac:dyDescent="0.25">
      <c r="J5949" s="1" t="s">
        <v>19454</v>
      </c>
      <c r="K5949" t="s">
        <v>7533</v>
      </c>
    </row>
    <row r="5950" spans="10:11" x14ac:dyDescent="0.25">
      <c r="J5950" s="1" t="s">
        <v>19455</v>
      </c>
      <c r="K5950" t="s">
        <v>2201</v>
      </c>
    </row>
    <row r="5951" spans="10:11" x14ac:dyDescent="0.25">
      <c r="J5951" s="1" t="s">
        <v>19456</v>
      </c>
      <c r="K5951" t="s">
        <v>7534</v>
      </c>
    </row>
    <row r="5952" spans="10:11" x14ac:dyDescent="0.25">
      <c r="J5952" s="1" t="s">
        <v>19457</v>
      </c>
      <c r="K5952" t="s">
        <v>7535</v>
      </c>
    </row>
    <row r="5953" spans="10:11" x14ac:dyDescent="0.25">
      <c r="J5953" s="1" t="s">
        <v>19458</v>
      </c>
      <c r="K5953" t="s">
        <v>7536</v>
      </c>
    </row>
    <row r="5954" spans="10:11" x14ac:dyDescent="0.25">
      <c r="J5954" s="1" t="s">
        <v>19459</v>
      </c>
      <c r="K5954" t="s">
        <v>7537</v>
      </c>
    </row>
    <row r="5955" spans="10:11" x14ac:dyDescent="0.25">
      <c r="J5955" s="1" t="s">
        <v>19460</v>
      </c>
      <c r="K5955" t="s">
        <v>7538</v>
      </c>
    </row>
    <row r="5956" spans="10:11" x14ac:dyDescent="0.25">
      <c r="J5956" s="1" t="s">
        <v>19461</v>
      </c>
      <c r="K5956" t="s">
        <v>7539</v>
      </c>
    </row>
    <row r="5957" spans="10:11" x14ac:dyDescent="0.25">
      <c r="J5957" s="1" t="s">
        <v>19462</v>
      </c>
      <c r="K5957" t="s">
        <v>7540</v>
      </c>
    </row>
    <row r="5958" spans="10:11" x14ac:dyDescent="0.25">
      <c r="J5958" s="1" t="s">
        <v>19463</v>
      </c>
      <c r="K5958" t="s">
        <v>7541</v>
      </c>
    </row>
    <row r="5959" spans="10:11" x14ac:dyDescent="0.25">
      <c r="J5959" s="1" t="s">
        <v>19464</v>
      </c>
      <c r="K5959" t="s">
        <v>7542</v>
      </c>
    </row>
    <row r="5960" spans="10:11" x14ac:dyDescent="0.25">
      <c r="J5960" s="1" t="s">
        <v>19465</v>
      </c>
      <c r="K5960" t="s">
        <v>7543</v>
      </c>
    </row>
    <row r="5961" spans="10:11" x14ac:dyDescent="0.25">
      <c r="J5961" s="1" t="s">
        <v>19466</v>
      </c>
      <c r="K5961" t="s">
        <v>7544</v>
      </c>
    </row>
    <row r="5962" spans="10:11" x14ac:dyDescent="0.25">
      <c r="J5962" s="1" t="s">
        <v>19467</v>
      </c>
      <c r="K5962" t="s">
        <v>7545</v>
      </c>
    </row>
    <row r="5963" spans="10:11" x14ac:dyDescent="0.25">
      <c r="J5963" s="1" t="s">
        <v>19468</v>
      </c>
      <c r="K5963" t="s">
        <v>7546</v>
      </c>
    </row>
    <row r="5964" spans="10:11" x14ac:dyDescent="0.25">
      <c r="J5964" s="1" t="s">
        <v>19469</v>
      </c>
      <c r="K5964" t="s">
        <v>7547</v>
      </c>
    </row>
    <row r="5965" spans="10:11" x14ac:dyDescent="0.25">
      <c r="J5965" s="1" t="s">
        <v>19470</v>
      </c>
      <c r="K5965" t="s">
        <v>7548</v>
      </c>
    </row>
    <row r="5966" spans="10:11" x14ac:dyDescent="0.25">
      <c r="J5966" s="1" t="s">
        <v>19471</v>
      </c>
      <c r="K5966" t="s">
        <v>7549</v>
      </c>
    </row>
    <row r="5967" spans="10:11" x14ac:dyDescent="0.25">
      <c r="J5967" s="1" t="s">
        <v>19472</v>
      </c>
      <c r="K5967" t="s">
        <v>7550</v>
      </c>
    </row>
    <row r="5968" spans="10:11" x14ac:dyDescent="0.25">
      <c r="J5968" s="1" t="s">
        <v>19473</v>
      </c>
      <c r="K5968" t="s">
        <v>7551</v>
      </c>
    </row>
    <row r="5969" spans="10:11" x14ac:dyDescent="0.25">
      <c r="J5969" s="1" t="s">
        <v>19474</v>
      </c>
      <c r="K5969" t="s">
        <v>7552</v>
      </c>
    </row>
    <row r="5970" spans="10:11" x14ac:dyDescent="0.25">
      <c r="J5970" s="1" t="s">
        <v>19475</v>
      </c>
      <c r="K5970" t="s">
        <v>7553</v>
      </c>
    </row>
    <row r="5971" spans="10:11" x14ac:dyDescent="0.25">
      <c r="J5971" s="1" t="s">
        <v>19476</v>
      </c>
      <c r="K5971" t="s">
        <v>7554</v>
      </c>
    </row>
    <row r="5972" spans="10:11" x14ac:dyDescent="0.25">
      <c r="J5972" s="1" t="s">
        <v>19477</v>
      </c>
      <c r="K5972" t="s">
        <v>7555</v>
      </c>
    </row>
    <row r="5973" spans="10:11" x14ac:dyDescent="0.25">
      <c r="J5973" s="1" t="s">
        <v>19478</v>
      </c>
      <c r="K5973" t="s">
        <v>1461</v>
      </c>
    </row>
    <row r="5974" spans="10:11" x14ac:dyDescent="0.25">
      <c r="J5974" s="1" t="s">
        <v>19479</v>
      </c>
      <c r="K5974" t="s">
        <v>7556</v>
      </c>
    </row>
    <row r="5975" spans="10:11" x14ac:dyDescent="0.25">
      <c r="J5975" s="1" t="s">
        <v>19480</v>
      </c>
      <c r="K5975" t="s">
        <v>7557</v>
      </c>
    </row>
    <row r="5976" spans="10:11" x14ac:dyDescent="0.25">
      <c r="J5976" s="1" t="s">
        <v>19481</v>
      </c>
      <c r="K5976" t="s">
        <v>7558</v>
      </c>
    </row>
    <row r="5977" spans="10:11" x14ac:dyDescent="0.25">
      <c r="J5977" s="1" t="s">
        <v>19482</v>
      </c>
      <c r="K5977" t="s">
        <v>7559</v>
      </c>
    </row>
    <row r="5978" spans="10:11" x14ac:dyDescent="0.25">
      <c r="J5978" s="1" t="s">
        <v>19483</v>
      </c>
      <c r="K5978" t="s">
        <v>7560</v>
      </c>
    </row>
    <row r="5979" spans="10:11" x14ac:dyDescent="0.25">
      <c r="J5979" s="1" t="s">
        <v>19484</v>
      </c>
      <c r="K5979" t="s">
        <v>7561</v>
      </c>
    </row>
    <row r="5980" spans="10:11" x14ac:dyDescent="0.25">
      <c r="J5980" s="1" t="s">
        <v>19485</v>
      </c>
      <c r="K5980" t="s">
        <v>7562</v>
      </c>
    </row>
    <row r="5981" spans="10:11" x14ac:dyDescent="0.25">
      <c r="J5981" s="1" t="s">
        <v>19486</v>
      </c>
      <c r="K5981" t="s">
        <v>2202</v>
      </c>
    </row>
    <row r="5982" spans="10:11" x14ac:dyDescent="0.25">
      <c r="J5982" s="1" t="s">
        <v>19487</v>
      </c>
      <c r="K5982" t="s">
        <v>7563</v>
      </c>
    </row>
    <row r="5983" spans="10:11" x14ac:dyDescent="0.25">
      <c r="J5983" s="1" t="s">
        <v>19488</v>
      </c>
      <c r="K5983" t="s">
        <v>7564</v>
      </c>
    </row>
    <row r="5984" spans="10:11" x14ac:dyDescent="0.25">
      <c r="J5984" s="1" t="s">
        <v>19489</v>
      </c>
      <c r="K5984" t="s">
        <v>7565</v>
      </c>
    </row>
    <row r="5985" spans="10:11" x14ac:dyDescent="0.25">
      <c r="J5985" s="1" t="s">
        <v>19490</v>
      </c>
      <c r="K5985" t="s">
        <v>7566</v>
      </c>
    </row>
    <row r="5986" spans="10:11" x14ac:dyDescent="0.25">
      <c r="J5986" s="1" t="s">
        <v>19491</v>
      </c>
      <c r="K5986" t="s">
        <v>7567</v>
      </c>
    </row>
    <row r="5987" spans="10:11" x14ac:dyDescent="0.25">
      <c r="J5987" s="1" t="s">
        <v>19492</v>
      </c>
      <c r="K5987" t="s">
        <v>7568</v>
      </c>
    </row>
    <row r="5988" spans="10:11" x14ac:dyDescent="0.25">
      <c r="J5988" s="1" t="s">
        <v>19493</v>
      </c>
      <c r="K5988" t="s">
        <v>7569</v>
      </c>
    </row>
    <row r="5989" spans="10:11" x14ac:dyDescent="0.25">
      <c r="J5989" s="1" t="s">
        <v>19494</v>
      </c>
      <c r="K5989" t="s">
        <v>7570</v>
      </c>
    </row>
    <row r="5990" spans="10:11" x14ac:dyDescent="0.25">
      <c r="J5990" s="1" t="s">
        <v>19495</v>
      </c>
      <c r="K5990" t="s">
        <v>7571</v>
      </c>
    </row>
    <row r="5991" spans="10:11" x14ac:dyDescent="0.25">
      <c r="J5991" s="1" t="s">
        <v>19496</v>
      </c>
      <c r="K5991" t="s">
        <v>2203</v>
      </c>
    </row>
    <row r="5992" spans="10:11" x14ac:dyDescent="0.25">
      <c r="J5992" s="1" t="s">
        <v>19497</v>
      </c>
      <c r="K5992" t="s">
        <v>7572</v>
      </c>
    </row>
    <row r="5993" spans="10:11" x14ac:dyDescent="0.25">
      <c r="J5993" s="1" t="s">
        <v>19498</v>
      </c>
      <c r="K5993" t="s">
        <v>7573</v>
      </c>
    </row>
    <row r="5994" spans="10:11" x14ac:dyDescent="0.25">
      <c r="J5994" s="1" t="s">
        <v>19499</v>
      </c>
      <c r="K5994" t="s">
        <v>7574</v>
      </c>
    </row>
    <row r="5995" spans="10:11" x14ac:dyDescent="0.25">
      <c r="J5995" s="1" t="s">
        <v>19500</v>
      </c>
      <c r="K5995" t="s">
        <v>7575</v>
      </c>
    </row>
    <row r="5996" spans="10:11" x14ac:dyDescent="0.25">
      <c r="J5996" s="1" t="s">
        <v>19501</v>
      </c>
      <c r="K5996" t="s">
        <v>7576</v>
      </c>
    </row>
    <row r="5997" spans="10:11" x14ac:dyDescent="0.25">
      <c r="J5997" s="1" t="s">
        <v>19502</v>
      </c>
      <c r="K5997" t="s">
        <v>7577</v>
      </c>
    </row>
    <row r="5998" spans="10:11" x14ac:dyDescent="0.25">
      <c r="J5998" s="1" t="s">
        <v>19503</v>
      </c>
      <c r="K5998" t="s">
        <v>7578</v>
      </c>
    </row>
    <row r="5999" spans="10:11" x14ac:dyDescent="0.25">
      <c r="J5999" s="1" t="s">
        <v>19504</v>
      </c>
      <c r="K5999" t="s">
        <v>7579</v>
      </c>
    </row>
    <row r="6000" spans="10:11" x14ac:dyDescent="0.25">
      <c r="J6000" s="1" t="s">
        <v>19505</v>
      </c>
      <c r="K6000" t="s">
        <v>7580</v>
      </c>
    </row>
    <row r="6001" spans="10:11" x14ac:dyDescent="0.25">
      <c r="J6001" s="1" t="s">
        <v>19506</v>
      </c>
      <c r="K6001" t="s">
        <v>1462</v>
      </c>
    </row>
    <row r="6002" spans="10:11" x14ac:dyDescent="0.25">
      <c r="J6002" s="1" t="s">
        <v>19507</v>
      </c>
      <c r="K6002" t="s">
        <v>7581</v>
      </c>
    </row>
    <row r="6003" spans="10:11" x14ac:dyDescent="0.25">
      <c r="J6003" s="1" t="s">
        <v>19508</v>
      </c>
      <c r="K6003" t="s">
        <v>873</v>
      </c>
    </row>
    <row r="6004" spans="10:11" x14ac:dyDescent="0.25">
      <c r="J6004" s="1" t="s">
        <v>19509</v>
      </c>
      <c r="K6004" t="s">
        <v>7582</v>
      </c>
    </row>
    <row r="6005" spans="10:11" x14ac:dyDescent="0.25">
      <c r="J6005" s="1" t="s">
        <v>19510</v>
      </c>
      <c r="K6005" t="s">
        <v>874</v>
      </c>
    </row>
    <row r="6006" spans="10:11" x14ac:dyDescent="0.25">
      <c r="J6006" s="1" t="s">
        <v>19511</v>
      </c>
      <c r="K6006" t="s">
        <v>7583</v>
      </c>
    </row>
    <row r="6007" spans="10:11" x14ac:dyDescent="0.25">
      <c r="J6007" s="1" t="s">
        <v>19512</v>
      </c>
      <c r="K6007" t="s">
        <v>7584</v>
      </c>
    </row>
    <row r="6008" spans="10:11" x14ac:dyDescent="0.25">
      <c r="J6008" s="1" t="s">
        <v>19513</v>
      </c>
      <c r="K6008" t="s">
        <v>7585</v>
      </c>
    </row>
    <row r="6009" spans="10:11" x14ac:dyDescent="0.25">
      <c r="J6009" s="1" t="s">
        <v>19514</v>
      </c>
      <c r="K6009" t="s">
        <v>875</v>
      </c>
    </row>
    <row r="6010" spans="10:11" x14ac:dyDescent="0.25">
      <c r="J6010" s="1" t="s">
        <v>19515</v>
      </c>
      <c r="K6010" t="s">
        <v>7586</v>
      </c>
    </row>
    <row r="6011" spans="10:11" x14ac:dyDescent="0.25">
      <c r="J6011" s="1" t="s">
        <v>19516</v>
      </c>
      <c r="K6011" t="s">
        <v>7587</v>
      </c>
    </row>
    <row r="6012" spans="10:11" x14ac:dyDescent="0.25">
      <c r="J6012" s="1" t="s">
        <v>19517</v>
      </c>
      <c r="K6012" t="s">
        <v>7588</v>
      </c>
    </row>
    <row r="6013" spans="10:11" x14ac:dyDescent="0.25">
      <c r="J6013" s="1" t="s">
        <v>19518</v>
      </c>
      <c r="K6013" t="s">
        <v>7589</v>
      </c>
    </row>
    <row r="6014" spans="10:11" x14ac:dyDescent="0.25">
      <c r="J6014" s="1" t="s">
        <v>19519</v>
      </c>
      <c r="K6014" t="s">
        <v>7590</v>
      </c>
    </row>
    <row r="6015" spans="10:11" x14ac:dyDescent="0.25">
      <c r="J6015" s="1" t="s">
        <v>19520</v>
      </c>
      <c r="K6015" t="s">
        <v>7591</v>
      </c>
    </row>
    <row r="6016" spans="10:11" x14ac:dyDescent="0.25">
      <c r="J6016" s="1" t="s">
        <v>19521</v>
      </c>
      <c r="K6016" t="s">
        <v>7592</v>
      </c>
    </row>
    <row r="6017" spans="10:11" x14ac:dyDescent="0.25">
      <c r="J6017" s="1" t="s">
        <v>19522</v>
      </c>
      <c r="K6017" t="s">
        <v>7593</v>
      </c>
    </row>
    <row r="6018" spans="10:11" x14ac:dyDescent="0.25">
      <c r="J6018" s="1" t="s">
        <v>19523</v>
      </c>
      <c r="K6018" t="s">
        <v>7594</v>
      </c>
    </row>
    <row r="6019" spans="10:11" x14ac:dyDescent="0.25">
      <c r="J6019" s="1" t="s">
        <v>19524</v>
      </c>
      <c r="K6019" t="s">
        <v>7595</v>
      </c>
    </row>
    <row r="6020" spans="10:11" x14ac:dyDescent="0.25">
      <c r="J6020" s="1" t="s">
        <v>19525</v>
      </c>
      <c r="K6020" t="s">
        <v>7596</v>
      </c>
    </row>
    <row r="6021" spans="10:11" x14ac:dyDescent="0.25">
      <c r="J6021" s="1" t="s">
        <v>19526</v>
      </c>
      <c r="K6021" t="s">
        <v>7597</v>
      </c>
    </row>
    <row r="6022" spans="10:11" x14ac:dyDescent="0.25">
      <c r="J6022" s="1" t="s">
        <v>19527</v>
      </c>
      <c r="K6022" t="s">
        <v>644</v>
      </c>
    </row>
    <row r="6023" spans="10:11" x14ac:dyDescent="0.25">
      <c r="J6023" s="1" t="s">
        <v>19528</v>
      </c>
      <c r="K6023" t="s">
        <v>1463</v>
      </c>
    </row>
    <row r="6024" spans="10:11" x14ac:dyDescent="0.25">
      <c r="J6024" s="1" t="s">
        <v>19529</v>
      </c>
      <c r="K6024" t="s">
        <v>7598</v>
      </c>
    </row>
    <row r="6025" spans="10:11" x14ac:dyDescent="0.25">
      <c r="J6025" s="1" t="s">
        <v>19530</v>
      </c>
      <c r="K6025" t="s">
        <v>7599</v>
      </c>
    </row>
    <row r="6026" spans="10:11" x14ac:dyDescent="0.25">
      <c r="J6026" s="1" t="s">
        <v>19531</v>
      </c>
      <c r="K6026" t="s">
        <v>2204</v>
      </c>
    </row>
    <row r="6027" spans="10:11" x14ac:dyDescent="0.25">
      <c r="J6027" s="1" t="s">
        <v>19532</v>
      </c>
      <c r="K6027" t="s">
        <v>7600</v>
      </c>
    </row>
    <row r="6028" spans="10:11" x14ac:dyDescent="0.25">
      <c r="J6028" s="1" t="s">
        <v>19533</v>
      </c>
      <c r="K6028" t="s">
        <v>7601</v>
      </c>
    </row>
    <row r="6029" spans="10:11" x14ac:dyDescent="0.25">
      <c r="J6029" s="1" t="s">
        <v>19534</v>
      </c>
      <c r="K6029" t="s">
        <v>1464</v>
      </c>
    </row>
    <row r="6030" spans="10:11" x14ac:dyDescent="0.25">
      <c r="J6030" s="1" t="s">
        <v>19535</v>
      </c>
      <c r="K6030" t="s">
        <v>7602</v>
      </c>
    </row>
    <row r="6031" spans="10:11" x14ac:dyDescent="0.25">
      <c r="J6031" s="1" t="s">
        <v>19536</v>
      </c>
      <c r="K6031" t="s">
        <v>7603</v>
      </c>
    </row>
    <row r="6032" spans="10:11" x14ac:dyDescent="0.25">
      <c r="J6032" s="1" t="s">
        <v>19537</v>
      </c>
      <c r="K6032" t="s">
        <v>7604</v>
      </c>
    </row>
    <row r="6033" spans="10:11" x14ac:dyDescent="0.25">
      <c r="J6033" s="1" t="s">
        <v>19538</v>
      </c>
      <c r="K6033" t="s">
        <v>7605</v>
      </c>
    </row>
    <row r="6034" spans="10:11" x14ac:dyDescent="0.25">
      <c r="J6034" s="1" t="s">
        <v>19539</v>
      </c>
      <c r="K6034" t="s">
        <v>7606</v>
      </c>
    </row>
    <row r="6035" spans="10:11" x14ac:dyDescent="0.25">
      <c r="J6035" s="1" t="s">
        <v>19540</v>
      </c>
      <c r="K6035" t="s">
        <v>7607</v>
      </c>
    </row>
    <row r="6036" spans="10:11" x14ac:dyDescent="0.25">
      <c r="J6036" s="1" t="s">
        <v>19541</v>
      </c>
      <c r="K6036" t="s">
        <v>1465</v>
      </c>
    </row>
    <row r="6037" spans="10:11" x14ac:dyDescent="0.25">
      <c r="J6037" s="1" t="s">
        <v>19542</v>
      </c>
      <c r="K6037" t="s">
        <v>1466</v>
      </c>
    </row>
    <row r="6038" spans="10:11" x14ac:dyDescent="0.25">
      <c r="J6038" s="1" t="s">
        <v>19543</v>
      </c>
      <c r="K6038" t="s">
        <v>7608</v>
      </c>
    </row>
    <row r="6039" spans="10:11" x14ac:dyDescent="0.25">
      <c r="J6039" s="1" t="s">
        <v>19544</v>
      </c>
      <c r="K6039" t="s">
        <v>7609</v>
      </c>
    </row>
    <row r="6040" spans="10:11" x14ac:dyDescent="0.25">
      <c r="J6040" s="1" t="s">
        <v>19545</v>
      </c>
      <c r="K6040" t="s">
        <v>7610</v>
      </c>
    </row>
    <row r="6041" spans="10:11" x14ac:dyDescent="0.25">
      <c r="J6041" s="1" t="s">
        <v>19546</v>
      </c>
      <c r="K6041" t="s">
        <v>645</v>
      </c>
    </row>
    <row r="6042" spans="10:11" x14ac:dyDescent="0.25">
      <c r="J6042" s="1" t="s">
        <v>19547</v>
      </c>
      <c r="K6042" t="s">
        <v>7611</v>
      </c>
    </row>
    <row r="6043" spans="10:11" x14ac:dyDescent="0.25">
      <c r="J6043" s="1" t="s">
        <v>19548</v>
      </c>
      <c r="K6043" t="s">
        <v>1467</v>
      </c>
    </row>
    <row r="6044" spans="10:11" x14ac:dyDescent="0.25">
      <c r="J6044" s="1" t="s">
        <v>19549</v>
      </c>
      <c r="K6044" t="s">
        <v>7612</v>
      </c>
    </row>
    <row r="6045" spans="10:11" x14ac:dyDescent="0.25">
      <c r="J6045" s="1" t="s">
        <v>19550</v>
      </c>
      <c r="K6045" t="s">
        <v>7613</v>
      </c>
    </row>
    <row r="6046" spans="10:11" x14ac:dyDescent="0.25">
      <c r="J6046" s="1" t="s">
        <v>19551</v>
      </c>
      <c r="K6046" t="s">
        <v>7614</v>
      </c>
    </row>
    <row r="6047" spans="10:11" x14ac:dyDescent="0.25">
      <c r="J6047" s="1" t="s">
        <v>19552</v>
      </c>
      <c r="K6047" t="s">
        <v>7615</v>
      </c>
    </row>
    <row r="6048" spans="10:11" x14ac:dyDescent="0.25">
      <c r="J6048" s="1" t="s">
        <v>19553</v>
      </c>
      <c r="K6048" t="s">
        <v>7616</v>
      </c>
    </row>
    <row r="6049" spans="10:11" x14ac:dyDescent="0.25">
      <c r="J6049" s="1" t="s">
        <v>19554</v>
      </c>
      <c r="K6049" t="s">
        <v>7617</v>
      </c>
    </row>
    <row r="6050" spans="10:11" x14ac:dyDescent="0.25">
      <c r="J6050" s="1" t="s">
        <v>19555</v>
      </c>
      <c r="K6050" t="s">
        <v>7618</v>
      </c>
    </row>
    <row r="6051" spans="10:11" x14ac:dyDescent="0.25">
      <c r="J6051" s="1" t="s">
        <v>19556</v>
      </c>
      <c r="K6051" t="s">
        <v>7619</v>
      </c>
    </row>
    <row r="6052" spans="10:11" x14ac:dyDescent="0.25">
      <c r="J6052" s="1" t="s">
        <v>19557</v>
      </c>
      <c r="K6052" t="s">
        <v>7620</v>
      </c>
    </row>
    <row r="6053" spans="10:11" x14ac:dyDescent="0.25">
      <c r="J6053" s="1" t="s">
        <v>19558</v>
      </c>
      <c r="K6053" t="s">
        <v>7621</v>
      </c>
    </row>
    <row r="6054" spans="10:11" x14ac:dyDescent="0.25">
      <c r="J6054" s="1" t="s">
        <v>19559</v>
      </c>
      <c r="K6054" t="s">
        <v>7622</v>
      </c>
    </row>
    <row r="6055" spans="10:11" x14ac:dyDescent="0.25">
      <c r="J6055" s="1" t="s">
        <v>19560</v>
      </c>
      <c r="K6055" t="s">
        <v>7623</v>
      </c>
    </row>
    <row r="6056" spans="10:11" x14ac:dyDescent="0.25">
      <c r="J6056" s="1" t="s">
        <v>19561</v>
      </c>
      <c r="K6056" t="s">
        <v>7624</v>
      </c>
    </row>
    <row r="6057" spans="10:11" x14ac:dyDescent="0.25">
      <c r="J6057" s="1" t="s">
        <v>19562</v>
      </c>
      <c r="K6057" t="s">
        <v>7625</v>
      </c>
    </row>
    <row r="6058" spans="10:11" x14ac:dyDescent="0.25">
      <c r="J6058" s="1" t="s">
        <v>19563</v>
      </c>
      <c r="K6058" t="s">
        <v>7626</v>
      </c>
    </row>
    <row r="6059" spans="10:11" x14ac:dyDescent="0.25">
      <c r="J6059" s="1" t="s">
        <v>19564</v>
      </c>
      <c r="K6059" t="s">
        <v>7627</v>
      </c>
    </row>
    <row r="6060" spans="10:11" x14ac:dyDescent="0.25">
      <c r="J6060" s="1" t="s">
        <v>19565</v>
      </c>
      <c r="K6060" t="s">
        <v>7628</v>
      </c>
    </row>
    <row r="6061" spans="10:11" x14ac:dyDescent="0.25">
      <c r="J6061" s="1" t="s">
        <v>19566</v>
      </c>
      <c r="K6061" t="s">
        <v>7629</v>
      </c>
    </row>
    <row r="6062" spans="10:11" x14ac:dyDescent="0.25">
      <c r="J6062" s="1" t="s">
        <v>19567</v>
      </c>
      <c r="K6062" t="s">
        <v>7630</v>
      </c>
    </row>
    <row r="6063" spans="10:11" x14ac:dyDescent="0.25">
      <c r="J6063" s="1" t="s">
        <v>19568</v>
      </c>
      <c r="K6063" t="s">
        <v>7631</v>
      </c>
    </row>
    <row r="6064" spans="10:11" x14ac:dyDescent="0.25">
      <c r="J6064" s="1" t="s">
        <v>19569</v>
      </c>
      <c r="K6064" t="s">
        <v>7632</v>
      </c>
    </row>
    <row r="6065" spans="10:11" x14ac:dyDescent="0.25">
      <c r="J6065" s="1" t="s">
        <v>19570</v>
      </c>
      <c r="K6065" t="s">
        <v>7633</v>
      </c>
    </row>
    <row r="6066" spans="10:11" x14ac:dyDescent="0.25">
      <c r="J6066" s="1" t="s">
        <v>19571</v>
      </c>
      <c r="K6066" t="s">
        <v>7634</v>
      </c>
    </row>
    <row r="6067" spans="10:11" x14ac:dyDescent="0.25">
      <c r="J6067" s="1" t="s">
        <v>19572</v>
      </c>
      <c r="K6067" t="s">
        <v>7635</v>
      </c>
    </row>
    <row r="6068" spans="10:11" x14ac:dyDescent="0.25">
      <c r="J6068" s="1" t="s">
        <v>19573</v>
      </c>
      <c r="K6068" t="s">
        <v>876</v>
      </c>
    </row>
    <row r="6069" spans="10:11" x14ac:dyDescent="0.25">
      <c r="J6069" s="1" t="s">
        <v>19574</v>
      </c>
      <c r="K6069" t="s">
        <v>7636</v>
      </c>
    </row>
    <row r="6070" spans="10:11" x14ac:dyDescent="0.25">
      <c r="J6070" s="1" t="s">
        <v>19575</v>
      </c>
      <c r="K6070" t="s">
        <v>7637</v>
      </c>
    </row>
    <row r="6071" spans="10:11" x14ac:dyDescent="0.25">
      <c r="J6071" s="1" t="s">
        <v>19576</v>
      </c>
      <c r="K6071" t="s">
        <v>7638</v>
      </c>
    </row>
    <row r="6072" spans="10:11" x14ac:dyDescent="0.25">
      <c r="J6072" s="1" t="s">
        <v>19577</v>
      </c>
      <c r="K6072" t="s">
        <v>7639</v>
      </c>
    </row>
    <row r="6073" spans="10:11" x14ac:dyDescent="0.25">
      <c r="J6073" s="1" t="s">
        <v>19578</v>
      </c>
      <c r="K6073" t="s">
        <v>7640</v>
      </c>
    </row>
    <row r="6074" spans="10:11" x14ac:dyDescent="0.25">
      <c r="J6074" s="1" t="s">
        <v>19579</v>
      </c>
      <c r="K6074" t="s">
        <v>7641</v>
      </c>
    </row>
    <row r="6075" spans="10:11" x14ac:dyDescent="0.25">
      <c r="J6075" s="1" t="s">
        <v>19580</v>
      </c>
      <c r="K6075" t="s">
        <v>7642</v>
      </c>
    </row>
    <row r="6076" spans="10:11" x14ac:dyDescent="0.25">
      <c r="J6076" s="1" t="s">
        <v>19581</v>
      </c>
      <c r="K6076" t="s">
        <v>7643</v>
      </c>
    </row>
    <row r="6077" spans="10:11" x14ac:dyDescent="0.25">
      <c r="J6077" s="1" t="s">
        <v>19582</v>
      </c>
      <c r="K6077" t="s">
        <v>7644</v>
      </c>
    </row>
    <row r="6078" spans="10:11" x14ac:dyDescent="0.25">
      <c r="J6078" s="1" t="s">
        <v>19583</v>
      </c>
      <c r="K6078" t="s">
        <v>7645</v>
      </c>
    </row>
    <row r="6079" spans="10:11" x14ac:dyDescent="0.25">
      <c r="J6079" s="1" t="s">
        <v>19584</v>
      </c>
      <c r="K6079" t="s">
        <v>7646</v>
      </c>
    </row>
    <row r="6080" spans="10:11" x14ac:dyDescent="0.25">
      <c r="J6080" s="1" t="s">
        <v>19585</v>
      </c>
      <c r="K6080" t="s">
        <v>7647</v>
      </c>
    </row>
    <row r="6081" spans="10:11" x14ac:dyDescent="0.25">
      <c r="J6081" s="1" t="s">
        <v>19586</v>
      </c>
      <c r="K6081" t="s">
        <v>7648</v>
      </c>
    </row>
    <row r="6082" spans="10:11" x14ac:dyDescent="0.25">
      <c r="J6082" s="1" t="s">
        <v>19587</v>
      </c>
      <c r="K6082" t="s">
        <v>7649</v>
      </c>
    </row>
    <row r="6083" spans="10:11" x14ac:dyDescent="0.25">
      <c r="J6083" s="1" t="s">
        <v>19588</v>
      </c>
      <c r="K6083" t="s">
        <v>7650</v>
      </c>
    </row>
    <row r="6084" spans="10:11" x14ac:dyDescent="0.25">
      <c r="J6084" s="1" t="s">
        <v>19589</v>
      </c>
      <c r="K6084" t="s">
        <v>7651</v>
      </c>
    </row>
    <row r="6085" spans="10:11" x14ac:dyDescent="0.25">
      <c r="J6085" s="1" t="s">
        <v>19590</v>
      </c>
      <c r="K6085" t="s">
        <v>7652</v>
      </c>
    </row>
    <row r="6086" spans="10:11" x14ac:dyDescent="0.25">
      <c r="J6086" s="1" t="s">
        <v>19591</v>
      </c>
      <c r="K6086" t="s">
        <v>7653</v>
      </c>
    </row>
    <row r="6087" spans="10:11" x14ac:dyDescent="0.25">
      <c r="J6087" s="1" t="s">
        <v>19592</v>
      </c>
      <c r="K6087" t="s">
        <v>7654</v>
      </c>
    </row>
    <row r="6088" spans="10:11" x14ac:dyDescent="0.25">
      <c r="J6088" s="1" t="s">
        <v>19593</v>
      </c>
      <c r="K6088" t="s">
        <v>7655</v>
      </c>
    </row>
    <row r="6089" spans="10:11" x14ac:dyDescent="0.25">
      <c r="J6089" s="1" t="s">
        <v>19594</v>
      </c>
      <c r="K6089" t="s">
        <v>7656</v>
      </c>
    </row>
    <row r="6090" spans="10:11" x14ac:dyDescent="0.25">
      <c r="J6090" s="1" t="s">
        <v>19595</v>
      </c>
      <c r="K6090" t="s">
        <v>7657</v>
      </c>
    </row>
    <row r="6091" spans="10:11" x14ac:dyDescent="0.25">
      <c r="J6091" s="1" t="s">
        <v>19596</v>
      </c>
      <c r="K6091" t="s">
        <v>7658</v>
      </c>
    </row>
    <row r="6092" spans="10:11" x14ac:dyDescent="0.25">
      <c r="J6092" s="1" t="s">
        <v>19597</v>
      </c>
      <c r="K6092" t="s">
        <v>7659</v>
      </c>
    </row>
    <row r="6093" spans="10:11" x14ac:dyDescent="0.25">
      <c r="J6093" s="1" t="s">
        <v>19598</v>
      </c>
      <c r="K6093" t="s">
        <v>7660</v>
      </c>
    </row>
    <row r="6094" spans="10:11" x14ac:dyDescent="0.25">
      <c r="J6094" s="1" t="s">
        <v>19599</v>
      </c>
      <c r="K6094" t="s">
        <v>7661</v>
      </c>
    </row>
    <row r="6095" spans="10:11" x14ac:dyDescent="0.25">
      <c r="J6095" s="1" t="s">
        <v>19600</v>
      </c>
      <c r="K6095" t="s">
        <v>7662</v>
      </c>
    </row>
    <row r="6096" spans="10:11" x14ac:dyDescent="0.25">
      <c r="J6096" s="1" t="s">
        <v>19601</v>
      </c>
      <c r="K6096" t="s">
        <v>7663</v>
      </c>
    </row>
    <row r="6097" spans="10:11" x14ac:dyDescent="0.25">
      <c r="J6097" s="1" t="s">
        <v>19602</v>
      </c>
      <c r="K6097" t="s">
        <v>877</v>
      </c>
    </row>
    <row r="6098" spans="10:11" x14ac:dyDescent="0.25">
      <c r="J6098" s="1" t="s">
        <v>19603</v>
      </c>
      <c r="K6098" t="s">
        <v>1468</v>
      </c>
    </row>
    <row r="6099" spans="10:11" x14ac:dyDescent="0.25">
      <c r="J6099" s="1" t="s">
        <v>19604</v>
      </c>
      <c r="K6099" t="s">
        <v>1469</v>
      </c>
    </row>
    <row r="6100" spans="10:11" x14ac:dyDescent="0.25">
      <c r="J6100" s="1" t="s">
        <v>19605</v>
      </c>
      <c r="K6100" t="s">
        <v>7664</v>
      </c>
    </row>
    <row r="6101" spans="10:11" x14ac:dyDescent="0.25">
      <c r="J6101" s="1" t="s">
        <v>19606</v>
      </c>
      <c r="K6101" t="s">
        <v>646</v>
      </c>
    </row>
    <row r="6102" spans="10:11" x14ac:dyDescent="0.25">
      <c r="J6102" s="1" t="s">
        <v>19607</v>
      </c>
      <c r="K6102" t="s">
        <v>7665</v>
      </c>
    </row>
    <row r="6103" spans="10:11" x14ac:dyDescent="0.25">
      <c r="J6103" s="1" t="s">
        <v>19608</v>
      </c>
      <c r="K6103" t="s">
        <v>7666</v>
      </c>
    </row>
    <row r="6104" spans="10:11" x14ac:dyDescent="0.25">
      <c r="J6104" s="1" t="s">
        <v>19609</v>
      </c>
      <c r="K6104" t="s">
        <v>7667</v>
      </c>
    </row>
    <row r="6105" spans="10:11" x14ac:dyDescent="0.25">
      <c r="J6105" s="1" t="s">
        <v>19610</v>
      </c>
      <c r="K6105" t="s">
        <v>7668</v>
      </c>
    </row>
    <row r="6106" spans="10:11" x14ac:dyDescent="0.25">
      <c r="J6106" s="1" t="s">
        <v>19611</v>
      </c>
      <c r="K6106" t="s">
        <v>1470</v>
      </c>
    </row>
    <row r="6107" spans="10:11" x14ac:dyDescent="0.25">
      <c r="J6107" s="1" t="s">
        <v>19612</v>
      </c>
      <c r="K6107" t="s">
        <v>647</v>
      </c>
    </row>
    <row r="6108" spans="10:11" x14ac:dyDescent="0.25">
      <c r="J6108" s="1" t="s">
        <v>19613</v>
      </c>
      <c r="K6108" t="s">
        <v>7669</v>
      </c>
    </row>
    <row r="6109" spans="10:11" x14ac:dyDescent="0.25">
      <c r="J6109" s="1" t="s">
        <v>19614</v>
      </c>
      <c r="K6109" t="s">
        <v>7670</v>
      </c>
    </row>
    <row r="6110" spans="10:11" x14ac:dyDescent="0.25">
      <c r="J6110" s="1" t="s">
        <v>19615</v>
      </c>
      <c r="K6110" t="s">
        <v>7671</v>
      </c>
    </row>
    <row r="6111" spans="10:11" x14ac:dyDescent="0.25">
      <c r="J6111" s="1" t="s">
        <v>19616</v>
      </c>
      <c r="K6111" t="s">
        <v>2205</v>
      </c>
    </row>
    <row r="6112" spans="10:11" x14ac:dyDescent="0.25">
      <c r="J6112" s="1" t="s">
        <v>19617</v>
      </c>
      <c r="K6112" t="s">
        <v>7672</v>
      </c>
    </row>
    <row r="6113" spans="10:11" x14ac:dyDescent="0.25">
      <c r="J6113" s="1" t="s">
        <v>19618</v>
      </c>
      <c r="K6113" t="s">
        <v>7673</v>
      </c>
    </row>
    <row r="6114" spans="10:11" x14ac:dyDescent="0.25">
      <c r="J6114" s="1" t="s">
        <v>19619</v>
      </c>
      <c r="K6114" t="s">
        <v>7674</v>
      </c>
    </row>
    <row r="6115" spans="10:11" x14ac:dyDescent="0.25">
      <c r="J6115" s="1" t="s">
        <v>19620</v>
      </c>
      <c r="K6115" t="s">
        <v>7675</v>
      </c>
    </row>
    <row r="6116" spans="10:11" x14ac:dyDescent="0.25">
      <c r="J6116" s="1" t="s">
        <v>19621</v>
      </c>
      <c r="K6116" t="s">
        <v>7676</v>
      </c>
    </row>
    <row r="6117" spans="10:11" x14ac:dyDescent="0.25">
      <c r="J6117" s="1" t="s">
        <v>19622</v>
      </c>
      <c r="K6117" t="s">
        <v>7677</v>
      </c>
    </row>
    <row r="6118" spans="10:11" x14ac:dyDescent="0.25">
      <c r="J6118" s="1" t="s">
        <v>19623</v>
      </c>
      <c r="K6118" t="s">
        <v>7678</v>
      </c>
    </row>
    <row r="6119" spans="10:11" x14ac:dyDescent="0.25">
      <c r="J6119" s="1" t="s">
        <v>19624</v>
      </c>
      <c r="K6119" t="s">
        <v>7679</v>
      </c>
    </row>
    <row r="6120" spans="10:11" x14ac:dyDescent="0.25">
      <c r="J6120" s="1" t="s">
        <v>19625</v>
      </c>
      <c r="K6120" t="s">
        <v>7680</v>
      </c>
    </row>
    <row r="6121" spans="10:11" x14ac:dyDescent="0.25">
      <c r="J6121" s="1" t="s">
        <v>19626</v>
      </c>
      <c r="K6121" t="s">
        <v>7681</v>
      </c>
    </row>
    <row r="6122" spans="10:11" x14ac:dyDescent="0.25">
      <c r="J6122" s="1" t="s">
        <v>19627</v>
      </c>
      <c r="K6122" t="s">
        <v>7682</v>
      </c>
    </row>
    <row r="6123" spans="10:11" x14ac:dyDescent="0.25">
      <c r="J6123" s="1" t="s">
        <v>19628</v>
      </c>
      <c r="K6123" t="s">
        <v>7683</v>
      </c>
    </row>
    <row r="6124" spans="10:11" x14ac:dyDescent="0.25">
      <c r="J6124" s="1" t="s">
        <v>19629</v>
      </c>
      <c r="K6124" t="s">
        <v>7684</v>
      </c>
    </row>
    <row r="6125" spans="10:11" x14ac:dyDescent="0.25">
      <c r="J6125" s="1" t="s">
        <v>19630</v>
      </c>
      <c r="K6125" t="s">
        <v>7685</v>
      </c>
    </row>
    <row r="6126" spans="10:11" x14ac:dyDescent="0.25">
      <c r="J6126" s="1" t="s">
        <v>19631</v>
      </c>
      <c r="K6126" t="s">
        <v>7686</v>
      </c>
    </row>
    <row r="6127" spans="10:11" x14ac:dyDescent="0.25">
      <c r="J6127" s="1" t="s">
        <v>19632</v>
      </c>
      <c r="K6127" t="s">
        <v>7687</v>
      </c>
    </row>
    <row r="6128" spans="10:11" x14ac:dyDescent="0.25">
      <c r="J6128" s="1" t="s">
        <v>19633</v>
      </c>
      <c r="K6128" t="s">
        <v>878</v>
      </c>
    </row>
    <row r="6129" spans="10:11" x14ac:dyDescent="0.25">
      <c r="J6129" s="1" t="s">
        <v>19634</v>
      </c>
      <c r="K6129" t="s">
        <v>7688</v>
      </c>
    </row>
    <row r="6130" spans="10:11" x14ac:dyDescent="0.25">
      <c r="J6130" s="1" t="s">
        <v>19635</v>
      </c>
      <c r="K6130" t="s">
        <v>7689</v>
      </c>
    </row>
    <row r="6131" spans="10:11" x14ac:dyDescent="0.25">
      <c r="J6131" s="1" t="s">
        <v>19636</v>
      </c>
      <c r="K6131" t="s">
        <v>879</v>
      </c>
    </row>
    <row r="6132" spans="10:11" x14ac:dyDescent="0.25">
      <c r="J6132" s="1" t="s">
        <v>19637</v>
      </c>
      <c r="K6132" t="s">
        <v>7690</v>
      </c>
    </row>
    <row r="6133" spans="10:11" x14ac:dyDescent="0.25">
      <c r="J6133" s="1" t="s">
        <v>19638</v>
      </c>
      <c r="K6133" t="s">
        <v>1471</v>
      </c>
    </row>
    <row r="6134" spans="10:11" x14ac:dyDescent="0.25">
      <c r="J6134" s="1" t="s">
        <v>19639</v>
      </c>
      <c r="K6134" t="s">
        <v>2206</v>
      </c>
    </row>
    <row r="6135" spans="10:11" x14ac:dyDescent="0.25">
      <c r="J6135" s="1" t="s">
        <v>19640</v>
      </c>
      <c r="K6135" t="s">
        <v>7691</v>
      </c>
    </row>
    <row r="6136" spans="10:11" x14ac:dyDescent="0.25">
      <c r="J6136" s="1" t="s">
        <v>19641</v>
      </c>
      <c r="K6136" t="s">
        <v>7692</v>
      </c>
    </row>
    <row r="6137" spans="10:11" x14ac:dyDescent="0.25">
      <c r="J6137" s="1" t="s">
        <v>19642</v>
      </c>
      <c r="K6137" t="s">
        <v>7693</v>
      </c>
    </row>
    <row r="6138" spans="10:11" x14ac:dyDescent="0.25">
      <c r="J6138" s="1" t="s">
        <v>19643</v>
      </c>
      <c r="K6138" t="s">
        <v>7694</v>
      </c>
    </row>
    <row r="6139" spans="10:11" x14ac:dyDescent="0.25">
      <c r="J6139" s="1" t="s">
        <v>19644</v>
      </c>
      <c r="K6139" t="s">
        <v>7695</v>
      </c>
    </row>
    <row r="6140" spans="10:11" x14ac:dyDescent="0.25">
      <c r="J6140" s="1" t="s">
        <v>19645</v>
      </c>
      <c r="K6140" t="s">
        <v>7696</v>
      </c>
    </row>
    <row r="6141" spans="10:11" x14ac:dyDescent="0.25">
      <c r="J6141" s="1" t="s">
        <v>19646</v>
      </c>
      <c r="K6141" t="s">
        <v>7697</v>
      </c>
    </row>
    <row r="6142" spans="10:11" x14ac:dyDescent="0.25">
      <c r="J6142" s="1" t="s">
        <v>19647</v>
      </c>
      <c r="K6142" t="s">
        <v>7698</v>
      </c>
    </row>
    <row r="6143" spans="10:11" x14ac:dyDescent="0.25">
      <c r="J6143" s="1" t="s">
        <v>19648</v>
      </c>
      <c r="K6143" t="s">
        <v>7699</v>
      </c>
    </row>
    <row r="6144" spans="10:11" x14ac:dyDescent="0.25">
      <c r="J6144" s="1" t="s">
        <v>19649</v>
      </c>
      <c r="K6144" t="s">
        <v>7700</v>
      </c>
    </row>
    <row r="6145" spans="10:11" x14ac:dyDescent="0.25">
      <c r="J6145" s="1" t="s">
        <v>19650</v>
      </c>
      <c r="K6145" t="s">
        <v>2207</v>
      </c>
    </row>
    <row r="6146" spans="10:11" x14ac:dyDescent="0.25">
      <c r="J6146" s="1" t="s">
        <v>19651</v>
      </c>
      <c r="K6146" t="s">
        <v>7701</v>
      </c>
    </row>
    <row r="6147" spans="10:11" x14ac:dyDescent="0.25">
      <c r="J6147" s="1" t="s">
        <v>19652</v>
      </c>
      <c r="K6147" t="s">
        <v>2208</v>
      </c>
    </row>
    <row r="6148" spans="10:11" x14ac:dyDescent="0.25">
      <c r="J6148" s="1" t="s">
        <v>19653</v>
      </c>
      <c r="K6148" t="s">
        <v>1472</v>
      </c>
    </row>
    <row r="6149" spans="10:11" x14ac:dyDescent="0.25">
      <c r="J6149" s="1" t="s">
        <v>19654</v>
      </c>
      <c r="K6149" t="s">
        <v>7702</v>
      </c>
    </row>
    <row r="6150" spans="10:11" x14ac:dyDescent="0.25">
      <c r="J6150" s="1" t="s">
        <v>19655</v>
      </c>
      <c r="K6150" t="s">
        <v>7703</v>
      </c>
    </row>
    <row r="6151" spans="10:11" x14ac:dyDescent="0.25">
      <c r="J6151" s="1" t="s">
        <v>19656</v>
      </c>
      <c r="K6151" t="s">
        <v>2209</v>
      </c>
    </row>
    <row r="6152" spans="10:11" x14ac:dyDescent="0.25">
      <c r="J6152" s="1" t="s">
        <v>19657</v>
      </c>
      <c r="K6152" t="s">
        <v>7704</v>
      </c>
    </row>
    <row r="6153" spans="10:11" x14ac:dyDescent="0.25">
      <c r="J6153" s="1" t="s">
        <v>19658</v>
      </c>
      <c r="K6153" t="s">
        <v>7705</v>
      </c>
    </row>
    <row r="6154" spans="10:11" x14ac:dyDescent="0.25">
      <c r="J6154" s="1" t="s">
        <v>19659</v>
      </c>
      <c r="K6154" t="s">
        <v>7706</v>
      </c>
    </row>
    <row r="6155" spans="10:11" x14ac:dyDescent="0.25">
      <c r="J6155" s="1" t="s">
        <v>19660</v>
      </c>
      <c r="K6155" t="s">
        <v>7707</v>
      </c>
    </row>
    <row r="6156" spans="10:11" x14ac:dyDescent="0.25">
      <c r="J6156" s="1" t="s">
        <v>19661</v>
      </c>
      <c r="K6156" t="s">
        <v>7708</v>
      </c>
    </row>
    <row r="6157" spans="10:11" x14ac:dyDescent="0.25">
      <c r="J6157" s="1" t="s">
        <v>19662</v>
      </c>
      <c r="K6157" t="s">
        <v>7709</v>
      </c>
    </row>
    <row r="6158" spans="10:11" x14ac:dyDescent="0.25">
      <c r="J6158" s="1" t="s">
        <v>19663</v>
      </c>
      <c r="K6158" t="s">
        <v>7710</v>
      </c>
    </row>
    <row r="6159" spans="10:11" x14ac:dyDescent="0.25">
      <c r="J6159" s="1" t="s">
        <v>19664</v>
      </c>
      <c r="K6159" t="s">
        <v>7711</v>
      </c>
    </row>
    <row r="6160" spans="10:11" x14ac:dyDescent="0.25">
      <c r="J6160" s="1" t="s">
        <v>19665</v>
      </c>
      <c r="K6160" t="s">
        <v>7712</v>
      </c>
    </row>
    <row r="6161" spans="10:11" x14ac:dyDescent="0.25">
      <c r="J6161" s="1" t="s">
        <v>19666</v>
      </c>
      <c r="K6161" t="s">
        <v>7713</v>
      </c>
    </row>
    <row r="6162" spans="10:11" x14ac:dyDescent="0.25">
      <c r="J6162" s="1" t="s">
        <v>19667</v>
      </c>
      <c r="K6162" t="s">
        <v>7714</v>
      </c>
    </row>
    <row r="6163" spans="10:11" x14ac:dyDescent="0.25">
      <c r="J6163" s="1" t="s">
        <v>19668</v>
      </c>
      <c r="K6163" t="s">
        <v>7715</v>
      </c>
    </row>
    <row r="6164" spans="10:11" x14ac:dyDescent="0.25">
      <c r="J6164" s="1" t="s">
        <v>19669</v>
      </c>
      <c r="K6164" t="s">
        <v>7716</v>
      </c>
    </row>
    <row r="6165" spans="10:11" x14ac:dyDescent="0.25">
      <c r="J6165" s="1" t="s">
        <v>19670</v>
      </c>
      <c r="K6165" t="s">
        <v>7717</v>
      </c>
    </row>
    <row r="6166" spans="10:11" x14ac:dyDescent="0.25">
      <c r="J6166" s="1" t="s">
        <v>19671</v>
      </c>
      <c r="K6166" t="s">
        <v>7718</v>
      </c>
    </row>
    <row r="6167" spans="10:11" x14ac:dyDescent="0.25">
      <c r="J6167" s="1" t="s">
        <v>19672</v>
      </c>
      <c r="K6167" t="s">
        <v>7719</v>
      </c>
    </row>
    <row r="6168" spans="10:11" x14ac:dyDescent="0.25">
      <c r="J6168" s="1" t="s">
        <v>19673</v>
      </c>
      <c r="K6168" t="s">
        <v>7720</v>
      </c>
    </row>
    <row r="6169" spans="10:11" x14ac:dyDescent="0.25">
      <c r="J6169" s="1" t="s">
        <v>19674</v>
      </c>
      <c r="K6169" t="s">
        <v>506</v>
      </c>
    </row>
    <row r="6170" spans="10:11" x14ac:dyDescent="0.25">
      <c r="J6170" s="1" t="s">
        <v>19675</v>
      </c>
      <c r="K6170" t="s">
        <v>7721</v>
      </c>
    </row>
    <row r="6171" spans="10:11" x14ac:dyDescent="0.25">
      <c r="J6171" s="1" t="s">
        <v>19676</v>
      </c>
      <c r="K6171" t="s">
        <v>507</v>
      </c>
    </row>
    <row r="6172" spans="10:11" x14ac:dyDescent="0.25">
      <c r="J6172" s="1" t="s">
        <v>19677</v>
      </c>
      <c r="K6172" t="s">
        <v>7722</v>
      </c>
    </row>
    <row r="6173" spans="10:11" x14ac:dyDescent="0.25">
      <c r="J6173" s="1" t="s">
        <v>19678</v>
      </c>
      <c r="K6173" t="s">
        <v>7723</v>
      </c>
    </row>
    <row r="6174" spans="10:11" x14ac:dyDescent="0.25">
      <c r="J6174" s="1" t="s">
        <v>19679</v>
      </c>
      <c r="K6174" t="s">
        <v>7724</v>
      </c>
    </row>
    <row r="6175" spans="10:11" x14ac:dyDescent="0.25">
      <c r="J6175" s="1" t="s">
        <v>19680</v>
      </c>
      <c r="K6175" t="s">
        <v>508</v>
      </c>
    </row>
    <row r="6176" spans="10:11" x14ac:dyDescent="0.25">
      <c r="J6176" s="1" t="s">
        <v>19681</v>
      </c>
      <c r="K6176" t="s">
        <v>7725</v>
      </c>
    </row>
    <row r="6177" spans="10:11" x14ac:dyDescent="0.25">
      <c r="J6177" s="1" t="s">
        <v>19682</v>
      </c>
      <c r="K6177" t="s">
        <v>7726</v>
      </c>
    </row>
    <row r="6178" spans="10:11" x14ac:dyDescent="0.25">
      <c r="J6178" s="1" t="s">
        <v>19683</v>
      </c>
      <c r="K6178" t="s">
        <v>7727</v>
      </c>
    </row>
    <row r="6179" spans="10:11" x14ac:dyDescent="0.25">
      <c r="J6179" s="1" t="s">
        <v>19684</v>
      </c>
      <c r="K6179" t="s">
        <v>7728</v>
      </c>
    </row>
    <row r="6180" spans="10:11" x14ac:dyDescent="0.25">
      <c r="J6180" s="1" t="s">
        <v>19685</v>
      </c>
      <c r="K6180" t="s">
        <v>7729</v>
      </c>
    </row>
    <row r="6181" spans="10:11" x14ac:dyDescent="0.25">
      <c r="J6181" s="1" t="s">
        <v>19686</v>
      </c>
      <c r="K6181" t="s">
        <v>7730</v>
      </c>
    </row>
    <row r="6182" spans="10:11" x14ac:dyDescent="0.25">
      <c r="J6182" s="1" t="s">
        <v>19687</v>
      </c>
      <c r="K6182" t="s">
        <v>7731</v>
      </c>
    </row>
    <row r="6183" spans="10:11" x14ac:dyDescent="0.25">
      <c r="J6183" s="1" t="s">
        <v>19688</v>
      </c>
      <c r="K6183" t="s">
        <v>7732</v>
      </c>
    </row>
    <row r="6184" spans="10:11" x14ac:dyDescent="0.25">
      <c r="J6184" s="1" t="s">
        <v>19689</v>
      </c>
      <c r="K6184" t="s">
        <v>7733</v>
      </c>
    </row>
    <row r="6185" spans="10:11" x14ac:dyDescent="0.25">
      <c r="J6185" s="1" t="s">
        <v>19690</v>
      </c>
      <c r="K6185" t="s">
        <v>7734</v>
      </c>
    </row>
    <row r="6186" spans="10:11" x14ac:dyDescent="0.25">
      <c r="J6186" s="1" t="s">
        <v>19691</v>
      </c>
      <c r="K6186" t="s">
        <v>7735</v>
      </c>
    </row>
    <row r="6187" spans="10:11" x14ac:dyDescent="0.25">
      <c r="J6187" s="1" t="s">
        <v>19692</v>
      </c>
      <c r="K6187" t="s">
        <v>7736</v>
      </c>
    </row>
    <row r="6188" spans="10:11" x14ac:dyDescent="0.25">
      <c r="J6188" s="1" t="s">
        <v>19693</v>
      </c>
      <c r="K6188" t="s">
        <v>2210</v>
      </c>
    </row>
    <row r="6189" spans="10:11" x14ac:dyDescent="0.25">
      <c r="J6189" s="1" t="s">
        <v>19694</v>
      </c>
      <c r="K6189" t="s">
        <v>1473</v>
      </c>
    </row>
    <row r="6190" spans="10:11" x14ac:dyDescent="0.25">
      <c r="J6190" s="1" t="s">
        <v>19695</v>
      </c>
      <c r="K6190" t="s">
        <v>7737</v>
      </c>
    </row>
    <row r="6191" spans="10:11" x14ac:dyDescent="0.25">
      <c r="J6191" s="1" t="s">
        <v>19696</v>
      </c>
      <c r="K6191" t="s">
        <v>7738</v>
      </c>
    </row>
    <row r="6192" spans="10:11" x14ac:dyDescent="0.25">
      <c r="J6192" s="1" t="s">
        <v>19697</v>
      </c>
      <c r="K6192" t="s">
        <v>7739</v>
      </c>
    </row>
    <row r="6193" spans="10:11" x14ac:dyDescent="0.25">
      <c r="J6193" s="1" t="s">
        <v>19698</v>
      </c>
      <c r="K6193" t="s">
        <v>2211</v>
      </c>
    </row>
    <row r="6194" spans="10:11" x14ac:dyDescent="0.25">
      <c r="J6194" s="1" t="s">
        <v>19699</v>
      </c>
      <c r="K6194" t="s">
        <v>7740</v>
      </c>
    </row>
    <row r="6195" spans="10:11" x14ac:dyDescent="0.25">
      <c r="J6195" s="1" t="s">
        <v>19700</v>
      </c>
      <c r="K6195" t="s">
        <v>1474</v>
      </c>
    </row>
    <row r="6196" spans="10:11" x14ac:dyDescent="0.25">
      <c r="J6196" s="1" t="s">
        <v>19701</v>
      </c>
      <c r="K6196" t="s">
        <v>7741</v>
      </c>
    </row>
    <row r="6197" spans="10:11" x14ac:dyDescent="0.25">
      <c r="J6197" s="1" t="s">
        <v>19702</v>
      </c>
      <c r="K6197" t="s">
        <v>509</v>
      </c>
    </row>
    <row r="6198" spans="10:11" x14ac:dyDescent="0.25">
      <c r="J6198" s="1" t="s">
        <v>19703</v>
      </c>
      <c r="K6198" t="s">
        <v>510</v>
      </c>
    </row>
    <row r="6199" spans="10:11" x14ac:dyDescent="0.25">
      <c r="J6199" s="1" t="s">
        <v>19704</v>
      </c>
      <c r="K6199" t="s">
        <v>7742</v>
      </c>
    </row>
    <row r="6200" spans="10:11" x14ac:dyDescent="0.25">
      <c r="J6200" s="1" t="s">
        <v>19705</v>
      </c>
      <c r="K6200" t="s">
        <v>7743</v>
      </c>
    </row>
    <row r="6201" spans="10:11" x14ac:dyDescent="0.25">
      <c r="J6201" s="1" t="s">
        <v>19706</v>
      </c>
      <c r="K6201" t="s">
        <v>7744</v>
      </c>
    </row>
    <row r="6202" spans="10:11" x14ac:dyDescent="0.25">
      <c r="J6202" s="1" t="s">
        <v>19707</v>
      </c>
      <c r="K6202" t="s">
        <v>7745</v>
      </c>
    </row>
    <row r="6203" spans="10:11" x14ac:dyDescent="0.25">
      <c r="J6203" s="1" t="s">
        <v>19708</v>
      </c>
      <c r="K6203" t="s">
        <v>7746</v>
      </c>
    </row>
    <row r="6204" spans="10:11" x14ac:dyDescent="0.25">
      <c r="J6204" s="1" t="s">
        <v>19709</v>
      </c>
      <c r="K6204" t="s">
        <v>1475</v>
      </c>
    </row>
    <row r="6205" spans="10:11" x14ac:dyDescent="0.25">
      <c r="J6205" s="1" t="s">
        <v>19710</v>
      </c>
      <c r="K6205" t="s">
        <v>7747</v>
      </c>
    </row>
    <row r="6206" spans="10:11" x14ac:dyDescent="0.25">
      <c r="J6206" s="1" t="s">
        <v>19711</v>
      </c>
      <c r="K6206" t="s">
        <v>7748</v>
      </c>
    </row>
    <row r="6207" spans="10:11" x14ac:dyDescent="0.25">
      <c r="J6207" s="1" t="s">
        <v>19712</v>
      </c>
      <c r="K6207" t="s">
        <v>7749</v>
      </c>
    </row>
    <row r="6208" spans="10:11" x14ac:dyDescent="0.25">
      <c r="J6208" s="1" t="s">
        <v>19713</v>
      </c>
      <c r="K6208" t="s">
        <v>7750</v>
      </c>
    </row>
    <row r="6209" spans="10:11" x14ac:dyDescent="0.25">
      <c r="J6209" s="1" t="s">
        <v>19714</v>
      </c>
      <c r="K6209" t="s">
        <v>7751</v>
      </c>
    </row>
    <row r="6210" spans="10:11" x14ac:dyDescent="0.25">
      <c r="J6210" s="1" t="s">
        <v>19715</v>
      </c>
      <c r="K6210" t="s">
        <v>7752</v>
      </c>
    </row>
    <row r="6211" spans="10:11" x14ac:dyDescent="0.25">
      <c r="J6211" s="1" t="s">
        <v>19716</v>
      </c>
      <c r="K6211" t="s">
        <v>7753</v>
      </c>
    </row>
    <row r="6212" spans="10:11" x14ac:dyDescent="0.25">
      <c r="J6212" s="1" t="s">
        <v>19717</v>
      </c>
      <c r="K6212" t="s">
        <v>7754</v>
      </c>
    </row>
    <row r="6213" spans="10:11" x14ac:dyDescent="0.25">
      <c r="J6213" s="1" t="s">
        <v>19718</v>
      </c>
      <c r="K6213" t="s">
        <v>7755</v>
      </c>
    </row>
    <row r="6214" spans="10:11" x14ac:dyDescent="0.25">
      <c r="J6214" s="1" t="s">
        <v>19719</v>
      </c>
      <c r="K6214" t="s">
        <v>511</v>
      </c>
    </row>
    <row r="6215" spans="10:11" x14ac:dyDescent="0.25">
      <c r="J6215" s="1" t="s">
        <v>19720</v>
      </c>
      <c r="K6215" t="s">
        <v>7756</v>
      </c>
    </row>
    <row r="6216" spans="10:11" x14ac:dyDescent="0.25">
      <c r="J6216" s="1" t="s">
        <v>19721</v>
      </c>
      <c r="K6216" t="s">
        <v>7757</v>
      </c>
    </row>
    <row r="6217" spans="10:11" x14ac:dyDescent="0.25">
      <c r="J6217" s="1" t="s">
        <v>19722</v>
      </c>
      <c r="K6217" t="s">
        <v>7758</v>
      </c>
    </row>
    <row r="6218" spans="10:11" x14ac:dyDescent="0.25">
      <c r="J6218" s="1" t="s">
        <v>19723</v>
      </c>
      <c r="K6218" t="s">
        <v>7759</v>
      </c>
    </row>
    <row r="6219" spans="10:11" x14ac:dyDescent="0.25">
      <c r="J6219" s="1" t="s">
        <v>19724</v>
      </c>
      <c r="K6219" t="s">
        <v>7760</v>
      </c>
    </row>
    <row r="6220" spans="10:11" x14ac:dyDescent="0.25">
      <c r="J6220" s="1" t="s">
        <v>19725</v>
      </c>
      <c r="K6220" t="s">
        <v>7761</v>
      </c>
    </row>
    <row r="6221" spans="10:11" x14ac:dyDescent="0.25">
      <c r="J6221" s="1" t="s">
        <v>19726</v>
      </c>
      <c r="K6221" t="s">
        <v>7762</v>
      </c>
    </row>
    <row r="6222" spans="10:11" x14ac:dyDescent="0.25">
      <c r="J6222" s="1" t="s">
        <v>19727</v>
      </c>
      <c r="K6222" t="s">
        <v>2212</v>
      </c>
    </row>
    <row r="6223" spans="10:11" x14ac:dyDescent="0.25">
      <c r="J6223" s="1" t="s">
        <v>19728</v>
      </c>
      <c r="K6223" t="s">
        <v>7763</v>
      </c>
    </row>
    <row r="6224" spans="10:11" x14ac:dyDescent="0.25">
      <c r="J6224" s="1" t="s">
        <v>19729</v>
      </c>
      <c r="K6224" t="s">
        <v>7764</v>
      </c>
    </row>
    <row r="6225" spans="10:11" x14ac:dyDescent="0.25">
      <c r="J6225" s="1" t="s">
        <v>19730</v>
      </c>
      <c r="K6225" t="s">
        <v>7765</v>
      </c>
    </row>
    <row r="6226" spans="10:11" x14ac:dyDescent="0.25">
      <c r="J6226" s="1" t="s">
        <v>19731</v>
      </c>
      <c r="K6226" t="s">
        <v>7766</v>
      </c>
    </row>
    <row r="6227" spans="10:11" x14ac:dyDescent="0.25">
      <c r="J6227" s="1" t="s">
        <v>19732</v>
      </c>
      <c r="K6227" t="s">
        <v>1476</v>
      </c>
    </row>
    <row r="6228" spans="10:11" x14ac:dyDescent="0.25">
      <c r="J6228" s="1" t="s">
        <v>19733</v>
      </c>
      <c r="K6228" t="s">
        <v>7767</v>
      </c>
    </row>
    <row r="6229" spans="10:11" x14ac:dyDescent="0.25">
      <c r="J6229" s="1" t="s">
        <v>19734</v>
      </c>
      <c r="K6229" t="s">
        <v>7768</v>
      </c>
    </row>
    <row r="6230" spans="10:11" x14ac:dyDescent="0.25">
      <c r="J6230" s="1" t="s">
        <v>19735</v>
      </c>
      <c r="K6230" t="s">
        <v>7769</v>
      </c>
    </row>
    <row r="6231" spans="10:11" x14ac:dyDescent="0.25">
      <c r="J6231" s="1" t="s">
        <v>19736</v>
      </c>
      <c r="K6231" t="s">
        <v>7770</v>
      </c>
    </row>
    <row r="6232" spans="10:11" x14ac:dyDescent="0.25">
      <c r="J6232" s="1" t="s">
        <v>19737</v>
      </c>
      <c r="K6232" t="s">
        <v>7771</v>
      </c>
    </row>
    <row r="6233" spans="10:11" x14ac:dyDescent="0.25">
      <c r="J6233" s="1" t="s">
        <v>19738</v>
      </c>
      <c r="K6233" t="s">
        <v>2213</v>
      </c>
    </row>
    <row r="6234" spans="10:11" x14ac:dyDescent="0.25">
      <c r="J6234" s="1" t="s">
        <v>19739</v>
      </c>
      <c r="K6234" t="s">
        <v>2214</v>
      </c>
    </row>
    <row r="6235" spans="10:11" x14ac:dyDescent="0.25">
      <c r="J6235" s="1" t="s">
        <v>19740</v>
      </c>
      <c r="K6235" t="s">
        <v>7772</v>
      </c>
    </row>
    <row r="6236" spans="10:11" x14ac:dyDescent="0.25">
      <c r="J6236" s="1" t="s">
        <v>19741</v>
      </c>
      <c r="K6236" t="s">
        <v>7773</v>
      </c>
    </row>
    <row r="6237" spans="10:11" x14ac:dyDescent="0.25">
      <c r="J6237" s="1" t="s">
        <v>19742</v>
      </c>
      <c r="K6237" t="s">
        <v>7774</v>
      </c>
    </row>
    <row r="6238" spans="10:11" x14ac:dyDescent="0.25">
      <c r="J6238" s="1" t="s">
        <v>19743</v>
      </c>
      <c r="K6238" t="s">
        <v>7775</v>
      </c>
    </row>
    <row r="6239" spans="10:11" x14ac:dyDescent="0.25">
      <c r="J6239" s="1" t="s">
        <v>19744</v>
      </c>
      <c r="K6239" t="s">
        <v>7776</v>
      </c>
    </row>
    <row r="6240" spans="10:11" x14ac:dyDescent="0.25">
      <c r="J6240" s="1" t="s">
        <v>19745</v>
      </c>
      <c r="K6240" t="s">
        <v>7777</v>
      </c>
    </row>
    <row r="6241" spans="10:11" x14ac:dyDescent="0.25">
      <c r="J6241" s="1" t="s">
        <v>19746</v>
      </c>
      <c r="K6241" t="s">
        <v>512</v>
      </c>
    </row>
    <row r="6242" spans="10:11" x14ac:dyDescent="0.25">
      <c r="J6242" s="1" t="s">
        <v>19747</v>
      </c>
      <c r="K6242" t="s">
        <v>7778</v>
      </c>
    </row>
    <row r="6243" spans="10:11" x14ac:dyDescent="0.25">
      <c r="J6243" s="1" t="s">
        <v>19748</v>
      </c>
      <c r="K6243" t="s">
        <v>1477</v>
      </c>
    </row>
    <row r="6244" spans="10:11" x14ac:dyDescent="0.25">
      <c r="J6244" s="1" t="s">
        <v>19749</v>
      </c>
      <c r="K6244" t="s">
        <v>7779</v>
      </c>
    </row>
    <row r="6245" spans="10:11" x14ac:dyDescent="0.25">
      <c r="J6245" s="1" t="s">
        <v>19750</v>
      </c>
      <c r="K6245" t="s">
        <v>7780</v>
      </c>
    </row>
    <row r="6246" spans="10:11" x14ac:dyDescent="0.25">
      <c r="J6246" s="1" t="s">
        <v>19751</v>
      </c>
      <c r="K6246" t="s">
        <v>513</v>
      </c>
    </row>
    <row r="6247" spans="10:11" x14ac:dyDescent="0.25">
      <c r="J6247" s="1" t="s">
        <v>19752</v>
      </c>
      <c r="K6247" t="s">
        <v>7781</v>
      </c>
    </row>
    <row r="6248" spans="10:11" x14ac:dyDescent="0.25">
      <c r="J6248" s="1" t="s">
        <v>19753</v>
      </c>
      <c r="K6248" t="s">
        <v>7782</v>
      </c>
    </row>
    <row r="6249" spans="10:11" x14ac:dyDescent="0.25">
      <c r="J6249" s="1" t="s">
        <v>19754</v>
      </c>
      <c r="K6249" t="s">
        <v>7783</v>
      </c>
    </row>
    <row r="6250" spans="10:11" x14ac:dyDescent="0.25">
      <c r="J6250" s="1" t="s">
        <v>19755</v>
      </c>
      <c r="K6250" t="s">
        <v>7784</v>
      </c>
    </row>
    <row r="6251" spans="10:11" x14ac:dyDescent="0.25">
      <c r="J6251" s="1" t="s">
        <v>19756</v>
      </c>
      <c r="K6251" t="s">
        <v>2215</v>
      </c>
    </row>
    <row r="6252" spans="10:11" x14ac:dyDescent="0.25">
      <c r="J6252" s="1" t="s">
        <v>19757</v>
      </c>
      <c r="K6252" t="s">
        <v>514</v>
      </c>
    </row>
    <row r="6253" spans="10:11" x14ac:dyDescent="0.25">
      <c r="J6253" s="1" t="s">
        <v>19758</v>
      </c>
      <c r="K6253" t="s">
        <v>7785</v>
      </c>
    </row>
    <row r="6254" spans="10:11" x14ac:dyDescent="0.25">
      <c r="J6254" s="1" t="s">
        <v>19759</v>
      </c>
      <c r="K6254" t="s">
        <v>880</v>
      </c>
    </row>
    <row r="6255" spans="10:11" x14ac:dyDescent="0.25">
      <c r="J6255" s="1" t="s">
        <v>19760</v>
      </c>
      <c r="K6255" t="s">
        <v>7786</v>
      </c>
    </row>
    <row r="6256" spans="10:11" x14ac:dyDescent="0.25">
      <c r="J6256" s="1" t="s">
        <v>19761</v>
      </c>
      <c r="K6256" t="s">
        <v>7787</v>
      </c>
    </row>
    <row r="6257" spans="10:11" x14ac:dyDescent="0.25">
      <c r="J6257" s="1" t="s">
        <v>19762</v>
      </c>
      <c r="K6257" t="s">
        <v>7788</v>
      </c>
    </row>
    <row r="6258" spans="10:11" x14ac:dyDescent="0.25">
      <c r="J6258" s="1" t="s">
        <v>19763</v>
      </c>
      <c r="K6258" t="s">
        <v>7789</v>
      </c>
    </row>
    <row r="6259" spans="10:11" x14ac:dyDescent="0.25">
      <c r="J6259" s="1" t="s">
        <v>19764</v>
      </c>
      <c r="K6259" t="s">
        <v>7790</v>
      </c>
    </row>
    <row r="6260" spans="10:11" x14ac:dyDescent="0.25">
      <c r="J6260" s="1" t="s">
        <v>19765</v>
      </c>
      <c r="K6260" t="s">
        <v>7791</v>
      </c>
    </row>
    <row r="6261" spans="10:11" x14ac:dyDescent="0.25">
      <c r="J6261" s="1" t="s">
        <v>19766</v>
      </c>
      <c r="K6261" t="s">
        <v>1478</v>
      </c>
    </row>
    <row r="6262" spans="10:11" x14ac:dyDescent="0.25">
      <c r="J6262" s="1" t="s">
        <v>19767</v>
      </c>
      <c r="K6262" t="s">
        <v>1479</v>
      </c>
    </row>
    <row r="6263" spans="10:11" x14ac:dyDescent="0.25">
      <c r="J6263" s="1" t="s">
        <v>19768</v>
      </c>
      <c r="K6263" t="s">
        <v>7792</v>
      </c>
    </row>
    <row r="6264" spans="10:11" x14ac:dyDescent="0.25">
      <c r="J6264" s="1" t="s">
        <v>19769</v>
      </c>
      <c r="K6264" t="s">
        <v>7793</v>
      </c>
    </row>
    <row r="6265" spans="10:11" x14ac:dyDescent="0.25">
      <c r="J6265" s="1" t="s">
        <v>19770</v>
      </c>
      <c r="K6265" t="s">
        <v>7794</v>
      </c>
    </row>
    <row r="6266" spans="10:11" x14ac:dyDescent="0.25">
      <c r="J6266" s="1" t="s">
        <v>19771</v>
      </c>
      <c r="K6266" t="s">
        <v>7795</v>
      </c>
    </row>
    <row r="6267" spans="10:11" x14ac:dyDescent="0.25">
      <c r="J6267" s="1" t="s">
        <v>19772</v>
      </c>
      <c r="K6267" t="s">
        <v>7796</v>
      </c>
    </row>
    <row r="6268" spans="10:11" x14ac:dyDescent="0.25">
      <c r="J6268" s="1" t="s">
        <v>19773</v>
      </c>
      <c r="K6268" t="s">
        <v>7797</v>
      </c>
    </row>
    <row r="6269" spans="10:11" x14ac:dyDescent="0.25">
      <c r="J6269" s="1" t="s">
        <v>19774</v>
      </c>
      <c r="K6269" t="s">
        <v>7798</v>
      </c>
    </row>
    <row r="6270" spans="10:11" x14ac:dyDescent="0.25">
      <c r="J6270" s="1" t="s">
        <v>19775</v>
      </c>
      <c r="K6270" t="s">
        <v>7799</v>
      </c>
    </row>
    <row r="6271" spans="10:11" x14ac:dyDescent="0.25">
      <c r="J6271" s="1" t="s">
        <v>19776</v>
      </c>
      <c r="K6271" t="s">
        <v>7800</v>
      </c>
    </row>
    <row r="6272" spans="10:11" x14ac:dyDescent="0.25">
      <c r="J6272" s="1" t="s">
        <v>19777</v>
      </c>
      <c r="K6272" t="s">
        <v>7801</v>
      </c>
    </row>
    <row r="6273" spans="10:11" x14ac:dyDescent="0.25">
      <c r="J6273" s="1" t="s">
        <v>19778</v>
      </c>
      <c r="K6273" t="s">
        <v>7802</v>
      </c>
    </row>
    <row r="6274" spans="10:11" x14ac:dyDescent="0.25">
      <c r="J6274" s="1" t="s">
        <v>19779</v>
      </c>
      <c r="K6274" t="s">
        <v>7803</v>
      </c>
    </row>
    <row r="6275" spans="10:11" x14ac:dyDescent="0.25">
      <c r="J6275" s="1" t="s">
        <v>19780</v>
      </c>
      <c r="K6275" t="s">
        <v>7804</v>
      </c>
    </row>
    <row r="6276" spans="10:11" x14ac:dyDescent="0.25">
      <c r="J6276" s="1" t="s">
        <v>19781</v>
      </c>
      <c r="K6276" t="s">
        <v>7805</v>
      </c>
    </row>
    <row r="6277" spans="10:11" x14ac:dyDescent="0.25">
      <c r="J6277" s="1" t="s">
        <v>19782</v>
      </c>
      <c r="K6277" t="s">
        <v>881</v>
      </c>
    </row>
    <row r="6278" spans="10:11" x14ac:dyDescent="0.25">
      <c r="J6278" s="1" t="s">
        <v>19783</v>
      </c>
      <c r="K6278" t="s">
        <v>882</v>
      </c>
    </row>
    <row r="6279" spans="10:11" x14ac:dyDescent="0.25">
      <c r="J6279" s="1" t="s">
        <v>19784</v>
      </c>
      <c r="K6279" t="s">
        <v>7806</v>
      </c>
    </row>
    <row r="6280" spans="10:11" x14ac:dyDescent="0.25">
      <c r="J6280" s="1" t="s">
        <v>19785</v>
      </c>
      <c r="K6280" t="s">
        <v>7807</v>
      </c>
    </row>
    <row r="6281" spans="10:11" x14ac:dyDescent="0.25">
      <c r="J6281" s="1" t="s">
        <v>19786</v>
      </c>
      <c r="K6281" t="s">
        <v>2216</v>
      </c>
    </row>
    <row r="6282" spans="10:11" x14ac:dyDescent="0.25">
      <c r="J6282" s="1" t="s">
        <v>19787</v>
      </c>
      <c r="K6282" t="s">
        <v>7808</v>
      </c>
    </row>
    <row r="6283" spans="10:11" x14ac:dyDescent="0.25">
      <c r="J6283" s="1" t="s">
        <v>19788</v>
      </c>
      <c r="K6283" t="s">
        <v>7809</v>
      </c>
    </row>
    <row r="6284" spans="10:11" x14ac:dyDescent="0.25">
      <c r="J6284" s="1" t="s">
        <v>19789</v>
      </c>
      <c r="K6284" t="s">
        <v>7810</v>
      </c>
    </row>
    <row r="6285" spans="10:11" x14ac:dyDescent="0.25">
      <c r="J6285" s="1" t="s">
        <v>19790</v>
      </c>
      <c r="K6285" t="s">
        <v>7811</v>
      </c>
    </row>
    <row r="6286" spans="10:11" x14ac:dyDescent="0.25">
      <c r="J6286" s="1" t="s">
        <v>19791</v>
      </c>
      <c r="K6286" t="s">
        <v>7812</v>
      </c>
    </row>
    <row r="6287" spans="10:11" x14ac:dyDescent="0.25">
      <c r="J6287" s="1" t="s">
        <v>19792</v>
      </c>
      <c r="K6287" t="s">
        <v>7813</v>
      </c>
    </row>
    <row r="6288" spans="10:11" x14ac:dyDescent="0.25">
      <c r="J6288" s="1" t="s">
        <v>19793</v>
      </c>
      <c r="K6288" t="s">
        <v>7814</v>
      </c>
    </row>
    <row r="6289" spans="10:11" x14ac:dyDescent="0.25">
      <c r="J6289" s="1" t="s">
        <v>19794</v>
      </c>
      <c r="K6289" t="s">
        <v>7815</v>
      </c>
    </row>
    <row r="6290" spans="10:11" x14ac:dyDescent="0.25">
      <c r="J6290" s="1" t="s">
        <v>19795</v>
      </c>
      <c r="K6290" t="s">
        <v>7816</v>
      </c>
    </row>
    <row r="6291" spans="10:11" x14ac:dyDescent="0.25">
      <c r="J6291" s="1" t="s">
        <v>19796</v>
      </c>
      <c r="K6291" t="s">
        <v>7817</v>
      </c>
    </row>
    <row r="6292" spans="10:11" x14ac:dyDescent="0.25">
      <c r="J6292" s="1" t="s">
        <v>19797</v>
      </c>
      <c r="K6292" t="s">
        <v>7818</v>
      </c>
    </row>
    <row r="6293" spans="10:11" x14ac:dyDescent="0.25">
      <c r="J6293" s="1" t="s">
        <v>19798</v>
      </c>
      <c r="K6293" t="s">
        <v>7819</v>
      </c>
    </row>
    <row r="6294" spans="10:11" x14ac:dyDescent="0.25">
      <c r="J6294" s="1" t="s">
        <v>19799</v>
      </c>
      <c r="K6294" t="s">
        <v>7820</v>
      </c>
    </row>
    <row r="6295" spans="10:11" x14ac:dyDescent="0.25">
      <c r="J6295" s="1" t="s">
        <v>19800</v>
      </c>
      <c r="K6295" t="s">
        <v>7821</v>
      </c>
    </row>
    <row r="6296" spans="10:11" x14ac:dyDescent="0.25">
      <c r="J6296" s="1" t="s">
        <v>19801</v>
      </c>
      <c r="K6296" t="s">
        <v>7822</v>
      </c>
    </row>
    <row r="6297" spans="10:11" x14ac:dyDescent="0.25">
      <c r="J6297" s="1" t="s">
        <v>19802</v>
      </c>
      <c r="K6297" t="s">
        <v>1480</v>
      </c>
    </row>
    <row r="6298" spans="10:11" x14ac:dyDescent="0.25">
      <c r="J6298" s="1" t="s">
        <v>19803</v>
      </c>
      <c r="K6298" t="s">
        <v>7823</v>
      </c>
    </row>
    <row r="6299" spans="10:11" x14ac:dyDescent="0.25">
      <c r="J6299" s="1" t="s">
        <v>19804</v>
      </c>
      <c r="K6299" t="s">
        <v>7824</v>
      </c>
    </row>
    <row r="6300" spans="10:11" x14ac:dyDescent="0.25">
      <c r="J6300" s="1" t="s">
        <v>19805</v>
      </c>
      <c r="K6300" t="s">
        <v>515</v>
      </c>
    </row>
    <row r="6301" spans="10:11" x14ac:dyDescent="0.25">
      <c r="J6301" s="1" t="s">
        <v>19806</v>
      </c>
      <c r="K6301" t="s">
        <v>7825</v>
      </c>
    </row>
    <row r="6302" spans="10:11" x14ac:dyDescent="0.25">
      <c r="J6302" s="1" t="s">
        <v>19807</v>
      </c>
      <c r="K6302" t="s">
        <v>7826</v>
      </c>
    </row>
    <row r="6303" spans="10:11" x14ac:dyDescent="0.25">
      <c r="J6303" s="1" t="s">
        <v>19808</v>
      </c>
      <c r="K6303" t="s">
        <v>7827</v>
      </c>
    </row>
    <row r="6304" spans="10:11" x14ac:dyDescent="0.25">
      <c r="J6304" s="1" t="s">
        <v>19809</v>
      </c>
      <c r="K6304" t="s">
        <v>7828</v>
      </c>
    </row>
    <row r="6305" spans="10:11" x14ac:dyDescent="0.25">
      <c r="J6305" s="1" t="s">
        <v>19810</v>
      </c>
      <c r="K6305" t="s">
        <v>7829</v>
      </c>
    </row>
    <row r="6306" spans="10:11" x14ac:dyDescent="0.25">
      <c r="J6306" s="1" t="s">
        <v>19811</v>
      </c>
      <c r="K6306" t="s">
        <v>1481</v>
      </c>
    </row>
    <row r="6307" spans="10:11" x14ac:dyDescent="0.25">
      <c r="J6307" s="1" t="s">
        <v>19812</v>
      </c>
      <c r="K6307" t="s">
        <v>1482</v>
      </c>
    </row>
    <row r="6308" spans="10:11" x14ac:dyDescent="0.25">
      <c r="J6308" s="1" t="s">
        <v>19813</v>
      </c>
      <c r="K6308" t="s">
        <v>7830</v>
      </c>
    </row>
    <row r="6309" spans="10:11" x14ac:dyDescent="0.25">
      <c r="J6309" s="1" t="s">
        <v>19814</v>
      </c>
      <c r="K6309" t="s">
        <v>1483</v>
      </c>
    </row>
    <row r="6310" spans="10:11" x14ac:dyDescent="0.25">
      <c r="J6310" s="1" t="s">
        <v>19815</v>
      </c>
      <c r="K6310" t="s">
        <v>7831</v>
      </c>
    </row>
    <row r="6311" spans="10:11" x14ac:dyDescent="0.25">
      <c r="J6311" s="1" t="s">
        <v>19816</v>
      </c>
      <c r="K6311" t="s">
        <v>7832</v>
      </c>
    </row>
    <row r="6312" spans="10:11" x14ac:dyDescent="0.25">
      <c r="J6312" s="1" t="s">
        <v>19817</v>
      </c>
      <c r="K6312" t="s">
        <v>7833</v>
      </c>
    </row>
    <row r="6313" spans="10:11" x14ac:dyDescent="0.25">
      <c r="J6313" s="1" t="s">
        <v>19818</v>
      </c>
      <c r="K6313" t="s">
        <v>1484</v>
      </c>
    </row>
    <row r="6314" spans="10:11" x14ac:dyDescent="0.25">
      <c r="J6314" s="1" t="s">
        <v>19819</v>
      </c>
      <c r="K6314" t="s">
        <v>7834</v>
      </c>
    </row>
    <row r="6315" spans="10:11" x14ac:dyDescent="0.25">
      <c r="J6315" s="1" t="s">
        <v>19820</v>
      </c>
      <c r="K6315" t="s">
        <v>7835</v>
      </c>
    </row>
    <row r="6316" spans="10:11" x14ac:dyDescent="0.25">
      <c r="J6316" s="1" t="s">
        <v>19821</v>
      </c>
      <c r="K6316" t="s">
        <v>7836</v>
      </c>
    </row>
    <row r="6317" spans="10:11" x14ac:dyDescent="0.25">
      <c r="J6317" s="1" t="s">
        <v>19822</v>
      </c>
      <c r="K6317" t="s">
        <v>7837</v>
      </c>
    </row>
    <row r="6318" spans="10:11" x14ac:dyDescent="0.25">
      <c r="J6318" s="1" t="s">
        <v>19823</v>
      </c>
      <c r="K6318" t="s">
        <v>7838</v>
      </c>
    </row>
    <row r="6319" spans="10:11" x14ac:dyDescent="0.25">
      <c r="J6319" s="1" t="s">
        <v>19824</v>
      </c>
      <c r="K6319" t="s">
        <v>7839</v>
      </c>
    </row>
    <row r="6320" spans="10:11" x14ac:dyDescent="0.25">
      <c r="J6320" s="1" t="s">
        <v>19825</v>
      </c>
      <c r="K6320" t="s">
        <v>7840</v>
      </c>
    </row>
    <row r="6321" spans="10:11" x14ac:dyDescent="0.25">
      <c r="J6321" s="1" t="s">
        <v>19826</v>
      </c>
      <c r="K6321" t="s">
        <v>7841</v>
      </c>
    </row>
    <row r="6322" spans="10:11" x14ac:dyDescent="0.25">
      <c r="J6322" s="1" t="s">
        <v>19827</v>
      </c>
      <c r="K6322" t="s">
        <v>7842</v>
      </c>
    </row>
    <row r="6323" spans="10:11" x14ac:dyDescent="0.25">
      <c r="J6323" s="1" t="s">
        <v>19828</v>
      </c>
      <c r="K6323" t="s">
        <v>7843</v>
      </c>
    </row>
    <row r="6324" spans="10:11" x14ac:dyDescent="0.25">
      <c r="J6324" s="1" t="s">
        <v>19829</v>
      </c>
      <c r="K6324" t="s">
        <v>7844</v>
      </c>
    </row>
    <row r="6325" spans="10:11" x14ac:dyDescent="0.25">
      <c r="J6325" s="1" t="s">
        <v>19830</v>
      </c>
      <c r="K6325" t="s">
        <v>7845</v>
      </c>
    </row>
    <row r="6326" spans="10:11" x14ac:dyDescent="0.25">
      <c r="J6326" s="1" t="s">
        <v>19831</v>
      </c>
      <c r="K6326" t="s">
        <v>7846</v>
      </c>
    </row>
    <row r="6327" spans="10:11" x14ac:dyDescent="0.25">
      <c r="J6327" s="1" t="s">
        <v>19832</v>
      </c>
      <c r="K6327" t="s">
        <v>7847</v>
      </c>
    </row>
    <row r="6328" spans="10:11" x14ac:dyDescent="0.25">
      <c r="J6328" s="1" t="s">
        <v>19833</v>
      </c>
      <c r="K6328" t="s">
        <v>7848</v>
      </c>
    </row>
    <row r="6329" spans="10:11" x14ac:dyDescent="0.25">
      <c r="J6329" s="1" t="s">
        <v>19834</v>
      </c>
      <c r="K6329" t="s">
        <v>7849</v>
      </c>
    </row>
    <row r="6330" spans="10:11" x14ac:dyDescent="0.25">
      <c r="J6330" s="1" t="s">
        <v>19835</v>
      </c>
      <c r="K6330" t="s">
        <v>7850</v>
      </c>
    </row>
    <row r="6331" spans="10:11" x14ac:dyDescent="0.25">
      <c r="J6331" s="1" t="s">
        <v>19836</v>
      </c>
      <c r="K6331" t="s">
        <v>7851</v>
      </c>
    </row>
    <row r="6332" spans="10:11" x14ac:dyDescent="0.25">
      <c r="J6332" s="1" t="s">
        <v>19837</v>
      </c>
      <c r="K6332" t="s">
        <v>7852</v>
      </c>
    </row>
    <row r="6333" spans="10:11" x14ac:dyDescent="0.25">
      <c r="J6333" s="1" t="s">
        <v>19838</v>
      </c>
      <c r="K6333" t="s">
        <v>7853</v>
      </c>
    </row>
    <row r="6334" spans="10:11" x14ac:dyDescent="0.25">
      <c r="J6334" s="1" t="s">
        <v>19839</v>
      </c>
      <c r="K6334" t="s">
        <v>7854</v>
      </c>
    </row>
    <row r="6335" spans="10:11" x14ac:dyDescent="0.25">
      <c r="J6335" s="1" t="s">
        <v>19840</v>
      </c>
      <c r="K6335" t="s">
        <v>7855</v>
      </c>
    </row>
    <row r="6336" spans="10:11" x14ac:dyDescent="0.25">
      <c r="J6336" s="1" t="s">
        <v>19841</v>
      </c>
      <c r="K6336" t="s">
        <v>7856</v>
      </c>
    </row>
    <row r="6337" spans="10:11" x14ac:dyDescent="0.25">
      <c r="J6337" s="1" t="s">
        <v>19842</v>
      </c>
      <c r="K6337" t="s">
        <v>7857</v>
      </c>
    </row>
    <row r="6338" spans="10:11" x14ac:dyDescent="0.25">
      <c r="J6338" s="1" t="s">
        <v>19843</v>
      </c>
      <c r="K6338" t="s">
        <v>7858</v>
      </c>
    </row>
    <row r="6339" spans="10:11" x14ac:dyDescent="0.25">
      <c r="J6339" s="1" t="s">
        <v>19844</v>
      </c>
      <c r="K6339" t="s">
        <v>7859</v>
      </c>
    </row>
    <row r="6340" spans="10:11" x14ac:dyDescent="0.25">
      <c r="J6340" s="1" t="s">
        <v>19845</v>
      </c>
      <c r="K6340" t="s">
        <v>7860</v>
      </c>
    </row>
    <row r="6341" spans="10:11" x14ac:dyDescent="0.25">
      <c r="J6341" s="1" t="s">
        <v>19846</v>
      </c>
      <c r="K6341" t="s">
        <v>7861</v>
      </c>
    </row>
    <row r="6342" spans="10:11" x14ac:dyDescent="0.25">
      <c r="J6342" s="1" t="s">
        <v>19847</v>
      </c>
      <c r="K6342" t="s">
        <v>7862</v>
      </c>
    </row>
    <row r="6343" spans="10:11" x14ac:dyDescent="0.25">
      <c r="J6343" s="1" t="s">
        <v>19848</v>
      </c>
      <c r="K6343" t="s">
        <v>7863</v>
      </c>
    </row>
    <row r="6344" spans="10:11" x14ac:dyDescent="0.25">
      <c r="J6344" s="1" t="s">
        <v>19849</v>
      </c>
      <c r="K6344" t="s">
        <v>7864</v>
      </c>
    </row>
    <row r="6345" spans="10:11" x14ac:dyDescent="0.25">
      <c r="J6345" s="1" t="s">
        <v>19850</v>
      </c>
      <c r="K6345" t="s">
        <v>7865</v>
      </c>
    </row>
    <row r="6346" spans="10:11" x14ac:dyDescent="0.25">
      <c r="J6346" s="1" t="s">
        <v>19851</v>
      </c>
      <c r="K6346" t="s">
        <v>7866</v>
      </c>
    </row>
    <row r="6347" spans="10:11" x14ac:dyDescent="0.25">
      <c r="J6347" s="1" t="s">
        <v>19852</v>
      </c>
      <c r="K6347" t="s">
        <v>7867</v>
      </c>
    </row>
    <row r="6348" spans="10:11" x14ac:dyDescent="0.25">
      <c r="J6348" s="1" t="s">
        <v>19853</v>
      </c>
      <c r="K6348" t="s">
        <v>648</v>
      </c>
    </row>
    <row r="6349" spans="10:11" x14ac:dyDescent="0.25">
      <c r="J6349" s="1" t="s">
        <v>19854</v>
      </c>
      <c r="K6349" t="s">
        <v>649</v>
      </c>
    </row>
    <row r="6350" spans="10:11" x14ac:dyDescent="0.25">
      <c r="J6350" s="1" t="s">
        <v>19855</v>
      </c>
      <c r="K6350" t="s">
        <v>7868</v>
      </c>
    </row>
    <row r="6351" spans="10:11" x14ac:dyDescent="0.25">
      <c r="J6351" s="1" t="s">
        <v>19856</v>
      </c>
      <c r="K6351" t="s">
        <v>7869</v>
      </c>
    </row>
    <row r="6352" spans="10:11" x14ac:dyDescent="0.25">
      <c r="J6352" s="1" t="s">
        <v>19857</v>
      </c>
      <c r="K6352" t="s">
        <v>7870</v>
      </c>
    </row>
    <row r="6353" spans="10:11" x14ac:dyDescent="0.25">
      <c r="J6353" s="1" t="s">
        <v>19858</v>
      </c>
      <c r="K6353" t="s">
        <v>7871</v>
      </c>
    </row>
    <row r="6354" spans="10:11" x14ac:dyDescent="0.25">
      <c r="J6354" s="1" t="s">
        <v>19859</v>
      </c>
      <c r="K6354" t="s">
        <v>650</v>
      </c>
    </row>
    <row r="6355" spans="10:11" x14ac:dyDescent="0.25">
      <c r="J6355" s="1" t="s">
        <v>19860</v>
      </c>
      <c r="K6355" t="s">
        <v>7872</v>
      </c>
    </row>
    <row r="6356" spans="10:11" x14ac:dyDescent="0.25">
      <c r="J6356" s="1" t="s">
        <v>19861</v>
      </c>
      <c r="K6356" t="s">
        <v>7873</v>
      </c>
    </row>
    <row r="6357" spans="10:11" x14ac:dyDescent="0.25">
      <c r="J6357" s="1" t="s">
        <v>19862</v>
      </c>
      <c r="K6357" t="s">
        <v>2217</v>
      </c>
    </row>
    <row r="6358" spans="10:11" x14ac:dyDescent="0.25">
      <c r="J6358" s="1" t="s">
        <v>19863</v>
      </c>
      <c r="K6358" t="s">
        <v>7874</v>
      </c>
    </row>
    <row r="6359" spans="10:11" x14ac:dyDescent="0.25">
      <c r="J6359" s="1" t="s">
        <v>19864</v>
      </c>
      <c r="K6359" t="s">
        <v>651</v>
      </c>
    </row>
    <row r="6360" spans="10:11" x14ac:dyDescent="0.25">
      <c r="J6360" s="1" t="s">
        <v>19865</v>
      </c>
      <c r="K6360" t="s">
        <v>652</v>
      </c>
    </row>
    <row r="6361" spans="10:11" x14ac:dyDescent="0.25">
      <c r="J6361" s="1" t="s">
        <v>19866</v>
      </c>
      <c r="K6361" t="s">
        <v>7875</v>
      </c>
    </row>
    <row r="6362" spans="10:11" x14ac:dyDescent="0.25">
      <c r="J6362" s="1" t="s">
        <v>19867</v>
      </c>
      <c r="K6362" t="s">
        <v>7876</v>
      </c>
    </row>
    <row r="6363" spans="10:11" x14ac:dyDescent="0.25">
      <c r="J6363" s="1" t="s">
        <v>19868</v>
      </c>
      <c r="K6363" t="s">
        <v>1485</v>
      </c>
    </row>
    <row r="6364" spans="10:11" x14ac:dyDescent="0.25">
      <c r="J6364" s="1" t="s">
        <v>19869</v>
      </c>
      <c r="K6364" t="s">
        <v>2218</v>
      </c>
    </row>
    <row r="6365" spans="10:11" x14ac:dyDescent="0.25">
      <c r="J6365" s="1" t="s">
        <v>19870</v>
      </c>
      <c r="K6365" t="s">
        <v>7877</v>
      </c>
    </row>
    <row r="6366" spans="10:11" x14ac:dyDescent="0.25">
      <c r="J6366" s="1" t="s">
        <v>19871</v>
      </c>
      <c r="K6366" t="s">
        <v>7878</v>
      </c>
    </row>
    <row r="6367" spans="10:11" x14ac:dyDescent="0.25">
      <c r="J6367" s="1" t="s">
        <v>19872</v>
      </c>
      <c r="K6367" t="s">
        <v>7879</v>
      </c>
    </row>
    <row r="6368" spans="10:11" x14ac:dyDescent="0.25">
      <c r="J6368" s="1" t="s">
        <v>19873</v>
      </c>
      <c r="K6368" t="s">
        <v>7880</v>
      </c>
    </row>
    <row r="6369" spans="10:11" x14ac:dyDescent="0.25">
      <c r="J6369" s="1" t="s">
        <v>19874</v>
      </c>
      <c r="K6369" t="s">
        <v>7881</v>
      </c>
    </row>
    <row r="6370" spans="10:11" x14ac:dyDescent="0.25">
      <c r="J6370" s="1" t="s">
        <v>19875</v>
      </c>
      <c r="K6370" t="s">
        <v>7882</v>
      </c>
    </row>
    <row r="6371" spans="10:11" x14ac:dyDescent="0.25">
      <c r="J6371" s="1" t="s">
        <v>19876</v>
      </c>
      <c r="K6371" t="s">
        <v>7883</v>
      </c>
    </row>
    <row r="6372" spans="10:11" x14ac:dyDescent="0.25">
      <c r="J6372" s="1" t="s">
        <v>19877</v>
      </c>
      <c r="K6372" t="s">
        <v>7884</v>
      </c>
    </row>
    <row r="6373" spans="10:11" x14ac:dyDescent="0.25">
      <c r="J6373" s="1" t="s">
        <v>19878</v>
      </c>
      <c r="K6373" t="s">
        <v>1486</v>
      </c>
    </row>
    <row r="6374" spans="10:11" x14ac:dyDescent="0.25">
      <c r="J6374" s="1" t="s">
        <v>19879</v>
      </c>
      <c r="K6374" t="s">
        <v>7885</v>
      </c>
    </row>
    <row r="6375" spans="10:11" x14ac:dyDescent="0.25">
      <c r="J6375" s="1" t="s">
        <v>19880</v>
      </c>
      <c r="K6375" t="s">
        <v>7886</v>
      </c>
    </row>
    <row r="6376" spans="10:11" x14ac:dyDescent="0.25">
      <c r="J6376" s="1" t="s">
        <v>19881</v>
      </c>
      <c r="K6376" t="s">
        <v>7887</v>
      </c>
    </row>
    <row r="6377" spans="10:11" x14ac:dyDescent="0.25">
      <c r="J6377" s="1" t="s">
        <v>19882</v>
      </c>
      <c r="K6377" t="s">
        <v>7888</v>
      </c>
    </row>
    <row r="6378" spans="10:11" x14ac:dyDescent="0.25">
      <c r="J6378" s="1" t="s">
        <v>19883</v>
      </c>
      <c r="K6378" t="s">
        <v>7889</v>
      </c>
    </row>
    <row r="6379" spans="10:11" x14ac:dyDescent="0.25">
      <c r="J6379" s="1" t="s">
        <v>19884</v>
      </c>
      <c r="K6379" t="s">
        <v>7890</v>
      </c>
    </row>
    <row r="6380" spans="10:11" x14ac:dyDescent="0.25">
      <c r="J6380" s="1" t="s">
        <v>19885</v>
      </c>
      <c r="K6380" t="s">
        <v>7891</v>
      </c>
    </row>
    <row r="6381" spans="10:11" x14ac:dyDescent="0.25">
      <c r="J6381" s="1" t="s">
        <v>19886</v>
      </c>
      <c r="K6381" t="s">
        <v>7892</v>
      </c>
    </row>
    <row r="6382" spans="10:11" x14ac:dyDescent="0.25">
      <c r="J6382" s="1" t="s">
        <v>19887</v>
      </c>
      <c r="K6382" t="s">
        <v>7893</v>
      </c>
    </row>
    <row r="6383" spans="10:11" x14ac:dyDescent="0.25">
      <c r="J6383" s="1" t="s">
        <v>19888</v>
      </c>
      <c r="K6383" t="s">
        <v>7894</v>
      </c>
    </row>
    <row r="6384" spans="10:11" x14ac:dyDescent="0.25">
      <c r="J6384" s="1" t="s">
        <v>19889</v>
      </c>
      <c r="K6384" t="s">
        <v>7895</v>
      </c>
    </row>
    <row r="6385" spans="10:11" x14ac:dyDescent="0.25">
      <c r="J6385" s="1" t="s">
        <v>19890</v>
      </c>
      <c r="K6385" t="s">
        <v>7896</v>
      </c>
    </row>
    <row r="6386" spans="10:11" x14ac:dyDescent="0.25">
      <c r="J6386" s="1" t="s">
        <v>19891</v>
      </c>
      <c r="K6386" t="s">
        <v>7897</v>
      </c>
    </row>
    <row r="6387" spans="10:11" x14ac:dyDescent="0.25">
      <c r="J6387" s="1" t="s">
        <v>19892</v>
      </c>
      <c r="K6387" t="s">
        <v>7898</v>
      </c>
    </row>
    <row r="6388" spans="10:11" x14ac:dyDescent="0.25">
      <c r="J6388" s="1" t="s">
        <v>19893</v>
      </c>
      <c r="K6388" t="s">
        <v>7899</v>
      </c>
    </row>
    <row r="6389" spans="10:11" x14ac:dyDescent="0.25">
      <c r="J6389" s="1" t="s">
        <v>19894</v>
      </c>
      <c r="K6389" t="s">
        <v>7900</v>
      </c>
    </row>
    <row r="6390" spans="10:11" x14ac:dyDescent="0.25">
      <c r="J6390" s="1" t="s">
        <v>19895</v>
      </c>
      <c r="K6390" t="s">
        <v>7901</v>
      </c>
    </row>
    <row r="6391" spans="10:11" x14ac:dyDescent="0.25">
      <c r="J6391" s="1" t="s">
        <v>19896</v>
      </c>
      <c r="K6391" t="s">
        <v>7902</v>
      </c>
    </row>
    <row r="6392" spans="10:11" x14ac:dyDescent="0.25">
      <c r="J6392" s="1" t="s">
        <v>19897</v>
      </c>
      <c r="K6392" t="s">
        <v>7903</v>
      </c>
    </row>
    <row r="6393" spans="10:11" x14ac:dyDescent="0.25">
      <c r="J6393" s="1" t="s">
        <v>19898</v>
      </c>
      <c r="K6393" t="s">
        <v>7904</v>
      </c>
    </row>
    <row r="6394" spans="10:11" x14ac:dyDescent="0.25">
      <c r="J6394" s="1" t="s">
        <v>19899</v>
      </c>
      <c r="K6394" t="s">
        <v>2219</v>
      </c>
    </row>
    <row r="6395" spans="10:11" x14ac:dyDescent="0.25">
      <c r="J6395" s="1" t="s">
        <v>19900</v>
      </c>
      <c r="K6395" t="s">
        <v>7905</v>
      </c>
    </row>
    <row r="6396" spans="10:11" x14ac:dyDescent="0.25">
      <c r="J6396" s="1" t="s">
        <v>19901</v>
      </c>
      <c r="K6396" t="s">
        <v>7906</v>
      </c>
    </row>
    <row r="6397" spans="10:11" x14ac:dyDescent="0.25">
      <c r="J6397" s="1" t="s">
        <v>19902</v>
      </c>
      <c r="K6397" t="s">
        <v>7907</v>
      </c>
    </row>
    <row r="6398" spans="10:11" x14ac:dyDescent="0.25">
      <c r="J6398" s="1" t="s">
        <v>19903</v>
      </c>
      <c r="K6398" t="s">
        <v>7908</v>
      </c>
    </row>
    <row r="6399" spans="10:11" x14ac:dyDescent="0.25">
      <c r="J6399" s="1" t="s">
        <v>19904</v>
      </c>
      <c r="K6399" t="s">
        <v>7909</v>
      </c>
    </row>
    <row r="6400" spans="10:11" x14ac:dyDescent="0.25">
      <c r="J6400" s="1" t="s">
        <v>19905</v>
      </c>
      <c r="K6400" t="s">
        <v>1487</v>
      </c>
    </row>
    <row r="6401" spans="10:11" x14ac:dyDescent="0.25">
      <c r="J6401" s="1" t="s">
        <v>19906</v>
      </c>
      <c r="K6401" t="s">
        <v>7910</v>
      </c>
    </row>
    <row r="6402" spans="10:11" x14ac:dyDescent="0.25">
      <c r="J6402" s="1" t="s">
        <v>19907</v>
      </c>
      <c r="K6402" t="s">
        <v>7911</v>
      </c>
    </row>
    <row r="6403" spans="10:11" x14ac:dyDescent="0.25">
      <c r="J6403" s="1" t="s">
        <v>19908</v>
      </c>
      <c r="K6403" t="s">
        <v>7912</v>
      </c>
    </row>
    <row r="6404" spans="10:11" x14ac:dyDescent="0.25">
      <c r="J6404" s="1" t="s">
        <v>19909</v>
      </c>
      <c r="K6404" t="s">
        <v>7913</v>
      </c>
    </row>
    <row r="6405" spans="10:11" x14ac:dyDescent="0.25">
      <c r="J6405" s="1" t="s">
        <v>19910</v>
      </c>
      <c r="K6405" t="s">
        <v>7914</v>
      </c>
    </row>
    <row r="6406" spans="10:11" x14ac:dyDescent="0.25">
      <c r="J6406" s="1" t="s">
        <v>19911</v>
      </c>
      <c r="K6406" t="s">
        <v>7915</v>
      </c>
    </row>
    <row r="6407" spans="10:11" x14ac:dyDescent="0.25">
      <c r="J6407" s="1" t="s">
        <v>19912</v>
      </c>
      <c r="K6407" t="s">
        <v>883</v>
      </c>
    </row>
    <row r="6408" spans="10:11" x14ac:dyDescent="0.25">
      <c r="J6408" s="1" t="s">
        <v>19913</v>
      </c>
      <c r="K6408" t="s">
        <v>7916</v>
      </c>
    </row>
    <row r="6409" spans="10:11" x14ac:dyDescent="0.25">
      <c r="J6409" s="1" t="s">
        <v>19914</v>
      </c>
      <c r="K6409" t="s">
        <v>7917</v>
      </c>
    </row>
    <row r="6410" spans="10:11" x14ac:dyDescent="0.25">
      <c r="J6410" s="1" t="s">
        <v>19915</v>
      </c>
      <c r="K6410" t="s">
        <v>7918</v>
      </c>
    </row>
    <row r="6411" spans="10:11" x14ac:dyDescent="0.25">
      <c r="J6411" s="1" t="s">
        <v>19916</v>
      </c>
      <c r="K6411" t="s">
        <v>7919</v>
      </c>
    </row>
    <row r="6412" spans="10:11" x14ac:dyDescent="0.25">
      <c r="J6412" s="1" t="s">
        <v>19917</v>
      </c>
      <c r="K6412" t="s">
        <v>7920</v>
      </c>
    </row>
    <row r="6413" spans="10:11" x14ac:dyDescent="0.25">
      <c r="J6413" s="1" t="s">
        <v>19918</v>
      </c>
      <c r="K6413" t="s">
        <v>7921</v>
      </c>
    </row>
    <row r="6414" spans="10:11" x14ac:dyDescent="0.25">
      <c r="J6414" s="1" t="s">
        <v>19919</v>
      </c>
      <c r="K6414" t="s">
        <v>7922</v>
      </c>
    </row>
    <row r="6415" spans="10:11" x14ac:dyDescent="0.25">
      <c r="J6415" s="1" t="s">
        <v>19920</v>
      </c>
      <c r="K6415" t="s">
        <v>7923</v>
      </c>
    </row>
    <row r="6416" spans="10:11" x14ac:dyDescent="0.25">
      <c r="J6416" s="1" t="s">
        <v>19921</v>
      </c>
      <c r="K6416" t="s">
        <v>7924</v>
      </c>
    </row>
    <row r="6417" spans="10:11" x14ac:dyDescent="0.25">
      <c r="J6417" s="1" t="s">
        <v>19922</v>
      </c>
      <c r="K6417" t="s">
        <v>7925</v>
      </c>
    </row>
    <row r="6418" spans="10:11" x14ac:dyDescent="0.25">
      <c r="J6418" s="1" t="s">
        <v>19923</v>
      </c>
      <c r="K6418" t="s">
        <v>7926</v>
      </c>
    </row>
    <row r="6419" spans="10:11" x14ac:dyDescent="0.25">
      <c r="J6419" s="1" t="s">
        <v>19924</v>
      </c>
      <c r="K6419" t="s">
        <v>7927</v>
      </c>
    </row>
    <row r="6420" spans="10:11" x14ac:dyDescent="0.25">
      <c r="J6420" s="1" t="s">
        <v>19925</v>
      </c>
      <c r="K6420" t="s">
        <v>2220</v>
      </c>
    </row>
    <row r="6421" spans="10:11" x14ac:dyDescent="0.25">
      <c r="J6421" s="1" t="s">
        <v>19926</v>
      </c>
      <c r="K6421" t="s">
        <v>2221</v>
      </c>
    </row>
    <row r="6422" spans="10:11" x14ac:dyDescent="0.25">
      <c r="J6422" s="1" t="s">
        <v>19927</v>
      </c>
      <c r="K6422" t="s">
        <v>7928</v>
      </c>
    </row>
    <row r="6423" spans="10:11" x14ac:dyDescent="0.25">
      <c r="J6423" s="1" t="s">
        <v>19928</v>
      </c>
      <c r="K6423" t="s">
        <v>7929</v>
      </c>
    </row>
    <row r="6424" spans="10:11" x14ac:dyDescent="0.25">
      <c r="J6424" s="1" t="s">
        <v>19929</v>
      </c>
      <c r="K6424" t="s">
        <v>7930</v>
      </c>
    </row>
    <row r="6425" spans="10:11" x14ac:dyDescent="0.25">
      <c r="J6425" s="1" t="s">
        <v>19930</v>
      </c>
      <c r="K6425" t="s">
        <v>7931</v>
      </c>
    </row>
    <row r="6426" spans="10:11" x14ac:dyDescent="0.25">
      <c r="J6426" s="1" t="s">
        <v>19931</v>
      </c>
      <c r="K6426" t="s">
        <v>7932</v>
      </c>
    </row>
    <row r="6427" spans="10:11" x14ac:dyDescent="0.25">
      <c r="J6427" s="1" t="s">
        <v>19932</v>
      </c>
      <c r="K6427" t="s">
        <v>7933</v>
      </c>
    </row>
    <row r="6428" spans="10:11" x14ac:dyDescent="0.25">
      <c r="J6428" s="1" t="s">
        <v>19933</v>
      </c>
      <c r="K6428" t="s">
        <v>1488</v>
      </c>
    </row>
    <row r="6429" spans="10:11" x14ac:dyDescent="0.25">
      <c r="J6429" s="1" t="s">
        <v>19934</v>
      </c>
      <c r="K6429" t="s">
        <v>7934</v>
      </c>
    </row>
    <row r="6430" spans="10:11" x14ac:dyDescent="0.25">
      <c r="J6430" s="1" t="s">
        <v>19935</v>
      </c>
      <c r="K6430" t="s">
        <v>2222</v>
      </c>
    </row>
    <row r="6431" spans="10:11" x14ac:dyDescent="0.25">
      <c r="J6431" s="1" t="s">
        <v>19936</v>
      </c>
      <c r="K6431" t="s">
        <v>1489</v>
      </c>
    </row>
    <row r="6432" spans="10:11" x14ac:dyDescent="0.25">
      <c r="J6432" s="1" t="s">
        <v>19937</v>
      </c>
      <c r="K6432" t="s">
        <v>1490</v>
      </c>
    </row>
    <row r="6433" spans="10:11" x14ac:dyDescent="0.25">
      <c r="J6433" s="1" t="s">
        <v>19938</v>
      </c>
      <c r="K6433" t="s">
        <v>1491</v>
      </c>
    </row>
    <row r="6434" spans="10:11" x14ac:dyDescent="0.25">
      <c r="J6434" s="1" t="s">
        <v>19939</v>
      </c>
      <c r="K6434" t="s">
        <v>1492</v>
      </c>
    </row>
    <row r="6435" spans="10:11" x14ac:dyDescent="0.25">
      <c r="J6435" s="1" t="s">
        <v>19940</v>
      </c>
      <c r="K6435" t="s">
        <v>1493</v>
      </c>
    </row>
    <row r="6436" spans="10:11" x14ac:dyDescent="0.25">
      <c r="J6436" s="1" t="s">
        <v>19941</v>
      </c>
      <c r="K6436" t="s">
        <v>1494</v>
      </c>
    </row>
    <row r="6437" spans="10:11" x14ac:dyDescent="0.25">
      <c r="J6437" s="1" t="s">
        <v>19942</v>
      </c>
      <c r="K6437" t="s">
        <v>7935</v>
      </c>
    </row>
    <row r="6438" spans="10:11" x14ac:dyDescent="0.25">
      <c r="J6438" s="1" t="s">
        <v>19943</v>
      </c>
      <c r="K6438" t="s">
        <v>7936</v>
      </c>
    </row>
    <row r="6439" spans="10:11" x14ac:dyDescent="0.25">
      <c r="J6439" s="1" t="s">
        <v>19944</v>
      </c>
      <c r="K6439" t="s">
        <v>1495</v>
      </c>
    </row>
    <row r="6440" spans="10:11" x14ac:dyDescent="0.25">
      <c r="J6440" s="1" t="s">
        <v>19945</v>
      </c>
      <c r="K6440" t="s">
        <v>7937</v>
      </c>
    </row>
    <row r="6441" spans="10:11" x14ac:dyDescent="0.25">
      <c r="J6441" s="1" t="s">
        <v>19946</v>
      </c>
      <c r="K6441" t="s">
        <v>7938</v>
      </c>
    </row>
    <row r="6442" spans="10:11" x14ac:dyDescent="0.25">
      <c r="J6442" s="1" t="s">
        <v>19947</v>
      </c>
      <c r="K6442" t="s">
        <v>7939</v>
      </c>
    </row>
    <row r="6443" spans="10:11" x14ac:dyDescent="0.25">
      <c r="J6443" s="1" t="s">
        <v>19948</v>
      </c>
      <c r="K6443" t="s">
        <v>7940</v>
      </c>
    </row>
    <row r="6444" spans="10:11" x14ac:dyDescent="0.25">
      <c r="J6444" s="1" t="s">
        <v>19949</v>
      </c>
      <c r="K6444" t="s">
        <v>1496</v>
      </c>
    </row>
    <row r="6445" spans="10:11" x14ac:dyDescent="0.25">
      <c r="J6445" s="1" t="s">
        <v>19950</v>
      </c>
      <c r="K6445" t="s">
        <v>7941</v>
      </c>
    </row>
    <row r="6446" spans="10:11" x14ac:dyDescent="0.25">
      <c r="J6446" s="1" t="s">
        <v>19951</v>
      </c>
      <c r="K6446" t="s">
        <v>7942</v>
      </c>
    </row>
    <row r="6447" spans="10:11" x14ac:dyDescent="0.25">
      <c r="J6447" s="1" t="s">
        <v>19952</v>
      </c>
      <c r="K6447" t="s">
        <v>7943</v>
      </c>
    </row>
    <row r="6448" spans="10:11" x14ac:dyDescent="0.25">
      <c r="J6448" s="1" t="s">
        <v>19953</v>
      </c>
      <c r="K6448" t="s">
        <v>1497</v>
      </c>
    </row>
    <row r="6449" spans="10:11" x14ac:dyDescent="0.25">
      <c r="J6449" s="1" t="s">
        <v>19954</v>
      </c>
      <c r="K6449" t="s">
        <v>7944</v>
      </c>
    </row>
    <row r="6450" spans="10:11" x14ac:dyDescent="0.25">
      <c r="J6450" s="1" t="s">
        <v>19955</v>
      </c>
      <c r="K6450" t="s">
        <v>7945</v>
      </c>
    </row>
    <row r="6451" spans="10:11" x14ac:dyDescent="0.25">
      <c r="J6451" s="1" t="s">
        <v>19956</v>
      </c>
      <c r="K6451" t="s">
        <v>7946</v>
      </c>
    </row>
    <row r="6452" spans="10:11" x14ac:dyDescent="0.25">
      <c r="J6452" s="1" t="s">
        <v>19957</v>
      </c>
      <c r="K6452" t="s">
        <v>7947</v>
      </c>
    </row>
    <row r="6453" spans="10:11" x14ac:dyDescent="0.25">
      <c r="J6453" s="1" t="s">
        <v>19958</v>
      </c>
      <c r="K6453" t="s">
        <v>7948</v>
      </c>
    </row>
    <row r="6454" spans="10:11" x14ac:dyDescent="0.25">
      <c r="J6454" s="1" t="s">
        <v>19959</v>
      </c>
      <c r="K6454" t="s">
        <v>7949</v>
      </c>
    </row>
    <row r="6455" spans="10:11" x14ac:dyDescent="0.25">
      <c r="J6455" s="1" t="s">
        <v>19960</v>
      </c>
      <c r="K6455" t="s">
        <v>7950</v>
      </c>
    </row>
    <row r="6456" spans="10:11" x14ac:dyDescent="0.25">
      <c r="J6456" s="1" t="s">
        <v>19961</v>
      </c>
      <c r="K6456" t="s">
        <v>7951</v>
      </c>
    </row>
    <row r="6457" spans="10:11" x14ac:dyDescent="0.25">
      <c r="J6457" s="1" t="s">
        <v>19962</v>
      </c>
      <c r="K6457" t="s">
        <v>2223</v>
      </c>
    </row>
    <row r="6458" spans="10:11" x14ac:dyDescent="0.25">
      <c r="J6458" s="1" t="s">
        <v>19963</v>
      </c>
      <c r="K6458" t="s">
        <v>7952</v>
      </c>
    </row>
    <row r="6459" spans="10:11" x14ac:dyDescent="0.25">
      <c r="J6459" s="1" t="s">
        <v>19964</v>
      </c>
      <c r="K6459" t="s">
        <v>7953</v>
      </c>
    </row>
    <row r="6460" spans="10:11" x14ac:dyDescent="0.25">
      <c r="J6460" s="1" t="s">
        <v>19965</v>
      </c>
      <c r="K6460" t="s">
        <v>7954</v>
      </c>
    </row>
    <row r="6461" spans="10:11" x14ac:dyDescent="0.25">
      <c r="J6461" s="1" t="s">
        <v>19966</v>
      </c>
      <c r="K6461" t="s">
        <v>7955</v>
      </c>
    </row>
    <row r="6462" spans="10:11" x14ac:dyDescent="0.25">
      <c r="J6462" s="1" t="s">
        <v>19967</v>
      </c>
      <c r="K6462" t="s">
        <v>7956</v>
      </c>
    </row>
    <row r="6463" spans="10:11" x14ac:dyDescent="0.25">
      <c r="J6463" s="1" t="s">
        <v>19968</v>
      </c>
      <c r="K6463" t="s">
        <v>7957</v>
      </c>
    </row>
    <row r="6464" spans="10:11" x14ac:dyDescent="0.25">
      <c r="J6464" s="1" t="s">
        <v>19969</v>
      </c>
      <c r="K6464" t="s">
        <v>7958</v>
      </c>
    </row>
    <row r="6465" spans="10:11" x14ac:dyDescent="0.25">
      <c r="J6465" s="1" t="s">
        <v>19970</v>
      </c>
      <c r="K6465" t="s">
        <v>1498</v>
      </c>
    </row>
    <row r="6466" spans="10:11" x14ac:dyDescent="0.25">
      <c r="J6466" s="1" t="s">
        <v>19971</v>
      </c>
      <c r="K6466" t="s">
        <v>7959</v>
      </c>
    </row>
    <row r="6467" spans="10:11" x14ac:dyDescent="0.25">
      <c r="J6467" s="1" t="s">
        <v>19972</v>
      </c>
      <c r="K6467" t="s">
        <v>7960</v>
      </c>
    </row>
    <row r="6468" spans="10:11" x14ac:dyDescent="0.25">
      <c r="J6468" s="1" t="s">
        <v>19973</v>
      </c>
      <c r="K6468" t="s">
        <v>7961</v>
      </c>
    </row>
    <row r="6469" spans="10:11" x14ac:dyDescent="0.25">
      <c r="J6469" s="1" t="s">
        <v>19974</v>
      </c>
      <c r="K6469" t="s">
        <v>7962</v>
      </c>
    </row>
    <row r="6470" spans="10:11" x14ac:dyDescent="0.25">
      <c r="J6470" s="1" t="s">
        <v>19975</v>
      </c>
      <c r="K6470" t="s">
        <v>7963</v>
      </c>
    </row>
    <row r="6471" spans="10:11" x14ac:dyDescent="0.25">
      <c r="J6471" s="1" t="s">
        <v>19976</v>
      </c>
      <c r="K6471" t="s">
        <v>653</v>
      </c>
    </row>
    <row r="6472" spans="10:11" x14ac:dyDescent="0.25">
      <c r="J6472" s="1" t="s">
        <v>19977</v>
      </c>
      <c r="K6472" t="s">
        <v>7964</v>
      </c>
    </row>
    <row r="6473" spans="10:11" x14ac:dyDescent="0.25">
      <c r="J6473" s="1" t="s">
        <v>19978</v>
      </c>
      <c r="K6473" t="s">
        <v>7965</v>
      </c>
    </row>
    <row r="6474" spans="10:11" x14ac:dyDescent="0.25">
      <c r="J6474" s="1" t="s">
        <v>19979</v>
      </c>
      <c r="K6474" t="s">
        <v>7966</v>
      </c>
    </row>
    <row r="6475" spans="10:11" x14ac:dyDescent="0.25">
      <c r="J6475" s="1" t="s">
        <v>19980</v>
      </c>
      <c r="K6475" t="s">
        <v>1499</v>
      </c>
    </row>
    <row r="6476" spans="10:11" x14ac:dyDescent="0.25">
      <c r="J6476" s="1" t="s">
        <v>19981</v>
      </c>
      <c r="K6476" t="s">
        <v>2224</v>
      </c>
    </row>
    <row r="6477" spans="10:11" x14ac:dyDescent="0.25">
      <c r="J6477" s="1" t="s">
        <v>19982</v>
      </c>
      <c r="K6477" t="s">
        <v>2225</v>
      </c>
    </row>
    <row r="6478" spans="10:11" x14ac:dyDescent="0.25">
      <c r="J6478" s="1" t="s">
        <v>19983</v>
      </c>
      <c r="K6478" t="s">
        <v>884</v>
      </c>
    </row>
    <row r="6479" spans="10:11" x14ac:dyDescent="0.25">
      <c r="J6479" s="1" t="s">
        <v>19984</v>
      </c>
      <c r="K6479" t="s">
        <v>7967</v>
      </c>
    </row>
    <row r="6480" spans="10:11" x14ac:dyDescent="0.25">
      <c r="J6480" s="1" t="s">
        <v>19985</v>
      </c>
      <c r="K6480" t="s">
        <v>1500</v>
      </c>
    </row>
    <row r="6481" spans="10:11" x14ac:dyDescent="0.25">
      <c r="J6481" s="1" t="s">
        <v>19986</v>
      </c>
      <c r="K6481" t="s">
        <v>7968</v>
      </c>
    </row>
    <row r="6482" spans="10:11" x14ac:dyDescent="0.25">
      <c r="J6482" s="1" t="s">
        <v>19987</v>
      </c>
      <c r="K6482" t="s">
        <v>7969</v>
      </c>
    </row>
    <row r="6483" spans="10:11" x14ac:dyDescent="0.25">
      <c r="J6483" s="1" t="s">
        <v>19988</v>
      </c>
      <c r="K6483" t="s">
        <v>7970</v>
      </c>
    </row>
    <row r="6484" spans="10:11" x14ac:dyDescent="0.25">
      <c r="J6484" s="1" t="s">
        <v>19989</v>
      </c>
      <c r="K6484" t="s">
        <v>7971</v>
      </c>
    </row>
    <row r="6485" spans="10:11" x14ac:dyDescent="0.25">
      <c r="J6485" s="1" t="s">
        <v>19990</v>
      </c>
      <c r="K6485" t="s">
        <v>885</v>
      </c>
    </row>
    <row r="6486" spans="10:11" x14ac:dyDescent="0.25">
      <c r="J6486" s="1" t="s">
        <v>19991</v>
      </c>
      <c r="K6486" t="s">
        <v>7972</v>
      </c>
    </row>
    <row r="6487" spans="10:11" x14ac:dyDescent="0.25">
      <c r="J6487" s="1" t="s">
        <v>19992</v>
      </c>
      <c r="K6487" t="s">
        <v>7973</v>
      </c>
    </row>
    <row r="6488" spans="10:11" x14ac:dyDescent="0.25">
      <c r="J6488" s="1" t="s">
        <v>19993</v>
      </c>
      <c r="K6488" t="s">
        <v>7974</v>
      </c>
    </row>
    <row r="6489" spans="10:11" x14ac:dyDescent="0.25">
      <c r="J6489" s="1" t="s">
        <v>19994</v>
      </c>
      <c r="K6489" t="s">
        <v>516</v>
      </c>
    </row>
    <row r="6490" spans="10:11" x14ac:dyDescent="0.25">
      <c r="J6490" s="1" t="s">
        <v>19995</v>
      </c>
      <c r="K6490" t="s">
        <v>7975</v>
      </c>
    </row>
    <row r="6491" spans="10:11" x14ac:dyDescent="0.25">
      <c r="J6491" s="1" t="s">
        <v>19996</v>
      </c>
      <c r="K6491" t="s">
        <v>7976</v>
      </c>
    </row>
    <row r="6492" spans="10:11" x14ac:dyDescent="0.25">
      <c r="J6492" s="1" t="s">
        <v>19997</v>
      </c>
      <c r="K6492" t="s">
        <v>7977</v>
      </c>
    </row>
    <row r="6493" spans="10:11" x14ac:dyDescent="0.25">
      <c r="J6493" s="1" t="s">
        <v>19998</v>
      </c>
      <c r="K6493" t="s">
        <v>7978</v>
      </c>
    </row>
    <row r="6494" spans="10:11" x14ac:dyDescent="0.25">
      <c r="J6494" s="1" t="s">
        <v>19999</v>
      </c>
      <c r="K6494" t="s">
        <v>7979</v>
      </c>
    </row>
    <row r="6495" spans="10:11" x14ac:dyDescent="0.25">
      <c r="J6495" s="1" t="s">
        <v>20000</v>
      </c>
      <c r="K6495" t="s">
        <v>7980</v>
      </c>
    </row>
    <row r="6496" spans="10:11" x14ac:dyDescent="0.25">
      <c r="J6496" s="1" t="s">
        <v>20001</v>
      </c>
      <c r="K6496" t="s">
        <v>7981</v>
      </c>
    </row>
    <row r="6497" spans="10:11" x14ac:dyDescent="0.25">
      <c r="J6497" s="1" t="s">
        <v>20002</v>
      </c>
      <c r="K6497" t="s">
        <v>7982</v>
      </c>
    </row>
    <row r="6498" spans="10:11" x14ac:dyDescent="0.25">
      <c r="J6498" s="1" t="s">
        <v>20003</v>
      </c>
      <c r="K6498" t="s">
        <v>7983</v>
      </c>
    </row>
    <row r="6499" spans="10:11" x14ac:dyDescent="0.25">
      <c r="J6499" s="1" t="s">
        <v>20004</v>
      </c>
      <c r="K6499" t="s">
        <v>7984</v>
      </c>
    </row>
    <row r="6500" spans="10:11" x14ac:dyDescent="0.25">
      <c r="J6500" s="1" t="s">
        <v>20005</v>
      </c>
      <c r="K6500" t="s">
        <v>7985</v>
      </c>
    </row>
    <row r="6501" spans="10:11" x14ac:dyDescent="0.25">
      <c r="J6501" s="1" t="s">
        <v>20006</v>
      </c>
      <c r="K6501" t="s">
        <v>7986</v>
      </c>
    </row>
    <row r="6502" spans="10:11" x14ac:dyDescent="0.25">
      <c r="J6502" s="1" t="s">
        <v>20007</v>
      </c>
      <c r="K6502" t="s">
        <v>7987</v>
      </c>
    </row>
    <row r="6503" spans="10:11" x14ac:dyDescent="0.25">
      <c r="J6503" s="1" t="s">
        <v>20008</v>
      </c>
      <c r="K6503" t="s">
        <v>7988</v>
      </c>
    </row>
    <row r="6504" spans="10:11" x14ac:dyDescent="0.25">
      <c r="J6504" s="1" t="s">
        <v>20009</v>
      </c>
      <c r="K6504" t="s">
        <v>1501</v>
      </c>
    </row>
    <row r="6505" spans="10:11" x14ac:dyDescent="0.25">
      <c r="J6505" s="1" t="s">
        <v>20010</v>
      </c>
      <c r="K6505" t="s">
        <v>2226</v>
      </c>
    </row>
    <row r="6506" spans="10:11" x14ac:dyDescent="0.25">
      <c r="J6506" s="1" t="s">
        <v>20011</v>
      </c>
      <c r="K6506" t="s">
        <v>7989</v>
      </c>
    </row>
    <row r="6507" spans="10:11" x14ac:dyDescent="0.25">
      <c r="J6507" s="1" t="s">
        <v>20012</v>
      </c>
      <c r="K6507" t="s">
        <v>7990</v>
      </c>
    </row>
    <row r="6508" spans="10:11" x14ac:dyDescent="0.25">
      <c r="J6508" s="1" t="s">
        <v>20013</v>
      </c>
      <c r="K6508" t="s">
        <v>7991</v>
      </c>
    </row>
    <row r="6509" spans="10:11" x14ac:dyDescent="0.25">
      <c r="J6509" s="1" t="s">
        <v>20014</v>
      </c>
      <c r="K6509" t="s">
        <v>7992</v>
      </c>
    </row>
    <row r="6510" spans="10:11" x14ac:dyDescent="0.25">
      <c r="J6510" s="1" t="s">
        <v>20015</v>
      </c>
      <c r="K6510" t="s">
        <v>2227</v>
      </c>
    </row>
    <row r="6511" spans="10:11" x14ac:dyDescent="0.25">
      <c r="J6511" s="1" t="s">
        <v>20016</v>
      </c>
      <c r="K6511" t="s">
        <v>2228</v>
      </c>
    </row>
    <row r="6512" spans="10:11" x14ac:dyDescent="0.25">
      <c r="J6512" s="1" t="s">
        <v>20017</v>
      </c>
      <c r="K6512" t="s">
        <v>7993</v>
      </c>
    </row>
    <row r="6513" spans="10:11" x14ac:dyDescent="0.25">
      <c r="J6513" s="1" t="s">
        <v>20018</v>
      </c>
      <c r="K6513" t="s">
        <v>1502</v>
      </c>
    </row>
    <row r="6514" spans="10:11" x14ac:dyDescent="0.25">
      <c r="J6514" s="1" t="s">
        <v>20019</v>
      </c>
      <c r="K6514" t="s">
        <v>7994</v>
      </c>
    </row>
    <row r="6515" spans="10:11" x14ac:dyDescent="0.25">
      <c r="J6515" s="1" t="s">
        <v>20020</v>
      </c>
      <c r="K6515" t="s">
        <v>7995</v>
      </c>
    </row>
    <row r="6516" spans="10:11" x14ac:dyDescent="0.25">
      <c r="J6516" s="1" t="s">
        <v>20021</v>
      </c>
      <c r="K6516" t="s">
        <v>7996</v>
      </c>
    </row>
    <row r="6517" spans="10:11" x14ac:dyDescent="0.25">
      <c r="J6517" s="1" t="s">
        <v>20022</v>
      </c>
      <c r="K6517" t="s">
        <v>7997</v>
      </c>
    </row>
    <row r="6518" spans="10:11" x14ac:dyDescent="0.25">
      <c r="J6518" s="1" t="s">
        <v>20023</v>
      </c>
      <c r="K6518" t="s">
        <v>7998</v>
      </c>
    </row>
    <row r="6519" spans="10:11" x14ac:dyDescent="0.25">
      <c r="J6519" s="1" t="s">
        <v>20024</v>
      </c>
      <c r="K6519" t="s">
        <v>7999</v>
      </c>
    </row>
    <row r="6520" spans="10:11" x14ac:dyDescent="0.25">
      <c r="J6520" s="1" t="s">
        <v>20025</v>
      </c>
      <c r="K6520" t="s">
        <v>8000</v>
      </c>
    </row>
    <row r="6521" spans="10:11" x14ac:dyDescent="0.25">
      <c r="J6521" s="1" t="s">
        <v>20026</v>
      </c>
      <c r="K6521" t="s">
        <v>8001</v>
      </c>
    </row>
    <row r="6522" spans="10:11" x14ac:dyDescent="0.25">
      <c r="J6522" s="1" t="s">
        <v>20027</v>
      </c>
      <c r="K6522" t="s">
        <v>1503</v>
      </c>
    </row>
    <row r="6523" spans="10:11" x14ac:dyDescent="0.25">
      <c r="J6523" s="1" t="s">
        <v>20028</v>
      </c>
      <c r="K6523" t="s">
        <v>8002</v>
      </c>
    </row>
    <row r="6524" spans="10:11" x14ac:dyDescent="0.25">
      <c r="J6524" s="1" t="s">
        <v>20029</v>
      </c>
      <c r="K6524" t="s">
        <v>8003</v>
      </c>
    </row>
    <row r="6525" spans="10:11" x14ac:dyDescent="0.25">
      <c r="J6525" s="1" t="s">
        <v>20030</v>
      </c>
      <c r="K6525" t="s">
        <v>8004</v>
      </c>
    </row>
    <row r="6526" spans="10:11" x14ac:dyDescent="0.25">
      <c r="J6526" s="1" t="s">
        <v>20031</v>
      </c>
      <c r="K6526" t="s">
        <v>8005</v>
      </c>
    </row>
    <row r="6527" spans="10:11" x14ac:dyDescent="0.25">
      <c r="J6527" s="1" t="s">
        <v>20032</v>
      </c>
      <c r="K6527" t="s">
        <v>8006</v>
      </c>
    </row>
    <row r="6528" spans="10:11" x14ac:dyDescent="0.25">
      <c r="J6528" s="1" t="s">
        <v>20033</v>
      </c>
      <c r="K6528" t="s">
        <v>8007</v>
      </c>
    </row>
    <row r="6529" spans="10:11" x14ac:dyDescent="0.25">
      <c r="J6529" s="1" t="s">
        <v>20034</v>
      </c>
      <c r="K6529" t="s">
        <v>8008</v>
      </c>
    </row>
    <row r="6530" spans="10:11" x14ac:dyDescent="0.25">
      <c r="J6530" s="1" t="s">
        <v>20035</v>
      </c>
      <c r="K6530" t="s">
        <v>2229</v>
      </c>
    </row>
    <row r="6531" spans="10:11" x14ac:dyDescent="0.25">
      <c r="J6531" s="1" t="s">
        <v>20036</v>
      </c>
      <c r="K6531" t="s">
        <v>8009</v>
      </c>
    </row>
    <row r="6532" spans="10:11" x14ac:dyDescent="0.25">
      <c r="J6532" s="1" t="s">
        <v>20037</v>
      </c>
      <c r="K6532" t="s">
        <v>8010</v>
      </c>
    </row>
    <row r="6533" spans="10:11" x14ac:dyDescent="0.25">
      <c r="J6533" s="1" t="s">
        <v>20038</v>
      </c>
      <c r="K6533" t="s">
        <v>2230</v>
      </c>
    </row>
    <row r="6534" spans="10:11" x14ac:dyDescent="0.25">
      <c r="J6534" s="1" t="s">
        <v>20039</v>
      </c>
      <c r="K6534" t="s">
        <v>8011</v>
      </c>
    </row>
    <row r="6535" spans="10:11" x14ac:dyDescent="0.25">
      <c r="J6535" s="1" t="s">
        <v>20040</v>
      </c>
      <c r="K6535" t="s">
        <v>2231</v>
      </c>
    </row>
    <row r="6536" spans="10:11" x14ac:dyDescent="0.25">
      <c r="J6536" s="1" t="s">
        <v>20041</v>
      </c>
      <c r="K6536" t="s">
        <v>8012</v>
      </c>
    </row>
    <row r="6537" spans="10:11" x14ac:dyDescent="0.25">
      <c r="J6537" s="1" t="s">
        <v>20042</v>
      </c>
      <c r="K6537" t="s">
        <v>8013</v>
      </c>
    </row>
    <row r="6538" spans="10:11" x14ac:dyDescent="0.25">
      <c r="J6538" s="1" t="s">
        <v>20043</v>
      </c>
      <c r="K6538" t="s">
        <v>8014</v>
      </c>
    </row>
    <row r="6539" spans="10:11" x14ac:dyDescent="0.25">
      <c r="J6539" s="1" t="s">
        <v>20044</v>
      </c>
      <c r="K6539" t="s">
        <v>8015</v>
      </c>
    </row>
    <row r="6540" spans="10:11" x14ac:dyDescent="0.25">
      <c r="J6540" s="1" t="s">
        <v>20045</v>
      </c>
      <c r="K6540" t="s">
        <v>8016</v>
      </c>
    </row>
    <row r="6541" spans="10:11" x14ac:dyDescent="0.25">
      <c r="J6541" s="1" t="s">
        <v>20046</v>
      </c>
      <c r="K6541" t="s">
        <v>8017</v>
      </c>
    </row>
    <row r="6542" spans="10:11" x14ac:dyDescent="0.25">
      <c r="J6542" s="1" t="s">
        <v>20047</v>
      </c>
      <c r="K6542" t="s">
        <v>8018</v>
      </c>
    </row>
    <row r="6543" spans="10:11" x14ac:dyDescent="0.25">
      <c r="J6543" s="1" t="s">
        <v>20048</v>
      </c>
      <c r="K6543" t="s">
        <v>8019</v>
      </c>
    </row>
    <row r="6544" spans="10:11" x14ac:dyDescent="0.25">
      <c r="J6544" s="1" t="s">
        <v>20049</v>
      </c>
      <c r="K6544" t="s">
        <v>1504</v>
      </c>
    </row>
    <row r="6545" spans="10:11" x14ac:dyDescent="0.25">
      <c r="J6545" s="1" t="s">
        <v>20050</v>
      </c>
      <c r="K6545" t="s">
        <v>8020</v>
      </c>
    </row>
    <row r="6546" spans="10:11" x14ac:dyDescent="0.25">
      <c r="J6546" s="1" t="s">
        <v>20051</v>
      </c>
      <c r="K6546" t="s">
        <v>8021</v>
      </c>
    </row>
    <row r="6547" spans="10:11" x14ac:dyDescent="0.25">
      <c r="J6547" s="1" t="s">
        <v>20052</v>
      </c>
      <c r="K6547" t="s">
        <v>8022</v>
      </c>
    </row>
    <row r="6548" spans="10:11" x14ac:dyDescent="0.25">
      <c r="J6548" s="1" t="s">
        <v>20053</v>
      </c>
      <c r="K6548" t="s">
        <v>8023</v>
      </c>
    </row>
    <row r="6549" spans="10:11" x14ac:dyDescent="0.25">
      <c r="J6549" s="1" t="s">
        <v>20054</v>
      </c>
      <c r="K6549" t="s">
        <v>8024</v>
      </c>
    </row>
    <row r="6550" spans="10:11" x14ac:dyDescent="0.25">
      <c r="J6550" s="1" t="s">
        <v>20055</v>
      </c>
      <c r="K6550" t="s">
        <v>8025</v>
      </c>
    </row>
    <row r="6551" spans="10:11" x14ac:dyDescent="0.25">
      <c r="J6551" s="1" t="s">
        <v>20056</v>
      </c>
      <c r="K6551" t="s">
        <v>8026</v>
      </c>
    </row>
    <row r="6552" spans="10:11" x14ac:dyDescent="0.25">
      <c r="J6552" s="1" t="s">
        <v>20057</v>
      </c>
      <c r="K6552" t="s">
        <v>8027</v>
      </c>
    </row>
    <row r="6553" spans="10:11" x14ac:dyDescent="0.25">
      <c r="J6553" s="1" t="s">
        <v>20058</v>
      </c>
      <c r="K6553" t="s">
        <v>8028</v>
      </c>
    </row>
    <row r="6554" spans="10:11" x14ac:dyDescent="0.25">
      <c r="J6554" s="1" t="s">
        <v>20059</v>
      </c>
      <c r="K6554" t="s">
        <v>1505</v>
      </c>
    </row>
    <row r="6555" spans="10:11" x14ac:dyDescent="0.25">
      <c r="J6555" s="1" t="s">
        <v>20060</v>
      </c>
      <c r="K6555" t="s">
        <v>8029</v>
      </c>
    </row>
    <row r="6556" spans="10:11" x14ac:dyDescent="0.25">
      <c r="J6556" s="1" t="s">
        <v>20061</v>
      </c>
      <c r="K6556" t="s">
        <v>8030</v>
      </c>
    </row>
    <row r="6557" spans="10:11" x14ac:dyDescent="0.25">
      <c r="J6557" s="1" t="s">
        <v>20062</v>
      </c>
      <c r="K6557" t="s">
        <v>8031</v>
      </c>
    </row>
    <row r="6558" spans="10:11" x14ac:dyDescent="0.25">
      <c r="J6558" s="1" t="s">
        <v>20063</v>
      </c>
      <c r="K6558" t="s">
        <v>8032</v>
      </c>
    </row>
    <row r="6559" spans="10:11" x14ac:dyDescent="0.25">
      <c r="J6559" s="1" t="s">
        <v>20064</v>
      </c>
      <c r="K6559" t="s">
        <v>1506</v>
      </c>
    </row>
    <row r="6560" spans="10:11" x14ac:dyDescent="0.25">
      <c r="J6560" s="1" t="s">
        <v>20065</v>
      </c>
      <c r="K6560" t="s">
        <v>8033</v>
      </c>
    </row>
    <row r="6561" spans="10:11" x14ac:dyDescent="0.25">
      <c r="J6561" s="1" t="s">
        <v>20066</v>
      </c>
      <c r="K6561" t="s">
        <v>8034</v>
      </c>
    </row>
    <row r="6562" spans="10:11" x14ac:dyDescent="0.25">
      <c r="J6562" s="1" t="s">
        <v>20067</v>
      </c>
      <c r="K6562" t="s">
        <v>8035</v>
      </c>
    </row>
    <row r="6563" spans="10:11" x14ac:dyDescent="0.25">
      <c r="J6563" s="1" t="s">
        <v>20068</v>
      </c>
      <c r="K6563" t="s">
        <v>8036</v>
      </c>
    </row>
    <row r="6564" spans="10:11" x14ac:dyDescent="0.25">
      <c r="J6564" s="1" t="s">
        <v>20069</v>
      </c>
      <c r="K6564" t="s">
        <v>8037</v>
      </c>
    </row>
    <row r="6565" spans="10:11" x14ac:dyDescent="0.25">
      <c r="J6565" s="1" t="s">
        <v>20070</v>
      </c>
      <c r="K6565" t="s">
        <v>8038</v>
      </c>
    </row>
    <row r="6566" spans="10:11" x14ac:dyDescent="0.25">
      <c r="J6566" s="1" t="s">
        <v>20071</v>
      </c>
      <c r="K6566" t="s">
        <v>1507</v>
      </c>
    </row>
    <row r="6567" spans="10:11" x14ac:dyDescent="0.25">
      <c r="J6567" s="1" t="s">
        <v>20072</v>
      </c>
      <c r="K6567" t="s">
        <v>8039</v>
      </c>
    </row>
    <row r="6568" spans="10:11" x14ac:dyDescent="0.25">
      <c r="J6568" s="1" t="s">
        <v>20073</v>
      </c>
      <c r="K6568" t="s">
        <v>1508</v>
      </c>
    </row>
    <row r="6569" spans="10:11" x14ac:dyDescent="0.25">
      <c r="J6569" s="1" t="s">
        <v>20074</v>
      </c>
      <c r="K6569" t="s">
        <v>8040</v>
      </c>
    </row>
    <row r="6570" spans="10:11" x14ac:dyDescent="0.25">
      <c r="J6570" s="1" t="s">
        <v>20075</v>
      </c>
      <c r="K6570" t="s">
        <v>8041</v>
      </c>
    </row>
    <row r="6571" spans="10:11" x14ac:dyDescent="0.25">
      <c r="J6571" s="1" t="s">
        <v>20076</v>
      </c>
      <c r="K6571" t="s">
        <v>8042</v>
      </c>
    </row>
    <row r="6572" spans="10:11" x14ac:dyDescent="0.25">
      <c r="J6572" s="1" t="s">
        <v>20077</v>
      </c>
      <c r="K6572" t="s">
        <v>8043</v>
      </c>
    </row>
    <row r="6573" spans="10:11" x14ac:dyDescent="0.25">
      <c r="J6573" s="1" t="s">
        <v>20078</v>
      </c>
      <c r="K6573" t="s">
        <v>8044</v>
      </c>
    </row>
    <row r="6574" spans="10:11" x14ac:dyDescent="0.25">
      <c r="J6574" s="1" t="s">
        <v>20079</v>
      </c>
      <c r="K6574" t="s">
        <v>8045</v>
      </c>
    </row>
    <row r="6575" spans="10:11" x14ac:dyDescent="0.25">
      <c r="J6575" s="1" t="s">
        <v>20080</v>
      </c>
      <c r="K6575" t="s">
        <v>8046</v>
      </c>
    </row>
    <row r="6576" spans="10:11" x14ac:dyDescent="0.25">
      <c r="J6576" s="1" t="s">
        <v>20081</v>
      </c>
      <c r="K6576" t="s">
        <v>8047</v>
      </c>
    </row>
    <row r="6577" spans="10:11" x14ac:dyDescent="0.25">
      <c r="J6577" s="1" t="s">
        <v>20082</v>
      </c>
      <c r="K6577" t="s">
        <v>8048</v>
      </c>
    </row>
    <row r="6578" spans="10:11" x14ac:dyDescent="0.25">
      <c r="J6578" s="1" t="s">
        <v>20083</v>
      </c>
      <c r="K6578" t="s">
        <v>8049</v>
      </c>
    </row>
    <row r="6579" spans="10:11" x14ac:dyDescent="0.25">
      <c r="J6579" s="1" t="s">
        <v>20084</v>
      </c>
      <c r="K6579" t="s">
        <v>8050</v>
      </c>
    </row>
    <row r="6580" spans="10:11" x14ac:dyDescent="0.25">
      <c r="J6580" s="1" t="s">
        <v>20085</v>
      </c>
      <c r="K6580" t="s">
        <v>8051</v>
      </c>
    </row>
    <row r="6581" spans="10:11" x14ac:dyDescent="0.25">
      <c r="J6581" s="1" t="s">
        <v>20086</v>
      </c>
      <c r="K6581" t="s">
        <v>8052</v>
      </c>
    </row>
    <row r="6582" spans="10:11" x14ac:dyDescent="0.25">
      <c r="J6582" s="1" t="s">
        <v>20087</v>
      </c>
      <c r="K6582" t="s">
        <v>8053</v>
      </c>
    </row>
    <row r="6583" spans="10:11" x14ac:dyDescent="0.25">
      <c r="J6583" s="1" t="s">
        <v>20088</v>
      </c>
      <c r="K6583" t="s">
        <v>8054</v>
      </c>
    </row>
    <row r="6584" spans="10:11" x14ac:dyDescent="0.25">
      <c r="J6584" s="1" t="s">
        <v>20089</v>
      </c>
      <c r="K6584" t="s">
        <v>8055</v>
      </c>
    </row>
    <row r="6585" spans="10:11" x14ac:dyDescent="0.25">
      <c r="J6585" s="1" t="s">
        <v>20090</v>
      </c>
      <c r="K6585" t="s">
        <v>8056</v>
      </c>
    </row>
    <row r="6586" spans="10:11" x14ac:dyDescent="0.25">
      <c r="J6586" s="1" t="s">
        <v>20091</v>
      </c>
      <c r="K6586" t="s">
        <v>8057</v>
      </c>
    </row>
    <row r="6587" spans="10:11" x14ac:dyDescent="0.25">
      <c r="J6587" s="1" t="s">
        <v>20092</v>
      </c>
      <c r="K6587" t="s">
        <v>8058</v>
      </c>
    </row>
    <row r="6588" spans="10:11" x14ac:dyDescent="0.25">
      <c r="J6588" s="1" t="s">
        <v>20093</v>
      </c>
      <c r="K6588" t="s">
        <v>8059</v>
      </c>
    </row>
    <row r="6589" spans="10:11" x14ac:dyDescent="0.25">
      <c r="J6589" s="1" t="s">
        <v>20094</v>
      </c>
      <c r="K6589" t="s">
        <v>8060</v>
      </c>
    </row>
    <row r="6590" spans="10:11" x14ac:dyDescent="0.25">
      <c r="J6590" s="1" t="s">
        <v>20095</v>
      </c>
      <c r="K6590" t="s">
        <v>8061</v>
      </c>
    </row>
    <row r="6591" spans="10:11" x14ac:dyDescent="0.25">
      <c r="J6591" s="1" t="s">
        <v>20096</v>
      </c>
      <c r="K6591" t="s">
        <v>8062</v>
      </c>
    </row>
    <row r="6592" spans="10:11" x14ac:dyDescent="0.25">
      <c r="J6592" s="1" t="s">
        <v>20097</v>
      </c>
      <c r="K6592" t="s">
        <v>8063</v>
      </c>
    </row>
    <row r="6593" spans="10:11" x14ac:dyDescent="0.25">
      <c r="J6593" s="1" t="s">
        <v>20098</v>
      </c>
      <c r="K6593" t="s">
        <v>1509</v>
      </c>
    </row>
    <row r="6594" spans="10:11" x14ac:dyDescent="0.25">
      <c r="J6594" s="1" t="s">
        <v>20099</v>
      </c>
      <c r="K6594" t="s">
        <v>8064</v>
      </c>
    </row>
    <row r="6595" spans="10:11" x14ac:dyDescent="0.25">
      <c r="J6595" s="1" t="s">
        <v>20100</v>
      </c>
      <c r="K6595" t="s">
        <v>8065</v>
      </c>
    </row>
    <row r="6596" spans="10:11" x14ac:dyDescent="0.25">
      <c r="J6596" s="1" t="s">
        <v>20101</v>
      </c>
      <c r="K6596" t="s">
        <v>8066</v>
      </c>
    </row>
    <row r="6597" spans="10:11" x14ac:dyDescent="0.25">
      <c r="J6597" s="1" t="s">
        <v>20102</v>
      </c>
      <c r="K6597" t="s">
        <v>8067</v>
      </c>
    </row>
    <row r="6598" spans="10:11" x14ac:dyDescent="0.25">
      <c r="J6598" s="1" t="s">
        <v>20103</v>
      </c>
      <c r="K6598" t="s">
        <v>886</v>
      </c>
    </row>
    <row r="6599" spans="10:11" x14ac:dyDescent="0.25">
      <c r="J6599" s="1" t="s">
        <v>20104</v>
      </c>
      <c r="K6599" t="s">
        <v>8068</v>
      </c>
    </row>
    <row r="6600" spans="10:11" x14ac:dyDescent="0.25">
      <c r="J6600" s="1" t="s">
        <v>20105</v>
      </c>
      <c r="K6600" t="s">
        <v>8069</v>
      </c>
    </row>
    <row r="6601" spans="10:11" x14ac:dyDescent="0.25">
      <c r="J6601" s="1" t="s">
        <v>20106</v>
      </c>
      <c r="K6601" t="s">
        <v>8070</v>
      </c>
    </row>
    <row r="6602" spans="10:11" x14ac:dyDescent="0.25">
      <c r="J6602" s="1" t="s">
        <v>20107</v>
      </c>
      <c r="K6602" t="s">
        <v>8071</v>
      </c>
    </row>
    <row r="6603" spans="10:11" x14ac:dyDescent="0.25">
      <c r="J6603" s="1" t="s">
        <v>20108</v>
      </c>
      <c r="K6603" t="s">
        <v>8072</v>
      </c>
    </row>
    <row r="6604" spans="10:11" x14ac:dyDescent="0.25">
      <c r="J6604" s="1" t="s">
        <v>20109</v>
      </c>
      <c r="K6604" t="s">
        <v>8073</v>
      </c>
    </row>
    <row r="6605" spans="10:11" x14ac:dyDescent="0.25">
      <c r="J6605" s="1" t="s">
        <v>20110</v>
      </c>
      <c r="K6605" t="s">
        <v>8074</v>
      </c>
    </row>
    <row r="6606" spans="10:11" x14ac:dyDescent="0.25">
      <c r="J6606" s="1" t="s">
        <v>20111</v>
      </c>
      <c r="K6606" t="s">
        <v>8075</v>
      </c>
    </row>
    <row r="6607" spans="10:11" x14ac:dyDescent="0.25">
      <c r="J6607" s="1" t="s">
        <v>20112</v>
      </c>
      <c r="K6607" t="s">
        <v>8076</v>
      </c>
    </row>
    <row r="6608" spans="10:11" x14ac:dyDescent="0.25">
      <c r="J6608" s="1" t="s">
        <v>20113</v>
      </c>
      <c r="K6608" t="s">
        <v>8077</v>
      </c>
    </row>
    <row r="6609" spans="10:11" x14ac:dyDescent="0.25">
      <c r="J6609" s="1" t="s">
        <v>20114</v>
      </c>
      <c r="K6609" t="s">
        <v>1510</v>
      </c>
    </row>
    <row r="6610" spans="10:11" x14ac:dyDescent="0.25">
      <c r="J6610" s="1" t="s">
        <v>20115</v>
      </c>
      <c r="K6610" t="s">
        <v>8078</v>
      </c>
    </row>
    <row r="6611" spans="10:11" x14ac:dyDescent="0.25">
      <c r="J6611" s="1" t="s">
        <v>20116</v>
      </c>
      <c r="K6611" t="s">
        <v>8079</v>
      </c>
    </row>
    <row r="6612" spans="10:11" x14ac:dyDescent="0.25">
      <c r="J6612" s="1" t="s">
        <v>20117</v>
      </c>
      <c r="K6612" t="s">
        <v>887</v>
      </c>
    </row>
    <row r="6613" spans="10:11" x14ac:dyDescent="0.25">
      <c r="J6613" s="1" t="s">
        <v>20118</v>
      </c>
      <c r="K6613" t="s">
        <v>8080</v>
      </c>
    </row>
    <row r="6614" spans="10:11" x14ac:dyDescent="0.25">
      <c r="J6614" s="1" t="s">
        <v>20119</v>
      </c>
      <c r="K6614" t="s">
        <v>8081</v>
      </c>
    </row>
    <row r="6615" spans="10:11" x14ac:dyDescent="0.25">
      <c r="J6615" s="1" t="s">
        <v>20120</v>
      </c>
      <c r="K6615" t="s">
        <v>8082</v>
      </c>
    </row>
    <row r="6616" spans="10:11" x14ac:dyDescent="0.25">
      <c r="J6616" s="1" t="s">
        <v>20121</v>
      </c>
      <c r="K6616" t="s">
        <v>8083</v>
      </c>
    </row>
    <row r="6617" spans="10:11" x14ac:dyDescent="0.25">
      <c r="J6617" s="1" t="s">
        <v>20122</v>
      </c>
      <c r="K6617" t="s">
        <v>8084</v>
      </c>
    </row>
    <row r="6618" spans="10:11" x14ac:dyDescent="0.25">
      <c r="J6618" s="1" t="s">
        <v>20123</v>
      </c>
      <c r="K6618" t="s">
        <v>8085</v>
      </c>
    </row>
    <row r="6619" spans="10:11" x14ac:dyDescent="0.25">
      <c r="J6619" s="1" t="s">
        <v>20124</v>
      </c>
      <c r="K6619" t="s">
        <v>8086</v>
      </c>
    </row>
    <row r="6620" spans="10:11" x14ac:dyDescent="0.25">
      <c r="J6620" s="1" t="s">
        <v>20125</v>
      </c>
      <c r="K6620" t="s">
        <v>8087</v>
      </c>
    </row>
    <row r="6621" spans="10:11" x14ac:dyDescent="0.25">
      <c r="J6621" s="1" t="s">
        <v>20126</v>
      </c>
      <c r="K6621" t="s">
        <v>8088</v>
      </c>
    </row>
    <row r="6622" spans="10:11" x14ac:dyDescent="0.25">
      <c r="J6622" s="1" t="s">
        <v>20127</v>
      </c>
      <c r="K6622" t="s">
        <v>8089</v>
      </c>
    </row>
    <row r="6623" spans="10:11" x14ac:dyDescent="0.25">
      <c r="J6623" s="1" t="s">
        <v>20128</v>
      </c>
      <c r="K6623" t="s">
        <v>8090</v>
      </c>
    </row>
    <row r="6624" spans="10:11" x14ac:dyDescent="0.25">
      <c r="J6624" s="1" t="s">
        <v>20129</v>
      </c>
      <c r="K6624" t="s">
        <v>8091</v>
      </c>
    </row>
    <row r="6625" spans="10:11" x14ac:dyDescent="0.25">
      <c r="J6625" s="1" t="s">
        <v>20130</v>
      </c>
      <c r="K6625" t="s">
        <v>8092</v>
      </c>
    </row>
    <row r="6626" spans="10:11" x14ac:dyDescent="0.25">
      <c r="J6626" s="1" t="s">
        <v>20131</v>
      </c>
      <c r="K6626" t="s">
        <v>8093</v>
      </c>
    </row>
    <row r="6627" spans="10:11" x14ac:dyDescent="0.25">
      <c r="J6627" s="1" t="s">
        <v>20132</v>
      </c>
      <c r="K6627" t="s">
        <v>8094</v>
      </c>
    </row>
    <row r="6628" spans="10:11" x14ac:dyDescent="0.25">
      <c r="J6628" s="1" t="s">
        <v>20133</v>
      </c>
      <c r="K6628" t="s">
        <v>8095</v>
      </c>
    </row>
    <row r="6629" spans="10:11" x14ac:dyDescent="0.25">
      <c r="J6629" s="1" t="s">
        <v>20134</v>
      </c>
      <c r="K6629" t="s">
        <v>8096</v>
      </c>
    </row>
    <row r="6630" spans="10:11" x14ac:dyDescent="0.25">
      <c r="J6630" s="1" t="s">
        <v>20135</v>
      </c>
      <c r="K6630" t="s">
        <v>8097</v>
      </c>
    </row>
    <row r="6631" spans="10:11" x14ac:dyDescent="0.25">
      <c r="J6631" s="1" t="s">
        <v>20136</v>
      </c>
      <c r="K6631" t="s">
        <v>8098</v>
      </c>
    </row>
    <row r="6632" spans="10:11" x14ac:dyDescent="0.25">
      <c r="J6632" s="1" t="s">
        <v>20137</v>
      </c>
      <c r="K6632" t="s">
        <v>8099</v>
      </c>
    </row>
    <row r="6633" spans="10:11" x14ac:dyDescent="0.25">
      <c r="J6633" s="1" t="s">
        <v>20138</v>
      </c>
      <c r="K6633" t="s">
        <v>8100</v>
      </c>
    </row>
    <row r="6634" spans="10:11" x14ac:dyDescent="0.25">
      <c r="J6634" s="1" t="s">
        <v>20139</v>
      </c>
      <c r="K6634" t="s">
        <v>8101</v>
      </c>
    </row>
    <row r="6635" spans="10:11" x14ac:dyDescent="0.25">
      <c r="J6635" s="1" t="s">
        <v>20140</v>
      </c>
      <c r="K6635" t="s">
        <v>8102</v>
      </c>
    </row>
    <row r="6636" spans="10:11" x14ac:dyDescent="0.25">
      <c r="J6636" s="1" t="s">
        <v>20141</v>
      </c>
      <c r="K6636" t="s">
        <v>8103</v>
      </c>
    </row>
    <row r="6637" spans="10:11" x14ac:dyDescent="0.25">
      <c r="J6637" s="1" t="s">
        <v>20142</v>
      </c>
      <c r="K6637" t="s">
        <v>8104</v>
      </c>
    </row>
    <row r="6638" spans="10:11" x14ac:dyDescent="0.25">
      <c r="J6638" s="1" t="s">
        <v>20143</v>
      </c>
      <c r="K6638" t="s">
        <v>8105</v>
      </c>
    </row>
    <row r="6639" spans="10:11" x14ac:dyDescent="0.25">
      <c r="J6639" s="1" t="s">
        <v>20144</v>
      </c>
      <c r="K6639" t="s">
        <v>8106</v>
      </c>
    </row>
    <row r="6640" spans="10:11" x14ac:dyDescent="0.25">
      <c r="J6640" s="1" t="s">
        <v>20145</v>
      </c>
      <c r="K6640" t="s">
        <v>8107</v>
      </c>
    </row>
    <row r="6641" spans="10:11" x14ac:dyDescent="0.25">
      <c r="J6641" s="1" t="s">
        <v>20146</v>
      </c>
      <c r="K6641" t="s">
        <v>8108</v>
      </c>
    </row>
    <row r="6642" spans="10:11" x14ac:dyDescent="0.25">
      <c r="J6642" s="1" t="s">
        <v>20147</v>
      </c>
      <c r="K6642" t="s">
        <v>8109</v>
      </c>
    </row>
    <row r="6643" spans="10:11" x14ac:dyDescent="0.25">
      <c r="J6643" s="1" t="s">
        <v>20148</v>
      </c>
      <c r="K6643" t="s">
        <v>8110</v>
      </c>
    </row>
    <row r="6644" spans="10:11" x14ac:dyDescent="0.25">
      <c r="J6644" s="1" t="s">
        <v>20149</v>
      </c>
      <c r="K6644" t="s">
        <v>888</v>
      </c>
    </row>
    <row r="6645" spans="10:11" x14ac:dyDescent="0.25">
      <c r="J6645" s="1" t="s">
        <v>20150</v>
      </c>
      <c r="K6645" t="s">
        <v>8111</v>
      </c>
    </row>
    <row r="6646" spans="10:11" x14ac:dyDescent="0.25">
      <c r="J6646" s="1" t="s">
        <v>20151</v>
      </c>
      <c r="K6646" t="s">
        <v>8112</v>
      </c>
    </row>
    <row r="6647" spans="10:11" x14ac:dyDescent="0.25">
      <c r="J6647" s="1" t="s">
        <v>20152</v>
      </c>
      <c r="K6647" t="s">
        <v>8113</v>
      </c>
    </row>
    <row r="6648" spans="10:11" x14ac:dyDescent="0.25">
      <c r="J6648" s="1" t="s">
        <v>20153</v>
      </c>
      <c r="K6648" t="s">
        <v>8114</v>
      </c>
    </row>
    <row r="6649" spans="10:11" x14ac:dyDescent="0.25">
      <c r="J6649" s="1" t="s">
        <v>20154</v>
      </c>
      <c r="K6649" t="s">
        <v>8115</v>
      </c>
    </row>
    <row r="6650" spans="10:11" x14ac:dyDescent="0.25">
      <c r="J6650" s="1" t="s">
        <v>20155</v>
      </c>
      <c r="K6650" t="s">
        <v>8116</v>
      </c>
    </row>
    <row r="6651" spans="10:11" x14ac:dyDescent="0.25">
      <c r="J6651" s="1" t="s">
        <v>20156</v>
      </c>
      <c r="K6651" t="s">
        <v>8117</v>
      </c>
    </row>
    <row r="6652" spans="10:11" x14ac:dyDescent="0.25">
      <c r="J6652" s="1" t="s">
        <v>20157</v>
      </c>
      <c r="K6652" t="s">
        <v>8118</v>
      </c>
    </row>
    <row r="6653" spans="10:11" x14ac:dyDescent="0.25">
      <c r="J6653" s="1" t="s">
        <v>20158</v>
      </c>
      <c r="K6653" t="s">
        <v>8119</v>
      </c>
    </row>
    <row r="6654" spans="10:11" x14ac:dyDescent="0.25">
      <c r="J6654" s="1" t="s">
        <v>20159</v>
      </c>
      <c r="K6654" t="s">
        <v>8120</v>
      </c>
    </row>
    <row r="6655" spans="10:11" x14ac:dyDescent="0.25">
      <c r="J6655" s="1" t="s">
        <v>20160</v>
      </c>
      <c r="K6655" t="s">
        <v>8121</v>
      </c>
    </row>
    <row r="6656" spans="10:11" x14ac:dyDescent="0.25">
      <c r="J6656" s="1" t="s">
        <v>20161</v>
      </c>
      <c r="K6656" t="s">
        <v>1511</v>
      </c>
    </row>
    <row r="6657" spans="10:11" x14ac:dyDescent="0.25">
      <c r="J6657" s="1" t="s">
        <v>20162</v>
      </c>
      <c r="K6657" t="s">
        <v>8122</v>
      </c>
    </row>
    <row r="6658" spans="10:11" x14ac:dyDescent="0.25">
      <c r="J6658" s="1" t="s">
        <v>20163</v>
      </c>
      <c r="K6658" t="s">
        <v>8123</v>
      </c>
    </row>
    <row r="6659" spans="10:11" x14ac:dyDescent="0.25">
      <c r="J6659" s="1" t="s">
        <v>20164</v>
      </c>
      <c r="K6659" t="s">
        <v>8124</v>
      </c>
    </row>
    <row r="6660" spans="10:11" x14ac:dyDescent="0.25">
      <c r="J6660" s="1" t="s">
        <v>20165</v>
      </c>
      <c r="K6660" t="s">
        <v>8125</v>
      </c>
    </row>
    <row r="6661" spans="10:11" x14ac:dyDescent="0.25">
      <c r="J6661" s="1" t="s">
        <v>20166</v>
      </c>
      <c r="K6661" t="s">
        <v>1512</v>
      </c>
    </row>
    <row r="6662" spans="10:11" x14ac:dyDescent="0.25">
      <c r="J6662" s="1" t="s">
        <v>20167</v>
      </c>
      <c r="K6662" t="s">
        <v>8126</v>
      </c>
    </row>
    <row r="6663" spans="10:11" x14ac:dyDescent="0.25">
      <c r="J6663" s="1" t="s">
        <v>20168</v>
      </c>
      <c r="K6663" t="s">
        <v>8127</v>
      </c>
    </row>
    <row r="6664" spans="10:11" x14ac:dyDescent="0.25">
      <c r="J6664" s="1" t="s">
        <v>20169</v>
      </c>
      <c r="K6664" t="s">
        <v>8128</v>
      </c>
    </row>
    <row r="6665" spans="10:11" x14ac:dyDescent="0.25">
      <c r="J6665" s="1" t="s">
        <v>20170</v>
      </c>
      <c r="K6665" t="s">
        <v>8129</v>
      </c>
    </row>
    <row r="6666" spans="10:11" x14ac:dyDescent="0.25">
      <c r="J6666" s="1" t="s">
        <v>20171</v>
      </c>
      <c r="K6666" t="s">
        <v>8130</v>
      </c>
    </row>
    <row r="6667" spans="10:11" x14ac:dyDescent="0.25">
      <c r="J6667" s="1" t="s">
        <v>20172</v>
      </c>
      <c r="K6667" t="s">
        <v>8131</v>
      </c>
    </row>
    <row r="6668" spans="10:11" x14ac:dyDescent="0.25">
      <c r="J6668" s="1" t="s">
        <v>20173</v>
      </c>
      <c r="K6668" t="s">
        <v>2232</v>
      </c>
    </row>
    <row r="6669" spans="10:11" x14ac:dyDescent="0.25">
      <c r="J6669" s="1" t="s">
        <v>20174</v>
      </c>
      <c r="K6669" t="s">
        <v>8132</v>
      </c>
    </row>
    <row r="6670" spans="10:11" x14ac:dyDescent="0.25">
      <c r="J6670" s="1" t="s">
        <v>20175</v>
      </c>
      <c r="K6670" t="s">
        <v>8133</v>
      </c>
    </row>
    <row r="6671" spans="10:11" x14ac:dyDescent="0.25">
      <c r="J6671" s="1" t="s">
        <v>20176</v>
      </c>
      <c r="K6671" t="s">
        <v>8134</v>
      </c>
    </row>
    <row r="6672" spans="10:11" x14ac:dyDescent="0.25">
      <c r="J6672" s="1" t="s">
        <v>20177</v>
      </c>
      <c r="K6672" t="s">
        <v>1513</v>
      </c>
    </row>
    <row r="6673" spans="10:11" x14ac:dyDescent="0.25">
      <c r="J6673" s="1" t="s">
        <v>20178</v>
      </c>
      <c r="K6673" t="s">
        <v>8135</v>
      </c>
    </row>
    <row r="6674" spans="10:11" x14ac:dyDescent="0.25">
      <c r="J6674" s="1" t="s">
        <v>20179</v>
      </c>
      <c r="K6674" t="s">
        <v>889</v>
      </c>
    </row>
    <row r="6675" spans="10:11" x14ac:dyDescent="0.25">
      <c r="J6675" s="1" t="s">
        <v>20180</v>
      </c>
      <c r="K6675" t="s">
        <v>8136</v>
      </c>
    </row>
    <row r="6676" spans="10:11" x14ac:dyDescent="0.25">
      <c r="J6676" s="1" t="s">
        <v>20181</v>
      </c>
      <c r="K6676" t="s">
        <v>8137</v>
      </c>
    </row>
    <row r="6677" spans="10:11" x14ac:dyDescent="0.25">
      <c r="J6677" s="1" t="s">
        <v>20182</v>
      </c>
      <c r="K6677" t="s">
        <v>8138</v>
      </c>
    </row>
    <row r="6678" spans="10:11" x14ac:dyDescent="0.25">
      <c r="J6678" s="1" t="s">
        <v>20183</v>
      </c>
      <c r="K6678" t="s">
        <v>8139</v>
      </c>
    </row>
    <row r="6679" spans="10:11" x14ac:dyDescent="0.25">
      <c r="J6679" s="1" t="s">
        <v>20184</v>
      </c>
      <c r="K6679" t="s">
        <v>8140</v>
      </c>
    </row>
    <row r="6680" spans="10:11" x14ac:dyDescent="0.25">
      <c r="J6680" s="1" t="s">
        <v>20185</v>
      </c>
      <c r="K6680" t="s">
        <v>8141</v>
      </c>
    </row>
    <row r="6681" spans="10:11" x14ac:dyDescent="0.25">
      <c r="J6681" s="1" t="s">
        <v>20186</v>
      </c>
      <c r="K6681" t="s">
        <v>8142</v>
      </c>
    </row>
    <row r="6682" spans="10:11" x14ac:dyDescent="0.25">
      <c r="J6682" s="1" t="s">
        <v>20187</v>
      </c>
      <c r="K6682" t="s">
        <v>8143</v>
      </c>
    </row>
    <row r="6683" spans="10:11" x14ac:dyDescent="0.25">
      <c r="J6683" s="1" t="s">
        <v>20188</v>
      </c>
      <c r="K6683" t="s">
        <v>2233</v>
      </c>
    </row>
    <row r="6684" spans="10:11" x14ac:dyDescent="0.25">
      <c r="J6684" s="1" t="s">
        <v>20189</v>
      </c>
      <c r="K6684" t="s">
        <v>8144</v>
      </c>
    </row>
    <row r="6685" spans="10:11" x14ac:dyDescent="0.25">
      <c r="J6685" s="1" t="s">
        <v>20190</v>
      </c>
      <c r="K6685" t="s">
        <v>2234</v>
      </c>
    </row>
    <row r="6686" spans="10:11" x14ac:dyDescent="0.25">
      <c r="J6686" s="1" t="s">
        <v>20191</v>
      </c>
      <c r="K6686" t="s">
        <v>8145</v>
      </c>
    </row>
    <row r="6687" spans="10:11" x14ac:dyDescent="0.25">
      <c r="J6687" s="1" t="s">
        <v>20192</v>
      </c>
      <c r="K6687" t="s">
        <v>890</v>
      </c>
    </row>
    <row r="6688" spans="10:11" x14ac:dyDescent="0.25">
      <c r="J6688" s="1" t="s">
        <v>20193</v>
      </c>
      <c r="K6688" t="s">
        <v>2235</v>
      </c>
    </row>
    <row r="6689" spans="10:11" x14ac:dyDescent="0.25">
      <c r="J6689" s="1" t="s">
        <v>20194</v>
      </c>
      <c r="K6689" t="s">
        <v>8146</v>
      </c>
    </row>
    <row r="6690" spans="10:11" x14ac:dyDescent="0.25">
      <c r="J6690" s="1" t="s">
        <v>20195</v>
      </c>
      <c r="K6690" t="s">
        <v>8147</v>
      </c>
    </row>
    <row r="6691" spans="10:11" x14ac:dyDescent="0.25">
      <c r="J6691" s="1" t="s">
        <v>20196</v>
      </c>
      <c r="K6691" t="s">
        <v>8148</v>
      </c>
    </row>
    <row r="6692" spans="10:11" x14ac:dyDescent="0.25">
      <c r="J6692" s="1" t="s">
        <v>20197</v>
      </c>
      <c r="K6692" t="s">
        <v>8149</v>
      </c>
    </row>
    <row r="6693" spans="10:11" x14ac:dyDescent="0.25">
      <c r="J6693" s="1" t="s">
        <v>20198</v>
      </c>
      <c r="K6693" t="s">
        <v>8150</v>
      </c>
    </row>
    <row r="6694" spans="10:11" x14ac:dyDescent="0.25">
      <c r="J6694" s="1" t="s">
        <v>20199</v>
      </c>
      <c r="K6694" t="s">
        <v>8151</v>
      </c>
    </row>
    <row r="6695" spans="10:11" x14ac:dyDescent="0.25">
      <c r="J6695" s="1" t="s">
        <v>20200</v>
      </c>
      <c r="K6695" t="s">
        <v>8152</v>
      </c>
    </row>
    <row r="6696" spans="10:11" x14ac:dyDescent="0.25">
      <c r="J6696" s="1" t="s">
        <v>20201</v>
      </c>
      <c r="K6696" t="s">
        <v>8153</v>
      </c>
    </row>
    <row r="6697" spans="10:11" x14ac:dyDescent="0.25">
      <c r="J6697" s="1" t="s">
        <v>20202</v>
      </c>
      <c r="K6697" t="s">
        <v>8154</v>
      </c>
    </row>
    <row r="6698" spans="10:11" x14ac:dyDescent="0.25">
      <c r="J6698" s="1" t="s">
        <v>20203</v>
      </c>
      <c r="K6698" t="s">
        <v>8155</v>
      </c>
    </row>
    <row r="6699" spans="10:11" x14ac:dyDescent="0.25">
      <c r="J6699" s="1" t="s">
        <v>20204</v>
      </c>
      <c r="K6699" t="s">
        <v>8156</v>
      </c>
    </row>
    <row r="6700" spans="10:11" x14ac:dyDescent="0.25">
      <c r="J6700" s="1" t="s">
        <v>20205</v>
      </c>
      <c r="K6700" t="s">
        <v>8157</v>
      </c>
    </row>
    <row r="6701" spans="10:11" x14ac:dyDescent="0.25">
      <c r="J6701" s="1" t="s">
        <v>20206</v>
      </c>
      <c r="K6701" t="s">
        <v>8158</v>
      </c>
    </row>
    <row r="6702" spans="10:11" x14ac:dyDescent="0.25">
      <c r="J6702" s="1" t="s">
        <v>20207</v>
      </c>
      <c r="K6702" t="s">
        <v>8159</v>
      </c>
    </row>
    <row r="6703" spans="10:11" x14ac:dyDescent="0.25">
      <c r="J6703" s="1" t="s">
        <v>20208</v>
      </c>
      <c r="K6703" t="s">
        <v>8160</v>
      </c>
    </row>
    <row r="6704" spans="10:11" x14ac:dyDescent="0.25">
      <c r="J6704" s="1" t="s">
        <v>20209</v>
      </c>
      <c r="K6704" t="s">
        <v>8161</v>
      </c>
    </row>
    <row r="6705" spans="10:11" x14ac:dyDescent="0.25">
      <c r="J6705" s="1" t="s">
        <v>20210</v>
      </c>
      <c r="K6705" t="s">
        <v>8162</v>
      </c>
    </row>
    <row r="6706" spans="10:11" x14ac:dyDescent="0.25">
      <c r="J6706" s="1" t="s">
        <v>20211</v>
      </c>
      <c r="K6706" t="s">
        <v>8163</v>
      </c>
    </row>
    <row r="6707" spans="10:11" x14ac:dyDescent="0.25">
      <c r="J6707" s="1" t="s">
        <v>20212</v>
      </c>
      <c r="K6707" t="s">
        <v>8164</v>
      </c>
    </row>
    <row r="6708" spans="10:11" x14ac:dyDescent="0.25">
      <c r="J6708" s="1" t="s">
        <v>20213</v>
      </c>
      <c r="K6708" t="s">
        <v>8165</v>
      </c>
    </row>
    <row r="6709" spans="10:11" x14ac:dyDescent="0.25">
      <c r="J6709" s="1" t="s">
        <v>20214</v>
      </c>
      <c r="K6709" t="s">
        <v>8166</v>
      </c>
    </row>
    <row r="6710" spans="10:11" x14ac:dyDescent="0.25">
      <c r="J6710" s="1" t="s">
        <v>20215</v>
      </c>
      <c r="K6710" t="s">
        <v>8167</v>
      </c>
    </row>
    <row r="6711" spans="10:11" x14ac:dyDescent="0.25">
      <c r="J6711" s="1" t="s">
        <v>20216</v>
      </c>
      <c r="K6711" t="s">
        <v>8168</v>
      </c>
    </row>
    <row r="6712" spans="10:11" x14ac:dyDescent="0.25">
      <c r="J6712" s="1" t="s">
        <v>20217</v>
      </c>
      <c r="K6712" t="s">
        <v>8169</v>
      </c>
    </row>
    <row r="6713" spans="10:11" x14ac:dyDescent="0.25">
      <c r="J6713" s="1" t="s">
        <v>20218</v>
      </c>
      <c r="K6713" t="s">
        <v>8170</v>
      </c>
    </row>
    <row r="6714" spans="10:11" x14ac:dyDescent="0.25">
      <c r="J6714" s="1" t="s">
        <v>20219</v>
      </c>
      <c r="K6714" t="s">
        <v>8171</v>
      </c>
    </row>
    <row r="6715" spans="10:11" x14ac:dyDescent="0.25">
      <c r="J6715" s="1" t="s">
        <v>20220</v>
      </c>
      <c r="K6715" t="s">
        <v>8172</v>
      </c>
    </row>
    <row r="6716" spans="10:11" x14ac:dyDescent="0.25">
      <c r="J6716" s="1" t="s">
        <v>20221</v>
      </c>
      <c r="K6716" t="s">
        <v>8173</v>
      </c>
    </row>
    <row r="6717" spans="10:11" x14ac:dyDescent="0.25">
      <c r="J6717" s="1" t="s">
        <v>20222</v>
      </c>
      <c r="K6717" t="s">
        <v>8174</v>
      </c>
    </row>
    <row r="6718" spans="10:11" x14ac:dyDescent="0.25">
      <c r="J6718" s="1" t="s">
        <v>20223</v>
      </c>
      <c r="K6718" t="s">
        <v>8175</v>
      </c>
    </row>
    <row r="6719" spans="10:11" x14ac:dyDescent="0.25">
      <c r="J6719" s="1" t="s">
        <v>20224</v>
      </c>
      <c r="K6719" t="s">
        <v>8176</v>
      </c>
    </row>
    <row r="6720" spans="10:11" x14ac:dyDescent="0.25">
      <c r="J6720" s="1" t="s">
        <v>20225</v>
      </c>
      <c r="K6720" t="s">
        <v>8177</v>
      </c>
    </row>
    <row r="6721" spans="10:11" x14ac:dyDescent="0.25">
      <c r="J6721" s="1" t="s">
        <v>20226</v>
      </c>
      <c r="K6721" t="s">
        <v>8178</v>
      </c>
    </row>
    <row r="6722" spans="10:11" x14ac:dyDescent="0.25">
      <c r="J6722" s="1" t="s">
        <v>20227</v>
      </c>
      <c r="K6722" t="s">
        <v>8179</v>
      </c>
    </row>
    <row r="6723" spans="10:11" x14ac:dyDescent="0.25">
      <c r="J6723" s="1" t="s">
        <v>20228</v>
      </c>
      <c r="K6723" t="s">
        <v>8180</v>
      </c>
    </row>
    <row r="6724" spans="10:11" x14ac:dyDescent="0.25">
      <c r="J6724" s="1" t="s">
        <v>20229</v>
      </c>
      <c r="K6724" t="s">
        <v>8181</v>
      </c>
    </row>
    <row r="6725" spans="10:11" x14ac:dyDescent="0.25">
      <c r="J6725" s="1" t="s">
        <v>20230</v>
      </c>
      <c r="K6725" t="s">
        <v>8182</v>
      </c>
    </row>
    <row r="6726" spans="10:11" x14ac:dyDescent="0.25">
      <c r="J6726" s="1" t="s">
        <v>20231</v>
      </c>
      <c r="K6726" t="s">
        <v>8183</v>
      </c>
    </row>
    <row r="6727" spans="10:11" x14ac:dyDescent="0.25">
      <c r="J6727" s="1" t="s">
        <v>20232</v>
      </c>
      <c r="K6727" t="s">
        <v>8184</v>
      </c>
    </row>
    <row r="6728" spans="10:11" x14ac:dyDescent="0.25">
      <c r="J6728" s="1" t="s">
        <v>20233</v>
      </c>
      <c r="K6728" t="s">
        <v>8185</v>
      </c>
    </row>
    <row r="6729" spans="10:11" x14ac:dyDescent="0.25">
      <c r="J6729" s="1" t="s">
        <v>20234</v>
      </c>
      <c r="K6729" t="s">
        <v>8186</v>
      </c>
    </row>
    <row r="6730" spans="10:11" x14ac:dyDescent="0.25">
      <c r="J6730" s="1" t="s">
        <v>20235</v>
      </c>
      <c r="K6730" t="s">
        <v>8187</v>
      </c>
    </row>
    <row r="6731" spans="10:11" x14ac:dyDescent="0.25">
      <c r="J6731" s="1" t="s">
        <v>20236</v>
      </c>
      <c r="K6731" t="s">
        <v>8188</v>
      </c>
    </row>
    <row r="6732" spans="10:11" x14ac:dyDescent="0.25">
      <c r="J6732" s="1" t="s">
        <v>20237</v>
      </c>
      <c r="K6732" t="s">
        <v>8189</v>
      </c>
    </row>
    <row r="6733" spans="10:11" x14ac:dyDescent="0.25">
      <c r="J6733" s="1" t="s">
        <v>20238</v>
      </c>
      <c r="K6733" t="s">
        <v>8190</v>
      </c>
    </row>
    <row r="6734" spans="10:11" x14ac:dyDescent="0.25">
      <c r="J6734" s="1" t="s">
        <v>20239</v>
      </c>
      <c r="K6734" t="s">
        <v>2236</v>
      </c>
    </row>
    <row r="6735" spans="10:11" x14ac:dyDescent="0.25">
      <c r="J6735" s="1" t="s">
        <v>20240</v>
      </c>
      <c r="K6735" t="s">
        <v>8191</v>
      </c>
    </row>
    <row r="6736" spans="10:11" x14ac:dyDescent="0.25">
      <c r="J6736" s="1" t="s">
        <v>20241</v>
      </c>
      <c r="K6736" t="s">
        <v>8192</v>
      </c>
    </row>
    <row r="6737" spans="10:11" x14ac:dyDescent="0.25">
      <c r="J6737" s="1" t="s">
        <v>20242</v>
      </c>
      <c r="K6737" t="s">
        <v>8193</v>
      </c>
    </row>
    <row r="6738" spans="10:11" x14ac:dyDescent="0.25">
      <c r="J6738" s="1" t="s">
        <v>20243</v>
      </c>
      <c r="K6738" t="s">
        <v>8194</v>
      </c>
    </row>
    <row r="6739" spans="10:11" x14ac:dyDescent="0.25">
      <c r="J6739" s="1" t="s">
        <v>20244</v>
      </c>
      <c r="K6739" t="s">
        <v>8195</v>
      </c>
    </row>
    <row r="6740" spans="10:11" x14ac:dyDescent="0.25">
      <c r="J6740" s="1" t="s">
        <v>20245</v>
      </c>
      <c r="K6740" t="s">
        <v>8196</v>
      </c>
    </row>
    <row r="6741" spans="10:11" x14ac:dyDescent="0.25">
      <c r="J6741" s="1" t="s">
        <v>20246</v>
      </c>
      <c r="K6741" t="s">
        <v>8197</v>
      </c>
    </row>
    <row r="6742" spans="10:11" x14ac:dyDescent="0.25">
      <c r="J6742" s="1" t="s">
        <v>20247</v>
      </c>
      <c r="K6742" t="s">
        <v>8198</v>
      </c>
    </row>
    <row r="6743" spans="10:11" x14ac:dyDescent="0.25">
      <c r="J6743" s="1" t="s">
        <v>20248</v>
      </c>
      <c r="K6743" t="s">
        <v>8199</v>
      </c>
    </row>
    <row r="6744" spans="10:11" x14ac:dyDescent="0.25">
      <c r="J6744" s="1" t="s">
        <v>20249</v>
      </c>
      <c r="K6744" t="s">
        <v>8200</v>
      </c>
    </row>
    <row r="6745" spans="10:11" x14ac:dyDescent="0.25">
      <c r="J6745" s="1" t="s">
        <v>20250</v>
      </c>
      <c r="K6745" t="s">
        <v>8201</v>
      </c>
    </row>
    <row r="6746" spans="10:11" x14ac:dyDescent="0.25">
      <c r="J6746" s="1" t="s">
        <v>20251</v>
      </c>
      <c r="K6746" t="s">
        <v>8202</v>
      </c>
    </row>
    <row r="6747" spans="10:11" x14ac:dyDescent="0.25">
      <c r="J6747" s="1" t="s">
        <v>20252</v>
      </c>
      <c r="K6747" t="s">
        <v>8203</v>
      </c>
    </row>
    <row r="6748" spans="10:11" x14ac:dyDescent="0.25">
      <c r="J6748" s="1" t="s">
        <v>20253</v>
      </c>
      <c r="K6748" t="s">
        <v>8204</v>
      </c>
    </row>
    <row r="6749" spans="10:11" x14ac:dyDescent="0.25">
      <c r="J6749" s="1" t="s">
        <v>20254</v>
      </c>
      <c r="K6749" t="s">
        <v>1514</v>
      </c>
    </row>
    <row r="6750" spans="10:11" x14ac:dyDescent="0.25">
      <c r="J6750" s="1" t="s">
        <v>20255</v>
      </c>
      <c r="K6750" t="s">
        <v>8205</v>
      </c>
    </row>
    <row r="6751" spans="10:11" x14ac:dyDescent="0.25">
      <c r="J6751" s="1" t="s">
        <v>20256</v>
      </c>
      <c r="K6751" t="s">
        <v>8206</v>
      </c>
    </row>
    <row r="6752" spans="10:11" x14ac:dyDescent="0.25">
      <c r="J6752" s="1" t="s">
        <v>20257</v>
      </c>
      <c r="K6752" t="s">
        <v>8207</v>
      </c>
    </row>
    <row r="6753" spans="10:11" x14ac:dyDescent="0.25">
      <c r="J6753" s="1" t="s">
        <v>20258</v>
      </c>
      <c r="K6753" t="s">
        <v>8208</v>
      </c>
    </row>
    <row r="6754" spans="10:11" x14ac:dyDescent="0.25">
      <c r="J6754" s="1" t="s">
        <v>20259</v>
      </c>
      <c r="K6754" t="s">
        <v>2237</v>
      </c>
    </row>
    <row r="6755" spans="10:11" x14ac:dyDescent="0.25">
      <c r="J6755" s="1" t="s">
        <v>20260</v>
      </c>
      <c r="K6755" t="s">
        <v>8209</v>
      </c>
    </row>
    <row r="6756" spans="10:11" x14ac:dyDescent="0.25">
      <c r="J6756" s="1" t="s">
        <v>20261</v>
      </c>
      <c r="K6756" t="s">
        <v>8210</v>
      </c>
    </row>
    <row r="6757" spans="10:11" x14ac:dyDescent="0.25">
      <c r="J6757" s="1" t="s">
        <v>20262</v>
      </c>
      <c r="K6757" t="s">
        <v>8211</v>
      </c>
    </row>
    <row r="6758" spans="10:11" x14ac:dyDescent="0.25">
      <c r="J6758" s="1" t="s">
        <v>20263</v>
      </c>
      <c r="K6758" t="s">
        <v>8212</v>
      </c>
    </row>
    <row r="6759" spans="10:11" x14ac:dyDescent="0.25">
      <c r="J6759" s="1" t="s">
        <v>20264</v>
      </c>
      <c r="K6759" t="s">
        <v>8213</v>
      </c>
    </row>
    <row r="6760" spans="10:11" x14ac:dyDescent="0.25">
      <c r="J6760" s="1" t="s">
        <v>20265</v>
      </c>
      <c r="K6760" t="s">
        <v>8214</v>
      </c>
    </row>
    <row r="6761" spans="10:11" x14ac:dyDescent="0.25">
      <c r="J6761" s="1" t="s">
        <v>20266</v>
      </c>
      <c r="K6761" t="s">
        <v>8215</v>
      </c>
    </row>
    <row r="6762" spans="10:11" x14ac:dyDescent="0.25">
      <c r="J6762" s="1" t="s">
        <v>20267</v>
      </c>
      <c r="K6762" t="s">
        <v>8216</v>
      </c>
    </row>
    <row r="6763" spans="10:11" x14ac:dyDescent="0.25">
      <c r="J6763" s="1" t="s">
        <v>20268</v>
      </c>
      <c r="K6763" t="s">
        <v>8217</v>
      </c>
    </row>
    <row r="6764" spans="10:11" x14ac:dyDescent="0.25">
      <c r="J6764" s="1" t="s">
        <v>20269</v>
      </c>
      <c r="K6764" t="s">
        <v>8218</v>
      </c>
    </row>
    <row r="6765" spans="10:11" x14ac:dyDescent="0.25">
      <c r="J6765" s="1" t="s">
        <v>20270</v>
      </c>
      <c r="K6765" t="s">
        <v>8219</v>
      </c>
    </row>
    <row r="6766" spans="10:11" x14ac:dyDescent="0.25">
      <c r="J6766" s="1" t="s">
        <v>20271</v>
      </c>
      <c r="K6766" t="s">
        <v>8220</v>
      </c>
    </row>
    <row r="6767" spans="10:11" x14ac:dyDescent="0.25">
      <c r="J6767" s="1" t="s">
        <v>20272</v>
      </c>
      <c r="K6767" t="s">
        <v>8221</v>
      </c>
    </row>
    <row r="6768" spans="10:11" x14ac:dyDescent="0.25">
      <c r="J6768" s="1" t="s">
        <v>20273</v>
      </c>
      <c r="K6768" t="s">
        <v>8222</v>
      </c>
    </row>
    <row r="6769" spans="10:11" x14ac:dyDescent="0.25">
      <c r="J6769" s="1" t="s">
        <v>20274</v>
      </c>
      <c r="K6769" t="s">
        <v>8223</v>
      </c>
    </row>
    <row r="6770" spans="10:11" x14ac:dyDescent="0.25">
      <c r="J6770" s="1" t="s">
        <v>20275</v>
      </c>
      <c r="K6770" t="s">
        <v>8224</v>
      </c>
    </row>
    <row r="6771" spans="10:11" x14ac:dyDescent="0.25">
      <c r="J6771" s="1" t="s">
        <v>20276</v>
      </c>
      <c r="K6771" t="s">
        <v>8225</v>
      </c>
    </row>
    <row r="6772" spans="10:11" x14ac:dyDescent="0.25">
      <c r="J6772" s="1" t="s">
        <v>20277</v>
      </c>
      <c r="K6772" t="s">
        <v>8226</v>
      </c>
    </row>
    <row r="6773" spans="10:11" x14ac:dyDescent="0.25">
      <c r="J6773" s="1" t="s">
        <v>20278</v>
      </c>
      <c r="K6773" t="s">
        <v>8227</v>
      </c>
    </row>
    <row r="6774" spans="10:11" x14ac:dyDescent="0.25">
      <c r="J6774" s="1" t="s">
        <v>20279</v>
      </c>
      <c r="K6774" t="s">
        <v>8228</v>
      </c>
    </row>
    <row r="6775" spans="10:11" x14ac:dyDescent="0.25">
      <c r="J6775" s="1" t="s">
        <v>20280</v>
      </c>
      <c r="K6775" t="s">
        <v>1515</v>
      </c>
    </row>
    <row r="6776" spans="10:11" x14ac:dyDescent="0.25">
      <c r="J6776" s="1" t="s">
        <v>20281</v>
      </c>
      <c r="K6776" t="s">
        <v>1516</v>
      </c>
    </row>
    <row r="6777" spans="10:11" x14ac:dyDescent="0.25">
      <c r="J6777" s="1" t="s">
        <v>20282</v>
      </c>
      <c r="K6777" t="s">
        <v>8229</v>
      </c>
    </row>
    <row r="6778" spans="10:11" x14ac:dyDescent="0.25">
      <c r="J6778" s="1" t="s">
        <v>20283</v>
      </c>
      <c r="K6778" t="s">
        <v>8230</v>
      </c>
    </row>
    <row r="6779" spans="10:11" x14ac:dyDescent="0.25">
      <c r="J6779" s="1" t="s">
        <v>20284</v>
      </c>
      <c r="K6779" t="s">
        <v>8231</v>
      </c>
    </row>
    <row r="6780" spans="10:11" x14ac:dyDescent="0.25">
      <c r="J6780" s="1" t="s">
        <v>20285</v>
      </c>
      <c r="K6780" t="s">
        <v>8232</v>
      </c>
    </row>
    <row r="6781" spans="10:11" x14ac:dyDescent="0.25">
      <c r="J6781" s="1" t="s">
        <v>20286</v>
      </c>
      <c r="K6781" t="s">
        <v>8233</v>
      </c>
    </row>
    <row r="6782" spans="10:11" x14ac:dyDescent="0.25">
      <c r="J6782" s="1" t="s">
        <v>20287</v>
      </c>
      <c r="K6782" t="s">
        <v>8234</v>
      </c>
    </row>
    <row r="6783" spans="10:11" x14ac:dyDescent="0.25">
      <c r="J6783" s="1" t="s">
        <v>20288</v>
      </c>
      <c r="K6783" t="s">
        <v>517</v>
      </c>
    </row>
    <row r="6784" spans="10:11" x14ac:dyDescent="0.25">
      <c r="J6784" s="1" t="s">
        <v>20289</v>
      </c>
      <c r="K6784" t="s">
        <v>8235</v>
      </c>
    </row>
    <row r="6785" spans="10:11" x14ac:dyDescent="0.25">
      <c r="J6785" s="1" t="s">
        <v>20290</v>
      </c>
      <c r="K6785" t="s">
        <v>8236</v>
      </c>
    </row>
    <row r="6786" spans="10:11" x14ac:dyDescent="0.25">
      <c r="J6786" s="1" t="s">
        <v>20291</v>
      </c>
      <c r="K6786" t="s">
        <v>1517</v>
      </c>
    </row>
    <row r="6787" spans="10:11" x14ac:dyDescent="0.25">
      <c r="J6787" s="1" t="s">
        <v>20292</v>
      </c>
      <c r="K6787" t="s">
        <v>8237</v>
      </c>
    </row>
    <row r="6788" spans="10:11" x14ac:dyDescent="0.25">
      <c r="J6788" s="1" t="s">
        <v>20293</v>
      </c>
      <c r="K6788" t="s">
        <v>8238</v>
      </c>
    </row>
    <row r="6789" spans="10:11" x14ac:dyDescent="0.25">
      <c r="J6789" s="1" t="s">
        <v>20294</v>
      </c>
      <c r="K6789" t="s">
        <v>8239</v>
      </c>
    </row>
    <row r="6790" spans="10:11" x14ac:dyDescent="0.25">
      <c r="J6790" s="1" t="s">
        <v>20295</v>
      </c>
      <c r="K6790" t="s">
        <v>654</v>
      </c>
    </row>
    <row r="6791" spans="10:11" x14ac:dyDescent="0.25">
      <c r="J6791" s="1" t="s">
        <v>20296</v>
      </c>
      <c r="K6791" t="s">
        <v>8240</v>
      </c>
    </row>
    <row r="6792" spans="10:11" x14ac:dyDescent="0.25">
      <c r="J6792" s="1" t="s">
        <v>20297</v>
      </c>
      <c r="K6792" t="s">
        <v>8241</v>
      </c>
    </row>
    <row r="6793" spans="10:11" x14ac:dyDescent="0.25">
      <c r="J6793" s="1" t="s">
        <v>20298</v>
      </c>
      <c r="K6793" t="s">
        <v>8242</v>
      </c>
    </row>
    <row r="6794" spans="10:11" x14ac:dyDescent="0.25">
      <c r="J6794" s="1" t="s">
        <v>20299</v>
      </c>
      <c r="K6794" t="s">
        <v>8243</v>
      </c>
    </row>
    <row r="6795" spans="10:11" x14ac:dyDescent="0.25">
      <c r="J6795" s="1" t="s">
        <v>20300</v>
      </c>
      <c r="K6795" t="s">
        <v>8244</v>
      </c>
    </row>
    <row r="6796" spans="10:11" x14ac:dyDescent="0.25">
      <c r="J6796" s="1" t="s">
        <v>20301</v>
      </c>
      <c r="K6796" t="s">
        <v>8245</v>
      </c>
    </row>
    <row r="6797" spans="10:11" x14ac:dyDescent="0.25">
      <c r="J6797" s="1" t="s">
        <v>20302</v>
      </c>
      <c r="K6797" t="s">
        <v>8246</v>
      </c>
    </row>
    <row r="6798" spans="10:11" x14ac:dyDescent="0.25">
      <c r="J6798" s="1" t="s">
        <v>20303</v>
      </c>
      <c r="K6798" t="s">
        <v>8247</v>
      </c>
    </row>
    <row r="6799" spans="10:11" x14ac:dyDescent="0.25">
      <c r="J6799" s="1" t="s">
        <v>20304</v>
      </c>
      <c r="K6799" t="s">
        <v>8248</v>
      </c>
    </row>
    <row r="6800" spans="10:11" x14ac:dyDescent="0.25">
      <c r="J6800" s="1" t="s">
        <v>20305</v>
      </c>
      <c r="K6800" t="s">
        <v>655</v>
      </c>
    </row>
    <row r="6801" spans="10:11" x14ac:dyDescent="0.25">
      <c r="J6801" s="1" t="s">
        <v>20306</v>
      </c>
      <c r="K6801" t="s">
        <v>8249</v>
      </c>
    </row>
    <row r="6802" spans="10:11" x14ac:dyDescent="0.25">
      <c r="J6802" s="1" t="s">
        <v>20307</v>
      </c>
      <c r="K6802" t="s">
        <v>8250</v>
      </c>
    </row>
    <row r="6803" spans="10:11" x14ac:dyDescent="0.25">
      <c r="J6803" s="1" t="s">
        <v>20308</v>
      </c>
      <c r="K6803" t="s">
        <v>8251</v>
      </c>
    </row>
    <row r="6804" spans="10:11" x14ac:dyDescent="0.25">
      <c r="J6804" s="1" t="s">
        <v>20309</v>
      </c>
      <c r="K6804" t="s">
        <v>8252</v>
      </c>
    </row>
    <row r="6805" spans="10:11" x14ac:dyDescent="0.25">
      <c r="J6805" s="1" t="s">
        <v>20310</v>
      </c>
      <c r="K6805" t="s">
        <v>8253</v>
      </c>
    </row>
    <row r="6806" spans="10:11" x14ac:dyDescent="0.25">
      <c r="J6806" s="1" t="s">
        <v>20311</v>
      </c>
      <c r="K6806" t="s">
        <v>8254</v>
      </c>
    </row>
    <row r="6807" spans="10:11" x14ac:dyDescent="0.25">
      <c r="J6807" s="1" t="s">
        <v>20312</v>
      </c>
      <c r="K6807" t="s">
        <v>2238</v>
      </c>
    </row>
    <row r="6808" spans="10:11" x14ac:dyDescent="0.25">
      <c r="J6808" s="1" t="s">
        <v>20313</v>
      </c>
      <c r="K6808" t="s">
        <v>8255</v>
      </c>
    </row>
    <row r="6809" spans="10:11" x14ac:dyDescent="0.25">
      <c r="J6809" s="1" t="s">
        <v>20314</v>
      </c>
      <c r="K6809" t="s">
        <v>8256</v>
      </c>
    </row>
    <row r="6810" spans="10:11" x14ac:dyDescent="0.25">
      <c r="J6810" s="1" t="s">
        <v>20315</v>
      </c>
      <c r="K6810" t="s">
        <v>8257</v>
      </c>
    </row>
    <row r="6811" spans="10:11" x14ac:dyDescent="0.25">
      <c r="J6811" s="1" t="s">
        <v>20316</v>
      </c>
      <c r="K6811" t="s">
        <v>8258</v>
      </c>
    </row>
    <row r="6812" spans="10:11" x14ac:dyDescent="0.25">
      <c r="J6812" s="1" t="s">
        <v>20317</v>
      </c>
      <c r="K6812" t="s">
        <v>8259</v>
      </c>
    </row>
    <row r="6813" spans="10:11" x14ac:dyDescent="0.25">
      <c r="J6813" s="1" t="s">
        <v>20318</v>
      </c>
      <c r="K6813" t="s">
        <v>8260</v>
      </c>
    </row>
    <row r="6814" spans="10:11" x14ac:dyDescent="0.25">
      <c r="J6814" s="1" t="s">
        <v>20319</v>
      </c>
      <c r="K6814" t="s">
        <v>8261</v>
      </c>
    </row>
    <row r="6815" spans="10:11" x14ac:dyDescent="0.25">
      <c r="J6815" s="1" t="s">
        <v>20320</v>
      </c>
      <c r="K6815" t="s">
        <v>8262</v>
      </c>
    </row>
    <row r="6816" spans="10:11" x14ac:dyDescent="0.25">
      <c r="J6816" s="1" t="s">
        <v>20321</v>
      </c>
      <c r="K6816" t="s">
        <v>8263</v>
      </c>
    </row>
    <row r="6817" spans="10:11" x14ac:dyDescent="0.25">
      <c r="J6817" s="1" t="s">
        <v>20322</v>
      </c>
      <c r="K6817" t="s">
        <v>8264</v>
      </c>
    </row>
    <row r="6818" spans="10:11" x14ac:dyDescent="0.25">
      <c r="J6818" s="1" t="s">
        <v>20323</v>
      </c>
      <c r="K6818" t="s">
        <v>8265</v>
      </c>
    </row>
    <row r="6819" spans="10:11" x14ac:dyDescent="0.25">
      <c r="J6819" s="1" t="s">
        <v>20324</v>
      </c>
      <c r="K6819" t="s">
        <v>8266</v>
      </c>
    </row>
    <row r="6820" spans="10:11" x14ac:dyDescent="0.25">
      <c r="J6820" s="1" t="s">
        <v>20325</v>
      </c>
      <c r="K6820" t="s">
        <v>8267</v>
      </c>
    </row>
    <row r="6821" spans="10:11" x14ac:dyDescent="0.25">
      <c r="J6821" s="1" t="s">
        <v>20326</v>
      </c>
      <c r="K6821" t="s">
        <v>8268</v>
      </c>
    </row>
    <row r="6822" spans="10:11" x14ac:dyDescent="0.25">
      <c r="J6822" s="1" t="s">
        <v>20327</v>
      </c>
      <c r="K6822" t="s">
        <v>2239</v>
      </c>
    </row>
    <row r="6823" spans="10:11" x14ac:dyDescent="0.25">
      <c r="J6823" s="1" t="s">
        <v>20328</v>
      </c>
      <c r="K6823" t="s">
        <v>8269</v>
      </c>
    </row>
    <row r="6824" spans="10:11" x14ac:dyDescent="0.25">
      <c r="J6824" s="1" t="s">
        <v>20329</v>
      </c>
      <c r="K6824" t="s">
        <v>2240</v>
      </c>
    </row>
    <row r="6825" spans="10:11" x14ac:dyDescent="0.25">
      <c r="J6825" s="1" t="s">
        <v>20330</v>
      </c>
      <c r="K6825" t="s">
        <v>2241</v>
      </c>
    </row>
    <row r="6826" spans="10:11" x14ac:dyDescent="0.25">
      <c r="J6826" s="1" t="s">
        <v>20331</v>
      </c>
      <c r="K6826" t="s">
        <v>8270</v>
      </c>
    </row>
    <row r="6827" spans="10:11" x14ac:dyDescent="0.25">
      <c r="J6827" s="1" t="s">
        <v>20332</v>
      </c>
      <c r="K6827" t="s">
        <v>8271</v>
      </c>
    </row>
    <row r="6828" spans="10:11" x14ac:dyDescent="0.25">
      <c r="J6828" s="1" t="s">
        <v>20333</v>
      </c>
      <c r="K6828" t="s">
        <v>8272</v>
      </c>
    </row>
    <row r="6829" spans="10:11" x14ac:dyDescent="0.25">
      <c r="J6829" s="1" t="s">
        <v>20334</v>
      </c>
      <c r="K6829" t="s">
        <v>8273</v>
      </c>
    </row>
    <row r="6830" spans="10:11" x14ac:dyDescent="0.25">
      <c r="J6830" s="1" t="s">
        <v>20335</v>
      </c>
      <c r="K6830" t="s">
        <v>8274</v>
      </c>
    </row>
    <row r="6831" spans="10:11" x14ac:dyDescent="0.25">
      <c r="J6831" s="1" t="s">
        <v>20336</v>
      </c>
      <c r="K6831" t="s">
        <v>8275</v>
      </c>
    </row>
    <row r="6832" spans="10:11" x14ac:dyDescent="0.25">
      <c r="J6832" s="1" t="s">
        <v>20337</v>
      </c>
      <c r="K6832" t="s">
        <v>518</v>
      </c>
    </row>
    <row r="6833" spans="10:11" x14ac:dyDescent="0.25">
      <c r="J6833" s="1" t="s">
        <v>20338</v>
      </c>
      <c r="K6833" t="s">
        <v>8276</v>
      </c>
    </row>
    <row r="6834" spans="10:11" x14ac:dyDescent="0.25">
      <c r="J6834" s="1" t="s">
        <v>20339</v>
      </c>
      <c r="K6834" t="s">
        <v>8277</v>
      </c>
    </row>
    <row r="6835" spans="10:11" x14ac:dyDescent="0.25">
      <c r="J6835" s="1" t="s">
        <v>20340</v>
      </c>
      <c r="K6835" t="s">
        <v>8278</v>
      </c>
    </row>
    <row r="6836" spans="10:11" x14ac:dyDescent="0.25">
      <c r="J6836" s="1" t="s">
        <v>20341</v>
      </c>
      <c r="K6836" t="s">
        <v>8279</v>
      </c>
    </row>
    <row r="6837" spans="10:11" x14ac:dyDescent="0.25">
      <c r="J6837" s="1" t="s">
        <v>20342</v>
      </c>
      <c r="K6837" t="s">
        <v>8280</v>
      </c>
    </row>
    <row r="6838" spans="10:11" x14ac:dyDescent="0.25">
      <c r="J6838" s="1" t="s">
        <v>20343</v>
      </c>
      <c r="K6838" t="s">
        <v>8281</v>
      </c>
    </row>
    <row r="6839" spans="10:11" x14ac:dyDescent="0.25">
      <c r="J6839" s="1" t="s">
        <v>20344</v>
      </c>
      <c r="K6839" t="s">
        <v>8282</v>
      </c>
    </row>
    <row r="6840" spans="10:11" x14ac:dyDescent="0.25">
      <c r="J6840" s="1" t="s">
        <v>20345</v>
      </c>
      <c r="K6840" t="s">
        <v>8283</v>
      </c>
    </row>
    <row r="6841" spans="10:11" x14ac:dyDescent="0.25">
      <c r="J6841" s="1" t="s">
        <v>20346</v>
      </c>
      <c r="K6841" t="s">
        <v>8284</v>
      </c>
    </row>
    <row r="6842" spans="10:11" x14ac:dyDescent="0.25">
      <c r="J6842" s="1" t="s">
        <v>20347</v>
      </c>
      <c r="K6842" t="s">
        <v>891</v>
      </c>
    </row>
    <row r="6843" spans="10:11" x14ac:dyDescent="0.25">
      <c r="J6843" s="1" t="s">
        <v>20348</v>
      </c>
      <c r="K6843" t="s">
        <v>8285</v>
      </c>
    </row>
    <row r="6844" spans="10:11" x14ac:dyDescent="0.25">
      <c r="J6844" s="1" t="s">
        <v>20349</v>
      </c>
      <c r="K6844" t="s">
        <v>8286</v>
      </c>
    </row>
    <row r="6845" spans="10:11" x14ac:dyDescent="0.25">
      <c r="J6845" s="1" t="s">
        <v>20350</v>
      </c>
      <c r="K6845" t="s">
        <v>1518</v>
      </c>
    </row>
    <row r="6846" spans="10:11" x14ac:dyDescent="0.25">
      <c r="J6846" s="1" t="s">
        <v>20351</v>
      </c>
      <c r="K6846" t="s">
        <v>8287</v>
      </c>
    </row>
    <row r="6847" spans="10:11" x14ac:dyDescent="0.25">
      <c r="J6847" s="1" t="s">
        <v>20352</v>
      </c>
      <c r="K6847" t="s">
        <v>2242</v>
      </c>
    </row>
    <row r="6848" spans="10:11" x14ac:dyDescent="0.25">
      <c r="J6848" s="1" t="s">
        <v>20353</v>
      </c>
      <c r="K6848" t="s">
        <v>8288</v>
      </c>
    </row>
    <row r="6849" spans="10:11" x14ac:dyDescent="0.25">
      <c r="J6849" s="1" t="s">
        <v>20354</v>
      </c>
      <c r="K6849" t="s">
        <v>8289</v>
      </c>
    </row>
    <row r="6850" spans="10:11" x14ac:dyDescent="0.25">
      <c r="J6850" s="1" t="s">
        <v>20355</v>
      </c>
      <c r="K6850" t="s">
        <v>8290</v>
      </c>
    </row>
    <row r="6851" spans="10:11" x14ac:dyDescent="0.25">
      <c r="J6851" s="1" t="s">
        <v>20356</v>
      </c>
      <c r="K6851" t="s">
        <v>8291</v>
      </c>
    </row>
    <row r="6852" spans="10:11" x14ac:dyDescent="0.25">
      <c r="J6852" s="1" t="s">
        <v>20357</v>
      </c>
      <c r="K6852" t="s">
        <v>8292</v>
      </c>
    </row>
    <row r="6853" spans="10:11" x14ac:dyDescent="0.25">
      <c r="J6853" s="1" t="s">
        <v>20358</v>
      </c>
      <c r="K6853" t="s">
        <v>8293</v>
      </c>
    </row>
    <row r="6854" spans="10:11" x14ac:dyDescent="0.25">
      <c r="J6854" s="1" t="s">
        <v>20359</v>
      </c>
      <c r="K6854" t="s">
        <v>892</v>
      </c>
    </row>
    <row r="6855" spans="10:11" x14ac:dyDescent="0.25">
      <c r="J6855" s="1" t="s">
        <v>20360</v>
      </c>
      <c r="K6855" t="s">
        <v>8294</v>
      </c>
    </row>
    <row r="6856" spans="10:11" x14ac:dyDescent="0.25">
      <c r="J6856" s="1" t="s">
        <v>20361</v>
      </c>
      <c r="K6856" t="s">
        <v>8295</v>
      </c>
    </row>
    <row r="6857" spans="10:11" x14ac:dyDescent="0.25">
      <c r="J6857" s="1" t="s">
        <v>20362</v>
      </c>
      <c r="K6857" t="s">
        <v>8296</v>
      </c>
    </row>
    <row r="6858" spans="10:11" x14ac:dyDescent="0.25">
      <c r="J6858" s="1" t="s">
        <v>20363</v>
      </c>
      <c r="K6858" t="s">
        <v>8297</v>
      </c>
    </row>
    <row r="6859" spans="10:11" x14ac:dyDescent="0.25">
      <c r="J6859" s="1" t="s">
        <v>20364</v>
      </c>
      <c r="K6859" t="s">
        <v>8298</v>
      </c>
    </row>
    <row r="6860" spans="10:11" x14ac:dyDescent="0.25">
      <c r="J6860" s="1" t="s">
        <v>20365</v>
      </c>
      <c r="K6860" t="s">
        <v>8299</v>
      </c>
    </row>
    <row r="6861" spans="10:11" x14ac:dyDescent="0.25">
      <c r="J6861" s="1" t="s">
        <v>20366</v>
      </c>
      <c r="K6861" t="s">
        <v>8300</v>
      </c>
    </row>
    <row r="6862" spans="10:11" x14ac:dyDescent="0.25">
      <c r="J6862" s="1" t="s">
        <v>20367</v>
      </c>
      <c r="K6862" t="s">
        <v>8301</v>
      </c>
    </row>
    <row r="6863" spans="10:11" x14ac:dyDescent="0.25">
      <c r="J6863" s="1" t="s">
        <v>20368</v>
      </c>
      <c r="K6863" t="s">
        <v>8302</v>
      </c>
    </row>
    <row r="6864" spans="10:11" x14ac:dyDescent="0.25">
      <c r="J6864" s="1" t="s">
        <v>20369</v>
      </c>
      <c r="K6864" t="s">
        <v>8303</v>
      </c>
    </row>
    <row r="6865" spans="10:11" x14ac:dyDescent="0.25">
      <c r="J6865" s="1" t="s">
        <v>20370</v>
      </c>
      <c r="K6865" t="s">
        <v>8304</v>
      </c>
    </row>
    <row r="6866" spans="10:11" x14ac:dyDescent="0.25">
      <c r="J6866" s="1" t="s">
        <v>20371</v>
      </c>
      <c r="K6866" t="s">
        <v>8305</v>
      </c>
    </row>
    <row r="6867" spans="10:11" x14ac:dyDescent="0.25">
      <c r="J6867" s="1" t="s">
        <v>20372</v>
      </c>
      <c r="K6867" t="s">
        <v>8306</v>
      </c>
    </row>
    <row r="6868" spans="10:11" x14ac:dyDescent="0.25">
      <c r="J6868" s="1" t="s">
        <v>20373</v>
      </c>
      <c r="K6868" t="s">
        <v>8307</v>
      </c>
    </row>
    <row r="6869" spans="10:11" x14ac:dyDescent="0.25">
      <c r="J6869" s="1" t="s">
        <v>20374</v>
      </c>
      <c r="K6869" t="s">
        <v>8308</v>
      </c>
    </row>
    <row r="6870" spans="10:11" x14ac:dyDescent="0.25">
      <c r="J6870" s="1" t="s">
        <v>20375</v>
      </c>
      <c r="K6870" t="s">
        <v>8309</v>
      </c>
    </row>
    <row r="6871" spans="10:11" x14ac:dyDescent="0.25">
      <c r="J6871" s="1" t="s">
        <v>20376</v>
      </c>
      <c r="K6871" t="s">
        <v>8310</v>
      </c>
    </row>
    <row r="6872" spans="10:11" x14ac:dyDescent="0.25">
      <c r="J6872" s="1" t="s">
        <v>20377</v>
      </c>
      <c r="K6872" t="s">
        <v>8311</v>
      </c>
    </row>
    <row r="6873" spans="10:11" x14ac:dyDescent="0.25">
      <c r="J6873" s="1" t="s">
        <v>20378</v>
      </c>
      <c r="K6873" t="s">
        <v>8312</v>
      </c>
    </row>
    <row r="6874" spans="10:11" x14ac:dyDescent="0.25">
      <c r="J6874" s="1" t="s">
        <v>20379</v>
      </c>
      <c r="K6874" t="s">
        <v>8313</v>
      </c>
    </row>
    <row r="6875" spans="10:11" x14ac:dyDescent="0.25">
      <c r="J6875" s="1" t="s">
        <v>20380</v>
      </c>
      <c r="K6875" t="s">
        <v>519</v>
      </c>
    </row>
    <row r="6876" spans="10:11" x14ac:dyDescent="0.25">
      <c r="J6876" s="1" t="s">
        <v>20381</v>
      </c>
      <c r="K6876" t="s">
        <v>8314</v>
      </c>
    </row>
    <row r="6877" spans="10:11" x14ac:dyDescent="0.25">
      <c r="J6877" s="1" t="s">
        <v>20382</v>
      </c>
      <c r="K6877" t="s">
        <v>8315</v>
      </c>
    </row>
    <row r="6878" spans="10:11" x14ac:dyDescent="0.25">
      <c r="J6878" s="1" t="s">
        <v>20383</v>
      </c>
      <c r="K6878" t="s">
        <v>8316</v>
      </c>
    </row>
    <row r="6879" spans="10:11" x14ac:dyDescent="0.25">
      <c r="J6879" s="1" t="s">
        <v>20384</v>
      </c>
      <c r="K6879" t="s">
        <v>520</v>
      </c>
    </row>
    <row r="6880" spans="10:11" x14ac:dyDescent="0.25">
      <c r="J6880" s="1" t="s">
        <v>20385</v>
      </c>
      <c r="K6880" t="s">
        <v>8317</v>
      </c>
    </row>
    <row r="6881" spans="10:11" x14ac:dyDescent="0.25">
      <c r="J6881" s="1" t="s">
        <v>20386</v>
      </c>
      <c r="K6881" t="s">
        <v>8318</v>
      </c>
    </row>
    <row r="6882" spans="10:11" x14ac:dyDescent="0.25">
      <c r="J6882" s="1" t="s">
        <v>20387</v>
      </c>
      <c r="K6882" t="s">
        <v>8319</v>
      </c>
    </row>
    <row r="6883" spans="10:11" x14ac:dyDescent="0.25">
      <c r="J6883" s="1" t="s">
        <v>20388</v>
      </c>
      <c r="K6883" t="s">
        <v>8320</v>
      </c>
    </row>
    <row r="6884" spans="10:11" x14ac:dyDescent="0.25">
      <c r="J6884" s="1" t="s">
        <v>20389</v>
      </c>
      <c r="K6884" t="s">
        <v>8321</v>
      </c>
    </row>
    <row r="6885" spans="10:11" x14ac:dyDescent="0.25">
      <c r="J6885" s="1" t="s">
        <v>20390</v>
      </c>
      <c r="K6885" t="s">
        <v>8322</v>
      </c>
    </row>
    <row r="6886" spans="10:11" x14ac:dyDescent="0.25">
      <c r="J6886" s="1" t="s">
        <v>20391</v>
      </c>
      <c r="K6886" t="s">
        <v>8323</v>
      </c>
    </row>
    <row r="6887" spans="10:11" x14ac:dyDescent="0.25">
      <c r="J6887" s="1" t="s">
        <v>20392</v>
      </c>
      <c r="K6887" t="s">
        <v>8324</v>
      </c>
    </row>
    <row r="6888" spans="10:11" x14ac:dyDescent="0.25">
      <c r="J6888" s="1" t="s">
        <v>20393</v>
      </c>
      <c r="K6888" t="s">
        <v>8325</v>
      </c>
    </row>
    <row r="6889" spans="10:11" x14ac:dyDescent="0.25">
      <c r="J6889" s="1" t="s">
        <v>20394</v>
      </c>
      <c r="K6889" t="s">
        <v>8326</v>
      </c>
    </row>
    <row r="6890" spans="10:11" x14ac:dyDescent="0.25">
      <c r="J6890" s="1" t="s">
        <v>20395</v>
      </c>
      <c r="K6890" t="s">
        <v>8327</v>
      </c>
    </row>
    <row r="6891" spans="10:11" x14ac:dyDescent="0.25">
      <c r="J6891" s="1" t="s">
        <v>20396</v>
      </c>
      <c r="K6891" t="s">
        <v>8328</v>
      </c>
    </row>
    <row r="6892" spans="10:11" x14ac:dyDescent="0.25">
      <c r="J6892" s="1" t="s">
        <v>20397</v>
      </c>
      <c r="K6892" t="s">
        <v>8329</v>
      </c>
    </row>
    <row r="6893" spans="10:11" x14ac:dyDescent="0.25">
      <c r="J6893" s="1" t="s">
        <v>20398</v>
      </c>
      <c r="K6893" t="s">
        <v>8330</v>
      </c>
    </row>
    <row r="6894" spans="10:11" x14ac:dyDescent="0.25">
      <c r="J6894" s="1" t="s">
        <v>20399</v>
      </c>
      <c r="K6894" t="s">
        <v>8331</v>
      </c>
    </row>
    <row r="6895" spans="10:11" x14ac:dyDescent="0.25">
      <c r="J6895" s="1" t="s">
        <v>20400</v>
      </c>
      <c r="K6895" t="s">
        <v>8332</v>
      </c>
    </row>
    <row r="6896" spans="10:11" x14ac:dyDescent="0.25">
      <c r="J6896" s="1" t="s">
        <v>20401</v>
      </c>
      <c r="K6896" t="s">
        <v>8333</v>
      </c>
    </row>
    <row r="6897" spans="10:11" x14ac:dyDescent="0.25">
      <c r="J6897" s="1" t="s">
        <v>20402</v>
      </c>
      <c r="K6897" t="s">
        <v>8334</v>
      </c>
    </row>
    <row r="6898" spans="10:11" x14ac:dyDescent="0.25">
      <c r="J6898" s="1" t="s">
        <v>20403</v>
      </c>
      <c r="K6898" t="s">
        <v>8335</v>
      </c>
    </row>
    <row r="6899" spans="10:11" x14ac:dyDescent="0.25">
      <c r="J6899" s="1" t="s">
        <v>20404</v>
      </c>
      <c r="K6899" t="s">
        <v>8336</v>
      </c>
    </row>
    <row r="6900" spans="10:11" x14ac:dyDescent="0.25">
      <c r="J6900" s="1" t="s">
        <v>20405</v>
      </c>
      <c r="K6900" t="s">
        <v>8337</v>
      </c>
    </row>
    <row r="6901" spans="10:11" x14ac:dyDescent="0.25">
      <c r="J6901" s="1" t="s">
        <v>20406</v>
      </c>
      <c r="K6901" t="s">
        <v>8338</v>
      </c>
    </row>
    <row r="6902" spans="10:11" x14ac:dyDescent="0.25">
      <c r="J6902" s="1" t="s">
        <v>20407</v>
      </c>
      <c r="K6902" t="s">
        <v>8339</v>
      </c>
    </row>
    <row r="6903" spans="10:11" x14ac:dyDescent="0.25">
      <c r="J6903" s="1" t="s">
        <v>20408</v>
      </c>
      <c r="K6903" t="s">
        <v>8340</v>
      </c>
    </row>
    <row r="6904" spans="10:11" x14ac:dyDescent="0.25">
      <c r="J6904" s="1" t="s">
        <v>20409</v>
      </c>
      <c r="K6904" t="s">
        <v>8341</v>
      </c>
    </row>
    <row r="6905" spans="10:11" x14ac:dyDescent="0.25">
      <c r="J6905" s="1" t="s">
        <v>20410</v>
      </c>
      <c r="K6905" t="s">
        <v>8342</v>
      </c>
    </row>
    <row r="6906" spans="10:11" x14ac:dyDescent="0.25">
      <c r="J6906" s="1" t="s">
        <v>20411</v>
      </c>
      <c r="K6906" t="s">
        <v>8343</v>
      </c>
    </row>
    <row r="6907" spans="10:11" x14ac:dyDescent="0.25">
      <c r="J6907" s="1" t="s">
        <v>20412</v>
      </c>
      <c r="K6907" t="s">
        <v>8344</v>
      </c>
    </row>
    <row r="6908" spans="10:11" x14ac:dyDescent="0.25">
      <c r="J6908" s="1" t="s">
        <v>20413</v>
      </c>
      <c r="K6908" t="s">
        <v>1519</v>
      </c>
    </row>
    <row r="6909" spans="10:11" x14ac:dyDescent="0.25">
      <c r="J6909" s="1" t="s">
        <v>20414</v>
      </c>
      <c r="K6909" t="s">
        <v>8345</v>
      </c>
    </row>
    <row r="6910" spans="10:11" x14ac:dyDescent="0.25">
      <c r="J6910" s="1" t="s">
        <v>20415</v>
      </c>
      <c r="K6910" t="s">
        <v>8346</v>
      </c>
    </row>
    <row r="6911" spans="10:11" x14ac:dyDescent="0.25">
      <c r="J6911" s="1" t="s">
        <v>20416</v>
      </c>
      <c r="K6911" t="s">
        <v>8347</v>
      </c>
    </row>
    <row r="6912" spans="10:11" x14ac:dyDescent="0.25">
      <c r="J6912" s="1" t="s">
        <v>20417</v>
      </c>
      <c r="K6912" t="s">
        <v>8348</v>
      </c>
    </row>
    <row r="6913" spans="10:11" x14ac:dyDescent="0.25">
      <c r="J6913" s="1" t="s">
        <v>20418</v>
      </c>
      <c r="K6913" t="s">
        <v>1520</v>
      </c>
    </row>
    <row r="6914" spans="10:11" x14ac:dyDescent="0.25">
      <c r="J6914" s="1" t="s">
        <v>20419</v>
      </c>
      <c r="K6914" t="s">
        <v>8349</v>
      </c>
    </row>
    <row r="6915" spans="10:11" x14ac:dyDescent="0.25">
      <c r="J6915" s="1" t="s">
        <v>20420</v>
      </c>
      <c r="K6915" t="s">
        <v>8350</v>
      </c>
    </row>
    <row r="6916" spans="10:11" x14ac:dyDescent="0.25">
      <c r="J6916" s="1" t="s">
        <v>20421</v>
      </c>
      <c r="K6916" t="s">
        <v>8351</v>
      </c>
    </row>
    <row r="6917" spans="10:11" x14ac:dyDescent="0.25">
      <c r="J6917" s="1" t="s">
        <v>20422</v>
      </c>
      <c r="K6917" t="s">
        <v>8352</v>
      </c>
    </row>
    <row r="6918" spans="10:11" x14ac:dyDescent="0.25">
      <c r="J6918" s="1" t="s">
        <v>20423</v>
      </c>
      <c r="K6918" t="s">
        <v>8353</v>
      </c>
    </row>
    <row r="6919" spans="10:11" x14ac:dyDescent="0.25">
      <c r="J6919" s="1" t="s">
        <v>20424</v>
      </c>
      <c r="K6919" t="s">
        <v>8354</v>
      </c>
    </row>
    <row r="6920" spans="10:11" x14ac:dyDescent="0.25">
      <c r="J6920" s="1" t="s">
        <v>20425</v>
      </c>
      <c r="K6920" t="s">
        <v>8355</v>
      </c>
    </row>
    <row r="6921" spans="10:11" x14ac:dyDescent="0.25">
      <c r="J6921" s="1" t="s">
        <v>20426</v>
      </c>
      <c r="K6921" t="s">
        <v>8356</v>
      </c>
    </row>
    <row r="6922" spans="10:11" x14ac:dyDescent="0.25">
      <c r="J6922" s="1" t="s">
        <v>20427</v>
      </c>
      <c r="K6922" t="s">
        <v>8357</v>
      </c>
    </row>
    <row r="6923" spans="10:11" x14ac:dyDescent="0.25">
      <c r="J6923" s="1" t="s">
        <v>20428</v>
      </c>
      <c r="K6923" t="s">
        <v>8358</v>
      </c>
    </row>
    <row r="6924" spans="10:11" x14ac:dyDescent="0.25">
      <c r="J6924" s="1" t="s">
        <v>20429</v>
      </c>
      <c r="K6924" t="s">
        <v>8359</v>
      </c>
    </row>
    <row r="6925" spans="10:11" x14ac:dyDescent="0.25">
      <c r="J6925" s="1" t="s">
        <v>20430</v>
      </c>
      <c r="K6925" t="s">
        <v>8360</v>
      </c>
    </row>
    <row r="6926" spans="10:11" x14ac:dyDescent="0.25">
      <c r="J6926" s="1" t="s">
        <v>20431</v>
      </c>
      <c r="K6926" t="s">
        <v>8361</v>
      </c>
    </row>
    <row r="6927" spans="10:11" x14ac:dyDescent="0.25">
      <c r="J6927" s="1" t="s">
        <v>20432</v>
      </c>
      <c r="K6927" t="s">
        <v>8362</v>
      </c>
    </row>
    <row r="6928" spans="10:11" x14ac:dyDescent="0.25">
      <c r="J6928" s="1" t="s">
        <v>20433</v>
      </c>
      <c r="K6928" t="s">
        <v>8363</v>
      </c>
    </row>
    <row r="6929" spans="10:11" x14ac:dyDescent="0.25">
      <c r="J6929" s="1" t="s">
        <v>20434</v>
      </c>
      <c r="K6929" t="s">
        <v>8364</v>
      </c>
    </row>
    <row r="6930" spans="10:11" x14ac:dyDescent="0.25">
      <c r="J6930" s="1" t="s">
        <v>20435</v>
      </c>
      <c r="K6930" t="s">
        <v>8365</v>
      </c>
    </row>
    <row r="6931" spans="10:11" x14ac:dyDescent="0.25">
      <c r="J6931" s="1" t="s">
        <v>20436</v>
      </c>
      <c r="K6931" t="s">
        <v>8366</v>
      </c>
    </row>
    <row r="6932" spans="10:11" x14ac:dyDescent="0.25">
      <c r="J6932" s="1" t="s">
        <v>20437</v>
      </c>
      <c r="K6932" t="s">
        <v>1521</v>
      </c>
    </row>
    <row r="6933" spans="10:11" x14ac:dyDescent="0.25">
      <c r="J6933" s="1" t="s">
        <v>20438</v>
      </c>
      <c r="K6933" t="s">
        <v>8367</v>
      </c>
    </row>
    <row r="6934" spans="10:11" x14ac:dyDescent="0.25">
      <c r="J6934" s="1" t="s">
        <v>20439</v>
      </c>
      <c r="K6934" t="s">
        <v>8368</v>
      </c>
    </row>
    <row r="6935" spans="10:11" x14ac:dyDescent="0.25">
      <c r="J6935" s="1" t="s">
        <v>20440</v>
      </c>
      <c r="K6935" t="s">
        <v>8369</v>
      </c>
    </row>
    <row r="6936" spans="10:11" x14ac:dyDescent="0.25">
      <c r="J6936" s="1" t="s">
        <v>20441</v>
      </c>
      <c r="K6936" t="s">
        <v>8370</v>
      </c>
    </row>
    <row r="6937" spans="10:11" x14ac:dyDescent="0.25">
      <c r="J6937" s="1" t="s">
        <v>20442</v>
      </c>
      <c r="K6937" t="s">
        <v>8371</v>
      </c>
    </row>
    <row r="6938" spans="10:11" x14ac:dyDescent="0.25">
      <c r="J6938" s="1" t="s">
        <v>20443</v>
      </c>
      <c r="K6938" t="s">
        <v>8372</v>
      </c>
    </row>
    <row r="6939" spans="10:11" x14ac:dyDescent="0.25">
      <c r="J6939" s="1" t="s">
        <v>20444</v>
      </c>
      <c r="K6939" t="s">
        <v>8373</v>
      </c>
    </row>
    <row r="6940" spans="10:11" x14ac:dyDescent="0.25">
      <c r="J6940" s="1" t="s">
        <v>20445</v>
      </c>
      <c r="K6940" t="s">
        <v>8374</v>
      </c>
    </row>
    <row r="6941" spans="10:11" x14ac:dyDescent="0.25">
      <c r="J6941" s="1" t="s">
        <v>20446</v>
      </c>
      <c r="K6941" t="s">
        <v>8375</v>
      </c>
    </row>
    <row r="6942" spans="10:11" x14ac:dyDescent="0.25">
      <c r="J6942" s="1" t="s">
        <v>20447</v>
      </c>
      <c r="K6942" t="s">
        <v>1522</v>
      </c>
    </row>
    <row r="6943" spans="10:11" x14ac:dyDescent="0.25">
      <c r="J6943" s="1" t="s">
        <v>20448</v>
      </c>
      <c r="K6943" t="s">
        <v>8376</v>
      </c>
    </row>
    <row r="6944" spans="10:11" x14ac:dyDescent="0.25">
      <c r="J6944" s="1" t="s">
        <v>20449</v>
      </c>
      <c r="K6944" t="s">
        <v>8377</v>
      </c>
    </row>
    <row r="6945" spans="10:11" x14ac:dyDescent="0.25">
      <c r="J6945" s="1" t="s">
        <v>20450</v>
      </c>
      <c r="K6945" t="s">
        <v>8378</v>
      </c>
    </row>
    <row r="6946" spans="10:11" x14ac:dyDescent="0.25">
      <c r="J6946" s="1" t="s">
        <v>20451</v>
      </c>
      <c r="K6946" t="s">
        <v>2243</v>
      </c>
    </row>
    <row r="6947" spans="10:11" x14ac:dyDescent="0.25">
      <c r="J6947" s="1" t="s">
        <v>20452</v>
      </c>
      <c r="K6947" t="s">
        <v>8379</v>
      </c>
    </row>
    <row r="6948" spans="10:11" x14ac:dyDescent="0.25">
      <c r="J6948" s="1" t="s">
        <v>20453</v>
      </c>
      <c r="K6948" t="s">
        <v>8380</v>
      </c>
    </row>
    <row r="6949" spans="10:11" x14ac:dyDescent="0.25">
      <c r="J6949" s="1" t="s">
        <v>20454</v>
      </c>
      <c r="K6949" t="s">
        <v>8381</v>
      </c>
    </row>
    <row r="6950" spans="10:11" x14ac:dyDescent="0.25">
      <c r="J6950" s="1" t="s">
        <v>20455</v>
      </c>
      <c r="K6950" t="s">
        <v>8382</v>
      </c>
    </row>
    <row r="6951" spans="10:11" x14ac:dyDescent="0.25">
      <c r="J6951" s="1" t="s">
        <v>20456</v>
      </c>
      <c r="K6951" t="s">
        <v>8383</v>
      </c>
    </row>
    <row r="6952" spans="10:11" x14ac:dyDescent="0.25">
      <c r="J6952" s="1" t="s">
        <v>20457</v>
      </c>
      <c r="K6952" t="s">
        <v>8384</v>
      </c>
    </row>
    <row r="6953" spans="10:11" x14ac:dyDescent="0.25">
      <c r="J6953" s="1" t="s">
        <v>20458</v>
      </c>
      <c r="K6953" t="s">
        <v>1523</v>
      </c>
    </row>
    <row r="6954" spans="10:11" x14ac:dyDescent="0.25">
      <c r="J6954" s="1" t="s">
        <v>20459</v>
      </c>
      <c r="K6954" t="s">
        <v>8385</v>
      </c>
    </row>
    <row r="6955" spans="10:11" x14ac:dyDescent="0.25">
      <c r="J6955" s="1" t="s">
        <v>20460</v>
      </c>
      <c r="K6955" t="s">
        <v>8386</v>
      </c>
    </row>
    <row r="6956" spans="10:11" x14ac:dyDescent="0.25">
      <c r="J6956" s="1" t="s">
        <v>20461</v>
      </c>
      <c r="K6956" t="s">
        <v>8387</v>
      </c>
    </row>
    <row r="6957" spans="10:11" x14ac:dyDescent="0.25">
      <c r="J6957" s="1" t="s">
        <v>20462</v>
      </c>
      <c r="K6957" t="s">
        <v>8388</v>
      </c>
    </row>
    <row r="6958" spans="10:11" x14ac:dyDescent="0.25">
      <c r="J6958" s="1" t="s">
        <v>20463</v>
      </c>
      <c r="K6958" t="s">
        <v>8389</v>
      </c>
    </row>
    <row r="6959" spans="10:11" x14ac:dyDescent="0.25">
      <c r="J6959" s="1" t="s">
        <v>20464</v>
      </c>
      <c r="K6959" t="s">
        <v>8390</v>
      </c>
    </row>
    <row r="6960" spans="10:11" x14ac:dyDescent="0.25">
      <c r="J6960" s="1" t="s">
        <v>20465</v>
      </c>
      <c r="K6960" t="s">
        <v>8391</v>
      </c>
    </row>
    <row r="6961" spans="10:11" x14ac:dyDescent="0.25">
      <c r="J6961" s="1" t="s">
        <v>20466</v>
      </c>
      <c r="K6961" t="s">
        <v>8392</v>
      </c>
    </row>
    <row r="6962" spans="10:11" x14ac:dyDescent="0.25">
      <c r="J6962" s="1" t="s">
        <v>20467</v>
      </c>
      <c r="K6962" t="s">
        <v>521</v>
      </c>
    </row>
    <row r="6963" spans="10:11" x14ac:dyDescent="0.25">
      <c r="J6963" s="1" t="s">
        <v>20468</v>
      </c>
      <c r="K6963" t="s">
        <v>2244</v>
      </c>
    </row>
    <row r="6964" spans="10:11" x14ac:dyDescent="0.25">
      <c r="J6964" s="1" t="s">
        <v>20469</v>
      </c>
      <c r="K6964" t="s">
        <v>893</v>
      </c>
    </row>
    <row r="6965" spans="10:11" x14ac:dyDescent="0.25">
      <c r="J6965" s="1" t="s">
        <v>20470</v>
      </c>
      <c r="K6965" t="s">
        <v>8393</v>
      </c>
    </row>
    <row r="6966" spans="10:11" x14ac:dyDescent="0.25">
      <c r="J6966" s="1" t="s">
        <v>20471</v>
      </c>
      <c r="K6966" t="s">
        <v>8394</v>
      </c>
    </row>
    <row r="6967" spans="10:11" x14ac:dyDescent="0.25">
      <c r="J6967" s="1" t="s">
        <v>20472</v>
      </c>
      <c r="K6967" t="s">
        <v>8395</v>
      </c>
    </row>
    <row r="6968" spans="10:11" x14ac:dyDescent="0.25">
      <c r="J6968" s="1" t="s">
        <v>20473</v>
      </c>
      <c r="K6968" t="s">
        <v>8396</v>
      </c>
    </row>
    <row r="6969" spans="10:11" x14ac:dyDescent="0.25">
      <c r="J6969" s="1" t="s">
        <v>20474</v>
      </c>
      <c r="K6969" t="s">
        <v>8397</v>
      </c>
    </row>
    <row r="6970" spans="10:11" x14ac:dyDescent="0.25">
      <c r="J6970" s="1" t="s">
        <v>20475</v>
      </c>
      <c r="K6970" t="s">
        <v>8398</v>
      </c>
    </row>
    <row r="6971" spans="10:11" x14ac:dyDescent="0.25">
      <c r="J6971" s="1" t="s">
        <v>20476</v>
      </c>
      <c r="K6971" t="s">
        <v>8399</v>
      </c>
    </row>
    <row r="6972" spans="10:11" x14ac:dyDescent="0.25">
      <c r="J6972" s="1" t="s">
        <v>20477</v>
      </c>
      <c r="K6972" t="s">
        <v>2245</v>
      </c>
    </row>
    <row r="6973" spans="10:11" x14ac:dyDescent="0.25">
      <c r="J6973" s="1" t="s">
        <v>20478</v>
      </c>
      <c r="K6973" t="s">
        <v>2246</v>
      </c>
    </row>
    <row r="6974" spans="10:11" x14ac:dyDescent="0.25">
      <c r="J6974" s="1" t="s">
        <v>20479</v>
      </c>
      <c r="K6974" t="s">
        <v>2247</v>
      </c>
    </row>
    <row r="6975" spans="10:11" x14ac:dyDescent="0.25">
      <c r="J6975" s="1" t="s">
        <v>20480</v>
      </c>
      <c r="K6975" t="s">
        <v>2248</v>
      </c>
    </row>
    <row r="6976" spans="10:11" x14ac:dyDescent="0.25">
      <c r="J6976" s="1" t="s">
        <v>20481</v>
      </c>
      <c r="K6976" t="s">
        <v>1524</v>
      </c>
    </row>
    <row r="6977" spans="10:11" x14ac:dyDescent="0.25">
      <c r="J6977" s="1" t="s">
        <v>20482</v>
      </c>
      <c r="K6977" t="s">
        <v>2249</v>
      </c>
    </row>
    <row r="6978" spans="10:11" x14ac:dyDescent="0.25">
      <c r="J6978" s="1" t="s">
        <v>20483</v>
      </c>
      <c r="K6978" t="s">
        <v>8400</v>
      </c>
    </row>
    <row r="6979" spans="10:11" x14ac:dyDescent="0.25">
      <c r="J6979" s="1" t="s">
        <v>20484</v>
      </c>
      <c r="K6979" t="s">
        <v>8401</v>
      </c>
    </row>
    <row r="6980" spans="10:11" x14ac:dyDescent="0.25">
      <c r="J6980" s="1" t="s">
        <v>20485</v>
      </c>
      <c r="K6980" t="s">
        <v>8402</v>
      </c>
    </row>
    <row r="6981" spans="10:11" x14ac:dyDescent="0.25">
      <c r="J6981" s="1" t="s">
        <v>20486</v>
      </c>
      <c r="K6981" t="s">
        <v>8403</v>
      </c>
    </row>
    <row r="6982" spans="10:11" x14ac:dyDescent="0.25">
      <c r="J6982" s="1" t="s">
        <v>20487</v>
      </c>
      <c r="K6982" t="s">
        <v>8404</v>
      </c>
    </row>
    <row r="6983" spans="10:11" x14ac:dyDescent="0.25">
      <c r="J6983" s="1" t="s">
        <v>20488</v>
      </c>
      <c r="K6983" t="s">
        <v>8405</v>
      </c>
    </row>
    <row r="6984" spans="10:11" x14ac:dyDescent="0.25">
      <c r="J6984" s="1" t="s">
        <v>20489</v>
      </c>
      <c r="K6984" t="s">
        <v>8406</v>
      </c>
    </row>
    <row r="6985" spans="10:11" x14ac:dyDescent="0.25">
      <c r="J6985" s="1" t="s">
        <v>20490</v>
      </c>
      <c r="K6985" t="s">
        <v>8407</v>
      </c>
    </row>
    <row r="6986" spans="10:11" x14ac:dyDescent="0.25">
      <c r="J6986" s="1" t="s">
        <v>20491</v>
      </c>
      <c r="K6986" t="s">
        <v>8408</v>
      </c>
    </row>
    <row r="6987" spans="10:11" x14ac:dyDescent="0.25">
      <c r="J6987" s="1" t="s">
        <v>20492</v>
      </c>
      <c r="K6987" t="s">
        <v>8409</v>
      </c>
    </row>
    <row r="6988" spans="10:11" x14ac:dyDescent="0.25">
      <c r="J6988" s="1" t="s">
        <v>20493</v>
      </c>
      <c r="K6988" t="s">
        <v>8410</v>
      </c>
    </row>
    <row r="6989" spans="10:11" x14ac:dyDescent="0.25">
      <c r="J6989" s="1" t="s">
        <v>20494</v>
      </c>
      <c r="K6989" t="s">
        <v>8411</v>
      </c>
    </row>
    <row r="6990" spans="10:11" x14ac:dyDescent="0.25">
      <c r="J6990" s="1" t="s">
        <v>20495</v>
      </c>
      <c r="K6990" t="s">
        <v>1525</v>
      </c>
    </row>
    <row r="6991" spans="10:11" x14ac:dyDescent="0.25">
      <c r="J6991" s="1" t="s">
        <v>20496</v>
      </c>
      <c r="K6991" t="s">
        <v>8412</v>
      </c>
    </row>
    <row r="6992" spans="10:11" x14ac:dyDescent="0.25">
      <c r="J6992" s="1" t="s">
        <v>20497</v>
      </c>
      <c r="K6992" t="s">
        <v>8413</v>
      </c>
    </row>
    <row r="6993" spans="10:11" x14ac:dyDescent="0.25">
      <c r="J6993" s="1" t="s">
        <v>20498</v>
      </c>
      <c r="K6993" t="s">
        <v>8414</v>
      </c>
    </row>
    <row r="6994" spans="10:11" x14ac:dyDescent="0.25">
      <c r="J6994" s="1" t="s">
        <v>20499</v>
      </c>
      <c r="K6994" t="s">
        <v>8415</v>
      </c>
    </row>
    <row r="6995" spans="10:11" x14ac:dyDescent="0.25">
      <c r="J6995" s="1" t="s">
        <v>20500</v>
      </c>
      <c r="K6995" t="s">
        <v>8416</v>
      </c>
    </row>
    <row r="6996" spans="10:11" x14ac:dyDescent="0.25">
      <c r="J6996" s="1" t="s">
        <v>20501</v>
      </c>
      <c r="K6996" t="s">
        <v>8417</v>
      </c>
    </row>
    <row r="6997" spans="10:11" x14ac:dyDescent="0.25">
      <c r="J6997" s="1" t="s">
        <v>20502</v>
      </c>
      <c r="K6997" t="s">
        <v>1526</v>
      </c>
    </row>
    <row r="6998" spans="10:11" x14ac:dyDescent="0.25">
      <c r="J6998" s="1" t="s">
        <v>20503</v>
      </c>
      <c r="K6998" t="s">
        <v>8418</v>
      </c>
    </row>
    <row r="6999" spans="10:11" x14ac:dyDescent="0.25">
      <c r="J6999" s="1" t="s">
        <v>20504</v>
      </c>
      <c r="K6999" t="s">
        <v>8419</v>
      </c>
    </row>
    <row r="7000" spans="10:11" x14ac:dyDescent="0.25">
      <c r="J7000" s="1" t="s">
        <v>20505</v>
      </c>
      <c r="K7000" t="s">
        <v>8420</v>
      </c>
    </row>
    <row r="7001" spans="10:11" x14ac:dyDescent="0.25">
      <c r="J7001" s="1" t="s">
        <v>20506</v>
      </c>
      <c r="K7001" t="s">
        <v>1527</v>
      </c>
    </row>
    <row r="7002" spans="10:11" x14ac:dyDescent="0.25">
      <c r="J7002" s="1" t="s">
        <v>20507</v>
      </c>
      <c r="K7002" t="s">
        <v>8421</v>
      </c>
    </row>
    <row r="7003" spans="10:11" x14ac:dyDescent="0.25">
      <c r="J7003" s="1" t="s">
        <v>20508</v>
      </c>
      <c r="K7003" t="s">
        <v>8422</v>
      </c>
    </row>
    <row r="7004" spans="10:11" x14ac:dyDescent="0.25">
      <c r="J7004" s="1" t="s">
        <v>20509</v>
      </c>
      <c r="K7004" t="s">
        <v>1528</v>
      </c>
    </row>
    <row r="7005" spans="10:11" x14ac:dyDescent="0.25">
      <c r="J7005" s="1" t="s">
        <v>20510</v>
      </c>
      <c r="K7005" t="s">
        <v>8423</v>
      </c>
    </row>
    <row r="7006" spans="10:11" x14ac:dyDescent="0.25">
      <c r="J7006" s="1" t="s">
        <v>20511</v>
      </c>
      <c r="K7006" t="s">
        <v>1529</v>
      </c>
    </row>
    <row r="7007" spans="10:11" x14ac:dyDescent="0.25">
      <c r="J7007" s="1" t="s">
        <v>20512</v>
      </c>
      <c r="K7007" t="s">
        <v>1530</v>
      </c>
    </row>
    <row r="7008" spans="10:11" x14ac:dyDescent="0.25">
      <c r="J7008" s="1" t="s">
        <v>20513</v>
      </c>
      <c r="K7008" t="s">
        <v>1531</v>
      </c>
    </row>
    <row r="7009" spans="10:11" x14ac:dyDescent="0.25">
      <c r="J7009" s="1" t="s">
        <v>20514</v>
      </c>
      <c r="K7009" t="s">
        <v>8424</v>
      </c>
    </row>
    <row r="7010" spans="10:11" x14ac:dyDescent="0.25">
      <c r="J7010" s="1" t="s">
        <v>20515</v>
      </c>
      <c r="K7010" t="s">
        <v>8425</v>
      </c>
    </row>
    <row r="7011" spans="10:11" x14ac:dyDescent="0.25">
      <c r="J7011" s="1" t="s">
        <v>20516</v>
      </c>
      <c r="K7011" t="s">
        <v>8426</v>
      </c>
    </row>
    <row r="7012" spans="10:11" x14ac:dyDescent="0.25">
      <c r="J7012" s="1" t="s">
        <v>20517</v>
      </c>
      <c r="K7012" t="s">
        <v>8427</v>
      </c>
    </row>
    <row r="7013" spans="10:11" x14ac:dyDescent="0.25">
      <c r="J7013" s="1" t="s">
        <v>20518</v>
      </c>
      <c r="K7013" t="s">
        <v>8428</v>
      </c>
    </row>
    <row r="7014" spans="10:11" x14ac:dyDescent="0.25">
      <c r="J7014" s="1" t="s">
        <v>20519</v>
      </c>
      <c r="K7014" t="s">
        <v>8429</v>
      </c>
    </row>
    <row r="7015" spans="10:11" x14ac:dyDescent="0.25">
      <c r="J7015" s="1" t="s">
        <v>20520</v>
      </c>
      <c r="K7015" t="s">
        <v>8430</v>
      </c>
    </row>
    <row r="7016" spans="10:11" x14ac:dyDescent="0.25">
      <c r="J7016" s="1" t="s">
        <v>20521</v>
      </c>
      <c r="K7016" t="s">
        <v>8431</v>
      </c>
    </row>
    <row r="7017" spans="10:11" x14ac:dyDescent="0.25">
      <c r="J7017" s="1" t="s">
        <v>20522</v>
      </c>
      <c r="K7017" t="s">
        <v>8432</v>
      </c>
    </row>
    <row r="7018" spans="10:11" x14ac:dyDescent="0.25">
      <c r="J7018" s="1" t="s">
        <v>20523</v>
      </c>
      <c r="K7018" t="s">
        <v>8433</v>
      </c>
    </row>
    <row r="7019" spans="10:11" x14ac:dyDescent="0.25">
      <c r="J7019" s="1" t="s">
        <v>20524</v>
      </c>
      <c r="K7019" t="s">
        <v>8434</v>
      </c>
    </row>
    <row r="7020" spans="10:11" x14ac:dyDescent="0.25">
      <c r="J7020" s="1" t="s">
        <v>20525</v>
      </c>
      <c r="K7020" t="s">
        <v>8435</v>
      </c>
    </row>
    <row r="7021" spans="10:11" x14ac:dyDescent="0.25">
      <c r="J7021" s="1" t="s">
        <v>20526</v>
      </c>
      <c r="K7021" t="s">
        <v>1532</v>
      </c>
    </row>
    <row r="7022" spans="10:11" x14ac:dyDescent="0.25">
      <c r="J7022" s="1" t="s">
        <v>20527</v>
      </c>
      <c r="K7022" t="s">
        <v>894</v>
      </c>
    </row>
    <row r="7023" spans="10:11" x14ac:dyDescent="0.25">
      <c r="J7023" s="1" t="s">
        <v>20528</v>
      </c>
      <c r="K7023" t="s">
        <v>8436</v>
      </c>
    </row>
    <row r="7024" spans="10:11" x14ac:dyDescent="0.25">
      <c r="J7024" s="1" t="s">
        <v>20529</v>
      </c>
      <c r="K7024" t="s">
        <v>8437</v>
      </c>
    </row>
    <row r="7025" spans="10:11" x14ac:dyDescent="0.25">
      <c r="J7025" s="1" t="s">
        <v>20530</v>
      </c>
      <c r="K7025" t="s">
        <v>8438</v>
      </c>
    </row>
    <row r="7026" spans="10:11" x14ac:dyDescent="0.25">
      <c r="J7026" s="1" t="s">
        <v>20531</v>
      </c>
      <c r="K7026" t="s">
        <v>8439</v>
      </c>
    </row>
    <row r="7027" spans="10:11" x14ac:dyDescent="0.25">
      <c r="J7027" s="1" t="s">
        <v>20532</v>
      </c>
      <c r="K7027" t="s">
        <v>8440</v>
      </c>
    </row>
    <row r="7028" spans="10:11" x14ac:dyDescent="0.25">
      <c r="J7028" s="1" t="s">
        <v>20533</v>
      </c>
      <c r="K7028" t="s">
        <v>8441</v>
      </c>
    </row>
    <row r="7029" spans="10:11" x14ac:dyDescent="0.25">
      <c r="J7029" s="1" t="s">
        <v>20534</v>
      </c>
      <c r="K7029" t="s">
        <v>8442</v>
      </c>
    </row>
    <row r="7030" spans="10:11" x14ac:dyDescent="0.25">
      <c r="J7030" s="1" t="s">
        <v>20535</v>
      </c>
      <c r="K7030" t="s">
        <v>1533</v>
      </c>
    </row>
    <row r="7031" spans="10:11" x14ac:dyDescent="0.25">
      <c r="J7031" s="1" t="s">
        <v>20536</v>
      </c>
      <c r="K7031" t="s">
        <v>8443</v>
      </c>
    </row>
    <row r="7032" spans="10:11" x14ac:dyDescent="0.25">
      <c r="J7032" s="1" t="s">
        <v>20537</v>
      </c>
      <c r="K7032" t="s">
        <v>8444</v>
      </c>
    </row>
    <row r="7033" spans="10:11" x14ac:dyDescent="0.25">
      <c r="J7033" s="1" t="s">
        <v>20538</v>
      </c>
      <c r="K7033" t="s">
        <v>895</v>
      </c>
    </row>
    <row r="7034" spans="10:11" x14ac:dyDescent="0.25">
      <c r="J7034" s="1" t="s">
        <v>20539</v>
      </c>
      <c r="K7034" t="s">
        <v>8445</v>
      </c>
    </row>
    <row r="7035" spans="10:11" x14ac:dyDescent="0.25">
      <c r="J7035" s="1" t="s">
        <v>20540</v>
      </c>
      <c r="K7035" t="s">
        <v>8446</v>
      </c>
    </row>
    <row r="7036" spans="10:11" x14ac:dyDescent="0.25">
      <c r="J7036" s="1" t="s">
        <v>20541</v>
      </c>
      <c r="K7036" t="s">
        <v>1534</v>
      </c>
    </row>
    <row r="7037" spans="10:11" x14ac:dyDescent="0.25">
      <c r="J7037" s="1" t="s">
        <v>20542</v>
      </c>
      <c r="K7037" t="s">
        <v>8447</v>
      </c>
    </row>
    <row r="7038" spans="10:11" x14ac:dyDescent="0.25">
      <c r="J7038" s="1" t="s">
        <v>20543</v>
      </c>
      <c r="K7038" t="s">
        <v>8448</v>
      </c>
    </row>
    <row r="7039" spans="10:11" x14ac:dyDescent="0.25">
      <c r="J7039" s="1" t="s">
        <v>20544</v>
      </c>
      <c r="K7039" t="s">
        <v>8449</v>
      </c>
    </row>
    <row r="7040" spans="10:11" x14ac:dyDescent="0.25">
      <c r="J7040" s="1" t="s">
        <v>20545</v>
      </c>
      <c r="K7040" t="s">
        <v>8450</v>
      </c>
    </row>
    <row r="7041" spans="10:11" x14ac:dyDescent="0.25">
      <c r="J7041" s="1" t="s">
        <v>20546</v>
      </c>
      <c r="K7041" t="s">
        <v>8451</v>
      </c>
    </row>
    <row r="7042" spans="10:11" x14ac:dyDescent="0.25">
      <c r="J7042" s="1" t="s">
        <v>20547</v>
      </c>
      <c r="K7042" t="s">
        <v>8452</v>
      </c>
    </row>
    <row r="7043" spans="10:11" x14ac:dyDescent="0.25">
      <c r="J7043" s="1" t="s">
        <v>20548</v>
      </c>
      <c r="K7043" t="s">
        <v>1535</v>
      </c>
    </row>
    <row r="7044" spans="10:11" x14ac:dyDescent="0.25">
      <c r="J7044" s="1" t="s">
        <v>20549</v>
      </c>
      <c r="K7044" t="s">
        <v>8453</v>
      </c>
    </row>
    <row r="7045" spans="10:11" x14ac:dyDescent="0.25">
      <c r="J7045" s="1" t="s">
        <v>20550</v>
      </c>
      <c r="K7045" t="s">
        <v>8454</v>
      </c>
    </row>
    <row r="7046" spans="10:11" x14ac:dyDescent="0.25">
      <c r="J7046" s="1" t="s">
        <v>20551</v>
      </c>
      <c r="K7046" t="s">
        <v>8455</v>
      </c>
    </row>
    <row r="7047" spans="10:11" x14ac:dyDescent="0.25">
      <c r="J7047" s="1" t="s">
        <v>20552</v>
      </c>
      <c r="K7047" t="s">
        <v>8456</v>
      </c>
    </row>
    <row r="7048" spans="10:11" x14ac:dyDescent="0.25">
      <c r="J7048" s="1" t="s">
        <v>20553</v>
      </c>
      <c r="K7048" t="s">
        <v>8457</v>
      </c>
    </row>
    <row r="7049" spans="10:11" x14ac:dyDescent="0.25">
      <c r="J7049" s="1" t="s">
        <v>20554</v>
      </c>
      <c r="K7049" t="s">
        <v>8458</v>
      </c>
    </row>
    <row r="7050" spans="10:11" x14ac:dyDescent="0.25">
      <c r="J7050" s="1" t="s">
        <v>20555</v>
      </c>
      <c r="K7050" t="s">
        <v>8459</v>
      </c>
    </row>
    <row r="7051" spans="10:11" x14ac:dyDescent="0.25">
      <c r="J7051" s="1" t="s">
        <v>20556</v>
      </c>
      <c r="K7051" t="s">
        <v>8460</v>
      </c>
    </row>
    <row r="7052" spans="10:11" x14ac:dyDescent="0.25">
      <c r="J7052" s="1" t="s">
        <v>20557</v>
      </c>
      <c r="K7052" t="s">
        <v>8461</v>
      </c>
    </row>
    <row r="7053" spans="10:11" x14ac:dyDescent="0.25">
      <c r="J7053" s="1" t="s">
        <v>20558</v>
      </c>
      <c r="K7053" t="s">
        <v>8462</v>
      </c>
    </row>
    <row r="7054" spans="10:11" x14ac:dyDescent="0.25">
      <c r="J7054" s="1" t="s">
        <v>20559</v>
      </c>
      <c r="K7054" t="s">
        <v>8463</v>
      </c>
    </row>
    <row r="7055" spans="10:11" x14ac:dyDescent="0.25">
      <c r="J7055" s="1" t="s">
        <v>20560</v>
      </c>
      <c r="K7055" t="s">
        <v>2250</v>
      </c>
    </row>
    <row r="7056" spans="10:11" x14ac:dyDescent="0.25">
      <c r="J7056" s="1" t="s">
        <v>20561</v>
      </c>
      <c r="K7056" t="s">
        <v>8464</v>
      </c>
    </row>
    <row r="7057" spans="10:11" x14ac:dyDescent="0.25">
      <c r="J7057" s="1" t="s">
        <v>20562</v>
      </c>
      <c r="K7057" t="s">
        <v>8465</v>
      </c>
    </row>
    <row r="7058" spans="10:11" x14ac:dyDescent="0.25">
      <c r="J7058" s="1" t="s">
        <v>20563</v>
      </c>
      <c r="K7058" t="s">
        <v>8466</v>
      </c>
    </row>
    <row r="7059" spans="10:11" x14ac:dyDescent="0.25">
      <c r="J7059" s="1" t="s">
        <v>20564</v>
      </c>
      <c r="K7059" t="s">
        <v>8467</v>
      </c>
    </row>
    <row r="7060" spans="10:11" x14ac:dyDescent="0.25">
      <c r="J7060" s="1" t="s">
        <v>20565</v>
      </c>
      <c r="K7060" t="s">
        <v>8468</v>
      </c>
    </row>
    <row r="7061" spans="10:11" x14ac:dyDescent="0.25">
      <c r="J7061" s="1" t="s">
        <v>20566</v>
      </c>
      <c r="K7061" t="s">
        <v>8469</v>
      </c>
    </row>
    <row r="7062" spans="10:11" x14ac:dyDescent="0.25">
      <c r="J7062" s="1" t="s">
        <v>20567</v>
      </c>
      <c r="K7062" t="s">
        <v>1536</v>
      </c>
    </row>
    <row r="7063" spans="10:11" x14ac:dyDescent="0.25">
      <c r="J7063" s="1" t="s">
        <v>20568</v>
      </c>
      <c r="K7063" t="s">
        <v>8470</v>
      </c>
    </row>
    <row r="7064" spans="10:11" x14ac:dyDescent="0.25">
      <c r="J7064" s="1" t="s">
        <v>20569</v>
      </c>
      <c r="K7064" t="s">
        <v>8471</v>
      </c>
    </row>
    <row r="7065" spans="10:11" x14ac:dyDescent="0.25">
      <c r="J7065" s="1" t="s">
        <v>20570</v>
      </c>
      <c r="K7065" t="s">
        <v>8472</v>
      </c>
    </row>
    <row r="7066" spans="10:11" x14ac:dyDescent="0.25">
      <c r="J7066" s="1" t="s">
        <v>20571</v>
      </c>
      <c r="K7066" t="s">
        <v>8473</v>
      </c>
    </row>
    <row r="7067" spans="10:11" x14ac:dyDescent="0.25">
      <c r="J7067" s="1" t="s">
        <v>20572</v>
      </c>
      <c r="K7067" t="s">
        <v>8474</v>
      </c>
    </row>
    <row r="7068" spans="10:11" x14ac:dyDescent="0.25">
      <c r="J7068" s="1" t="s">
        <v>20573</v>
      </c>
      <c r="K7068" t="s">
        <v>522</v>
      </c>
    </row>
    <row r="7069" spans="10:11" x14ac:dyDescent="0.25">
      <c r="J7069" s="1" t="s">
        <v>20574</v>
      </c>
      <c r="K7069" t="s">
        <v>8475</v>
      </c>
    </row>
    <row r="7070" spans="10:11" x14ac:dyDescent="0.25">
      <c r="J7070" s="1" t="s">
        <v>20575</v>
      </c>
      <c r="K7070" t="s">
        <v>8476</v>
      </c>
    </row>
    <row r="7071" spans="10:11" x14ac:dyDescent="0.25">
      <c r="J7071" s="1" t="s">
        <v>20576</v>
      </c>
      <c r="K7071" t="s">
        <v>8477</v>
      </c>
    </row>
    <row r="7072" spans="10:11" x14ac:dyDescent="0.25">
      <c r="J7072" s="1" t="s">
        <v>20577</v>
      </c>
      <c r="K7072" t="s">
        <v>8478</v>
      </c>
    </row>
    <row r="7073" spans="10:11" x14ac:dyDescent="0.25">
      <c r="J7073" s="1" t="s">
        <v>20578</v>
      </c>
      <c r="K7073" t="s">
        <v>8479</v>
      </c>
    </row>
    <row r="7074" spans="10:11" x14ac:dyDescent="0.25">
      <c r="J7074" s="1" t="s">
        <v>20579</v>
      </c>
      <c r="K7074" t="s">
        <v>8480</v>
      </c>
    </row>
    <row r="7075" spans="10:11" x14ac:dyDescent="0.25">
      <c r="J7075" s="1" t="s">
        <v>20580</v>
      </c>
      <c r="K7075" t="s">
        <v>8481</v>
      </c>
    </row>
    <row r="7076" spans="10:11" x14ac:dyDescent="0.25">
      <c r="J7076" s="1" t="s">
        <v>20581</v>
      </c>
      <c r="K7076" t="s">
        <v>8482</v>
      </c>
    </row>
    <row r="7077" spans="10:11" x14ac:dyDescent="0.25">
      <c r="J7077" s="1" t="s">
        <v>20582</v>
      </c>
      <c r="K7077" t="s">
        <v>2251</v>
      </c>
    </row>
    <row r="7078" spans="10:11" x14ac:dyDescent="0.25">
      <c r="J7078" s="1" t="s">
        <v>20583</v>
      </c>
      <c r="K7078" t="s">
        <v>8483</v>
      </c>
    </row>
    <row r="7079" spans="10:11" x14ac:dyDescent="0.25">
      <c r="J7079" s="1" t="s">
        <v>20584</v>
      </c>
      <c r="K7079" t="s">
        <v>8484</v>
      </c>
    </row>
    <row r="7080" spans="10:11" x14ac:dyDescent="0.25">
      <c r="J7080" s="1" t="s">
        <v>20585</v>
      </c>
      <c r="K7080" t="s">
        <v>8485</v>
      </c>
    </row>
    <row r="7081" spans="10:11" x14ac:dyDescent="0.25">
      <c r="J7081" s="1" t="s">
        <v>20586</v>
      </c>
      <c r="K7081" t="s">
        <v>2252</v>
      </c>
    </row>
    <row r="7082" spans="10:11" x14ac:dyDescent="0.25">
      <c r="J7082" s="1" t="s">
        <v>20587</v>
      </c>
      <c r="K7082" t="s">
        <v>8486</v>
      </c>
    </row>
    <row r="7083" spans="10:11" x14ac:dyDescent="0.25">
      <c r="J7083" s="1" t="s">
        <v>20588</v>
      </c>
      <c r="K7083" t="s">
        <v>8487</v>
      </c>
    </row>
    <row r="7084" spans="10:11" x14ac:dyDescent="0.25">
      <c r="J7084" s="1" t="s">
        <v>20589</v>
      </c>
      <c r="K7084" t="s">
        <v>8488</v>
      </c>
    </row>
    <row r="7085" spans="10:11" x14ac:dyDescent="0.25">
      <c r="J7085" s="1" t="s">
        <v>20590</v>
      </c>
      <c r="K7085" t="s">
        <v>8489</v>
      </c>
    </row>
    <row r="7086" spans="10:11" x14ac:dyDescent="0.25">
      <c r="J7086" s="1" t="s">
        <v>20591</v>
      </c>
      <c r="K7086" t="s">
        <v>8490</v>
      </c>
    </row>
    <row r="7087" spans="10:11" x14ac:dyDescent="0.25">
      <c r="J7087" s="1" t="s">
        <v>20592</v>
      </c>
      <c r="K7087" t="s">
        <v>8491</v>
      </c>
    </row>
    <row r="7088" spans="10:11" x14ac:dyDescent="0.25">
      <c r="J7088" s="1" t="s">
        <v>20593</v>
      </c>
      <c r="K7088" t="s">
        <v>8492</v>
      </c>
    </row>
    <row r="7089" spans="10:11" x14ac:dyDescent="0.25">
      <c r="J7089" s="1" t="s">
        <v>20594</v>
      </c>
      <c r="K7089" t="s">
        <v>523</v>
      </c>
    </row>
    <row r="7090" spans="10:11" x14ac:dyDescent="0.25">
      <c r="J7090" s="1" t="s">
        <v>20595</v>
      </c>
      <c r="K7090" t="s">
        <v>8493</v>
      </c>
    </row>
    <row r="7091" spans="10:11" x14ac:dyDescent="0.25">
      <c r="J7091" s="1" t="s">
        <v>20596</v>
      </c>
      <c r="K7091" t="s">
        <v>8494</v>
      </c>
    </row>
    <row r="7092" spans="10:11" x14ac:dyDescent="0.25">
      <c r="J7092" s="1" t="s">
        <v>20597</v>
      </c>
      <c r="K7092" t="s">
        <v>1537</v>
      </c>
    </row>
    <row r="7093" spans="10:11" x14ac:dyDescent="0.25">
      <c r="J7093" s="1" t="s">
        <v>20598</v>
      </c>
      <c r="K7093" t="s">
        <v>2253</v>
      </c>
    </row>
    <row r="7094" spans="10:11" x14ac:dyDescent="0.25">
      <c r="J7094" s="1" t="s">
        <v>20599</v>
      </c>
      <c r="K7094" t="s">
        <v>8495</v>
      </c>
    </row>
    <row r="7095" spans="10:11" x14ac:dyDescent="0.25">
      <c r="J7095" s="1" t="s">
        <v>20600</v>
      </c>
      <c r="K7095" t="s">
        <v>8496</v>
      </c>
    </row>
    <row r="7096" spans="10:11" x14ac:dyDescent="0.25">
      <c r="J7096" s="1" t="s">
        <v>20601</v>
      </c>
      <c r="K7096" t="s">
        <v>8497</v>
      </c>
    </row>
    <row r="7097" spans="10:11" x14ac:dyDescent="0.25">
      <c r="J7097" s="1" t="s">
        <v>20602</v>
      </c>
      <c r="K7097" t="s">
        <v>8498</v>
      </c>
    </row>
    <row r="7098" spans="10:11" x14ac:dyDescent="0.25">
      <c r="J7098" s="1" t="s">
        <v>20603</v>
      </c>
      <c r="K7098" t="s">
        <v>8499</v>
      </c>
    </row>
    <row r="7099" spans="10:11" x14ac:dyDescent="0.25">
      <c r="J7099" s="1" t="s">
        <v>20604</v>
      </c>
      <c r="K7099" t="s">
        <v>8500</v>
      </c>
    </row>
    <row r="7100" spans="10:11" x14ac:dyDescent="0.25">
      <c r="J7100" s="1" t="s">
        <v>20605</v>
      </c>
      <c r="K7100" t="s">
        <v>8501</v>
      </c>
    </row>
    <row r="7101" spans="10:11" x14ac:dyDescent="0.25">
      <c r="J7101" s="1" t="s">
        <v>20606</v>
      </c>
      <c r="K7101" t="s">
        <v>8502</v>
      </c>
    </row>
    <row r="7102" spans="10:11" x14ac:dyDescent="0.25">
      <c r="J7102" s="1" t="s">
        <v>20607</v>
      </c>
      <c r="K7102" t="s">
        <v>8503</v>
      </c>
    </row>
    <row r="7103" spans="10:11" x14ac:dyDescent="0.25">
      <c r="J7103" s="1" t="s">
        <v>20608</v>
      </c>
      <c r="K7103" t="s">
        <v>8504</v>
      </c>
    </row>
    <row r="7104" spans="10:11" x14ac:dyDescent="0.25">
      <c r="J7104" s="1" t="s">
        <v>20609</v>
      </c>
      <c r="K7104" t="s">
        <v>8505</v>
      </c>
    </row>
    <row r="7105" spans="10:11" x14ac:dyDescent="0.25">
      <c r="J7105" s="1" t="s">
        <v>20610</v>
      </c>
      <c r="K7105" t="s">
        <v>8506</v>
      </c>
    </row>
    <row r="7106" spans="10:11" x14ac:dyDescent="0.25">
      <c r="J7106" s="1" t="s">
        <v>20611</v>
      </c>
      <c r="K7106" t="s">
        <v>8507</v>
      </c>
    </row>
    <row r="7107" spans="10:11" x14ac:dyDescent="0.25">
      <c r="J7107" s="1" t="s">
        <v>20612</v>
      </c>
      <c r="K7107" t="s">
        <v>8508</v>
      </c>
    </row>
    <row r="7108" spans="10:11" x14ac:dyDescent="0.25">
      <c r="J7108" s="1" t="s">
        <v>20613</v>
      </c>
      <c r="K7108" t="s">
        <v>8509</v>
      </c>
    </row>
    <row r="7109" spans="10:11" x14ac:dyDescent="0.25">
      <c r="J7109" s="1" t="s">
        <v>20614</v>
      </c>
      <c r="K7109" t="s">
        <v>8510</v>
      </c>
    </row>
    <row r="7110" spans="10:11" x14ac:dyDescent="0.25">
      <c r="J7110" s="1" t="s">
        <v>20615</v>
      </c>
      <c r="K7110" t="s">
        <v>8511</v>
      </c>
    </row>
    <row r="7111" spans="10:11" x14ac:dyDescent="0.25">
      <c r="J7111" s="1" t="s">
        <v>20616</v>
      </c>
      <c r="K7111" t="s">
        <v>8512</v>
      </c>
    </row>
    <row r="7112" spans="10:11" x14ac:dyDescent="0.25">
      <c r="J7112" s="1" t="s">
        <v>20617</v>
      </c>
      <c r="K7112" t="s">
        <v>8513</v>
      </c>
    </row>
    <row r="7113" spans="10:11" x14ac:dyDescent="0.25">
      <c r="J7113" s="1" t="s">
        <v>20618</v>
      </c>
      <c r="K7113" t="s">
        <v>8514</v>
      </c>
    </row>
    <row r="7114" spans="10:11" x14ac:dyDescent="0.25">
      <c r="J7114" s="1" t="s">
        <v>20619</v>
      </c>
      <c r="K7114" t="s">
        <v>8515</v>
      </c>
    </row>
    <row r="7115" spans="10:11" x14ac:dyDescent="0.25">
      <c r="J7115" s="1" t="s">
        <v>20620</v>
      </c>
      <c r="K7115" t="s">
        <v>896</v>
      </c>
    </row>
    <row r="7116" spans="10:11" x14ac:dyDescent="0.25">
      <c r="J7116" s="1" t="s">
        <v>20621</v>
      </c>
      <c r="K7116" t="s">
        <v>8516</v>
      </c>
    </row>
    <row r="7117" spans="10:11" x14ac:dyDescent="0.25">
      <c r="J7117" s="1" t="s">
        <v>20622</v>
      </c>
      <c r="K7117" t="s">
        <v>8517</v>
      </c>
    </row>
    <row r="7118" spans="10:11" x14ac:dyDescent="0.25">
      <c r="J7118" s="1" t="s">
        <v>20623</v>
      </c>
      <c r="K7118" t="s">
        <v>2254</v>
      </c>
    </row>
    <row r="7119" spans="10:11" x14ac:dyDescent="0.25">
      <c r="J7119" s="1" t="s">
        <v>20624</v>
      </c>
      <c r="K7119" t="s">
        <v>897</v>
      </c>
    </row>
    <row r="7120" spans="10:11" x14ac:dyDescent="0.25">
      <c r="J7120" s="1" t="s">
        <v>20625</v>
      </c>
      <c r="K7120" t="s">
        <v>898</v>
      </c>
    </row>
    <row r="7121" spans="10:11" x14ac:dyDescent="0.25">
      <c r="J7121" s="1" t="s">
        <v>20626</v>
      </c>
      <c r="K7121" t="s">
        <v>8518</v>
      </c>
    </row>
    <row r="7122" spans="10:11" x14ac:dyDescent="0.25">
      <c r="J7122" s="1" t="s">
        <v>20627</v>
      </c>
      <c r="K7122" t="s">
        <v>8519</v>
      </c>
    </row>
    <row r="7123" spans="10:11" x14ac:dyDescent="0.25">
      <c r="J7123" s="1" t="s">
        <v>20628</v>
      </c>
      <c r="K7123" t="s">
        <v>8520</v>
      </c>
    </row>
    <row r="7124" spans="10:11" x14ac:dyDescent="0.25">
      <c r="J7124" s="1" t="s">
        <v>20629</v>
      </c>
      <c r="K7124" t="s">
        <v>8521</v>
      </c>
    </row>
    <row r="7125" spans="10:11" x14ac:dyDescent="0.25">
      <c r="J7125" s="1" t="s">
        <v>20630</v>
      </c>
      <c r="K7125" t="s">
        <v>8522</v>
      </c>
    </row>
    <row r="7126" spans="10:11" x14ac:dyDescent="0.25">
      <c r="J7126" s="1" t="s">
        <v>20631</v>
      </c>
      <c r="K7126" t="s">
        <v>8523</v>
      </c>
    </row>
    <row r="7127" spans="10:11" x14ac:dyDescent="0.25">
      <c r="J7127" s="1" t="s">
        <v>20632</v>
      </c>
      <c r="K7127" t="s">
        <v>899</v>
      </c>
    </row>
    <row r="7128" spans="10:11" x14ac:dyDescent="0.25">
      <c r="J7128" s="1" t="s">
        <v>20633</v>
      </c>
      <c r="K7128" t="s">
        <v>900</v>
      </c>
    </row>
    <row r="7129" spans="10:11" x14ac:dyDescent="0.25">
      <c r="J7129" s="1" t="s">
        <v>20634</v>
      </c>
      <c r="K7129" t="s">
        <v>8524</v>
      </c>
    </row>
    <row r="7130" spans="10:11" x14ac:dyDescent="0.25">
      <c r="J7130" s="1" t="s">
        <v>20635</v>
      </c>
      <c r="K7130" t="s">
        <v>901</v>
      </c>
    </row>
    <row r="7131" spans="10:11" x14ac:dyDescent="0.25">
      <c r="J7131" s="1" t="s">
        <v>20636</v>
      </c>
      <c r="K7131" t="s">
        <v>8525</v>
      </c>
    </row>
    <row r="7132" spans="10:11" x14ac:dyDescent="0.25">
      <c r="J7132" s="1" t="s">
        <v>20637</v>
      </c>
      <c r="K7132" t="s">
        <v>8526</v>
      </c>
    </row>
    <row r="7133" spans="10:11" x14ac:dyDescent="0.25">
      <c r="J7133" s="1" t="s">
        <v>20638</v>
      </c>
      <c r="K7133" t="s">
        <v>1538</v>
      </c>
    </row>
    <row r="7134" spans="10:11" x14ac:dyDescent="0.25">
      <c r="J7134" s="1" t="s">
        <v>20639</v>
      </c>
      <c r="K7134" t="s">
        <v>2255</v>
      </c>
    </row>
    <row r="7135" spans="10:11" x14ac:dyDescent="0.25">
      <c r="J7135" s="1" t="s">
        <v>20640</v>
      </c>
      <c r="K7135" t="s">
        <v>8527</v>
      </c>
    </row>
    <row r="7136" spans="10:11" x14ac:dyDescent="0.25">
      <c r="J7136" s="1" t="s">
        <v>20641</v>
      </c>
      <c r="K7136" t="s">
        <v>8528</v>
      </c>
    </row>
    <row r="7137" spans="10:11" x14ac:dyDescent="0.25">
      <c r="J7137" s="1" t="s">
        <v>20642</v>
      </c>
      <c r="K7137" t="s">
        <v>8529</v>
      </c>
    </row>
    <row r="7138" spans="10:11" x14ac:dyDescent="0.25">
      <c r="J7138" s="1" t="s">
        <v>20643</v>
      </c>
      <c r="K7138" t="s">
        <v>8530</v>
      </c>
    </row>
    <row r="7139" spans="10:11" x14ac:dyDescent="0.25">
      <c r="J7139" s="1" t="s">
        <v>20644</v>
      </c>
      <c r="K7139" t="s">
        <v>8531</v>
      </c>
    </row>
    <row r="7140" spans="10:11" x14ac:dyDescent="0.25">
      <c r="J7140" s="1" t="s">
        <v>20645</v>
      </c>
      <c r="K7140" t="s">
        <v>8532</v>
      </c>
    </row>
    <row r="7141" spans="10:11" x14ac:dyDescent="0.25">
      <c r="J7141" s="1" t="s">
        <v>20646</v>
      </c>
      <c r="K7141" t="s">
        <v>8533</v>
      </c>
    </row>
    <row r="7142" spans="10:11" x14ac:dyDescent="0.25">
      <c r="J7142" s="1" t="s">
        <v>20647</v>
      </c>
      <c r="K7142" t="s">
        <v>8534</v>
      </c>
    </row>
    <row r="7143" spans="10:11" x14ac:dyDescent="0.25">
      <c r="J7143" s="1" t="s">
        <v>20648</v>
      </c>
      <c r="K7143" t="s">
        <v>8535</v>
      </c>
    </row>
    <row r="7144" spans="10:11" x14ac:dyDescent="0.25">
      <c r="J7144" s="1" t="s">
        <v>20649</v>
      </c>
      <c r="K7144" t="s">
        <v>8536</v>
      </c>
    </row>
    <row r="7145" spans="10:11" x14ac:dyDescent="0.25">
      <c r="J7145" s="1" t="s">
        <v>20650</v>
      </c>
      <c r="K7145" t="s">
        <v>8537</v>
      </c>
    </row>
    <row r="7146" spans="10:11" x14ac:dyDescent="0.25">
      <c r="J7146" s="1" t="s">
        <v>20651</v>
      </c>
      <c r="K7146" t="s">
        <v>1539</v>
      </c>
    </row>
    <row r="7147" spans="10:11" x14ac:dyDescent="0.25">
      <c r="J7147" s="1" t="s">
        <v>20652</v>
      </c>
      <c r="K7147" t="s">
        <v>1539</v>
      </c>
    </row>
    <row r="7148" spans="10:11" x14ac:dyDescent="0.25">
      <c r="J7148" s="1" t="s">
        <v>20653</v>
      </c>
      <c r="K7148" t="s">
        <v>8538</v>
      </c>
    </row>
    <row r="7149" spans="10:11" x14ac:dyDescent="0.25">
      <c r="J7149" s="1" t="s">
        <v>20654</v>
      </c>
      <c r="K7149" t="s">
        <v>8539</v>
      </c>
    </row>
    <row r="7150" spans="10:11" x14ac:dyDescent="0.25">
      <c r="J7150" s="1" t="s">
        <v>20655</v>
      </c>
      <c r="K7150" t="s">
        <v>8540</v>
      </c>
    </row>
    <row r="7151" spans="10:11" x14ac:dyDescent="0.25">
      <c r="J7151" s="1" t="s">
        <v>20656</v>
      </c>
      <c r="K7151" t="s">
        <v>8541</v>
      </c>
    </row>
    <row r="7152" spans="10:11" x14ac:dyDescent="0.25">
      <c r="J7152" s="1" t="s">
        <v>20657</v>
      </c>
      <c r="K7152" t="s">
        <v>8542</v>
      </c>
    </row>
    <row r="7153" spans="10:11" x14ac:dyDescent="0.25">
      <c r="J7153" s="1" t="s">
        <v>20658</v>
      </c>
      <c r="K7153" t="s">
        <v>8543</v>
      </c>
    </row>
    <row r="7154" spans="10:11" x14ac:dyDescent="0.25">
      <c r="J7154" s="1" t="s">
        <v>20659</v>
      </c>
      <c r="K7154" t="s">
        <v>8544</v>
      </c>
    </row>
    <row r="7155" spans="10:11" x14ac:dyDescent="0.25">
      <c r="J7155" s="1" t="s">
        <v>20660</v>
      </c>
      <c r="K7155" t="s">
        <v>8545</v>
      </c>
    </row>
    <row r="7156" spans="10:11" x14ac:dyDescent="0.25">
      <c r="J7156" s="1" t="s">
        <v>20661</v>
      </c>
      <c r="K7156" t="s">
        <v>8546</v>
      </c>
    </row>
    <row r="7157" spans="10:11" x14ac:dyDescent="0.25">
      <c r="J7157" s="1" t="s">
        <v>20662</v>
      </c>
      <c r="K7157" t="s">
        <v>8547</v>
      </c>
    </row>
    <row r="7158" spans="10:11" x14ac:dyDescent="0.25">
      <c r="J7158" s="1" t="s">
        <v>20663</v>
      </c>
      <c r="K7158" t="s">
        <v>8548</v>
      </c>
    </row>
    <row r="7159" spans="10:11" x14ac:dyDescent="0.25">
      <c r="J7159" s="1" t="s">
        <v>20664</v>
      </c>
      <c r="K7159" t="s">
        <v>524</v>
      </c>
    </row>
    <row r="7160" spans="10:11" x14ac:dyDescent="0.25">
      <c r="J7160" s="1" t="s">
        <v>20665</v>
      </c>
      <c r="K7160" t="s">
        <v>8549</v>
      </c>
    </row>
    <row r="7161" spans="10:11" x14ac:dyDescent="0.25">
      <c r="J7161" s="1" t="s">
        <v>20666</v>
      </c>
      <c r="K7161" t="s">
        <v>8550</v>
      </c>
    </row>
    <row r="7162" spans="10:11" x14ac:dyDescent="0.25">
      <c r="J7162" s="1" t="s">
        <v>20667</v>
      </c>
      <c r="K7162" t="s">
        <v>8551</v>
      </c>
    </row>
    <row r="7163" spans="10:11" x14ac:dyDescent="0.25">
      <c r="J7163" s="1" t="s">
        <v>20668</v>
      </c>
      <c r="K7163" t="s">
        <v>8552</v>
      </c>
    </row>
    <row r="7164" spans="10:11" x14ac:dyDescent="0.25">
      <c r="J7164" s="1" t="s">
        <v>20669</v>
      </c>
      <c r="K7164" t="s">
        <v>8553</v>
      </c>
    </row>
    <row r="7165" spans="10:11" x14ac:dyDescent="0.25">
      <c r="J7165" s="1" t="s">
        <v>20670</v>
      </c>
      <c r="K7165" t="s">
        <v>8554</v>
      </c>
    </row>
    <row r="7166" spans="10:11" x14ac:dyDescent="0.25">
      <c r="J7166" s="1" t="s">
        <v>20671</v>
      </c>
      <c r="K7166" t="s">
        <v>8555</v>
      </c>
    </row>
    <row r="7167" spans="10:11" x14ac:dyDescent="0.25">
      <c r="J7167" s="1" t="s">
        <v>20672</v>
      </c>
      <c r="K7167" t="s">
        <v>8556</v>
      </c>
    </row>
    <row r="7168" spans="10:11" x14ac:dyDescent="0.25">
      <c r="J7168" s="1" t="s">
        <v>20673</v>
      </c>
      <c r="K7168" t="s">
        <v>8557</v>
      </c>
    </row>
    <row r="7169" spans="10:11" x14ac:dyDescent="0.25">
      <c r="J7169" s="1" t="s">
        <v>20674</v>
      </c>
      <c r="K7169" t="s">
        <v>8558</v>
      </c>
    </row>
    <row r="7170" spans="10:11" x14ac:dyDescent="0.25">
      <c r="J7170" s="1" t="s">
        <v>20675</v>
      </c>
      <c r="K7170" t="s">
        <v>8559</v>
      </c>
    </row>
    <row r="7171" spans="10:11" x14ac:dyDescent="0.25">
      <c r="J7171" s="1" t="s">
        <v>20676</v>
      </c>
      <c r="K7171" t="s">
        <v>8560</v>
      </c>
    </row>
    <row r="7172" spans="10:11" x14ac:dyDescent="0.25">
      <c r="J7172" s="1" t="s">
        <v>20677</v>
      </c>
      <c r="K7172" t="s">
        <v>8561</v>
      </c>
    </row>
    <row r="7173" spans="10:11" x14ac:dyDescent="0.25">
      <c r="J7173" s="1" t="s">
        <v>20678</v>
      </c>
      <c r="K7173" t="s">
        <v>8562</v>
      </c>
    </row>
    <row r="7174" spans="10:11" x14ac:dyDescent="0.25">
      <c r="J7174" s="1" t="s">
        <v>20679</v>
      </c>
      <c r="K7174" t="s">
        <v>8563</v>
      </c>
    </row>
    <row r="7175" spans="10:11" x14ac:dyDescent="0.25">
      <c r="J7175" s="1" t="s">
        <v>20680</v>
      </c>
      <c r="K7175" t="s">
        <v>8564</v>
      </c>
    </row>
    <row r="7176" spans="10:11" x14ac:dyDescent="0.25">
      <c r="J7176" s="1" t="s">
        <v>20681</v>
      </c>
      <c r="K7176" t="s">
        <v>8565</v>
      </c>
    </row>
    <row r="7177" spans="10:11" x14ac:dyDescent="0.25">
      <c r="J7177" s="1" t="s">
        <v>20682</v>
      </c>
      <c r="K7177" t="s">
        <v>8566</v>
      </c>
    </row>
    <row r="7178" spans="10:11" x14ac:dyDescent="0.25">
      <c r="J7178" s="1" t="s">
        <v>20683</v>
      </c>
      <c r="K7178" t="s">
        <v>8567</v>
      </c>
    </row>
    <row r="7179" spans="10:11" x14ac:dyDescent="0.25">
      <c r="J7179" s="1" t="s">
        <v>20684</v>
      </c>
      <c r="K7179" t="s">
        <v>8568</v>
      </c>
    </row>
    <row r="7180" spans="10:11" x14ac:dyDescent="0.25">
      <c r="J7180" s="1" t="s">
        <v>20685</v>
      </c>
      <c r="K7180" t="s">
        <v>8569</v>
      </c>
    </row>
    <row r="7181" spans="10:11" x14ac:dyDescent="0.25">
      <c r="J7181" s="1" t="s">
        <v>20686</v>
      </c>
      <c r="K7181" t="s">
        <v>8570</v>
      </c>
    </row>
    <row r="7182" spans="10:11" x14ac:dyDescent="0.25">
      <c r="J7182" s="1" t="s">
        <v>20687</v>
      </c>
      <c r="K7182" t="s">
        <v>8571</v>
      </c>
    </row>
    <row r="7183" spans="10:11" x14ac:dyDescent="0.25">
      <c r="J7183" s="1" t="s">
        <v>20688</v>
      </c>
      <c r="K7183" t="s">
        <v>8572</v>
      </c>
    </row>
    <row r="7184" spans="10:11" x14ac:dyDescent="0.25">
      <c r="J7184" s="1" t="s">
        <v>20689</v>
      </c>
      <c r="K7184" t="s">
        <v>8573</v>
      </c>
    </row>
    <row r="7185" spans="10:11" x14ac:dyDescent="0.25">
      <c r="J7185" s="1" t="s">
        <v>20690</v>
      </c>
      <c r="K7185" t="s">
        <v>1540</v>
      </c>
    </row>
    <row r="7186" spans="10:11" x14ac:dyDescent="0.25">
      <c r="J7186" s="1" t="s">
        <v>20691</v>
      </c>
      <c r="K7186" t="s">
        <v>8574</v>
      </c>
    </row>
    <row r="7187" spans="10:11" x14ac:dyDescent="0.25">
      <c r="J7187" s="1" t="s">
        <v>20692</v>
      </c>
      <c r="K7187" t="s">
        <v>8575</v>
      </c>
    </row>
    <row r="7188" spans="10:11" x14ac:dyDescent="0.25">
      <c r="J7188" s="1" t="s">
        <v>20693</v>
      </c>
      <c r="K7188" t="s">
        <v>8576</v>
      </c>
    </row>
    <row r="7189" spans="10:11" x14ac:dyDescent="0.25">
      <c r="J7189" s="1" t="s">
        <v>20694</v>
      </c>
      <c r="K7189" t="s">
        <v>8577</v>
      </c>
    </row>
    <row r="7190" spans="10:11" x14ac:dyDescent="0.25">
      <c r="J7190" s="1" t="s">
        <v>20695</v>
      </c>
      <c r="K7190" t="s">
        <v>8578</v>
      </c>
    </row>
    <row r="7191" spans="10:11" x14ac:dyDescent="0.25">
      <c r="J7191" s="1" t="s">
        <v>20696</v>
      </c>
      <c r="K7191" t="s">
        <v>2256</v>
      </c>
    </row>
    <row r="7192" spans="10:11" x14ac:dyDescent="0.25">
      <c r="J7192" s="1" t="s">
        <v>20697</v>
      </c>
      <c r="K7192" t="s">
        <v>8579</v>
      </c>
    </row>
    <row r="7193" spans="10:11" x14ac:dyDescent="0.25">
      <c r="J7193" s="1" t="s">
        <v>20698</v>
      </c>
      <c r="K7193" t="s">
        <v>525</v>
      </c>
    </row>
    <row r="7194" spans="10:11" x14ac:dyDescent="0.25">
      <c r="J7194" s="1" t="s">
        <v>20699</v>
      </c>
      <c r="K7194" t="s">
        <v>8580</v>
      </c>
    </row>
    <row r="7195" spans="10:11" x14ac:dyDescent="0.25">
      <c r="J7195" s="1" t="s">
        <v>20700</v>
      </c>
      <c r="K7195" t="s">
        <v>8581</v>
      </c>
    </row>
    <row r="7196" spans="10:11" x14ac:dyDescent="0.25">
      <c r="J7196" s="1" t="s">
        <v>20701</v>
      </c>
      <c r="K7196" t="s">
        <v>8582</v>
      </c>
    </row>
    <row r="7197" spans="10:11" x14ac:dyDescent="0.25">
      <c r="J7197" s="1" t="s">
        <v>20702</v>
      </c>
      <c r="K7197" t="s">
        <v>8583</v>
      </c>
    </row>
    <row r="7198" spans="10:11" x14ac:dyDescent="0.25">
      <c r="J7198" s="1" t="s">
        <v>20703</v>
      </c>
      <c r="K7198" t="s">
        <v>8584</v>
      </c>
    </row>
    <row r="7199" spans="10:11" x14ac:dyDescent="0.25">
      <c r="J7199" s="1" t="s">
        <v>20704</v>
      </c>
      <c r="K7199" t="s">
        <v>8585</v>
      </c>
    </row>
    <row r="7200" spans="10:11" x14ac:dyDescent="0.25">
      <c r="J7200" s="1" t="s">
        <v>20705</v>
      </c>
      <c r="K7200" t="s">
        <v>8586</v>
      </c>
    </row>
    <row r="7201" spans="10:11" x14ac:dyDescent="0.25">
      <c r="J7201" s="1" t="s">
        <v>20706</v>
      </c>
      <c r="K7201" t="s">
        <v>8587</v>
      </c>
    </row>
    <row r="7202" spans="10:11" x14ac:dyDescent="0.25">
      <c r="J7202" s="1" t="s">
        <v>20707</v>
      </c>
      <c r="K7202" t="s">
        <v>8588</v>
      </c>
    </row>
    <row r="7203" spans="10:11" x14ac:dyDescent="0.25">
      <c r="J7203" s="1" t="s">
        <v>20708</v>
      </c>
      <c r="K7203" t="s">
        <v>526</v>
      </c>
    </row>
    <row r="7204" spans="10:11" x14ac:dyDescent="0.25">
      <c r="J7204" s="1" t="s">
        <v>20709</v>
      </c>
      <c r="K7204" t="s">
        <v>8589</v>
      </c>
    </row>
    <row r="7205" spans="10:11" x14ac:dyDescent="0.25">
      <c r="J7205" s="1" t="s">
        <v>20710</v>
      </c>
      <c r="K7205" t="s">
        <v>1541</v>
      </c>
    </row>
    <row r="7206" spans="10:11" x14ac:dyDescent="0.25">
      <c r="J7206" s="1" t="s">
        <v>20711</v>
      </c>
      <c r="K7206" t="s">
        <v>8590</v>
      </c>
    </row>
    <row r="7207" spans="10:11" x14ac:dyDescent="0.25">
      <c r="J7207" s="1" t="s">
        <v>20712</v>
      </c>
      <c r="K7207" t="s">
        <v>8591</v>
      </c>
    </row>
    <row r="7208" spans="10:11" x14ac:dyDescent="0.25">
      <c r="J7208" s="1" t="s">
        <v>20713</v>
      </c>
      <c r="K7208" t="s">
        <v>8592</v>
      </c>
    </row>
    <row r="7209" spans="10:11" x14ac:dyDescent="0.25">
      <c r="J7209" s="1" t="s">
        <v>20714</v>
      </c>
      <c r="K7209" t="s">
        <v>8593</v>
      </c>
    </row>
    <row r="7210" spans="10:11" x14ac:dyDescent="0.25">
      <c r="J7210" s="1" t="s">
        <v>20715</v>
      </c>
      <c r="K7210" t="s">
        <v>8594</v>
      </c>
    </row>
    <row r="7211" spans="10:11" x14ac:dyDescent="0.25">
      <c r="J7211" s="1" t="s">
        <v>20716</v>
      </c>
      <c r="K7211" t="s">
        <v>8595</v>
      </c>
    </row>
    <row r="7212" spans="10:11" x14ac:dyDescent="0.25">
      <c r="J7212" s="1" t="s">
        <v>20717</v>
      </c>
      <c r="K7212" t="s">
        <v>8596</v>
      </c>
    </row>
    <row r="7213" spans="10:11" x14ac:dyDescent="0.25">
      <c r="J7213" s="1" t="s">
        <v>20718</v>
      </c>
      <c r="K7213" t="s">
        <v>8597</v>
      </c>
    </row>
    <row r="7214" spans="10:11" x14ac:dyDescent="0.25">
      <c r="J7214" s="1" t="s">
        <v>20719</v>
      </c>
      <c r="K7214" t="s">
        <v>8598</v>
      </c>
    </row>
    <row r="7215" spans="10:11" x14ac:dyDescent="0.25">
      <c r="J7215" s="1" t="s">
        <v>20720</v>
      </c>
      <c r="K7215" t="s">
        <v>8599</v>
      </c>
    </row>
    <row r="7216" spans="10:11" x14ac:dyDescent="0.25">
      <c r="J7216" s="1" t="s">
        <v>20721</v>
      </c>
      <c r="K7216" t="s">
        <v>527</v>
      </c>
    </row>
    <row r="7217" spans="10:11" x14ac:dyDescent="0.25">
      <c r="J7217" s="1" t="s">
        <v>20722</v>
      </c>
      <c r="K7217" t="s">
        <v>528</v>
      </c>
    </row>
    <row r="7218" spans="10:11" x14ac:dyDescent="0.25">
      <c r="J7218" s="1" t="s">
        <v>20723</v>
      </c>
      <c r="K7218" t="s">
        <v>8600</v>
      </c>
    </row>
    <row r="7219" spans="10:11" x14ac:dyDescent="0.25">
      <c r="J7219" s="1" t="s">
        <v>20724</v>
      </c>
      <c r="K7219" t="s">
        <v>8601</v>
      </c>
    </row>
    <row r="7220" spans="10:11" x14ac:dyDescent="0.25">
      <c r="J7220" s="1" t="s">
        <v>20725</v>
      </c>
      <c r="K7220" t="s">
        <v>8602</v>
      </c>
    </row>
    <row r="7221" spans="10:11" x14ac:dyDescent="0.25">
      <c r="J7221" s="1" t="s">
        <v>20726</v>
      </c>
      <c r="K7221" t="s">
        <v>2257</v>
      </c>
    </row>
    <row r="7222" spans="10:11" x14ac:dyDescent="0.25">
      <c r="J7222" s="1" t="s">
        <v>20727</v>
      </c>
      <c r="K7222" t="s">
        <v>8603</v>
      </c>
    </row>
    <row r="7223" spans="10:11" x14ac:dyDescent="0.25">
      <c r="J7223" s="1" t="s">
        <v>20728</v>
      </c>
      <c r="K7223" t="s">
        <v>8604</v>
      </c>
    </row>
    <row r="7224" spans="10:11" x14ac:dyDescent="0.25">
      <c r="J7224" s="1" t="s">
        <v>20729</v>
      </c>
      <c r="K7224" t="s">
        <v>8605</v>
      </c>
    </row>
    <row r="7225" spans="10:11" x14ac:dyDescent="0.25">
      <c r="J7225" s="1" t="s">
        <v>20730</v>
      </c>
      <c r="K7225" t="s">
        <v>8606</v>
      </c>
    </row>
    <row r="7226" spans="10:11" x14ac:dyDescent="0.25">
      <c r="J7226" s="1" t="s">
        <v>20731</v>
      </c>
      <c r="K7226" t="s">
        <v>8607</v>
      </c>
    </row>
    <row r="7227" spans="10:11" x14ac:dyDescent="0.25">
      <c r="J7227" s="1" t="s">
        <v>20732</v>
      </c>
      <c r="K7227" t="s">
        <v>8608</v>
      </c>
    </row>
    <row r="7228" spans="10:11" x14ac:dyDescent="0.25">
      <c r="J7228" s="1" t="s">
        <v>20733</v>
      </c>
      <c r="K7228" t="s">
        <v>8609</v>
      </c>
    </row>
    <row r="7229" spans="10:11" x14ac:dyDescent="0.25">
      <c r="J7229" s="1" t="s">
        <v>20734</v>
      </c>
      <c r="K7229" t="s">
        <v>8610</v>
      </c>
    </row>
    <row r="7230" spans="10:11" x14ac:dyDescent="0.25">
      <c r="J7230" s="1" t="s">
        <v>20735</v>
      </c>
      <c r="K7230" t="s">
        <v>8611</v>
      </c>
    </row>
    <row r="7231" spans="10:11" x14ac:dyDescent="0.25">
      <c r="J7231" s="1" t="s">
        <v>20736</v>
      </c>
      <c r="K7231" t="s">
        <v>8612</v>
      </c>
    </row>
    <row r="7232" spans="10:11" x14ac:dyDescent="0.25">
      <c r="J7232" s="1" t="s">
        <v>20737</v>
      </c>
      <c r="K7232" t="s">
        <v>8613</v>
      </c>
    </row>
    <row r="7233" spans="10:11" x14ac:dyDescent="0.25">
      <c r="J7233" s="1" t="s">
        <v>20738</v>
      </c>
      <c r="K7233" t="s">
        <v>8614</v>
      </c>
    </row>
    <row r="7234" spans="10:11" x14ac:dyDescent="0.25">
      <c r="J7234" s="1" t="s">
        <v>20739</v>
      </c>
      <c r="K7234" t="s">
        <v>8615</v>
      </c>
    </row>
    <row r="7235" spans="10:11" x14ac:dyDescent="0.25">
      <c r="J7235" s="1" t="s">
        <v>20740</v>
      </c>
      <c r="K7235" t="s">
        <v>8616</v>
      </c>
    </row>
    <row r="7236" spans="10:11" x14ac:dyDescent="0.25">
      <c r="J7236" s="1" t="s">
        <v>20741</v>
      </c>
      <c r="K7236" t="s">
        <v>8617</v>
      </c>
    </row>
    <row r="7237" spans="10:11" x14ac:dyDescent="0.25">
      <c r="J7237" s="1" t="s">
        <v>20742</v>
      </c>
      <c r="K7237" t="s">
        <v>1542</v>
      </c>
    </row>
    <row r="7238" spans="10:11" x14ac:dyDescent="0.25">
      <c r="J7238" s="1" t="s">
        <v>20743</v>
      </c>
      <c r="K7238" t="s">
        <v>8618</v>
      </c>
    </row>
    <row r="7239" spans="10:11" x14ac:dyDescent="0.25">
      <c r="J7239" s="1" t="s">
        <v>20744</v>
      </c>
      <c r="K7239" t="s">
        <v>2258</v>
      </c>
    </row>
    <row r="7240" spans="10:11" x14ac:dyDescent="0.25">
      <c r="J7240" s="1" t="s">
        <v>20745</v>
      </c>
      <c r="K7240" t="s">
        <v>8619</v>
      </c>
    </row>
    <row r="7241" spans="10:11" x14ac:dyDescent="0.25">
      <c r="J7241" s="1" t="s">
        <v>20746</v>
      </c>
      <c r="K7241" t="s">
        <v>902</v>
      </c>
    </row>
    <row r="7242" spans="10:11" x14ac:dyDescent="0.25">
      <c r="J7242" s="1" t="s">
        <v>20747</v>
      </c>
      <c r="K7242" t="s">
        <v>1543</v>
      </c>
    </row>
    <row r="7243" spans="10:11" x14ac:dyDescent="0.25">
      <c r="J7243" s="1" t="s">
        <v>20748</v>
      </c>
      <c r="K7243" t="s">
        <v>8620</v>
      </c>
    </row>
    <row r="7244" spans="10:11" x14ac:dyDescent="0.25">
      <c r="J7244" s="1" t="s">
        <v>20749</v>
      </c>
      <c r="K7244" t="s">
        <v>8621</v>
      </c>
    </row>
    <row r="7245" spans="10:11" x14ac:dyDescent="0.25">
      <c r="J7245" s="1" t="s">
        <v>20750</v>
      </c>
      <c r="K7245" t="s">
        <v>8622</v>
      </c>
    </row>
    <row r="7246" spans="10:11" x14ac:dyDescent="0.25">
      <c r="J7246" s="1" t="s">
        <v>20751</v>
      </c>
      <c r="K7246" t="s">
        <v>529</v>
      </c>
    </row>
    <row r="7247" spans="10:11" x14ac:dyDescent="0.25">
      <c r="J7247" s="1" t="s">
        <v>20752</v>
      </c>
      <c r="K7247" t="s">
        <v>8623</v>
      </c>
    </row>
    <row r="7248" spans="10:11" x14ac:dyDescent="0.25">
      <c r="J7248" s="1" t="s">
        <v>20753</v>
      </c>
      <c r="K7248" t="s">
        <v>2259</v>
      </c>
    </row>
    <row r="7249" spans="10:11" x14ac:dyDescent="0.25">
      <c r="J7249" s="1" t="s">
        <v>20754</v>
      </c>
      <c r="K7249" t="s">
        <v>2260</v>
      </c>
    </row>
    <row r="7250" spans="10:11" x14ac:dyDescent="0.25">
      <c r="J7250" s="1" t="s">
        <v>20755</v>
      </c>
      <c r="K7250" t="s">
        <v>8624</v>
      </c>
    </row>
    <row r="7251" spans="10:11" x14ac:dyDescent="0.25">
      <c r="J7251" s="1" t="s">
        <v>20756</v>
      </c>
      <c r="K7251" t="s">
        <v>8625</v>
      </c>
    </row>
    <row r="7252" spans="10:11" x14ac:dyDescent="0.25">
      <c r="J7252" s="1" t="s">
        <v>20757</v>
      </c>
      <c r="K7252" t="s">
        <v>8626</v>
      </c>
    </row>
    <row r="7253" spans="10:11" x14ac:dyDescent="0.25">
      <c r="J7253" s="1" t="s">
        <v>20758</v>
      </c>
      <c r="K7253" t="s">
        <v>8627</v>
      </c>
    </row>
    <row r="7254" spans="10:11" x14ac:dyDescent="0.25">
      <c r="J7254" s="1" t="s">
        <v>20759</v>
      </c>
      <c r="K7254" t="s">
        <v>8628</v>
      </c>
    </row>
    <row r="7255" spans="10:11" x14ac:dyDescent="0.25">
      <c r="J7255" s="1" t="s">
        <v>20760</v>
      </c>
      <c r="K7255" t="s">
        <v>2261</v>
      </c>
    </row>
    <row r="7256" spans="10:11" x14ac:dyDescent="0.25">
      <c r="J7256" s="1" t="s">
        <v>20761</v>
      </c>
      <c r="K7256" t="s">
        <v>530</v>
      </c>
    </row>
    <row r="7257" spans="10:11" x14ac:dyDescent="0.25">
      <c r="J7257" s="1" t="s">
        <v>20762</v>
      </c>
      <c r="K7257" t="s">
        <v>8629</v>
      </c>
    </row>
    <row r="7258" spans="10:11" x14ac:dyDescent="0.25">
      <c r="J7258" s="1" t="s">
        <v>20763</v>
      </c>
      <c r="K7258" t="s">
        <v>8630</v>
      </c>
    </row>
    <row r="7259" spans="10:11" x14ac:dyDescent="0.25">
      <c r="J7259" s="1" t="s">
        <v>20764</v>
      </c>
      <c r="K7259" t="s">
        <v>8631</v>
      </c>
    </row>
    <row r="7260" spans="10:11" x14ac:dyDescent="0.25">
      <c r="J7260" s="1" t="s">
        <v>20765</v>
      </c>
      <c r="K7260" t="s">
        <v>8632</v>
      </c>
    </row>
    <row r="7261" spans="10:11" x14ac:dyDescent="0.25">
      <c r="J7261" s="1" t="s">
        <v>20766</v>
      </c>
      <c r="K7261" t="s">
        <v>8633</v>
      </c>
    </row>
    <row r="7262" spans="10:11" x14ac:dyDescent="0.25">
      <c r="J7262" s="1" t="s">
        <v>20767</v>
      </c>
      <c r="K7262" t="s">
        <v>8634</v>
      </c>
    </row>
    <row r="7263" spans="10:11" x14ac:dyDescent="0.25">
      <c r="J7263" s="1" t="s">
        <v>20768</v>
      </c>
      <c r="K7263" t="s">
        <v>8635</v>
      </c>
    </row>
    <row r="7264" spans="10:11" x14ac:dyDescent="0.25">
      <c r="J7264" s="1" t="s">
        <v>20769</v>
      </c>
      <c r="K7264" t="s">
        <v>8636</v>
      </c>
    </row>
    <row r="7265" spans="10:11" x14ac:dyDescent="0.25">
      <c r="J7265" s="1" t="s">
        <v>20770</v>
      </c>
      <c r="K7265" t="s">
        <v>8637</v>
      </c>
    </row>
    <row r="7266" spans="10:11" x14ac:dyDescent="0.25">
      <c r="J7266" s="1" t="s">
        <v>20771</v>
      </c>
      <c r="K7266" t="s">
        <v>531</v>
      </c>
    </row>
    <row r="7267" spans="10:11" x14ac:dyDescent="0.25">
      <c r="J7267" s="1" t="s">
        <v>20772</v>
      </c>
      <c r="K7267" t="s">
        <v>1544</v>
      </c>
    </row>
    <row r="7268" spans="10:11" x14ac:dyDescent="0.25">
      <c r="J7268" s="1" t="s">
        <v>20773</v>
      </c>
      <c r="K7268" t="s">
        <v>8638</v>
      </c>
    </row>
    <row r="7269" spans="10:11" x14ac:dyDescent="0.25">
      <c r="J7269" s="1" t="s">
        <v>20774</v>
      </c>
      <c r="K7269" t="s">
        <v>8639</v>
      </c>
    </row>
    <row r="7270" spans="10:11" x14ac:dyDescent="0.25">
      <c r="J7270" s="1" t="s">
        <v>20775</v>
      </c>
      <c r="K7270" t="s">
        <v>8640</v>
      </c>
    </row>
    <row r="7271" spans="10:11" x14ac:dyDescent="0.25">
      <c r="J7271" s="1" t="s">
        <v>20776</v>
      </c>
      <c r="K7271" t="s">
        <v>8641</v>
      </c>
    </row>
    <row r="7272" spans="10:11" x14ac:dyDescent="0.25">
      <c r="J7272" s="1" t="s">
        <v>20777</v>
      </c>
      <c r="K7272" t="s">
        <v>2262</v>
      </c>
    </row>
    <row r="7273" spans="10:11" x14ac:dyDescent="0.25">
      <c r="J7273" s="1" t="s">
        <v>20778</v>
      </c>
      <c r="K7273" t="s">
        <v>8642</v>
      </c>
    </row>
    <row r="7274" spans="10:11" x14ac:dyDescent="0.25">
      <c r="J7274" s="1" t="s">
        <v>20779</v>
      </c>
      <c r="K7274" t="s">
        <v>1545</v>
      </c>
    </row>
    <row r="7275" spans="10:11" x14ac:dyDescent="0.25">
      <c r="J7275" s="1" t="s">
        <v>20780</v>
      </c>
      <c r="K7275" t="s">
        <v>8643</v>
      </c>
    </row>
    <row r="7276" spans="10:11" x14ac:dyDescent="0.25">
      <c r="J7276" s="1" t="s">
        <v>20781</v>
      </c>
      <c r="K7276" t="s">
        <v>8644</v>
      </c>
    </row>
    <row r="7277" spans="10:11" x14ac:dyDescent="0.25">
      <c r="J7277" s="1" t="s">
        <v>20782</v>
      </c>
      <c r="K7277" t="s">
        <v>8645</v>
      </c>
    </row>
    <row r="7278" spans="10:11" x14ac:dyDescent="0.25">
      <c r="J7278" s="1" t="s">
        <v>20783</v>
      </c>
      <c r="K7278" t="s">
        <v>8646</v>
      </c>
    </row>
    <row r="7279" spans="10:11" x14ac:dyDescent="0.25">
      <c r="J7279" s="1" t="s">
        <v>20784</v>
      </c>
      <c r="K7279" t="s">
        <v>8647</v>
      </c>
    </row>
    <row r="7280" spans="10:11" x14ac:dyDescent="0.25">
      <c r="J7280" s="1" t="s">
        <v>20785</v>
      </c>
      <c r="K7280" t="s">
        <v>8648</v>
      </c>
    </row>
    <row r="7281" spans="10:11" x14ac:dyDescent="0.25">
      <c r="J7281" s="1" t="s">
        <v>20786</v>
      </c>
      <c r="K7281" t="s">
        <v>8649</v>
      </c>
    </row>
    <row r="7282" spans="10:11" x14ac:dyDescent="0.25">
      <c r="J7282" s="1" t="s">
        <v>20787</v>
      </c>
      <c r="K7282" t="s">
        <v>8650</v>
      </c>
    </row>
    <row r="7283" spans="10:11" x14ac:dyDescent="0.25">
      <c r="J7283" s="1" t="s">
        <v>20788</v>
      </c>
      <c r="K7283" t="s">
        <v>8651</v>
      </c>
    </row>
    <row r="7284" spans="10:11" x14ac:dyDescent="0.25">
      <c r="J7284" s="1" t="s">
        <v>20789</v>
      </c>
      <c r="K7284" t="s">
        <v>8652</v>
      </c>
    </row>
    <row r="7285" spans="10:11" x14ac:dyDescent="0.25">
      <c r="J7285" s="1" t="s">
        <v>20790</v>
      </c>
      <c r="K7285" t="s">
        <v>8653</v>
      </c>
    </row>
    <row r="7286" spans="10:11" x14ac:dyDescent="0.25">
      <c r="J7286" s="1" t="s">
        <v>20791</v>
      </c>
      <c r="K7286" t="s">
        <v>8654</v>
      </c>
    </row>
    <row r="7287" spans="10:11" x14ac:dyDescent="0.25">
      <c r="J7287" s="1" t="s">
        <v>20792</v>
      </c>
      <c r="K7287" t="s">
        <v>8655</v>
      </c>
    </row>
    <row r="7288" spans="10:11" x14ac:dyDescent="0.25">
      <c r="J7288" s="1" t="s">
        <v>20793</v>
      </c>
      <c r="K7288" t="s">
        <v>8656</v>
      </c>
    </row>
    <row r="7289" spans="10:11" x14ac:dyDescent="0.25">
      <c r="J7289" s="1" t="s">
        <v>20794</v>
      </c>
      <c r="K7289" t="s">
        <v>903</v>
      </c>
    </row>
    <row r="7290" spans="10:11" x14ac:dyDescent="0.25">
      <c r="J7290" s="1" t="s">
        <v>20795</v>
      </c>
      <c r="K7290" t="s">
        <v>1546</v>
      </c>
    </row>
    <row r="7291" spans="10:11" x14ac:dyDescent="0.25">
      <c r="J7291" s="1" t="s">
        <v>20796</v>
      </c>
      <c r="K7291" t="s">
        <v>8657</v>
      </c>
    </row>
    <row r="7292" spans="10:11" x14ac:dyDescent="0.25">
      <c r="J7292" s="1" t="s">
        <v>20797</v>
      </c>
      <c r="K7292" t="s">
        <v>8658</v>
      </c>
    </row>
    <row r="7293" spans="10:11" x14ac:dyDescent="0.25">
      <c r="J7293" s="1" t="s">
        <v>20798</v>
      </c>
      <c r="K7293" t="s">
        <v>8659</v>
      </c>
    </row>
    <row r="7294" spans="10:11" x14ac:dyDescent="0.25">
      <c r="J7294" s="1" t="s">
        <v>20799</v>
      </c>
      <c r="K7294" t="s">
        <v>8660</v>
      </c>
    </row>
    <row r="7295" spans="10:11" x14ac:dyDescent="0.25">
      <c r="J7295" s="1" t="s">
        <v>20800</v>
      </c>
      <c r="K7295" t="s">
        <v>8661</v>
      </c>
    </row>
    <row r="7296" spans="10:11" x14ac:dyDescent="0.25">
      <c r="J7296" s="1" t="s">
        <v>20801</v>
      </c>
      <c r="K7296" t="s">
        <v>8662</v>
      </c>
    </row>
    <row r="7297" spans="10:11" x14ac:dyDescent="0.25">
      <c r="J7297" s="1" t="s">
        <v>20802</v>
      </c>
      <c r="K7297" t="s">
        <v>8663</v>
      </c>
    </row>
    <row r="7298" spans="10:11" x14ac:dyDescent="0.25">
      <c r="J7298" s="1" t="s">
        <v>20803</v>
      </c>
      <c r="K7298" t="s">
        <v>8664</v>
      </c>
    </row>
    <row r="7299" spans="10:11" x14ac:dyDescent="0.25">
      <c r="J7299" s="1" t="s">
        <v>20804</v>
      </c>
      <c r="K7299" t="s">
        <v>8665</v>
      </c>
    </row>
    <row r="7300" spans="10:11" x14ac:dyDescent="0.25">
      <c r="J7300" s="1" t="s">
        <v>20805</v>
      </c>
      <c r="K7300" t="s">
        <v>8666</v>
      </c>
    </row>
    <row r="7301" spans="10:11" x14ac:dyDescent="0.25">
      <c r="J7301" s="1" t="s">
        <v>20806</v>
      </c>
      <c r="K7301" t="s">
        <v>8667</v>
      </c>
    </row>
    <row r="7302" spans="10:11" x14ac:dyDescent="0.25">
      <c r="J7302" s="1" t="s">
        <v>20807</v>
      </c>
      <c r="K7302" t="s">
        <v>8668</v>
      </c>
    </row>
    <row r="7303" spans="10:11" x14ac:dyDescent="0.25">
      <c r="J7303" s="1" t="s">
        <v>20808</v>
      </c>
      <c r="K7303" t="s">
        <v>2263</v>
      </c>
    </row>
    <row r="7304" spans="10:11" x14ac:dyDescent="0.25">
      <c r="J7304" s="1" t="s">
        <v>20809</v>
      </c>
      <c r="K7304" t="s">
        <v>904</v>
      </c>
    </row>
    <row r="7305" spans="10:11" x14ac:dyDescent="0.25">
      <c r="J7305" s="1" t="s">
        <v>20810</v>
      </c>
      <c r="K7305" t="s">
        <v>2264</v>
      </c>
    </row>
    <row r="7306" spans="10:11" x14ac:dyDescent="0.25">
      <c r="J7306" s="1" t="s">
        <v>20811</v>
      </c>
      <c r="K7306" t="s">
        <v>8669</v>
      </c>
    </row>
    <row r="7307" spans="10:11" x14ac:dyDescent="0.25">
      <c r="J7307" s="1" t="s">
        <v>20812</v>
      </c>
      <c r="K7307" t="s">
        <v>8670</v>
      </c>
    </row>
    <row r="7308" spans="10:11" x14ac:dyDescent="0.25">
      <c r="J7308" s="1" t="s">
        <v>20813</v>
      </c>
      <c r="K7308" t="s">
        <v>8671</v>
      </c>
    </row>
    <row r="7309" spans="10:11" x14ac:dyDescent="0.25">
      <c r="J7309" s="1" t="s">
        <v>20814</v>
      </c>
      <c r="K7309" t="s">
        <v>8672</v>
      </c>
    </row>
    <row r="7310" spans="10:11" x14ac:dyDescent="0.25">
      <c r="J7310" s="1" t="s">
        <v>20815</v>
      </c>
      <c r="K7310" t="s">
        <v>905</v>
      </c>
    </row>
    <row r="7311" spans="10:11" x14ac:dyDescent="0.25">
      <c r="J7311" s="1" t="s">
        <v>20816</v>
      </c>
      <c r="K7311" t="s">
        <v>8673</v>
      </c>
    </row>
    <row r="7312" spans="10:11" x14ac:dyDescent="0.25">
      <c r="J7312" s="1" t="s">
        <v>20817</v>
      </c>
      <c r="K7312" t="s">
        <v>8674</v>
      </c>
    </row>
    <row r="7313" spans="10:11" x14ac:dyDescent="0.25">
      <c r="J7313" s="1" t="s">
        <v>20818</v>
      </c>
      <c r="K7313" t="s">
        <v>8675</v>
      </c>
    </row>
    <row r="7314" spans="10:11" x14ac:dyDescent="0.25">
      <c r="J7314" s="1" t="s">
        <v>20819</v>
      </c>
      <c r="K7314" t="s">
        <v>8676</v>
      </c>
    </row>
    <row r="7315" spans="10:11" x14ac:dyDescent="0.25">
      <c r="J7315" s="1" t="s">
        <v>20820</v>
      </c>
      <c r="K7315" t="s">
        <v>8677</v>
      </c>
    </row>
    <row r="7316" spans="10:11" x14ac:dyDescent="0.25">
      <c r="J7316" s="1" t="s">
        <v>20821</v>
      </c>
      <c r="K7316" t="s">
        <v>8678</v>
      </c>
    </row>
    <row r="7317" spans="10:11" x14ac:dyDescent="0.25">
      <c r="J7317" s="1" t="s">
        <v>20822</v>
      </c>
      <c r="K7317" t="s">
        <v>8679</v>
      </c>
    </row>
    <row r="7318" spans="10:11" x14ac:dyDescent="0.25">
      <c r="J7318" s="1" t="s">
        <v>20823</v>
      </c>
      <c r="K7318" t="s">
        <v>8680</v>
      </c>
    </row>
    <row r="7319" spans="10:11" x14ac:dyDescent="0.25">
      <c r="J7319" s="1" t="s">
        <v>20824</v>
      </c>
      <c r="K7319" t="s">
        <v>8681</v>
      </c>
    </row>
    <row r="7320" spans="10:11" x14ac:dyDescent="0.25">
      <c r="J7320" s="1" t="s">
        <v>20825</v>
      </c>
      <c r="K7320" t="s">
        <v>8682</v>
      </c>
    </row>
    <row r="7321" spans="10:11" x14ac:dyDescent="0.25">
      <c r="J7321" s="1" t="s">
        <v>20826</v>
      </c>
      <c r="K7321" t="s">
        <v>8683</v>
      </c>
    </row>
    <row r="7322" spans="10:11" x14ac:dyDescent="0.25">
      <c r="J7322" s="1" t="s">
        <v>20827</v>
      </c>
      <c r="K7322" t="s">
        <v>8684</v>
      </c>
    </row>
    <row r="7323" spans="10:11" x14ac:dyDescent="0.25">
      <c r="J7323" s="1" t="s">
        <v>20828</v>
      </c>
      <c r="K7323" t="s">
        <v>8685</v>
      </c>
    </row>
    <row r="7324" spans="10:11" x14ac:dyDescent="0.25">
      <c r="J7324" s="1" t="s">
        <v>20829</v>
      </c>
      <c r="K7324" t="s">
        <v>8686</v>
      </c>
    </row>
    <row r="7325" spans="10:11" x14ac:dyDescent="0.25">
      <c r="J7325" s="1" t="s">
        <v>20830</v>
      </c>
      <c r="K7325" t="s">
        <v>8687</v>
      </c>
    </row>
    <row r="7326" spans="10:11" x14ac:dyDescent="0.25">
      <c r="J7326" s="1" t="s">
        <v>20831</v>
      </c>
      <c r="K7326" t="s">
        <v>8688</v>
      </c>
    </row>
    <row r="7327" spans="10:11" x14ac:dyDescent="0.25">
      <c r="J7327" s="1" t="s">
        <v>20832</v>
      </c>
      <c r="K7327" t="s">
        <v>8689</v>
      </c>
    </row>
    <row r="7328" spans="10:11" x14ac:dyDescent="0.25">
      <c r="J7328" s="1" t="s">
        <v>20833</v>
      </c>
      <c r="K7328" t="s">
        <v>8690</v>
      </c>
    </row>
    <row r="7329" spans="10:11" x14ac:dyDescent="0.25">
      <c r="J7329" s="1" t="s">
        <v>20834</v>
      </c>
      <c r="K7329" t="s">
        <v>8691</v>
      </c>
    </row>
    <row r="7330" spans="10:11" x14ac:dyDescent="0.25">
      <c r="J7330" s="1" t="s">
        <v>20835</v>
      </c>
      <c r="K7330" t="s">
        <v>8692</v>
      </c>
    </row>
    <row r="7331" spans="10:11" x14ac:dyDescent="0.25">
      <c r="J7331" s="1" t="s">
        <v>20836</v>
      </c>
      <c r="K7331" t="s">
        <v>8693</v>
      </c>
    </row>
    <row r="7332" spans="10:11" x14ac:dyDescent="0.25">
      <c r="J7332" s="1" t="s">
        <v>20837</v>
      </c>
      <c r="K7332" t="s">
        <v>8694</v>
      </c>
    </row>
    <row r="7333" spans="10:11" x14ac:dyDescent="0.25">
      <c r="J7333" s="1" t="s">
        <v>20838</v>
      </c>
      <c r="K7333" t="s">
        <v>8695</v>
      </c>
    </row>
    <row r="7334" spans="10:11" x14ac:dyDescent="0.25">
      <c r="J7334" s="1" t="s">
        <v>20839</v>
      </c>
      <c r="K7334" t="s">
        <v>8696</v>
      </c>
    </row>
    <row r="7335" spans="10:11" x14ac:dyDescent="0.25">
      <c r="J7335" s="1" t="s">
        <v>20840</v>
      </c>
      <c r="K7335" t="s">
        <v>8697</v>
      </c>
    </row>
    <row r="7336" spans="10:11" x14ac:dyDescent="0.25">
      <c r="J7336" s="1" t="s">
        <v>20841</v>
      </c>
      <c r="K7336" t="s">
        <v>8698</v>
      </c>
    </row>
    <row r="7337" spans="10:11" x14ac:dyDescent="0.25">
      <c r="J7337" s="1" t="s">
        <v>20842</v>
      </c>
      <c r="K7337" t="s">
        <v>8699</v>
      </c>
    </row>
    <row r="7338" spans="10:11" x14ac:dyDescent="0.25">
      <c r="J7338" s="1" t="s">
        <v>20843</v>
      </c>
      <c r="K7338" t="s">
        <v>8700</v>
      </c>
    </row>
    <row r="7339" spans="10:11" x14ac:dyDescent="0.25">
      <c r="J7339" s="1" t="s">
        <v>20844</v>
      </c>
      <c r="K7339" t="s">
        <v>8701</v>
      </c>
    </row>
    <row r="7340" spans="10:11" x14ac:dyDescent="0.25">
      <c r="J7340" s="1" t="s">
        <v>20845</v>
      </c>
      <c r="K7340" t="s">
        <v>8702</v>
      </c>
    </row>
    <row r="7341" spans="10:11" x14ac:dyDescent="0.25">
      <c r="J7341" s="1" t="s">
        <v>20846</v>
      </c>
      <c r="K7341" t="s">
        <v>8703</v>
      </c>
    </row>
    <row r="7342" spans="10:11" x14ac:dyDescent="0.25">
      <c r="J7342" s="1" t="s">
        <v>20847</v>
      </c>
      <c r="K7342" t="s">
        <v>8704</v>
      </c>
    </row>
    <row r="7343" spans="10:11" x14ac:dyDescent="0.25">
      <c r="J7343" s="1" t="s">
        <v>20848</v>
      </c>
      <c r="K7343" t="s">
        <v>8705</v>
      </c>
    </row>
    <row r="7344" spans="10:11" x14ac:dyDescent="0.25">
      <c r="J7344" s="1" t="s">
        <v>20849</v>
      </c>
      <c r="K7344" t="s">
        <v>8706</v>
      </c>
    </row>
    <row r="7345" spans="10:11" x14ac:dyDescent="0.25">
      <c r="J7345" s="1" t="s">
        <v>20850</v>
      </c>
      <c r="K7345" t="s">
        <v>8707</v>
      </c>
    </row>
    <row r="7346" spans="10:11" x14ac:dyDescent="0.25">
      <c r="J7346" s="1" t="s">
        <v>20851</v>
      </c>
      <c r="K7346" t="s">
        <v>8708</v>
      </c>
    </row>
    <row r="7347" spans="10:11" x14ac:dyDescent="0.25">
      <c r="J7347" s="1" t="s">
        <v>20852</v>
      </c>
      <c r="K7347" t="s">
        <v>8709</v>
      </c>
    </row>
    <row r="7348" spans="10:11" x14ac:dyDescent="0.25">
      <c r="J7348" s="1" t="s">
        <v>20853</v>
      </c>
      <c r="K7348" t="s">
        <v>8710</v>
      </c>
    </row>
    <row r="7349" spans="10:11" x14ac:dyDescent="0.25">
      <c r="J7349" s="1" t="s">
        <v>20854</v>
      </c>
      <c r="K7349" t="s">
        <v>8711</v>
      </c>
    </row>
    <row r="7350" spans="10:11" x14ac:dyDescent="0.25">
      <c r="J7350" s="1" t="s">
        <v>20855</v>
      </c>
      <c r="K7350" t="s">
        <v>8712</v>
      </c>
    </row>
    <row r="7351" spans="10:11" x14ac:dyDescent="0.25">
      <c r="J7351" s="1" t="s">
        <v>20856</v>
      </c>
      <c r="K7351" t="s">
        <v>8713</v>
      </c>
    </row>
    <row r="7352" spans="10:11" x14ac:dyDescent="0.25">
      <c r="J7352" s="1" t="s">
        <v>20857</v>
      </c>
      <c r="K7352" t="s">
        <v>8714</v>
      </c>
    </row>
    <row r="7353" spans="10:11" x14ac:dyDescent="0.25">
      <c r="J7353" s="1" t="s">
        <v>20858</v>
      </c>
      <c r="K7353" t="s">
        <v>8715</v>
      </c>
    </row>
    <row r="7354" spans="10:11" x14ac:dyDescent="0.25">
      <c r="J7354" s="1" t="s">
        <v>20859</v>
      </c>
      <c r="K7354" t="s">
        <v>8716</v>
      </c>
    </row>
    <row r="7355" spans="10:11" x14ac:dyDescent="0.25">
      <c r="J7355" s="1" t="s">
        <v>20860</v>
      </c>
      <c r="K7355" t="s">
        <v>8717</v>
      </c>
    </row>
    <row r="7356" spans="10:11" x14ac:dyDescent="0.25">
      <c r="J7356" s="1" t="s">
        <v>20861</v>
      </c>
      <c r="K7356" t="s">
        <v>8718</v>
      </c>
    </row>
    <row r="7357" spans="10:11" x14ac:dyDescent="0.25">
      <c r="J7357" s="1" t="s">
        <v>20862</v>
      </c>
      <c r="K7357" t="s">
        <v>8719</v>
      </c>
    </row>
    <row r="7358" spans="10:11" x14ac:dyDescent="0.25">
      <c r="J7358" s="1" t="s">
        <v>20863</v>
      </c>
      <c r="K7358" t="s">
        <v>2265</v>
      </c>
    </row>
    <row r="7359" spans="10:11" x14ac:dyDescent="0.25">
      <c r="J7359" s="1" t="s">
        <v>20864</v>
      </c>
      <c r="K7359" t="s">
        <v>8720</v>
      </c>
    </row>
    <row r="7360" spans="10:11" x14ac:dyDescent="0.25">
      <c r="J7360" s="1" t="s">
        <v>20865</v>
      </c>
      <c r="K7360" t="s">
        <v>8721</v>
      </c>
    </row>
    <row r="7361" spans="10:11" x14ac:dyDescent="0.25">
      <c r="J7361" s="1" t="s">
        <v>20866</v>
      </c>
      <c r="K7361" t="s">
        <v>8722</v>
      </c>
    </row>
    <row r="7362" spans="10:11" x14ac:dyDescent="0.25">
      <c r="J7362" s="1" t="s">
        <v>20867</v>
      </c>
      <c r="K7362" t="s">
        <v>8723</v>
      </c>
    </row>
    <row r="7363" spans="10:11" x14ac:dyDescent="0.25">
      <c r="J7363" s="1" t="s">
        <v>20868</v>
      </c>
      <c r="K7363" t="s">
        <v>2266</v>
      </c>
    </row>
    <row r="7364" spans="10:11" x14ac:dyDescent="0.25">
      <c r="J7364" s="1" t="s">
        <v>20869</v>
      </c>
      <c r="K7364" t="s">
        <v>2267</v>
      </c>
    </row>
    <row r="7365" spans="10:11" x14ac:dyDescent="0.25">
      <c r="J7365" s="1" t="s">
        <v>20870</v>
      </c>
      <c r="K7365" t="s">
        <v>8724</v>
      </c>
    </row>
    <row r="7366" spans="10:11" x14ac:dyDescent="0.25">
      <c r="J7366" s="1" t="s">
        <v>20871</v>
      </c>
      <c r="K7366" t="s">
        <v>8725</v>
      </c>
    </row>
    <row r="7367" spans="10:11" x14ac:dyDescent="0.25">
      <c r="J7367" s="1" t="s">
        <v>20872</v>
      </c>
      <c r="K7367" t="s">
        <v>906</v>
      </c>
    </row>
    <row r="7368" spans="10:11" x14ac:dyDescent="0.25">
      <c r="J7368" s="1" t="s">
        <v>20873</v>
      </c>
      <c r="K7368" t="s">
        <v>8726</v>
      </c>
    </row>
    <row r="7369" spans="10:11" x14ac:dyDescent="0.25">
      <c r="J7369" s="1" t="s">
        <v>20874</v>
      </c>
      <c r="K7369" t="s">
        <v>8727</v>
      </c>
    </row>
    <row r="7370" spans="10:11" x14ac:dyDescent="0.25">
      <c r="J7370" s="1" t="s">
        <v>20875</v>
      </c>
      <c r="K7370" t="s">
        <v>8728</v>
      </c>
    </row>
    <row r="7371" spans="10:11" x14ac:dyDescent="0.25">
      <c r="J7371" s="1" t="s">
        <v>20876</v>
      </c>
      <c r="K7371" t="s">
        <v>8729</v>
      </c>
    </row>
    <row r="7372" spans="10:11" x14ac:dyDescent="0.25">
      <c r="J7372" s="1" t="s">
        <v>20877</v>
      </c>
      <c r="K7372" t="s">
        <v>2268</v>
      </c>
    </row>
    <row r="7373" spans="10:11" x14ac:dyDescent="0.25">
      <c r="J7373" s="1" t="s">
        <v>20878</v>
      </c>
      <c r="K7373" t="s">
        <v>8730</v>
      </c>
    </row>
    <row r="7374" spans="10:11" x14ac:dyDescent="0.25">
      <c r="J7374" s="1" t="s">
        <v>20879</v>
      </c>
      <c r="K7374" t="s">
        <v>8731</v>
      </c>
    </row>
    <row r="7375" spans="10:11" x14ac:dyDescent="0.25">
      <c r="J7375" s="1" t="s">
        <v>20880</v>
      </c>
      <c r="K7375" t="s">
        <v>8732</v>
      </c>
    </row>
    <row r="7376" spans="10:11" x14ac:dyDescent="0.25">
      <c r="J7376" s="1" t="s">
        <v>20881</v>
      </c>
      <c r="K7376" t="s">
        <v>8733</v>
      </c>
    </row>
    <row r="7377" spans="10:11" x14ac:dyDescent="0.25">
      <c r="J7377" s="1" t="s">
        <v>20882</v>
      </c>
      <c r="K7377" t="s">
        <v>8734</v>
      </c>
    </row>
    <row r="7378" spans="10:11" x14ac:dyDescent="0.25">
      <c r="J7378" s="1" t="s">
        <v>20883</v>
      </c>
      <c r="K7378" t="s">
        <v>8735</v>
      </c>
    </row>
    <row r="7379" spans="10:11" x14ac:dyDescent="0.25">
      <c r="J7379" s="1" t="s">
        <v>20884</v>
      </c>
      <c r="K7379" t="s">
        <v>8736</v>
      </c>
    </row>
    <row r="7380" spans="10:11" x14ac:dyDescent="0.25">
      <c r="J7380" s="1" t="s">
        <v>20885</v>
      </c>
      <c r="K7380" t="s">
        <v>8737</v>
      </c>
    </row>
    <row r="7381" spans="10:11" x14ac:dyDescent="0.25">
      <c r="J7381" s="1" t="s">
        <v>20886</v>
      </c>
      <c r="K7381" t="s">
        <v>8738</v>
      </c>
    </row>
    <row r="7382" spans="10:11" x14ac:dyDescent="0.25">
      <c r="J7382" s="1" t="s">
        <v>20887</v>
      </c>
      <c r="K7382" t="s">
        <v>8739</v>
      </c>
    </row>
    <row r="7383" spans="10:11" x14ac:dyDescent="0.25">
      <c r="J7383" s="1" t="s">
        <v>20888</v>
      </c>
      <c r="K7383" t="s">
        <v>907</v>
      </c>
    </row>
    <row r="7384" spans="10:11" x14ac:dyDescent="0.25">
      <c r="J7384" s="1" t="s">
        <v>20889</v>
      </c>
      <c r="K7384" t="s">
        <v>8740</v>
      </c>
    </row>
    <row r="7385" spans="10:11" x14ac:dyDescent="0.25">
      <c r="J7385" s="1" t="s">
        <v>20890</v>
      </c>
      <c r="K7385" t="s">
        <v>8741</v>
      </c>
    </row>
    <row r="7386" spans="10:11" x14ac:dyDescent="0.25">
      <c r="J7386" s="1" t="s">
        <v>20891</v>
      </c>
      <c r="K7386" t="s">
        <v>8742</v>
      </c>
    </row>
    <row r="7387" spans="10:11" x14ac:dyDescent="0.25">
      <c r="J7387" s="1" t="s">
        <v>20892</v>
      </c>
      <c r="K7387" t="s">
        <v>8743</v>
      </c>
    </row>
    <row r="7388" spans="10:11" x14ac:dyDescent="0.25">
      <c r="J7388" s="1" t="s">
        <v>20893</v>
      </c>
      <c r="K7388" t="s">
        <v>8744</v>
      </c>
    </row>
    <row r="7389" spans="10:11" x14ac:dyDescent="0.25">
      <c r="J7389" s="1" t="s">
        <v>20894</v>
      </c>
      <c r="K7389" t="s">
        <v>8745</v>
      </c>
    </row>
    <row r="7390" spans="10:11" x14ac:dyDescent="0.25">
      <c r="J7390" s="1" t="s">
        <v>20895</v>
      </c>
      <c r="K7390" t="s">
        <v>2269</v>
      </c>
    </row>
    <row r="7391" spans="10:11" x14ac:dyDescent="0.25">
      <c r="J7391" s="1" t="s">
        <v>20896</v>
      </c>
      <c r="K7391" t="s">
        <v>8746</v>
      </c>
    </row>
    <row r="7392" spans="10:11" x14ac:dyDescent="0.25">
      <c r="J7392" s="1" t="s">
        <v>20897</v>
      </c>
      <c r="K7392" t="s">
        <v>8747</v>
      </c>
    </row>
    <row r="7393" spans="10:11" x14ac:dyDescent="0.25">
      <c r="J7393" s="1" t="s">
        <v>20898</v>
      </c>
      <c r="K7393" t="s">
        <v>8748</v>
      </c>
    </row>
    <row r="7394" spans="10:11" x14ac:dyDescent="0.25">
      <c r="J7394" s="1" t="s">
        <v>20899</v>
      </c>
      <c r="K7394" t="s">
        <v>8749</v>
      </c>
    </row>
    <row r="7395" spans="10:11" x14ac:dyDescent="0.25">
      <c r="J7395" s="1" t="s">
        <v>20900</v>
      </c>
      <c r="K7395" t="s">
        <v>8750</v>
      </c>
    </row>
    <row r="7396" spans="10:11" x14ac:dyDescent="0.25">
      <c r="J7396" s="1" t="s">
        <v>20901</v>
      </c>
      <c r="K7396" t="s">
        <v>8751</v>
      </c>
    </row>
    <row r="7397" spans="10:11" x14ac:dyDescent="0.25">
      <c r="J7397" s="1" t="s">
        <v>20902</v>
      </c>
      <c r="K7397" t="s">
        <v>8752</v>
      </c>
    </row>
    <row r="7398" spans="10:11" x14ac:dyDescent="0.25">
      <c r="J7398" s="1" t="s">
        <v>20903</v>
      </c>
      <c r="K7398" t="s">
        <v>8753</v>
      </c>
    </row>
    <row r="7399" spans="10:11" x14ac:dyDescent="0.25">
      <c r="J7399" s="1" t="s">
        <v>20904</v>
      </c>
      <c r="K7399" t="s">
        <v>656</v>
      </c>
    </row>
    <row r="7400" spans="10:11" x14ac:dyDescent="0.25">
      <c r="J7400" s="1" t="s">
        <v>20905</v>
      </c>
      <c r="K7400" t="s">
        <v>8754</v>
      </c>
    </row>
    <row r="7401" spans="10:11" x14ac:dyDescent="0.25">
      <c r="J7401" s="1" t="s">
        <v>20906</v>
      </c>
      <c r="K7401" t="s">
        <v>8755</v>
      </c>
    </row>
    <row r="7402" spans="10:11" x14ac:dyDescent="0.25">
      <c r="J7402" s="1" t="s">
        <v>20907</v>
      </c>
      <c r="K7402" t="s">
        <v>8756</v>
      </c>
    </row>
    <row r="7403" spans="10:11" x14ac:dyDescent="0.25">
      <c r="J7403" s="1" t="s">
        <v>20908</v>
      </c>
      <c r="K7403" t="s">
        <v>8757</v>
      </c>
    </row>
    <row r="7404" spans="10:11" x14ac:dyDescent="0.25">
      <c r="J7404" s="1" t="s">
        <v>20909</v>
      </c>
      <c r="K7404" t="s">
        <v>8758</v>
      </c>
    </row>
    <row r="7405" spans="10:11" x14ac:dyDescent="0.25">
      <c r="J7405" s="1" t="s">
        <v>20910</v>
      </c>
      <c r="K7405" t="s">
        <v>8759</v>
      </c>
    </row>
    <row r="7406" spans="10:11" x14ac:dyDescent="0.25">
      <c r="J7406" s="1" t="s">
        <v>20911</v>
      </c>
      <c r="K7406" t="s">
        <v>8760</v>
      </c>
    </row>
    <row r="7407" spans="10:11" x14ac:dyDescent="0.25">
      <c r="J7407" s="1" t="s">
        <v>20912</v>
      </c>
      <c r="K7407" t="s">
        <v>8761</v>
      </c>
    </row>
    <row r="7408" spans="10:11" x14ac:dyDescent="0.25">
      <c r="J7408" s="1" t="s">
        <v>20913</v>
      </c>
      <c r="K7408" t="s">
        <v>8762</v>
      </c>
    </row>
    <row r="7409" spans="10:11" x14ac:dyDescent="0.25">
      <c r="J7409" s="1" t="s">
        <v>20914</v>
      </c>
      <c r="K7409" t="s">
        <v>8763</v>
      </c>
    </row>
    <row r="7410" spans="10:11" x14ac:dyDescent="0.25">
      <c r="J7410" s="1" t="s">
        <v>20915</v>
      </c>
      <c r="K7410" t="s">
        <v>657</v>
      </c>
    </row>
    <row r="7411" spans="10:11" x14ac:dyDescent="0.25">
      <c r="J7411" s="1" t="s">
        <v>20916</v>
      </c>
      <c r="K7411" t="s">
        <v>8764</v>
      </c>
    </row>
    <row r="7412" spans="10:11" x14ac:dyDescent="0.25">
      <c r="J7412" s="1" t="s">
        <v>20917</v>
      </c>
      <c r="K7412" t="s">
        <v>8765</v>
      </c>
    </row>
    <row r="7413" spans="10:11" x14ac:dyDescent="0.25">
      <c r="J7413" s="1" t="s">
        <v>20918</v>
      </c>
      <c r="K7413" t="s">
        <v>8766</v>
      </c>
    </row>
    <row r="7414" spans="10:11" x14ac:dyDescent="0.25">
      <c r="J7414" s="1" t="s">
        <v>20919</v>
      </c>
      <c r="K7414" t="s">
        <v>1547</v>
      </c>
    </row>
    <row r="7415" spans="10:11" x14ac:dyDescent="0.25">
      <c r="J7415" s="1" t="s">
        <v>20920</v>
      </c>
      <c r="K7415" t="s">
        <v>1548</v>
      </c>
    </row>
    <row r="7416" spans="10:11" x14ac:dyDescent="0.25">
      <c r="J7416" s="1" t="s">
        <v>20921</v>
      </c>
      <c r="K7416" t="s">
        <v>8767</v>
      </c>
    </row>
    <row r="7417" spans="10:11" x14ac:dyDescent="0.25">
      <c r="J7417" s="1" t="s">
        <v>20922</v>
      </c>
      <c r="K7417" t="s">
        <v>8768</v>
      </c>
    </row>
    <row r="7418" spans="10:11" x14ac:dyDescent="0.25">
      <c r="J7418" s="1" t="s">
        <v>20923</v>
      </c>
      <c r="K7418" t="s">
        <v>8769</v>
      </c>
    </row>
    <row r="7419" spans="10:11" x14ac:dyDescent="0.25">
      <c r="J7419" s="1" t="s">
        <v>20924</v>
      </c>
      <c r="K7419" t="s">
        <v>8770</v>
      </c>
    </row>
    <row r="7420" spans="10:11" x14ac:dyDescent="0.25">
      <c r="J7420" s="1" t="s">
        <v>20925</v>
      </c>
      <c r="K7420" t="s">
        <v>8771</v>
      </c>
    </row>
    <row r="7421" spans="10:11" x14ac:dyDescent="0.25">
      <c r="J7421" s="1" t="s">
        <v>20926</v>
      </c>
      <c r="K7421" t="s">
        <v>8772</v>
      </c>
    </row>
    <row r="7422" spans="10:11" x14ac:dyDescent="0.25">
      <c r="J7422" s="1" t="s">
        <v>20927</v>
      </c>
      <c r="K7422" t="s">
        <v>8773</v>
      </c>
    </row>
    <row r="7423" spans="10:11" x14ac:dyDescent="0.25">
      <c r="J7423" s="1" t="s">
        <v>20928</v>
      </c>
      <c r="K7423" t="s">
        <v>8774</v>
      </c>
    </row>
    <row r="7424" spans="10:11" x14ac:dyDescent="0.25">
      <c r="J7424" s="1" t="s">
        <v>20929</v>
      </c>
      <c r="K7424" t="s">
        <v>8775</v>
      </c>
    </row>
    <row r="7425" spans="10:11" x14ac:dyDescent="0.25">
      <c r="J7425" s="1" t="s">
        <v>20930</v>
      </c>
      <c r="K7425" t="s">
        <v>8776</v>
      </c>
    </row>
    <row r="7426" spans="10:11" x14ac:dyDescent="0.25">
      <c r="J7426" s="1" t="s">
        <v>20931</v>
      </c>
      <c r="K7426" t="s">
        <v>8777</v>
      </c>
    </row>
    <row r="7427" spans="10:11" x14ac:dyDescent="0.25">
      <c r="J7427" s="1" t="s">
        <v>20932</v>
      </c>
      <c r="K7427" t="s">
        <v>658</v>
      </c>
    </row>
    <row r="7428" spans="10:11" x14ac:dyDescent="0.25">
      <c r="J7428" s="1" t="s">
        <v>20933</v>
      </c>
      <c r="K7428" t="s">
        <v>8778</v>
      </c>
    </row>
    <row r="7429" spans="10:11" x14ac:dyDescent="0.25">
      <c r="J7429" s="1" t="s">
        <v>20934</v>
      </c>
      <c r="K7429" t="s">
        <v>8779</v>
      </c>
    </row>
    <row r="7430" spans="10:11" x14ac:dyDescent="0.25">
      <c r="J7430" s="1" t="s">
        <v>20935</v>
      </c>
      <c r="K7430" t="s">
        <v>8780</v>
      </c>
    </row>
    <row r="7431" spans="10:11" x14ac:dyDescent="0.25">
      <c r="J7431" s="1" t="s">
        <v>20936</v>
      </c>
      <c r="K7431" t="s">
        <v>8781</v>
      </c>
    </row>
    <row r="7432" spans="10:11" x14ac:dyDescent="0.25">
      <c r="J7432" s="1" t="s">
        <v>20937</v>
      </c>
      <c r="K7432" t="s">
        <v>8782</v>
      </c>
    </row>
    <row r="7433" spans="10:11" x14ac:dyDescent="0.25">
      <c r="J7433" s="1" t="s">
        <v>20938</v>
      </c>
      <c r="K7433" t="s">
        <v>8783</v>
      </c>
    </row>
    <row r="7434" spans="10:11" x14ac:dyDescent="0.25">
      <c r="J7434" s="1" t="s">
        <v>20939</v>
      </c>
      <c r="K7434" t="s">
        <v>8784</v>
      </c>
    </row>
    <row r="7435" spans="10:11" x14ac:dyDescent="0.25">
      <c r="J7435" s="1" t="s">
        <v>20940</v>
      </c>
      <c r="K7435" t="s">
        <v>8785</v>
      </c>
    </row>
    <row r="7436" spans="10:11" x14ac:dyDescent="0.25">
      <c r="J7436" s="1" t="s">
        <v>20941</v>
      </c>
      <c r="K7436" t="s">
        <v>8786</v>
      </c>
    </row>
    <row r="7437" spans="10:11" x14ac:dyDescent="0.25">
      <c r="J7437" s="1" t="s">
        <v>20942</v>
      </c>
      <c r="K7437" t="s">
        <v>8787</v>
      </c>
    </row>
    <row r="7438" spans="10:11" x14ac:dyDescent="0.25">
      <c r="J7438" s="1" t="s">
        <v>20943</v>
      </c>
      <c r="K7438" t="s">
        <v>8788</v>
      </c>
    </row>
    <row r="7439" spans="10:11" x14ac:dyDescent="0.25">
      <c r="J7439" s="1" t="s">
        <v>20944</v>
      </c>
      <c r="K7439" t="s">
        <v>8789</v>
      </c>
    </row>
    <row r="7440" spans="10:11" x14ac:dyDescent="0.25">
      <c r="J7440" s="1" t="s">
        <v>20945</v>
      </c>
      <c r="K7440" t="s">
        <v>908</v>
      </c>
    </row>
    <row r="7441" spans="10:11" x14ac:dyDescent="0.25">
      <c r="J7441" s="1" t="s">
        <v>20946</v>
      </c>
      <c r="K7441" t="s">
        <v>8790</v>
      </c>
    </row>
    <row r="7442" spans="10:11" x14ac:dyDescent="0.25">
      <c r="J7442" s="1" t="s">
        <v>20947</v>
      </c>
      <c r="K7442" t="s">
        <v>8791</v>
      </c>
    </row>
    <row r="7443" spans="10:11" x14ac:dyDescent="0.25">
      <c r="J7443" s="1" t="s">
        <v>20948</v>
      </c>
      <c r="K7443" t="s">
        <v>8792</v>
      </c>
    </row>
    <row r="7444" spans="10:11" x14ac:dyDescent="0.25">
      <c r="J7444" s="1" t="s">
        <v>20949</v>
      </c>
      <c r="K7444" t="s">
        <v>8793</v>
      </c>
    </row>
    <row r="7445" spans="10:11" x14ac:dyDescent="0.25">
      <c r="J7445" s="1" t="s">
        <v>20950</v>
      </c>
      <c r="K7445" t="s">
        <v>8794</v>
      </c>
    </row>
    <row r="7446" spans="10:11" x14ac:dyDescent="0.25">
      <c r="J7446" s="1" t="s">
        <v>20951</v>
      </c>
      <c r="K7446" t="s">
        <v>8795</v>
      </c>
    </row>
    <row r="7447" spans="10:11" x14ac:dyDescent="0.25">
      <c r="J7447" s="1" t="s">
        <v>20952</v>
      </c>
      <c r="K7447" t="s">
        <v>909</v>
      </c>
    </row>
    <row r="7448" spans="10:11" x14ac:dyDescent="0.25">
      <c r="J7448" s="1" t="s">
        <v>20953</v>
      </c>
      <c r="K7448" t="s">
        <v>8796</v>
      </c>
    </row>
    <row r="7449" spans="10:11" x14ac:dyDescent="0.25">
      <c r="J7449" s="1" t="s">
        <v>20954</v>
      </c>
      <c r="K7449" t="s">
        <v>1549</v>
      </c>
    </row>
    <row r="7450" spans="10:11" x14ac:dyDescent="0.25">
      <c r="J7450" s="1" t="s">
        <v>20955</v>
      </c>
      <c r="K7450" t="s">
        <v>8797</v>
      </c>
    </row>
    <row r="7451" spans="10:11" x14ac:dyDescent="0.25">
      <c r="J7451" s="1" t="s">
        <v>20956</v>
      </c>
      <c r="K7451" t="s">
        <v>8798</v>
      </c>
    </row>
    <row r="7452" spans="10:11" x14ac:dyDescent="0.25">
      <c r="J7452" s="1" t="s">
        <v>20957</v>
      </c>
      <c r="K7452" t="s">
        <v>8799</v>
      </c>
    </row>
    <row r="7453" spans="10:11" x14ac:dyDescent="0.25">
      <c r="J7453" s="1" t="s">
        <v>20958</v>
      </c>
      <c r="K7453" t="s">
        <v>8800</v>
      </c>
    </row>
    <row r="7454" spans="10:11" x14ac:dyDescent="0.25">
      <c r="J7454" s="1" t="s">
        <v>20959</v>
      </c>
      <c r="K7454" t="s">
        <v>8801</v>
      </c>
    </row>
    <row r="7455" spans="10:11" x14ac:dyDescent="0.25">
      <c r="J7455" s="1" t="s">
        <v>20960</v>
      </c>
      <c r="K7455" t="s">
        <v>8802</v>
      </c>
    </row>
    <row r="7456" spans="10:11" x14ac:dyDescent="0.25">
      <c r="J7456" s="1" t="s">
        <v>20961</v>
      </c>
      <c r="K7456" t="s">
        <v>8803</v>
      </c>
    </row>
    <row r="7457" spans="10:11" x14ac:dyDescent="0.25">
      <c r="J7457" s="1" t="s">
        <v>20962</v>
      </c>
      <c r="K7457" t="s">
        <v>8804</v>
      </c>
    </row>
    <row r="7458" spans="10:11" x14ac:dyDescent="0.25">
      <c r="J7458" s="1" t="s">
        <v>20963</v>
      </c>
      <c r="K7458" t="s">
        <v>8805</v>
      </c>
    </row>
    <row r="7459" spans="10:11" x14ac:dyDescent="0.25">
      <c r="J7459" s="1" t="s">
        <v>20964</v>
      </c>
      <c r="K7459" t="s">
        <v>8806</v>
      </c>
    </row>
    <row r="7460" spans="10:11" x14ac:dyDescent="0.25">
      <c r="J7460" s="1" t="s">
        <v>20965</v>
      </c>
      <c r="K7460" t="s">
        <v>8807</v>
      </c>
    </row>
    <row r="7461" spans="10:11" x14ac:dyDescent="0.25">
      <c r="J7461" s="1" t="s">
        <v>20966</v>
      </c>
      <c r="K7461" t="s">
        <v>532</v>
      </c>
    </row>
    <row r="7462" spans="10:11" x14ac:dyDescent="0.25">
      <c r="J7462" s="1" t="s">
        <v>20967</v>
      </c>
      <c r="K7462" t="s">
        <v>8808</v>
      </c>
    </row>
    <row r="7463" spans="10:11" x14ac:dyDescent="0.25">
      <c r="J7463" s="1" t="s">
        <v>20968</v>
      </c>
      <c r="K7463" t="s">
        <v>8809</v>
      </c>
    </row>
    <row r="7464" spans="10:11" x14ac:dyDescent="0.25">
      <c r="J7464" s="1" t="s">
        <v>20969</v>
      </c>
      <c r="K7464" t="s">
        <v>8810</v>
      </c>
    </row>
    <row r="7465" spans="10:11" x14ac:dyDescent="0.25">
      <c r="J7465" s="1" t="s">
        <v>20970</v>
      </c>
      <c r="K7465" t="s">
        <v>8811</v>
      </c>
    </row>
    <row r="7466" spans="10:11" x14ac:dyDescent="0.25">
      <c r="J7466" s="1" t="s">
        <v>20971</v>
      </c>
      <c r="K7466" t="s">
        <v>8812</v>
      </c>
    </row>
    <row r="7467" spans="10:11" x14ac:dyDescent="0.25">
      <c r="J7467" s="1" t="s">
        <v>20972</v>
      </c>
      <c r="K7467" t="s">
        <v>8813</v>
      </c>
    </row>
    <row r="7468" spans="10:11" x14ac:dyDescent="0.25">
      <c r="J7468" s="1" t="s">
        <v>20973</v>
      </c>
      <c r="K7468" t="s">
        <v>8814</v>
      </c>
    </row>
    <row r="7469" spans="10:11" x14ac:dyDescent="0.25">
      <c r="J7469" s="1" t="s">
        <v>20974</v>
      </c>
      <c r="K7469" t="s">
        <v>8815</v>
      </c>
    </row>
    <row r="7470" spans="10:11" x14ac:dyDescent="0.25">
      <c r="J7470" s="1" t="s">
        <v>20975</v>
      </c>
      <c r="K7470" t="s">
        <v>8816</v>
      </c>
    </row>
    <row r="7471" spans="10:11" x14ac:dyDescent="0.25">
      <c r="J7471" s="1" t="s">
        <v>20976</v>
      </c>
      <c r="K7471" t="s">
        <v>8817</v>
      </c>
    </row>
    <row r="7472" spans="10:11" x14ac:dyDescent="0.25">
      <c r="J7472" s="1" t="s">
        <v>20977</v>
      </c>
      <c r="K7472" t="s">
        <v>8818</v>
      </c>
    </row>
    <row r="7473" spans="10:11" x14ac:dyDescent="0.25">
      <c r="J7473" s="1" t="s">
        <v>20978</v>
      </c>
      <c r="K7473" t="s">
        <v>8819</v>
      </c>
    </row>
    <row r="7474" spans="10:11" x14ac:dyDescent="0.25">
      <c r="J7474" s="1" t="s">
        <v>20979</v>
      </c>
      <c r="K7474" t="s">
        <v>8820</v>
      </c>
    </row>
    <row r="7475" spans="10:11" x14ac:dyDescent="0.25">
      <c r="J7475" s="1" t="s">
        <v>20980</v>
      </c>
      <c r="K7475" t="s">
        <v>8821</v>
      </c>
    </row>
    <row r="7476" spans="10:11" x14ac:dyDescent="0.25">
      <c r="J7476" s="1" t="s">
        <v>20981</v>
      </c>
      <c r="K7476" t="s">
        <v>8822</v>
      </c>
    </row>
    <row r="7477" spans="10:11" x14ac:dyDescent="0.25">
      <c r="J7477" s="1" t="s">
        <v>20982</v>
      </c>
      <c r="K7477" t="s">
        <v>8823</v>
      </c>
    </row>
    <row r="7478" spans="10:11" x14ac:dyDescent="0.25">
      <c r="J7478" s="1" t="s">
        <v>20983</v>
      </c>
      <c r="K7478" t="s">
        <v>2270</v>
      </c>
    </row>
    <row r="7479" spans="10:11" x14ac:dyDescent="0.25">
      <c r="J7479" s="1" t="s">
        <v>20984</v>
      </c>
      <c r="K7479" t="s">
        <v>8824</v>
      </c>
    </row>
    <row r="7480" spans="10:11" x14ac:dyDescent="0.25">
      <c r="J7480" s="1" t="s">
        <v>20985</v>
      </c>
      <c r="K7480" t="s">
        <v>910</v>
      </c>
    </row>
    <row r="7481" spans="10:11" x14ac:dyDescent="0.25">
      <c r="J7481" s="1" t="s">
        <v>20986</v>
      </c>
      <c r="K7481" t="s">
        <v>911</v>
      </c>
    </row>
    <row r="7482" spans="10:11" x14ac:dyDescent="0.25">
      <c r="J7482" s="1" t="s">
        <v>20987</v>
      </c>
      <c r="K7482" t="s">
        <v>8825</v>
      </c>
    </row>
    <row r="7483" spans="10:11" x14ac:dyDescent="0.25">
      <c r="J7483" s="1" t="s">
        <v>20988</v>
      </c>
      <c r="K7483" t="s">
        <v>912</v>
      </c>
    </row>
    <row r="7484" spans="10:11" x14ac:dyDescent="0.25">
      <c r="J7484" s="1" t="s">
        <v>20989</v>
      </c>
      <c r="K7484" t="s">
        <v>8826</v>
      </c>
    </row>
    <row r="7485" spans="10:11" x14ac:dyDescent="0.25">
      <c r="J7485" s="1" t="s">
        <v>20990</v>
      </c>
      <c r="K7485" t="s">
        <v>659</v>
      </c>
    </row>
    <row r="7486" spans="10:11" x14ac:dyDescent="0.25">
      <c r="J7486" s="1" t="s">
        <v>20991</v>
      </c>
      <c r="K7486" t="s">
        <v>8827</v>
      </c>
    </row>
    <row r="7487" spans="10:11" x14ac:dyDescent="0.25">
      <c r="J7487" s="1" t="s">
        <v>20992</v>
      </c>
      <c r="K7487" t="s">
        <v>8828</v>
      </c>
    </row>
    <row r="7488" spans="10:11" x14ac:dyDescent="0.25">
      <c r="J7488" s="1" t="s">
        <v>20993</v>
      </c>
      <c r="K7488" t="s">
        <v>660</v>
      </c>
    </row>
    <row r="7489" spans="10:11" x14ac:dyDescent="0.25">
      <c r="J7489" s="1" t="s">
        <v>20994</v>
      </c>
      <c r="K7489" t="s">
        <v>8829</v>
      </c>
    </row>
    <row r="7490" spans="10:11" x14ac:dyDescent="0.25">
      <c r="J7490" s="1" t="s">
        <v>20995</v>
      </c>
      <c r="K7490" t="s">
        <v>8830</v>
      </c>
    </row>
    <row r="7491" spans="10:11" x14ac:dyDescent="0.25">
      <c r="J7491" s="1" t="s">
        <v>20996</v>
      </c>
      <c r="K7491" t="s">
        <v>661</v>
      </c>
    </row>
    <row r="7492" spans="10:11" x14ac:dyDescent="0.25">
      <c r="J7492" s="1" t="s">
        <v>20997</v>
      </c>
      <c r="K7492" t="s">
        <v>8831</v>
      </c>
    </row>
    <row r="7493" spans="10:11" x14ac:dyDescent="0.25">
      <c r="J7493" s="1" t="s">
        <v>20998</v>
      </c>
      <c r="K7493" t="s">
        <v>8832</v>
      </c>
    </row>
    <row r="7494" spans="10:11" x14ac:dyDescent="0.25">
      <c r="J7494" s="1" t="s">
        <v>20999</v>
      </c>
      <c r="K7494" t="s">
        <v>8833</v>
      </c>
    </row>
    <row r="7495" spans="10:11" x14ac:dyDescent="0.25">
      <c r="J7495" s="1" t="s">
        <v>21000</v>
      </c>
      <c r="K7495" t="s">
        <v>913</v>
      </c>
    </row>
    <row r="7496" spans="10:11" x14ac:dyDescent="0.25">
      <c r="J7496" s="1" t="s">
        <v>21001</v>
      </c>
      <c r="K7496" t="s">
        <v>8834</v>
      </c>
    </row>
    <row r="7497" spans="10:11" x14ac:dyDescent="0.25">
      <c r="J7497" s="1" t="s">
        <v>21002</v>
      </c>
      <c r="K7497" t="s">
        <v>8835</v>
      </c>
    </row>
    <row r="7498" spans="10:11" x14ac:dyDescent="0.25">
      <c r="J7498" s="1" t="s">
        <v>21003</v>
      </c>
      <c r="K7498" t="s">
        <v>8836</v>
      </c>
    </row>
    <row r="7499" spans="10:11" x14ac:dyDescent="0.25">
      <c r="J7499" s="1" t="s">
        <v>21004</v>
      </c>
      <c r="K7499" t="s">
        <v>8837</v>
      </c>
    </row>
    <row r="7500" spans="10:11" x14ac:dyDescent="0.25">
      <c r="J7500" s="1" t="s">
        <v>21005</v>
      </c>
      <c r="K7500" t="s">
        <v>8838</v>
      </c>
    </row>
    <row r="7501" spans="10:11" x14ac:dyDescent="0.25">
      <c r="J7501" s="1" t="s">
        <v>21006</v>
      </c>
      <c r="K7501" t="s">
        <v>8839</v>
      </c>
    </row>
    <row r="7502" spans="10:11" x14ac:dyDescent="0.25">
      <c r="J7502" s="1" t="s">
        <v>21007</v>
      </c>
      <c r="K7502" t="s">
        <v>8840</v>
      </c>
    </row>
    <row r="7503" spans="10:11" x14ac:dyDescent="0.25">
      <c r="J7503" s="1" t="s">
        <v>21008</v>
      </c>
      <c r="K7503" t="s">
        <v>8841</v>
      </c>
    </row>
    <row r="7504" spans="10:11" x14ac:dyDescent="0.25">
      <c r="J7504" s="1" t="s">
        <v>21009</v>
      </c>
      <c r="K7504" t="s">
        <v>8842</v>
      </c>
    </row>
    <row r="7505" spans="10:11" x14ac:dyDescent="0.25">
      <c r="J7505" s="1" t="s">
        <v>21010</v>
      </c>
      <c r="K7505" t="s">
        <v>2271</v>
      </c>
    </row>
    <row r="7506" spans="10:11" x14ac:dyDescent="0.25">
      <c r="J7506" s="1" t="s">
        <v>21011</v>
      </c>
      <c r="K7506" t="s">
        <v>8843</v>
      </c>
    </row>
    <row r="7507" spans="10:11" x14ac:dyDescent="0.25">
      <c r="J7507" s="1" t="s">
        <v>21012</v>
      </c>
      <c r="K7507" t="s">
        <v>8844</v>
      </c>
    </row>
    <row r="7508" spans="10:11" x14ac:dyDescent="0.25">
      <c r="J7508" s="1" t="s">
        <v>21013</v>
      </c>
      <c r="K7508" t="s">
        <v>8845</v>
      </c>
    </row>
    <row r="7509" spans="10:11" x14ac:dyDescent="0.25">
      <c r="J7509" s="1" t="s">
        <v>21014</v>
      </c>
      <c r="K7509" t="s">
        <v>8846</v>
      </c>
    </row>
    <row r="7510" spans="10:11" x14ac:dyDescent="0.25">
      <c r="J7510" s="1" t="s">
        <v>21015</v>
      </c>
      <c r="K7510" t="s">
        <v>8847</v>
      </c>
    </row>
    <row r="7511" spans="10:11" x14ac:dyDescent="0.25">
      <c r="J7511" s="1" t="s">
        <v>21016</v>
      </c>
      <c r="K7511" t="s">
        <v>8847</v>
      </c>
    </row>
    <row r="7512" spans="10:11" x14ac:dyDescent="0.25">
      <c r="J7512" s="1" t="s">
        <v>21017</v>
      </c>
      <c r="K7512" t="s">
        <v>8848</v>
      </c>
    </row>
    <row r="7513" spans="10:11" x14ac:dyDescent="0.25">
      <c r="J7513" s="1" t="s">
        <v>21018</v>
      </c>
      <c r="K7513" t="s">
        <v>8849</v>
      </c>
    </row>
    <row r="7514" spans="10:11" x14ac:dyDescent="0.25">
      <c r="J7514" s="1" t="s">
        <v>21019</v>
      </c>
      <c r="K7514" t="s">
        <v>8850</v>
      </c>
    </row>
    <row r="7515" spans="10:11" x14ac:dyDescent="0.25">
      <c r="J7515" s="1" t="s">
        <v>21020</v>
      </c>
      <c r="K7515" t="s">
        <v>8851</v>
      </c>
    </row>
    <row r="7516" spans="10:11" x14ac:dyDescent="0.25">
      <c r="J7516" s="1" t="s">
        <v>21021</v>
      </c>
      <c r="K7516" t="s">
        <v>2272</v>
      </c>
    </row>
    <row r="7517" spans="10:11" x14ac:dyDescent="0.25">
      <c r="J7517" s="1" t="s">
        <v>21022</v>
      </c>
      <c r="K7517" t="s">
        <v>8852</v>
      </c>
    </row>
    <row r="7518" spans="10:11" x14ac:dyDescent="0.25">
      <c r="J7518" s="1" t="s">
        <v>21023</v>
      </c>
      <c r="K7518" t="s">
        <v>1550</v>
      </c>
    </row>
    <row r="7519" spans="10:11" x14ac:dyDescent="0.25">
      <c r="J7519" s="1" t="s">
        <v>21024</v>
      </c>
      <c r="K7519" t="s">
        <v>1551</v>
      </c>
    </row>
    <row r="7520" spans="10:11" x14ac:dyDescent="0.25">
      <c r="J7520" s="1" t="s">
        <v>21025</v>
      </c>
      <c r="K7520" t="s">
        <v>8853</v>
      </c>
    </row>
    <row r="7521" spans="10:11" x14ac:dyDescent="0.25">
      <c r="J7521" s="1" t="s">
        <v>21026</v>
      </c>
      <c r="K7521" t="s">
        <v>8854</v>
      </c>
    </row>
    <row r="7522" spans="10:11" x14ac:dyDescent="0.25">
      <c r="J7522" s="1" t="s">
        <v>21027</v>
      </c>
      <c r="K7522" t="s">
        <v>8855</v>
      </c>
    </row>
    <row r="7523" spans="10:11" x14ac:dyDescent="0.25">
      <c r="J7523" s="1" t="s">
        <v>21028</v>
      </c>
      <c r="K7523" t="s">
        <v>8856</v>
      </c>
    </row>
    <row r="7524" spans="10:11" x14ac:dyDescent="0.25">
      <c r="J7524" s="1" t="s">
        <v>21029</v>
      </c>
      <c r="K7524" t="s">
        <v>8857</v>
      </c>
    </row>
    <row r="7525" spans="10:11" x14ac:dyDescent="0.25">
      <c r="J7525" s="1" t="s">
        <v>21030</v>
      </c>
      <c r="K7525" t="s">
        <v>8858</v>
      </c>
    </row>
    <row r="7526" spans="10:11" x14ac:dyDescent="0.25">
      <c r="J7526" s="1" t="s">
        <v>21031</v>
      </c>
      <c r="K7526" t="s">
        <v>8859</v>
      </c>
    </row>
    <row r="7527" spans="10:11" x14ac:dyDescent="0.25">
      <c r="J7527" s="1" t="s">
        <v>21032</v>
      </c>
      <c r="K7527" t="s">
        <v>8860</v>
      </c>
    </row>
    <row r="7528" spans="10:11" x14ac:dyDescent="0.25">
      <c r="J7528" s="1" t="s">
        <v>21033</v>
      </c>
      <c r="K7528" t="s">
        <v>8861</v>
      </c>
    </row>
    <row r="7529" spans="10:11" x14ac:dyDescent="0.25">
      <c r="J7529" s="1" t="s">
        <v>21034</v>
      </c>
      <c r="K7529" t="s">
        <v>8862</v>
      </c>
    </row>
    <row r="7530" spans="10:11" x14ac:dyDescent="0.25">
      <c r="J7530" s="1" t="s">
        <v>21035</v>
      </c>
      <c r="K7530" t="s">
        <v>8863</v>
      </c>
    </row>
    <row r="7531" spans="10:11" x14ac:dyDescent="0.25">
      <c r="J7531" s="1" t="s">
        <v>21036</v>
      </c>
      <c r="K7531" t="s">
        <v>8864</v>
      </c>
    </row>
    <row r="7532" spans="10:11" x14ac:dyDescent="0.25">
      <c r="J7532" s="1" t="s">
        <v>21037</v>
      </c>
      <c r="K7532" t="s">
        <v>8865</v>
      </c>
    </row>
    <row r="7533" spans="10:11" x14ac:dyDescent="0.25">
      <c r="J7533" s="1" t="s">
        <v>21038</v>
      </c>
      <c r="K7533" t="s">
        <v>1552</v>
      </c>
    </row>
    <row r="7534" spans="10:11" x14ac:dyDescent="0.25">
      <c r="J7534" s="1" t="s">
        <v>21039</v>
      </c>
      <c r="K7534" t="s">
        <v>8866</v>
      </c>
    </row>
    <row r="7535" spans="10:11" x14ac:dyDescent="0.25">
      <c r="J7535" s="1" t="s">
        <v>21040</v>
      </c>
      <c r="K7535" t="s">
        <v>8867</v>
      </c>
    </row>
    <row r="7536" spans="10:11" x14ac:dyDescent="0.25">
      <c r="J7536" s="1" t="s">
        <v>21041</v>
      </c>
      <c r="K7536" t="s">
        <v>8868</v>
      </c>
    </row>
    <row r="7537" spans="10:11" x14ac:dyDescent="0.25">
      <c r="J7537" s="1" t="s">
        <v>21042</v>
      </c>
      <c r="K7537" t="s">
        <v>8869</v>
      </c>
    </row>
    <row r="7538" spans="10:11" x14ac:dyDescent="0.25">
      <c r="J7538" s="1" t="s">
        <v>21043</v>
      </c>
      <c r="K7538" t="s">
        <v>8870</v>
      </c>
    </row>
    <row r="7539" spans="10:11" x14ac:dyDescent="0.25">
      <c r="J7539" s="1" t="s">
        <v>21044</v>
      </c>
      <c r="K7539" t="s">
        <v>8871</v>
      </c>
    </row>
    <row r="7540" spans="10:11" x14ac:dyDescent="0.25">
      <c r="J7540" s="1" t="s">
        <v>21045</v>
      </c>
      <c r="K7540" t="s">
        <v>8872</v>
      </c>
    </row>
    <row r="7541" spans="10:11" x14ac:dyDescent="0.25">
      <c r="J7541" s="1" t="s">
        <v>21046</v>
      </c>
      <c r="K7541" t="s">
        <v>8873</v>
      </c>
    </row>
    <row r="7542" spans="10:11" x14ac:dyDescent="0.25">
      <c r="J7542" s="1" t="s">
        <v>21047</v>
      </c>
      <c r="K7542" t="s">
        <v>8874</v>
      </c>
    </row>
    <row r="7543" spans="10:11" x14ac:dyDescent="0.25">
      <c r="J7543" s="1" t="s">
        <v>21048</v>
      </c>
      <c r="K7543" t="s">
        <v>8875</v>
      </c>
    </row>
    <row r="7544" spans="10:11" x14ac:dyDescent="0.25">
      <c r="J7544" s="1" t="s">
        <v>21049</v>
      </c>
      <c r="K7544" t="s">
        <v>8876</v>
      </c>
    </row>
    <row r="7545" spans="10:11" x14ac:dyDescent="0.25">
      <c r="J7545" s="1" t="s">
        <v>21050</v>
      </c>
      <c r="K7545" t="s">
        <v>8877</v>
      </c>
    </row>
    <row r="7546" spans="10:11" x14ac:dyDescent="0.25">
      <c r="J7546" s="1" t="s">
        <v>21051</v>
      </c>
      <c r="K7546" t="s">
        <v>8878</v>
      </c>
    </row>
    <row r="7547" spans="10:11" x14ac:dyDescent="0.25">
      <c r="J7547" s="1" t="s">
        <v>21052</v>
      </c>
      <c r="K7547" t="s">
        <v>8879</v>
      </c>
    </row>
    <row r="7548" spans="10:11" x14ac:dyDescent="0.25">
      <c r="J7548" s="1" t="s">
        <v>21053</v>
      </c>
      <c r="K7548" t="s">
        <v>8880</v>
      </c>
    </row>
    <row r="7549" spans="10:11" x14ac:dyDescent="0.25">
      <c r="J7549" s="1" t="s">
        <v>21054</v>
      </c>
      <c r="K7549" t="s">
        <v>8881</v>
      </c>
    </row>
    <row r="7550" spans="10:11" x14ac:dyDescent="0.25">
      <c r="J7550" s="1" t="s">
        <v>21055</v>
      </c>
      <c r="K7550" t="s">
        <v>8882</v>
      </c>
    </row>
    <row r="7551" spans="10:11" x14ac:dyDescent="0.25">
      <c r="J7551" s="1" t="s">
        <v>21056</v>
      </c>
      <c r="K7551" t="s">
        <v>8883</v>
      </c>
    </row>
    <row r="7552" spans="10:11" x14ac:dyDescent="0.25">
      <c r="J7552" s="1" t="s">
        <v>21057</v>
      </c>
      <c r="K7552" t="s">
        <v>8884</v>
      </c>
    </row>
    <row r="7553" spans="10:11" x14ac:dyDescent="0.25">
      <c r="J7553" s="1" t="s">
        <v>21058</v>
      </c>
      <c r="K7553" t="s">
        <v>1553</v>
      </c>
    </row>
    <row r="7554" spans="10:11" x14ac:dyDescent="0.25">
      <c r="J7554" s="1" t="s">
        <v>21059</v>
      </c>
      <c r="K7554" t="s">
        <v>8885</v>
      </c>
    </row>
    <row r="7555" spans="10:11" x14ac:dyDescent="0.25">
      <c r="J7555" s="1" t="s">
        <v>21060</v>
      </c>
      <c r="K7555" t="s">
        <v>533</v>
      </c>
    </row>
    <row r="7556" spans="10:11" x14ac:dyDescent="0.25">
      <c r="J7556" s="1" t="s">
        <v>21061</v>
      </c>
      <c r="K7556" t="s">
        <v>8886</v>
      </c>
    </row>
    <row r="7557" spans="10:11" x14ac:dyDescent="0.25">
      <c r="J7557" s="1" t="s">
        <v>21062</v>
      </c>
      <c r="K7557" t="s">
        <v>8887</v>
      </c>
    </row>
    <row r="7558" spans="10:11" x14ac:dyDescent="0.25">
      <c r="J7558" s="1" t="s">
        <v>21063</v>
      </c>
      <c r="K7558" t="s">
        <v>8888</v>
      </c>
    </row>
    <row r="7559" spans="10:11" x14ac:dyDescent="0.25">
      <c r="J7559" s="1" t="s">
        <v>21064</v>
      </c>
      <c r="K7559" t="s">
        <v>914</v>
      </c>
    </row>
    <row r="7560" spans="10:11" x14ac:dyDescent="0.25">
      <c r="J7560" s="1" t="s">
        <v>21065</v>
      </c>
      <c r="K7560" t="s">
        <v>8889</v>
      </c>
    </row>
    <row r="7561" spans="10:11" x14ac:dyDescent="0.25">
      <c r="J7561" s="1" t="s">
        <v>21066</v>
      </c>
      <c r="K7561" t="s">
        <v>662</v>
      </c>
    </row>
    <row r="7562" spans="10:11" x14ac:dyDescent="0.25">
      <c r="J7562" s="1" t="s">
        <v>21067</v>
      </c>
      <c r="K7562" t="s">
        <v>8890</v>
      </c>
    </row>
    <row r="7563" spans="10:11" x14ac:dyDescent="0.25">
      <c r="J7563" s="1" t="s">
        <v>21068</v>
      </c>
      <c r="K7563" t="s">
        <v>8891</v>
      </c>
    </row>
    <row r="7564" spans="10:11" x14ac:dyDescent="0.25">
      <c r="J7564" s="1" t="s">
        <v>21069</v>
      </c>
      <c r="K7564" t="s">
        <v>8892</v>
      </c>
    </row>
    <row r="7565" spans="10:11" x14ac:dyDescent="0.25">
      <c r="J7565" s="1" t="s">
        <v>21070</v>
      </c>
      <c r="K7565" t="s">
        <v>8893</v>
      </c>
    </row>
    <row r="7566" spans="10:11" x14ac:dyDescent="0.25">
      <c r="J7566" s="1" t="s">
        <v>21071</v>
      </c>
      <c r="K7566" t="s">
        <v>8894</v>
      </c>
    </row>
    <row r="7567" spans="10:11" x14ac:dyDescent="0.25">
      <c r="J7567" s="1" t="s">
        <v>21072</v>
      </c>
      <c r="K7567" t="s">
        <v>8895</v>
      </c>
    </row>
    <row r="7568" spans="10:11" x14ac:dyDescent="0.25">
      <c r="J7568" s="1" t="s">
        <v>21073</v>
      </c>
      <c r="K7568" t="s">
        <v>8896</v>
      </c>
    </row>
    <row r="7569" spans="10:11" x14ac:dyDescent="0.25">
      <c r="J7569" s="1" t="s">
        <v>21074</v>
      </c>
      <c r="K7569" t="s">
        <v>8897</v>
      </c>
    </row>
    <row r="7570" spans="10:11" x14ac:dyDescent="0.25">
      <c r="J7570" s="1" t="s">
        <v>21075</v>
      </c>
      <c r="K7570" t="s">
        <v>8898</v>
      </c>
    </row>
    <row r="7571" spans="10:11" x14ac:dyDescent="0.25">
      <c r="J7571" s="1" t="s">
        <v>21076</v>
      </c>
      <c r="K7571" t="s">
        <v>2273</v>
      </c>
    </row>
    <row r="7572" spans="10:11" x14ac:dyDescent="0.25">
      <c r="J7572" s="1" t="s">
        <v>21077</v>
      </c>
      <c r="K7572" t="s">
        <v>8899</v>
      </c>
    </row>
    <row r="7573" spans="10:11" x14ac:dyDescent="0.25">
      <c r="J7573" s="1" t="s">
        <v>21078</v>
      </c>
      <c r="K7573" t="s">
        <v>915</v>
      </c>
    </row>
    <row r="7574" spans="10:11" x14ac:dyDescent="0.25">
      <c r="J7574" s="1" t="s">
        <v>21079</v>
      </c>
      <c r="K7574" t="s">
        <v>8900</v>
      </c>
    </row>
    <row r="7575" spans="10:11" x14ac:dyDescent="0.25">
      <c r="J7575" s="1" t="s">
        <v>21080</v>
      </c>
      <c r="K7575" t="s">
        <v>2274</v>
      </c>
    </row>
    <row r="7576" spans="10:11" x14ac:dyDescent="0.25">
      <c r="J7576" s="1" t="s">
        <v>21081</v>
      </c>
      <c r="K7576" t="s">
        <v>8901</v>
      </c>
    </row>
    <row r="7577" spans="10:11" x14ac:dyDescent="0.25">
      <c r="J7577" s="1" t="s">
        <v>21082</v>
      </c>
      <c r="K7577" t="s">
        <v>8902</v>
      </c>
    </row>
    <row r="7578" spans="10:11" x14ac:dyDescent="0.25">
      <c r="J7578" s="1" t="s">
        <v>21083</v>
      </c>
      <c r="K7578" t="s">
        <v>8903</v>
      </c>
    </row>
    <row r="7579" spans="10:11" x14ac:dyDescent="0.25">
      <c r="J7579" s="1" t="s">
        <v>21084</v>
      </c>
      <c r="K7579" t="s">
        <v>8904</v>
      </c>
    </row>
    <row r="7580" spans="10:11" x14ac:dyDescent="0.25">
      <c r="J7580" s="1" t="s">
        <v>21085</v>
      </c>
      <c r="K7580" t="s">
        <v>8905</v>
      </c>
    </row>
    <row r="7581" spans="10:11" x14ac:dyDescent="0.25">
      <c r="J7581" s="1" t="s">
        <v>21086</v>
      </c>
      <c r="K7581" t="s">
        <v>8906</v>
      </c>
    </row>
    <row r="7582" spans="10:11" x14ac:dyDescent="0.25">
      <c r="J7582" s="1" t="s">
        <v>21087</v>
      </c>
      <c r="K7582" t="s">
        <v>8907</v>
      </c>
    </row>
    <row r="7583" spans="10:11" x14ac:dyDescent="0.25">
      <c r="J7583" s="1" t="s">
        <v>21088</v>
      </c>
      <c r="K7583" t="s">
        <v>8908</v>
      </c>
    </row>
    <row r="7584" spans="10:11" x14ac:dyDescent="0.25">
      <c r="J7584" s="1" t="s">
        <v>21089</v>
      </c>
      <c r="K7584" t="s">
        <v>8909</v>
      </c>
    </row>
    <row r="7585" spans="10:11" x14ac:dyDescent="0.25">
      <c r="J7585" s="1" t="s">
        <v>21090</v>
      </c>
      <c r="K7585" t="s">
        <v>8910</v>
      </c>
    </row>
    <row r="7586" spans="10:11" x14ac:dyDescent="0.25">
      <c r="J7586" s="1" t="s">
        <v>21091</v>
      </c>
      <c r="K7586" t="s">
        <v>8911</v>
      </c>
    </row>
    <row r="7587" spans="10:11" x14ac:dyDescent="0.25">
      <c r="J7587" s="1" t="s">
        <v>21092</v>
      </c>
      <c r="K7587" t="s">
        <v>916</v>
      </c>
    </row>
    <row r="7588" spans="10:11" x14ac:dyDescent="0.25">
      <c r="J7588" s="1" t="s">
        <v>21093</v>
      </c>
      <c r="K7588" t="s">
        <v>917</v>
      </c>
    </row>
    <row r="7589" spans="10:11" x14ac:dyDescent="0.25">
      <c r="J7589" s="1" t="s">
        <v>21094</v>
      </c>
      <c r="K7589" t="s">
        <v>8912</v>
      </c>
    </row>
    <row r="7590" spans="10:11" x14ac:dyDescent="0.25">
      <c r="J7590" s="1" t="s">
        <v>21095</v>
      </c>
      <c r="K7590" t="s">
        <v>8913</v>
      </c>
    </row>
    <row r="7591" spans="10:11" x14ac:dyDescent="0.25">
      <c r="J7591" s="1" t="s">
        <v>21096</v>
      </c>
      <c r="K7591" t="s">
        <v>8914</v>
      </c>
    </row>
    <row r="7592" spans="10:11" x14ac:dyDescent="0.25">
      <c r="J7592" s="1" t="s">
        <v>21097</v>
      </c>
      <c r="K7592" t="s">
        <v>8915</v>
      </c>
    </row>
    <row r="7593" spans="10:11" x14ac:dyDescent="0.25">
      <c r="J7593" s="1" t="s">
        <v>21098</v>
      </c>
      <c r="K7593" t="s">
        <v>8916</v>
      </c>
    </row>
    <row r="7594" spans="10:11" x14ac:dyDescent="0.25">
      <c r="J7594" s="1" t="s">
        <v>21099</v>
      </c>
      <c r="K7594" t="s">
        <v>8917</v>
      </c>
    </row>
    <row r="7595" spans="10:11" x14ac:dyDescent="0.25">
      <c r="J7595" s="1" t="s">
        <v>21100</v>
      </c>
      <c r="K7595" t="s">
        <v>8918</v>
      </c>
    </row>
    <row r="7596" spans="10:11" x14ac:dyDescent="0.25">
      <c r="J7596" s="1" t="s">
        <v>21101</v>
      </c>
      <c r="K7596" t="s">
        <v>1554</v>
      </c>
    </row>
    <row r="7597" spans="10:11" x14ac:dyDescent="0.25">
      <c r="J7597" s="1" t="s">
        <v>21102</v>
      </c>
      <c r="K7597" t="s">
        <v>1555</v>
      </c>
    </row>
    <row r="7598" spans="10:11" x14ac:dyDescent="0.25">
      <c r="J7598" s="1" t="s">
        <v>21103</v>
      </c>
      <c r="K7598" t="s">
        <v>8919</v>
      </c>
    </row>
    <row r="7599" spans="10:11" x14ac:dyDescent="0.25">
      <c r="J7599" s="1" t="s">
        <v>21104</v>
      </c>
      <c r="K7599" t="s">
        <v>2275</v>
      </c>
    </row>
    <row r="7600" spans="10:11" x14ac:dyDescent="0.25">
      <c r="J7600" s="1" t="s">
        <v>21105</v>
      </c>
      <c r="K7600" t="s">
        <v>8920</v>
      </c>
    </row>
    <row r="7601" spans="10:11" x14ac:dyDescent="0.25">
      <c r="J7601" s="1" t="s">
        <v>21106</v>
      </c>
      <c r="K7601" t="s">
        <v>8921</v>
      </c>
    </row>
    <row r="7602" spans="10:11" x14ac:dyDescent="0.25">
      <c r="J7602" s="1" t="s">
        <v>21107</v>
      </c>
      <c r="K7602" t="s">
        <v>8922</v>
      </c>
    </row>
    <row r="7603" spans="10:11" x14ac:dyDescent="0.25">
      <c r="J7603" s="1" t="s">
        <v>21108</v>
      </c>
      <c r="K7603" t="s">
        <v>8923</v>
      </c>
    </row>
    <row r="7604" spans="10:11" x14ac:dyDescent="0.25">
      <c r="J7604" s="1" t="s">
        <v>21109</v>
      </c>
      <c r="K7604" t="s">
        <v>8924</v>
      </c>
    </row>
    <row r="7605" spans="10:11" x14ac:dyDescent="0.25">
      <c r="J7605" s="1" t="s">
        <v>21110</v>
      </c>
      <c r="K7605" t="s">
        <v>8925</v>
      </c>
    </row>
    <row r="7606" spans="10:11" x14ac:dyDescent="0.25">
      <c r="J7606" s="1" t="s">
        <v>21111</v>
      </c>
      <c r="K7606" t="s">
        <v>8926</v>
      </c>
    </row>
    <row r="7607" spans="10:11" x14ac:dyDescent="0.25">
      <c r="J7607" s="1" t="s">
        <v>21112</v>
      </c>
      <c r="K7607" t="s">
        <v>8927</v>
      </c>
    </row>
    <row r="7608" spans="10:11" x14ac:dyDescent="0.25">
      <c r="J7608" s="1" t="s">
        <v>21113</v>
      </c>
      <c r="K7608" t="s">
        <v>663</v>
      </c>
    </row>
    <row r="7609" spans="10:11" x14ac:dyDescent="0.25">
      <c r="J7609" s="1" t="s">
        <v>21114</v>
      </c>
      <c r="K7609" t="s">
        <v>664</v>
      </c>
    </row>
    <row r="7610" spans="10:11" x14ac:dyDescent="0.25">
      <c r="J7610" s="1" t="s">
        <v>21115</v>
      </c>
      <c r="K7610" t="s">
        <v>8928</v>
      </c>
    </row>
    <row r="7611" spans="10:11" x14ac:dyDescent="0.25">
      <c r="J7611" s="1" t="s">
        <v>21116</v>
      </c>
      <c r="K7611" t="s">
        <v>8929</v>
      </c>
    </row>
    <row r="7612" spans="10:11" x14ac:dyDescent="0.25">
      <c r="J7612" s="1" t="s">
        <v>21117</v>
      </c>
      <c r="K7612" t="s">
        <v>1556</v>
      </c>
    </row>
    <row r="7613" spans="10:11" x14ac:dyDescent="0.25">
      <c r="J7613" s="1" t="s">
        <v>21118</v>
      </c>
      <c r="K7613" t="s">
        <v>8930</v>
      </c>
    </row>
    <row r="7614" spans="10:11" x14ac:dyDescent="0.25">
      <c r="J7614" s="1" t="s">
        <v>21119</v>
      </c>
      <c r="K7614" t="s">
        <v>8931</v>
      </c>
    </row>
    <row r="7615" spans="10:11" x14ac:dyDescent="0.25">
      <c r="J7615" s="1" t="s">
        <v>21120</v>
      </c>
      <c r="K7615" t="s">
        <v>1557</v>
      </c>
    </row>
    <row r="7616" spans="10:11" x14ac:dyDescent="0.25">
      <c r="J7616" s="1" t="s">
        <v>21121</v>
      </c>
      <c r="K7616" t="s">
        <v>8932</v>
      </c>
    </row>
    <row r="7617" spans="10:11" x14ac:dyDescent="0.25">
      <c r="J7617" s="1" t="s">
        <v>21122</v>
      </c>
      <c r="K7617" t="s">
        <v>2276</v>
      </c>
    </row>
    <row r="7618" spans="10:11" x14ac:dyDescent="0.25">
      <c r="J7618" s="1" t="s">
        <v>21123</v>
      </c>
      <c r="K7618" t="s">
        <v>1558</v>
      </c>
    </row>
    <row r="7619" spans="10:11" x14ac:dyDescent="0.25">
      <c r="J7619" s="1" t="s">
        <v>21124</v>
      </c>
      <c r="K7619" t="s">
        <v>8933</v>
      </c>
    </row>
    <row r="7620" spans="10:11" x14ac:dyDescent="0.25">
      <c r="J7620" s="1" t="s">
        <v>21125</v>
      </c>
      <c r="K7620" t="s">
        <v>8934</v>
      </c>
    </row>
    <row r="7621" spans="10:11" x14ac:dyDescent="0.25">
      <c r="J7621" s="1" t="s">
        <v>21126</v>
      </c>
      <c r="K7621" t="s">
        <v>8935</v>
      </c>
    </row>
    <row r="7622" spans="10:11" x14ac:dyDescent="0.25">
      <c r="J7622" s="1" t="s">
        <v>21127</v>
      </c>
      <c r="K7622" t="s">
        <v>8936</v>
      </c>
    </row>
    <row r="7623" spans="10:11" x14ac:dyDescent="0.25">
      <c r="J7623" s="1" t="s">
        <v>21128</v>
      </c>
      <c r="K7623" t="s">
        <v>8937</v>
      </c>
    </row>
    <row r="7624" spans="10:11" x14ac:dyDescent="0.25">
      <c r="J7624" s="1" t="s">
        <v>21129</v>
      </c>
      <c r="K7624" t="s">
        <v>8938</v>
      </c>
    </row>
    <row r="7625" spans="10:11" x14ac:dyDescent="0.25">
      <c r="J7625" s="1" t="s">
        <v>21130</v>
      </c>
      <c r="K7625" t="s">
        <v>8939</v>
      </c>
    </row>
    <row r="7626" spans="10:11" x14ac:dyDescent="0.25">
      <c r="J7626" s="1" t="s">
        <v>21131</v>
      </c>
      <c r="K7626" t="s">
        <v>8940</v>
      </c>
    </row>
    <row r="7627" spans="10:11" x14ac:dyDescent="0.25">
      <c r="J7627" s="1" t="s">
        <v>21132</v>
      </c>
      <c r="K7627" t="s">
        <v>8941</v>
      </c>
    </row>
    <row r="7628" spans="10:11" x14ac:dyDescent="0.25">
      <c r="J7628" s="1" t="s">
        <v>21133</v>
      </c>
      <c r="K7628" t="s">
        <v>8942</v>
      </c>
    </row>
    <row r="7629" spans="10:11" x14ac:dyDescent="0.25">
      <c r="J7629" s="1" t="s">
        <v>21134</v>
      </c>
      <c r="K7629" t="s">
        <v>8943</v>
      </c>
    </row>
    <row r="7630" spans="10:11" x14ac:dyDescent="0.25">
      <c r="J7630" s="1" t="s">
        <v>21135</v>
      </c>
      <c r="K7630" t="s">
        <v>8944</v>
      </c>
    </row>
    <row r="7631" spans="10:11" x14ac:dyDescent="0.25">
      <c r="J7631" s="1" t="s">
        <v>21136</v>
      </c>
      <c r="K7631" t="s">
        <v>8945</v>
      </c>
    </row>
    <row r="7632" spans="10:11" x14ac:dyDescent="0.25">
      <c r="J7632" s="1" t="s">
        <v>21137</v>
      </c>
      <c r="K7632" t="s">
        <v>8946</v>
      </c>
    </row>
    <row r="7633" spans="10:11" x14ac:dyDescent="0.25">
      <c r="J7633" s="1" t="s">
        <v>21138</v>
      </c>
      <c r="K7633" t="s">
        <v>8947</v>
      </c>
    </row>
    <row r="7634" spans="10:11" x14ac:dyDescent="0.25">
      <c r="J7634" s="1" t="s">
        <v>21139</v>
      </c>
      <c r="K7634" t="s">
        <v>8948</v>
      </c>
    </row>
    <row r="7635" spans="10:11" x14ac:dyDescent="0.25">
      <c r="J7635" s="1" t="s">
        <v>21140</v>
      </c>
      <c r="K7635" t="s">
        <v>8949</v>
      </c>
    </row>
    <row r="7636" spans="10:11" x14ac:dyDescent="0.25">
      <c r="J7636" s="1" t="s">
        <v>21141</v>
      </c>
      <c r="K7636" t="s">
        <v>8950</v>
      </c>
    </row>
    <row r="7637" spans="10:11" x14ac:dyDescent="0.25">
      <c r="J7637" s="1" t="s">
        <v>21142</v>
      </c>
      <c r="K7637" t="s">
        <v>8951</v>
      </c>
    </row>
    <row r="7638" spans="10:11" x14ac:dyDescent="0.25">
      <c r="J7638" s="1" t="s">
        <v>21143</v>
      </c>
      <c r="K7638" t="s">
        <v>8952</v>
      </c>
    </row>
    <row r="7639" spans="10:11" x14ac:dyDescent="0.25">
      <c r="J7639" s="1" t="s">
        <v>21144</v>
      </c>
      <c r="K7639" t="s">
        <v>8953</v>
      </c>
    </row>
    <row r="7640" spans="10:11" x14ac:dyDescent="0.25">
      <c r="J7640" s="1" t="s">
        <v>21145</v>
      </c>
      <c r="K7640" t="s">
        <v>8954</v>
      </c>
    </row>
    <row r="7641" spans="10:11" x14ac:dyDescent="0.25">
      <c r="J7641" s="1" t="s">
        <v>21146</v>
      </c>
      <c r="K7641" t="s">
        <v>8955</v>
      </c>
    </row>
    <row r="7642" spans="10:11" x14ac:dyDescent="0.25">
      <c r="J7642" s="1" t="s">
        <v>21147</v>
      </c>
      <c r="K7642" t="s">
        <v>8956</v>
      </c>
    </row>
    <row r="7643" spans="10:11" x14ac:dyDescent="0.25">
      <c r="J7643" s="1" t="s">
        <v>21148</v>
      </c>
      <c r="K7643" t="s">
        <v>2277</v>
      </c>
    </row>
    <row r="7644" spans="10:11" x14ac:dyDescent="0.25">
      <c r="J7644" s="1" t="s">
        <v>21149</v>
      </c>
      <c r="K7644" t="s">
        <v>8957</v>
      </c>
    </row>
    <row r="7645" spans="10:11" x14ac:dyDescent="0.25">
      <c r="J7645" s="1" t="s">
        <v>21150</v>
      </c>
      <c r="K7645" t="s">
        <v>8958</v>
      </c>
    </row>
    <row r="7646" spans="10:11" x14ac:dyDescent="0.25">
      <c r="J7646" s="1" t="s">
        <v>21151</v>
      </c>
      <c r="K7646" t="s">
        <v>918</v>
      </c>
    </row>
    <row r="7647" spans="10:11" x14ac:dyDescent="0.25">
      <c r="J7647" s="1" t="s">
        <v>21152</v>
      </c>
      <c r="K7647" t="s">
        <v>8959</v>
      </c>
    </row>
    <row r="7648" spans="10:11" x14ac:dyDescent="0.25">
      <c r="J7648" s="1" t="s">
        <v>21153</v>
      </c>
      <c r="K7648" t="s">
        <v>665</v>
      </c>
    </row>
    <row r="7649" spans="10:11" x14ac:dyDescent="0.25">
      <c r="J7649" s="1" t="s">
        <v>21154</v>
      </c>
      <c r="K7649" t="s">
        <v>8960</v>
      </c>
    </row>
    <row r="7650" spans="10:11" x14ac:dyDescent="0.25">
      <c r="J7650" s="1" t="s">
        <v>21155</v>
      </c>
      <c r="K7650" t="s">
        <v>919</v>
      </c>
    </row>
    <row r="7651" spans="10:11" x14ac:dyDescent="0.25">
      <c r="J7651" s="1" t="s">
        <v>21156</v>
      </c>
      <c r="K7651" t="s">
        <v>666</v>
      </c>
    </row>
    <row r="7652" spans="10:11" x14ac:dyDescent="0.25">
      <c r="J7652" s="1" t="s">
        <v>21157</v>
      </c>
      <c r="K7652" t="s">
        <v>2278</v>
      </c>
    </row>
    <row r="7653" spans="10:11" x14ac:dyDescent="0.25">
      <c r="J7653" s="1" t="s">
        <v>21158</v>
      </c>
      <c r="K7653" t="s">
        <v>8961</v>
      </c>
    </row>
    <row r="7654" spans="10:11" x14ac:dyDescent="0.25">
      <c r="J7654" s="1" t="s">
        <v>21159</v>
      </c>
      <c r="K7654" t="s">
        <v>8962</v>
      </c>
    </row>
    <row r="7655" spans="10:11" x14ac:dyDescent="0.25">
      <c r="J7655" s="1" t="s">
        <v>21160</v>
      </c>
      <c r="K7655" t="s">
        <v>8963</v>
      </c>
    </row>
    <row r="7656" spans="10:11" x14ac:dyDescent="0.25">
      <c r="J7656" s="1" t="s">
        <v>21161</v>
      </c>
      <c r="K7656" t="s">
        <v>8964</v>
      </c>
    </row>
    <row r="7657" spans="10:11" x14ac:dyDescent="0.25">
      <c r="J7657" s="1" t="s">
        <v>21162</v>
      </c>
      <c r="K7657" t="s">
        <v>8965</v>
      </c>
    </row>
    <row r="7658" spans="10:11" x14ac:dyDescent="0.25">
      <c r="J7658" s="1" t="s">
        <v>21163</v>
      </c>
      <c r="K7658" t="s">
        <v>8966</v>
      </c>
    </row>
    <row r="7659" spans="10:11" x14ac:dyDescent="0.25">
      <c r="J7659" s="1" t="s">
        <v>21164</v>
      </c>
      <c r="K7659" t="s">
        <v>667</v>
      </c>
    </row>
    <row r="7660" spans="10:11" x14ac:dyDescent="0.25">
      <c r="J7660" s="1" t="s">
        <v>21165</v>
      </c>
      <c r="K7660" t="s">
        <v>8967</v>
      </c>
    </row>
    <row r="7661" spans="10:11" x14ac:dyDescent="0.25">
      <c r="J7661" s="1" t="s">
        <v>21166</v>
      </c>
      <c r="K7661" t="s">
        <v>8968</v>
      </c>
    </row>
    <row r="7662" spans="10:11" x14ac:dyDescent="0.25">
      <c r="J7662" s="1" t="s">
        <v>21167</v>
      </c>
      <c r="K7662" t="s">
        <v>8969</v>
      </c>
    </row>
    <row r="7663" spans="10:11" x14ac:dyDescent="0.25">
      <c r="J7663" s="1" t="s">
        <v>21168</v>
      </c>
      <c r="K7663" t="s">
        <v>2279</v>
      </c>
    </row>
    <row r="7664" spans="10:11" x14ac:dyDescent="0.25">
      <c r="J7664" s="1" t="s">
        <v>21169</v>
      </c>
      <c r="K7664" t="s">
        <v>2280</v>
      </c>
    </row>
    <row r="7665" spans="10:11" x14ac:dyDescent="0.25">
      <c r="J7665" s="1" t="s">
        <v>21170</v>
      </c>
      <c r="K7665" t="s">
        <v>8970</v>
      </c>
    </row>
    <row r="7666" spans="10:11" x14ac:dyDescent="0.25">
      <c r="J7666" s="1" t="s">
        <v>21171</v>
      </c>
      <c r="K7666" t="s">
        <v>8971</v>
      </c>
    </row>
    <row r="7667" spans="10:11" x14ac:dyDescent="0.25">
      <c r="J7667" s="1" t="s">
        <v>21172</v>
      </c>
      <c r="K7667" t="s">
        <v>8972</v>
      </c>
    </row>
    <row r="7668" spans="10:11" x14ac:dyDescent="0.25">
      <c r="J7668" s="1" t="s">
        <v>21173</v>
      </c>
      <c r="K7668" t="s">
        <v>1559</v>
      </c>
    </row>
    <row r="7669" spans="10:11" x14ac:dyDescent="0.25">
      <c r="J7669" s="1" t="s">
        <v>21174</v>
      </c>
      <c r="K7669" t="s">
        <v>8973</v>
      </c>
    </row>
    <row r="7670" spans="10:11" x14ac:dyDescent="0.25">
      <c r="J7670" s="1" t="s">
        <v>21175</v>
      </c>
      <c r="K7670" t="s">
        <v>8974</v>
      </c>
    </row>
    <row r="7671" spans="10:11" x14ac:dyDescent="0.25">
      <c r="J7671" s="1" t="s">
        <v>21176</v>
      </c>
      <c r="K7671" t="s">
        <v>8975</v>
      </c>
    </row>
    <row r="7672" spans="10:11" x14ac:dyDescent="0.25">
      <c r="J7672" s="1" t="s">
        <v>21177</v>
      </c>
      <c r="K7672" t="s">
        <v>8976</v>
      </c>
    </row>
    <row r="7673" spans="10:11" x14ac:dyDescent="0.25">
      <c r="J7673" s="1" t="s">
        <v>21178</v>
      </c>
      <c r="K7673" t="s">
        <v>8977</v>
      </c>
    </row>
    <row r="7674" spans="10:11" x14ac:dyDescent="0.25">
      <c r="J7674" s="1" t="s">
        <v>21179</v>
      </c>
      <c r="K7674" t="s">
        <v>8978</v>
      </c>
    </row>
    <row r="7675" spans="10:11" x14ac:dyDescent="0.25">
      <c r="J7675" s="1" t="s">
        <v>21180</v>
      </c>
      <c r="K7675" t="s">
        <v>920</v>
      </c>
    </row>
    <row r="7676" spans="10:11" x14ac:dyDescent="0.25">
      <c r="J7676" s="1" t="s">
        <v>21181</v>
      </c>
      <c r="K7676" t="s">
        <v>8979</v>
      </c>
    </row>
    <row r="7677" spans="10:11" x14ac:dyDescent="0.25">
      <c r="J7677" s="1" t="s">
        <v>21182</v>
      </c>
      <c r="K7677" t="s">
        <v>8980</v>
      </c>
    </row>
    <row r="7678" spans="10:11" x14ac:dyDescent="0.25">
      <c r="J7678" s="1" t="s">
        <v>21183</v>
      </c>
      <c r="K7678" t="s">
        <v>8981</v>
      </c>
    </row>
    <row r="7679" spans="10:11" x14ac:dyDescent="0.25">
      <c r="J7679" s="1" t="s">
        <v>21184</v>
      </c>
      <c r="K7679" t="s">
        <v>8982</v>
      </c>
    </row>
    <row r="7680" spans="10:11" x14ac:dyDescent="0.25">
      <c r="J7680" s="1" t="s">
        <v>21185</v>
      </c>
      <c r="K7680" t="s">
        <v>8983</v>
      </c>
    </row>
    <row r="7681" spans="10:11" x14ac:dyDescent="0.25">
      <c r="J7681" s="1" t="s">
        <v>21186</v>
      </c>
      <c r="K7681" t="s">
        <v>8984</v>
      </c>
    </row>
    <row r="7682" spans="10:11" x14ac:dyDescent="0.25">
      <c r="J7682" s="1" t="s">
        <v>21187</v>
      </c>
      <c r="K7682" t="s">
        <v>8985</v>
      </c>
    </row>
    <row r="7683" spans="10:11" x14ac:dyDescent="0.25">
      <c r="J7683" s="1" t="s">
        <v>21188</v>
      </c>
      <c r="K7683" t="s">
        <v>8986</v>
      </c>
    </row>
    <row r="7684" spans="10:11" x14ac:dyDescent="0.25">
      <c r="J7684" s="1" t="s">
        <v>21189</v>
      </c>
      <c r="K7684" t="s">
        <v>8987</v>
      </c>
    </row>
    <row r="7685" spans="10:11" x14ac:dyDescent="0.25">
      <c r="J7685" s="1" t="s">
        <v>21190</v>
      </c>
      <c r="K7685" t="s">
        <v>8988</v>
      </c>
    </row>
    <row r="7686" spans="10:11" x14ac:dyDescent="0.25">
      <c r="J7686" s="1" t="s">
        <v>21191</v>
      </c>
      <c r="K7686" t="s">
        <v>8989</v>
      </c>
    </row>
    <row r="7687" spans="10:11" x14ac:dyDescent="0.25">
      <c r="J7687" s="1" t="s">
        <v>21192</v>
      </c>
      <c r="K7687" t="s">
        <v>1560</v>
      </c>
    </row>
    <row r="7688" spans="10:11" x14ac:dyDescent="0.25">
      <c r="J7688" s="1" t="s">
        <v>21193</v>
      </c>
      <c r="K7688" t="s">
        <v>8990</v>
      </c>
    </row>
    <row r="7689" spans="10:11" x14ac:dyDescent="0.25">
      <c r="J7689" s="1" t="s">
        <v>21194</v>
      </c>
      <c r="K7689" t="s">
        <v>8991</v>
      </c>
    </row>
    <row r="7690" spans="10:11" x14ac:dyDescent="0.25">
      <c r="J7690" s="1" t="s">
        <v>21195</v>
      </c>
      <c r="K7690" t="s">
        <v>8992</v>
      </c>
    </row>
    <row r="7691" spans="10:11" x14ac:dyDescent="0.25">
      <c r="J7691" s="1" t="s">
        <v>21196</v>
      </c>
      <c r="K7691" t="s">
        <v>2281</v>
      </c>
    </row>
    <row r="7692" spans="10:11" x14ac:dyDescent="0.25">
      <c r="J7692" s="1" t="s">
        <v>21197</v>
      </c>
      <c r="K7692" t="s">
        <v>8993</v>
      </c>
    </row>
    <row r="7693" spans="10:11" x14ac:dyDescent="0.25">
      <c r="J7693" s="1" t="s">
        <v>21198</v>
      </c>
      <c r="K7693" t="s">
        <v>8994</v>
      </c>
    </row>
    <row r="7694" spans="10:11" x14ac:dyDescent="0.25">
      <c r="J7694" s="1" t="s">
        <v>21199</v>
      </c>
      <c r="K7694" t="s">
        <v>8995</v>
      </c>
    </row>
    <row r="7695" spans="10:11" x14ac:dyDescent="0.25">
      <c r="J7695" s="1" t="s">
        <v>21200</v>
      </c>
      <c r="K7695" t="s">
        <v>8996</v>
      </c>
    </row>
    <row r="7696" spans="10:11" x14ac:dyDescent="0.25">
      <c r="J7696" s="1" t="s">
        <v>21201</v>
      </c>
      <c r="K7696" t="s">
        <v>8997</v>
      </c>
    </row>
    <row r="7697" spans="10:11" x14ac:dyDescent="0.25">
      <c r="J7697" s="1" t="s">
        <v>21202</v>
      </c>
      <c r="K7697" t="s">
        <v>8998</v>
      </c>
    </row>
    <row r="7698" spans="10:11" x14ac:dyDescent="0.25">
      <c r="J7698" s="1" t="s">
        <v>21203</v>
      </c>
      <c r="K7698" t="s">
        <v>8999</v>
      </c>
    </row>
    <row r="7699" spans="10:11" x14ac:dyDescent="0.25">
      <c r="J7699" s="1" t="s">
        <v>21204</v>
      </c>
      <c r="K7699" t="s">
        <v>9000</v>
      </c>
    </row>
    <row r="7700" spans="10:11" x14ac:dyDescent="0.25">
      <c r="J7700" s="1" t="s">
        <v>21205</v>
      </c>
      <c r="K7700" t="s">
        <v>9001</v>
      </c>
    </row>
    <row r="7701" spans="10:11" x14ac:dyDescent="0.25">
      <c r="J7701" s="1" t="s">
        <v>21206</v>
      </c>
      <c r="K7701" t="s">
        <v>2282</v>
      </c>
    </row>
    <row r="7702" spans="10:11" x14ac:dyDescent="0.25">
      <c r="J7702" s="1" t="s">
        <v>21207</v>
      </c>
      <c r="K7702" t="s">
        <v>2283</v>
      </c>
    </row>
    <row r="7703" spans="10:11" x14ac:dyDescent="0.25">
      <c r="J7703" s="1" t="s">
        <v>21208</v>
      </c>
      <c r="K7703" t="s">
        <v>9002</v>
      </c>
    </row>
    <row r="7704" spans="10:11" x14ac:dyDescent="0.25">
      <c r="J7704" s="1" t="s">
        <v>21209</v>
      </c>
      <c r="K7704" t="s">
        <v>9003</v>
      </c>
    </row>
    <row r="7705" spans="10:11" x14ac:dyDescent="0.25">
      <c r="J7705" s="1" t="s">
        <v>21210</v>
      </c>
      <c r="K7705" t="s">
        <v>9004</v>
      </c>
    </row>
    <row r="7706" spans="10:11" x14ac:dyDescent="0.25">
      <c r="J7706" s="1" t="s">
        <v>21211</v>
      </c>
      <c r="K7706" t="s">
        <v>9005</v>
      </c>
    </row>
    <row r="7707" spans="10:11" x14ac:dyDescent="0.25">
      <c r="J7707" s="1" t="s">
        <v>21212</v>
      </c>
      <c r="K7707" t="s">
        <v>9006</v>
      </c>
    </row>
    <row r="7708" spans="10:11" x14ac:dyDescent="0.25">
      <c r="J7708" s="1" t="s">
        <v>21213</v>
      </c>
      <c r="K7708" t="s">
        <v>9007</v>
      </c>
    </row>
    <row r="7709" spans="10:11" x14ac:dyDescent="0.25">
      <c r="J7709" s="1" t="s">
        <v>21214</v>
      </c>
      <c r="K7709" t="s">
        <v>9008</v>
      </c>
    </row>
    <row r="7710" spans="10:11" x14ac:dyDescent="0.25">
      <c r="J7710" s="1" t="s">
        <v>21215</v>
      </c>
      <c r="K7710" t="s">
        <v>9009</v>
      </c>
    </row>
    <row r="7711" spans="10:11" x14ac:dyDescent="0.25">
      <c r="J7711" s="1" t="s">
        <v>21216</v>
      </c>
      <c r="K7711" t="s">
        <v>9010</v>
      </c>
    </row>
    <row r="7712" spans="10:11" x14ac:dyDescent="0.25">
      <c r="J7712" s="1" t="s">
        <v>21217</v>
      </c>
      <c r="K7712" t="s">
        <v>9011</v>
      </c>
    </row>
    <row r="7713" spans="10:11" x14ac:dyDescent="0.25">
      <c r="J7713" s="1" t="s">
        <v>21218</v>
      </c>
      <c r="K7713" t="s">
        <v>9012</v>
      </c>
    </row>
    <row r="7714" spans="10:11" x14ac:dyDescent="0.25">
      <c r="J7714" s="1" t="s">
        <v>21219</v>
      </c>
      <c r="K7714" t="s">
        <v>9013</v>
      </c>
    </row>
    <row r="7715" spans="10:11" x14ac:dyDescent="0.25">
      <c r="J7715" s="1" t="s">
        <v>21220</v>
      </c>
      <c r="K7715" t="s">
        <v>9014</v>
      </c>
    </row>
    <row r="7716" spans="10:11" x14ac:dyDescent="0.25">
      <c r="J7716" s="1" t="s">
        <v>21221</v>
      </c>
      <c r="K7716" t="s">
        <v>9015</v>
      </c>
    </row>
    <row r="7717" spans="10:11" x14ac:dyDescent="0.25">
      <c r="J7717" s="1" t="s">
        <v>21222</v>
      </c>
      <c r="K7717" t="s">
        <v>9016</v>
      </c>
    </row>
    <row r="7718" spans="10:11" x14ac:dyDescent="0.25">
      <c r="J7718" s="1" t="s">
        <v>21223</v>
      </c>
      <c r="K7718" t="s">
        <v>9017</v>
      </c>
    </row>
    <row r="7719" spans="10:11" x14ac:dyDescent="0.25">
      <c r="J7719" s="1" t="s">
        <v>21224</v>
      </c>
      <c r="K7719" t="s">
        <v>1561</v>
      </c>
    </row>
    <row r="7720" spans="10:11" x14ac:dyDescent="0.25">
      <c r="J7720" s="1" t="s">
        <v>21225</v>
      </c>
      <c r="K7720" t="s">
        <v>9018</v>
      </c>
    </row>
    <row r="7721" spans="10:11" x14ac:dyDescent="0.25">
      <c r="J7721" s="1" t="s">
        <v>21226</v>
      </c>
      <c r="K7721" t="s">
        <v>1562</v>
      </c>
    </row>
    <row r="7722" spans="10:11" x14ac:dyDescent="0.25">
      <c r="J7722" s="1" t="s">
        <v>21227</v>
      </c>
      <c r="K7722" t="s">
        <v>9019</v>
      </c>
    </row>
    <row r="7723" spans="10:11" x14ac:dyDescent="0.25">
      <c r="J7723" s="1" t="s">
        <v>21228</v>
      </c>
      <c r="K7723" t="s">
        <v>9020</v>
      </c>
    </row>
    <row r="7724" spans="10:11" x14ac:dyDescent="0.25">
      <c r="J7724" s="1" t="s">
        <v>21229</v>
      </c>
      <c r="K7724" t="s">
        <v>9021</v>
      </c>
    </row>
    <row r="7725" spans="10:11" x14ac:dyDescent="0.25">
      <c r="J7725" s="1" t="s">
        <v>21230</v>
      </c>
      <c r="K7725" t="s">
        <v>9022</v>
      </c>
    </row>
    <row r="7726" spans="10:11" x14ac:dyDescent="0.25">
      <c r="J7726" s="1" t="s">
        <v>21231</v>
      </c>
      <c r="K7726" t="s">
        <v>9023</v>
      </c>
    </row>
    <row r="7727" spans="10:11" x14ac:dyDescent="0.25">
      <c r="J7727" s="1" t="s">
        <v>21232</v>
      </c>
      <c r="K7727" t="s">
        <v>9024</v>
      </c>
    </row>
    <row r="7728" spans="10:11" x14ac:dyDescent="0.25">
      <c r="J7728" s="1" t="s">
        <v>21233</v>
      </c>
      <c r="K7728" t="s">
        <v>9025</v>
      </c>
    </row>
    <row r="7729" spans="10:11" x14ac:dyDescent="0.25">
      <c r="J7729" s="1" t="s">
        <v>21234</v>
      </c>
      <c r="K7729" t="s">
        <v>1563</v>
      </c>
    </row>
    <row r="7730" spans="10:11" x14ac:dyDescent="0.25">
      <c r="J7730" s="1" t="s">
        <v>21235</v>
      </c>
      <c r="K7730" t="s">
        <v>1564</v>
      </c>
    </row>
    <row r="7731" spans="10:11" x14ac:dyDescent="0.25">
      <c r="J7731" s="1" t="s">
        <v>21236</v>
      </c>
      <c r="K7731" t="s">
        <v>9026</v>
      </c>
    </row>
    <row r="7732" spans="10:11" x14ac:dyDescent="0.25">
      <c r="J7732" s="1" t="s">
        <v>21237</v>
      </c>
      <c r="K7732" t="s">
        <v>2284</v>
      </c>
    </row>
    <row r="7733" spans="10:11" x14ac:dyDescent="0.25">
      <c r="J7733" s="1" t="s">
        <v>21238</v>
      </c>
      <c r="K7733" t="s">
        <v>9027</v>
      </c>
    </row>
    <row r="7734" spans="10:11" x14ac:dyDescent="0.25">
      <c r="J7734" s="1" t="s">
        <v>21239</v>
      </c>
      <c r="K7734" t="s">
        <v>9028</v>
      </c>
    </row>
    <row r="7735" spans="10:11" x14ac:dyDescent="0.25">
      <c r="J7735" s="1" t="s">
        <v>21240</v>
      </c>
      <c r="K7735" t="s">
        <v>1565</v>
      </c>
    </row>
    <row r="7736" spans="10:11" x14ac:dyDescent="0.25">
      <c r="J7736" s="1" t="s">
        <v>21241</v>
      </c>
      <c r="K7736" t="s">
        <v>9029</v>
      </c>
    </row>
    <row r="7737" spans="10:11" x14ac:dyDescent="0.25">
      <c r="J7737" s="1" t="s">
        <v>21242</v>
      </c>
      <c r="K7737" t="s">
        <v>9030</v>
      </c>
    </row>
    <row r="7738" spans="10:11" x14ac:dyDescent="0.25">
      <c r="J7738" s="1" t="s">
        <v>21243</v>
      </c>
      <c r="K7738" t="s">
        <v>9031</v>
      </c>
    </row>
    <row r="7739" spans="10:11" x14ac:dyDescent="0.25">
      <c r="J7739" s="1" t="s">
        <v>21244</v>
      </c>
      <c r="K7739" t="s">
        <v>9032</v>
      </c>
    </row>
    <row r="7740" spans="10:11" x14ac:dyDescent="0.25">
      <c r="J7740" s="1" t="s">
        <v>21245</v>
      </c>
      <c r="K7740" t="s">
        <v>9033</v>
      </c>
    </row>
    <row r="7741" spans="10:11" x14ac:dyDescent="0.25">
      <c r="J7741" s="1" t="s">
        <v>21246</v>
      </c>
      <c r="K7741" t="s">
        <v>9034</v>
      </c>
    </row>
    <row r="7742" spans="10:11" x14ac:dyDescent="0.25">
      <c r="J7742" s="1" t="s">
        <v>21247</v>
      </c>
      <c r="K7742" t="s">
        <v>9035</v>
      </c>
    </row>
    <row r="7743" spans="10:11" x14ac:dyDescent="0.25">
      <c r="J7743" s="1" t="s">
        <v>21248</v>
      </c>
      <c r="K7743" t="s">
        <v>9036</v>
      </c>
    </row>
    <row r="7744" spans="10:11" x14ac:dyDescent="0.25">
      <c r="J7744" s="1" t="s">
        <v>21249</v>
      </c>
      <c r="K7744" t="s">
        <v>9037</v>
      </c>
    </row>
    <row r="7745" spans="10:11" x14ac:dyDescent="0.25">
      <c r="J7745" s="1" t="s">
        <v>21250</v>
      </c>
      <c r="K7745" t="s">
        <v>9038</v>
      </c>
    </row>
    <row r="7746" spans="10:11" x14ac:dyDescent="0.25">
      <c r="J7746" s="1" t="s">
        <v>21251</v>
      </c>
      <c r="K7746" t="s">
        <v>9039</v>
      </c>
    </row>
    <row r="7747" spans="10:11" x14ac:dyDescent="0.25">
      <c r="J7747" s="1" t="s">
        <v>21252</v>
      </c>
      <c r="K7747" t="s">
        <v>9040</v>
      </c>
    </row>
    <row r="7748" spans="10:11" x14ac:dyDescent="0.25">
      <c r="J7748" s="1" t="s">
        <v>21253</v>
      </c>
      <c r="K7748" t="s">
        <v>9041</v>
      </c>
    </row>
    <row r="7749" spans="10:11" x14ac:dyDescent="0.25">
      <c r="J7749" s="1" t="s">
        <v>21254</v>
      </c>
      <c r="K7749" t="s">
        <v>9042</v>
      </c>
    </row>
    <row r="7750" spans="10:11" x14ac:dyDescent="0.25">
      <c r="J7750" s="1" t="s">
        <v>21255</v>
      </c>
      <c r="K7750" t="s">
        <v>9043</v>
      </c>
    </row>
    <row r="7751" spans="10:11" x14ac:dyDescent="0.25">
      <c r="J7751" s="1" t="s">
        <v>21256</v>
      </c>
      <c r="K7751" t="s">
        <v>9044</v>
      </c>
    </row>
    <row r="7752" spans="10:11" x14ac:dyDescent="0.25">
      <c r="J7752" s="1" t="s">
        <v>21257</v>
      </c>
      <c r="K7752" t="s">
        <v>9045</v>
      </c>
    </row>
    <row r="7753" spans="10:11" x14ac:dyDescent="0.25">
      <c r="J7753" s="1" t="s">
        <v>21258</v>
      </c>
      <c r="K7753" t="s">
        <v>9046</v>
      </c>
    </row>
    <row r="7754" spans="10:11" x14ac:dyDescent="0.25">
      <c r="J7754" s="1" t="s">
        <v>21259</v>
      </c>
      <c r="K7754" t="s">
        <v>668</v>
      </c>
    </row>
    <row r="7755" spans="10:11" x14ac:dyDescent="0.25">
      <c r="J7755" s="1" t="s">
        <v>21260</v>
      </c>
      <c r="K7755" t="s">
        <v>921</v>
      </c>
    </row>
    <row r="7756" spans="10:11" x14ac:dyDescent="0.25">
      <c r="J7756" s="1" t="s">
        <v>21261</v>
      </c>
      <c r="K7756" t="s">
        <v>9047</v>
      </c>
    </row>
    <row r="7757" spans="10:11" x14ac:dyDescent="0.25">
      <c r="J7757" s="1" t="s">
        <v>21262</v>
      </c>
      <c r="K7757" t="s">
        <v>9048</v>
      </c>
    </row>
    <row r="7758" spans="10:11" x14ac:dyDescent="0.25">
      <c r="J7758" s="1" t="s">
        <v>21263</v>
      </c>
      <c r="K7758" t="s">
        <v>9049</v>
      </c>
    </row>
    <row r="7759" spans="10:11" x14ac:dyDescent="0.25">
      <c r="J7759" s="1" t="s">
        <v>21264</v>
      </c>
      <c r="K7759" t="s">
        <v>9050</v>
      </c>
    </row>
    <row r="7760" spans="10:11" x14ac:dyDescent="0.25">
      <c r="J7760" s="1" t="s">
        <v>21265</v>
      </c>
      <c r="K7760" t="s">
        <v>9051</v>
      </c>
    </row>
    <row r="7761" spans="10:11" x14ac:dyDescent="0.25">
      <c r="J7761" s="1" t="s">
        <v>21266</v>
      </c>
      <c r="K7761" t="s">
        <v>9052</v>
      </c>
    </row>
    <row r="7762" spans="10:11" x14ac:dyDescent="0.25">
      <c r="J7762" s="1" t="s">
        <v>21267</v>
      </c>
      <c r="K7762" t="s">
        <v>9053</v>
      </c>
    </row>
    <row r="7763" spans="10:11" x14ac:dyDescent="0.25">
      <c r="J7763" s="1" t="s">
        <v>21268</v>
      </c>
      <c r="K7763" t="s">
        <v>2285</v>
      </c>
    </row>
    <row r="7764" spans="10:11" x14ac:dyDescent="0.25">
      <c r="J7764" s="1" t="s">
        <v>21269</v>
      </c>
      <c r="K7764" t="s">
        <v>9054</v>
      </c>
    </row>
    <row r="7765" spans="10:11" x14ac:dyDescent="0.25">
      <c r="J7765" s="1" t="s">
        <v>21270</v>
      </c>
      <c r="K7765" t="s">
        <v>9055</v>
      </c>
    </row>
    <row r="7766" spans="10:11" x14ac:dyDescent="0.25">
      <c r="J7766" s="1" t="s">
        <v>21271</v>
      </c>
      <c r="K7766" t="s">
        <v>1566</v>
      </c>
    </row>
    <row r="7767" spans="10:11" x14ac:dyDescent="0.25">
      <c r="J7767" s="1" t="s">
        <v>21272</v>
      </c>
      <c r="K7767" t="s">
        <v>9056</v>
      </c>
    </row>
    <row r="7768" spans="10:11" x14ac:dyDescent="0.25">
      <c r="J7768" s="1" t="s">
        <v>21273</v>
      </c>
      <c r="K7768" t="s">
        <v>9057</v>
      </c>
    </row>
    <row r="7769" spans="10:11" x14ac:dyDescent="0.25">
      <c r="J7769" s="1" t="s">
        <v>21274</v>
      </c>
      <c r="K7769" t="s">
        <v>9058</v>
      </c>
    </row>
    <row r="7770" spans="10:11" x14ac:dyDescent="0.25">
      <c r="J7770" s="1" t="s">
        <v>21275</v>
      </c>
      <c r="K7770" t="s">
        <v>9059</v>
      </c>
    </row>
    <row r="7771" spans="10:11" x14ac:dyDescent="0.25">
      <c r="J7771" s="1" t="s">
        <v>21276</v>
      </c>
      <c r="K7771" t="s">
        <v>9060</v>
      </c>
    </row>
    <row r="7772" spans="10:11" x14ac:dyDescent="0.25">
      <c r="J7772" s="1" t="s">
        <v>21277</v>
      </c>
      <c r="K7772" t="s">
        <v>9061</v>
      </c>
    </row>
    <row r="7773" spans="10:11" x14ac:dyDescent="0.25">
      <c r="J7773" s="1" t="s">
        <v>21278</v>
      </c>
      <c r="K7773" t="s">
        <v>9062</v>
      </c>
    </row>
    <row r="7774" spans="10:11" x14ac:dyDescent="0.25">
      <c r="J7774" s="1" t="s">
        <v>21279</v>
      </c>
      <c r="K7774" t="s">
        <v>9063</v>
      </c>
    </row>
    <row r="7775" spans="10:11" x14ac:dyDescent="0.25">
      <c r="J7775" s="1" t="s">
        <v>21280</v>
      </c>
      <c r="K7775" t="s">
        <v>534</v>
      </c>
    </row>
    <row r="7776" spans="10:11" x14ac:dyDescent="0.25">
      <c r="J7776" s="1" t="s">
        <v>21281</v>
      </c>
      <c r="K7776" t="s">
        <v>9064</v>
      </c>
    </row>
    <row r="7777" spans="10:11" x14ac:dyDescent="0.25">
      <c r="J7777" s="1" t="s">
        <v>21282</v>
      </c>
      <c r="K7777" t="s">
        <v>9065</v>
      </c>
    </row>
    <row r="7778" spans="10:11" x14ac:dyDescent="0.25">
      <c r="J7778" s="1" t="s">
        <v>21283</v>
      </c>
      <c r="K7778" t="s">
        <v>9066</v>
      </c>
    </row>
    <row r="7779" spans="10:11" x14ac:dyDescent="0.25">
      <c r="J7779" s="1" t="s">
        <v>21284</v>
      </c>
      <c r="K7779" t="s">
        <v>9067</v>
      </c>
    </row>
    <row r="7780" spans="10:11" x14ac:dyDescent="0.25">
      <c r="J7780" s="1" t="s">
        <v>21285</v>
      </c>
      <c r="K7780" t="s">
        <v>9068</v>
      </c>
    </row>
    <row r="7781" spans="10:11" x14ac:dyDescent="0.25">
      <c r="J7781" s="1" t="s">
        <v>21286</v>
      </c>
      <c r="K7781" t="s">
        <v>1567</v>
      </c>
    </row>
    <row r="7782" spans="10:11" x14ac:dyDescent="0.25">
      <c r="J7782" s="1" t="s">
        <v>21287</v>
      </c>
      <c r="K7782" t="s">
        <v>9069</v>
      </c>
    </row>
    <row r="7783" spans="10:11" x14ac:dyDescent="0.25">
      <c r="J7783" s="1" t="s">
        <v>21288</v>
      </c>
      <c r="K7783" t="s">
        <v>2286</v>
      </c>
    </row>
    <row r="7784" spans="10:11" x14ac:dyDescent="0.25">
      <c r="J7784" s="1" t="s">
        <v>21289</v>
      </c>
      <c r="K7784" t="s">
        <v>669</v>
      </c>
    </row>
    <row r="7785" spans="10:11" x14ac:dyDescent="0.25">
      <c r="J7785" s="1" t="s">
        <v>21290</v>
      </c>
      <c r="K7785" t="s">
        <v>9070</v>
      </c>
    </row>
    <row r="7786" spans="10:11" x14ac:dyDescent="0.25">
      <c r="J7786" s="1" t="s">
        <v>21291</v>
      </c>
      <c r="K7786" t="s">
        <v>9071</v>
      </c>
    </row>
    <row r="7787" spans="10:11" x14ac:dyDescent="0.25">
      <c r="J7787" s="1" t="s">
        <v>21292</v>
      </c>
      <c r="K7787" t="s">
        <v>9072</v>
      </c>
    </row>
    <row r="7788" spans="10:11" x14ac:dyDescent="0.25">
      <c r="J7788" s="1" t="s">
        <v>21293</v>
      </c>
      <c r="K7788" t="s">
        <v>9073</v>
      </c>
    </row>
    <row r="7789" spans="10:11" x14ac:dyDescent="0.25">
      <c r="J7789" s="1" t="s">
        <v>21294</v>
      </c>
      <c r="K7789" t="s">
        <v>9074</v>
      </c>
    </row>
    <row r="7790" spans="10:11" x14ac:dyDescent="0.25">
      <c r="J7790" s="1" t="s">
        <v>21295</v>
      </c>
      <c r="K7790" t="s">
        <v>9075</v>
      </c>
    </row>
    <row r="7791" spans="10:11" x14ac:dyDescent="0.25">
      <c r="J7791" s="1" t="s">
        <v>21296</v>
      </c>
      <c r="K7791" t="s">
        <v>9076</v>
      </c>
    </row>
    <row r="7792" spans="10:11" x14ac:dyDescent="0.25">
      <c r="J7792" s="1" t="s">
        <v>21297</v>
      </c>
      <c r="K7792" t="s">
        <v>9077</v>
      </c>
    </row>
    <row r="7793" spans="10:11" x14ac:dyDescent="0.25">
      <c r="J7793" s="1" t="s">
        <v>21298</v>
      </c>
      <c r="K7793" t="s">
        <v>670</v>
      </c>
    </row>
    <row r="7794" spans="10:11" x14ac:dyDescent="0.25">
      <c r="J7794" s="1" t="s">
        <v>21299</v>
      </c>
      <c r="K7794" t="s">
        <v>1568</v>
      </c>
    </row>
    <row r="7795" spans="10:11" x14ac:dyDescent="0.25">
      <c r="J7795" s="1" t="s">
        <v>21300</v>
      </c>
      <c r="K7795" t="s">
        <v>9078</v>
      </c>
    </row>
    <row r="7796" spans="10:11" x14ac:dyDescent="0.25">
      <c r="J7796" s="1" t="s">
        <v>21301</v>
      </c>
      <c r="K7796" t="s">
        <v>9079</v>
      </c>
    </row>
    <row r="7797" spans="10:11" x14ac:dyDescent="0.25">
      <c r="J7797" s="1" t="s">
        <v>21302</v>
      </c>
      <c r="K7797" t="s">
        <v>1569</v>
      </c>
    </row>
    <row r="7798" spans="10:11" x14ac:dyDescent="0.25">
      <c r="J7798" s="1" t="s">
        <v>21303</v>
      </c>
      <c r="K7798" t="s">
        <v>9080</v>
      </c>
    </row>
    <row r="7799" spans="10:11" x14ac:dyDescent="0.25">
      <c r="J7799" s="1" t="s">
        <v>21304</v>
      </c>
      <c r="K7799" t="s">
        <v>9081</v>
      </c>
    </row>
    <row r="7800" spans="10:11" x14ac:dyDescent="0.25">
      <c r="J7800" s="1" t="s">
        <v>21305</v>
      </c>
      <c r="K7800" t="s">
        <v>9082</v>
      </c>
    </row>
    <row r="7801" spans="10:11" x14ac:dyDescent="0.25">
      <c r="J7801" s="1" t="s">
        <v>21306</v>
      </c>
      <c r="K7801" t="s">
        <v>9083</v>
      </c>
    </row>
    <row r="7802" spans="10:11" x14ac:dyDescent="0.25">
      <c r="J7802" s="1" t="s">
        <v>21307</v>
      </c>
      <c r="K7802" t="s">
        <v>9084</v>
      </c>
    </row>
    <row r="7803" spans="10:11" x14ac:dyDescent="0.25">
      <c r="J7803" s="1" t="s">
        <v>21308</v>
      </c>
      <c r="K7803" t="s">
        <v>9085</v>
      </c>
    </row>
    <row r="7804" spans="10:11" x14ac:dyDescent="0.25">
      <c r="J7804" s="1" t="s">
        <v>21309</v>
      </c>
      <c r="K7804" t="s">
        <v>9086</v>
      </c>
    </row>
    <row r="7805" spans="10:11" x14ac:dyDescent="0.25">
      <c r="J7805" s="1" t="s">
        <v>21310</v>
      </c>
      <c r="K7805" t="s">
        <v>9087</v>
      </c>
    </row>
    <row r="7806" spans="10:11" x14ac:dyDescent="0.25">
      <c r="J7806" s="1" t="s">
        <v>21311</v>
      </c>
      <c r="K7806" t="s">
        <v>9088</v>
      </c>
    </row>
    <row r="7807" spans="10:11" x14ac:dyDescent="0.25">
      <c r="J7807" s="1" t="s">
        <v>21312</v>
      </c>
      <c r="K7807" t="s">
        <v>9089</v>
      </c>
    </row>
    <row r="7808" spans="10:11" x14ac:dyDescent="0.25">
      <c r="J7808" s="1" t="s">
        <v>21313</v>
      </c>
      <c r="K7808" t="s">
        <v>9090</v>
      </c>
    </row>
    <row r="7809" spans="10:11" x14ac:dyDescent="0.25">
      <c r="J7809" s="1" t="s">
        <v>21314</v>
      </c>
      <c r="K7809" t="s">
        <v>9091</v>
      </c>
    </row>
    <row r="7810" spans="10:11" x14ac:dyDescent="0.25">
      <c r="J7810" s="1" t="s">
        <v>21315</v>
      </c>
      <c r="K7810" t="s">
        <v>9092</v>
      </c>
    </row>
    <row r="7811" spans="10:11" x14ac:dyDescent="0.25">
      <c r="J7811" s="1" t="s">
        <v>21316</v>
      </c>
      <c r="K7811" t="s">
        <v>9093</v>
      </c>
    </row>
    <row r="7812" spans="10:11" x14ac:dyDescent="0.25">
      <c r="J7812" s="1" t="s">
        <v>21317</v>
      </c>
      <c r="K7812" t="s">
        <v>9094</v>
      </c>
    </row>
    <row r="7813" spans="10:11" x14ac:dyDescent="0.25">
      <c r="J7813" s="1" t="s">
        <v>21318</v>
      </c>
      <c r="K7813" t="s">
        <v>9095</v>
      </c>
    </row>
    <row r="7814" spans="10:11" x14ac:dyDescent="0.25">
      <c r="J7814" s="1" t="s">
        <v>21319</v>
      </c>
      <c r="K7814" t="s">
        <v>9096</v>
      </c>
    </row>
    <row r="7815" spans="10:11" x14ac:dyDescent="0.25">
      <c r="J7815" s="1" t="s">
        <v>21320</v>
      </c>
      <c r="K7815" t="s">
        <v>9097</v>
      </c>
    </row>
    <row r="7816" spans="10:11" x14ac:dyDescent="0.25">
      <c r="J7816" s="1" t="s">
        <v>21321</v>
      </c>
      <c r="K7816" t="s">
        <v>1570</v>
      </c>
    </row>
    <row r="7817" spans="10:11" x14ac:dyDescent="0.25">
      <c r="J7817" s="1" t="s">
        <v>21322</v>
      </c>
      <c r="K7817" t="s">
        <v>9098</v>
      </c>
    </row>
    <row r="7818" spans="10:11" x14ac:dyDescent="0.25">
      <c r="J7818" s="1" t="s">
        <v>21323</v>
      </c>
      <c r="K7818" t="s">
        <v>9099</v>
      </c>
    </row>
    <row r="7819" spans="10:11" x14ac:dyDescent="0.25">
      <c r="J7819" s="1" t="s">
        <v>21324</v>
      </c>
      <c r="K7819" t="s">
        <v>9100</v>
      </c>
    </row>
    <row r="7820" spans="10:11" x14ac:dyDescent="0.25">
      <c r="J7820" s="1" t="s">
        <v>21325</v>
      </c>
      <c r="K7820" t="s">
        <v>9101</v>
      </c>
    </row>
    <row r="7821" spans="10:11" x14ac:dyDescent="0.25">
      <c r="J7821" s="1" t="s">
        <v>21326</v>
      </c>
      <c r="K7821" t="s">
        <v>9102</v>
      </c>
    </row>
    <row r="7822" spans="10:11" x14ac:dyDescent="0.25">
      <c r="J7822" s="1" t="s">
        <v>21327</v>
      </c>
      <c r="K7822" t="s">
        <v>9103</v>
      </c>
    </row>
    <row r="7823" spans="10:11" x14ac:dyDescent="0.25">
      <c r="J7823" s="1" t="s">
        <v>21328</v>
      </c>
      <c r="K7823" t="s">
        <v>671</v>
      </c>
    </row>
    <row r="7824" spans="10:11" x14ac:dyDescent="0.25">
      <c r="J7824" s="1" t="s">
        <v>21329</v>
      </c>
      <c r="K7824" t="s">
        <v>9104</v>
      </c>
    </row>
    <row r="7825" spans="10:11" x14ac:dyDescent="0.25">
      <c r="J7825" s="1" t="s">
        <v>21330</v>
      </c>
      <c r="K7825" t="s">
        <v>9105</v>
      </c>
    </row>
    <row r="7826" spans="10:11" x14ac:dyDescent="0.25">
      <c r="J7826" s="1" t="s">
        <v>21331</v>
      </c>
      <c r="K7826" t="s">
        <v>9106</v>
      </c>
    </row>
    <row r="7827" spans="10:11" x14ac:dyDescent="0.25">
      <c r="J7827" s="1" t="s">
        <v>21332</v>
      </c>
      <c r="K7827" t="s">
        <v>2287</v>
      </c>
    </row>
    <row r="7828" spans="10:11" x14ac:dyDescent="0.25">
      <c r="J7828" s="1" t="s">
        <v>21333</v>
      </c>
      <c r="K7828" t="s">
        <v>2288</v>
      </c>
    </row>
    <row r="7829" spans="10:11" x14ac:dyDescent="0.25">
      <c r="J7829" s="1" t="s">
        <v>21334</v>
      </c>
      <c r="K7829" t="s">
        <v>9107</v>
      </c>
    </row>
    <row r="7830" spans="10:11" x14ac:dyDescent="0.25">
      <c r="J7830" s="1" t="s">
        <v>21335</v>
      </c>
      <c r="K7830" t="s">
        <v>9108</v>
      </c>
    </row>
    <row r="7831" spans="10:11" x14ac:dyDescent="0.25">
      <c r="J7831" s="1" t="s">
        <v>21336</v>
      </c>
      <c r="K7831" t="s">
        <v>9109</v>
      </c>
    </row>
    <row r="7832" spans="10:11" x14ac:dyDescent="0.25">
      <c r="J7832" s="1" t="s">
        <v>21337</v>
      </c>
      <c r="K7832" t="s">
        <v>9110</v>
      </c>
    </row>
    <row r="7833" spans="10:11" x14ac:dyDescent="0.25">
      <c r="J7833" s="1" t="s">
        <v>21338</v>
      </c>
      <c r="K7833" t="s">
        <v>9111</v>
      </c>
    </row>
    <row r="7834" spans="10:11" x14ac:dyDescent="0.25">
      <c r="J7834" s="1" t="s">
        <v>21339</v>
      </c>
      <c r="K7834" t="s">
        <v>9112</v>
      </c>
    </row>
    <row r="7835" spans="10:11" x14ac:dyDescent="0.25">
      <c r="J7835" s="1" t="s">
        <v>21340</v>
      </c>
      <c r="K7835" t="s">
        <v>9113</v>
      </c>
    </row>
    <row r="7836" spans="10:11" x14ac:dyDescent="0.25">
      <c r="J7836" s="1" t="s">
        <v>21341</v>
      </c>
      <c r="K7836" t="s">
        <v>9114</v>
      </c>
    </row>
    <row r="7837" spans="10:11" x14ac:dyDescent="0.25">
      <c r="J7837" s="1" t="s">
        <v>21342</v>
      </c>
      <c r="K7837" t="s">
        <v>9115</v>
      </c>
    </row>
    <row r="7838" spans="10:11" x14ac:dyDescent="0.25">
      <c r="J7838" s="1" t="s">
        <v>21343</v>
      </c>
      <c r="K7838" t="s">
        <v>9116</v>
      </c>
    </row>
    <row r="7839" spans="10:11" x14ac:dyDescent="0.25">
      <c r="J7839" s="1" t="s">
        <v>21344</v>
      </c>
      <c r="K7839" t="s">
        <v>9117</v>
      </c>
    </row>
    <row r="7840" spans="10:11" x14ac:dyDescent="0.25">
      <c r="J7840" s="1" t="s">
        <v>21345</v>
      </c>
      <c r="K7840" t="s">
        <v>672</v>
      </c>
    </row>
    <row r="7841" spans="10:11" x14ac:dyDescent="0.25">
      <c r="J7841" s="1" t="s">
        <v>21346</v>
      </c>
      <c r="K7841" t="s">
        <v>9118</v>
      </c>
    </row>
    <row r="7842" spans="10:11" x14ac:dyDescent="0.25">
      <c r="J7842" s="1" t="s">
        <v>21347</v>
      </c>
      <c r="K7842" t="s">
        <v>9119</v>
      </c>
    </row>
    <row r="7843" spans="10:11" x14ac:dyDescent="0.25">
      <c r="J7843" s="1" t="s">
        <v>21348</v>
      </c>
      <c r="K7843" t="s">
        <v>9120</v>
      </c>
    </row>
    <row r="7844" spans="10:11" x14ac:dyDescent="0.25">
      <c r="J7844" s="1" t="s">
        <v>21349</v>
      </c>
      <c r="K7844" t="s">
        <v>9121</v>
      </c>
    </row>
    <row r="7845" spans="10:11" x14ac:dyDescent="0.25">
      <c r="J7845" s="1" t="s">
        <v>21350</v>
      </c>
      <c r="K7845" t="s">
        <v>1571</v>
      </c>
    </row>
    <row r="7846" spans="10:11" x14ac:dyDescent="0.25">
      <c r="J7846" s="1" t="s">
        <v>21351</v>
      </c>
      <c r="K7846" t="s">
        <v>9122</v>
      </c>
    </row>
    <row r="7847" spans="10:11" x14ac:dyDescent="0.25">
      <c r="J7847" s="1" t="s">
        <v>21352</v>
      </c>
      <c r="K7847" t="s">
        <v>9123</v>
      </c>
    </row>
    <row r="7848" spans="10:11" x14ac:dyDescent="0.25">
      <c r="J7848" s="1" t="s">
        <v>21353</v>
      </c>
      <c r="K7848" t="s">
        <v>9124</v>
      </c>
    </row>
    <row r="7849" spans="10:11" x14ac:dyDescent="0.25">
      <c r="J7849" s="1" t="s">
        <v>21354</v>
      </c>
      <c r="K7849" t="s">
        <v>2289</v>
      </c>
    </row>
    <row r="7850" spans="10:11" x14ac:dyDescent="0.25">
      <c r="J7850" s="1" t="s">
        <v>21355</v>
      </c>
      <c r="K7850" t="s">
        <v>9125</v>
      </c>
    </row>
    <row r="7851" spans="10:11" x14ac:dyDescent="0.25">
      <c r="J7851" s="1" t="s">
        <v>21356</v>
      </c>
      <c r="K7851" t="s">
        <v>9126</v>
      </c>
    </row>
    <row r="7852" spans="10:11" x14ac:dyDescent="0.25">
      <c r="J7852" s="1" t="s">
        <v>21357</v>
      </c>
      <c r="K7852" t="s">
        <v>9127</v>
      </c>
    </row>
    <row r="7853" spans="10:11" x14ac:dyDescent="0.25">
      <c r="J7853" s="1" t="s">
        <v>21358</v>
      </c>
      <c r="K7853" t="s">
        <v>9128</v>
      </c>
    </row>
    <row r="7854" spans="10:11" x14ac:dyDescent="0.25">
      <c r="J7854" s="1" t="s">
        <v>21359</v>
      </c>
      <c r="K7854" t="s">
        <v>9129</v>
      </c>
    </row>
    <row r="7855" spans="10:11" x14ac:dyDescent="0.25">
      <c r="J7855" s="1" t="s">
        <v>21360</v>
      </c>
      <c r="K7855" t="s">
        <v>9130</v>
      </c>
    </row>
    <row r="7856" spans="10:11" x14ac:dyDescent="0.25">
      <c r="J7856" s="1" t="s">
        <v>21361</v>
      </c>
      <c r="K7856" t="s">
        <v>9131</v>
      </c>
    </row>
    <row r="7857" spans="10:11" x14ac:dyDescent="0.25">
      <c r="J7857" s="1" t="s">
        <v>21362</v>
      </c>
      <c r="K7857" t="s">
        <v>9132</v>
      </c>
    </row>
    <row r="7858" spans="10:11" x14ac:dyDescent="0.25">
      <c r="J7858" s="1" t="s">
        <v>21363</v>
      </c>
      <c r="K7858" t="s">
        <v>9133</v>
      </c>
    </row>
    <row r="7859" spans="10:11" x14ac:dyDescent="0.25">
      <c r="J7859" s="1" t="s">
        <v>21364</v>
      </c>
      <c r="K7859" t="s">
        <v>9134</v>
      </c>
    </row>
    <row r="7860" spans="10:11" x14ac:dyDescent="0.25">
      <c r="J7860" s="1" t="s">
        <v>21365</v>
      </c>
      <c r="K7860" t="s">
        <v>9135</v>
      </c>
    </row>
    <row r="7861" spans="10:11" x14ac:dyDescent="0.25">
      <c r="J7861" s="1" t="s">
        <v>21366</v>
      </c>
      <c r="K7861" t="s">
        <v>9136</v>
      </c>
    </row>
    <row r="7862" spans="10:11" x14ac:dyDescent="0.25">
      <c r="J7862" s="1" t="s">
        <v>21367</v>
      </c>
      <c r="K7862" t="s">
        <v>9137</v>
      </c>
    </row>
    <row r="7863" spans="10:11" x14ac:dyDescent="0.25">
      <c r="J7863" s="1" t="s">
        <v>21368</v>
      </c>
      <c r="K7863" t="s">
        <v>9138</v>
      </c>
    </row>
    <row r="7864" spans="10:11" x14ac:dyDescent="0.25">
      <c r="J7864" s="1" t="s">
        <v>21369</v>
      </c>
      <c r="K7864" t="s">
        <v>9139</v>
      </c>
    </row>
    <row r="7865" spans="10:11" x14ac:dyDescent="0.25">
      <c r="J7865" s="1" t="s">
        <v>21370</v>
      </c>
      <c r="K7865" t="s">
        <v>9140</v>
      </c>
    </row>
    <row r="7866" spans="10:11" x14ac:dyDescent="0.25">
      <c r="J7866" s="1" t="s">
        <v>21371</v>
      </c>
      <c r="K7866" t="s">
        <v>9141</v>
      </c>
    </row>
    <row r="7867" spans="10:11" x14ac:dyDescent="0.25">
      <c r="J7867" s="1" t="s">
        <v>21372</v>
      </c>
      <c r="K7867" t="s">
        <v>9142</v>
      </c>
    </row>
    <row r="7868" spans="10:11" x14ac:dyDescent="0.25">
      <c r="J7868" s="1" t="s">
        <v>21373</v>
      </c>
      <c r="K7868" t="s">
        <v>9143</v>
      </c>
    </row>
    <row r="7869" spans="10:11" x14ac:dyDescent="0.25">
      <c r="J7869" s="1" t="s">
        <v>21374</v>
      </c>
      <c r="K7869" t="s">
        <v>535</v>
      </c>
    </row>
    <row r="7870" spans="10:11" x14ac:dyDescent="0.25">
      <c r="J7870" s="1" t="s">
        <v>21375</v>
      </c>
      <c r="K7870" t="s">
        <v>536</v>
      </c>
    </row>
    <row r="7871" spans="10:11" x14ac:dyDescent="0.25">
      <c r="J7871" s="1" t="s">
        <v>21376</v>
      </c>
      <c r="K7871" t="s">
        <v>9144</v>
      </c>
    </row>
    <row r="7872" spans="10:11" x14ac:dyDescent="0.25">
      <c r="J7872" s="1" t="s">
        <v>21377</v>
      </c>
      <c r="K7872" t="s">
        <v>9145</v>
      </c>
    </row>
    <row r="7873" spans="10:11" x14ac:dyDescent="0.25">
      <c r="J7873" s="1" t="s">
        <v>21378</v>
      </c>
      <c r="K7873" t="s">
        <v>9146</v>
      </c>
    </row>
    <row r="7874" spans="10:11" x14ac:dyDescent="0.25">
      <c r="J7874" s="1" t="s">
        <v>21379</v>
      </c>
      <c r="K7874" t="s">
        <v>9147</v>
      </c>
    </row>
    <row r="7875" spans="10:11" x14ac:dyDescent="0.25">
      <c r="J7875" s="1" t="s">
        <v>21380</v>
      </c>
      <c r="K7875" t="s">
        <v>1572</v>
      </c>
    </row>
    <row r="7876" spans="10:11" x14ac:dyDescent="0.25">
      <c r="J7876" s="1" t="s">
        <v>21381</v>
      </c>
      <c r="K7876" t="s">
        <v>9148</v>
      </c>
    </row>
    <row r="7877" spans="10:11" x14ac:dyDescent="0.25">
      <c r="J7877" s="1" t="s">
        <v>21382</v>
      </c>
      <c r="K7877" t="s">
        <v>1573</v>
      </c>
    </row>
    <row r="7878" spans="10:11" x14ac:dyDescent="0.25">
      <c r="J7878" s="1" t="s">
        <v>21383</v>
      </c>
      <c r="K7878" t="s">
        <v>9149</v>
      </c>
    </row>
    <row r="7879" spans="10:11" x14ac:dyDescent="0.25">
      <c r="J7879" s="1" t="s">
        <v>21384</v>
      </c>
      <c r="K7879" t="s">
        <v>9150</v>
      </c>
    </row>
    <row r="7880" spans="10:11" x14ac:dyDescent="0.25">
      <c r="J7880" s="1" t="s">
        <v>21385</v>
      </c>
      <c r="K7880" t="s">
        <v>9151</v>
      </c>
    </row>
    <row r="7881" spans="10:11" x14ac:dyDescent="0.25">
      <c r="J7881" s="1" t="s">
        <v>21386</v>
      </c>
      <c r="K7881" t="s">
        <v>9152</v>
      </c>
    </row>
    <row r="7882" spans="10:11" x14ac:dyDescent="0.25">
      <c r="J7882" s="1" t="s">
        <v>21387</v>
      </c>
      <c r="K7882" t="s">
        <v>9153</v>
      </c>
    </row>
    <row r="7883" spans="10:11" x14ac:dyDescent="0.25">
      <c r="J7883" s="1" t="s">
        <v>21388</v>
      </c>
      <c r="K7883" t="s">
        <v>9154</v>
      </c>
    </row>
    <row r="7884" spans="10:11" x14ac:dyDescent="0.25">
      <c r="J7884" s="1" t="s">
        <v>21389</v>
      </c>
      <c r="K7884" t="s">
        <v>2290</v>
      </c>
    </row>
    <row r="7885" spans="10:11" x14ac:dyDescent="0.25">
      <c r="J7885" s="1" t="s">
        <v>21390</v>
      </c>
      <c r="K7885" t="s">
        <v>2291</v>
      </c>
    </row>
    <row r="7886" spans="10:11" x14ac:dyDescent="0.25">
      <c r="J7886" s="1" t="s">
        <v>21391</v>
      </c>
      <c r="K7886" t="s">
        <v>9155</v>
      </c>
    </row>
    <row r="7887" spans="10:11" x14ac:dyDescent="0.25">
      <c r="J7887" s="1" t="s">
        <v>21392</v>
      </c>
      <c r="K7887" t="s">
        <v>9156</v>
      </c>
    </row>
    <row r="7888" spans="10:11" x14ac:dyDescent="0.25">
      <c r="J7888" s="1" t="s">
        <v>21393</v>
      </c>
      <c r="K7888" t="s">
        <v>2292</v>
      </c>
    </row>
    <row r="7889" spans="10:11" x14ac:dyDescent="0.25">
      <c r="J7889" s="1" t="s">
        <v>21394</v>
      </c>
      <c r="K7889" t="s">
        <v>9157</v>
      </c>
    </row>
    <row r="7890" spans="10:11" x14ac:dyDescent="0.25">
      <c r="J7890" s="1" t="s">
        <v>21395</v>
      </c>
      <c r="K7890" t="s">
        <v>9158</v>
      </c>
    </row>
    <row r="7891" spans="10:11" x14ac:dyDescent="0.25">
      <c r="J7891" s="1" t="s">
        <v>21396</v>
      </c>
      <c r="K7891" t="s">
        <v>9159</v>
      </c>
    </row>
    <row r="7892" spans="10:11" x14ac:dyDescent="0.25">
      <c r="J7892" s="1" t="s">
        <v>21397</v>
      </c>
      <c r="K7892" t="s">
        <v>9160</v>
      </c>
    </row>
    <row r="7893" spans="10:11" x14ac:dyDescent="0.25">
      <c r="J7893" s="1" t="s">
        <v>21398</v>
      </c>
      <c r="K7893" t="s">
        <v>9161</v>
      </c>
    </row>
    <row r="7894" spans="10:11" x14ac:dyDescent="0.25">
      <c r="J7894" s="1" t="s">
        <v>21399</v>
      </c>
      <c r="K7894" t="s">
        <v>9162</v>
      </c>
    </row>
    <row r="7895" spans="10:11" x14ac:dyDescent="0.25">
      <c r="J7895" s="1" t="s">
        <v>21400</v>
      </c>
      <c r="K7895" t="s">
        <v>9163</v>
      </c>
    </row>
    <row r="7896" spans="10:11" x14ac:dyDescent="0.25">
      <c r="J7896" s="1" t="s">
        <v>21401</v>
      </c>
      <c r="K7896" t="s">
        <v>9164</v>
      </c>
    </row>
    <row r="7897" spans="10:11" x14ac:dyDescent="0.25">
      <c r="J7897" s="1" t="s">
        <v>21402</v>
      </c>
      <c r="K7897" t="s">
        <v>9165</v>
      </c>
    </row>
    <row r="7898" spans="10:11" x14ac:dyDescent="0.25">
      <c r="J7898" s="1" t="s">
        <v>21403</v>
      </c>
      <c r="K7898" t="s">
        <v>9166</v>
      </c>
    </row>
    <row r="7899" spans="10:11" x14ac:dyDescent="0.25">
      <c r="J7899" s="1" t="s">
        <v>21404</v>
      </c>
      <c r="K7899" t="s">
        <v>9167</v>
      </c>
    </row>
    <row r="7900" spans="10:11" x14ac:dyDescent="0.25">
      <c r="J7900" s="1" t="s">
        <v>21405</v>
      </c>
      <c r="K7900" t="s">
        <v>9168</v>
      </c>
    </row>
    <row r="7901" spans="10:11" x14ac:dyDescent="0.25">
      <c r="J7901" s="1" t="s">
        <v>21406</v>
      </c>
      <c r="K7901" t="s">
        <v>9169</v>
      </c>
    </row>
    <row r="7902" spans="10:11" x14ac:dyDescent="0.25">
      <c r="J7902" s="1" t="s">
        <v>21407</v>
      </c>
      <c r="K7902" t="s">
        <v>9170</v>
      </c>
    </row>
    <row r="7903" spans="10:11" x14ac:dyDescent="0.25">
      <c r="J7903" s="1" t="s">
        <v>21408</v>
      </c>
      <c r="K7903" t="s">
        <v>9171</v>
      </c>
    </row>
    <row r="7904" spans="10:11" x14ac:dyDescent="0.25">
      <c r="J7904" s="1" t="s">
        <v>21409</v>
      </c>
      <c r="K7904" t="s">
        <v>9172</v>
      </c>
    </row>
    <row r="7905" spans="10:11" x14ac:dyDescent="0.25">
      <c r="J7905" s="1" t="s">
        <v>21410</v>
      </c>
      <c r="K7905" t="s">
        <v>9173</v>
      </c>
    </row>
    <row r="7906" spans="10:11" x14ac:dyDescent="0.25">
      <c r="J7906" s="1" t="s">
        <v>21411</v>
      </c>
      <c r="K7906" t="s">
        <v>673</v>
      </c>
    </row>
    <row r="7907" spans="10:11" x14ac:dyDescent="0.25">
      <c r="J7907" s="1" t="s">
        <v>21412</v>
      </c>
      <c r="K7907" t="s">
        <v>9174</v>
      </c>
    </row>
    <row r="7908" spans="10:11" x14ac:dyDescent="0.25">
      <c r="J7908" s="1" t="s">
        <v>21413</v>
      </c>
      <c r="K7908" t="s">
        <v>674</v>
      </c>
    </row>
    <row r="7909" spans="10:11" x14ac:dyDescent="0.25">
      <c r="J7909" s="1" t="s">
        <v>21414</v>
      </c>
      <c r="K7909" t="s">
        <v>9175</v>
      </c>
    </row>
    <row r="7910" spans="10:11" x14ac:dyDescent="0.25">
      <c r="J7910" s="1" t="s">
        <v>21415</v>
      </c>
      <c r="K7910" t="s">
        <v>9176</v>
      </c>
    </row>
    <row r="7911" spans="10:11" x14ac:dyDescent="0.25">
      <c r="J7911" s="1" t="s">
        <v>21416</v>
      </c>
      <c r="K7911" t="s">
        <v>9177</v>
      </c>
    </row>
    <row r="7912" spans="10:11" x14ac:dyDescent="0.25">
      <c r="J7912" s="1" t="s">
        <v>21417</v>
      </c>
      <c r="K7912" t="s">
        <v>9178</v>
      </c>
    </row>
    <row r="7913" spans="10:11" x14ac:dyDescent="0.25">
      <c r="J7913" s="1" t="s">
        <v>21418</v>
      </c>
      <c r="K7913" t="s">
        <v>9179</v>
      </c>
    </row>
    <row r="7914" spans="10:11" x14ac:dyDescent="0.25">
      <c r="J7914" s="1" t="s">
        <v>21419</v>
      </c>
      <c r="K7914" t="s">
        <v>9180</v>
      </c>
    </row>
    <row r="7915" spans="10:11" x14ac:dyDescent="0.25">
      <c r="J7915" s="1" t="s">
        <v>21420</v>
      </c>
      <c r="K7915" t="s">
        <v>9181</v>
      </c>
    </row>
    <row r="7916" spans="10:11" x14ac:dyDescent="0.25">
      <c r="J7916" s="1" t="s">
        <v>21421</v>
      </c>
      <c r="K7916" t="s">
        <v>9182</v>
      </c>
    </row>
    <row r="7917" spans="10:11" x14ac:dyDescent="0.25">
      <c r="J7917" s="1" t="s">
        <v>21422</v>
      </c>
      <c r="K7917" t="s">
        <v>537</v>
      </c>
    </row>
    <row r="7918" spans="10:11" x14ac:dyDescent="0.25">
      <c r="J7918" s="1" t="s">
        <v>21423</v>
      </c>
      <c r="K7918" t="s">
        <v>9183</v>
      </c>
    </row>
    <row r="7919" spans="10:11" x14ac:dyDescent="0.25">
      <c r="J7919" s="1" t="s">
        <v>21424</v>
      </c>
      <c r="K7919" t="s">
        <v>1574</v>
      </c>
    </row>
    <row r="7920" spans="10:11" x14ac:dyDescent="0.25">
      <c r="J7920" s="1" t="s">
        <v>21425</v>
      </c>
      <c r="K7920" t="s">
        <v>922</v>
      </c>
    </row>
    <row r="7921" spans="10:11" x14ac:dyDescent="0.25">
      <c r="J7921" s="1" t="s">
        <v>21426</v>
      </c>
      <c r="K7921" t="s">
        <v>9184</v>
      </c>
    </row>
    <row r="7922" spans="10:11" x14ac:dyDescent="0.25">
      <c r="J7922" s="1" t="s">
        <v>21427</v>
      </c>
      <c r="K7922" t="s">
        <v>9185</v>
      </c>
    </row>
    <row r="7923" spans="10:11" x14ac:dyDescent="0.25">
      <c r="J7923" s="1" t="s">
        <v>21428</v>
      </c>
      <c r="K7923" t="s">
        <v>9186</v>
      </c>
    </row>
    <row r="7924" spans="10:11" x14ac:dyDescent="0.25">
      <c r="J7924" s="1" t="s">
        <v>21429</v>
      </c>
      <c r="K7924" t="s">
        <v>9187</v>
      </c>
    </row>
    <row r="7925" spans="10:11" x14ac:dyDescent="0.25">
      <c r="J7925" s="1" t="s">
        <v>21430</v>
      </c>
      <c r="K7925" t="s">
        <v>9188</v>
      </c>
    </row>
    <row r="7926" spans="10:11" x14ac:dyDescent="0.25">
      <c r="J7926" s="1" t="s">
        <v>21431</v>
      </c>
      <c r="K7926" t="s">
        <v>9189</v>
      </c>
    </row>
    <row r="7927" spans="10:11" x14ac:dyDescent="0.25">
      <c r="J7927" s="1" t="s">
        <v>21432</v>
      </c>
      <c r="K7927" t="s">
        <v>9190</v>
      </c>
    </row>
    <row r="7928" spans="10:11" x14ac:dyDescent="0.25">
      <c r="J7928" s="1" t="s">
        <v>21433</v>
      </c>
      <c r="K7928" t="s">
        <v>9191</v>
      </c>
    </row>
    <row r="7929" spans="10:11" x14ac:dyDescent="0.25">
      <c r="J7929" s="1" t="s">
        <v>21434</v>
      </c>
      <c r="K7929" t="s">
        <v>9192</v>
      </c>
    </row>
    <row r="7930" spans="10:11" x14ac:dyDescent="0.25">
      <c r="J7930" s="1" t="s">
        <v>21435</v>
      </c>
      <c r="K7930" t="s">
        <v>9193</v>
      </c>
    </row>
    <row r="7931" spans="10:11" x14ac:dyDescent="0.25">
      <c r="J7931" s="1" t="s">
        <v>21436</v>
      </c>
      <c r="K7931" t="s">
        <v>9194</v>
      </c>
    </row>
    <row r="7932" spans="10:11" x14ac:dyDescent="0.25">
      <c r="J7932" s="1" t="s">
        <v>21437</v>
      </c>
      <c r="K7932" t="s">
        <v>9195</v>
      </c>
    </row>
    <row r="7933" spans="10:11" x14ac:dyDescent="0.25">
      <c r="J7933" s="1" t="s">
        <v>21438</v>
      </c>
      <c r="K7933" t="s">
        <v>9196</v>
      </c>
    </row>
    <row r="7934" spans="10:11" x14ac:dyDescent="0.25">
      <c r="J7934" s="1" t="s">
        <v>21439</v>
      </c>
      <c r="K7934" t="s">
        <v>1575</v>
      </c>
    </row>
    <row r="7935" spans="10:11" x14ac:dyDescent="0.25">
      <c r="J7935" s="1" t="s">
        <v>21440</v>
      </c>
      <c r="K7935" t="s">
        <v>9197</v>
      </c>
    </row>
    <row r="7936" spans="10:11" x14ac:dyDescent="0.25">
      <c r="J7936" s="1" t="s">
        <v>21441</v>
      </c>
      <c r="K7936" t="s">
        <v>9198</v>
      </c>
    </row>
    <row r="7937" spans="10:11" x14ac:dyDescent="0.25">
      <c r="J7937" s="1" t="s">
        <v>21442</v>
      </c>
      <c r="K7937" t="s">
        <v>9199</v>
      </c>
    </row>
    <row r="7938" spans="10:11" x14ac:dyDescent="0.25">
      <c r="J7938" s="1" t="s">
        <v>21443</v>
      </c>
      <c r="K7938" t="s">
        <v>9200</v>
      </c>
    </row>
    <row r="7939" spans="10:11" x14ac:dyDescent="0.25">
      <c r="J7939" s="1" t="s">
        <v>21444</v>
      </c>
      <c r="K7939" t="s">
        <v>2293</v>
      </c>
    </row>
    <row r="7940" spans="10:11" x14ac:dyDescent="0.25">
      <c r="J7940" s="1" t="s">
        <v>21445</v>
      </c>
      <c r="K7940" t="s">
        <v>9201</v>
      </c>
    </row>
    <row r="7941" spans="10:11" x14ac:dyDescent="0.25">
      <c r="J7941" s="1" t="s">
        <v>21446</v>
      </c>
      <c r="K7941" t="s">
        <v>2294</v>
      </c>
    </row>
    <row r="7942" spans="10:11" x14ac:dyDescent="0.25">
      <c r="J7942" s="1" t="s">
        <v>21447</v>
      </c>
      <c r="K7942" t="s">
        <v>923</v>
      </c>
    </row>
    <row r="7943" spans="10:11" x14ac:dyDescent="0.25">
      <c r="J7943" s="1" t="s">
        <v>21448</v>
      </c>
      <c r="K7943" t="s">
        <v>9202</v>
      </c>
    </row>
    <row r="7944" spans="10:11" x14ac:dyDescent="0.25">
      <c r="J7944" s="1" t="s">
        <v>21449</v>
      </c>
      <c r="K7944" t="s">
        <v>924</v>
      </c>
    </row>
    <row r="7945" spans="10:11" x14ac:dyDescent="0.25">
      <c r="J7945" s="1" t="s">
        <v>21450</v>
      </c>
      <c r="K7945" t="s">
        <v>9203</v>
      </c>
    </row>
    <row r="7946" spans="10:11" x14ac:dyDescent="0.25">
      <c r="J7946" s="1" t="s">
        <v>21451</v>
      </c>
      <c r="K7946" t="s">
        <v>9204</v>
      </c>
    </row>
    <row r="7947" spans="10:11" x14ac:dyDescent="0.25">
      <c r="J7947" s="1" t="s">
        <v>21452</v>
      </c>
      <c r="K7947" t="s">
        <v>1576</v>
      </c>
    </row>
    <row r="7948" spans="10:11" x14ac:dyDescent="0.25">
      <c r="J7948" s="1" t="s">
        <v>21453</v>
      </c>
      <c r="K7948" t="s">
        <v>2295</v>
      </c>
    </row>
    <row r="7949" spans="10:11" x14ac:dyDescent="0.25">
      <c r="J7949" s="1" t="s">
        <v>21454</v>
      </c>
      <c r="K7949" t="s">
        <v>9205</v>
      </c>
    </row>
    <row r="7950" spans="10:11" x14ac:dyDescent="0.25">
      <c r="J7950" s="1" t="s">
        <v>21455</v>
      </c>
      <c r="K7950" t="s">
        <v>9206</v>
      </c>
    </row>
    <row r="7951" spans="10:11" x14ac:dyDescent="0.25">
      <c r="J7951" s="1" t="s">
        <v>21456</v>
      </c>
      <c r="K7951" t="s">
        <v>9207</v>
      </c>
    </row>
    <row r="7952" spans="10:11" x14ac:dyDescent="0.25">
      <c r="J7952" s="1" t="s">
        <v>21457</v>
      </c>
      <c r="K7952" t="s">
        <v>9208</v>
      </c>
    </row>
    <row r="7953" spans="10:11" x14ac:dyDescent="0.25">
      <c r="J7953" s="1" t="s">
        <v>21458</v>
      </c>
      <c r="K7953" t="s">
        <v>9209</v>
      </c>
    </row>
    <row r="7954" spans="10:11" x14ac:dyDescent="0.25">
      <c r="J7954" s="1" t="s">
        <v>21459</v>
      </c>
      <c r="K7954" t="s">
        <v>2296</v>
      </c>
    </row>
    <row r="7955" spans="10:11" x14ac:dyDescent="0.25">
      <c r="J7955" s="1" t="s">
        <v>21460</v>
      </c>
      <c r="K7955" t="s">
        <v>9210</v>
      </c>
    </row>
    <row r="7956" spans="10:11" x14ac:dyDescent="0.25">
      <c r="J7956" s="1" t="s">
        <v>21461</v>
      </c>
      <c r="K7956" t="s">
        <v>9211</v>
      </c>
    </row>
    <row r="7957" spans="10:11" x14ac:dyDescent="0.25">
      <c r="J7957" s="1" t="s">
        <v>21462</v>
      </c>
      <c r="K7957" t="s">
        <v>9212</v>
      </c>
    </row>
    <row r="7958" spans="10:11" x14ac:dyDescent="0.25">
      <c r="J7958" s="1" t="s">
        <v>21463</v>
      </c>
      <c r="K7958" t="s">
        <v>9213</v>
      </c>
    </row>
    <row r="7959" spans="10:11" x14ac:dyDescent="0.25">
      <c r="J7959" s="1" t="s">
        <v>21464</v>
      </c>
      <c r="K7959" t="s">
        <v>9214</v>
      </c>
    </row>
    <row r="7960" spans="10:11" x14ac:dyDescent="0.25">
      <c r="J7960" s="1" t="s">
        <v>21465</v>
      </c>
      <c r="K7960" t="s">
        <v>9215</v>
      </c>
    </row>
    <row r="7961" spans="10:11" x14ac:dyDescent="0.25">
      <c r="J7961" s="1" t="s">
        <v>21466</v>
      </c>
      <c r="K7961" t="s">
        <v>9216</v>
      </c>
    </row>
    <row r="7962" spans="10:11" x14ac:dyDescent="0.25">
      <c r="J7962" s="1" t="s">
        <v>21467</v>
      </c>
      <c r="K7962" t="s">
        <v>9217</v>
      </c>
    </row>
    <row r="7963" spans="10:11" x14ac:dyDescent="0.25">
      <c r="J7963" s="1" t="s">
        <v>21468</v>
      </c>
      <c r="K7963" t="s">
        <v>9218</v>
      </c>
    </row>
    <row r="7964" spans="10:11" x14ac:dyDescent="0.25">
      <c r="J7964" s="1" t="s">
        <v>21469</v>
      </c>
      <c r="K7964" t="s">
        <v>925</v>
      </c>
    </row>
    <row r="7965" spans="10:11" x14ac:dyDescent="0.25">
      <c r="J7965" s="1" t="s">
        <v>21470</v>
      </c>
      <c r="K7965" t="s">
        <v>9219</v>
      </c>
    </row>
    <row r="7966" spans="10:11" x14ac:dyDescent="0.25">
      <c r="J7966" s="1" t="s">
        <v>21471</v>
      </c>
      <c r="K7966" t="s">
        <v>9220</v>
      </c>
    </row>
    <row r="7967" spans="10:11" x14ac:dyDescent="0.25">
      <c r="J7967" s="1" t="s">
        <v>21472</v>
      </c>
      <c r="K7967" t="s">
        <v>9221</v>
      </c>
    </row>
    <row r="7968" spans="10:11" x14ac:dyDescent="0.25">
      <c r="J7968" s="1" t="s">
        <v>21473</v>
      </c>
      <c r="K7968" t="s">
        <v>9222</v>
      </c>
    </row>
    <row r="7969" spans="10:11" x14ac:dyDescent="0.25">
      <c r="J7969" s="1" t="s">
        <v>21474</v>
      </c>
      <c r="K7969" t="s">
        <v>9223</v>
      </c>
    </row>
    <row r="7970" spans="10:11" x14ac:dyDescent="0.25">
      <c r="J7970" s="1" t="s">
        <v>21475</v>
      </c>
      <c r="K7970" t="s">
        <v>9224</v>
      </c>
    </row>
    <row r="7971" spans="10:11" x14ac:dyDescent="0.25">
      <c r="J7971" s="1" t="s">
        <v>21476</v>
      </c>
      <c r="K7971" t="s">
        <v>9225</v>
      </c>
    </row>
    <row r="7972" spans="10:11" x14ac:dyDescent="0.25">
      <c r="J7972" s="1" t="s">
        <v>21477</v>
      </c>
      <c r="K7972" t="s">
        <v>9226</v>
      </c>
    </row>
    <row r="7973" spans="10:11" x14ac:dyDescent="0.25">
      <c r="J7973" s="1" t="s">
        <v>21478</v>
      </c>
      <c r="K7973" t="s">
        <v>9227</v>
      </c>
    </row>
    <row r="7974" spans="10:11" x14ac:dyDescent="0.25">
      <c r="J7974" s="1" t="s">
        <v>21479</v>
      </c>
      <c r="K7974" t="s">
        <v>9228</v>
      </c>
    </row>
    <row r="7975" spans="10:11" x14ac:dyDescent="0.25">
      <c r="J7975" s="1" t="s">
        <v>21480</v>
      </c>
      <c r="K7975" t="s">
        <v>9229</v>
      </c>
    </row>
    <row r="7976" spans="10:11" x14ac:dyDescent="0.25">
      <c r="J7976" s="1" t="s">
        <v>21481</v>
      </c>
      <c r="K7976" t="s">
        <v>9230</v>
      </c>
    </row>
    <row r="7977" spans="10:11" x14ac:dyDescent="0.25">
      <c r="J7977" s="1" t="s">
        <v>21482</v>
      </c>
      <c r="K7977" t="s">
        <v>9231</v>
      </c>
    </row>
    <row r="7978" spans="10:11" x14ac:dyDescent="0.25">
      <c r="J7978" s="1" t="s">
        <v>21483</v>
      </c>
      <c r="K7978" t="s">
        <v>9232</v>
      </c>
    </row>
    <row r="7979" spans="10:11" x14ac:dyDescent="0.25">
      <c r="J7979" s="1" t="s">
        <v>21484</v>
      </c>
      <c r="K7979" t="s">
        <v>9233</v>
      </c>
    </row>
    <row r="7980" spans="10:11" x14ac:dyDescent="0.25">
      <c r="J7980" s="1" t="s">
        <v>21485</v>
      </c>
      <c r="K7980" t="s">
        <v>1577</v>
      </c>
    </row>
    <row r="7981" spans="10:11" x14ac:dyDescent="0.25">
      <c r="J7981" s="1" t="s">
        <v>21486</v>
      </c>
      <c r="K7981" t="s">
        <v>9234</v>
      </c>
    </row>
    <row r="7982" spans="10:11" x14ac:dyDescent="0.25">
      <c r="J7982" s="1" t="s">
        <v>21487</v>
      </c>
      <c r="K7982" t="s">
        <v>9235</v>
      </c>
    </row>
    <row r="7983" spans="10:11" x14ac:dyDescent="0.25">
      <c r="J7983" s="1" t="s">
        <v>21488</v>
      </c>
      <c r="K7983" t="s">
        <v>9236</v>
      </c>
    </row>
    <row r="7984" spans="10:11" x14ac:dyDescent="0.25">
      <c r="J7984" s="1" t="s">
        <v>21489</v>
      </c>
      <c r="K7984" t="s">
        <v>9237</v>
      </c>
    </row>
    <row r="7985" spans="10:11" x14ac:dyDescent="0.25">
      <c r="J7985" s="1" t="s">
        <v>21490</v>
      </c>
      <c r="K7985" t="s">
        <v>9238</v>
      </c>
    </row>
    <row r="7986" spans="10:11" x14ac:dyDescent="0.25">
      <c r="J7986" s="1" t="s">
        <v>21491</v>
      </c>
      <c r="K7986" t="s">
        <v>9239</v>
      </c>
    </row>
    <row r="7987" spans="10:11" x14ac:dyDescent="0.25">
      <c r="J7987" s="1" t="s">
        <v>21492</v>
      </c>
      <c r="K7987" t="s">
        <v>9240</v>
      </c>
    </row>
    <row r="7988" spans="10:11" x14ac:dyDescent="0.25">
      <c r="J7988" s="1" t="s">
        <v>21493</v>
      </c>
      <c r="K7988" t="s">
        <v>9241</v>
      </c>
    </row>
    <row r="7989" spans="10:11" x14ac:dyDescent="0.25">
      <c r="J7989" s="1" t="s">
        <v>21494</v>
      </c>
      <c r="K7989" t="s">
        <v>9242</v>
      </c>
    </row>
    <row r="7990" spans="10:11" x14ac:dyDescent="0.25">
      <c r="J7990" s="1" t="s">
        <v>21495</v>
      </c>
      <c r="K7990" t="s">
        <v>2297</v>
      </c>
    </row>
    <row r="7991" spans="10:11" x14ac:dyDescent="0.25">
      <c r="J7991" s="1" t="s">
        <v>21496</v>
      </c>
      <c r="K7991" t="s">
        <v>9243</v>
      </c>
    </row>
    <row r="7992" spans="10:11" x14ac:dyDescent="0.25">
      <c r="J7992" s="1" t="s">
        <v>21497</v>
      </c>
      <c r="K7992" t="s">
        <v>9244</v>
      </c>
    </row>
    <row r="7993" spans="10:11" x14ac:dyDescent="0.25">
      <c r="J7993" s="1" t="s">
        <v>21498</v>
      </c>
      <c r="K7993" t="s">
        <v>9245</v>
      </c>
    </row>
    <row r="7994" spans="10:11" x14ac:dyDescent="0.25">
      <c r="J7994" s="1" t="s">
        <v>21499</v>
      </c>
      <c r="K7994" t="s">
        <v>9246</v>
      </c>
    </row>
    <row r="7995" spans="10:11" x14ac:dyDescent="0.25">
      <c r="J7995" s="1" t="s">
        <v>21500</v>
      </c>
      <c r="K7995" t="s">
        <v>9247</v>
      </c>
    </row>
    <row r="7996" spans="10:11" x14ac:dyDescent="0.25">
      <c r="J7996" s="1" t="s">
        <v>21501</v>
      </c>
      <c r="K7996" t="s">
        <v>9248</v>
      </c>
    </row>
    <row r="7997" spans="10:11" x14ac:dyDescent="0.25">
      <c r="J7997" s="1" t="s">
        <v>21502</v>
      </c>
      <c r="K7997" t="s">
        <v>9249</v>
      </c>
    </row>
    <row r="7998" spans="10:11" x14ac:dyDescent="0.25">
      <c r="J7998" s="1" t="s">
        <v>21503</v>
      </c>
      <c r="K7998" t="s">
        <v>9250</v>
      </c>
    </row>
    <row r="7999" spans="10:11" x14ac:dyDescent="0.25">
      <c r="J7999" s="1" t="s">
        <v>21504</v>
      </c>
      <c r="K7999" t="s">
        <v>9251</v>
      </c>
    </row>
    <row r="8000" spans="10:11" x14ac:dyDescent="0.25">
      <c r="J8000" s="1" t="s">
        <v>21505</v>
      </c>
      <c r="K8000" t="s">
        <v>9252</v>
      </c>
    </row>
    <row r="8001" spans="10:11" x14ac:dyDescent="0.25">
      <c r="J8001" s="1" t="s">
        <v>21506</v>
      </c>
      <c r="K8001" t="s">
        <v>9253</v>
      </c>
    </row>
    <row r="8002" spans="10:11" x14ac:dyDescent="0.25">
      <c r="J8002" s="1" t="s">
        <v>21507</v>
      </c>
      <c r="K8002" t="s">
        <v>9254</v>
      </c>
    </row>
    <row r="8003" spans="10:11" x14ac:dyDescent="0.25">
      <c r="J8003" s="1" t="s">
        <v>21508</v>
      </c>
      <c r="K8003" t="s">
        <v>9255</v>
      </c>
    </row>
    <row r="8004" spans="10:11" x14ac:dyDescent="0.25">
      <c r="J8004" s="1" t="s">
        <v>21509</v>
      </c>
      <c r="K8004" t="s">
        <v>9256</v>
      </c>
    </row>
    <row r="8005" spans="10:11" x14ac:dyDescent="0.25">
      <c r="J8005" s="1" t="s">
        <v>21510</v>
      </c>
      <c r="K8005" t="s">
        <v>9257</v>
      </c>
    </row>
    <row r="8006" spans="10:11" x14ac:dyDescent="0.25">
      <c r="J8006" s="1" t="s">
        <v>21511</v>
      </c>
      <c r="K8006" t="s">
        <v>9258</v>
      </c>
    </row>
    <row r="8007" spans="10:11" x14ac:dyDescent="0.25">
      <c r="J8007" s="1" t="s">
        <v>21512</v>
      </c>
      <c r="K8007" t="s">
        <v>9259</v>
      </c>
    </row>
    <row r="8008" spans="10:11" x14ac:dyDescent="0.25">
      <c r="J8008" s="1" t="s">
        <v>21513</v>
      </c>
      <c r="K8008" t="s">
        <v>9260</v>
      </c>
    </row>
    <row r="8009" spans="10:11" x14ac:dyDescent="0.25">
      <c r="J8009" s="1" t="s">
        <v>21514</v>
      </c>
      <c r="K8009" t="s">
        <v>9261</v>
      </c>
    </row>
    <row r="8010" spans="10:11" x14ac:dyDescent="0.25">
      <c r="J8010" s="1" t="s">
        <v>21515</v>
      </c>
      <c r="K8010" t="s">
        <v>9262</v>
      </c>
    </row>
    <row r="8011" spans="10:11" x14ac:dyDescent="0.25">
      <c r="J8011" s="1" t="s">
        <v>21516</v>
      </c>
      <c r="K8011" t="s">
        <v>9263</v>
      </c>
    </row>
    <row r="8012" spans="10:11" x14ac:dyDescent="0.25">
      <c r="J8012" s="1" t="s">
        <v>21517</v>
      </c>
      <c r="K8012" t="s">
        <v>9264</v>
      </c>
    </row>
    <row r="8013" spans="10:11" x14ac:dyDescent="0.25">
      <c r="J8013" s="1" t="s">
        <v>21518</v>
      </c>
      <c r="K8013" t="s">
        <v>9265</v>
      </c>
    </row>
    <row r="8014" spans="10:11" x14ac:dyDescent="0.25">
      <c r="J8014" s="1" t="s">
        <v>21519</v>
      </c>
      <c r="K8014" t="s">
        <v>9266</v>
      </c>
    </row>
    <row r="8015" spans="10:11" x14ac:dyDescent="0.25">
      <c r="J8015" s="1" t="s">
        <v>21520</v>
      </c>
      <c r="K8015" t="s">
        <v>9267</v>
      </c>
    </row>
    <row r="8016" spans="10:11" x14ac:dyDescent="0.25">
      <c r="J8016" s="1" t="s">
        <v>21521</v>
      </c>
      <c r="K8016" t="s">
        <v>1578</v>
      </c>
    </row>
    <row r="8017" spans="10:11" x14ac:dyDescent="0.25">
      <c r="J8017" s="1" t="s">
        <v>21522</v>
      </c>
      <c r="K8017" t="s">
        <v>9268</v>
      </c>
    </row>
    <row r="8018" spans="10:11" x14ac:dyDescent="0.25">
      <c r="J8018" s="1" t="s">
        <v>21523</v>
      </c>
      <c r="K8018" t="s">
        <v>1579</v>
      </c>
    </row>
    <row r="8019" spans="10:11" x14ac:dyDescent="0.25">
      <c r="J8019" s="1" t="s">
        <v>21524</v>
      </c>
      <c r="K8019" t="s">
        <v>9269</v>
      </c>
    </row>
    <row r="8020" spans="10:11" x14ac:dyDescent="0.25">
      <c r="J8020" s="1" t="s">
        <v>21525</v>
      </c>
      <c r="K8020" t="s">
        <v>9270</v>
      </c>
    </row>
    <row r="8021" spans="10:11" x14ac:dyDescent="0.25">
      <c r="J8021" s="1" t="s">
        <v>21526</v>
      </c>
      <c r="K8021" t="s">
        <v>9271</v>
      </c>
    </row>
    <row r="8022" spans="10:11" x14ac:dyDescent="0.25">
      <c r="J8022" s="1" t="s">
        <v>21527</v>
      </c>
      <c r="K8022" t="s">
        <v>9272</v>
      </c>
    </row>
    <row r="8023" spans="10:11" x14ac:dyDescent="0.25">
      <c r="J8023" s="1" t="s">
        <v>21528</v>
      </c>
      <c r="K8023" t="s">
        <v>9273</v>
      </c>
    </row>
    <row r="8024" spans="10:11" x14ac:dyDescent="0.25">
      <c r="J8024" s="1" t="s">
        <v>21529</v>
      </c>
      <c r="K8024" t="s">
        <v>9274</v>
      </c>
    </row>
    <row r="8025" spans="10:11" x14ac:dyDescent="0.25">
      <c r="J8025" s="1" t="s">
        <v>21530</v>
      </c>
      <c r="K8025" t="s">
        <v>9275</v>
      </c>
    </row>
    <row r="8026" spans="10:11" x14ac:dyDescent="0.25">
      <c r="J8026" s="1" t="s">
        <v>21531</v>
      </c>
      <c r="K8026" t="s">
        <v>9276</v>
      </c>
    </row>
    <row r="8027" spans="10:11" x14ac:dyDescent="0.25">
      <c r="J8027" s="1" t="s">
        <v>21532</v>
      </c>
      <c r="K8027" t="s">
        <v>9277</v>
      </c>
    </row>
    <row r="8028" spans="10:11" x14ac:dyDescent="0.25">
      <c r="J8028" s="1" t="s">
        <v>21533</v>
      </c>
      <c r="K8028" t="s">
        <v>9278</v>
      </c>
    </row>
    <row r="8029" spans="10:11" x14ac:dyDescent="0.25">
      <c r="J8029" s="1" t="s">
        <v>21534</v>
      </c>
      <c r="K8029" t="s">
        <v>9279</v>
      </c>
    </row>
    <row r="8030" spans="10:11" x14ac:dyDescent="0.25">
      <c r="J8030" s="1" t="s">
        <v>21535</v>
      </c>
      <c r="K8030" t="s">
        <v>9280</v>
      </c>
    </row>
    <row r="8031" spans="10:11" x14ac:dyDescent="0.25">
      <c r="J8031" s="1" t="s">
        <v>21536</v>
      </c>
      <c r="K8031" t="s">
        <v>9281</v>
      </c>
    </row>
    <row r="8032" spans="10:11" x14ac:dyDescent="0.25">
      <c r="J8032" s="1" t="s">
        <v>21537</v>
      </c>
      <c r="K8032" t="s">
        <v>9282</v>
      </c>
    </row>
    <row r="8033" spans="10:11" x14ac:dyDescent="0.25">
      <c r="J8033" s="1" t="s">
        <v>21538</v>
      </c>
      <c r="K8033" t="s">
        <v>9283</v>
      </c>
    </row>
    <row r="8034" spans="10:11" x14ac:dyDescent="0.25">
      <c r="J8034" s="1" t="s">
        <v>21539</v>
      </c>
      <c r="K8034" t="s">
        <v>9284</v>
      </c>
    </row>
    <row r="8035" spans="10:11" x14ac:dyDescent="0.25">
      <c r="J8035" s="1" t="s">
        <v>21540</v>
      </c>
      <c r="K8035" t="s">
        <v>9285</v>
      </c>
    </row>
    <row r="8036" spans="10:11" x14ac:dyDescent="0.25">
      <c r="J8036" s="1" t="s">
        <v>21541</v>
      </c>
      <c r="K8036" t="s">
        <v>9286</v>
      </c>
    </row>
    <row r="8037" spans="10:11" x14ac:dyDescent="0.25">
      <c r="J8037" s="1" t="s">
        <v>21542</v>
      </c>
      <c r="K8037" t="s">
        <v>9287</v>
      </c>
    </row>
    <row r="8038" spans="10:11" x14ac:dyDescent="0.25">
      <c r="J8038" s="1" t="s">
        <v>21543</v>
      </c>
      <c r="K8038" t="s">
        <v>9288</v>
      </c>
    </row>
    <row r="8039" spans="10:11" x14ac:dyDescent="0.25">
      <c r="J8039" s="1" t="s">
        <v>21544</v>
      </c>
      <c r="K8039" t="s">
        <v>9289</v>
      </c>
    </row>
    <row r="8040" spans="10:11" x14ac:dyDescent="0.25">
      <c r="J8040" s="1" t="s">
        <v>21545</v>
      </c>
      <c r="K8040" t="s">
        <v>9290</v>
      </c>
    </row>
    <row r="8041" spans="10:11" x14ac:dyDescent="0.25">
      <c r="J8041" s="1" t="s">
        <v>21546</v>
      </c>
      <c r="K8041" t="s">
        <v>2298</v>
      </c>
    </row>
    <row r="8042" spans="10:11" x14ac:dyDescent="0.25">
      <c r="J8042" s="1" t="s">
        <v>21547</v>
      </c>
      <c r="K8042" t="s">
        <v>9291</v>
      </c>
    </row>
    <row r="8043" spans="10:11" x14ac:dyDescent="0.25">
      <c r="J8043" s="1" t="s">
        <v>21548</v>
      </c>
      <c r="K8043" t="s">
        <v>9292</v>
      </c>
    </row>
    <row r="8044" spans="10:11" x14ac:dyDescent="0.25">
      <c r="J8044" s="1" t="s">
        <v>21549</v>
      </c>
      <c r="K8044" t="s">
        <v>9293</v>
      </c>
    </row>
    <row r="8045" spans="10:11" x14ac:dyDescent="0.25">
      <c r="J8045" s="1" t="s">
        <v>21550</v>
      </c>
      <c r="K8045" t="s">
        <v>9294</v>
      </c>
    </row>
    <row r="8046" spans="10:11" x14ac:dyDescent="0.25">
      <c r="J8046" s="1" t="s">
        <v>21551</v>
      </c>
      <c r="K8046" t="s">
        <v>9295</v>
      </c>
    </row>
    <row r="8047" spans="10:11" x14ac:dyDescent="0.25">
      <c r="J8047" s="1" t="s">
        <v>21552</v>
      </c>
      <c r="K8047" t="s">
        <v>9296</v>
      </c>
    </row>
    <row r="8048" spans="10:11" x14ac:dyDescent="0.25">
      <c r="J8048" s="1" t="s">
        <v>21553</v>
      </c>
      <c r="K8048" t="s">
        <v>9297</v>
      </c>
    </row>
    <row r="8049" spans="10:11" x14ac:dyDescent="0.25">
      <c r="J8049" s="1" t="s">
        <v>21554</v>
      </c>
      <c r="K8049" t="s">
        <v>9298</v>
      </c>
    </row>
    <row r="8050" spans="10:11" x14ac:dyDescent="0.25">
      <c r="J8050" s="1" t="s">
        <v>21555</v>
      </c>
      <c r="K8050" t="s">
        <v>9299</v>
      </c>
    </row>
    <row r="8051" spans="10:11" x14ac:dyDescent="0.25">
      <c r="J8051" s="1" t="s">
        <v>21556</v>
      </c>
      <c r="K8051" t="s">
        <v>9300</v>
      </c>
    </row>
    <row r="8052" spans="10:11" x14ac:dyDescent="0.25">
      <c r="J8052" s="1" t="s">
        <v>21557</v>
      </c>
      <c r="K8052" t="s">
        <v>9301</v>
      </c>
    </row>
    <row r="8053" spans="10:11" x14ac:dyDescent="0.25">
      <c r="J8053" s="1" t="s">
        <v>21558</v>
      </c>
      <c r="K8053" t="s">
        <v>9302</v>
      </c>
    </row>
    <row r="8054" spans="10:11" x14ac:dyDescent="0.25">
      <c r="J8054" s="1" t="s">
        <v>21559</v>
      </c>
      <c r="K8054" t="s">
        <v>9303</v>
      </c>
    </row>
    <row r="8055" spans="10:11" x14ac:dyDescent="0.25">
      <c r="J8055" s="1" t="s">
        <v>21560</v>
      </c>
      <c r="K8055" t="s">
        <v>9304</v>
      </c>
    </row>
    <row r="8056" spans="10:11" x14ac:dyDescent="0.25">
      <c r="J8056" s="1" t="s">
        <v>21561</v>
      </c>
      <c r="K8056" t="s">
        <v>9305</v>
      </c>
    </row>
    <row r="8057" spans="10:11" x14ac:dyDescent="0.25">
      <c r="J8057" s="1" t="s">
        <v>21562</v>
      </c>
      <c r="K8057" t="s">
        <v>9306</v>
      </c>
    </row>
    <row r="8058" spans="10:11" x14ac:dyDescent="0.25">
      <c r="J8058" s="1" t="s">
        <v>21563</v>
      </c>
      <c r="K8058" t="s">
        <v>9307</v>
      </c>
    </row>
    <row r="8059" spans="10:11" x14ac:dyDescent="0.25">
      <c r="J8059" s="1" t="s">
        <v>21564</v>
      </c>
      <c r="K8059" t="s">
        <v>9308</v>
      </c>
    </row>
    <row r="8060" spans="10:11" x14ac:dyDescent="0.25">
      <c r="J8060" s="1" t="s">
        <v>21565</v>
      </c>
      <c r="K8060" t="s">
        <v>9309</v>
      </c>
    </row>
    <row r="8061" spans="10:11" x14ac:dyDescent="0.25">
      <c r="J8061" s="1" t="s">
        <v>21566</v>
      </c>
      <c r="K8061" t="s">
        <v>9310</v>
      </c>
    </row>
    <row r="8062" spans="10:11" x14ac:dyDescent="0.25">
      <c r="J8062" s="1" t="s">
        <v>21567</v>
      </c>
      <c r="K8062" t="s">
        <v>9311</v>
      </c>
    </row>
    <row r="8063" spans="10:11" x14ac:dyDescent="0.25">
      <c r="J8063" s="1" t="s">
        <v>21568</v>
      </c>
      <c r="K8063" t="s">
        <v>9312</v>
      </c>
    </row>
    <row r="8064" spans="10:11" x14ac:dyDescent="0.25">
      <c r="J8064" s="1" t="s">
        <v>21569</v>
      </c>
      <c r="K8064" t="s">
        <v>9313</v>
      </c>
    </row>
    <row r="8065" spans="10:11" x14ac:dyDescent="0.25">
      <c r="J8065" s="1" t="s">
        <v>21570</v>
      </c>
      <c r="K8065" t="s">
        <v>9314</v>
      </c>
    </row>
    <row r="8066" spans="10:11" x14ac:dyDescent="0.25">
      <c r="J8066" s="1" t="s">
        <v>21571</v>
      </c>
      <c r="K8066" t="s">
        <v>9315</v>
      </c>
    </row>
    <row r="8067" spans="10:11" x14ac:dyDescent="0.25">
      <c r="J8067" s="1" t="s">
        <v>21572</v>
      </c>
      <c r="K8067" t="s">
        <v>9316</v>
      </c>
    </row>
    <row r="8068" spans="10:11" x14ac:dyDescent="0.25">
      <c r="J8068" s="1" t="s">
        <v>21573</v>
      </c>
      <c r="K8068" t="s">
        <v>2299</v>
      </c>
    </row>
    <row r="8069" spans="10:11" x14ac:dyDescent="0.25">
      <c r="J8069" s="1" t="s">
        <v>21574</v>
      </c>
      <c r="K8069" t="s">
        <v>9317</v>
      </c>
    </row>
    <row r="8070" spans="10:11" x14ac:dyDescent="0.25">
      <c r="J8070" s="1" t="s">
        <v>21575</v>
      </c>
      <c r="K8070" t="s">
        <v>9318</v>
      </c>
    </row>
    <row r="8071" spans="10:11" x14ac:dyDescent="0.25">
      <c r="J8071" s="1" t="s">
        <v>21576</v>
      </c>
      <c r="K8071" t="s">
        <v>9319</v>
      </c>
    </row>
    <row r="8072" spans="10:11" x14ac:dyDescent="0.25">
      <c r="J8072" s="1" t="s">
        <v>21577</v>
      </c>
      <c r="K8072" t="s">
        <v>9320</v>
      </c>
    </row>
    <row r="8073" spans="10:11" x14ac:dyDescent="0.25">
      <c r="J8073" s="1" t="s">
        <v>21578</v>
      </c>
      <c r="K8073" t="s">
        <v>9321</v>
      </c>
    </row>
    <row r="8074" spans="10:11" x14ac:dyDescent="0.25">
      <c r="J8074" s="1" t="s">
        <v>21579</v>
      </c>
      <c r="K8074" t="s">
        <v>9322</v>
      </c>
    </row>
    <row r="8075" spans="10:11" x14ac:dyDescent="0.25">
      <c r="J8075" s="1" t="s">
        <v>21580</v>
      </c>
      <c r="K8075" t="s">
        <v>9323</v>
      </c>
    </row>
    <row r="8076" spans="10:11" x14ac:dyDescent="0.25">
      <c r="J8076" s="1" t="s">
        <v>21581</v>
      </c>
      <c r="K8076" t="s">
        <v>9324</v>
      </c>
    </row>
    <row r="8077" spans="10:11" x14ac:dyDescent="0.25">
      <c r="J8077" s="1" t="s">
        <v>21582</v>
      </c>
      <c r="K8077" t="s">
        <v>9325</v>
      </c>
    </row>
    <row r="8078" spans="10:11" x14ac:dyDescent="0.25">
      <c r="J8078" s="1" t="s">
        <v>21583</v>
      </c>
      <c r="K8078" t="s">
        <v>9326</v>
      </c>
    </row>
    <row r="8079" spans="10:11" x14ac:dyDescent="0.25">
      <c r="J8079" s="1" t="s">
        <v>21584</v>
      </c>
      <c r="K8079" t="s">
        <v>9327</v>
      </c>
    </row>
    <row r="8080" spans="10:11" x14ac:dyDescent="0.25">
      <c r="J8080" s="1" t="s">
        <v>21585</v>
      </c>
      <c r="K8080" t="s">
        <v>9328</v>
      </c>
    </row>
    <row r="8081" spans="10:11" x14ac:dyDescent="0.25">
      <c r="J8081" s="1" t="s">
        <v>21586</v>
      </c>
      <c r="K8081" t="s">
        <v>9329</v>
      </c>
    </row>
    <row r="8082" spans="10:11" x14ac:dyDescent="0.25">
      <c r="J8082" s="1" t="s">
        <v>21587</v>
      </c>
      <c r="K8082" t="s">
        <v>9330</v>
      </c>
    </row>
    <row r="8083" spans="10:11" x14ac:dyDescent="0.25">
      <c r="J8083" s="1" t="s">
        <v>21588</v>
      </c>
      <c r="K8083" t="s">
        <v>9331</v>
      </c>
    </row>
    <row r="8084" spans="10:11" x14ac:dyDescent="0.25">
      <c r="J8084" s="1" t="s">
        <v>21589</v>
      </c>
      <c r="K8084" t="s">
        <v>9332</v>
      </c>
    </row>
    <row r="8085" spans="10:11" x14ac:dyDescent="0.25">
      <c r="J8085" s="1" t="s">
        <v>21590</v>
      </c>
      <c r="K8085" t="s">
        <v>9333</v>
      </c>
    </row>
    <row r="8086" spans="10:11" x14ac:dyDescent="0.25">
      <c r="J8086" s="1" t="s">
        <v>21591</v>
      </c>
      <c r="K8086" t="s">
        <v>9334</v>
      </c>
    </row>
    <row r="8087" spans="10:11" x14ac:dyDescent="0.25">
      <c r="J8087" s="1" t="s">
        <v>21592</v>
      </c>
      <c r="K8087" t="s">
        <v>9335</v>
      </c>
    </row>
    <row r="8088" spans="10:11" x14ac:dyDescent="0.25">
      <c r="J8088" s="1" t="s">
        <v>21593</v>
      </c>
      <c r="K8088" t="s">
        <v>9336</v>
      </c>
    </row>
    <row r="8089" spans="10:11" x14ac:dyDescent="0.25">
      <c r="J8089" s="1" t="s">
        <v>21594</v>
      </c>
      <c r="K8089" t="s">
        <v>9337</v>
      </c>
    </row>
    <row r="8090" spans="10:11" x14ac:dyDescent="0.25">
      <c r="J8090" s="1" t="s">
        <v>21595</v>
      </c>
      <c r="K8090" t="s">
        <v>9338</v>
      </c>
    </row>
    <row r="8091" spans="10:11" x14ac:dyDescent="0.25">
      <c r="J8091" s="1" t="s">
        <v>21596</v>
      </c>
      <c r="K8091" t="s">
        <v>9338</v>
      </c>
    </row>
    <row r="8092" spans="10:11" x14ac:dyDescent="0.25">
      <c r="J8092" s="1" t="s">
        <v>21597</v>
      </c>
      <c r="K8092" t="s">
        <v>9339</v>
      </c>
    </row>
    <row r="8093" spans="10:11" x14ac:dyDescent="0.25">
      <c r="J8093" s="1" t="s">
        <v>21598</v>
      </c>
      <c r="K8093" t="s">
        <v>9340</v>
      </c>
    </row>
    <row r="8094" spans="10:11" x14ac:dyDescent="0.25">
      <c r="J8094" s="1" t="s">
        <v>21599</v>
      </c>
      <c r="K8094" t="s">
        <v>1580</v>
      </c>
    </row>
    <row r="8095" spans="10:11" x14ac:dyDescent="0.25">
      <c r="J8095" s="1" t="s">
        <v>21600</v>
      </c>
      <c r="K8095" t="s">
        <v>9341</v>
      </c>
    </row>
    <row r="8096" spans="10:11" x14ac:dyDescent="0.25">
      <c r="J8096" s="1" t="s">
        <v>21601</v>
      </c>
      <c r="K8096" t="s">
        <v>675</v>
      </c>
    </row>
    <row r="8097" spans="10:11" x14ac:dyDescent="0.25">
      <c r="J8097" s="1" t="s">
        <v>21602</v>
      </c>
      <c r="K8097" t="s">
        <v>9342</v>
      </c>
    </row>
    <row r="8098" spans="10:11" x14ac:dyDescent="0.25">
      <c r="J8098" s="1" t="s">
        <v>21603</v>
      </c>
      <c r="K8098" t="s">
        <v>9343</v>
      </c>
    </row>
    <row r="8099" spans="10:11" x14ac:dyDescent="0.25">
      <c r="J8099" s="1" t="s">
        <v>21604</v>
      </c>
      <c r="K8099" t="s">
        <v>2300</v>
      </c>
    </row>
    <row r="8100" spans="10:11" x14ac:dyDescent="0.25">
      <c r="J8100" s="1" t="s">
        <v>21605</v>
      </c>
      <c r="K8100" t="s">
        <v>9344</v>
      </c>
    </row>
    <row r="8101" spans="10:11" x14ac:dyDescent="0.25">
      <c r="J8101" s="1" t="s">
        <v>21606</v>
      </c>
      <c r="K8101" t="s">
        <v>2301</v>
      </c>
    </row>
    <row r="8102" spans="10:11" x14ac:dyDescent="0.25">
      <c r="J8102" s="1" t="s">
        <v>21607</v>
      </c>
      <c r="K8102" t="s">
        <v>9345</v>
      </c>
    </row>
    <row r="8103" spans="10:11" x14ac:dyDescent="0.25">
      <c r="J8103" s="1" t="s">
        <v>21608</v>
      </c>
      <c r="K8103" t="s">
        <v>9346</v>
      </c>
    </row>
    <row r="8104" spans="10:11" x14ac:dyDescent="0.25">
      <c r="J8104" s="1" t="s">
        <v>21609</v>
      </c>
      <c r="K8104" t="s">
        <v>9347</v>
      </c>
    </row>
    <row r="8105" spans="10:11" x14ac:dyDescent="0.25">
      <c r="J8105" s="1" t="s">
        <v>21610</v>
      </c>
      <c r="K8105" t="s">
        <v>9348</v>
      </c>
    </row>
    <row r="8106" spans="10:11" x14ac:dyDescent="0.25">
      <c r="J8106" s="1" t="s">
        <v>21611</v>
      </c>
      <c r="K8106" t="s">
        <v>9349</v>
      </c>
    </row>
    <row r="8107" spans="10:11" x14ac:dyDescent="0.25">
      <c r="J8107" s="1" t="s">
        <v>21612</v>
      </c>
      <c r="K8107" t="s">
        <v>9350</v>
      </c>
    </row>
    <row r="8108" spans="10:11" x14ac:dyDescent="0.25">
      <c r="J8108" s="1" t="s">
        <v>21613</v>
      </c>
      <c r="K8108" t="s">
        <v>9351</v>
      </c>
    </row>
    <row r="8109" spans="10:11" x14ac:dyDescent="0.25">
      <c r="J8109" s="1" t="s">
        <v>21614</v>
      </c>
      <c r="K8109" t="s">
        <v>9352</v>
      </c>
    </row>
    <row r="8110" spans="10:11" x14ac:dyDescent="0.25">
      <c r="J8110" s="1" t="s">
        <v>21615</v>
      </c>
      <c r="K8110" t="s">
        <v>9353</v>
      </c>
    </row>
    <row r="8111" spans="10:11" x14ac:dyDescent="0.25">
      <c r="J8111" s="1" t="s">
        <v>21616</v>
      </c>
      <c r="K8111" t="s">
        <v>9354</v>
      </c>
    </row>
    <row r="8112" spans="10:11" x14ac:dyDescent="0.25">
      <c r="J8112" s="1" t="s">
        <v>21617</v>
      </c>
      <c r="K8112" t="s">
        <v>9355</v>
      </c>
    </row>
    <row r="8113" spans="10:11" x14ac:dyDescent="0.25">
      <c r="J8113" s="1" t="s">
        <v>21618</v>
      </c>
      <c r="K8113" t="s">
        <v>9356</v>
      </c>
    </row>
    <row r="8114" spans="10:11" x14ac:dyDescent="0.25">
      <c r="J8114" s="1" t="s">
        <v>21619</v>
      </c>
      <c r="K8114" t="s">
        <v>1581</v>
      </c>
    </row>
    <row r="8115" spans="10:11" x14ac:dyDescent="0.25">
      <c r="J8115" s="1" t="s">
        <v>21620</v>
      </c>
      <c r="K8115" t="s">
        <v>9357</v>
      </c>
    </row>
    <row r="8116" spans="10:11" x14ac:dyDescent="0.25">
      <c r="J8116" s="1" t="s">
        <v>21621</v>
      </c>
      <c r="K8116" t="s">
        <v>2302</v>
      </c>
    </row>
    <row r="8117" spans="10:11" x14ac:dyDescent="0.25">
      <c r="J8117" s="1" t="s">
        <v>21622</v>
      </c>
      <c r="K8117" t="s">
        <v>9358</v>
      </c>
    </row>
    <row r="8118" spans="10:11" x14ac:dyDescent="0.25">
      <c r="J8118" s="1" t="s">
        <v>21623</v>
      </c>
      <c r="K8118" t="s">
        <v>2303</v>
      </c>
    </row>
    <row r="8119" spans="10:11" x14ac:dyDescent="0.25">
      <c r="J8119" s="1" t="s">
        <v>21624</v>
      </c>
      <c r="K8119" t="s">
        <v>2304</v>
      </c>
    </row>
    <row r="8120" spans="10:11" x14ac:dyDescent="0.25">
      <c r="J8120" s="1" t="s">
        <v>21625</v>
      </c>
      <c r="K8120" t="s">
        <v>9359</v>
      </c>
    </row>
    <row r="8121" spans="10:11" x14ac:dyDescent="0.25">
      <c r="J8121" s="1" t="s">
        <v>21626</v>
      </c>
      <c r="K8121" t="s">
        <v>2305</v>
      </c>
    </row>
    <row r="8122" spans="10:11" x14ac:dyDescent="0.25">
      <c r="J8122" s="1" t="s">
        <v>21627</v>
      </c>
      <c r="K8122" t="s">
        <v>2306</v>
      </c>
    </row>
    <row r="8123" spans="10:11" x14ac:dyDescent="0.25">
      <c r="J8123" s="1" t="s">
        <v>21628</v>
      </c>
      <c r="K8123" t="s">
        <v>2307</v>
      </c>
    </row>
    <row r="8124" spans="10:11" x14ac:dyDescent="0.25">
      <c r="J8124" s="1" t="s">
        <v>21629</v>
      </c>
      <c r="K8124" t="s">
        <v>9360</v>
      </c>
    </row>
    <row r="8125" spans="10:11" x14ac:dyDescent="0.25">
      <c r="J8125" s="1" t="s">
        <v>21630</v>
      </c>
      <c r="K8125" t="s">
        <v>1582</v>
      </c>
    </row>
    <row r="8126" spans="10:11" x14ac:dyDescent="0.25">
      <c r="J8126" s="1" t="s">
        <v>21631</v>
      </c>
      <c r="K8126" t="s">
        <v>9361</v>
      </c>
    </row>
    <row r="8127" spans="10:11" x14ac:dyDescent="0.25">
      <c r="J8127" s="1" t="s">
        <v>21632</v>
      </c>
      <c r="K8127" t="s">
        <v>926</v>
      </c>
    </row>
    <row r="8128" spans="10:11" x14ac:dyDescent="0.25">
      <c r="J8128" s="1" t="s">
        <v>21633</v>
      </c>
      <c r="K8128" t="s">
        <v>9362</v>
      </c>
    </row>
    <row r="8129" spans="10:11" x14ac:dyDescent="0.25">
      <c r="J8129" s="1" t="s">
        <v>21634</v>
      </c>
      <c r="K8129" t="s">
        <v>9363</v>
      </c>
    </row>
    <row r="8130" spans="10:11" x14ac:dyDescent="0.25">
      <c r="J8130" s="1" t="s">
        <v>21635</v>
      </c>
      <c r="K8130" t="s">
        <v>9364</v>
      </c>
    </row>
    <row r="8131" spans="10:11" x14ac:dyDescent="0.25">
      <c r="J8131" s="1" t="s">
        <v>21636</v>
      </c>
      <c r="K8131" t="s">
        <v>9365</v>
      </c>
    </row>
    <row r="8132" spans="10:11" x14ac:dyDescent="0.25">
      <c r="J8132" s="1" t="s">
        <v>21637</v>
      </c>
      <c r="K8132" t="s">
        <v>1583</v>
      </c>
    </row>
    <row r="8133" spans="10:11" x14ac:dyDescent="0.25">
      <c r="J8133" s="1" t="s">
        <v>21638</v>
      </c>
      <c r="K8133" t="s">
        <v>9366</v>
      </c>
    </row>
    <row r="8134" spans="10:11" x14ac:dyDescent="0.25">
      <c r="J8134" s="1" t="s">
        <v>21639</v>
      </c>
      <c r="K8134" t="s">
        <v>927</v>
      </c>
    </row>
    <row r="8135" spans="10:11" x14ac:dyDescent="0.25">
      <c r="J8135" s="1" t="s">
        <v>21640</v>
      </c>
      <c r="K8135" t="s">
        <v>9367</v>
      </c>
    </row>
    <row r="8136" spans="10:11" x14ac:dyDescent="0.25">
      <c r="J8136" s="1" t="s">
        <v>21641</v>
      </c>
      <c r="K8136" t="s">
        <v>9368</v>
      </c>
    </row>
    <row r="8137" spans="10:11" x14ac:dyDescent="0.25">
      <c r="J8137" s="1" t="s">
        <v>21642</v>
      </c>
      <c r="K8137" t="s">
        <v>9369</v>
      </c>
    </row>
    <row r="8138" spans="10:11" x14ac:dyDescent="0.25">
      <c r="J8138" s="1" t="s">
        <v>21643</v>
      </c>
      <c r="K8138" t="s">
        <v>928</v>
      </c>
    </row>
    <row r="8139" spans="10:11" x14ac:dyDescent="0.25">
      <c r="J8139" s="1" t="s">
        <v>21644</v>
      </c>
      <c r="K8139" t="s">
        <v>9370</v>
      </c>
    </row>
    <row r="8140" spans="10:11" x14ac:dyDescent="0.25">
      <c r="J8140" s="1" t="s">
        <v>21645</v>
      </c>
      <c r="K8140" t="s">
        <v>929</v>
      </c>
    </row>
    <row r="8141" spans="10:11" x14ac:dyDescent="0.25">
      <c r="J8141" s="1" t="s">
        <v>21646</v>
      </c>
      <c r="K8141" t="s">
        <v>9371</v>
      </c>
    </row>
    <row r="8142" spans="10:11" x14ac:dyDescent="0.25">
      <c r="J8142" s="1" t="s">
        <v>21647</v>
      </c>
      <c r="K8142" t="s">
        <v>2308</v>
      </c>
    </row>
    <row r="8143" spans="10:11" x14ac:dyDescent="0.25">
      <c r="J8143" s="1" t="s">
        <v>21648</v>
      </c>
      <c r="K8143" t="s">
        <v>9372</v>
      </c>
    </row>
    <row r="8144" spans="10:11" x14ac:dyDescent="0.25">
      <c r="J8144" s="1" t="s">
        <v>21649</v>
      </c>
      <c r="K8144" t="s">
        <v>9373</v>
      </c>
    </row>
    <row r="8145" spans="10:11" x14ac:dyDescent="0.25">
      <c r="J8145" s="1" t="s">
        <v>21650</v>
      </c>
      <c r="K8145" t="s">
        <v>9374</v>
      </c>
    </row>
    <row r="8146" spans="10:11" x14ac:dyDescent="0.25">
      <c r="J8146" s="1" t="s">
        <v>21651</v>
      </c>
      <c r="K8146" t="s">
        <v>9375</v>
      </c>
    </row>
    <row r="8147" spans="10:11" x14ac:dyDescent="0.25">
      <c r="J8147" s="1" t="s">
        <v>21652</v>
      </c>
      <c r="K8147" t="s">
        <v>9376</v>
      </c>
    </row>
    <row r="8148" spans="10:11" x14ac:dyDescent="0.25">
      <c r="J8148" s="1" t="s">
        <v>21653</v>
      </c>
      <c r="K8148" t="s">
        <v>9377</v>
      </c>
    </row>
    <row r="8149" spans="10:11" x14ac:dyDescent="0.25">
      <c r="J8149" s="1" t="s">
        <v>21654</v>
      </c>
      <c r="K8149" t="s">
        <v>9378</v>
      </c>
    </row>
    <row r="8150" spans="10:11" x14ac:dyDescent="0.25">
      <c r="J8150" s="1" t="s">
        <v>21655</v>
      </c>
      <c r="K8150" t="s">
        <v>9379</v>
      </c>
    </row>
    <row r="8151" spans="10:11" x14ac:dyDescent="0.25">
      <c r="J8151" s="1" t="s">
        <v>21656</v>
      </c>
      <c r="K8151" t="s">
        <v>9380</v>
      </c>
    </row>
    <row r="8152" spans="10:11" x14ac:dyDescent="0.25">
      <c r="J8152" s="1" t="s">
        <v>21657</v>
      </c>
      <c r="K8152" t="s">
        <v>2309</v>
      </c>
    </row>
    <row r="8153" spans="10:11" x14ac:dyDescent="0.25">
      <c r="J8153" s="1" t="s">
        <v>21658</v>
      </c>
      <c r="K8153" t="s">
        <v>9381</v>
      </c>
    </row>
    <row r="8154" spans="10:11" x14ac:dyDescent="0.25">
      <c r="J8154" s="1" t="s">
        <v>21659</v>
      </c>
      <c r="K8154" t="s">
        <v>1584</v>
      </c>
    </row>
    <row r="8155" spans="10:11" x14ac:dyDescent="0.25">
      <c r="J8155" s="1" t="s">
        <v>21660</v>
      </c>
      <c r="K8155" t="s">
        <v>9382</v>
      </c>
    </row>
    <row r="8156" spans="10:11" x14ac:dyDescent="0.25">
      <c r="J8156" s="1" t="s">
        <v>21661</v>
      </c>
      <c r="K8156" t="s">
        <v>9383</v>
      </c>
    </row>
    <row r="8157" spans="10:11" x14ac:dyDescent="0.25">
      <c r="J8157" s="1" t="s">
        <v>21662</v>
      </c>
      <c r="K8157" t="s">
        <v>9384</v>
      </c>
    </row>
    <row r="8158" spans="10:11" x14ac:dyDescent="0.25">
      <c r="J8158" s="1" t="s">
        <v>21663</v>
      </c>
      <c r="K8158" t="s">
        <v>9385</v>
      </c>
    </row>
    <row r="8159" spans="10:11" x14ac:dyDescent="0.25">
      <c r="J8159" s="1" t="s">
        <v>21664</v>
      </c>
      <c r="K8159" t="s">
        <v>9386</v>
      </c>
    </row>
    <row r="8160" spans="10:11" x14ac:dyDescent="0.25">
      <c r="J8160" s="1" t="s">
        <v>21665</v>
      </c>
      <c r="K8160" t="s">
        <v>9387</v>
      </c>
    </row>
    <row r="8161" spans="10:11" x14ac:dyDescent="0.25">
      <c r="J8161" s="1" t="s">
        <v>21666</v>
      </c>
      <c r="K8161" t="s">
        <v>1585</v>
      </c>
    </row>
    <row r="8162" spans="10:11" x14ac:dyDescent="0.25">
      <c r="J8162" s="1" t="s">
        <v>21667</v>
      </c>
      <c r="K8162" t="s">
        <v>9388</v>
      </c>
    </row>
    <row r="8163" spans="10:11" x14ac:dyDescent="0.25">
      <c r="J8163" s="1" t="s">
        <v>21668</v>
      </c>
      <c r="K8163" t="s">
        <v>9389</v>
      </c>
    </row>
    <row r="8164" spans="10:11" x14ac:dyDescent="0.25">
      <c r="J8164" s="1" t="s">
        <v>21669</v>
      </c>
      <c r="K8164" t="s">
        <v>9390</v>
      </c>
    </row>
    <row r="8165" spans="10:11" x14ac:dyDescent="0.25">
      <c r="J8165" s="1" t="s">
        <v>21670</v>
      </c>
      <c r="K8165" t="s">
        <v>9391</v>
      </c>
    </row>
    <row r="8166" spans="10:11" x14ac:dyDescent="0.25">
      <c r="J8166" s="1" t="s">
        <v>21671</v>
      </c>
      <c r="K8166" t="s">
        <v>9392</v>
      </c>
    </row>
    <row r="8167" spans="10:11" x14ac:dyDescent="0.25">
      <c r="J8167" s="1" t="s">
        <v>21672</v>
      </c>
      <c r="K8167" t="s">
        <v>9393</v>
      </c>
    </row>
    <row r="8168" spans="10:11" x14ac:dyDescent="0.25">
      <c r="J8168" s="1" t="s">
        <v>21673</v>
      </c>
      <c r="K8168" t="s">
        <v>9394</v>
      </c>
    </row>
    <row r="8169" spans="10:11" x14ac:dyDescent="0.25">
      <c r="J8169" s="1" t="s">
        <v>21674</v>
      </c>
      <c r="K8169" t="s">
        <v>9395</v>
      </c>
    </row>
    <row r="8170" spans="10:11" x14ac:dyDescent="0.25">
      <c r="J8170" s="1" t="s">
        <v>21675</v>
      </c>
      <c r="K8170" t="s">
        <v>9396</v>
      </c>
    </row>
    <row r="8171" spans="10:11" x14ac:dyDescent="0.25">
      <c r="J8171" s="1" t="s">
        <v>21676</v>
      </c>
      <c r="K8171" t="s">
        <v>9397</v>
      </c>
    </row>
    <row r="8172" spans="10:11" x14ac:dyDescent="0.25">
      <c r="J8172" s="1" t="s">
        <v>21677</v>
      </c>
      <c r="K8172" t="s">
        <v>2310</v>
      </c>
    </row>
    <row r="8173" spans="10:11" x14ac:dyDescent="0.25">
      <c r="J8173" s="1" t="s">
        <v>21678</v>
      </c>
      <c r="K8173" t="s">
        <v>9398</v>
      </c>
    </row>
    <row r="8174" spans="10:11" x14ac:dyDescent="0.25">
      <c r="J8174" s="1" t="s">
        <v>21679</v>
      </c>
      <c r="K8174" t="s">
        <v>9399</v>
      </c>
    </row>
    <row r="8175" spans="10:11" x14ac:dyDescent="0.25">
      <c r="J8175" s="1" t="s">
        <v>21680</v>
      </c>
      <c r="K8175" t="s">
        <v>9400</v>
      </c>
    </row>
    <row r="8176" spans="10:11" x14ac:dyDescent="0.25">
      <c r="J8176" s="1" t="s">
        <v>21681</v>
      </c>
      <c r="K8176" t="s">
        <v>930</v>
      </c>
    </row>
    <row r="8177" spans="10:11" x14ac:dyDescent="0.25">
      <c r="J8177" s="1" t="s">
        <v>21682</v>
      </c>
      <c r="K8177" t="s">
        <v>9401</v>
      </c>
    </row>
    <row r="8178" spans="10:11" x14ac:dyDescent="0.25">
      <c r="J8178" s="1" t="s">
        <v>21683</v>
      </c>
      <c r="K8178" t="s">
        <v>9402</v>
      </c>
    </row>
    <row r="8179" spans="10:11" x14ac:dyDescent="0.25">
      <c r="J8179" s="1" t="s">
        <v>21684</v>
      </c>
      <c r="K8179" t="s">
        <v>9403</v>
      </c>
    </row>
    <row r="8180" spans="10:11" x14ac:dyDescent="0.25">
      <c r="J8180" s="1" t="s">
        <v>21685</v>
      </c>
      <c r="K8180" t="s">
        <v>9404</v>
      </c>
    </row>
    <row r="8181" spans="10:11" x14ac:dyDescent="0.25">
      <c r="J8181" s="1" t="s">
        <v>21686</v>
      </c>
      <c r="K8181" t="s">
        <v>9405</v>
      </c>
    </row>
    <row r="8182" spans="10:11" x14ac:dyDescent="0.25">
      <c r="J8182" s="1" t="s">
        <v>21687</v>
      </c>
      <c r="K8182" t="s">
        <v>9406</v>
      </c>
    </row>
    <row r="8183" spans="10:11" x14ac:dyDescent="0.25">
      <c r="J8183" s="1" t="s">
        <v>21688</v>
      </c>
      <c r="K8183" t="s">
        <v>9407</v>
      </c>
    </row>
    <row r="8184" spans="10:11" x14ac:dyDescent="0.25">
      <c r="J8184" s="1" t="s">
        <v>21689</v>
      </c>
      <c r="K8184" t="s">
        <v>9408</v>
      </c>
    </row>
    <row r="8185" spans="10:11" x14ac:dyDescent="0.25">
      <c r="J8185" s="1" t="s">
        <v>21690</v>
      </c>
      <c r="K8185" t="s">
        <v>9409</v>
      </c>
    </row>
    <row r="8186" spans="10:11" x14ac:dyDescent="0.25">
      <c r="J8186" s="1" t="s">
        <v>21691</v>
      </c>
      <c r="K8186" t="s">
        <v>9410</v>
      </c>
    </row>
    <row r="8187" spans="10:11" x14ac:dyDescent="0.25">
      <c r="J8187" s="1" t="s">
        <v>21692</v>
      </c>
      <c r="K8187" t="s">
        <v>2311</v>
      </c>
    </row>
    <row r="8188" spans="10:11" x14ac:dyDescent="0.25">
      <c r="J8188" s="1" t="s">
        <v>21693</v>
      </c>
      <c r="K8188" t="s">
        <v>9411</v>
      </c>
    </row>
    <row r="8189" spans="10:11" x14ac:dyDescent="0.25">
      <c r="J8189" s="1" t="s">
        <v>21694</v>
      </c>
      <c r="K8189" t="s">
        <v>931</v>
      </c>
    </row>
    <row r="8190" spans="10:11" x14ac:dyDescent="0.25">
      <c r="J8190" s="1" t="s">
        <v>21695</v>
      </c>
      <c r="K8190" t="s">
        <v>9412</v>
      </c>
    </row>
    <row r="8191" spans="10:11" x14ac:dyDescent="0.25">
      <c r="J8191" s="1" t="s">
        <v>21696</v>
      </c>
      <c r="K8191" t="s">
        <v>932</v>
      </c>
    </row>
    <row r="8192" spans="10:11" x14ac:dyDescent="0.25">
      <c r="J8192" s="1" t="s">
        <v>21697</v>
      </c>
      <c r="K8192" t="s">
        <v>9413</v>
      </c>
    </row>
    <row r="8193" spans="10:11" x14ac:dyDescent="0.25">
      <c r="J8193" s="1" t="s">
        <v>21698</v>
      </c>
      <c r="K8193" t="s">
        <v>2312</v>
      </c>
    </row>
    <row r="8194" spans="10:11" x14ac:dyDescent="0.25">
      <c r="J8194" s="1" t="s">
        <v>21699</v>
      </c>
      <c r="K8194" t="s">
        <v>9414</v>
      </c>
    </row>
    <row r="8195" spans="10:11" x14ac:dyDescent="0.25">
      <c r="J8195" s="1" t="s">
        <v>21700</v>
      </c>
      <c r="K8195" t="s">
        <v>9415</v>
      </c>
    </row>
    <row r="8196" spans="10:11" x14ac:dyDescent="0.25">
      <c r="J8196" s="1" t="s">
        <v>21701</v>
      </c>
      <c r="K8196" t="s">
        <v>9416</v>
      </c>
    </row>
    <row r="8197" spans="10:11" x14ac:dyDescent="0.25">
      <c r="J8197" s="1" t="s">
        <v>21702</v>
      </c>
      <c r="K8197" t="s">
        <v>9417</v>
      </c>
    </row>
    <row r="8198" spans="10:11" x14ac:dyDescent="0.25">
      <c r="J8198" s="1" t="s">
        <v>21703</v>
      </c>
      <c r="K8198" t="s">
        <v>9418</v>
      </c>
    </row>
    <row r="8199" spans="10:11" x14ac:dyDescent="0.25">
      <c r="J8199" s="1" t="s">
        <v>21704</v>
      </c>
      <c r="K8199" t="s">
        <v>9419</v>
      </c>
    </row>
    <row r="8200" spans="10:11" x14ac:dyDescent="0.25">
      <c r="J8200" s="1" t="s">
        <v>21705</v>
      </c>
      <c r="K8200" t="s">
        <v>676</v>
      </c>
    </row>
    <row r="8201" spans="10:11" x14ac:dyDescent="0.25">
      <c r="J8201" s="1" t="s">
        <v>21706</v>
      </c>
      <c r="K8201" t="s">
        <v>9420</v>
      </c>
    </row>
    <row r="8202" spans="10:11" x14ac:dyDescent="0.25">
      <c r="J8202" s="1" t="s">
        <v>21707</v>
      </c>
      <c r="K8202" t="s">
        <v>9421</v>
      </c>
    </row>
    <row r="8203" spans="10:11" x14ac:dyDescent="0.25">
      <c r="J8203" s="1" t="s">
        <v>21708</v>
      </c>
      <c r="K8203" t="s">
        <v>9422</v>
      </c>
    </row>
    <row r="8204" spans="10:11" x14ac:dyDescent="0.25">
      <c r="J8204" s="1" t="s">
        <v>21709</v>
      </c>
      <c r="K8204" t="s">
        <v>9423</v>
      </c>
    </row>
    <row r="8205" spans="10:11" x14ac:dyDescent="0.25">
      <c r="J8205" s="1" t="s">
        <v>21710</v>
      </c>
      <c r="K8205" t="s">
        <v>9424</v>
      </c>
    </row>
    <row r="8206" spans="10:11" x14ac:dyDescent="0.25">
      <c r="J8206" s="1" t="s">
        <v>21711</v>
      </c>
      <c r="K8206" t="s">
        <v>9425</v>
      </c>
    </row>
    <row r="8207" spans="10:11" x14ac:dyDescent="0.25">
      <c r="J8207" s="1" t="s">
        <v>21712</v>
      </c>
      <c r="K8207" t="s">
        <v>9426</v>
      </c>
    </row>
    <row r="8208" spans="10:11" x14ac:dyDescent="0.25">
      <c r="J8208" s="1" t="s">
        <v>21713</v>
      </c>
      <c r="K8208" t="s">
        <v>9427</v>
      </c>
    </row>
    <row r="8209" spans="10:11" x14ac:dyDescent="0.25">
      <c r="J8209" s="1" t="s">
        <v>21714</v>
      </c>
      <c r="K8209" t="s">
        <v>9428</v>
      </c>
    </row>
    <row r="8210" spans="10:11" x14ac:dyDescent="0.25">
      <c r="J8210" s="1" t="s">
        <v>21715</v>
      </c>
      <c r="K8210" t="s">
        <v>9429</v>
      </c>
    </row>
    <row r="8211" spans="10:11" x14ac:dyDescent="0.25">
      <c r="J8211" s="1" t="s">
        <v>21716</v>
      </c>
      <c r="K8211" t="s">
        <v>9430</v>
      </c>
    </row>
    <row r="8212" spans="10:11" x14ac:dyDescent="0.25">
      <c r="J8212" s="1" t="s">
        <v>21717</v>
      </c>
      <c r="K8212" t="s">
        <v>9431</v>
      </c>
    </row>
    <row r="8213" spans="10:11" x14ac:dyDescent="0.25">
      <c r="J8213" s="1" t="s">
        <v>21718</v>
      </c>
      <c r="K8213" t="s">
        <v>9432</v>
      </c>
    </row>
    <row r="8214" spans="10:11" x14ac:dyDescent="0.25">
      <c r="J8214" s="1" t="s">
        <v>21719</v>
      </c>
      <c r="K8214" t="s">
        <v>9433</v>
      </c>
    </row>
    <row r="8215" spans="10:11" x14ac:dyDescent="0.25">
      <c r="J8215" s="1" t="s">
        <v>21720</v>
      </c>
      <c r="K8215" t="s">
        <v>933</v>
      </c>
    </row>
    <row r="8216" spans="10:11" x14ac:dyDescent="0.25">
      <c r="J8216" s="1" t="s">
        <v>21721</v>
      </c>
      <c r="K8216" t="s">
        <v>9434</v>
      </c>
    </row>
    <row r="8217" spans="10:11" x14ac:dyDescent="0.25">
      <c r="J8217" s="1" t="s">
        <v>21722</v>
      </c>
      <c r="K8217" t="s">
        <v>9435</v>
      </c>
    </row>
    <row r="8218" spans="10:11" x14ac:dyDescent="0.25">
      <c r="J8218" s="1" t="s">
        <v>21723</v>
      </c>
      <c r="K8218" t="s">
        <v>9436</v>
      </c>
    </row>
    <row r="8219" spans="10:11" x14ac:dyDescent="0.25">
      <c r="J8219" s="1" t="s">
        <v>21724</v>
      </c>
      <c r="K8219" t="s">
        <v>9437</v>
      </c>
    </row>
    <row r="8220" spans="10:11" x14ac:dyDescent="0.25">
      <c r="J8220" s="1" t="s">
        <v>21725</v>
      </c>
      <c r="K8220" t="s">
        <v>9438</v>
      </c>
    </row>
    <row r="8221" spans="10:11" x14ac:dyDescent="0.25">
      <c r="J8221" s="1" t="s">
        <v>21726</v>
      </c>
      <c r="K8221" t="s">
        <v>9439</v>
      </c>
    </row>
    <row r="8222" spans="10:11" x14ac:dyDescent="0.25">
      <c r="J8222" s="1" t="s">
        <v>21727</v>
      </c>
      <c r="K8222" t="s">
        <v>2313</v>
      </c>
    </row>
    <row r="8223" spans="10:11" x14ac:dyDescent="0.25">
      <c r="J8223" s="1" t="s">
        <v>21728</v>
      </c>
      <c r="K8223" t="s">
        <v>9440</v>
      </c>
    </row>
    <row r="8224" spans="10:11" x14ac:dyDescent="0.25">
      <c r="J8224" s="1" t="s">
        <v>21729</v>
      </c>
      <c r="K8224" t="s">
        <v>9441</v>
      </c>
    </row>
    <row r="8225" spans="10:11" x14ac:dyDescent="0.25">
      <c r="J8225" s="1" t="s">
        <v>21730</v>
      </c>
      <c r="K8225" t="s">
        <v>2314</v>
      </c>
    </row>
    <row r="8226" spans="10:11" x14ac:dyDescent="0.25">
      <c r="J8226" s="1" t="s">
        <v>21731</v>
      </c>
      <c r="K8226" t="s">
        <v>9442</v>
      </c>
    </row>
    <row r="8227" spans="10:11" x14ac:dyDescent="0.25">
      <c r="J8227" s="1" t="s">
        <v>21732</v>
      </c>
      <c r="K8227" t="s">
        <v>9443</v>
      </c>
    </row>
    <row r="8228" spans="10:11" x14ac:dyDescent="0.25">
      <c r="J8228" s="1" t="s">
        <v>21733</v>
      </c>
      <c r="K8228" t="s">
        <v>9444</v>
      </c>
    </row>
    <row r="8229" spans="10:11" x14ac:dyDescent="0.25">
      <c r="J8229" s="1" t="s">
        <v>21734</v>
      </c>
      <c r="K8229" t="s">
        <v>9445</v>
      </c>
    </row>
    <row r="8230" spans="10:11" x14ac:dyDescent="0.25">
      <c r="J8230" s="1" t="s">
        <v>21735</v>
      </c>
      <c r="K8230" t="s">
        <v>934</v>
      </c>
    </row>
    <row r="8231" spans="10:11" x14ac:dyDescent="0.25">
      <c r="J8231" s="1" t="s">
        <v>21736</v>
      </c>
      <c r="K8231" t="s">
        <v>935</v>
      </c>
    </row>
    <row r="8232" spans="10:11" x14ac:dyDescent="0.25">
      <c r="J8232" s="1" t="s">
        <v>21737</v>
      </c>
      <c r="K8232" t="s">
        <v>9446</v>
      </c>
    </row>
    <row r="8233" spans="10:11" x14ac:dyDescent="0.25">
      <c r="J8233" s="1" t="s">
        <v>21738</v>
      </c>
      <c r="K8233" t="s">
        <v>9447</v>
      </c>
    </row>
    <row r="8234" spans="10:11" x14ac:dyDescent="0.25">
      <c r="J8234" s="1" t="s">
        <v>21739</v>
      </c>
      <c r="K8234" t="s">
        <v>2315</v>
      </c>
    </row>
    <row r="8235" spans="10:11" x14ac:dyDescent="0.25">
      <c r="J8235" s="1" t="s">
        <v>21740</v>
      </c>
      <c r="K8235" t="s">
        <v>9448</v>
      </c>
    </row>
    <row r="8236" spans="10:11" x14ac:dyDescent="0.25">
      <c r="J8236" s="1" t="s">
        <v>21741</v>
      </c>
      <c r="K8236" t="s">
        <v>9449</v>
      </c>
    </row>
    <row r="8237" spans="10:11" x14ac:dyDescent="0.25">
      <c r="J8237" s="1" t="s">
        <v>21742</v>
      </c>
      <c r="K8237" t="s">
        <v>677</v>
      </c>
    </row>
    <row r="8238" spans="10:11" x14ac:dyDescent="0.25">
      <c r="J8238" s="1" t="s">
        <v>21743</v>
      </c>
      <c r="K8238" t="s">
        <v>9450</v>
      </c>
    </row>
    <row r="8239" spans="10:11" x14ac:dyDescent="0.25">
      <c r="J8239" s="1" t="s">
        <v>21744</v>
      </c>
      <c r="K8239" t="s">
        <v>678</v>
      </c>
    </row>
    <row r="8240" spans="10:11" x14ac:dyDescent="0.25">
      <c r="J8240" s="1" t="s">
        <v>21745</v>
      </c>
      <c r="K8240" t="s">
        <v>936</v>
      </c>
    </row>
    <row r="8241" spans="10:11" x14ac:dyDescent="0.25">
      <c r="J8241" s="1" t="s">
        <v>21746</v>
      </c>
      <c r="K8241" t="s">
        <v>9451</v>
      </c>
    </row>
    <row r="8242" spans="10:11" x14ac:dyDescent="0.25">
      <c r="J8242" s="1" t="s">
        <v>21747</v>
      </c>
      <c r="K8242" t="s">
        <v>9452</v>
      </c>
    </row>
    <row r="8243" spans="10:11" x14ac:dyDescent="0.25">
      <c r="J8243" s="1" t="s">
        <v>21748</v>
      </c>
      <c r="K8243" t="s">
        <v>9453</v>
      </c>
    </row>
    <row r="8244" spans="10:11" x14ac:dyDescent="0.25">
      <c r="J8244" s="1" t="s">
        <v>21749</v>
      </c>
      <c r="K8244" t="s">
        <v>9454</v>
      </c>
    </row>
    <row r="8245" spans="10:11" x14ac:dyDescent="0.25">
      <c r="J8245" s="1" t="s">
        <v>21750</v>
      </c>
      <c r="K8245" t="s">
        <v>9455</v>
      </c>
    </row>
    <row r="8246" spans="10:11" x14ac:dyDescent="0.25">
      <c r="J8246" s="1" t="s">
        <v>21751</v>
      </c>
      <c r="K8246" t="s">
        <v>9456</v>
      </c>
    </row>
    <row r="8247" spans="10:11" x14ac:dyDescent="0.25">
      <c r="J8247" s="1" t="s">
        <v>21752</v>
      </c>
      <c r="K8247" t="s">
        <v>9457</v>
      </c>
    </row>
    <row r="8248" spans="10:11" x14ac:dyDescent="0.25">
      <c r="J8248" s="1" t="s">
        <v>21753</v>
      </c>
      <c r="K8248" t="s">
        <v>9458</v>
      </c>
    </row>
    <row r="8249" spans="10:11" x14ac:dyDescent="0.25">
      <c r="J8249" s="1" t="s">
        <v>21754</v>
      </c>
      <c r="K8249" t="s">
        <v>9459</v>
      </c>
    </row>
    <row r="8250" spans="10:11" x14ac:dyDescent="0.25">
      <c r="J8250" s="1" t="s">
        <v>21755</v>
      </c>
      <c r="K8250" t="s">
        <v>9460</v>
      </c>
    </row>
    <row r="8251" spans="10:11" x14ac:dyDescent="0.25">
      <c r="J8251" s="1" t="s">
        <v>21756</v>
      </c>
      <c r="K8251" t="s">
        <v>9461</v>
      </c>
    </row>
    <row r="8252" spans="10:11" x14ac:dyDescent="0.25">
      <c r="J8252" s="1" t="s">
        <v>21757</v>
      </c>
      <c r="K8252" t="s">
        <v>679</v>
      </c>
    </row>
    <row r="8253" spans="10:11" x14ac:dyDescent="0.25">
      <c r="J8253" s="1" t="s">
        <v>21758</v>
      </c>
      <c r="K8253" t="s">
        <v>9462</v>
      </c>
    </row>
    <row r="8254" spans="10:11" x14ac:dyDescent="0.25">
      <c r="J8254" s="1" t="s">
        <v>21759</v>
      </c>
      <c r="K8254" t="s">
        <v>9463</v>
      </c>
    </row>
    <row r="8255" spans="10:11" x14ac:dyDescent="0.25">
      <c r="J8255" s="1" t="s">
        <v>21760</v>
      </c>
      <c r="K8255" t="s">
        <v>9464</v>
      </c>
    </row>
    <row r="8256" spans="10:11" x14ac:dyDescent="0.25">
      <c r="J8256" s="1" t="s">
        <v>21761</v>
      </c>
      <c r="K8256" t="s">
        <v>9465</v>
      </c>
    </row>
    <row r="8257" spans="10:11" x14ac:dyDescent="0.25">
      <c r="J8257" s="1" t="s">
        <v>21762</v>
      </c>
      <c r="K8257" t="s">
        <v>9466</v>
      </c>
    </row>
    <row r="8258" spans="10:11" x14ac:dyDescent="0.25">
      <c r="J8258" s="1" t="s">
        <v>21763</v>
      </c>
      <c r="K8258" t="s">
        <v>9467</v>
      </c>
    </row>
    <row r="8259" spans="10:11" x14ac:dyDescent="0.25">
      <c r="J8259" s="1" t="s">
        <v>21764</v>
      </c>
      <c r="K8259" t="s">
        <v>9468</v>
      </c>
    </row>
    <row r="8260" spans="10:11" x14ac:dyDescent="0.25">
      <c r="J8260" s="1" t="s">
        <v>21765</v>
      </c>
      <c r="K8260" t="s">
        <v>9469</v>
      </c>
    </row>
    <row r="8261" spans="10:11" x14ac:dyDescent="0.25">
      <c r="J8261" s="1" t="s">
        <v>21766</v>
      </c>
      <c r="K8261" t="s">
        <v>9470</v>
      </c>
    </row>
    <row r="8262" spans="10:11" x14ac:dyDescent="0.25">
      <c r="J8262" s="1" t="s">
        <v>21767</v>
      </c>
      <c r="K8262" t="s">
        <v>9471</v>
      </c>
    </row>
    <row r="8263" spans="10:11" x14ac:dyDescent="0.25">
      <c r="J8263" s="1" t="s">
        <v>21768</v>
      </c>
      <c r="K8263" t="s">
        <v>9472</v>
      </c>
    </row>
    <row r="8264" spans="10:11" x14ac:dyDescent="0.25">
      <c r="J8264" s="1" t="s">
        <v>21769</v>
      </c>
      <c r="K8264" t="s">
        <v>9473</v>
      </c>
    </row>
    <row r="8265" spans="10:11" x14ac:dyDescent="0.25">
      <c r="J8265" s="1" t="s">
        <v>21770</v>
      </c>
      <c r="K8265" t="s">
        <v>680</v>
      </c>
    </row>
    <row r="8266" spans="10:11" x14ac:dyDescent="0.25">
      <c r="J8266" s="1" t="s">
        <v>21771</v>
      </c>
      <c r="K8266" t="s">
        <v>681</v>
      </c>
    </row>
    <row r="8267" spans="10:11" x14ac:dyDescent="0.25">
      <c r="J8267" s="1" t="s">
        <v>21772</v>
      </c>
      <c r="K8267" t="s">
        <v>9474</v>
      </c>
    </row>
    <row r="8268" spans="10:11" x14ac:dyDescent="0.25">
      <c r="J8268" s="1" t="s">
        <v>21773</v>
      </c>
      <c r="K8268" t="s">
        <v>9475</v>
      </c>
    </row>
    <row r="8269" spans="10:11" x14ac:dyDescent="0.25">
      <c r="J8269" s="1" t="s">
        <v>21774</v>
      </c>
      <c r="K8269" t="s">
        <v>9476</v>
      </c>
    </row>
    <row r="8270" spans="10:11" x14ac:dyDescent="0.25">
      <c r="J8270" s="1" t="s">
        <v>21775</v>
      </c>
      <c r="K8270" t="s">
        <v>9477</v>
      </c>
    </row>
    <row r="8271" spans="10:11" x14ac:dyDescent="0.25">
      <c r="J8271" s="1" t="s">
        <v>21776</v>
      </c>
      <c r="K8271" t="s">
        <v>9478</v>
      </c>
    </row>
    <row r="8272" spans="10:11" x14ac:dyDescent="0.25">
      <c r="J8272" s="1" t="s">
        <v>21777</v>
      </c>
      <c r="K8272" t="s">
        <v>9479</v>
      </c>
    </row>
    <row r="8273" spans="10:11" x14ac:dyDescent="0.25">
      <c r="J8273" s="1" t="s">
        <v>21778</v>
      </c>
      <c r="K8273" t="s">
        <v>9480</v>
      </c>
    </row>
    <row r="8274" spans="10:11" x14ac:dyDescent="0.25">
      <c r="J8274" s="1" t="s">
        <v>21779</v>
      </c>
      <c r="K8274" t="s">
        <v>2316</v>
      </c>
    </row>
    <row r="8275" spans="10:11" x14ac:dyDescent="0.25">
      <c r="J8275" s="1" t="s">
        <v>21780</v>
      </c>
      <c r="K8275" t="s">
        <v>1586</v>
      </c>
    </row>
    <row r="8276" spans="10:11" x14ac:dyDescent="0.25">
      <c r="J8276" s="1" t="s">
        <v>21781</v>
      </c>
      <c r="K8276" t="s">
        <v>9481</v>
      </c>
    </row>
    <row r="8277" spans="10:11" x14ac:dyDescent="0.25">
      <c r="J8277" s="1" t="s">
        <v>21782</v>
      </c>
      <c r="K8277" t="s">
        <v>9482</v>
      </c>
    </row>
    <row r="8278" spans="10:11" x14ac:dyDescent="0.25">
      <c r="J8278" s="1" t="s">
        <v>21783</v>
      </c>
      <c r="K8278" t="s">
        <v>9483</v>
      </c>
    </row>
    <row r="8279" spans="10:11" x14ac:dyDescent="0.25">
      <c r="J8279" s="1" t="s">
        <v>21784</v>
      </c>
      <c r="K8279" t="s">
        <v>9484</v>
      </c>
    </row>
    <row r="8280" spans="10:11" x14ac:dyDescent="0.25">
      <c r="J8280" s="1" t="s">
        <v>21785</v>
      </c>
      <c r="K8280" t="s">
        <v>9485</v>
      </c>
    </row>
    <row r="8281" spans="10:11" x14ac:dyDescent="0.25">
      <c r="J8281" s="1" t="s">
        <v>21786</v>
      </c>
      <c r="K8281" t="s">
        <v>9486</v>
      </c>
    </row>
    <row r="8282" spans="10:11" x14ac:dyDescent="0.25">
      <c r="J8282" s="1" t="s">
        <v>21787</v>
      </c>
      <c r="K8282" t="s">
        <v>9487</v>
      </c>
    </row>
    <row r="8283" spans="10:11" x14ac:dyDescent="0.25">
      <c r="J8283" s="1" t="s">
        <v>21788</v>
      </c>
      <c r="K8283" t="s">
        <v>9488</v>
      </c>
    </row>
    <row r="8284" spans="10:11" x14ac:dyDescent="0.25">
      <c r="J8284" s="1" t="s">
        <v>21789</v>
      </c>
      <c r="K8284" t="s">
        <v>9489</v>
      </c>
    </row>
    <row r="8285" spans="10:11" x14ac:dyDescent="0.25">
      <c r="J8285" s="1" t="s">
        <v>21790</v>
      </c>
      <c r="K8285" t="s">
        <v>9490</v>
      </c>
    </row>
    <row r="8286" spans="10:11" x14ac:dyDescent="0.25">
      <c r="J8286" s="1" t="s">
        <v>21791</v>
      </c>
      <c r="K8286" t="s">
        <v>9491</v>
      </c>
    </row>
    <row r="8287" spans="10:11" x14ac:dyDescent="0.25">
      <c r="J8287" s="1" t="s">
        <v>21792</v>
      </c>
      <c r="K8287" t="s">
        <v>9492</v>
      </c>
    </row>
    <row r="8288" spans="10:11" x14ac:dyDescent="0.25">
      <c r="J8288" s="1" t="s">
        <v>21793</v>
      </c>
      <c r="K8288" t="s">
        <v>9493</v>
      </c>
    </row>
    <row r="8289" spans="10:11" x14ac:dyDescent="0.25">
      <c r="J8289" s="1" t="s">
        <v>21794</v>
      </c>
      <c r="K8289" t="s">
        <v>9494</v>
      </c>
    </row>
    <row r="8290" spans="10:11" x14ac:dyDescent="0.25">
      <c r="J8290" s="1" t="s">
        <v>21795</v>
      </c>
      <c r="K8290" t="s">
        <v>937</v>
      </c>
    </row>
    <row r="8291" spans="10:11" x14ac:dyDescent="0.25">
      <c r="J8291" s="1" t="s">
        <v>21796</v>
      </c>
      <c r="K8291" t="s">
        <v>9495</v>
      </c>
    </row>
    <row r="8292" spans="10:11" x14ac:dyDescent="0.25">
      <c r="J8292" s="1" t="s">
        <v>21797</v>
      </c>
      <c r="K8292" t="s">
        <v>9496</v>
      </c>
    </row>
    <row r="8293" spans="10:11" x14ac:dyDescent="0.25">
      <c r="J8293" s="1" t="s">
        <v>21798</v>
      </c>
      <c r="K8293" t="s">
        <v>9497</v>
      </c>
    </row>
    <row r="8294" spans="10:11" x14ac:dyDescent="0.25">
      <c r="J8294" s="1" t="s">
        <v>21799</v>
      </c>
      <c r="K8294" t="s">
        <v>9498</v>
      </c>
    </row>
    <row r="8295" spans="10:11" x14ac:dyDescent="0.25">
      <c r="J8295" s="1" t="s">
        <v>21800</v>
      </c>
      <c r="K8295" t="s">
        <v>9499</v>
      </c>
    </row>
    <row r="8296" spans="10:11" x14ac:dyDescent="0.25">
      <c r="J8296" s="1" t="s">
        <v>21801</v>
      </c>
      <c r="K8296" t="s">
        <v>9500</v>
      </c>
    </row>
    <row r="8297" spans="10:11" x14ac:dyDescent="0.25">
      <c r="J8297" s="1" t="s">
        <v>21802</v>
      </c>
      <c r="K8297" t="s">
        <v>9501</v>
      </c>
    </row>
    <row r="8298" spans="10:11" x14ac:dyDescent="0.25">
      <c r="J8298" s="1" t="s">
        <v>21803</v>
      </c>
      <c r="K8298" t="s">
        <v>9502</v>
      </c>
    </row>
    <row r="8299" spans="10:11" x14ac:dyDescent="0.25">
      <c r="J8299" s="1" t="s">
        <v>21804</v>
      </c>
      <c r="K8299" t="s">
        <v>9503</v>
      </c>
    </row>
    <row r="8300" spans="10:11" x14ac:dyDescent="0.25">
      <c r="J8300" s="1" t="s">
        <v>21805</v>
      </c>
      <c r="K8300" t="s">
        <v>9504</v>
      </c>
    </row>
    <row r="8301" spans="10:11" x14ac:dyDescent="0.25">
      <c r="J8301" s="1" t="s">
        <v>21806</v>
      </c>
      <c r="K8301" t="s">
        <v>9505</v>
      </c>
    </row>
    <row r="8302" spans="10:11" x14ac:dyDescent="0.25">
      <c r="J8302" s="1" t="s">
        <v>21807</v>
      </c>
      <c r="K8302" t="s">
        <v>9506</v>
      </c>
    </row>
    <row r="8303" spans="10:11" x14ac:dyDescent="0.25">
      <c r="J8303" s="1" t="s">
        <v>21808</v>
      </c>
      <c r="K8303" t="s">
        <v>9507</v>
      </c>
    </row>
    <row r="8304" spans="10:11" x14ac:dyDescent="0.25">
      <c r="J8304" s="1" t="s">
        <v>21809</v>
      </c>
      <c r="K8304" t="s">
        <v>9508</v>
      </c>
    </row>
    <row r="8305" spans="10:11" x14ac:dyDescent="0.25">
      <c r="J8305" s="1" t="s">
        <v>21810</v>
      </c>
      <c r="K8305" t="s">
        <v>9509</v>
      </c>
    </row>
    <row r="8306" spans="10:11" x14ac:dyDescent="0.25">
      <c r="J8306" s="1" t="s">
        <v>21811</v>
      </c>
      <c r="K8306" t="s">
        <v>9510</v>
      </c>
    </row>
    <row r="8307" spans="10:11" x14ac:dyDescent="0.25">
      <c r="J8307" s="1" t="s">
        <v>21812</v>
      </c>
      <c r="K8307" t="s">
        <v>9511</v>
      </c>
    </row>
    <row r="8308" spans="10:11" x14ac:dyDescent="0.25">
      <c r="J8308" s="1" t="s">
        <v>21813</v>
      </c>
      <c r="K8308" t="s">
        <v>9512</v>
      </c>
    </row>
    <row r="8309" spans="10:11" x14ac:dyDescent="0.25">
      <c r="J8309" s="1" t="s">
        <v>21814</v>
      </c>
      <c r="K8309" t="s">
        <v>1587</v>
      </c>
    </row>
    <row r="8310" spans="10:11" x14ac:dyDescent="0.25">
      <c r="J8310" s="1" t="s">
        <v>21815</v>
      </c>
      <c r="K8310" t="s">
        <v>9513</v>
      </c>
    </row>
    <row r="8311" spans="10:11" x14ac:dyDescent="0.25">
      <c r="J8311" s="1" t="s">
        <v>21816</v>
      </c>
      <c r="K8311" t="s">
        <v>9514</v>
      </c>
    </row>
    <row r="8312" spans="10:11" x14ac:dyDescent="0.25">
      <c r="J8312" s="1" t="s">
        <v>21817</v>
      </c>
      <c r="K8312" t="s">
        <v>9515</v>
      </c>
    </row>
    <row r="8313" spans="10:11" x14ac:dyDescent="0.25">
      <c r="J8313" s="1" t="s">
        <v>21818</v>
      </c>
      <c r="K8313" t="s">
        <v>9516</v>
      </c>
    </row>
    <row r="8314" spans="10:11" x14ac:dyDescent="0.25">
      <c r="J8314" s="1" t="s">
        <v>21819</v>
      </c>
      <c r="K8314" t="s">
        <v>9517</v>
      </c>
    </row>
    <row r="8315" spans="10:11" x14ac:dyDescent="0.25">
      <c r="J8315" s="1" t="s">
        <v>21820</v>
      </c>
      <c r="K8315" t="s">
        <v>9518</v>
      </c>
    </row>
    <row r="8316" spans="10:11" x14ac:dyDescent="0.25">
      <c r="J8316" s="1" t="s">
        <v>21821</v>
      </c>
      <c r="K8316" t="s">
        <v>9519</v>
      </c>
    </row>
    <row r="8317" spans="10:11" x14ac:dyDescent="0.25">
      <c r="J8317" s="1" t="s">
        <v>21822</v>
      </c>
      <c r="K8317" t="s">
        <v>2317</v>
      </c>
    </row>
    <row r="8318" spans="10:11" x14ac:dyDescent="0.25">
      <c r="J8318" s="1" t="s">
        <v>21823</v>
      </c>
      <c r="K8318" t="s">
        <v>2318</v>
      </c>
    </row>
    <row r="8319" spans="10:11" x14ac:dyDescent="0.25">
      <c r="J8319" s="1" t="s">
        <v>21824</v>
      </c>
      <c r="K8319" t="s">
        <v>9520</v>
      </c>
    </row>
    <row r="8320" spans="10:11" x14ac:dyDescent="0.25">
      <c r="J8320" s="1" t="s">
        <v>21825</v>
      </c>
      <c r="K8320" t="s">
        <v>9521</v>
      </c>
    </row>
    <row r="8321" spans="10:11" x14ac:dyDescent="0.25">
      <c r="J8321" s="1" t="s">
        <v>21826</v>
      </c>
      <c r="K8321" t="s">
        <v>9522</v>
      </c>
    </row>
    <row r="8322" spans="10:11" x14ac:dyDescent="0.25">
      <c r="J8322" s="1" t="s">
        <v>21827</v>
      </c>
      <c r="K8322" t="s">
        <v>2319</v>
      </c>
    </row>
    <row r="8323" spans="10:11" x14ac:dyDescent="0.25">
      <c r="J8323" s="1" t="s">
        <v>21828</v>
      </c>
      <c r="K8323" t="s">
        <v>9523</v>
      </c>
    </row>
    <row r="8324" spans="10:11" x14ac:dyDescent="0.25">
      <c r="J8324" s="1" t="s">
        <v>21829</v>
      </c>
      <c r="K8324" t="s">
        <v>9524</v>
      </c>
    </row>
    <row r="8325" spans="10:11" x14ac:dyDescent="0.25">
      <c r="J8325" s="1" t="s">
        <v>21830</v>
      </c>
      <c r="K8325" t="s">
        <v>2320</v>
      </c>
    </row>
    <row r="8326" spans="10:11" x14ac:dyDescent="0.25">
      <c r="J8326" s="1" t="s">
        <v>21831</v>
      </c>
      <c r="K8326" t="s">
        <v>9525</v>
      </c>
    </row>
    <row r="8327" spans="10:11" x14ac:dyDescent="0.25">
      <c r="J8327" s="1" t="s">
        <v>21832</v>
      </c>
      <c r="K8327" t="s">
        <v>9526</v>
      </c>
    </row>
    <row r="8328" spans="10:11" x14ac:dyDescent="0.25">
      <c r="J8328" s="1" t="s">
        <v>21833</v>
      </c>
      <c r="K8328" t="s">
        <v>9527</v>
      </c>
    </row>
    <row r="8329" spans="10:11" x14ac:dyDescent="0.25">
      <c r="J8329" s="1" t="s">
        <v>21834</v>
      </c>
      <c r="K8329" t="s">
        <v>9528</v>
      </c>
    </row>
    <row r="8330" spans="10:11" x14ac:dyDescent="0.25">
      <c r="J8330" s="1" t="s">
        <v>21835</v>
      </c>
      <c r="K8330" t="s">
        <v>9529</v>
      </c>
    </row>
    <row r="8331" spans="10:11" x14ac:dyDescent="0.25">
      <c r="J8331" s="1" t="s">
        <v>21836</v>
      </c>
      <c r="K8331" t="s">
        <v>2321</v>
      </c>
    </row>
    <row r="8332" spans="10:11" x14ac:dyDescent="0.25">
      <c r="J8332" s="1" t="s">
        <v>21837</v>
      </c>
      <c r="K8332" t="s">
        <v>9530</v>
      </c>
    </row>
    <row r="8333" spans="10:11" x14ac:dyDescent="0.25">
      <c r="J8333" s="1" t="s">
        <v>21838</v>
      </c>
      <c r="K8333" t="s">
        <v>9531</v>
      </c>
    </row>
    <row r="8334" spans="10:11" x14ac:dyDescent="0.25">
      <c r="J8334" s="1" t="s">
        <v>21839</v>
      </c>
      <c r="K8334" t="s">
        <v>2322</v>
      </c>
    </row>
    <row r="8335" spans="10:11" x14ac:dyDescent="0.25">
      <c r="J8335" s="1" t="s">
        <v>21840</v>
      </c>
      <c r="K8335" t="s">
        <v>9532</v>
      </c>
    </row>
    <row r="8336" spans="10:11" x14ac:dyDescent="0.25">
      <c r="J8336" s="1" t="s">
        <v>21841</v>
      </c>
      <c r="K8336" t="s">
        <v>9533</v>
      </c>
    </row>
    <row r="8337" spans="10:11" x14ac:dyDescent="0.25">
      <c r="J8337" s="1" t="s">
        <v>21842</v>
      </c>
      <c r="K8337" t="s">
        <v>9534</v>
      </c>
    </row>
    <row r="8338" spans="10:11" x14ac:dyDescent="0.25">
      <c r="J8338" s="1" t="s">
        <v>21843</v>
      </c>
      <c r="K8338" t="s">
        <v>9535</v>
      </c>
    </row>
    <row r="8339" spans="10:11" x14ac:dyDescent="0.25">
      <c r="J8339" s="1" t="s">
        <v>21844</v>
      </c>
      <c r="K8339" t="s">
        <v>9536</v>
      </c>
    </row>
    <row r="8340" spans="10:11" x14ac:dyDescent="0.25">
      <c r="J8340" s="1" t="s">
        <v>21845</v>
      </c>
      <c r="K8340" t="s">
        <v>9537</v>
      </c>
    </row>
    <row r="8341" spans="10:11" x14ac:dyDescent="0.25">
      <c r="J8341" s="1" t="s">
        <v>21846</v>
      </c>
      <c r="K8341" t="s">
        <v>9538</v>
      </c>
    </row>
    <row r="8342" spans="10:11" x14ac:dyDescent="0.25">
      <c r="J8342" s="1" t="s">
        <v>21847</v>
      </c>
      <c r="K8342" t="s">
        <v>9539</v>
      </c>
    </row>
    <row r="8343" spans="10:11" x14ac:dyDescent="0.25">
      <c r="J8343" s="1" t="s">
        <v>21848</v>
      </c>
      <c r="K8343" t="s">
        <v>9540</v>
      </c>
    </row>
    <row r="8344" spans="10:11" x14ac:dyDescent="0.25">
      <c r="J8344" s="1" t="s">
        <v>21849</v>
      </c>
      <c r="K8344" t="s">
        <v>2323</v>
      </c>
    </row>
    <row r="8345" spans="10:11" x14ac:dyDescent="0.25">
      <c r="J8345" s="1" t="s">
        <v>21850</v>
      </c>
      <c r="K8345" t="s">
        <v>9541</v>
      </c>
    </row>
    <row r="8346" spans="10:11" x14ac:dyDescent="0.25">
      <c r="J8346" s="1" t="s">
        <v>21851</v>
      </c>
      <c r="K8346" t="s">
        <v>9542</v>
      </c>
    </row>
    <row r="8347" spans="10:11" x14ac:dyDescent="0.25">
      <c r="J8347" s="1" t="s">
        <v>21852</v>
      </c>
      <c r="K8347" t="s">
        <v>9543</v>
      </c>
    </row>
    <row r="8348" spans="10:11" x14ac:dyDescent="0.25">
      <c r="J8348" s="1" t="s">
        <v>21853</v>
      </c>
      <c r="K8348" t="s">
        <v>938</v>
      </c>
    </row>
    <row r="8349" spans="10:11" x14ac:dyDescent="0.25">
      <c r="J8349" s="1" t="s">
        <v>21854</v>
      </c>
      <c r="K8349" t="s">
        <v>2324</v>
      </c>
    </row>
    <row r="8350" spans="10:11" x14ac:dyDescent="0.25">
      <c r="J8350" s="1" t="s">
        <v>21855</v>
      </c>
      <c r="K8350" t="s">
        <v>9544</v>
      </c>
    </row>
    <row r="8351" spans="10:11" x14ac:dyDescent="0.25">
      <c r="J8351" s="1" t="s">
        <v>21856</v>
      </c>
      <c r="K8351" t="s">
        <v>939</v>
      </c>
    </row>
    <row r="8352" spans="10:11" x14ac:dyDescent="0.25">
      <c r="J8352" s="1" t="s">
        <v>21857</v>
      </c>
      <c r="K8352" t="s">
        <v>9545</v>
      </c>
    </row>
    <row r="8353" spans="10:11" x14ac:dyDescent="0.25">
      <c r="J8353" s="1" t="s">
        <v>21858</v>
      </c>
      <c r="K8353" t="s">
        <v>9546</v>
      </c>
    </row>
    <row r="8354" spans="10:11" x14ac:dyDescent="0.25">
      <c r="J8354" s="1" t="s">
        <v>21859</v>
      </c>
      <c r="K8354" t="s">
        <v>9547</v>
      </c>
    </row>
    <row r="8355" spans="10:11" x14ac:dyDescent="0.25">
      <c r="J8355" s="1" t="s">
        <v>21860</v>
      </c>
      <c r="K8355" t="s">
        <v>2325</v>
      </c>
    </row>
    <row r="8356" spans="10:11" x14ac:dyDescent="0.25">
      <c r="J8356" s="1" t="s">
        <v>21861</v>
      </c>
      <c r="K8356" t="s">
        <v>9548</v>
      </c>
    </row>
    <row r="8357" spans="10:11" x14ac:dyDescent="0.25">
      <c r="J8357" s="1" t="s">
        <v>21862</v>
      </c>
      <c r="K8357" t="s">
        <v>9549</v>
      </c>
    </row>
    <row r="8358" spans="10:11" x14ac:dyDescent="0.25">
      <c r="J8358" s="1" t="s">
        <v>21863</v>
      </c>
      <c r="K8358" t="s">
        <v>9550</v>
      </c>
    </row>
    <row r="8359" spans="10:11" x14ac:dyDescent="0.25">
      <c r="J8359" s="1" t="s">
        <v>21864</v>
      </c>
      <c r="K8359" t="s">
        <v>9551</v>
      </c>
    </row>
    <row r="8360" spans="10:11" x14ac:dyDescent="0.25">
      <c r="J8360" s="1" t="s">
        <v>21865</v>
      </c>
      <c r="K8360" t="s">
        <v>9552</v>
      </c>
    </row>
    <row r="8361" spans="10:11" x14ac:dyDescent="0.25">
      <c r="J8361" s="1" t="s">
        <v>21866</v>
      </c>
      <c r="K8361" t="s">
        <v>9553</v>
      </c>
    </row>
    <row r="8362" spans="10:11" x14ac:dyDescent="0.25">
      <c r="J8362" s="1" t="s">
        <v>21867</v>
      </c>
      <c r="K8362" t="s">
        <v>9554</v>
      </c>
    </row>
    <row r="8363" spans="10:11" x14ac:dyDescent="0.25">
      <c r="J8363" s="1" t="s">
        <v>21868</v>
      </c>
      <c r="K8363" t="s">
        <v>2326</v>
      </c>
    </row>
    <row r="8364" spans="10:11" x14ac:dyDescent="0.25">
      <c r="J8364" s="1" t="s">
        <v>21869</v>
      </c>
      <c r="K8364" t="s">
        <v>9555</v>
      </c>
    </row>
    <row r="8365" spans="10:11" x14ac:dyDescent="0.25">
      <c r="J8365" s="1" t="s">
        <v>21870</v>
      </c>
      <c r="K8365" t="s">
        <v>9556</v>
      </c>
    </row>
    <row r="8366" spans="10:11" x14ac:dyDescent="0.25">
      <c r="J8366" s="1" t="s">
        <v>21871</v>
      </c>
      <c r="K8366" t="s">
        <v>9557</v>
      </c>
    </row>
    <row r="8367" spans="10:11" x14ac:dyDescent="0.25">
      <c r="J8367" s="1" t="s">
        <v>21872</v>
      </c>
      <c r="K8367" t="s">
        <v>9558</v>
      </c>
    </row>
    <row r="8368" spans="10:11" x14ac:dyDescent="0.25">
      <c r="J8368" s="1" t="s">
        <v>21873</v>
      </c>
      <c r="K8368" t="s">
        <v>9559</v>
      </c>
    </row>
    <row r="8369" spans="10:11" x14ac:dyDescent="0.25">
      <c r="J8369" s="1" t="s">
        <v>21874</v>
      </c>
      <c r="K8369" t="s">
        <v>9560</v>
      </c>
    </row>
    <row r="8370" spans="10:11" x14ac:dyDescent="0.25">
      <c r="J8370" s="1" t="s">
        <v>21875</v>
      </c>
      <c r="K8370" t="s">
        <v>9561</v>
      </c>
    </row>
    <row r="8371" spans="10:11" x14ac:dyDescent="0.25">
      <c r="J8371" s="1" t="s">
        <v>21876</v>
      </c>
      <c r="K8371" t="s">
        <v>9562</v>
      </c>
    </row>
    <row r="8372" spans="10:11" x14ac:dyDescent="0.25">
      <c r="J8372" s="1" t="s">
        <v>21877</v>
      </c>
      <c r="K8372" t="s">
        <v>9563</v>
      </c>
    </row>
    <row r="8373" spans="10:11" x14ac:dyDescent="0.25">
      <c r="J8373" s="1" t="s">
        <v>21878</v>
      </c>
      <c r="K8373" t="s">
        <v>9564</v>
      </c>
    </row>
    <row r="8374" spans="10:11" x14ac:dyDescent="0.25">
      <c r="J8374" s="1" t="s">
        <v>21879</v>
      </c>
      <c r="K8374" t="s">
        <v>9565</v>
      </c>
    </row>
    <row r="8375" spans="10:11" x14ac:dyDescent="0.25">
      <c r="J8375" s="1" t="s">
        <v>21880</v>
      </c>
      <c r="K8375" t="s">
        <v>2327</v>
      </c>
    </row>
    <row r="8376" spans="10:11" x14ac:dyDescent="0.25">
      <c r="J8376" s="1" t="s">
        <v>21881</v>
      </c>
      <c r="K8376" t="s">
        <v>9566</v>
      </c>
    </row>
    <row r="8377" spans="10:11" x14ac:dyDescent="0.25">
      <c r="J8377" s="1" t="s">
        <v>21882</v>
      </c>
      <c r="K8377" t="s">
        <v>9567</v>
      </c>
    </row>
    <row r="8378" spans="10:11" x14ac:dyDescent="0.25">
      <c r="J8378" s="1" t="s">
        <v>21883</v>
      </c>
      <c r="K8378" t="s">
        <v>9568</v>
      </c>
    </row>
    <row r="8379" spans="10:11" x14ac:dyDescent="0.25">
      <c r="J8379" s="1" t="s">
        <v>21884</v>
      </c>
      <c r="K8379" t="s">
        <v>9569</v>
      </c>
    </row>
    <row r="8380" spans="10:11" x14ac:dyDescent="0.25">
      <c r="J8380" s="1" t="s">
        <v>21885</v>
      </c>
      <c r="K8380" t="s">
        <v>2328</v>
      </c>
    </row>
    <row r="8381" spans="10:11" x14ac:dyDescent="0.25">
      <c r="J8381" s="1" t="s">
        <v>21886</v>
      </c>
      <c r="K8381" t="s">
        <v>9570</v>
      </c>
    </row>
    <row r="8382" spans="10:11" x14ac:dyDescent="0.25">
      <c r="J8382" s="1" t="s">
        <v>21887</v>
      </c>
      <c r="K8382" t="s">
        <v>9571</v>
      </c>
    </row>
    <row r="8383" spans="10:11" x14ac:dyDescent="0.25">
      <c r="J8383" s="1" t="s">
        <v>21888</v>
      </c>
      <c r="K8383" t="s">
        <v>9572</v>
      </c>
    </row>
    <row r="8384" spans="10:11" x14ac:dyDescent="0.25">
      <c r="J8384" s="1" t="s">
        <v>21889</v>
      </c>
      <c r="K8384" t="s">
        <v>9573</v>
      </c>
    </row>
    <row r="8385" spans="10:11" x14ac:dyDescent="0.25">
      <c r="J8385" s="1" t="s">
        <v>21890</v>
      </c>
      <c r="K8385" t="s">
        <v>2329</v>
      </c>
    </row>
    <row r="8386" spans="10:11" x14ac:dyDescent="0.25">
      <c r="J8386" s="1" t="s">
        <v>21891</v>
      </c>
      <c r="K8386" t="s">
        <v>9574</v>
      </c>
    </row>
    <row r="8387" spans="10:11" x14ac:dyDescent="0.25">
      <c r="J8387" s="1" t="s">
        <v>21892</v>
      </c>
      <c r="K8387" t="s">
        <v>9575</v>
      </c>
    </row>
    <row r="8388" spans="10:11" x14ac:dyDescent="0.25">
      <c r="J8388" s="1" t="s">
        <v>21893</v>
      </c>
      <c r="K8388" t="s">
        <v>9576</v>
      </c>
    </row>
    <row r="8389" spans="10:11" x14ac:dyDescent="0.25">
      <c r="J8389" s="1" t="s">
        <v>21894</v>
      </c>
      <c r="K8389" t="s">
        <v>9577</v>
      </c>
    </row>
    <row r="8390" spans="10:11" x14ac:dyDescent="0.25">
      <c r="J8390" s="1" t="s">
        <v>21895</v>
      </c>
      <c r="K8390" t="s">
        <v>9578</v>
      </c>
    </row>
    <row r="8391" spans="10:11" x14ac:dyDescent="0.25">
      <c r="J8391" s="1" t="s">
        <v>21896</v>
      </c>
      <c r="K8391" t="s">
        <v>9579</v>
      </c>
    </row>
    <row r="8392" spans="10:11" x14ac:dyDescent="0.25">
      <c r="J8392" s="1" t="s">
        <v>21897</v>
      </c>
      <c r="K8392" t="s">
        <v>9580</v>
      </c>
    </row>
    <row r="8393" spans="10:11" x14ac:dyDescent="0.25">
      <c r="J8393" s="1" t="s">
        <v>21898</v>
      </c>
      <c r="K8393" t="s">
        <v>9581</v>
      </c>
    </row>
    <row r="8394" spans="10:11" x14ac:dyDescent="0.25">
      <c r="J8394" s="1" t="s">
        <v>21899</v>
      </c>
      <c r="K8394" t="s">
        <v>9582</v>
      </c>
    </row>
    <row r="8395" spans="10:11" x14ac:dyDescent="0.25">
      <c r="J8395" s="1" t="s">
        <v>21900</v>
      </c>
      <c r="K8395" t="s">
        <v>9583</v>
      </c>
    </row>
    <row r="8396" spans="10:11" x14ac:dyDescent="0.25">
      <c r="J8396" s="1" t="s">
        <v>21901</v>
      </c>
      <c r="K8396" t="s">
        <v>9584</v>
      </c>
    </row>
    <row r="8397" spans="10:11" x14ac:dyDescent="0.25">
      <c r="J8397" s="1" t="s">
        <v>21902</v>
      </c>
      <c r="K8397" t="s">
        <v>9585</v>
      </c>
    </row>
    <row r="8398" spans="10:11" x14ac:dyDescent="0.25">
      <c r="J8398" s="1" t="s">
        <v>21903</v>
      </c>
      <c r="K8398" t="s">
        <v>9586</v>
      </c>
    </row>
    <row r="8399" spans="10:11" x14ac:dyDescent="0.25">
      <c r="J8399" s="1" t="s">
        <v>21904</v>
      </c>
      <c r="K8399" t="s">
        <v>9587</v>
      </c>
    </row>
    <row r="8400" spans="10:11" x14ac:dyDescent="0.25">
      <c r="J8400" s="1" t="s">
        <v>21905</v>
      </c>
      <c r="K8400" t="s">
        <v>9588</v>
      </c>
    </row>
    <row r="8401" spans="10:11" x14ac:dyDescent="0.25">
      <c r="J8401" s="1" t="s">
        <v>21906</v>
      </c>
      <c r="K8401" t="s">
        <v>2330</v>
      </c>
    </row>
    <row r="8402" spans="10:11" x14ac:dyDescent="0.25">
      <c r="J8402" s="1" t="s">
        <v>21907</v>
      </c>
      <c r="K8402" t="s">
        <v>9589</v>
      </c>
    </row>
    <row r="8403" spans="10:11" x14ac:dyDescent="0.25">
      <c r="J8403" s="1" t="s">
        <v>21908</v>
      </c>
      <c r="K8403" t="s">
        <v>2331</v>
      </c>
    </row>
    <row r="8404" spans="10:11" x14ac:dyDescent="0.25">
      <c r="J8404" s="1" t="s">
        <v>21909</v>
      </c>
      <c r="K8404" t="s">
        <v>9590</v>
      </c>
    </row>
    <row r="8405" spans="10:11" x14ac:dyDescent="0.25">
      <c r="J8405" s="1" t="s">
        <v>21910</v>
      </c>
      <c r="K8405" t="s">
        <v>2332</v>
      </c>
    </row>
    <row r="8406" spans="10:11" x14ac:dyDescent="0.25">
      <c r="J8406" s="1" t="s">
        <v>21911</v>
      </c>
      <c r="K8406" t="s">
        <v>940</v>
      </c>
    </row>
    <row r="8407" spans="10:11" x14ac:dyDescent="0.25">
      <c r="J8407" s="1" t="s">
        <v>21912</v>
      </c>
      <c r="K8407" t="s">
        <v>9591</v>
      </c>
    </row>
    <row r="8408" spans="10:11" x14ac:dyDescent="0.25">
      <c r="J8408" s="1" t="s">
        <v>21913</v>
      </c>
      <c r="K8408" t="s">
        <v>1588</v>
      </c>
    </row>
    <row r="8409" spans="10:11" x14ac:dyDescent="0.25">
      <c r="J8409" s="1" t="s">
        <v>21914</v>
      </c>
      <c r="K8409" t="s">
        <v>9592</v>
      </c>
    </row>
    <row r="8410" spans="10:11" x14ac:dyDescent="0.25">
      <c r="J8410" s="1" t="s">
        <v>21915</v>
      </c>
      <c r="K8410" t="s">
        <v>9593</v>
      </c>
    </row>
    <row r="8411" spans="10:11" x14ac:dyDescent="0.25">
      <c r="J8411" s="1" t="s">
        <v>21916</v>
      </c>
      <c r="K8411" t="s">
        <v>9594</v>
      </c>
    </row>
    <row r="8412" spans="10:11" x14ac:dyDescent="0.25">
      <c r="J8412" s="1" t="s">
        <v>21917</v>
      </c>
      <c r="K8412" t="s">
        <v>9595</v>
      </c>
    </row>
    <row r="8413" spans="10:11" x14ac:dyDescent="0.25">
      <c r="J8413" s="1" t="s">
        <v>21918</v>
      </c>
      <c r="K8413" t="s">
        <v>9596</v>
      </c>
    </row>
    <row r="8414" spans="10:11" x14ac:dyDescent="0.25">
      <c r="J8414" s="1" t="s">
        <v>21919</v>
      </c>
      <c r="K8414" t="s">
        <v>9597</v>
      </c>
    </row>
    <row r="8415" spans="10:11" x14ac:dyDescent="0.25">
      <c r="J8415" s="1" t="s">
        <v>21920</v>
      </c>
      <c r="K8415" t="s">
        <v>941</v>
      </c>
    </row>
    <row r="8416" spans="10:11" x14ac:dyDescent="0.25">
      <c r="J8416" s="1" t="s">
        <v>21921</v>
      </c>
      <c r="K8416" t="s">
        <v>9598</v>
      </c>
    </row>
    <row r="8417" spans="10:11" x14ac:dyDescent="0.25">
      <c r="J8417" s="1" t="s">
        <v>21922</v>
      </c>
      <c r="K8417" t="s">
        <v>9599</v>
      </c>
    </row>
    <row r="8418" spans="10:11" x14ac:dyDescent="0.25">
      <c r="J8418" s="1" t="s">
        <v>21923</v>
      </c>
      <c r="K8418" t="s">
        <v>942</v>
      </c>
    </row>
    <row r="8419" spans="10:11" x14ac:dyDescent="0.25">
      <c r="J8419" s="1" t="s">
        <v>21924</v>
      </c>
      <c r="K8419" t="s">
        <v>9600</v>
      </c>
    </row>
    <row r="8420" spans="10:11" x14ac:dyDescent="0.25">
      <c r="J8420" s="1" t="s">
        <v>21925</v>
      </c>
      <c r="K8420" t="s">
        <v>9601</v>
      </c>
    </row>
    <row r="8421" spans="10:11" x14ac:dyDescent="0.25">
      <c r="J8421" s="1" t="s">
        <v>21926</v>
      </c>
      <c r="K8421" t="s">
        <v>943</v>
      </c>
    </row>
    <row r="8422" spans="10:11" x14ac:dyDescent="0.25">
      <c r="J8422" s="1" t="s">
        <v>21927</v>
      </c>
      <c r="K8422" t="s">
        <v>9602</v>
      </c>
    </row>
    <row r="8423" spans="10:11" x14ac:dyDescent="0.25">
      <c r="J8423" s="1" t="s">
        <v>21928</v>
      </c>
      <c r="K8423" t="s">
        <v>9603</v>
      </c>
    </row>
    <row r="8424" spans="10:11" x14ac:dyDescent="0.25">
      <c r="J8424" s="1" t="s">
        <v>21929</v>
      </c>
      <c r="K8424" t="s">
        <v>9604</v>
      </c>
    </row>
    <row r="8425" spans="10:11" x14ac:dyDescent="0.25">
      <c r="J8425" s="1" t="s">
        <v>21930</v>
      </c>
      <c r="K8425" t="s">
        <v>9605</v>
      </c>
    </row>
    <row r="8426" spans="10:11" x14ac:dyDescent="0.25">
      <c r="J8426" s="1" t="s">
        <v>21931</v>
      </c>
      <c r="K8426" t="s">
        <v>9606</v>
      </c>
    </row>
    <row r="8427" spans="10:11" x14ac:dyDescent="0.25">
      <c r="J8427" s="1" t="s">
        <v>21932</v>
      </c>
      <c r="K8427" t="s">
        <v>9607</v>
      </c>
    </row>
    <row r="8428" spans="10:11" x14ac:dyDescent="0.25">
      <c r="J8428" s="1" t="s">
        <v>21933</v>
      </c>
      <c r="K8428" t="s">
        <v>1589</v>
      </c>
    </row>
    <row r="8429" spans="10:11" x14ac:dyDescent="0.25">
      <c r="J8429" s="1" t="s">
        <v>21934</v>
      </c>
      <c r="K8429" t="s">
        <v>9608</v>
      </c>
    </row>
    <row r="8430" spans="10:11" x14ac:dyDescent="0.25">
      <c r="J8430" s="1" t="s">
        <v>21935</v>
      </c>
      <c r="K8430" t="s">
        <v>9609</v>
      </c>
    </row>
    <row r="8431" spans="10:11" x14ac:dyDescent="0.25">
      <c r="J8431" s="1" t="s">
        <v>21936</v>
      </c>
      <c r="K8431" t="s">
        <v>9610</v>
      </c>
    </row>
    <row r="8432" spans="10:11" x14ac:dyDescent="0.25">
      <c r="J8432" s="1" t="s">
        <v>21937</v>
      </c>
      <c r="K8432" t="s">
        <v>9611</v>
      </c>
    </row>
    <row r="8433" spans="10:11" x14ac:dyDescent="0.25">
      <c r="J8433" s="1" t="s">
        <v>21938</v>
      </c>
      <c r="K8433" t="s">
        <v>9612</v>
      </c>
    </row>
    <row r="8434" spans="10:11" x14ac:dyDescent="0.25">
      <c r="J8434" s="1" t="s">
        <v>21939</v>
      </c>
      <c r="K8434" t="s">
        <v>9613</v>
      </c>
    </row>
    <row r="8435" spans="10:11" x14ac:dyDescent="0.25">
      <c r="J8435" s="1" t="s">
        <v>21940</v>
      </c>
      <c r="K8435" t="s">
        <v>9614</v>
      </c>
    </row>
    <row r="8436" spans="10:11" x14ac:dyDescent="0.25">
      <c r="J8436" s="1" t="s">
        <v>21941</v>
      </c>
      <c r="K8436" t="s">
        <v>9615</v>
      </c>
    </row>
    <row r="8437" spans="10:11" x14ac:dyDescent="0.25">
      <c r="J8437" s="1" t="s">
        <v>21942</v>
      </c>
      <c r="K8437" t="s">
        <v>9616</v>
      </c>
    </row>
    <row r="8438" spans="10:11" x14ac:dyDescent="0.25">
      <c r="J8438" s="1" t="s">
        <v>21943</v>
      </c>
      <c r="K8438" t="s">
        <v>9617</v>
      </c>
    </row>
    <row r="8439" spans="10:11" x14ac:dyDescent="0.25">
      <c r="J8439" s="1" t="s">
        <v>21944</v>
      </c>
      <c r="K8439" t="s">
        <v>9618</v>
      </c>
    </row>
    <row r="8440" spans="10:11" x14ac:dyDescent="0.25">
      <c r="J8440" s="1" t="s">
        <v>21945</v>
      </c>
      <c r="K8440" t="s">
        <v>9619</v>
      </c>
    </row>
    <row r="8441" spans="10:11" x14ac:dyDescent="0.25">
      <c r="J8441" s="1" t="s">
        <v>21946</v>
      </c>
      <c r="K8441" t="s">
        <v>9620</v>
      </c>
    </row>
    <row r="8442" spans="10:11" x14ac:dyDescent="0.25">
      <c r="J8442" s="1" t="s">
        <v>21947</v>
      </c>
      <c r="K8442" t="s">
        <v>9621</v>
      </c>
    </row>
    <row r="8443" spans="10:11" x14ac:dyDescent="0.25">
      <c r="J8443" s="1" t="s">
        <v>21948</v>
      </c>
      <c r="K8443" t="s">
        <v>9622</v>
      </c>
    </row>
    <row r="8444" spans="10:11" x14ac:dyDescent="0.25">
      <c r="J8444" s="1" t="s">
        <v>21949</v>
      </c>
      <c r="K8444" t="s">
        <v>1590</v>
      </c>
    </row>
    <row r="8445" spans="10:11" x14ac:dyDescent="0.25">
      <c r="J8445" s="1" t="s">
        <v>21950</v>
      </c>
      <c r="K8445" t="s">
        <v>2333</v>
      </c>
    </row>
    <row r="8446" spans="10:11" x14ac:dyDescent="0.25">
      <c r="J8446" s="1" t="s">
        <v>21951</v>
      </c>
      <c r="K8446" t="s">
        <v>9623</v>
      </c>
    </row>
    <row r="8447" spans="10:11" x14ac:dyDescent="0.25">
      <c r="J8447" s="1" t="s">
        <v>21952</v>
      </c>
      <c r="K8447" t="s">
        <v>9624</v>
      </c>
    </row>
    <row r="8448" spans="10:11" x14ac:dyDescent="0.25">
      <c r="J8448" s="1" t="s">
        <v>21953</v>
      </c>
      <c r="K8448" t="s">
        <v>9625</v>
      </c>
    </row>
    <row r="8449" spans="10:11" x14ac:dyDescent="0.25">
      <c r="J8449" s="1" t="s">
        <v>21954</v>
      </c>
      <c r="K8449" t="s">
        <v>9626</v>
      </c>
    </row>
    <row r="8450" spans="10:11" x14ac:dyDescent="0.25">
      <c r="J8450" s="1" t="s">
        <v>21955</v>
      </c>
      <c r="K8450" t="s">
        <v>9627</v>
      </c>
    </row>
    <row r="8451" spans="10:11" x14ac:dyDescent="0.25">
      <c r="J8451" s="1" t="s">
        <v>21956</v>
      </c>
      <c r="K8451" t="s">
        <v>9628</v>
      </c>
    </row>
    <row r="8452" spans="10:11" x14ac:dyDescent="0.25">
      <c r="J8452" s="1" t="s">
        <v>21957</v>
      </c>
      <c r="K8452" t="s">
        <v>1591</v>
      </c>
    </row>
    <row r="8453" spans="10:11" x14ac:dyDescent="0.25">
      <c r="J8453" s="1" t="s">
        <v>21958</v>
      </c>
      <c r="K8453" t="s">
        <v>9629</v>
      </c>
    </row>
    <row r="8454" spans="10:11" x14ac:dyDescent="0.25">
      <c r="J8454" s="1" t="s">
        <v>21959</v>
      </c>
      <c r="K8454" t="s">
        <v>9630</v>
      </c>
    </row>
    <row r="8455" spans="10:11" x14ac:dyDescent="0.25">
      <c r="J8455" s="1" t="s">
        <v>21960</v>
      </c>
      <c r="K8455" t="s">
        <v>9631</v>
      </c>
    </row>
    <row r="8456" spans="10:11" x14ac:dyDescent="0.25">
      <c r="J8456" s="1" t="s">
        <v>21961</v>
      </c>
      <c r="K8456" t="s">
        <v>9632</v>
      </c>
    </row>
    <row r="8457" spans="10:11" x14ac:dyDescent="0.25">
      <c r="J8457" s="1" t="s">
        <v>21962</v>
      </c>
      <c r="K8457" t="s">
        <v>9633</v>
      </c>
    </row>
    <row r="8458" spans="10:11" x14ac:dyDescent="0.25">
      <c r="J8458" s="1" t="s">
        <v>21963</v>
      </c>
      <c r="K8458" t="s">
        <v>944</v>
      </c>
    </row>
    <row r="8459" spans="10:11" x14ac:dyDescent="0.25">
      <c r="J8459" s="1" t="s">
        <v>21964</v>
      </c>
      <c r="K8459" t="s">
        <v>9634</v>
      </c>
    </row>
    <row r="8460" spans="10:11" x14ac:dyDescent="0.25">
      <c r="J8460" s="1" t="s">
        <v>21965</v>
      </c>
      <c r="K8460" t="s">
        <v>9635</v>
      </c>
    </row>
    <row r="8461" spans="10:11" x14ac:dyDescent="0.25">
      <c r="J8461" s="1" t="s">
        <v>21966</v>
      </c>
      <c r="K8461" t="s">
        <v>9636</v>
      </c>
    </row>
    <row r="8462" spans="10:11" x14ac:dyDescent="0.25">
      <c r="J8462" s="1" t="s">
        <v>21967</v>
      </c>
      <c r="K8462" t="s">
        <v>9637</v>
      </c>
    </row>
    <row r="8463" spans="10:11" x14ac:dyDescent="0.25">
      <c r="J8463" s="1" t="s">
        <v>21968</v>
      </c>
      <c r="K8463" t="s">
        <v>9638</v>
      </c>
    </row>
    <row r="8464" spans="10:11" x14ac:dyDescent="0.25">
      <c r="J8464" s="1" t="s">
        <v>21969</v>
      </c>
      <c r="K8464" t="s">
        <v>9639</v>
      </c>
    </row>
    <row r="8465" spans="10:11" x14ac:dyDescent="0.25">
      <c r="J8465" s="1" t="s">
        <v>21970</v>
      </c>
      <c r="K8465" t="s">
        <v>9640</v>
      </c>
    </row>
    <row r="8466" spans="10:11" x14ac:dyDescent="0.25">
      <c r="J8466" s="1" t="s">
        <v>21971</v>
      </c>
      <c r="K8466" t="s">
        <v>9641</v>
      </c>
    </row>
    <row r="8467" spans="10:11" x14ac:dyDescent="0.25">
      <c r="J8467" s="1" t="s">
        <v>21972</v>
      </c>
      <c r="K8467" t="s">
        <v>1592</v>
      </c>
    </row>
    <row r="8468" spans="10:11" x14ac:dyDescent="0.25">
      <c r="J8468" s="1" t="s">
        <v>21973</v>
      </c>
      <c r="K8468" t="s">
        <v>1593</v>
      </c>
    </row>
    <row r="8469" spans="10:11" x14ac:dyDescent="0.25">
      <c r="J8469" s="1" t="s">
        <v>21974</v>
      </c>
      <c r="K8469" t="s">
        <v>9642</v>
      </c>
    </row>
    <row r="8470" spans="10:11" x14ac:dyDescent="0.25">
      <c r="J8470" s="1" t="s">
        <v>21975</v>
      </c>
      <c r="K8470" t="s">
        <v>9643</v>
      </c>
    </row>
    <row r="8471" spans="10:11" x14ac:dyDescent="0.25">
      <c r="J8471" s="1" t="s">
        <v>21976</v>
      </c>
      <c r="K8471" t="s">
        <v>9644</v>
      </c>
    </row>
    <row r="8472" spans="10:11" x14ac:dyDescent="0.25">
      <c r="J8472" s="1" t="s">
        <v>21977</v>
      </c>
      <c r="K8472" t="s">
        <v>1594</v>
      </c>
    </row>
    <row r="8473" spans="10:11" x14ac:dyDescent="0.25">
      <c r="J8473" s="1" t="s">
        <v>21978</v>
      </c>
      <c r="K8473" t="s">
        <v>9645</v>
      </c>
    </row>
    <row r="8474" spans="10:11" x14ac:dyDescent="0.25">
      <c r="J8474" s="1" t="s">
        <v>21979</v>
      </c>
      <c r="K8474" t="s">
        <v>1595</v>
      </c>
    </row>
    <row r="8475" spans="10:11" x14ac:dyDescent="0.25">
      <c r="J8475" s="1" t="s">
        <v>21980</v>
      </c>
      <c r="K8475" t="s">
        <v>9646</v>
      </c>
    </row>
    <row r="8476" spans="10:11" x14ac:dyDescent="0.25">
      <c r="J8476" s="1" t="s">
        <v>21981</v>
      </c>
      <c r="K8476" t="s">
        <v>9647</v>
      </c>
    </row>
    <row r="8477" spans="10:11" x14ac:dyDescent="0.25">
      <c r="J8477" s="1" t="s">
        <v>21982</v>
      </c>
      <c r="K8477" t="s">
        <v>9648</v>
      </c>
    </row>
    <row r="8478" spans="10:11" x14ac:dyDescent="0.25">
      <c r="J8478" s="1" t="s">
        <v>21983</v>
      </c>
      <c r="K8478" t="s">
        <v>9649</v>
      </c>
    </row>
    <row r="8479" spans="10:11" x14ac:dyDescent="0.25">
      <c r="J8479" s="1" t="s">
        <v>21984</v>
      </c>
      <c r="K8479" t="s">
        <v>9650</v>
      </c>
    </row>
    <row r="8480" spans="10:11" x14ac:dyDescent="0.25">
      <c r="J8480" s="1" t="s">
        <v>21985</v>
      </c>
      <c r="K8480" t="s">
        <v>1596</v>
      </c>
    </row>
    <row r="8481" spans="10:11" x14ac:dyDescent="0.25">
      <c r="J8481" s="1" t="s">
        <v>21986</v>
      </c>
      <c r="K8481" t="s">
        <v>9651</v>
      </c>
    </row>
    <row r="8482" spans="10:11" x14ac:dyDescent="0.25">
      <c r="J8482" s="1" t="s">
        <v>21987</v>
      </c>
      <c r="K8482" t="s">
        <v>1597</v>
      </c>
    </row>
    <row r="8483" spans="10:11" x14ac:dyDescent="0.25">
      <c r="J8483" s="1" t="s">
        <v>21988</v>
      </c>
      <c r="K8483" t="s">
        <v>9652</v>
      </c>
    </row>
    <row r="8484" spans="10:11" x14ac:dyDescent="0.25">
      <c r="J8484" s="1" t="s">
        <v>21989</v>
      </c>
      <c r="K8484" t="s">
        <v>9653</v>
      </c>
    </row>
    <row r="8485" spans="10:11" x14ac:dyDescent="0.25">
      <c r="J8485" s="1" t="s">
        <v>21990</v>
      </c>
      <c r="K8485" t="s">
        <v>9654</v>
      </c>
    </row>
    <row r="8486" spans="10:11" x14ac:dyDescent="0.25">
      <c r="J8486" s="1" t="s">
        <v>21991</v>
      </c>
      <c r="K8486" t="s">
        <v>9655</v>
      </c>
    </row>
    <row r="8487" spans="10:11" x14ac:dyDescent="0.25">
      <c r="J8487" s="1" t="s">
        <v>21992</v>
      </c>
      <c r="K8487" t="s">
        <v>9656</v>
      </c>
    </row>
    <row r="8488" spans="10:11" x14ac:dyDescent="0.25">
      <c r="J8488" s="1" t="s">
        <v>21993</v>
      </c>
      <c r="K8488" t="s">
        <v>9657</v>
      </c>
    </row>
    <row r="8489" spans="10:11" x14ac:dyDescent="0.25">
      <c r="J8489" s="1" t="s">
        <v>21994</v>
      </c>
      <c r="K8489" t="s">
        <v>9658</v>
      </c>
    </row>
    <row r="8490" spans="10:11" x14ac:dyDescent="0.25">
      <c r="J8490" s="1" t="s">
        <v>21995</v>
      </c>
      <c r="K8490" t="s">
        <v>9659</v>
      </c>
    </row>
    <row r="8491" spans="10:11" x14ac:dyDescent="0.25">
      <c r="J8491" s="1" t="s">
        <v>21996</v>
      </c>
      <c r="K8491" t="s">
        <v>9660</v>
      </c>
    </row>
    <row r="8492" spans="10:11" x14ac:dyDescent="0.25">
      <c r="J8492" s="1" t="s">
        <v>21997</v>
      </c>
      <c r="K8492" t="s">
        <v>9661</v>
      </c>
    </row>
    <row r="8493" spans="10:11" x14ac:dyDescent="0.25">
      <c r="J8493" s="1" t="s">
        <v>21998</v>
      </c>
      <c r="K8493" t="s">
        <v>2334</v>
      </c>
    </row>
    <row r="8494" spans="10:11" x14ac:dyDescent="0.25">
      <c r="J8494" s="1" t="s">
        <v>21999</v>
      </c>
      <c r="K8494" t="s">
        <v>9662</v>
      </c>
    </row>
    <row r="8495" spans="10:11" x14ac:dyDescent="0.25">
      <c r="J8495" s="1" t="s">
        <v>22000</v>
      </c>
      <c r="K8495" t="s">
        <v>9663</v>
      </c>
    </row>
    <row r="8496" spans="10:11" x14ac:dyDescent="0.25">
      <c r="J8496" s="1" t="s">
        <v>22001</v>
      </c>
      <c r="K8496" t="s">
        <v>9664</v>
      </c>
    </row>
    <row r="8497" spans="10:11" x14ac:dyDescent="0.25">
      <c r="J8497" s="1" t="s">
        <v>22002</v>
      </c>
      <c r="K8497" t="s">
        <v>9665</v>
      </c>
    </row>
    <row r="8498" spans="10:11" x14ac:dyDescent="0.25">
      <c r="J8498" s="1" t="s">
        <v>22003</v>
      </c>
      <c r="K8498" t="s">
        <v>9666</v>
      </c>
    </row>
    <row r="8499" spans="10:11" x14ac:dyDescent="0.25">
      <c r="J8499" s="1" t="s">
        <v>22004</v>
      </c>
      <c r="K8499" t="s">
        <v>9667</v>
      </c>
    </row>
    <row r="8500" spans="10:11" x14ac:dyDescent="0.25">
      <c r="J8500" s="1" t="s">
        <v>22005</v>
      </c>
      <c r="K8500" t="s">
        <v>9668</v>
      </c>
    </row>
    <row r="8501" spans="10:11" x14ac:dyDescent="0.25">
      <c r="J8501" s="1" t="s">
        <v>22006</v>
      </c>
      <c r="K8501" t="s">
        <v>9669</v>
      </c>
    </row>
    <row r="8502" spans="10:11" x14ac:dyDescent="0.25">
      <c r="J8502" s="1" t="s">
        <v>22007</v>
      </c>
      <c r="K8502" t="s">
        <v>9670</v>
      </c>
    </row>
    <row r="8503" spans="10:11" x14ac:dyDescent="0.25">
      <c r="J8503" s="1" t="s">
        <v>22008</v>
      </c>
      <c r="K8503" t="s">
        <v>9671</v>
      </c>
    </row>
    <row r="8504" spans="10:11" x14ac:dyDescent="0.25">
      <c r="J8504" s="1" t="s">
        <v>22009</v>
      </c>
      <c r="K8504" t="s">
        <v>9672</v>
      </c>
    </row>
    <row r="8505" spans="10:11" x14ac:dyDescent="0.25">
      <c r="J8505" s="1" t="s">
        <v>22010</v>
      </c>
      <c r="K8505" t="s">
        <v>9673</v>
      </c>
    </row>
    <row r="8506" spans="10:11" x14ac:dyDescent="0.25">
      <c r="J8506" s="1" t="s">
        <v>22011</v>
      </c>
      <c r="K8506" t="s">
        <v>2335</v>
      </c>
    </row>
    <row r="8507" spans="10:11" x14ac:dyDescent="0.25">
      <c r="J8507" s="1" t="s">
        <v>22012</v>
      </c>
      <c r="K8507" t="s">
        <v>9674</v>
      </c>
    </row>
    <row r="8508" spans="10:11" x14ac:dyDescent="0.25">
      <c r="J8508" s="1" t="s">
        <v>22013</v>
      </c>
      <c r="K8508" t="s">
        <v>9675</v>
      </c>
    </row>
    <row r="8509" spans="10:11" x14ac:dyDescent="0.25">
      <c r="J8509" s="1" t="s">
        <v>22014</v>
      </c>
      <c r="K8509" t="s">
        <v>9676</v>
      </c>
    </row>
    <row r="8510" spans="10:11" x14ac:dyDescent="0.25">
      <c r="J8510" s="1" t="s">
        <v>22015</v>
      </c>
      <c r="K8510" t="s">
        <v>9677</v>
      </c>
    </row>
    <row r="8511" spans="10:11" x14ac:dyDescent="0.25">
      <c r="J8511" s="1" t="s">
        <v>22016</v>
      </c>
      <c r="K8511" t="s">
        <v>9678</v>
      </c>
    </row>
    <row r="8512" spans="10:11" x14ac:dyDescent="0.25">
      <c r="J8512" s="1" t="s">
        <v>22017</v>
      </c>
      <c r="K8512" t="s">
        <v>9679</v>
      </c>
    </row>
    <row r="8513" spans="10:11" x14ac:dyDescent="0.25">
      <c r="J8513" s="1" t="s">
        <v>22018</v>
      </c>
      <c r="K8513" t="s">
        <v>9680</v>
      </c>
    </row>
    <row r="8514" spans="10:11" x14ac:dyDescent="0.25">
      <c r="J8514" s="1" t="s">
        <v>22019</v>
      </c>
      <c r="K8514" t="s">
        <v>9681</v>
      </c>
    </row>
    <row r="8515" spans="10:11" x14ac:dyDescent="0.25">
      <c r="J8515" s="1" t="s">
        <v>22020</v>
      </c>
      <c r="K8515" t="s">
        <v>9682</v>
      </c>
    </row>
    <row r="8516" spans="10:11" x14ac:dyDescent="0.25">
      <c r="J8516" s="1" t="s">
        <v>22021</v>
      </c>
      <c r="K8516" t="s">
        <v>9683</v>
      </c>
    </row>
    <row r="8517" spans="10:11" x14ac:dyDescent="0.25">
      <c r="J8517" s="1" t="s">
        <v>22022</v>
      </c>
      <c r="K8517" t="s">
        <v>9684</v>
      </c>
    </row>
    <row r="8518" spans="10:11" x14ac:dyDescent="0.25">
      <c r="J8518" s="1" t="s">
        <v>22023</v>
      </c>
      <c r="K8518" t="s">
        <v>9685</v>
      </c>
    </row>
    <row r="8519" spans="10:11" x14ac:dyDescent="0.25">
      <c r="J8519" s="1" t="s">
        <v>22024</v>
      </c>
      <c r="K8519" t="s">
        <v>9686</v>
      </c>
    </row>
    <row r="8520" spans="10:11" x14ac:dyDescent="0.25">
      <c r="J8520" s="1" t="s">
        <v>22025</v>
      </c>
      <c r="K8520" t="s">
        <v>9687</v>
      </c>
    </row>
    <row r="8521" spans="10:11" x14ac:dyDescent="0.25">
      <c r="J8521" s="1" t="s">
        <v>22026</v>
      </c>
      <c r="K8521" t="s">
        <v>1598</v>
      </c>
    </row>
    <row r="8522" spans="10:11" x14ac:dyDescent="0.25">
      <c r="J8522" s="1" t="s">
        <v>22027</v>
      </c>
      <c r="K8522" t="s">
        <v>945</v>
      </c>
    </row>
    <row r="8523" spans="10:11" x14ac:dyDescent="0.25">
      <c r="J8523" s="1" t="s">
        <v>22028</v>
      </c>
      <c r="K8523" t="s">
        <v>9688</v>
      </c>
    </row>
    <row r="8524" spans="10:11" x14ac:dyDescent="0.25">
      <c r="J8524" s="1" t="s">
        <v>22029</v>
      </c>
      <c r="K8524" t="s">
        <v>9689</v>
      </c>
    </row>
    <row r="8525" spans="10:11" x14ac:dyDescent="0.25">
      <c r="J8525" s="1" t="s">
        <v>22030</v>
      </c>
      <c r="K8525" t="s">
        <v>1599</v>
      </c>
    </row>
    <row r="8526" spans="10:11" x14ac:dyDescent="0.25">
      <c r="J8526" s="1" t="s">
        <v>22031</v>
      </c>
      <c r="K8526" t="s">
        <v>9690</v>
      </c>
    </row>
    <row r="8527" spans="10:11" x14ac:dyDescent="0.25">
      <c r="J8527" s="1" t="s">
        <v>22032</v>
      </c>
      <c r="K8527" t="s">
        <v>9691</v>
      </c>
    </row>
    <row r="8528" spans="10:11" x14ac:dyDescent="0.25">
      <c r="J8528" s="1" t="s">
        <v>22033</v>
      </c>
      <c r="K8528" t="s">
        <v>1600</v>
      </c>
    </row>
    <row r="8529" spans="10:11" x14ac:dyDescent="0.25">
      <c r="J8529" s="1" t="s">
        <v>22034</v>
      </c>
      <c r="K8529" t="s">
        <v>9692</v>
      </c>
    </row>
    <row r="8530" spans="10:11" x14ac:dyDescent="0.25">
      <c r="J8530" s="1" t="s">
        <v>22035</v>
      </c>
      <c r="K8530" t="s">
        <v>9693</v>
      </c>
    </row>
    <row r="8531" spans="10:11" x14ac:dyDescent="0.25">
      <c r="J8531" s="1" t="s">
        <v>22036</v>
      </c>
      <c r="K8531" t="s">
        <v>9694</v>
      </c>
    </row>
    <row r="8532" spans="10:11" x14ac:dyDescent="0.25">
      <c r="J8532" s="1" t="s">
        <v>22037</v>
      </c>
      <c r="K8532" t="s">
        <v>9695</v>
      </c>
    </row>
    <row r="8533" spans="10:11" x14ac:dyDescent="0.25">
      <c r="J8533" s="1" t="s">
        <v>22038</v>
      </c>
      <c r="K8533" t="s">
        <v>9696</v>
      </c>
    </row>
    <row r="8534" spans="10:11" x14ac:dyDescent="0.25">
      <c r="J8534" s="1" t="s">
        <v>22039</v>
      </c>
      <c r="K8534" t="s">
        <v>1601</v>
      </c>
    </row>
    <row r="8535" spans="10:11" x14ac:dyDescent="0.25">
      <c r="J8535" s="1" t="s">
        <v>22040</v>
      </c>
      <c r="K8535" t="s">
        <v>9697</v>
      </c>
    </row>
    <row r="8536" spans="10:11" x14ac:dyDescent="0.25">
      <c r="J8536" s="1" t="s">
        <v>22041</v>
      </c>
      <c r="K8536" t="s">
        <v>9698</v>
      </c>
    </row>
    <row r="8537" spans="10:11" x14ac:dyDescent="0.25">
      <c r="J8537" s="1" t="s">
        <v>22042</v>
      </c>
      <c r="K8537" t="s">
        <v>9699</v>
      </c>
    </row>
    <row r="8538" spans="10:11" x14ac:dyDescent="0.25">
      <c r="J8538" s="1" t="s">
        <v>22043</v>
      </c>
      <c r="K8538" t="s">
        <v>9700</v>
      </c>
    </row>
    <row r="8539" spans="10:11" x14ac:dyDescent="0.25">
      <c r="J8539" s="1" t="s">
        <v>22044</v>
      </c>
      <c r="K8539" t="s">
        <v>9701</v>
      </c>
    </row>
    <row r="8540" spans="10:11" x14ac:dyDescent="0.25">
      <c r="J8540" s="1" t="s">
        <v>22045</v>
      </c>
      <c r="K8540" t="s">
        <v>9702</v>
      </c>
    </row>
    <row r="8541" spans="10:11" x14ac:dyDescent="0.25">
      <c r="J8541" s="1" t="s">
        <v>22046</v>
      </c>
      <c r="K8541" t="s">
        <v>9703</v>
      </c>
    </row>
    <row r="8542" spans="10:11" x14ac:dyDescent="0.25">
      <c r="J8542" s="1" t="s">
        <v>22047</v>
      </c>
      <c r="K8542" t="s">
        <v>9704</v>
      </c>
    </row>
    <row r="8543" spans="10:11" x14ac:dyDescent="0.25">
      <c r="J8543" s="1" t="s">
        <v>22048</v>
      </c>
      <c r="K8543" t="s">
        <v>9705</v>
      </c>
    </row>
    <row r="8544" spans="10:11" x14ac:dyDescent="0.25">
      <c r="J8544" s="1" t="s">
        <v>22049</v>
      </c>
      <c r="K8544" t="s">
        <v>9706</v>
      </c>
    </row>
    <row r="8545" spans="10:11" x14ac:dyDescent="0.25">
      <c r="J8545" s="1" t="s">
        <v>22050</v>
      </c>
      <c r="K8545" t="s">
        <v>9707</v>
      </c>
    </row>
    <row r="8546" spans="10:11" x14ac:dyDescent="0.25">
      <c r="J8546" s="1" t="s">
        <v>22051</v>
      </c>
      <c r="K8546" t="s">
        <v>1602</v>
      </c>
    </row>
    <row r="8547" spans="10:11" x14ac:dyDescent="0.25">
      <c r="J8547" s="1" t="s">
        <v>22052</v>
      </c>
      <c r="K8547" t="s">
        <v>9708</v>
      </c>
    </row>
    <row r="8548" spans="10:11" x14ac:dyDescent="0.25">
      <c r="J8548" s="1" t="s">
        <v>22053</v>
      </c>
      <c r="K8548" t="s">
        <v>9709</v>
      </c>
    </row>
    <row r="8549" spans="10:11" x14ac:dyDescent="0.25">
      <c r="J8549" s="1" t="s">
        <v>22054</v>
      </c>
      <c r="K8549" t="s">
        <v>9710</v>
      </c>
    </row>
    <row r="8550" spans="10:11" x14ac:dyDescent="0.25">
      <c r="J8550" s="1" t="s">
        <v>22055</v>
      </c>
      <c r="K8550" t="s">
        <v>9711</v>
      </c>
    </row>
    <row r="8551" spans="10:11" x14ac:dyDescent="0.25">
      <c r="J8551" s="1" t="s">
        <v>22056</v>
      </c>
      <c r="K8551" t="s">
        <v>9712</v>
      </c>
    </row>
    <row r="8552" spans="10:11" x14ac:dyDescent="0.25">
      <c r="J8552" s="1" t="s">
        <v>22057</v>
      </c>
      <c r="K8552" t="s">
        <v>9713</v>
      </c>
    </row>
    <row r="8553" spans="10:11" x14ac:dyDescent="0.25">
      <c r="J8553" s="1" t="s">
        <v>22058</v>
      </c>
      <c r="K8553" t="s">
        <v>9714</v>
      </c>
    </row>
    <row r="8554" spans="10:11" x14ac:dyDescent="0.25">
      <c r="J8554" s="1" t="s">
        <v>22059</v>
      </c>
      <c r="K8554" t="s">
        <v>9715</v>
      </c>
    </row>
    <row r="8555" spans="10:11" x14ac:dyDescent="0.25">
      <c r="J8555" s="1" t="s">
        <v>22060</v>
      </c>
      <c r="K8555" t="s">
        <v>9716</v>
      </c>
    </row>
    <row r="8556" spans="10:11" x14ac:dyDescent="0.25">
      <c r="J8556" s="1" t="s">
        <v>22061</v>
      </c>
      <c r="K8556" t="s">
        <v>9717</v>
      </c>
    </row>
    <row r="8557" spans="10:11" x14ac:dyDescent="0.25">
      <c r="J8557" s="1" t="s">
        <v>22062</v>
      </c>
      <c r="K8557" t="s">
        <v>9718</v>
      </c>
    </row>
    <row r="8558" spans="10:11" x14ac:dyDescent="0.25">
      <c r="J8558" s="1" t="s">
        <v>22063</v>
      </c>
      <c r="K8558" t="s">
        <v>9719</v>
      </c>
    </row>
    <row r="8559" spans="10:11" x14ac:dyDescent="0.25">
      <c r="J8559" s="1" t="s">
        <v>22064</v>
      </c>
      <c r="K8559" t="s">
        <v>9720</v>
      </c>
    </row>
    <row r="8560" spans="10:11" x14ac:dyDescent="0.25">
      <c r="J8560" s="1" t="s">
        <v>22065</v>
      </c>
      <c r="K8560" t="s">
        <v>9721</v>
      </c>
    </row>
    <row r="8561" spans="10:11" x14ac:dyDescent="0.25">
      <c r="J8561" s="1" t="s">
        <v>22066</v>
      </c>
      <c r="K8561" t="s">
        <v>9722</v>
      </c>
    </row>
    <row r="8562" spans="10:11" x14ac:dyDescent="0.25">
      <c r="J8562" s="1" t="s">
        <v>22067</v>
      </c>
      <c r="K8562" t="s">
        <v>9723</v>
      </c>
    </row>
    <row r="8563" spans="10:11" x14ac:dyDescent="0.25">
      <c r="J8563" s="1" t="s">
        <v>22068</v>
      </c>
      <c r="K8563" t="s">
        <v>9724</v>
      </c>
    </row>
    <row r="8564" spans="10:11" x14ac:dyDescent="0.25">
      <c r="J8564" s="1" t="s">
        <v>22069</v>
      </c>
      <c r="K8564" t="s">
        <v>9725</v>
      </c>
    </row>
    <row r="8565" spans="10:11" x14ac:dyDescent="0.25">
      <c r="J8565" s="1" t="s">
        <v>22070</v>
      </c>
      <c r="K8565" t="s">
        <v>9726</v>
      </c>
    </row>
    <row r="8566" spans="10:11" x14ac:dyDescent="0.25">
      <c r="J8566" s="1" t="s">
        <v>22071</v>
      </c>
      <c r="K8566" t="s">
        <v>9727</v>
      </c>
    </row>
    <row r="8567" spans="10:11" x14ac:dyDescent="0.25">
      <c r="J8567" s="1" t="s">
        <v>22072</v>
      </c>
      <c r="K8567" t="s">
        <v>9728</v>
      </c>
    </row>
    <row r="8568" spans="10:11" x14ac:dyDescent="0.25">
      <c r="J8568" s="1" t="s">
        <v>22073</v>
      </c>
      <c r="K8568" t="s">
        <v>9729</v>
      </c>
    </row>
    <row r="8569" spans="10:11" x14ac:dyDescent="0.25">
      <c r="J8569" s="1" t="s">
        <v>22074</v>
      </c>
      <c r="K8569" t="s">
        <v>9730</v>
      </c>
    </row>
    <row r="8570" spans="10:11" x14ac:dyDescent="0.25">
      <c r="J8570" s="1" t="s">
        <v>22075</v>
      </c>
      <c r="K8570" t="s">
        <v>946</v>
      </c>
    </row>
    <row r="8571" spans="10:11" x14ac:dyDescent="0.25">
      <c r="J8571" s="1" t="s">
        <v>22076</v>
      </c>
      <c r="K8571" t="s">
        <v>9731</v>
      </c>
    </row>
    <row r="8572" spans="10:11" x14ac:dyDescent="0.25">
      <c r="J8572" s="1" t="s">
        <v>22077</v>
      </c>
      <c r="K8572" t="s">
        <v>9732</v>
      </c>
    </row>
    <row r="8573" spans="10:11" x14ac:dyDescent="0.25">
      <c r="J8573" s="1" t="s">
        <v>22078</v>
      </c>
      <c r="K8573" t="s">
        <v>9733</v>
      </c>
    </row>
    <row r="8574" spans="10:11" x14ac:dyDescent="0.25">
      <c r="J8574" s="1" t="s">
        <v>22079</v>
      </c>
      <c r="K8574" t="s">
        <v>9734</v>
      </c>
    </row>
    <row r="8575" spans="10:11" x14ac:dyDescent="0.25">
      <c r="J8575" s="1" t="s">
        <v>22080</v>
      </c>
      <c r="K8575" t="s">
        <v>9735</v>
      </c>
    </row>
    <row r="8576" spans="10:11" x14ac:dyDescent="0.25">
      <c r="J8576" s="1" t="s">
        <v>22081</v>
      </c>
      <c r="K8576" t="s">
        <v>1603</v>
      </c>
    </row>
    <row r="8577" spans="10:11" x14ac:dyDescent="0.25">
      <c r="J8577" s="1" t="s">
        <v>22082</v>
      </c>
      <c r="K8577" t="s">
        <v>947</v>
      </c>
    </row>
    <row r="8578" spans="10:11" x14ac:dyDescent="0.25">
      <c r="J8578" s="1" t="s">
        <v>22083</v>
      </c>
      <c r="K8578" t="s">
        <v>9736</v>
      </c>
    </row>
    <row r="8579" spans="10:11" x14ac:dyDescent="0.25">
      <c r="J8579" s="1" t="s">
        <v>22084</v>
      </c>
      <c r="K8579" t="s">
        <v>9737</v>
      </c>
    </row>
    <row r="8580" spans="10:11" x14ac:dyDescent="0.25">
      <c r="J8580" s="1" t="s">
        <v>22085</v>
      </c>
      <c r="K8580" t="s">
        <v>2336</v>
      </c>
    </row>
    <row r="8581" spans="10:11" x14ac:dyDescent="0.25">
      <c r="J8581" s="1" t="s">
        <v>22086</v>
      </c>
      <c r="K8581" t="s">
        <v>9738</v>
      </c>
    </row>
    <row r="8582" spans="10:11" x14ac:dyDescent="0.25">
      <c r="J8582" s="1" t="s">
        <v>22087</v>
      </c>
      <c r="K8582" t="s">
        <v>9739</v>
      </c>
    </row>
    <row r="8583" spans="10:11" x14ac:dyDescent="0.25">
      <c r="J8583" s="1" t="s">
        <v>22088</v>
      </c>
      <c r="K8583" t="s">
        <v>948</v>
      </c>
    </row>
    <row r="8584" spans="10:11" x14ac:dyDescent="0.25">
      <c r="J8584" s="1" t="s">
        <v>22089</v>
      </c>
      <c r="K8584" t="s">
        <v>9740</v>
      </c>
    </row>
    <row r="8585" spans="10:11" x14ac:dyDescent="0.25">
      <c r="J8585" s="1" t="s">
        <v>22090</v>
      </c>
      <c r="K8585" t="s">
        <v>9741</v>
      </c>
    </row>
    <row r="8586" spans="10:11" x14ac:dyDescent="0.25">
      <c r="J8586" s="1" t="s">
        <v>22091</v>
      </c>
      <c r="K8586" t="s">
        <v>9742</v>
      </c>
    </row>
    <row r="8587" spans="10:11" x14ac:dyDescent="0.25">
      <c r="J8587" s="1" t="s">
        <v>22092</v>
      </c>
      <c r="K8587" t="s">
        <v>9743</v>
      </c>
    </row>
    <row r="8588" spans="10:11" x14ac:dyDescent="0.25">
      <c r="J8588" s="1" t="s">
        <v>22093</v>
      </c>
      <c r="K8588" t="s">
        <v>949</v>
      </c>
    </row>
    <row r="8589" spans="10:11" x14ac:dyDescent="0.25">
      <c r="J8589" s="1" t="s">
        <v>22094</v>
      </c>
      <c r="K8589" t="s">
        <v>9744</v>
      </c>
    </row>
    <row r="8590" spans="10:11" x14ac:dyDescent="0.25">
      <c r="J8590" s="1" t="s">
        <v>22095</v>
      </c>
      <c r="K8590" t="s">
        <v>9745</v>
      </c>
    </row>
    <row r="8591" spans="10:11" x14ac:dyDescent="0.25">
      <c r="J8591" s="1" t="s">
        <v>22096</v>
      </c>
      <c r="K8591" t="s">
        <v>9746</v>
      </c>
    </row>
    <row r="8592" spans="10:11" x14ac:dyDescent="0.25">
      <c r="J8592" s="1" t="s">
        <v>22097</v>
      </c>
      <c r="K8592" t="s">
        <v>9747</v>
      </c>
    </row>
    <row r="8593" spans="10:11" x14ac:dyDescent="0.25">
      <c r="J8593" s="1" t="s">
        <v>22098</v>
      </c>
      <c r="K8593" t="s">
        <v>9748</v>
      </c>
    </row>
    <row r="8594" spans="10:11" x14ac:dyDescent="0.25">
      <c r="J8594" s="1" t="s">
        <v>22099</v>
      </c>
      <c r="K8594" t="s">
        <v>9749</v>
      </c>
    </row>
    <row r="8595" spans="10:11" x14ac:dyDescent="0.25">
      <c r="J8595" s="1" t="s">
        <v>22100</v>
      </c>
      <c r="K8595" t="s">
        <v>9750</v>
      </c>
    </row>
    <row r="8596" spans="10:11" x14ac:dyDescent="0.25">
      <c r="J8596" s="1" t="s">
        <v>22101</v>
      </c>
      <c r="K8596" t="s">
        <v>9751</v>
      </c>
    </row>
    <row r="8597" spans="10:11" x14ac:dyDescent="0.25">
      <c r="J8597" s="1" t="s">
        <v>22102</v>
      </c>
      <c r="K8597" t="s">
        <v>9752</v>
      </c>
    </row>
    <row r="8598" spans="10:11" x14ac:dyDescent="0.25">
      <c r="J8598" s="1" t="s">
        <v>22103</v>
      </c>
      <c r="K8598" t="s">
        <v>9753</v>
      </c>
    </row>
    <row r="8599" spans="10:11" x14ac:dyDescent="0.25">
      <c r="J8599" s="1" t="s">
        <v>22104</v>
      </c>
      <c r="K8599" t="s">
        <v>9754</v>
      </c>
    </row>
    <row r="8600" spans="10:11" x14ac:dyDescent="0.25">
      <c r="J8600" s="1" t="s">
        <v>22105</v>
      </c>
      <c r="K8600" t="s">
        <v>9755</v>
      </c>
    </row>
    <row r="8601" spans="10:11" x14ac:dyDescent="0.25">
      <c r="J8601" s="1" t="s">
        <v>22106</v>
      </c>
      <c r="K8601" t="s">
        <v>9756</v>
      </c>
    </row>
    <row r="8602" spans="10:11" x14ac:dyDescent="0.25">
      <c r="J8602" s="1" t="s">
        <v>22107</v>
      </c>
      <c r="K8602" t="s">
        <v>9757</v>
      </c>
    </row>
    <row r="8603" spans="10:11" x14ac:dyDescent="0.25">
      <c r="J8603" s="1" t="s">
        <v>22108</v>
      </c>
      <c r="K8603" t="s">
        <v>9758</v>
      </c>
    </row>
    <row r="8604" spans="10:11" x14ac:dyDescent="0.25">
      <c r="J8604" s="1" t="s">
        <v>22109</v>
      </c>
      <c r="K8604" t="s">
        <v>9759</v>
      </c>
    </row>
    <row r="8605" spans="10:11" x14ac:dyDescent="0.25">
      <c r="J8605" s="1" t="s">
        <v>22110</v>
      </c>
      <c r="K8605" t="s">
        <v>9760</v>
      </c>
    </row>
    <row r="8606" spans="10:11" x14ac:dyDescent="0.25">
      <c r="J8606" s="1" t="s">
        <v>22111</v>
      </c>
      <c r="K8606" t="s">
        <v>9761</v>
      </c>
    </row>
    <row r="8607" spans="10:11" x14ac:dyDescent="0.25">
      <c r="J8607" s="1" t="s">
        <v>22112</v>
      </c>
      <c r="K8607" t="s">
        <v>9762</v>
      </c>
    </row>
    <row r="8608" spans="10:11" x14ac:dyDescent="0.25">
      <c r="J8608" s="1" t="s">
        <v>22113</v>
      </c>
      <c r="K8608" t="s">
        <v>9763</v>
      </c>
    </row>
    <row r="8609" spans="10:11" x14ac:dyDescent="0.25">
      <c r="J8609" s="1" t="s">
        <v>22114</v>
      </c>
      <c r="K8609" t="s">
        <v>9764</v>
      </c>
    </row>
    <row r="8610" spans="10:11" x14ac:dyDescent="0.25">
      <c r="J8610" s="1" t="s">
        <v>22115</v>
      </c>
      <c r="K8610" t="s">
        <v>9765</v>
      </c>
    </row>
    <row r="8611" spans="10:11" x14ac:dyDescent="0.25">
      <c r="J8611" s="1" t="s">
        <v>22116</v>
      </c>
      <c r="K8611" t="s">
        <v>9766</v>
      </c>
    </row>
    <row r="8612" spans="10:11" x14ac:dyDescent="0.25">
      <c r="J8612" s="1" t="s">
        <v>22117</v>
      </c>
      <c r="K8612" t="s">
        <v>9767</v>
      </c>
    </row>
    <row r="8613" spans="10:11" x14ac:dyDescent="0.25">
      <c r="J8613" s="1" t="s">
        <v>22118</v>
      </c>
      <c r="K8613" t="s">
        <v>9768</v>
      </c>
    </row>
    <row r="8614" spans="10:11" x14ac:dyDescent="0.25">
      <c r="J8614" s="1" t="s">
        <v>22119</v>
      </c>
      <c r="K8614" t="s">
        <v>9769</v>
      </c>
    </row>
    <row r="8615" spans="10:11" x14ac:dyDescent="0.25">
      <c r="J8615" s="1" t="s">
        <v>22120</v>
      </c>
      <c r="K8615" t="s">
        <v>9770</v>
      </c>
    </row>
    <row r="8616" spans="10:11" x14ac:dyDescent="0.25">
      <c r="J8616" s="1" t="s">
        <v>22121</v>
      </c>
      <c r="K8616" t="s">
        <v>9771</v>
      </c>
    </row>
    <row r="8617" spans="10:11" x14ac:dyDescent="0.25">
      <c r="J8617" s="1" t="s">
        <v>22122</v>
      </c>
      <c r="K8617" t="s">
        <v>9772</v>
      </c>
    </row>
    <row r="8618" spans="10:11" x14ac:dyDescent="0.25">
      <c r="J8618" s="1" t="s">
        <v>22123</v>
      </c>
      <c r="K8618" t="s">
        <v>9773</v>
      </c>
    </row>
    <row r="8619" spans="10:11" x14ac:dyDescent="0.25">
      <c r="J8619" s="1" t="s">
        <v>22124</v>
      </c>
      <c r="K8619" t="s">
        <v>9774</v>
      </c>
    </row>
    <row r="8620" spans="10:11" x14ac:dyDescent="0.25">
      <c r="J8620" s="1" t="s">
        <v>22125</v>
      </c>
      <c r="K8620" t="s">
        <v>9775</v>
      </c>
    </row>
    <row r="8621" spans="10:11" x14ac:dyDescent="0.25">
      <c r="J8621" s="1" t="s">
        <v>22126</v>
      </c>
      <c r="K8621" t="s">
        <v>9776</v>
      </c>
    </row>
    <row r="8622" spans="10:11" x14ac:dyDescent="0.25">
      <c r="J8622" s="1" t="s">
        <v>22127</v>
      </c>
      <c r="K8622" t="s">
        <v>9777</v>
      </c>
    </row>
    <row r="8623" spans="10:11" x14ac:dyDescent="0.25">
      <c r="J8623" s="1" t="s">
        <v>22128</v>
      </c>
      <c r="K8623" t="s">
        <v>2337</v>
      </c>
    </row>
    <row r="8624" spans="10:11" x14ac:dyDescent="0.25">
      <c r="J8624" s="1" t="s">
        <v>22129</v>
      </c>
      <c r="K8624" t="s">
        <v>9778</v>
      </c>
    </row>
    <row r="8625" spans="10:11" x14ac:dyDescent="0.25">
      <c r="J8625" s="1" t="s">
        <v>22130</v>
      </c>
      <c r="K8625" t="s">
        <v>9779</v>
      </c>
    </row>
    <row r="8626" spans="10:11" x14ac:dyDescent="0.25">
      <c r="J8626" s="1" t="s">
        <v>22131</v>
      </c>
      <c r="K8626" t="s">
        <v>9780</v>
      </c>
    </row>
    <row r="8627" spans="10:11" x14ac:dyDescent="0.25">
      <c r="J8627" s="1" t="s">
        <v>22132</v>
      </c>
      <c r="K8627" t="s">
        <v>9781</v>
      </c>
    </row>
    <row r="8628" spans="10:11" x14ac:dyDescent="0.25">
      <c r="J8628" s="1" t="s">
        <v>22133</v>
      </c>
      <c r="K8628" t="s">
        <v>9782</v>
      </c>
    </row>
    <row r="8629" spans="10:11" x14ac:dyDescent="0.25">
      <c r="J8629" s="1" t="s">
        <v>22134</v>
      </c>
      <c r="K8629" t="s">
        <v>9783</v>
      </c>
    </row>
    <row r="8630" spans="10:11" x14ac:dyDescent="0.25">
      <c r="J8630" s="1" t="s">
        <v>22135</v>
      </c>
      <c r="K8630" t="s">
        <v>9784</v>
      </c>
    </row>
    <row r="8631" spans="10:11" x14ac:dyDescent="0.25">
      <c r="J8631" s="1" t="s">
        <v>22136</v>
      </c>
      <c r="K8631" t="s">
        <v>9785</v>
      </c>
    </row>
    <row r="8632" spans="10:11" x14ac:dyDescent="0.25">
      <c r="J8632" s="1" t="s">
        <v>22137</v>
      </c>
      <c r="K8632" t="s">
        <v>9786</v>
      </c>
    </row>
    <row r="8633" spans="10:11" x14ac:dyDescent="0.25">
      <c r="J8633" s="1" t="s">
        <v>22138</v>
      </c>
      <c r="K8633" t="s">
        <v>9787</v>
      </c>
    </row>
    <row r="8634" spans="10:11" x14ac:dyDescent="0.25">
      <c r="J8634" s="1" t="s">
        <v>22139</v>
      </c>
      <c r="K8634" t="s">
        <v>9788</v>
      </c>
    </row>
    <row r="8635" spans="10:11" x14ac:dyDescent="0.25">
      <c r="J8635" s="1" t="s">
        <v>22140</v>
      </c>
      <c r="K8635" t="s">
        <v>9789</v>
      </c>
    </row>
    <row r="8636" spans="10:11" x14ac:dyDescent="0.25">
      <c r="J8636" s="1" t="s">
        <v>22141</v>
      </c>
      <c r="K8636" t="s">
        <v>9790</v>
      </c>
    </row>
    <row r="8637" spans="10:11" x14ac:dyDescent="0.25">
      <c r="J8637" s="1" t="s">
        <v>22142</v>
      </c>
      <c r="K8637" t="s">
        <v>1604</v>
      </c>
    </row>
    <row r="8638" spans="10:11" x14ac:dyDescent="0.25">
      <c r="J8638" s="1" t="s">
        <v>22143</v>
      </c>
      <c r="K8638" t="s">
        <v>9791</v>
      </c>
    </row>
    <row r="8639" spans="10:11" x14ac:dyDescent="0.25">
      <c r="J8639" s="1" t="s">
        <v>22144</v>
      </c>
      <c r="K8639" t="s">
        <v>9792</v>
      </c>
    </row>
    <row r="8640" spans="10:11" x14ac:dyDescent="0.25">
      <c r="J8640" s="1" t="s">
        <v>22145</v>
      </c>
      <c r="K8640" t="s">
        <v>9793</v>
      </c>
    </row>
    <row r="8641" spans="10:11" x14ac:dyDescent="0.25">
      <c r="J8641" s="1" t="s">
        <v>22146</v>
      </c>
      <c r="K8641" t="s">
        <v>9794</v>
      </c>
    </row>
    <row r="8642" spans="10:11" x14ac:dyDescent="0.25">
      <c r="J8642" s="1" t="s">
        <v>22147</v>
      </c>
      <c r="K8642" t="s">
        <v>9795</v>
      </c>
    </row>
    <row r="8643" spans="10:11" x14ac:dyDescent="0.25">
      <c r="J8643" s="1" t="s">
        <v>22148</v>
      </c>
      <c r="K8643" t="s">
        <v>9796</v>
      </c>
    </row>
    <row r="8644" spans="10:11" x14ac:dyDescent="0.25">
      <c r="J8644" s="1" t="s">
        <v>22149</v>
      </c>
      <c r="K8644" t="s">
        <v>9797</v>
      </c>
    </row>
    <row r="8645" spans="10:11" x14ac:dyDescent="0.25">
      <c r="J8645" s="1" t="s">
        <v>22150</v>
      </c>
      <c r="K8645" t="s">
        <v>2338</v>
      </c>
    </row>
    <row r="8646" spans="10:11" x14ac:dyDescent="0.25">
      <c r="J8646" s="1" t="s">
        <v>22151</v>
      </c>
      <c r="K8646" t="s">
        <v>1605</v>
      </c>
    </row>
    <row r="8647" spans="10:11" x14ac:dyDescent="0.25">
      <c r="J8647" s="1" t="s">
        <v>22152</v>
      </c>
      <c r="K8647" t="s">
        <v>9798</v>
      </c>
    </row>
    <row r="8648" spans="10:11" x14ac:dyDescent="0.25">
      <c r="J8648" s="1" t="s">
        <v>22153</v>
      </c>
      <c r="K8648" t="s">
        <v>9799</v>
      </c>
    </row>
    <row r="8649" spans="10:11" x14ac:dyDescent="0.25">
      <c r="J8649" s="1" t="s">
        <v>22154</v>
      </c>
      <c r="K8649" t="s">
        <v>9800</v>
      </c>
    </row>
    <row r="8650" spans="10:11" x14ac:dyDescent="0.25">
      <c r="J8650" s="1" t="s">
        <v>22155</v>
      </c>
      <c r="K8650" t="s">
        <v>9801</v>
      </c>
    </row>
    <row r="8651" spans="10:11" x14ac:dyDescent="0.25">
      <c r="J8651" s="1" t="s">
        <v>22156</v>
      </c>
      <c r="K8651" t="s">
        <v>2339</v>
      </c>
    </row>
    <row r="8652" spans="10:11" x14ac:dyDescent="0.25">
      <c r="J8652" s="1" t="s">
        <v>22157</v>
      </c>
      <c r="K8652" t="s">
        <v>9802</v>
      </c>
    </row>
    <row r="8653" spans="10:11" x14ac:dyDescent="0.25">
      <c r="J8653" s="1" t="s">
        <v>22158</v>
      </c>
      <c r="K8653" t="s">
        <v>9803</v>
      </c>
    </row>
    <row r="8654" spans="10:11" x14ac:dyDescent="0.25">
      <c r="J8654" s="1" t="s">
        <v>22159</v>
      </c>
      <c r="K8654" t="s">
        <v>9804</v>
      </c>
    </row>
    <row r="8655" spans="10:11" x14ac:dyDescent="0.25">
      <c r="J8655" s="1" t="s">
        <v>22160</v>
      </c>
      <c r="K8655" t="s">
        <v>9805</v>
      </c>
    </row>
    <row r="8656" spans="10:11" x14ac:dyDescent="0.25">
      <c r="J8656" s="1" t="s">
        <v>22161</v>
      </c>
      <c r="K8656" t="s">
        <v>9806</v>
      </c>
    </row>
    <row r="8657" spans="10:11" x14ac:dyDescent="0.25">
      <c r="J8657" s="1" t="s">
        <v>22162</v>
      </c>
      <c r="K8657" t="s">
        <v>9807</v>
      </c>
    </row>
    <row r="8658" spans="10:11" x14ac:dyDescent="0.25">
      <c r="J8658" s="1" t="s">
        <v>22163</v>
      </c>
      <c r="K8658" t="s">
        <v>9808</v>
      </c>
    </row>
    <row r="8659" spans="10:11" x14ac:dyDescent="0.25">
      <c r="J8659" s="1" t="s">
        <v>22164</v>
      </c>
      <c r="K8659" t="s">
        <v>9809</v>
      </c>
    </row>
    <row r="8660" spans="10:11" x14ac:dyDescent="0.25">
      <c r="J8660" s="1" t="s">
        <v>22165</v>
      </c>
      <c r="K8660" t="s">
        <v>9810</v>
      </c>
    </row>
    <row r="8661" spans="10:11" x14ac:dyDescent="0.25">
      <c r="J8661" s="1" t="s">
        <v>22166</v>
      </c>
      <c r="K8661" t="s">
        <v>9811</v>
      </c>
    </row>
    <row r="8662" spans="10:11" x14ac:dyDescent="0.25">
      <c r="J8662" s="1" t="s">
        <v>22167</v>
      </c>
      <c r="K8662" t="s">
        <v>9812</v>
      </c>
    </row>
    <row r="8663" spans="10:11" x14ac:dyDescent="0.25">
      <c r="J8663" s="1" t="s">
        <v>22168</v>
      </c>
      <c r="K8663" t="s">
        <v>9813</v>
      </c>
    </row>
    <row r="8664" spans="10:11" x14ac:dyDescent="0.25">
      <c r="J8664" s="1" t="s">
        <v>22169</v>
      </c>
      <c r="K8664" t="s">
        <v>9814</v>
      </c>
    </row>
    <row r="8665" spans="10:11" x14ac:dyDescent="0.25">
      <c r="J8665" s="1" t="s">
        <v>22170</v>
      </c>
      <c r="K8665" t="s">
        <v>9815</v>
      </c>
    </row>
    <row r="8666" spans="10:11" x14ac:dyDescent="0.25">
      <c r="J8666" s="1" t="s">
        <v>22171</v>
      </c>
      <c r="K8666" t="s">
        <v>9816</v>
      </c>
    </row>
    <row r="8667" spans="10:11" x14ac:dyDescent="0.25">
      <c r="J8667" s="1" t="s">
        <v>22172</v>
      </c>
      <c r="K8667" t="s">
        <v>9817</v>
      </c>
    </row>
    <row r="8668" spans="10:11" x14ac:dyDescent="0.25">
      <c r="J8668" s="1" t="s">
        <v>22173</v>
      </c>
      <c r="K8668" t="s">
        <v>2340</v>
      </c>
    </row>
    <row r="8669" spans="10:11" x14ac:dyDescent="0.25">
      <c r="J8669" s="1" t="s">
        <v>22174</v>
      </c>
      <c r="K8669" t="s">
        <v>9818</v>
      </c>
    </row>
    <row r="8670" spans="10:11" x14ac:dyDescent="0.25">
      <c r="J8670" s="1" t="s">
        <v>22175</v>
      </c>
      <c r="K8670" t="s">
        <v>9819</v>
      </c>
    </row>
    <row r="8671" spans="10:11" x14ac:dyDescent="0.25">
      <c r="J8671" s="1" t="s">
        <v>22176</v>
      </c>
      <c r="K8671" t="s">
        <v>2341</v>
      </c>
    </row>
    <row r="8672" spans="10:11" x14ac:dyDescent="0.25">
      <c r="J8672" s="1" t="s">
        <v>22177</v>
      </c>
      <c r="K8672" t="s">
        <v>9820</v>
      </c>
    </row>
    <row r="8673" spans="10:11" x14ac:dyDescent="0.25">
      <c r="J8673" s="1" t="s">
        <v>22178</v>
      </c>
      <c r="K8673" t="s">
        <v>9821</v>
      </c>
    </row>
    <row r="8674" spans="10:11" x14ac:dyDescent="0.25">
      <c r="J8674" s="1" t="s">
        <v>22179</v>
      </c>
      <c r="K8674" t="s">
        <v>9822</v>
      </c>
    </row>
    <row r="8675" spans="10:11" x14ac:dyDescent="0.25">
      <c r="J8675" s="1" t="s">
        <v>22180</v>
      </c>
      <c r="K8675" t="s">
        <v>9823</v>
      </c>
    </row>
    <row r="8676" spans="10:11" x14ac:dyDescent="0.25">
      <c r="J8676" s="1" t="s">
        <v>22181</v>
      </c>
      <c r="K8676" t="s">
        <v>2342</v>
      </c>
    </row>
    <row r="8677" spans="10:11" x14ac:dyDescent="0.25">
      <c r="J8677" s="1" t="s">
        <v>22182</v>
      </c>
      <c r="K8677" t="s">
        <v>9824</v>
      </c>
    </row>
    <row r="8678" spans="10:11" x14ac:dyDescent="0.25">
      <c r="J8678" s="1" t="s">
        <v>22183</v>
      </c>
      <c r="K8678" t="s">
        <v>9825</v>
      </c>
    </row>
    <row r="8679" spans="10:11" x14ac:dyDescent="0.25">
      <c r="J8679" s="1" t="s">
        <v>22184</v>
      </c>
      <c r="K8679" t="s">
        <v>9826</v>
      </c>
    </row>
    <row r="8680" spans="10:11" x14ac:dyDescent="0.25">
      <c r="J8680" s="1" t="s">
        <v>22185</v>
      </c>
      <c r="K8680" t="s">
        <v>9827</v>
      </c>
    </row>
    <row r="8681" spans="10:11" x14ac:dyDescent="0.25">
      <c r="J8681" s="1" t="s">
        <v>22186</v>
      </c>
      <c r="K8681" t="s">
        <v>9828</v>
      </c>
    </row>
    <row r="8682" spans="10:11" x14ac:dyDescent="0.25">
      <c r="J8682" s="1" t="s">
        <v>22187</v>
      </c>
      <c r="K8682" t="s">
        <v>9829</v>
      </c>
    </row>
    <row r="8683" spans="10:11" x14ac:dyDescent="0.25">
      <c r="J8683" s="1" t="s">
        <v>22188</v>
      </c>
      <c r="K8683" t="s">
        <v>9830</v>
      </c>
    </row>
    <row r="8684" spans="10:11" x14ac:dyDescent="0.25">
      <c r="J8684" s="1" t="s">
        <v>22189</v>
      </c>
      <c r="K8684" t="s">
        <v>9831</v>
      </c>
    </row>
    <row r="8685" spans="10:11" x14ac:dyDescent="0.25">
      <c r="J8685" s="1" t="s">
        <v>22190</v>
      </c>
      <c r="K8685" t="s">
        <v>1606</v>
      </c>
    </row>
    <row r="8686" spans="10:11" x14ac:dyDescent="0.25">
      <c r="J8686" s="1" t="s">
        <v>22191</v>
      </c>
      <c r="K8686" t="s">
        <v>950</v>
      </c>
    </row>
    <row r="8687" spans="10:11" x14ac:dyDescent="0.25">
      <c r="J8687" s="1" t="s">
        <v>22192</v>
      </c>
      <c r="K8687" t="s">
        <v>9832</v>
      </c>
    </row>
    <row r="8688" spans="10:11" x14ac:dyDescent="0.25">
      <c r="J8688" s="1" t="s">
        <v>22193</v>
      </c>
      <c r="K8688" t="s">
        <v>9833</v>
      </c>
    </row>
    <row r="8689" spans="10:11" x14ac:dyDescent="0.25">
      <c r="J8689" s="1" t="s">
        <v>22194</v>
      </c>
      <c r="K8689" t="s">
        <v>9834</v>
      </c>
    </row>
    <row r="8690" spans="10:11" x14ac:dyDescent="0.25">
      <c r="J8690" s="1" t="s">
        <v>22195</v>
      </c>
      <c r="K8690" t="s">
        <v>9835</v>
      </c>
    </row>
    <row r="8691" spans="10:11" x14ac:dyDescent="0.25">
      <c r="J8691" s="1" t="s">
        <v>22196</v>
      </c>
      <c r="K8691" t="s">
        <v>9836</v>
      </c>
    </row>
    <row r="8692" spans="10:11" x14ac:dyDescent="0.25">
      <c r="J8692" s="1" t="s">
        <v>22197</v>
      </c>
      <c r="K8692" t="s">
        <v>9837</v>
      </c>
    </row>
    <row r="8693" spans="10:11" x14ac:dyDescent="0.25">
      <c r="J8693" s="1" t="s">
        <v>22198</v>
      </c>
      <c r="K8693" t="s">
        <v>2343</v>
      </c>
    </row>
    <row r="8694" spans="10:11" x14ac:dyDescent="0.25">
      <c r="J8694" s="1" t="s">
        <v>22199</v>
      </c>
      <c r="K8694" t="s">
        <v>9838</v>
      </c>
    </row>
    <row r="8695" spans="10:11" x14ac:dyDescent="0.25">
      <c r="J8695" s="1" t="s">
        <v>22200</v>
      </c>
      <c r="K8695" t="s">
        <v>9839</v>
      </c>
    </row>
    <row r="8696" spans="10:11" x14ac:dyDescent="0.25">
      <c r="J8696" s="1" t="s">
        <v>22201</v>
      </c>
      <c r="K8696" t="s">
        <v>9840</v>
      </c>
    </row>
    <row r="8697" spans="10:11" x14ac:dyDescent="0.25">
      <c r="J8697" s="1" t="s">
        <v>22202</v>
      </c>
      <c r="K8697" t="s">
        <v>9841</v>
      </c>
    </row>
    <row r="8698" spans="10:11" x14ac:dyDescent="0.25">
      <c r="J8698" s="1" t="s">
        <v>22203</v>
      </c>
      <c r="K8698" t="s">
        <v>9842</v>
      </c>
    </row>
    <row r="8699" spans="10:11" x14ac:dyDescent="0.25">
      <c r="J8699" s="1" t="s">
        <v>22204</v>
      </c>
      <c r="K8699" t="s">
        <v>9843</v>
      </c>
    </row>
    <row r="8700" spans="10:11" x14ac:dyDescent="0.25">
      <c r="J8700" s="1" t="s">
        <v>22205</v>
      </c>
      <c r="K8700" t="s">
        <v>9844</v>
      </c>
    </row>
    <row r="8701" spans="10:11" x14ac:dyDescent="0.25">
      <c r="J8701" s="1" t="s">
        <v>22206</v>
      </c>
      <c r="K8701" t="s">
        <v>9845</v>
      </c>
    </row>
    <row r="8702" spans="10:11" x14ac:dyDescent="0.25">
      <c r="J8702" s="1" t="s">
        <v>22207</v>
      </c>
      <c r="K8702" t="s">
        <v>9846</v>
      </c>
    </row>
    <row r="8703" spans="10:11" x14ac:dyDescent="0.25">
      <c r="J8703" s="1" t="s">
        <v>22208</v>
      </c>
      <c r="K8703" t="s">
        <v>9847</v>
      </c>
    </row>
    <row r="8704" spans="10:11" x14ac:dyDescent="0.25">
      <c r="J8704" s="1" t="s">
        <v>22209</v>
      </c>
      <c r="K8704" t="s">
        <v>9848</v>
      </c>
    </row>
    <row r="8705" spans="10:11" x14ac:dyDescent="0.25">
      <c r="J8705" s="1" t="s">
        <v>22210</v>
      </c>
      <c r="K8705" t="s">
        <v>9849</v>
      </c>
    </row>
    <row r="8706" spans="10:11" x14ac:dyDescent="0.25">
      <c r="J8706" s="1" t="s">
        <v>22211</v>
      </c>
      <c r="K8706" t="s">
        <v>9850</v>
      </c>
    </row>
    <row r="8707" spans="10:11" x14ac:dyDescent="0.25">
      <c r="J8707" s="1" t="s">
        <v>22212</v>
      </c>
      <c r="K8707" t="s">
        <v>9851</v>
      </c>
    </row>
    <row r="8708" spans="10:11" x14ac:dyDescent="0.25">
      <c r="J8708" s="1" t="s">
        <v>22213</v>
      </c>
      <c r="K8708" t="s">
        <v>9852</v>
      </c>
    </row>
    <row r="8709" spans="10:11" x14ac:dyDescent="0.25">
      <c r="J8709" s="1" t="s">
        <v>22214</v>
      </c>
      <c r="K8709" t="s">
        <v>9853</v>
      </c>
    </row>
    <row r="8710" spans="10:11" x14ac:dyDescent="0.25">
      <c r="J8710" s="1" t="s">
        <v>22215</v>
      </c>
      <c r="K8710" t="s">
        <v>9854</v>
      </c>
    </row>
    <row r="8711" spans="10:11" x14ac:dyDescent="0.25">
      <c r="J8711" s="1" t="s">
        <v>22216</v>
      </c>
      <c r="K8711" t="s">
        <v>9855</v>
      </c>
    </row>
    <row r="8712" spans="10:11" x14ac:dyDescent="0.25">
      <c r="J8712" s="1" t="s">
        <v>22217</v>
      </c>
      <c r="K8712" t="s">
        <v>9856</v>
      </c>
    </row>
    <row r="8713" spans="10:11" x14ac:dyDescent="0.25">
      <c r="J8713" s="1" t="s">
        <v>22218</v>
      </c>
      <c r="K8713" t="s">
        <v>9857</v>
      </c>
    </row>
    <row r="8714" spans="10:11" x14ac:dyDescent="0.25">
      <c r="J8714" s="1" t="s">
        <v>22219</v>
      </c>
      <c r="K8714" t="s">
        <v>9858</v>
      </c>
    </row>
    <row r="8715" spans="10:11" x14ac:dyDescent="0.25">
      <c r="J8715" s="1" t="s">
        <v>22220</v>
      </c>
      <c r="K8715" t="s">
        <v>9859</v>
      </c>
    </row>
    <row r="8716" spans="10:11" x14ac:dyDescent="0.25">
      <c r="J8716" s="1" t="s">
        <v>22221</v>
      </c>
      <c r="K8716" t="s">
        <v>9860</v>
      </c>
    </row>
    <row r="8717" spans="10:11" x14ac:dyDescent="0.25">
      <c r="J8717" s="1" t="s">
        <v>22222</v>
      </c>
      <c r="K8717" t="s">
        <v>9861</v>
      </c>
    </row>
    <row r="8718" spans="10:11" x14ac:dyDescent="0.25">
      <c r="J8718" s="1" t="s">
        <v>22223</v>
      </c>
      <c r="K8718" t="s">
        <v>9862</v>
      </c>
    </row>
    <row r="8719" spans="10:11" x14ac:dyDescent="0.25">
      <c r="J8719" s="1" t="s">
        <v>22224</v>
      </c>
      <c r="K8719" t="s">
        <v>9863</v>
      </c>
    </row>
    <row r="8720" spans="10:11" x14ac:dyDescent="0.25">
      <c r="J8720" s="1" t="s">
        <v>22225</v>
      </c>
      <c r="K8720" t="s">
        <v>9864</v>
      </c>
    </row>
    <row r="8721" spans="10:11" x14ac:dyDescent="0.25">
      <c r="J8721" s="1" t="s">
        <v>22226</v>
      </c>
      <c r="K8721" t="s">
        <v>9865</v>
      </c>
    </row>
    <row r="8722" spans="10:11" x14ac:dyDescent="0.25">
      <c r="J8722" s="1" t="s">
        <v>22227</v>
      </c>
      <c r="K8722" t="s">
        <v>9866</v>
      </c>
    </row>
    <row r="8723" spans="10:11" x14ac:dyDescent="0.25">
      <c r="J8723" s="1" t="s">
        <v>22228</v>
      </c>
      <c r="K8723" t="s">
        <v>9867</v>
      </c>
    </row>
    <row r="8724" spans="10:11" x14ac:dyDescent="0.25">
      <c r="J8724" s="1" t="s">
        <v>22229</v>
      </c>
      <c r="K8724" t="s">
        <v>9868</v>
      </c>
    </row>
    <row r="8725" spans="10:11" x14ac:dyDescent="0.25">
      <c r="J8725" s="1" t="s">
        <v>22230</v>
      </c>
      <c r="K8725" t="s">
        <v>9869</v>
      </c>
    </row>
    <row r="8726" spans="10:11" x14ac:dyDescent="0.25">
      <c r="J8726" s="1" t="s">
        <v>22231</v>
      </c>
      <c r="K8726" t="s">
        <v>9870</v>
      </c>
    </row>
    <row r="8727" spans="10:11" x14ac:dyDescent="0.25">
      <c r="J8727" s="1" t="s">
        <v>22232</v>
      </c>
      <c r="K8727" t="s">
        <v>9871</v>
      </c>
    </row>
    <row r="8728" spans="10:11" x14ac:dyDescent="0.25">
      <c r="J8728" s="1" t="s">
        <v>22233</v>
      </c>
      <c r="K8728" t="s">
        <v>9872</v>
      </c>
    </row>
    <row r="8729" spans="10:11" x14ac:dyDescent="0.25">
      <c r="J8729" s="1" t="s">
        <v>22234</v>
      </c>
      <c r="K8729" t="s">
        <v>9873</v>
      </c>
    </row>
    <row r="8730" spans="10:11" x14ac:dyDescent="0.25">
      <c r="J8730" s="1" t="s">
        <v>22235</v>
      </c>
      <c r="K8730" t="s">
        <v>9874</v>
      </c>
    </row>
    <row r="8731" spans="10:11" x14ac:dyDescent="0.25">
      <c r="J8731" s="1" t="s">
        <v>22236</v>
      </c>
      <c r="K8731" t="s">
        <v>9875</v>
      </c>
    </row>
    <row r="8732" spans="10:11" x14ac:dyDescent="0.25">
      <c r="J8732" s="1" t="s">
        <v>22237</v>
      </c>
      <c r="K8732" t="s">
        <v>1607</v>
      </c>
    </row>
    <row r="8733" spans="10:11" x14ac:dyDescent="0.25">
      <c r="J8733" s="1" t="s">
        <v>22238</v>
      </c>
      <c r="K8733" t="s">
        <v>9876</v>
      </c>
    </row>
    <row r="8734" spans="10:11" x14ac:dyDescent="0.25">
      <c r="J8734" s="1" t="s">
        <v>22239</v>
      </c>
      <c r="K8734" t="s">
        <v>9877</v>
      </c>
    </row>
    <row r="8735" spans="10:11" x14ac:dyDescent="0.25">
      <c r="J8735" s="1" t="s">
        <v>22240</v>
      </c>
      <c r="K8735" t="s">
        <v>9878</v>
      </c>
    </row>
    <row r="8736" spans="10:11" x14ac:dyDescent="0.25">
      <c r="J8736" s="1" t="s">
        <v>22241</v>
      </c>
      <c r="K8736" t="s">
        <v>9879</v>
      </c>
    </row>
    <row r="8737" spans="10:11" x14ac:dyDescent="0.25">
      <c r="J8737" s="1" t="s">
        <v>22242</v>
      </c>
      <c r="K8737" t="s">
        <v>9880</v>
      </c>
    </row>
    <row r="8738" spans="10:11" x14ac:dyDescent="0.25">
      <c r="J8738" s="1" t="s">
        <v>22243</v>
      </c>
      <c r="K8738" t="s">
        <v>9881</v>
      </c>
    </row>
    <row r="8739" spans="10:11" x14ac:dyDescent="0.25">
      <c r="J8739" s="1" t="s">
        <v>22244</v>
      </c>
      <c r="K8739" t="s">
        <v>951</v>
      </c>
    </row>
    <row r="8740" spans="10:11" x14ac:dyDescent="0.25">
      <c r="J8740" s="1" t="s">
        <v>22245</v>
      </c>
      <c r="K8740" t="s">
        <v>9882</v>
      </c>
    </row>
    <row r="8741" spans="10:11" x14ac:dyDescent="0.25">
      <c r="J8741" s="1" t="s">
        <v>22246</v>
      </c>
      <c r="K8741" t="s">
        <v>9883</v>
      </c>
    </row>
    <row r="8742" spans="10:11" x14ac:dyDescent="0.25">
      <c r="J8742" s="1" t="s">
        <v>22247</v>
      </c>
      <c r="K8742" t="s">
        <v>9884</v>
      </c>
    </row>
    <row r="8743" spans="10:11" x14ac:dyDescent="0.25">
      <c r="J8743" s="1" t="s">
        <v>22248</v>
      </c>
      <c r="K8743" t="s">
        <v>9885</v>
      </c>
    </row>
    <row r="8744" spans="10:11" x14ac:dyDescent="0.25">
      <c r="J8744" s="1" t="s">
        <v>22249</v>
      </c>
      <c r="K8744" t="s">
        <v>9886</v>
      </c>
    </row>
    <row r="8745" spans="10:11" x14ac:dyDescent="0.25">
      <c r="J8745" s="1" t="s">
        <v>22250</v>
      </c>
      <c r="K8745" t="s">
        <v>1608</v>
      </c>
    </row>
    <row r="8746" spans="10:11" x14ac:dyDescent="0.25">
      <c r="J8746" s="1" t="s">
        <v>22251</v>
      </c>
      <c r="K8746" t="s">
        <v>9887</v>
      </c>
    </row>
    <row r="8747" spans="10:11" x14ac:dyDescent="0.25">
      <c r="J8747" s="1" t="s">
        <v>22252</v>
      </c>
      <c r="K8747" t="s">
        <v>9888</v>
      </c>
    </row>
    <row r="8748" spans="10:11" x14ac:dyDescent="0.25">
      <c r="J8748" s="1" t="s">
        <v>22253</v>
      </c>
      <c r="K8748" t="s">
        <v>9889</v>
      </c>
    </row>
    <row r="8749" spans="10:11" x14ac:dyDescent="0.25">
      <c r="J8749" s="1" t="s">
        <v>22254</v>
      </c>
      <c r="K8749" t="s">
        <v>952</v>
      </c>
    </row>
    <row r="8750" spans="10:11" x14ac:dyDescent="0.25">
      <c r="J8750" s="1" t="s">
        <v>22255</v>
      </c>
      <c r="K8750" t="s">
        <v>9890</v>
      </c>
    </row>
    <row r="8751" spans="10:11" x14ac:dyDescent="0.25">
      <c r="J8751" s="1" t="s">
        <v>22256</v>
      </c>
      <c r="K8751" t="s">
        <v>9891</v>
      </c>
    </row>
    <row r="8752" spans="10:11" x14ac:dyDescent="0.25">
      <c r="J8752" s="1" t="s">
        <v>22257</v>
      </c>
      <c r="K8752" t="s">
        <v>9892</v>
      </c>
    </row>
    <row r="8753" spans="10:11" x14ac:dyDescent="0.25">
      <c r="J8753" s="1" t="s">
        <v>22258</v>
      </c>
      <c r="K8753" t="s">
        <v>953</v>
      </c>
    </row>
    <row r="8754" spans="10:11" x14ac:dyDescent="0.25">
      <c r="J8754" s="1" t="s">
        <v>22259</v>
      </c>
      <c r="K8754" t="s">
        <v>9893</v>
      </c>
    </row>
    <row r="8755" spans="10:11" x14ac:dyDescent="0.25">
      <c r="J8755" s="1" t="s">
        <v>22260</v>
      </c>
      <c r="K8755" t="s">
        <v>9894</v>
      </c>
    </row>
    <row r="8756" spans="10:11" x14ac:dyDescent="0.25">
      <c r="J8756" s="1" t="s">
        <v>22261</v>
      </c>
      <c r="K8756" t="s">
        <v>9895</v>
      </c>
    </row>
    <row r="8757" spans="10:11" x14ac:dyDescent="0.25">
      <c r="J8757" s="1" t="s">
        <v>22262</v>
      </c>
      <c r="K8757" t="s">
        <v>9896</v>
      </c>
    </row>
    <row r="8758" spans="10:11" x14ac:dyDescent="0.25">
      <c r="J8758" s="1" t="s">
        <v>22263</v>
      </c>
      <c r="K8758" t="s">
        <v>9897</v>
      </c>
    </row>
    <row r="8759" spans="10:11" x14ac:dyDescent="0.25">
      <c r="J8759" s="1" t="s">
        <v>22264</v>
      </c>
      <c r="K8759" t="s">
        <v>9898</v>
      </c>
    </row>
    <row r="8760" spans="10:11" x14ac:dyDescent="0.25">
      <c r="J8760" s="1" t="s">
        <v>22265</v>
      </c>
      <c r="K8760" t="s">
        <v>2344</v>
      </c>
    </row>
    <row r="8761" spans="10:11" x14ac:dyDescent="0.25">
      <c r="J8761" s="1" t="s">
        <v>22266</v>
      </c>
      <c r="K8761" t="s">
        <v>9899</v>
      </c>
    </row>
    <row r="8762" spans="10:11" x14ac:dyDescent="0.25">
      <c r="J8762" s="1" t="s">
        <v>22267</v>
      </c>
      <c r="K8762" t="s">
        <v>2345</v>
      </c>
    </row>
    <row r="8763" spans="10:11" x14ac:dyDescent="0.25">
      <c r="J8763" s="1" t="s">
        <v>22268</v>
      </c>
      <c r="K8763" t="s">
        <v>9900</v>
      </c>
    </row>
    <row r="8764" spans="10:11" x14ac:dyDescent="0.25">
      <c r="J8764" s="1" t="s">
        <v>22269</v>
      </c>
      <c r="K8764" t="s">
        <v>9901</v>
      </c>
    </row>
    <row r="8765" spans="10:11" x14ac:dyDescent="0.25">
      <c r="J8765" s="1" t="s">
        <v>22270</v>
      </c>
      <c r="K8765" t="s">
        <v>2346</v>
      </c>
    </row>
    <row r="8766" spans="10:11" x14ac:dyDescent="0.25">
      <c r="J8766" s="1" t="s">
        <v>22271</v>
      </c>
      <c r="K8766" t="s">
        <v>1609</v>
      </c>
    </row>
    <row r="8767" spans="10:11" x14ac:dyDescent="0.25">
      <c r="J8767" s="1" t="s">
        <v>22272</v>
      </c>
      <c r="K8767" t="s">
        <v>9902</v>
      </c>
    </row>
    <row r="8768" spans="10:11" x14ac:dyDescent="0.25">
      <c r="J8768" s="1" t="s">
        <v>22273</v>
      </c>
      <c r="K8768" t="s">
        <v>9903</v>
      </c>
    </row>
    <row r="8769" spans="10:11" x14ac:dyDescent="0.25">
      <c r="J8769" s="1" t="s">
        <v>22274</v>
      </c>
      <c r="K8769" t="s">
        <v>9904</v>
      </c>
    </row>
    <row r="8770" spans="10:11" x14ac:dyDescent="0.25">
      <c r="J8770" s="1" t="s">
        <v>22275</v>
      </c>
      <c r="K8770" t="s">
        <v>1610</v>
      </c>
    </row>
    <row r="8771" spans="10:11" x14ac:dyDescent="0.25">
      <c r="J8771" s="1" t="s">
        <v>22276</v>
      </c>
      <c r="K8771" t="s">
        <v>9905</v>
      </c>
    </row>
    <row r="8772" spans="10:11" x14ac:dyDescent="0.25">
      <c r="J8772" s="1" t="s">
        <v>22277</v>
      </c>
      <c r="K8772" t="s">
        <v>9906</v>
      </c>
    </row>
    <row r="8773" spans="10:11" x14ac:dyDescent="0.25">
      <c r="J8773" s="1" t="s">
        <v>22278</v>
      </c>
      <c r="K8773" t="s">
        <v>9907</v>
      </c>
    </row>
    <row r="8774" spans="10:11" x14ac:dyDescent="0.25">
      <c r="J8774" s="1" t="s">
        <v>22279</v>
      </c>
      <c r="K8774" t="s">
        <v>9908</v>
      </c>
    </row>
    <row r="8775" spans="10:11" x14ac:dyDescent="0.25">
      <c r="J8775" s="1" t="s">
        <v>22280</v>
      </c>
      <c r="K8775" t="s">
        <v>2347</v>
      </c>
    </row>
    <row r="8776" spans="10:11" x14ac:dyDescent="0.25">
      <c r="J8776" s="1" t="s">
        <v>22281</v>
      </c>
      <c r="K8776" t="s">
        <v>9909</v>
      </c>
    </row>
    <row r="8777" spans="10:11" x14ac:dyDescent="0.25">
      <c r="J8777" s="1" t="s">
        <v>22282</v>
      </c>
      <c r="K8777" t="s">
        <v>9910</v>
      </c>
    </row>
    <row r="8778" spans="10:11" x14ac:dyDescent="0.25">
      <c r="J8778" s="1" t="s">
        <v>22283</v>
      </c>
      <c r="K8778" t="s">
        <v>9911</v>
      </c>
    </row>
    <row r="8779" spans="10:11" x14ac:dyDescent="0.25">
      <c r="J8779" s="1" t="s">
        <v>22284</v>
      </c>
      <c r="K8779" t="s">
        <v>9912</v>
      </c>
    </row>
    <row r="8780" spans="10:11" x14ac:dyDescent="0.25">
      <c r="J8780" s="1" t="s">
        <v>22285</v>
      </c>
      <c r="K8780" t="s">
        <v>9913</v>
      </c>
    </row>
    <row r="8781" spans="10:11" x14ac:dyDescent="0.25">
      <c r="J8781" s="1" t="s">
        <v>22286</v>
      </c>
      <c r="K8781" t="s">
        <v>9914</v>
      </c>
    </row>
    <row r="8782" spans="10:11" x14ac:dyDescent="0.25">
      <c r="J8782" s="1" t="s">
        <v>22287</v>
      </c>
      <c r="K8782" t="s">
        <v>9915</v>
      </c>
    </row>
    <row r="8783" spans="10:11" x14ac:dyDescent="0.25">
      <c r="J8783" s="1" t="s">
        <v>22288</v>
      </c>
      <c r="K8783" t="s">
        <v>9916</v>
      </c>
    </row>
    <row r="8784" spans="10:11" x14ac:dyDescent="0.25">
      <c r="J8784" s="1" t="s">
        <v>22289</v>
      </c>
      <c r="K8784" t="s">
        <v>9917</v>
      </c>
    </row>
    <row r="8785" spans="10:11" x14ac:dyDescent="0.25">
      <c r="J8785" s="1" t="s">
        <v>22290</v>
      </c>
      <c r="K8785" t="s">
        <v>9918</v>
      </c>
    </row>
    <row r="8786" spans="10:11" x14ac:dyDescent="0.25">
      <c r="J8786" s="1" t="s">
        <v>22291</v>
      </c>
      <c r="K8786" t="s">
        <v>9919</v>
      </c>
    </row>
    <row r="8787" spans="10:11" x14ac:dyDescent="0.25">
      <c r="J8787" s="1" t="s">
        <v>22292</v>
      </c>
      <c r="K8787" t="s">
        <v>954</v>
      </c>
    </row>
    <row r="8788" spans="10:11" x14ac:dyDescent="0.25">
      <c r="J8788" s="1" t="s">
        <v>22293</v>
      </c>
      <c r="K8788" t="s">
        <v>955</v>
      </c>
    </row>
    <row r="8789" spans="10:11" x14ac:dyDescent="0.25">
      <c r="J8789" s="1" t="s">
        <v>22294</v>
      </c>
      <c r="K8789" t="s">
        <v>9920</v>
      </c>
    </row>
    <row r="8790" spans="10:11" x14ac:dyDescent="0.25">
      <c r="J8790" s="1" t="s">
        <v>22295</v>
      </c>
      <c r="K8790" t="s">
        <v>9921</v>
      </c>
    </row>
    <row r="8791" spans="10:11" x14ac:dyDescent="0.25">
      <c r="J8791" s="1" t="s">
        <v>22296</v>
      </c>
      <c r="K8791" t="s">
        <v>9922</v>
      </c>
    </row>
    <row r="8792" spans="10:11" x14ac:dyDescent="0.25">
      <c r="J8792" s="1" t="s">
        <v>22297</v>
      </c>
      <c r="K8792" t="s">
        <v>9923</v>
      </c>
    </row>
    <row r="8793" spans="10:11" x14ac:dyDescent="0.25">
      <c r="J8793" s="1" t="s">
        <v>22298</v>
      </c>
      <c r="K8793" t="s">
        <v>9924</v>
      </c>
    </row>
    <row r="8794" spans="10:11" x14ac:dyDescent="0.25">
      <c r="J8794" s="1" t="s">
        <v>22299</v>
      </c>
      <c r="K8794" t="s">
        <v>9925</v>
      </c>
    </row>
    <row r="8795" spans="10:11" x14ac:dyDescent="0.25">
      <c r="J8795" s="1" t="s">
        <v>22300</v>
      </c>
      <c r="K8795" t="s">
        <v>9926</v>
      </c>
    </row>
    <row r="8796" spans="10:11" x14ac:dyDescent="0.25">
      <c r="J8796" s="1" t="s">
        <v>22301</v>
      </c>
      <c r="K8796" t="s">
        <v>9927</v>
      </c>
    </row>
    <row r="8797" spans="10:11" x14ac:dyDescent="0.25">
      <c r="J8797" s="1" t="s">
        <v>22302</v>
      </c>
      <c r="K8797" t="s">
        <v>9928</v>
      </c>
    </row>
    <row r="8798" spans="10:11" x14ac:dyDescent="0.25">
      <c r="J8798" s="1" t="s">
        <v>22303</v>
      </c>
      <c r="K8798" t="s">
        <v>9929</v>
      </c>
    </row>
    <row r="8799" spans="10:11" x14ac:dyDescent="0.25">
      <c r="J8799" s="1" t="s">
        <v>22304</v>
      </c>
      <c r="K8799" t="s">
        <v>9930</v>
      </c>
    </row>
    <row r="8800" spans="10:11" x14ac:dyDescent="0.25">
      <c r="J8800" s="1" t="s">
        <v>22305</v>
      </c>
      <c r="K8800" t="s">
        <v>9931</v>
      </c>
    </row>
    <row r="8801" spans="10:11" x14ac:dyDescent="0.25">
      <c r="J8801" s="1" t="s">
        <v>22306</v>
      </c>
      <c r="K8801" t="s">
        <v>956</v>
      </c>
    </row>
    <row r="8802" spans="10:11" x14ac:dyDescent="0.25">
      <c r="J8802" s="1" t="s">
        <v>22307</v>
      </c>
      <c r="K8802" t="s">
        <v>9932</v>
      </c>
    </row>
    <row r="8803" spans="10:11" x14ac:dyDescent="0.25">
      <c r="J8803" s="1" t="s">
        <v>22308</v>
      </c>
      <c r="K8803" t="s">
        <v>9933</v>
      </c>
    </row>
    <row r="8804" spans="10:11" x14ac:dyDescent="0.25">
      <c r="J8804" s="1" t="s">
        <v>22309</v>
      </c>
      <c r="K8804" t="s">
        <v>9934</v>
      </c>
    </row>
    <row r="8805" spans="10:11" x14ac:dyDescent="0.25">
      <c r="J8805" s="1" t="s">
        <v>22310</v>
      </c>
      <c r="K8805" t="s">
        <v>9935</v>
      </c>
    </row>
    <row r="8806" spans="10:11" x14ac:dyDescent="0.25">
      <c r="J8806" s="1" t="s">
        <v>22311</v>
      </c>
      <c r="K8806" t="s">
        <v>9936</v>
      </c>
    </row>
    <row r="8807" spans="10:11" x14ac:dyDescent="0.25">
      <c r="J8807" s="1" t="s">
        <v>22312</v>
      </c>
      <c r="K8807" t="s">
        <v>9937</v>
      </c>
    </row>
    <row r="8808" spans="10:11" x14ac:dyDescent="0.25">
      <c r="J8808" s="1" t="s">
        <v>22313</v>
      </c>
      <c r="K8808" t="s">
        <v>9938</v>
      </c>
    </row>
    <row r="8809" spans="10:11" x14ac:dyDescent="0.25">
      <c r="J8809" s="1" t="s">
        <v>22314</v>
      </c>
      <c r="K8809" t="s">
        <v>9939</v>
      </c>
    </row>
    <row r="8810" spans="10:11" x14ac:dyDescent="0.25">
      <c r="J8810" s="1" t="s">
        <v>22315</v>
      </c>
      <c r="K8810" t="s">
        <v>9940</v>
      </c>
    </row>
    <row r="8811" spans="10:11" x14ac:dyDescent="0.25">
      <c r="J8811" s="1" t="s">
        <v>22316</v>
      </c>
      <c r="K8811" t="s">
        <v>9941</v>
      </c>
    </row>
    <row r="8812" spans="10:11" x14ac:dyDescent="0.25">
      <c r="J8812" s="1" t="s">
        <v>22317</v>
      </c>
      <c r="K8812" t="s">
        <v>9942</v>
      </c>
    </row>
    <row r="8813" spans="10:11" x14ac:dyDescent="0.25">
      <c r="J8813" s="1" t="s">
        <v>22318</v>
      </c>
      <c r="K8813" t="s">
        <v>9943</v>
      </c>
    </row>
    <row r="8814" spans="10:11" x14ac:dyDescent="0.25">
      <c r="J8814" s="1" t="s">
        <v>22319</v>
      </c>
      <c r="K8814" t="s">
        <v>9944</v>
      </c>
    </row>
    <row r="8815" spans="10:11" x14ac:dyDescent="0.25">
      <c r="J8815" s="1" t="s">
        <v>22320</v>
      </c>
      <c r="K8815" t="s">
        <v>9945</v>
      </c>
    </row>
    <row r="8816" spans="10:11" x14ac:dyDescent="0.25">
      <c r="J8816" s="1" t="s">
        <v>22321</v>
      </c>
      <c r="K8816" t="s">
        <v>9946</v>
      </c>
    </row>
    <row r="8817" spans="10:11" x14ac:dyDescent="0.25">
      <c r="J8817" s="1" t="s">
        <v>22322</v>
      </c>
      <c r="K8817" t="s">
        <v>9947</v>
      </c>
    </row>
    <row r="8818" spans="10:11" x14ac:dyDescent="0.25">
      <c r="J8818" s="1" t="s">
        <v>22323</v>
      </c>
      <c r="K8818" t="s">
        <v>9948</v>
      </c>
    </row>
    <row r="8819" spans="10:11" x14ac:dyDescent="0.25">
      <c r="J8819" s="1" t="s">
        <v>22324</v>
      </c>
      <c r="K8819" t="s">
        <v>1611</v>
      </c>
    </row>
    <row r="8820" spans="10:11" x14ac:dyDescent="0.25">
      <c r="J8820" s="1" t="s">
        <v>22325</v>
      </c>
      <c r="K8820" t="s">
        <v>9949</v>
      </c>
    </row>
    <row r="8821" spans="10:11" x14ac:dyDescent="0.25">
      <c r="J8821" s="1" t="s">
        <v>22326</v>
      </c>
      <c r="K8821" t="s">
        <v>9950</v>
      </c>
    </row>
    <row r="8822" spans="10:11" x14ac:dyDescent="0.25">
      <c r="J8822" s="1" t="s">
        <v>22327</v>
      </c>
      <c r="K8822" t="s">
        <v>9951</v>
      </c>
    </row>
    <row r="8823" spans="10:11" x14ac:dyDescent="0.25">
      <c r="J8823" s="1" t="s">
        <v>22328</v>
      </c>
      <c r="K8823" t="s">
        <v>9952</v>
      </c>
    </row>
    <row r="8824" spans="10:11" x14ac:dyDescent="0.25">
      <c r="J8824" s="1" t="s">
        <v>22329</v>
      </c>
      <c r="K8824" t="s">
        <v>9953</v>
      </c>
    </row>
    <row r="8825" spans="10:11" x14ac:dyDescent="0.25">
      <c r="J8825" s="1" t="s">
        <v>22330</v>
      </c>
      <c r="K8825" t="s">
        <v>9954</v>
      </c>
    </row>
    <row r="8826" spans="10:11" x14ac:dyDescent="0.25">
      <c r="J8826" s="1" t="s">
        <v>22331</v>
      </c>
      <c r="K8826" t="s">
        <v>9955</v>
      </c>
    </row>
    <row r="8827" spans="10:11" x14ac:dyDescent="0.25">
      <c r="J8827" s="1" t="s">
        <v>22332</v>
      </c>
      <c r="K8827" t="s">
        <v>9956</v>
      </c>
    </row>
    <row r="8828" spans="10:11" x14ac:dyDescent="0.25">
      <c r="J8828" s="1" t="s">
        <v>22333</v>
      </c>
      <c r="K8828" t="s">
        <v>9957</v>
      </c>
    </row>
    <row r="8829" spans="10:11" x14ac:dyDescent="0.25">
      <c r="J8829" s="1" t="s">
        <v>22334</v>
      </c>
      <c r="K8829" t="s">
        <v>9958</v>
      </c>
    </row>
    <row r="8830" spans="10:11" x14ac:dyDescent="0.25">
      <c r="J8830" s="1" t="s">
        <v>22335</v>
      </c>
      <c r="K8830" t="s">
        <v>9959</v>
      </c>
    </row>
    <row r="8831" spans="10:11" x14ac:dyDescent="0.25">
      <c r="J8831" s="1" t="s">
        <v>22336</v>
      </c>
      <c r="K8831" t="s">
        <v>957</v>
      </c>
    </row>
    <row r="8832" spans="10:11" x14ac:dyDescent="0.25">
      <c r="J8832" s="1" t="s">
        <v>22337</v>
      </c>
      <c r="K8832" t="s">
        <v>9960</v>
      </c>
    </row>
    <row r="8833" spans="10:11" x14ac:dyDescent="0.25">
      <c r="J8833" s="1" t="s">
        <v>22338</v>
      </c>
      <c r="K8833" t="s">
        <v>9961</v>
      </c>
    </row>
    <row r="8834" spans="10:11" x14ac:dyDescent="0.25">
      <c r="J8834" s="1" t="s">
        <v>22339</v>
      </c>
      <c r="K8834" t="s">
        <v>9962</v>
      </c>
    </row>
    <row r="8835" spans="10:11" x14ac:dyDescent="0.25">
      <c r="J8835" s="1" t="s">
        <v>22340</v>
      </c>
      <c r="K8835" t="s">
        <v>682</v>
      </c>
    </row>
    <row r="8836" spans="10:11" x14ac:dyDescent="0.25">
      <c r="J8836" s="1" t="s">
        <v>22341</v>
      </c>
      <c r="K8836" t="s">
        <v>1612</v>
      </c>
    </row>
    <row r="8837" spans="10:11" x14ac:dyDescent="0.25">
      <c r="J8837" s="1" t="s">
        <v>22342</v>
      </c>
      <c r="K8837" t="s">
        <v>9963</v>
      </c>
    </row>
    <row r="8838" spans="10:11" x14ac:dyDescent="0.25">
      <c r="J8838" s="1" t="s">
        <v>22343</v>
      </c>
      <c r="K8838" t="s">
        <v>9964</v>
      </c>
    </row>
    <row r="8839" spans="10:11" x14ac:dyDescent="0.25">
      <c r="J8839" s="1" t="s">
        <v>22344</v>
      </c>
      <c r="K8839" t="s">
        <v>9965</v>
      </c>
    </row>
    <row r="8840" spans="10:11" x14ac:dyDescent="0.25">
      <c r="J8840" s="1" t="s">
        <v>22345</v>
      </c>
      <c r="K8840" t="s">
        <v>9966</v>
      </c>
    </row>
    <row r="8841" spans="10:11" x14ac:dyDescent="0.25">
      <c r="J8841" s="1" t="s">
        <v>22346</v>
      </c>
      <c r="K8841" t="s">
        <v>9967</v>
      </c>
    </row>
    <row r="8842" spans="10:11" x14ac:dyDescent="0.25">
      <c r="J8842" s="1" t="s">
        <v>22347</v>
      </c>
      <c r="K8842" t="s">
        <v>9968</v>
      </c>
    </row>
    <row r="8843" spans="10:11" x14ac:dyDescent="0.25">
      <c r="J8843" s="1" t="s">
        <v>22348</v>
      </c>
      <c r="K8843" t="s">
        <v>9969</v>
      </c>
    </row>
    <row r="8844" spans="10:11" x14ac:dyDescent="0.25">
      <c r="J8844" s="1" t="s">
        <v>22349</v>
      </c>
      <c r="K8844" t="s">
        <v>2348</v>
      </c>
    </row>
    <row r="8845" spans="10:11" x14ac:dyDescent="0.25">
      <c r="J8845" s="1" t="s">
        <v>22350</v>
      </c>
      <c r="K8845" t="s">
        <v>9970</v>
      </c>
    </row>
    <row r="8846" spans="10:11" x14ac:dyDescent="0.25">
      <c r="J8846" s="1" t="s">
        <v>22351</v>
      </c>
      <c r="K8846" t="s">
        <v>9971</v>
      </c>
    </row>
    <row r="8847" spans="10:11" x14ac:dyDescent="0.25">
      <c r="J8847" s="1" t="s">
        <v>22352</v>
      </c>
      <c r="K8847" t="s">
        <v>9972</v>
      </c>
    </row>
    <row r="8848" spans="10:11" x14ac:dyDescent="0.25">
      <c r="J8848" s="1" t="s">
        <v>22353</v>
      </c>
      <c r="K8848" t="s">
        <v>9973</v>
      </c>
    </row>
    <row r="8849" spans="10:11" x14ac:dyDescent="0.25">
      <c r="J8849" s="1" t="s">
        <v>22354</v>
      </c>
      <c r="K8849" t="s">
        <v>9974</v>
      </c>
    </row>
    <row r="8850" spans="10:11" x14ac:dyDescent="0.25">
      <c r="J8850" s="1" t="s">
        <v>22355</v>
      </c>
      <c r="K8850" t="s">
        <v>9975</v>
      </c>
    </row>
    <row r="8851" spans="10:11" x14ac:dyDescent="0.25">
      <c r="J8851" s="1" t="s">
        <v>22356</v>
      </c>
      <c r="K8851" t="s">
        <v>9976</v>
      </c>
    </row>
    <row r="8852" spans="10:11" x14ac:dyDescent="0.25">
      <c r="J8852" s="1" t="s">
        <v>22357</v>
      </c>
      <c r="K8852" t="s">
        <v>9977</v>
      </c>
    </row>
    <row r="8853" spans="10:11" x14ac:dyDescent="0.25">
      <c r="J8853" s="1" t="s">
        <v>22358</v>
      </c>
      <c r="K8853" t="s">
        <v>9978</v>
      </c>
    </row>
    <row r="8854" spans="10:11" x14ac:dyDescent="0.25">
      <c r="J8854" s="1" t="s">
        <v>22359</v>
      </c>
      <c r="K8854" t="s">
        <v>9979</v>
      </c>
    </row>
    <row r="8855" spans="10:11" x14ac:dyDescent="0.25">
      <c r="J8855" s="1" t="s">
        <v>22360</v>
      </c>
      <c r="K8855" t="s">
        <v>9980</v>
      </c>
    </row>
    <row r="8856" spans="10:11" x14ac:dyDescent="0.25">
      <c r="J8856" s="1" t="s">
        <v>22361</v>
      </c>
      <c r="K8856" t="s">
        <v>9981</v>
      </c>
    </row>
    <row r="8857" spans="10:11" x14ac:dyDescent="0.25">
      <c r="J8857" s="1" t="s">
        <v>22362</v>
      </c>
      <c r="K8857" t="s">
        <v>9982</v>
      </c>
    </row>
    <row r="8858" spans="10:11" x14ac:dyDescent="0.25">
      <c r="J8858" s="1" t="s">
        <v>22363</v>
      </c>
      <c r="K8858" t="s">
        <v>9983</v>
      </c>
    </row>
    <row r="8859" spans="10:11" x14ac:dyDescent="0.25">
      <c r="J8859" s="1" t="s">
        <v>22364</v>
      </c>
      <c r="K8859" t="s">
        <v>9984</v>
      </c>
    </row>
    <row r="8860" spans="10:11" x14ac:dyDescent="0.25">
      <c r="J8860" s="1" t="s">
        <v>22365</v>
      </c>
      <c r="K8860" t="s">
        <v>538</v>
      </c>
    </row>
    <row r="8861" spans="10:11" x14ac:dyDescent="0.25">
      <c r="J8861" s="1" t="s">
        <v>22366</v>
      </c>
      <c r="K8861" t="s">
        <v>9985</v>
      </c>
    </row>
    <row r="8862" spans="10:11" x14ac:dyDescent="0.25">
      <c r="J8862" s="1" t="s">
        <v>22367</v>
      </c>
      <c r="K8862" t="s">
        <v>539</v>
      </c>
    </row>
    <row r="8863" spans="10:11" x14ac:dyDescent="0.25">
      <c r="J8863" s="1" t="s">
        <v>22368</v>
      </c>
      <c r="K8863" t="s">
        <v>9986</v>
      </c>
    </row>
    <row r="8864" spans="10:11" x14ac:dyDescent="0.25">
      <c r="J8864" s="1" t="s">
        <v>22369</v>
      </c>
      <c r="K8864" t="s">
        <v>9987</v>
      </c>
    </row>
    <row r="8865" spans="10:11" x14ac:dyDescent="0.25">
      <c r="J8865" s="1" t="s">
        <v>22370</v>
      </c>
      <c r="K8865" t="s">
        <v>9988</v>
      </c>
    </row>
    <row r="8866" spans="10:11" x14ac:dyDescent="0.25">
      <c r="J8866" s="1" t="s">
        <v>22371</v>
      </c>
      <c r="K8866" t="s">
        <v>958</v>
      </c>
    </row>
    <row r="8867" spans="10:11" x14ac:dyDescent="0.25">
      <c r="J8867" s="1" t="s">
        <v>22372</v>
      </c>
      <c r="K8867" t="s">
        <v>9989</v>
      </c>
    </row>
    <row r="8868" spans="10:11" x14ac:dyDescent="0.25">
      <c r="J8868" s="1" t="s">
        <v>22373</v>
      </c>
      <c r="K8868" t="s">
        <v>9990</v>
      </c>
    </row>
    <row r="8869" spans="10:11" x14ac:dyDescent="0.25">
      <c r="J8869" s="1" t="s">
        <v>22374</v>
      </c>
      <c r="K8869" t="s">
        <v>540</v>
      </c>
    </row>
    <row r="8870" spans="10:11" x14ac:dyDescent="0.25">
      <c r="J8870" s="1" t="s">
        <v>22375</v>
      </c>
      <c r="K8870" t="s">
        <v>9991</v>
      </c>
    </row>
    <row r="8871" spans="10:11" x14ac:dyDescent="0.25">
      <c r="J8871" s="1" t="s">
        <v>22376</v>
      </c>
      <c r="K8871" t="s">
        <v>9992</v>
      </c>
    </row>
    <row r="8872" spans="10:11" x14ac:dyDescent="0.25">
      <c r="J8872" s="1" t="s">
        <v>22377</v>
      </c>
      <c r="K8872" t="s">
        <v>9993</v>
      </c>
    </row>
    <row r="8873" spans="10:11" x14ac:dyDescent="0.25">
      <c r="J8873" s="1" t="s">
        <v>22378</v>
      </c>
      <c r="K8873" t="s">
        <v>9994</v>
      </c>
    </row>
    <row r="8874" spans="10:11" x14ac:dyDescent="0.25">
      <c r="J8874" s="1" t="s">
        <v>22379</v>
      </c>
      <c r="K8874" t="s">
        <v>9995</v>
      </c>
    </row>
    <row r="8875" spans="10:11" x14ac:dyDescent="0.25">
      <c r="J8875" s="1" t="s">
        <v>22380</v>
      </c>
      <c r="K8875" t="s">
        <v>9996</v>
      </c>
    </row>
    <row r="8876" spans="10:11" x14ac:dyDescent="0.25">
      <c r="J8876" s="1" t="s">
        <v>22381</v>
      </c>
      <c r="K8876" t="s">
        <v>9997</v>
      </c>
    </row>
    <row r="8877" spans="10:11" x14ac:dyDescent="0.25">
      <c r="J8877" s="1" t="s">
        <v>22382</v>
      </c>
      <c r="K8877" t="s">
        <v>9998</v>
      </c>
    </row>
    <row r="8878" spans="10:11" x14ac:dyDescent="0.25">
      <c r="J8878" s="1" t="s">
        <v>22383</v>
      </c>
      <c r="K8878" t="s">
        <v>9999</v>
      </c>
    </row>
    <row r="8879" spans="10:11" x14ac:dyDescent="0.25">
      <c r="J8879" s="1" t="s">
        <v>22384</v>
      </c>
      <c r="K8879" t="s">
        <v>10000</v>
      </c>
    </row>
    <row r="8880" spans="10:11" x14ac:dyDescent="0.25">
      <c r="J8880" s="1" t="s">
        <v>22385</v>
      </c>
      <c r="K8880" t="s">
        <v>10001</v>
      </c>
    </row>
    <row r="8881" spans="10:11" x14ac:dyDescent="0.25">
      <c r="J8881" s="1" t="s">
        <v>22386</v>
      </c>
      <c r="K8881" t="s">
        <v>10002</v>
      </c>
    </row>
    <row r="8882" spans="10:11" x14ac:dyDescent="0.25">
      <c r="J8882" s="1" t="s">
        <v>22387</v>
      </c>
      <c r="K8882" t="s">
        <v>10003</v>
      </c>
    </row>
    <row r="8883" spans="10:11" x14ac:dyDescent="0.25">
      <c r="J8883" s="1" t="s">
        <v>22388</v>
      </c>
      <c r="K8883" t="s">
        <v>10004</v>
      </c>
    </row>
    <row r="8884" spans="10:11" x14ac:dyDescent="0.25">
      <c r="J8884" s="1" t="s">
        <v>22389</v>
      </c>
      <c r="K8884" t="s">
        <v>10005</v>
      </c>
    </row>
    <row r="8885" spans="10:11" x14ac:dyDescent="0.25">
      <c r="J8885" s="1" t="s">
        <v>22390</v>
      </c>
      <c r="K8885" t="s">
        <v>1613</v>
      </c>
    </row>
    <row r="8886" spans="10:11" x14ac:dyDescent="0.25">
      <c r="J8886" s="1" t="s">
        <v>22391</v>
      </c>
      <c r="K8886" t="s">
        <v>10006</v>
      </c>
    </row>
    <row r="8887" spans="10:11" x14ac:dyDescent="0.25">
      <c r="J8887" s="1" t="s">
        <v>22392</v>
      </c>
      <c r="K8887" t="s">
        <v>10007</v>
      </c>
    </row>
    <row r="8888" spans="10:11" x14ac:dyDescent="0.25">
      <c r="J8888" s="1" t="s">
        <v>22393</v>
      </c>
      <c r="K8888" t="s">
        <v>10008</v>
      </c>
    </row>
    <row r="8889" spans="10:11" x14ac:dyDescent="0.25">
      <c r="J8889" s="1" t="s">
        <v>22394</v>
      </c>
      <c r="K8889" t="s">
        <v>10009</v>
      </c>
    </row>
    <row r="8890" spans="10:11" x14ac:dyDescent="0.25">
      <c r="J8890" s="1" t="s">
        <v>22395</v>
      </c>
      <c r="K8890" t="s">
        <v>1614</v>
      </c>
    </row>
    <row r="8891" spans="10:11" x14ac:dyDescent="0.25">
      <c r="J8891" s="1" t="s">
        <v>22396</v>
      </c>
      <c r="K8891" t="s">
        <v>10010</v>
      </c>
    </row>
    <row r="8892" spans="10:11" x14ac:dyDescent="0.25">
      <c r="J8892" s="1" t="s">
        <v>22397</v>
      </c>
      <c r="K8892" t="s">
        <v>10011</v>
      </c>
    </row>
    <row r="8893" spans="10:11" x14ac:dyDescent="0.25">
      <c r="J8893" s="1" t="s">
        <v>22398</v>
      </c>
      <c r="K8893" t="s">
        <v>2349</v>
      </c>
    </row>
    <row r="8894" spans="10:11" x14ac:dyDescent="0.25">
      <c r="J8894" s="1" t="s">
        <v>22399</v>
      </c>
      <c r="K8894" t="s">
        <v>10012</v>
      </c>
    </row>
    <row r="8895" spans="10:11" x14ac:dyDescent="0.25">
      <c r="J8895" s="1" t="s">
        <v>22400</v>
      </c>
      <c r="K8895" t="s">
        <v>10013</v>
      </c>
    </row>
    <row r="8896" spans="10:11" x14ac:dyDescent="0.25">
      <c r="J8896" s="1" t="s">
        <v>22401</v>
      </c>
      <c r="K8896" t="s">
        <v>10014</v>
      </c>
    </row>
    <row r="8897" spans="10:11" x14ac:dyDescent="0.25">
      <c r="J8897" s="1" t="s">
        <v>22402</v>
      </c>
      <c r="K8897" t="s">
        <v>10015</v>
      </c>
    </row>
    <row r="8898" spans="10:11" x14ac:dyDescent="0.25">
      <c r="J8898" s="1" t="s">
        <v>22403</v>
      </c>
      <c r="K8898" t="s">
        <v>2350</v>
      </c>
    </row>
    <row r="8899" spans="10:11" x14ac:dyDescent="0.25">
      <c r="J8899" s="1" t="s">
        <v>22404</v>
      </c>
      <c r="K8899" t="s">
        <v>10016</v>
      </c>
    </row>
    <row r="8900" spans="10:11" x14ac:dyDescent="0.25">
      <c r="J8900" s="1" t="s">
        <v>22405</v>
      </c>
      <c r="K8900" t="s">
        <v>10017</v>
      </c>
    </row>
    <row r="8901" spans="10:11" x14ac:dyDescent="0.25">
      <c r="J8901" s="1" t="s">
        <v>22406</v>
      </c>
      <c r="K8901" t="s">
        <v>1615</v>
      </c>
    </row>
    <row r="8902" spans="10:11" x14ac:dyDescent="0.25">
      <c r="J8902" s="1" t="s">
        <v>22407</v>
      </c>
      <c r="K8902" t="s">
        <v>10018</v>
      </c>
    </row>
    <row r="8903" spans="10:11" x14ac:dyDescent="0.25">
      <c r="J8903" s="1" t="s">
        <v>22408</v>
      </c>
      <c r="K8903" t="s">
        <v>10019</v>
      </c>
    </row>
    <row r="8904" spans="10:11" x14ac:dyDescent="0.25">
      <c r="J8904" s="1" t="s">
        <v>22409</v>
      </c>
      <c r="K8904" t="s">
        <v>10020</v>
      </c>
    </row>
    <row r="8905" spans="10:11" x14ac:dyDescent="0.25">
      <c r="J8905" s="1" t="s">
        <v>22410</v>
      </c>
      <c r="K8905" t="s">
        <v>10021</v>
      </c>
    </row>
    <row r="8906" spans="10:11" x14ac:dyDescent="0.25">
      <c r="J8906" s="1" t="s">
        <v>22411</v>
      </c>
      <c r="K8906" t="s">
        <v>10022</v>
      </c>
    </row>
    <row r="8907" spans="10:11" x14ac:dyDescent="0.25">
      <c r="J8907" s="1" t="s">
        <v>22412</v>
      </c>
      <c r="K8907" t="s">
        <v>10023</v>
      </c>
    </row>
    <row r="8908" spans="10:11" x14ac:dyDescent="0.25">
      <c r="J8908" s="1" t="s">
        <v>22413</v>
      </c>
      <c r="K8908" t="s">
        <v>10024</v>
      </c>
    </row>
    <row r="8909" spans="10:11" x14ac:dyDescent="0.25">
      <c r="J8909" s="1" t="s">
        <v>22414</v>
      </c>
      <c r="K8909" t="s">
        <v>10025</v>
      </c>
    </row>
    <row r="8910" spans="10:11" x14ac:dyDescent="0.25">
      <c r="J8910" s="1" t="s">
        <v>22415</v>
      </c>
      <c r="K8910" t="s">
        <v>10026</v>
      </c>
    </row>
    <row r="8911" spans="10:11" x14ac:dyDescent="0.25">
      <c r="J8911" s="1" t="s">
        <v>22416</v>
      </c>
      <c r="K8911" t="s">
        <v>10027</v>
      </c>
    </row>
    <row r="8912" spans="10:11" x14ac:dyDescent="0.25">
      <c r="J8912" s="1" t="s">
        <v>22417</v>
      </c>
      <c r="K8912" t="s">
        <v>10028</v>
      </c>
    </row>
    <row r="8913" spans="10:11" x14ac:dyDescent="0.25">
      <c r="J8913" s="1" t="s">
        <v>22418</v>
      </c>
      <c r="K8913" t="s">
        <v>10029</v>
      </c>
    </row>
    <row r="8914" spans="10:11" x14ac:dyDescent="0.25">
      <c r="J8914" s="1" t="s">
        <v>22419</v>
      </c>
      <c r="K8914" t="s">
        <v>10030</v>
      </c>
    </row>
    <row r="8915" spans="10:11" x14ac:dyDescent="0.25">
      <c r="J8915" s="1" t="s">
        <v>22420</v>
      </c>
      <c r="K8915" t="s">
        <v>10031</v>
      </c>
    </row>
    <row r="8916" spans="10:11" x14ac:dyDescent="0.25">
      <c r="J8916" s="1" t="s">
        <v>22421</v>
      </c>
      <c r="K8916" t="s">
        <v>10032</v>
      </c>
    </row>
    <row r="8917" spans="10:11" x14ac:dyDescent="0.25">
      <c r="J8917" s="1" t="s">
        <v>22422</v>
      </c>
      <c r="K8917" t="s">
        <v>10033</v>
      </c>
    </row>
    <row r="8918" spans="10:11" x14ac:dyDescent="0.25">
      <c r="J8918" s="1" t="s">
        <v>22423</v>
      </c>
      <c r="K8918" t="s">
        <v>10034</v>
      </c>
    </row>
    <row r="8919" spans="10:11" x14ac:dyDescent="0.25">
      <c r="J8919" s="1" t="s">
        <v>22424</v>
      </c>
      <c r="K8919" t="s">
        <v>10035</v>
      </c>
    </row>
    <row r="8920" spans="10:11" x14ac:dyDescent="0.25">
      <c r="J8920" s="1" t="s">
        <v>22425</v>
      </c>
      <c r="K8920" t="s">
        <v>2351</v>
      </c>
    </row>
    <row r="8921" spans="10:11" x14ac:dyDescent="0.25">
      <c r="J8921" s="1" t="s">
        <v>22426</v>
      </c>
      <c r="K8921" t="s">
        <v>2352</v>
      </c>
    </row>
    <row r="8922" spans="10:11" x14ac:dyDescent="0.25">
      <c r="J8922" s="1" t="s">
        <v>22427</v>
      </c>
      <c r="K8922" t="s">
        <v>10036</v>
      </c>
    </row>
    <row r="8923" spans="10:11" x14ac:dyDescent="0.25">
      <c r="J8923" s="1" t="s">
        <v>22428</v>
      </c>
      <c r="K8923" t="s">
        <v>10037</v>
      </c>
    </row>
    <row r="8924" spans="10:11" x14ac:dyDescent="0.25">
      <c r="J8924" s="1" t="s">
        <v>22429</v>
      </c>
      <c r="K8924" t="s">
        <v>10038</v>
      </c>
    </row>
    <row r="8925" spans="10:11" x14ac:dyDescent="0.25">
      <c r="J8925" s="1" t="s">
        <v>22430</v>
      </c>
      <c r="K8925" t="s">
        <v>10039</v>
      </c>
    </row>
    <row r="8926" spans="10:11" x14ac:dyDescent="0.25">
      <c r="J8926" s="1" t="s">
        <v>22431</v>
      </c>
      <c r="K8926" t="s">
        <v>10040</v>
      </c>
    </row>
    <row r="8927" spans="10:11" x14ac:dyDescent="0.25">
      <c r="J8927" s="1" t="s">
        <v>22432</v>
      </c>
      <c r="K8927" t="s">
        <v>1616</v>
      </c>
    </row>
    <row r="8928" spans="10:11" x14ac:dyDescent="0.25">
      <c r="J8928" s="1" t="s">
        <v>22433</v>
      </c>
      <c r="K8928" t="s">
        <v>10041</v>
      </c>
    </row>
    <row r="8929" spans="10:11" x14ac:dyDescent="0.25">
      <c r="J8929" s="1" t="s">
        <v>22434</v>
      </c>
      <c r="K8929" t="s">
        <v>10042</v>
      </c>
    </row>
    <row r="8930" spans="10:11" x14ac:dyDescent="0.25">
      <c r="J8930" s="1" t="s">
        <v>22435</v>
      </c>
      <c r="K8930" t="s">
        <v>10043</v>
      </c>
    </row>
    <row r="8931" spans="10:11" x14ac:dyDescent="0.25">
      <c r="J8931" s="1" t="s">
        <v>22436</v>
      </c>
      <c r="K8931" t="s">
        <v>10044</v>
      </c>
    </row>
    <row r="8932" spans="10:11" x14ac:dyDescent="0.25">
      <c r="J8932" s="1" t="s">
        <v>22437</v>
      </c>
      <c r="K8932" t="s">
        <v>10045</v>
      </c>
    </row>
    <row r="8933" spans="10:11" x14ac:dyDescent="0.25">
      <c r="J8933" s="1" t="s">
        <v>22438</v>
      </c>
      <c r="K8933" t="s">
        <v>10046</v>
      </c>
    </row>
    <row r="8934" spans="10:11" x14ac:dyDescent="0.25">
      <c r="J8934" s="1" t="s">
        <v>22439</v>
      </c>
      <c r="K8934" t="s">
        <v>10047</v>
      </c>
    </row>
    <row r="8935" spans="10:11" x14ac:dyDescent="0.25">
      <c r="J8935" s="1" t="s">
        <v>22440</v>
      </c>
      <c r="K8935" t="s">
        <v>1617</v>
      </c>
    </row>
    <row r="8936" spans="10:11" x14ac:dyDescent="0.25">
      <c r="J8936" s="1" t="s">
        <v>22441</v>
      </c>
      <c r="K8936" t="s">
        <v>10048</v>
      </c>
    </row>
    <row r="8937" spans="10:11" x14ac:dyDescent="0.25">
      <c r="J8937" s="1" t="s">
        <v>22442</v>
      </c>
      <c r="K8937" t="s">
        <v>10049</v>
      </c>
    </row>
    <row r="8938" spans="10:11" x14ac:dyDescent="0.25">
      <c r="J8938" s="1" t="s">
        <v>22443</v>
      </c>
      <c r="K8938" t="s">
        <v>10050</v>
      </c>
    </row>
    <row r="8939" spans="10:11" x14ac:dyDescent="0.25">
      <c r="J8939" s="1" t="s">
        <v>22444</v>
      </c>
      <c r="K8939" t="s">
        <v>10051</v>
      </c>
    </row>
    <row r="8940" spans="10:11" x14ac:dyDescent="0.25">
      <c r="J8940" s="1" t="s">
        <v>22445</v>
      </c>
      <c r="K8940" t="s">
        <v>10052</v>
      </c>
    </row>
    <row r="8941" spans="10:11" x14ac:dyDescent="0.25">
      <c r="J8941" s="1" t="s">
        <v>22446</v>
      </c>
      <c r="K8941" t="s">
        <v>10053</v>
      </c>
    </row>
    <row r="8942" spans="10:11" x14ac:dyDescent="0.25">
      <c r="J8942" s="1" t="s">
        <v>22447</v>
      </c>
      <c r="K8942" t="s">
        <v>10054</v>
      </c>
    </row>
    <row r="8943" spans="10:11" x14ac:dyDescent="0.25">
      <c r="J8943" s="1" t="s">
        <v>22448</v>
      </c>
      <c r="K8943" t="s">
        <v>10055</v>
      </c>
    </row>
    <row r="8944" spans="10:11" x14ac:dyDescent="0.25">
      <c r="J8944" s="1" t="s">
        <v>22449</v>
      </c>
      <c r="K8944" t="s">
        <v>10056</v>
      </c>
    </row>
    <row r="8945" spans="10:11" x14ac:dyDescent="0.25">
      <c r="J8945" s="1" t="s">
        <v>22450</v>
      </c>
      <c r="K8945" t="s">
        <v>10057</v>
      </c>
    </row>
    <row r="8946" spans="10:11" x14ac:dyDescent="0.25">
      <c r="J8946" s="1" t="s">
        <v>22451</v>
      </c>
      <c r="K8946" t="s">
        <v>10058</v>
      </c>
    </row>
    <row r="8947" spans="10:11" x14ac:dyDescent="0.25">
      <c r="J8947" s="1" t="s">
        <v>22452</v>
      </c>
      <c r="K8947" t="s">
        <v>10059</v>
      </c>
    </row>
    <row r="8948" spans="10:11" x14ac:dyDescent="0.25">
      <c r="J8948" s="1" t="s">
        <v>22453</v>
      </c>
      <c r="K8948" t="s">
        <v>10060</v>
      </c>
    </row>
    <row r="8949" spans="10:11" x14ac:dyDescent="0.25">
      <c r="J8949" s="1" t="s">
        <v>22454</v>
      </c>
      <c r="K8949" t="s">
        <v>10061</v>
      </c>
    </row>
    <row r="8950" spans="10:11" x14ac:dyDescent="0.25">
      <c r="J8950" s="1" t="s">
        <v>22455</v>
      </c>
      <c r="K8950" t="s">
        <v>1618</v>
      </c>
    </row>
    <row r="8951" spans="10:11" x14ac:dyDescent="0.25">
      <c r="J8951" s="1" t="s">
        <v>22456</v>
      </c>
      <c r="K8951" t="s">
        <v>1619</v>
      </c>
    </row>
    <row r="8952" spans="10:11" x14ac:dyDescent="0.25">
      <c r="J8952" s="1" t="s">
        <v>22457</v>
      </c>
      <c r="K8952" t="s">
        <v>10062</v>
      </c>
    </row>
    <row r="8953" spans="10:11" x14ac:dyDescent="0.25">
      <c r="J8953" s="1" t="s">
        <v>22458</v>
      </c>
      <c r="K8953" t="s">
        <v>10063</v>
      </c>
    </row>
    <row r="8954" spans="10:11" x14ac:dyDescent="0.25">
      <c r="J8954" s="1" t="s">
        <v>22459</v>
      </c>
      <c r="K8954" t="s">
        <v>2353</v>
      </c>
    </row>
    <row r="8955" spans="10:11" x14ac:dyDescent="0.25">
      <c r="J8955" s="1" t="s">
        <v>22460</v>
      </c>
      <c r="K8955" t="s">
        <v>10064</v>
      </c>
    </row>
    <row r="8956" spans="10:11" x14ac:dyDescent="0.25">
      <c r="J8956" s="1" t="s">
        <v>22461</v>
      </c>
      <c r="K8956" t="s">
        <v>1620</v>
      </c>
    </row>
    <row r="8957" spans="10:11" x14ac:dyDescent="0.25">
      <c r="J8957" s="1" t="s">
        <v>22462</v>
      </c>
      <c r="K8957" t="s">
        <v>10065</v>
      </c>
    </row>
    <row r="8958" spans="10:11" x14ac:dyDescent="0.25">
      <c r="J8958" s="1" t="s">
        <v>22463</v>
      </c>
      <c r="K8958" t="s">
        <v>10066</v>
      </c>
    </row>
    <row r="8959" spans="10:11" x14ac:dyDescent="0.25">
      <c r="J8959" s="1" t="s">
        <v>22464</v>
      </c>
      <c r="K8959" t="s">
        <v>10067</v>
      </c>
    </row>
    <row r="8960" spans="10:11" x14ac:dyDescent="0.25">
      <c r="J8960" s="1" t="s">
        <v>22465</v>
      </c>
      <c r="K8960" t="s">
        <v>2354</v>
      </c>
    </row>
    <row r="8961" spans="10:11" x14ac:dyDescent="0.25">
      <c r="J8961" s="1" t="s">
        <v>22466</v>
      </c>
      <c r="K8961" t="s">
        <v>10068</v>
      </c>
    </row>
    <row r="8962" spans="10:11" x14ac:dyDescent="0.25">
      <c r="J8962" s="1" t="s">
        <v>22467</v>
      </c>
      <c r="K8962" t="s">
        <v>10069</v>
      </c>
    </row>
    <row r="8963" spans="10:11" x14ac:dyDescent="0.25">
      <c r="J8963" s="1" t="s">
        <v>22468</v>
      </c>
      <c r="K8963" t="s">
        <v>10070</v>
      </c>
    </row>
    <row r="8964" spans="10:11" x14ac:dyDescent="0.25">
      <c r="J8964" s="1" t="s">
        <v>22469</v>
      </c>
      <c r="K8964" t="s">
        <v>10071</v>
      </c>
    </row>
    <row r="8965" spans="10:11" x14ac:dyDescent="0.25">
      <c r="J8965" s="1" t="s">
        <v>22470</v>
      </c>
      <c r="K8965" t="s">
        <v>10072</v>
      </c>
    </row>
    <row r="8966" spans="10:11" x14ac:dyDescent="0.25">
      <c r="J8966" s="1" t="s">
        <v>22471</v>
      </c>
      <c r="K8966" t="s">
        <v>10073</v>
      </c>
    </row>
    <row r="8967" spans="10:11" x14ac:dyDescent="0.25">
      <c r="J8967" s="1" t="s">
        <v>22472</v>
      </c>
      <c r="K8967" t="s">
        <v>10074</v>
      </c>
    </row>
    <row r="8968" spans="10:11" x14ac:dyDescent="0.25">
      <c r="J8968" s="1" t="s">
        <v>22473</v>
      </c>
      <c r="K8968" t="s">
        <v>2355</v>
      </c>
    </row>
    <row r="8969" spans="10:11" x14ac:dyDescent="0.25">
      <c r="J8969" s="1" t="s">
        <v>22474</v>
      </c>
      <c r="K8969" t="s">
        <v>10075</v>
      </c>
    </row>
    <row r="8970" spans="10:11" x14ac:dyDescent="0.25">
      <c r="J8970" s="1" t="s">
        <v>22475</v>
      </c>
      <c r="K8970" t="s">
        <v>1621</v>
      </c>
    </row>
    <row r="8971" spans="10:11" x14ac:dyDescent="0.25">
      <c r="J8971" s="1" t="s">
        <v>22476</v>
      </c>
      <c r="K8971" t="s">
        <v>10076</v>
      </c>
    </row>
    <row r="8972" spans="10:11" x14ac:dyDescent="0.25">
      <c r="J8972" s="1" t="s">
        <v>22477</v>
      </c>
      <c r="K8972" t="s">
        <v>10077</v>
      </c>
    </row>
    <row r="8973" spans="10:11" x14ac:dyDescent="0.25">
      <c r="J8973" s="1" t="s">
        <v>22478</v>
      </c>
      <c r="K8973" t="s">
        <v>10078</v>
      </c>
    </row>
    <row r="8974" spans="10:11" x14ac:dyDescent="0.25">
      <c r="J8974" s="1" t="s">
        <v>22479</v>
      </c>
      <c r="K8974" t="s">
        <v>10079</v>
      </c>
    </row>
    <row r="8975" spans="10:11" x14ac:dyDescent="0.25">
      <c r="J8975" s="1" t="s">
        <v>22480</v>
      </c>
      <c r="K8975" t="s">
        <v>10080</v>
      </c>
    </row>
    <row r="8976" spans="10:11" x14ac:dyDescent="0.25">
      <c r="J8976" s="1" t="s">
        <v>22481</v>
      </c>
      <c r="K8976" t="s">
        <v>10081</v>
      </c>
    </row>
    <row r="8977" spans="10:11" x14ac:dyDescent="0.25">
      <c r="J8977" s="1" t="s">
        <v>22482</v>
      </c>
      <c r="K8977" t="s">
        <v>959</v>
      </c>
    </row>
    <row r="8978" spans="10:11" x14ac:dyDescent="0.25">
      <c r="J8978" s="1" t="s">
        <v>22483</v>
      </c>
      <c r="K8978" t="s">
        <v>960</v>
      </c>
    </row>
    <row r="8979" spans="10:11" x14ac:dyDescent="0.25">
      <c r="J8979" s="1" t="s">
        <v>22484</v>
      </c>
      <c r="K8979" t="s">
        <v>961</v>
      </c>
    </row>
    <row r="8980" spans="10:11" x14ac:dyDescent="0.25">
      <c r="J8980" s="1" t="s">
        <v>22485</v>
      </c>
      <c r="K8980" t="s">
        <v>10082</v>
      </c>
    </row>
    <row r="8981" spans="10:11" x14ac:dyDescent="0.25">
      <c r="J8981" s="1" t="s">
        <v>22486</v>
      </c>
      <c r="K8981" t="s">
        <v>10083</v>
      </c>
    </row>
    <row r="8982" spans="10:11" x14ac:dyDescent="0.25">
      <c r="J8982" s="1" t="s">
        <v>22487</v>
      </c>
      <c r="K8982" t="s">
        <v>10084</v>
      </c>
    </row>
    <row r="8983" spans="10:11" x14ac:dyDescent="0.25">
      <c r="J8983" s="1" t="s">
        <v>22488</v>
      </c>
      <c r="K8983" t="s">
        <v>962</v>
      </c>
    </row>
    <row r="8984" spans="10:11" x14ac:dyDescent="0.25">
      <c r="J8984" s="1" t="s">
        <v>22489</v>
      </c>
      <c r="K8984" t="s">
        <v>10085</v>
      </c>
    </row>
    <row r="8985" spans="10:11" x14ac:dyDescent="0.25">
      <c r="J8985" s="1" t="s">
        <v>22490</v>
      </c>
      <c r="K8985" t="s">
        <v>10086</v>
      </c>
    </row>
    <row r="8986" spans="10:11" x14ac:dyDescent="0.25">
      <c r="J8986" s="1" t="s">
        <v>22491</v>
      </c>
      <c r="K8986" t="s">
        <v>10087</v>
      </c>
    </row>
    <row r="8987" spans="10:11" x14ac:dyDescent="0.25">
      <c r="J8987" s="1" t="s">
        <v>22492</v>
      </c>
      <c r="K8987" t="s">
        <v>10088</v>
      </c>
    </row>
    <row r="8988" spans="10:11" x14ac:dyDescent="0.25">
      <c r="J8988" s="1" t="s">
        <v>22493</v>
      </c>
      <c r="K8988" t="s">
        <v>10089</v>
      </c>
    </row>
    <row r="8989" spans="10:11" x14ac:dyDescent="0.25">
      <c r="J8989" s="1" t="s">
        <v>22494</v>
      </c>
      <c r="K8989" t="s">
        <v>10090</v>
      </c>
    </row>
    <row r="8990" spans="10:11" x14ac:dyDescent="0.25">
      <c r="J8990" s="1" t="s">
        <v>22495</v>
      </c>
      <c r="K8990" t="s">
        <v>10091</v>
      </c>
    </row>
    <row r="8991" spans="10:11" x14ac:dyDescent="0.25">
      <c r="J8991" s="1" t="s">
        <v>22496</v>
      </c>
      <c r="K8991" t="s">
        <v>2356</v>
      </c>
    </row>
    <row r="8992" spans="10:11" x14ac:dyDescent="0.25">
      <c r="J8992" s="1" t="s">
        <v>22497</v>
      </c>
      <c r="K8992" t="s">
        <v>1622</v>
      </c>
    </row>
    <row r="8993" spans="10:11" x14ac:dyDescent="0.25">
      <c r="J8993" s="1" t="s">
        <v>22498</v>
      </c>
      <c r="K8993" t="s">
        <v>1623</v>
      </c>
    </row>
    <row r="8994" spans="10:11" x14ac:dyDescent="0.25">
      <c r="J8994" s="1" t="s">
        <v>22499</v>
      </c>
      <c r="K8994" t="s">
        <v>10092</v>
      </c>
    </row>
    <row r="8995" spans="10:11" x14ac:dyDescent="0.25">
      <c r="J8995" s="1" t="s">
        <v>22500</v>
      </c>
      <c r="K8995" t="s">
        <v>10093</v>
      </c>
    </row>
    <row r="8996" spans="10:11" x14ac:dyDescent="0.25">
      <c r="J8996" s="1" t="s">
        <v>22501</v>
      </c>
      <c r="K8996" t="s">
        <v>1624</v>
      </c>
    </row>
    <row r="8997" spans="10:11" x14ac:dyDescent="0.25">
      <c r="J8997" s="1" t="s">
        <v>22502</v>
      </c>
      <c r="K8997" t="s">
        <v>10094</v>
      </c>
    </row>
    <row r="8998" spans="10:11" x14ac:dyDescent="0.25">
      <c r="J8998" s="1" t="s">
        <v>22503</v>
      </c>
      <c r="K8998" t="s">
        <v>2357</v>
      </c>
    </row>
    <row r="8999" spans="10:11" x14ac:dyDescent="0.25">
      <c r="J8999" s="1" t="s">
        <v>22504</v>
      </c>
      <c r="K8999" t="s">
        <v>10095</v>
      </c>
    </row>
    <row r="9000" spans="10:11" x14ac:dyDescent="0.25">
      <c r="J9000" s="1" t="s">
        <v>22505</v>
      </c>
      <c r="K9000" t="s">
        <v>10096</v>
      </c>
    </row>
    <row r="9001" spans="10:11" x14ac:dyDescent="0.25">
      <c r="J9001" s="1" t="s">
        <v>22506</v>
      </c>
      <c r="K9001" t="s">
        <v>10097</v>
      </c>
    </row>
    <row r="9002" spans="10:11" x14ac:dyDescent="0.25">
      <c r="J9002" s="1" t="s">
        <v>22507</v>
      </c>
      <c r="K9002" t="s">
        <v>10098</v>
      </c>
    </row>
    <row r="9003" spans="10:11" x14ac:dyDescent="0.25">
      <c r="J9003" s="1" t="s">
        <v>22508</v>
      </c>
      <c r="K9003" t="s">
        <v>10099</v>
      </c>
    </row>
    <row r="9004" spans="10:11" x14ac:dyDescent="0.25">
      <c r="J9004" s="1" t="s">
        <v>22509</v>
      </c>
      <c r="K9004" t="s">
        <v>10100</v>
      </c>
    </row>
    <row r="9005" spans="10:11" x14ac:dyDescent="0.25">
      <c r="J9005" s="1" t="s">
        <v>22510</v>
      </c>
      <c r="K9005" t="s">
        <v>1625</v>
      </c>
    </row>
    <row r="9006" spans="10:11" x14ac:dyDescent="0.25">
      <c r="J9006" s="1" t="s">
        <v>22511</v>
      </c>
      <c r="K9006" t="s">
        <v>10101</v>
      </c>
    </row>
    <row r="9007" spans="10:11" x14ac:dyDescent="0.25">
      <c r="J9007" s="1" t="s">
        <v>22512</v>
      </c>
      <c r="K9007" t="s">
        <v>10102</v>
      </c>
    </row>
    <row r="9008" spans="10:11" x14ac:dyDescent="0.25">
      <c r="J9008" s="1" t="s">
        <v>22513</v>
      </c>
      <c r="K9008" t="s">
        <v>10103</v>
      </c>
    </row>
    <row r="9009" spans="10:11" x14ac:dyDescent="0.25">
      <c r="J9009" s="1" t="s">
        <v>22514</v>
      </c>
      <c r="K9009" t="s">
        <v>10104</v>
      </c>
    </row>
    <row r="9010" spans="10:11" x14ac:dyDescent="0.25">
      <c r="J9010" s="1" t="s">
        <v>22515</v>
      </c>
      <c r="K9010" t="s">
        <v>10105</v>
      </c>
    </row>
    <row r="9011" spans="10:11" x14ac:dyDescent="0.25">
      <c r="J9011" s="1" t="s">
        <v>22516</v>
      </c>
      <c r="K9011" t="s">
        <v>10106</v>
      </c>
    </row>
    <row r="9012" spans="10:11" x14ac:dyDescent="0.25">
      <c r="J9012" s="1" t="s">
        <v>22517</v>
      </c>
      <c r="K9012" t="s">
        <v>10107</v>
      </c>
    </row>
    <row r="9013" spans="10:11" x14ac:dyDescent="0.25">
      <c r="J9013" s="1" t="s">
        <v>22518</v>
      </c>
      <c r="K9013" t="s">
        <v>10108</v>
      </c>
    </row>
    <row r="9014" spans="10:11" x14ac:dyDescent="0.25">
      <c r="J9014" s="1" t="s">
        <v>22519</v>
      </c>
      <c r="K9014" t="s">
        <v>2358</v>
      </c>
    </row>
    <row r="9015" spans="10:11" x14ac:dyDescent="0.25">
      <c r="J9015" s="1" t="s">
        <v>22520</v>
      </c>
      <c r="K9015" t="s">
        <v>10109</v>
      </c>
    </row>
    <row r="9016" spans="10:11" x14ac:dyDescent="0.25">
      <c r="J9016" s="1" t="s">
        <v>22521</v>
      </c>
      <c r="K9016" t="s">
        <v>10110</v>
      </c>
    </row>
    <row r="9017" spans="10:11" x14ac:dyDescent="0.25">
      <c r="J9017" s="1" t="s">
        <v>22522</v>
      </c>
      <c r="K9017" t="s">
        <v>10111</v>
      </c>
    </row>
    <row r="9018" spans="10:11" x14ac:dyDescent="0.25">
      <c r="J9018" s="1" t="s">
        <v>22523</v>
      </c>
      <c r="K9018" t="s">
        <v>10112</v>
      </c>
    </row>
    <row r="9019" spans="10:11" x14ac:dyDescent="0.25">
      <c r="J9019" s="1" t="s">
        <v>22524</v>
      </c>
      <c r="K9019" t="s">
        <v>10113</v>
      </c>
    </row>
    <row r="9020" spans="10:11" x14ac:dyDescent="0.25">
      <c r="J9020" s="1" t="s">
        <v>22525</v>
      </c>
      <c r="K9020" t="s">
        <v>10114</v>
      </c>
    </row>
    <row r="9021" spans="10:11" x14ac:dyDescent="0.25">
      <c r="J9021" s="1" t="s">
        <v>22526</v>
      </c>
      <c r="K9021" t="s">
        <v>10115</v>
      </c>
    </row>
    <row r="9022" spans="10:11" x14ac:dyDescent="0.25">
      <c r="J9022" s="1" t="s">
        <v>22527</v>
      </c>
      <c r="K9022" t="s">
        <v>10116</v>
      </c>
    </row>
    <row r="9023" spans="10:11" x14ac:dyDescent="0.25">
      <c r="J9023" s="1" t="s">
        <v>22528</v>
      </c>
      <c r="K9023" t="s">
        <v>10117</v>
      </c>
    </row>
    <row r="9024" spans="10:11" x14ac:dyDescent="0.25">
      <c r="J9024" s="1" t="s">
        <v>22529</v>
      </c>
      <c r="K9024" t="s">
        <v>10118</v>
      </c>
    </row>
    <row r="9025" spans="10:11" x14ac:dyDescent="0.25">
      <c r="J9025" s="1" t="s">
        <v>22530</v>
      </c>
      <c r="K9025" t="s">
        <v>10119</v>
      </c>
    </row>
    <row r="9026" spans="10:11" x14ac:dyDescent="0.25">
      <c r="J9026" s="1" t="s">
        <v>22531</v>
      </c>
      <c r="K9026" t="s">
        <v>10120</v>
      </c>
    </row>
    <row r="9027" spans="10:11" x14ac:dyDescent="0.25">
      <c r="J9027" s="1" t="s">
        <v>22532</v>
      </c>
      <c r="K9027" t="s">
        <v>10121</v>
      </c>
    </row>
    <row r="9028" spans="10:11" x14ac:dyDescent="0.25">
      <c r="J9028" s="1" t="s">
        <v>22533</v>
      </c>
      <c r="K9028" t="s">
        <v>10122</v>
      </c>
    </row>
    <row r="9029" spans="10:11" x14ac:dyDescent="0.25">
      <c r="J9029" s="1" t="s">
        <v>22534</v>
      </c>
      <c r="K9029" t="s">
        <v>10123</v>
      </c>
    </row>
    <row r="9030" spans="10:11" x14ac:dyDescent="0.25">
      <c r="J9030" s="1" t="s">
        <v>22535</v>
      </c>
      <c r="K9030" t="s">
        <v>683</v>
      </c>
    </row>
    <row r="9031" spans="10:11" x14ac:dyDescent="0.25">
      <c r="J9031" s="1" t="s">
        <v>22536</v>
      </c>
      <c r="K9031" t="s">
        <v>10124</v>
      </c>
    </row>
    <row r="9032" spans="10:11" x14ac:dyDescent="0.25">
      <c r="J9032" s="1" t="s">
        <v>22537</v>
      </c>
      <c r="K9032" t="s">
        <v>10125</v>
      </c>
    </row>
    <row r="9033" spans="10:11" x14ac:dyDescent="0.25">
      <c r="J9033" s="1" t="s">
        <v>22538</v>
      </c>
      <c r="K9033" t="s">
        <v>10126</v>
      </c>
    </row>
    <row r="9034" spans="10:11" x14ac:dyDescent="0.25">
      <c r="J9034" s="1" t="s">
        <v>22539</v>
      </c>
      <c r="K9034" t="s">
        <v>10127</v>
      </c>
    </row>
    <row r="9035" spans="10:11" x14ac:dyDescent="0.25">
      <c r="J9035" s="1" t="s">
        <v>22540</v>
      </c>
      <c r="K9035" t="s">
        <v>10128</v>
      </c>
    </row>
    <row r="9036" spans="10:11" x14ac:dyDescent="0.25">
      <c r="J9036" s="1" t="s">
        <v>22541</v>
      </c>
      <c r="K9036" t="s">
        <v>10129</v>
      </c>
    </row>
    <row r="9037" spans="10:11" x14ac:dyDescent="0.25">
      <c r="J9037" s="1" t="s">
        <v>22542</v>
      </c>
      <c r="K9037" t="s">
        <v>1626</v>
      </c>
    </row>
    <row r="9038" spans="10:11" x14ac:dyDescent="0.25">
      <c r="J9038" s="1" t="s">
        <v>22543</v>
      </c>
      <c r="K9038" t="s">
        <v>10130</v>
      </c>
    </row>
    <row r="9039" spans="10:11" x14ac:dyDescent="0.25">
      <c r="J9039" s="1" t="s">
        <v>22544</v>
      </c>
      <c r="K9039" t="s">
        <v>10131</v>
      </c>
    </row>
    <row r="9040" spans="10:11" x14ac:dyDescent="0.25">
      <c r="J9040" s="1" t="s">
        <v>22545</v>
      </c>
      <c r="K9040" t="s">
        <v>10132</v>
      </c>
    </row>
    <row r="9041" spans="10:11" x14ac:dyDescent="0.25">
      <c r="J9041" s="1" t="s">
        <v>22546</v>
      </c>
      <c r="K9041" t="s">
        <v>10133</v>
      </c>
    </row>
    <row r="9042" spans="10:11" x14ac:dyDescent="0.25">
      <c r="J9042" s="1" t="s">
        <v>22547</v>
      </c>
      <c r="K9042" t="s">
        <v>10134</v>
      </c>
    </row>
    <row r="9043" spans="10:11" x14ac:dyDescent="0.25">
      <c r="J9043" s="1" t="s">
        <v>22548</v>
      </c>
      <c r="K9043" t="s">
        <v>2359</v>
      </c>
    </row>
    <row r="9044" spans="10:11" x14ac:dyDescent="0.25">
      <c r="J9044" s="1" t="s">
        <v>22549</v>
      </c>
      <c r="K9044" t="s">
        <v>1627</v>
      </c>
    </row>
    <row r="9045" spans="10:11" x14ac:dyDescent="0.25">
      <c r="J9045" s="1" t="s">
        <v>22550</v>
      </c>
      <c r="K9045" t="s">
        <v>2360</v>
      </c>
    </row>
    <row r="9046" spans="10:11" x14ac:dyDescent="0.25">
      <c r="J9046" s="1" t="s">
        <v>22551</v>
      </c>
      <c r="K9046" t="s">
        <v>10135</v>
      </c>
    </row>
    <row r="9047" spans="10:11" x14ac:dyDescent="0.25">
      <c r="J9047" s="1" t="s">
        <v>22552</v>
      </c>
      <c r="K9047" t="s">
        <v>10136</v>
      </c>
    </row>
    <row r="9048" spans="10:11" x14ac:dyDescent="0.25">
      <c r="J9048" s="1" t="s">
        <v>22553</v>
      </c>
      <c r="K9048" t="s">
        <v>10137</v>
      </c>
    </row>
    <row r="9049" spans="10:11" x14ac:dyDescent="0.25">
      <c r="J9049" s="1" t="s">
        <v>22554</v>
      </c>
      <c r="K9049" t="s">
        <v>963</v>
      </c>
    </row>
    <row r="9050" spans="10:11" x14ac:dyDescent="0.25">
      <c r="J9050" s="1" t="s">
        <v>22555</v>
      </c>
      <c r="K9050" t="s">
        <v>684</v>
      </c>
    </row>
    <row r="9051" spans="10:11" x14ac:dyDescent="0.25">
      <c r="J9051" s="1" t="s">
        <v>22556</v>
      </c>
      <c r="K9051" t="s">
        <v>10138</v>
      </c>
    </row>
    <row r="9052" spans="10:11" x14ac:dyDescent="0.25">
      <c r="J9052" s="1" t="s">
        <v>22557</v>
      </c>
      <c r="K9052" t="s">
        <v>10139</v>
      </c>
    </row>
    <row r="9053" spans="10:11" x14ac:dyDescent="0.25">
      <c r="J9053" s="1" t="s">
        <v>22558</v>
      </c>
      <c r="K9053" t="s">
        <v>10140</v>
      </c>
    </row>
    <row r="9054" spans="10:11" x14ac:dyDescent="0.25">
      <c r="J9054" s="1" t="s">
        <v>22559</v>
      </c>
      <c r="K9054" t="s">
        <v>2361</v>
      </c>
    </row>
    <row r="9055" spans="10:11" x14ac:dyDescent="0.25">
      <c r="J9055" s="1" t="s">
        <v>22560</v>
      </c>
      <c r="K9055" t="s">
        <v>10141</v>
      </c>
    </row>
    <row r="9056" spans="10:11" x14ac:dyDescent="0.25">
      <c r="J9056" s="1" t="s">
        <v>22561</v>
      </c>
      <c r="K9056" t="s">
        <v>10141</v>
      </c>
    </row>
    <row r="9057" spans="10:11" x14ac:dyDescent="0.25">
      <c r="J9057" s="1" t="s">
        <v>22562</v>
      </c>
      <c r="K9057" t="s">
        <v>10142</v>
      </c>
    </row>
    <row r="9058" spans="10:11" x14ac:dyDescent="0.25">
      <c r="J9058" s="1" t="s">
        <v>22563</v>
      </c>
      <c r="K9058" t="s">
        <v>10143</v>
      </c>
    </row>
    <row r="9059" spans="10:11" x14ac:dyDescent="0.25">
      <c r="J9059" s="1" t="s">
        <v>22564</v>
      </c>
      <c r="K9059" t="s">
        <v>10144</v>
      </c>
    </row>
    <row r="9060" spans="10:11" x14ac:dyDescent="0.25">
      <c r="J9060" s="1" t="s">
        <v>22565</v>
      </c>
      <c r="K9060" t="s">
        <v>1628</v>
      </c>
    </row>
    <row r="9061" spans="10:11" x14ac:dyDescent="0.25">
      <c r="J9061" s="1" t="s">
        <v>22566</v>
      </c>
      <c r="K9061" t="s">
        <v>685</v>
      </c>
    </row>
    <row r="9062" spans="10:11" x14ac:dyDescent="0.25">
      <c r="J9062" s="1" t="s">
        <v>22567</v>
      </c>
      <c r="K9062" t="s">
        <v>10145</v>
      </c>
    </row>
    <row r="9063" spans="10:11" x14ac:dyDescent="0.25">
      <c r="J9063" s="1" t="s">
        <v>22568</v>
      </c>
      <c r="K9063" t="s">
        <v>10146</v>
      </c>
    </row>
    <row r="9064" spans="10:11" x14ac:dyDescent="0.25">
      <c r="J9064" s="1" t="s">
        <v>22569</v>
      </c>
      <c r="K9064" t="s">
        <v>10147</v>
      </c>
    </row>
    <row r="9065" spans="10:11" x14ac:dyDescent="0.25">
      <c r="J9065" s="1" t="s">
        <v>22570</v>
      </c>
      <c r="K9065" t="s">
        <v>2362</v>
      </c>
    </row>
    <row r="9066" spans="10:11" x14ac:dyDescent="0.25">
      <c r="J9066" s="1" t="s">
        <v>22571</v>
      </c>
      <c r="K9066" t="s">
        <v>1629</v>
      </c>
    </row>
    <row r="9067" spans="10:11" x14ac:dyDescent="0.25">
      <c r="J9067" s="1" t="s">
        <v>22572</v>
      </c>
      <c r="K9067" t="s">
        <v>1630</v>
      </c>
    </row>
    <row r="9068" spans="10:11" x14ac:dyDescent="0.25">
      <c r="J9068" s="1" t="s">
        <v>22573</v>
      </c>
      <c r="K9068" t="s">
        <v>1631</v>
      </c>
    </row>
    <row r="9069" spans="10:11" x14ac:dyDescent="0.25">
      <c r="J9069" s="1" t="s">
        <v>22574</v>
      </c>
      <c r="K9069" t="s">
        <v>2363</v>
      </c>
    </row>
    <row r="9070" spans="10:11" x14ac:dyDescent="0.25">
      <c r="J9070" s="1" t="s">
        <v>22575</v>
      </c>
      <c r="K9070" t="s">
        <v>10148</v>
      </c>
    </row>
    <row r="9071" spans="10:11" x14ac:dyDescent="0.25">
      <c r="J9071" s="1" t="s">
        <v>22576</v>
      </c>
      <c r="K9071" t="s">
        <v>10149</v>
      </c>
    </row>
    <row r="9072" spans="10:11" x14ac:dyDescent="0.25">
      <c r="J9072" s="1" t="s">
        <v>22577</v>
      </c>
      <c r="K9072" t="s">
        <v>10150</v>
      </c>
    </row>
    <row r="9073" spans="10:11" x14ac:dyDescent="0.25">
      <c r="J9073" s="1" t="s">
        <v>22578</v>
      </c>
      <c r="K9073" t="s">
        <v>10151</v>
      </c>
    </row>
    <row r="9074" spans="10:11" x14ac:dyDescent="0.25">
      <c r="J9074" s="1" t="s">
        <v>22579</v>
      </c>
      <c r="K9074" t="s">
        <v>10152</v>
      </c>
    </row>
    <row r="9075" spans="10:11" x14ac:dyDescent="0.25">
      <c r="J9075" s="1" t="s">
        <v>22580</v>
      </c>
      <c r="K9075" t="s">
        <v>10153</v>
      </c>
    </row>
    <row r="9076" spans="10:11" x14ac:dyDescent="0.25">
      <c r="J9076" s="1" t="s">
        <v>22581</v>
      </c>
      <c r="K9076" t="s">
        <v>10154</v>
      </c>
    </row>
    <row r="9077" spans="10:11" x14ac:dyDescent="0.25">
      <c r="J9077" s="1" t="s">
        <v>22582</v>
      </c>
      <c r="K9077" t="s">
        <v>964</v>
      </c>
    </row>
    <row r="9078" spans="10:11" x14ac:dyDescent="0.25">
      <c r="J9078" s="1" t="s">
        <v>22583</v>
      </c>
      <c r="K9078" t="s">
        <v>10155</v>
      </c>
    </row>
    <row r="9079" spans="10:11" x14ac:dyDescent="0.25">
      <c r="J9079" s="1" t="s">
        <v>22584</v>
      </c>
      <c r="K9079" t="s">
        <v>10156</v>
      </c>
    </row>
    <row r="9080" spans="10:11" x14ac:dyDescent="0.25">
      <c r="J9080" s="1" t="s">
        <v>22585</v>
      </c>
      <c r="K9080" t="s">
        <v>10157</v>
      </c>
    </row>
    <row r="9081" spans="10:11" x14ac:dyDescent="0.25">
      <c r="J9081" s="1" t="s">
        <v>22586</v>
      </c>
      <c r="K9081" t="s">
        <v>10158</v>
      </c>
    </row>
    <row r="9082" spans="10:11" x14ac:dyDescent="0.25">
      <c r="J9082" s="1" t="s">
        <v>22587</v>
      </c>
      <c r="K9082" t="s">
        <v>10159</v>
      </c>
    </row>
    <row r="9083" spans="10:11" x14ac:dyDescent="0.25">
      <c r="J9083" s="1" t="s">
        <v>22588</v>
      </c>
      <c r="K9083" t="s">
        <v>2364</v>
      </c>
    </row>
    <row r="9084" spans="10:11" x14ac:dyDescent="0.25">
      <c r="J9084" s="1" t="s">
        <v>22589</v>
      </c>
      <c r="K9084" t="s">
        <v>2365</v>
      </c>
    </row>
    <row r="9085" spans="10:11" x14ac:dyDescent="0.25">
      <c r="J9085" s="1" t="s">
        <v>22590</v>
      </c>
      <c r="K9085" t="s">
        <v>10160</v>
      </c>
    </row>
    <row r="9086" spans="10:11" x14ac:dyDescent="0.25">
      <c r="J9086" s="1" t="s">
        <v>22591</v>
      </c>
      <c r="K9086" t="s">
        <v>10161</v>
      </c>
    </row>
    <row r="9087" spans="10:11" x14ac:dyDescent="0.25">
      <c r="J9087" s="1" t="s">
        <v>22592</v>
      </c>
      <c r="K9087" t="s">
        <v>2366</v>
      </c>
    </row>
    <row r="9088" spans="10:11" x14ac:dyDescent="0.25">
      <c r="J9088" s="1" t="s">
        <v>22593</v>
      </c>
      <c r="K9088" t="s">
        <v>10162</v>
      </c>
    </row>
    <row r="9089" spans="10:11" x14ac:dyDescent="0.25">
      <c r="J9089" s="1" t="s">
        <v>22594</v>
      </c>
      <c r="K9089" t="s">
        <v>10163</v>
      </c>
    </row>
    <row r="9090" spans="10:11" x14ac:dyDescent="0.25">
      <c r="J9090" s="1" t="s">
        <v>22595</v>
      </c>
      <c r="K9090" t="s">
        <v>10164</v>
      </c>
    </row>
    <row r="9091" spans="10:11" x14ac:dyDescent="0.25">
      <c r="J9091" s="1" t="s">
        <v>22596</v>
      </c>
      <c r="K9091" t="s">
        <v>10165</v>
      </c>
    </row>
    <row r="9092" spans="10:11" x14ac:dyDescent="0.25">
      <c r="J9092" s="1" t="s">
        <v>22597</v>
      </c>
      <c r="K9092" t="s">
        <v>10166</v>
      </c>
    </row>
    <row r="9093" spans="10:11" x14ac:dyDescent="0.25">
      <c r="J9093" s="1" t="s">
        <v>22598</v>
      </c>
      <c r="K9093" t="s">
        <v>10167</v>
      </c>
    </row>
    <row r="9094" spans="10:11" x14ac:dyDescent="0.25">
      <c r="J9094" s="1" t="s">
        <v>22599</v>
      </c>
      <c r="K9094" t="s">
        <v>10168</v>
      </c>
    </row>
    <row r="9095" spans="10:11" x14ac:dyDescent="0.25">
      <c r="J9095" s="1" t="s">
        <v>22600</v>
      </c>
      <c r="K9095" t="s">
        <v>10169</v>
      </c>
    </row>
    <row r="9096" spans="10:11" x14ac:dyDescent="0.25">
      <c r="J9096" s="1" t="s">
        <v>22601</v>
      </c>
      <c r="K9096" t="s">
        <v>10170</v>
      </c>
    </row>
    <row r="9097" spans="10:11" x14ac:dyDescent="0.25">
      <c r="J9097" s="1" t="s">
        <v>22602</v>
      </c>
      <c r="K9097" t="s">
        <v>10171</v>
      </c>
    </row>
    <row r="9098" spans="10:11" x14ac:dyDescent="0.25">
      <c r="J9098" s="1" t="s">
        <v>22603</v>
      </c>
      <c r="K9098" t="s">
        <v>686</v>
      </c>
    </row>
    <row r="9099" spans="10:11" x14ac:dyDescent="0.25">
      <c r="J9099" s="1" t="s">
        <v>22604</v>
      </c>
      <c r="K9099" t="s">
        <v>10172</v>
      </c>
    </row>
    <row r="9100" spans="10:11" x14ac:dyDescent="0.25">
      <c r="J9100" s="1" t="s">
        <v>22605</v>
      </c>
      <c r="K9100" t="s">
        <v>10173</v>
      </c>
    </row>
    <row r="9101" spans="10:11" x14ac:dyDescent="0.25">
      <c r="J9101" s="1" t="s">
        <v>22606</v>
      </c>
      <c r="K9101" t="s">
        <v>10174</v>
      </c>
    </row>
    <row r="9102" spans="10:11" x14ac:dyDescent="0.25">
      <c r="J9102" s="1" t="s">
        <v>22607</v>
      </c>
      <c r="K9102" t="s">
        <v>10175</v>
      </c>
    </row>
    <row r="9103" spans="10:11" x14ac:dyDescent="0.25">
      <c r="J9103" s="1" t="s">
        <v>22608</v>
      </c>
      <c r="K9103" t="s">
        <v>10176</v>
      </c>
    </row>
    <row r="9104" spans="10:11" x14ac:dyDescent="0.25">
      <c r="J9104" s="1" t="s">
        <v>22609</v>
      </c>
      <c r="K9104" t="s">
        <v>10177</v>
      </c>
    </row>
    <row r="9105" spans="10:11" x14ac:dyDescent="0.25">
      <c r="J9105" s="1" t="s">
        <v>22610</v>
      </c>
      <c r="K9105" t="s">
        <v>1632</v>
      </c>
    </row>
    <row r="9106" spans="10:11" x14ac:dyDescent="0.25">
      <c r="J9106" s="1" t="s">
        <v>22611</v>
      </c>
      <c r="K9106" t="s">
        <v>10178</v>
      </c>
    </row>
    <row r="9107" spans="10:11" x14ac:dyDescent="0.25">
      <c r="J9107" s="1" t="s">
        <v>22612</v>
      </c>
      <c r="K9107" t="s">
        <v>10179</v>
      </c>
    </row>
    <row r="9108" spans="10:11" x14ac:dyDescent="0.25">
      <c r="J9108" s="1" t="s">
        <v>22613</v>
      </c>
      <c r="K9108" t="s">
        <v>10180</v>
      </c>
    </row>
    <row r="9109" spans="10:11" x14ac:dyDescent="0.25">
      <c r="J9109" s="1" t="s">
        <v>22614</v>
      </c>
      <c r="K9109" t="s">
        <v>10181</v>
      </c>
    </row>
    <row r="9110" spans="10:11" x14ac:dyDescent="0.25">
      <c r="J9110" s="1" t="s">
        <v>22615</v>
      </c>
      <c r="K9110" t="s">
        <v>10182</v>
      </c>
    </row>
    <row r="9111" spans="10:11" x14ac:dyDescent="0.25">
      <c r="J9111" s="1" t="s">
        <v>22616</v>
      </c>
      <c r="K9111" t="s">
        <v>10183</v>
      </c>
    </row>
    <row r="9112" spans="10:11" x14ac:dyDescent="0.25">
      <c r="J9112" s="1" t="s">
        <v>22617</v>
      </c>
      <c r="K9112" t="s">
        <v>965</v>
      </c>
    </row>
    <row r="9113" spans="10:11" x14ac:dyDescent="0.25">
      <c r="J9113" s="1" t="s">
        <v>22618</v>
      </c>
      <c r="K9113" t="s">
        <v>2367</v>
      </c>
    </row>
    <row r="9114" spans="10:11" x14ac:dyDescent="0.25">
      <c r="J9114" s="1" t="s">
        <v>22619</v>
      </c>
      <c r="K9114" t="s">
        <v>10184</v>
      </c>
    </row>
    <row r="9115" spans="10:11" x14ac:dyDescent="0.25">
      <c r="J9115" s="1" t="s">
        <v>22620</v>
      </c>
      <c r="K9115" t="s">
        <v>10185</v>
      </c>
    </row>
    <row r="9116" spans="10:11" x14ac:dyDescent="0.25">
      <c r="J9116" s="1" t="s">
        <v>22621</v>
      </c>
      <c r="K9116" t="s">
        <v>10186</v>
      </c>
    </row>
    <row r="9117" spans="10:11" x14ac:dyDescent="0.25">
      <c r="J9117" s="1" t="s">
        <v>22622</v>
      </c>
      <c r="K9117" t="s">
        <v>10187</v>
      </c>
    </row>
    <row r="9118" spans="10:11" x14ac:dyDescent="0.25">
      <c r="J9118" s="1" t="s">
        <v>22623</v>
      </c>
      <c r="K9118" t="s">
        <v>10188</v>
      </c>
    </row>
    <row r="9119" spans="10:11" x14ac:dyDescent="0.25">
      <c r="J9119" s="1" t="s">
        <v>22624</v>
      </c>
      <c r="K9119" t="s">
        <v>10189</v>
      </c>
    </row>
    <row r="9120" spans="10:11" x14ac:dyDescent="0.25">
      <c r="J9120" s="1" t="s">
        <v>22625</v>
      </c>
      <c r="K9120" t="s">
        <v>10190</v>
      </c>
    </row>
    <row r="9121" spans="10:11" x14ac:dyDescent="0.25">
      <c r="J9121" s="1" t="s">
        <v>22626</v>
      </c>
      <c r="K9121" t="s">
        <v>10191</v>
      </c>
    </row>
    <row r="9122" spans="10:11" x14ac:dyDescent="0.25">
      <c r="J9122" s="1" t="s">
        <v>22627</v>
      </c>
      <c r="K9122" t="s">
        <v>10192</v>
      </c>
    </row>
    <row r="9123" spans="10:11" x14ac:dyDescent="0.25">
      <c r="J9123" s="1" t="s">
        <v>22628</v>
      </c>
      <c r="K9123" t="s">
        <v>10193</v>
      </c>
    </row>
    <row r="9124" spans="10:11" x14ac:dyDescent="0.25">
      <c r="J9124" s="1" t="s">
        <v>22629</v>
      </c>
      <c r="K9124" t="s">
        <v>10194</v>
      </c>
    </row>
    <row r="9125" spans="10:11" x14ac:dyDescent="0.25">
      <c r="J9125" s="1" t="s">
        <v>22630</v>
      </c>
      <c r="K9125" t="s">
        <v>10195</v>
      </c>
    </row>
    <row r="9126" spans="10:11" x14ac:dyDescent="0.25">
      <c r="J9126" s="1" t="s">
        <v>22631</v>
      </c>
      <c r="K9126" t="s">
        <v>10196</v>
      </c>
    </row>
    <row r="9127" spans="10:11" x14ac:dyDescent="0.25">
      <c r="J9127" s="1" t="s">
        <v>22632</v>
      </c>
      <c r="K9127" t="s">
        <v>10197</v>
      </c>
    </row>
    <row r="9128" spans="10:11" x14ac:dyDescent="0.25">
      <c r="J9128" s="1" t="s">
        <v>22633</v>
      </c>
      <c r="K9128" t="s">
        <v>10198</v>
      </c>
    </row>
    <row r="9129" spans="10:11" x14ac:dyDescent="0.25">
      <c r="J9129" s="1" t="s">
        <v>22634</v>
      </c>
      <c r="K9129" t="s">
        <v>10199</v>
      </c>
    </row>
    <row r="9130" spans="10:11" x14ac:dyDescent="0.25">
      <c r="J9130" s="1" t="s">
        <v>22635</v>
      </c>
      <c r="K9130" t="s">
        <v>1633</v>
      </c>
    </row>
    <row r="9131" spans="10:11" x14ac:dyDescent="0.25">
      <c r="J9131" s="1" t="s">
        <v>22636</v>
      </c>
      <c r="K9131" t="s">
        <v>10200</v>
      </c>
    </row>
    <row r="9132" spans="10:11" x14ac:dyDescent="0.25">
      <c r="J9132" s="1" t="s">
        <v>22637</v>
      </c>
      <c r="K9132" t="s">
        <v>10201</v>
      </c>
    </row>
    <row r="9133" spans="10:11" x14ac:dyDescent="0.25">
      <c r="J9133" s="1" t="s">
        <v>22638</v>
      </c>
      <c r="K9133" t="s">
        <v>10202</v>
      </c>
    </row>
    <row r="9134" spans="10:11" x14ac:dyDescent="0.25">
      <c r="J9134" s="1" t="s">
        <v>22639</v>
      </c>
      <c r="K9134" t="s">
        <v>10203</v>
      </c>
    </row>
    <row r="9135" spans="10:11" x14ac:dyDescent="0.25">
      <c r="J9135" s="1" t="s">
        <v>22640</v>
      </c>
      <c r="K9135" t="s">
        <v>10204</v>
      </c>
    </row>
    <row r="9136" spans="10:11" x14ac:dyDescent="0.25">
      <c r="J9136" s="1" t="s">
        <v>22641</v>
      </c>
      <c r="K9136" t="s">
        <v>10205</v>
      </c>
    </row>
    <row r="9137" spans="10:11" x14ac:dyDescent="0.25">
      <c r="J9137" s="1" t="s">
        <v>22642</v>
      </c>
      <c r="K9137" t="s">
        <v>10206</v>
      </c>
    </row>
    <row r="9138" spans="10:11" x14ac:dyDescent="0.25">
      <c r="J9138" s="1" t="s">
        <v>22643</v>
      </c>
      <c r="K9138" t="s">
        <v>10207</v>
      </c>
    </row>
    <row r="9139" spans="10:11" x14ac:dyDescent="0.25">
      <c r="J9139" s="1" t="s">
        <v>22644</v>
      </c>
      <c r="K9139" t="s">
        <v>10208</v>
      </c>
    </row>
    <row r="9140" spans="10:11" x14ac:dyDescent="0.25">
      <c r="J9140" s="1" t="s">
        <v>22645</v>
      </c>
      <c r="K9140" t="s">
        <v>10209</v>
      </c>
    </row>
    <row r="9141" spans="10:11" x14ac:dyDescent="0.25">
      <c r="J9141" s="1" t="s">
        <v>22646</v>
      </c>
      <c r="K9141" t="s">
        <v>10210</v>
      </c>
    </row>
    <row r="9142" spans="10:11" x14ac:dyDescent="0.25">
      <c r="J9142" s="1" t="s">
        <v>22647</v>
      </c>
      <c r="K9142" t="s">
        <v>10211</v>
      </c>
    </row>
    <row r="9143" spans="10:11" x14ac:dyDescent="0.25">
      <c r="J9143" s="1" t="s">
        <v>22648</v>
      </c>
      <c r="K9143" t="s">
        <v>10212</v>
      </c>
    </row>
    <row r="9144" spans="10:11" x14ac:dyDescent="0.25">
      <c r="J9144" s="1" t="s">
        <v>22649</v>
      </c>
      <c r="K9144" t="s">
        <v>10213</v>
      </c>
    </row>
    <row r="9145" spans="10:11" x14ac:dyDescent="0.25">
      <c r="J9145" s="1" t="s">
        <v>22650</v>
      </c>
      <c r="K9145" t="s">
        <v>10214</v>
      </c>
    </row>
    <row r="9146" spans="10:11" x14ac:dyDescent="0.25">
      <c r="J9146" s="1" t="s">
        <v>22651</v>
      </c>
      <c r="K9146" t="s">
        <v>10215</v>
      </c>
    </row>
    <row r="9147" spans="10:11" x14ac:dyDescent="0.25">
      <c r="J9147" s="1" t="s">
        <v>22652</v>
      </c>
      <c r="K9147" t="s">
        <v>2368</v>
      </c>
    </row>
    <row r="9148" spans="10:11" x14ac:dyDescent="0.25">
      <c r="J9148" s="1" t="s">
        <v>22653</v>
      </c>
      <c r="K9148" t="s">
        <v>10216</v>
      </c>
    </row>
    <row r="9149" spans="10:11" x14ac:dyDescent="0.25">
      <c r="J9149" s="1" t="s">
        <v>22654</v>
      </c>
      <c r="K9149" t="s">
        <v>10217</v>
      </c>
    </row>
    <row r="9150" spans="10:11" x14ac:dyDescent="0.25">
      <c r="J9150" s="1" t="s">
        <v>22655</v>
      </c>
      <c r="K9150" t="s">
        <v>1634</v>
      </c>
    </row>
    <row r="9151" spans="10:11" x14ac:dyDescent="0.25">
      <c r="J9151" s="1" t="s">
        <v>22656</v>
      </c>
      <c r="K9151" t="s">
        <v>10218</v>
      </c>
    </row>
    <row r="9152" spans="10:11" x14ac:dyDescent="0.25">
      <c r="J9152" s="1" t="s">
        <v>22657</v>
      </c>
      <c r="K9152" t="s">
        <v>1635</v>
      </c>
    </row>
    <row r="9153" spans="10:11" x14ac:dyDescent="0.25">
      <c r="J9153" s="1" t="s">
        <v>22658</v>
      </c>
      <c r="K9153" t="s">
        <v>10219</v>
      </c>
    </row>
    <row r="9154" spans="10:11" x14ac:dyDescent="0.25">
      <c r="J9154" s="1" t="s">
        <v>22659</v>
      </c>
      <c r="K9154" t="s">
        <v>10220</v>
      </c>
    </row>
    <row r="9155" spans="10:11" x14ac:dyDescent="0.25">
      <c r="J9155" s="1" t="s">
        <v>22660</v>
      </c>
      <c r="K9155" t="s">
        <v>10221</v>
      </c>
    </row>
    <row r="9156" spans="10:11" x14ac:dyDescent="0.25">
      <c r="J9156" s="1" t="s">
        <v>22661</v>
      </c>
      <c r="K9156" t="s">
        <v>10222</v>
      </c>
    </row>
    <row r="9157" spans="10:11" x14ac:dyDescent="0.25">
      <c r="J9157" s="1" t="s">
        <v>22662</v>
      </c>
      <c r="K9157" t="s">
        <v>10223</v>
      </c>
    </row>
    <row r="9158" spans="10:11" x14ac:dyDescent="0.25">
      <c r="J9158" s="1" t="s">
        <v>22663</v>
      </c>
      <c r="K9158" t="s">
        <v>10224</v>
      </c>
    </row>
    <row r="9159" spans="10:11" x14ac:dyDescent="0.25">
      <c r="J9159" s="1" t="s">
        <v>22664</v>
      </c>
      <c r="K9159" t="s">
        <v>10225</v>
      </c>
    </row>
    <row r="9160" spans="10:11" x14ac:dyDescent="0.25">
      <c r="J9160" s="1" t="s">
        <v>22665</v>
      </c>
      <c r="K9160" t="s">
        <v>1636</v>
      </c>
    </row>
    <row r="9161" spans="10:11" x14ac:dyDescent="0.25">
      <c r="J9161" s="1" t="s">
        <v>22666</v>
      </c>
      <c r="K9161" t="s">
        <v>10226</v>
      </c>
    </row>
    <row r="9162" spans="10:11" x14ac:dyDescent="0.25">
      <c r="J9162" s="1" t="s">
        <v>22667</v>
      </c>
      <c r="K9162" t="s">
        <v>10227</v>
      </c>
    </row>
    <row r="9163" spans="10:11" x14ac:dyDescent="0.25">
      <c r="J9163" s="1" t="s">
        <v>22668</v>
      </c>
      <c r="K9163" t="s">
        <v>10228</v>
      </c>
    </row>
    <row r="9164" spans="10:11" x14ac:dyDescent="0.25">
      <c r="J9164" s="1" t="s">
        <v>22669</v>
      </c>
      <c r="K9164" t="s">
        <v>10229</v>
      </c>
    </row>
    <row r="9165" spans="10:11" x14ac:dyDescent="0.25">
      <c r="J9165" s="1" t="s">
        <v>22670</v>
      </c>
      <c r="K9165" t="s">
        <v>10230</v>
      </c>
    </row>
    <row r="9166" spans="10:11" x14ac:dyDescent="0.25">
      <c r="J9166" s="1" t="s">
        <v>22671</v>
      </c>
      <c r="K9166" t="s">
        <v>10231</v>
      </c>
    </row>
    <row r="9167" spans="10:11" x14ac:dyDescent="0.25">
      <c r="J9167" s="1" t="s">
        <v>22672</v>
      </c>
      <c r="K9167" t="s">
        <v>10232</v>
      </c>
    </row>
    <row r="9168" spans="10:11" x14ac:dyDescent="0.25">
      <c r="J9168" s="1" t="s">
        <v>22673</v>
      </c>
      <c r="K9168" t="s">
        <v>10233</v>
      </c>
    </row>
    <row r="9169" spans="10:11" x14ac:dyDescent="0.25">
      <c r="J9169" s="1" t="s">
        <v>22674</v>
      </c>
      <c r="K9169" t="s">
        <v>10234</v>
      </c>
    </row>
    <row r="9170" spans="10:11" x14ac:dyDescent="0.25">
      <c r="J9170" s="1" t="s">
        <v>22675</v>
      </c>
      <c r="K9170" t="s">
        <v>10235</v>
      </c>
    </row>
    <row r="9171" spans="10:11" x14ac:dyDescent="0.25">
      <c r="J9171" s="1" t="s">
        <v>22676</v>
      </c>
      <c r="K9171" t="s">
        <v>10236</v>
      </c>
    </row>
    <row r="9172" spans="10:11" x14ac:dyDescent="0.25">
      <c r="J9172" s="1" t="s">
        <v>22677</v>
      </c>
      <c r="K9172" t="s">
        <v>10237</v>
      </c>
    </row>
    <row r="9173" spans="10:11" x14ac:dyDescent="0.25">
      <c r="J9173" s="1" t="s">
        <v>22678</v>
      </c>
      <c r="K9173" t="s">
        <v>541</v>
      </c>
    </row>
    <row r="9174" spans="10:11" x14ac:dyDescent="0.25">
      <c r="J9174" s="1" t="s">
        <v>22679</v>
      </c>
      <c r="K9174" t="s">
        <v>10238</v>
      </c>
    </row>
    <row r="9175" spans="10:11" x14ac:dyDescent="0.25">
      <c r="J9175" s="1" t="s">
        <v>22680</v>
      </c>
      <c r="K9175" t="s">
        <v>542</v>
      </c>
    </row>
    <row r="9176" spans="10:11" x14ac:dyDescent="0.25">
      <c r="J9176" s="1" t="s">
        <v>22681</v>
      </c>
      <c r="K9176" t="s">
        <v>10239</v>
      </c>
    </row>
    <row r="9177" spans="10:11" x14ac:dyDescent="0.25">
      <c r="J9177" s="1" t="s">
        <v>22682</v>
      </c>
      <c r="K9177" t="s">
        <v>10240</v>
      </c>
    </row>
    <row r="9178" spans="10:11" x14ac:dyDescent="0.25">
      <c r="J9178" s="1" t="s">
        <v>22683</v>
      </c>
      <c r="K9178" t="s">
        <v>543</v>
      </c>
    </row>
    <row r="9179" spans="10:11" x14ac:dyDescent="0.25">
      <c r="J9179" s="1" t="s">
        <v>22684</v>
      </c>
      <c r="K9179" t="s">
        <v>10241</v>
      </c>
    </row>
    <row r="9180" spans="10:11" x14ac:dyDescent="0.25">
      <c r="J9180" s="1" t="s">
        <v>22685</v>
      </c>
      <c r="K9180" t="s">
        <v>10242</v>
      </c>
    </row>
    <row r="9181" spans="10:11" x14ac:dyDescent="0.25">
      <c r="J9181" s="1" t="s">
        <v>22686</v>
      </c>
      <c r="K9181" t="s">
        <v>10243</v>
      </c>
    </row>
    <row r="9182" spans="10:11" x14ac:dyDescent="0.25">
      <c r="J9182" s="1" t="s">
        <v>22687</v>
      </c>
      <c r="K9182" t="s">
        <v>10244</v>
      </c>
    </row>
    <row r="9183" spans="10:11" x14ac:dyDescent="0.25">
      <c r="J9183" s="1" t="s">
        <v>22688</v>
      </c>
      <c r="K9183" t="s">
        <v>10245</v>
      </c>
    </row>
    <row r="9184" spans="10:11" x14ac:dyDescent="0.25">
      <c r="J9184" s="1" t="s">
        <v>22689</v>
      </c>
      <c r="K9184" t="s">
        <v>544</v>
      </c>
    </row>
    <row r="9185" spans="10:11" x14ac:dyDescent="0.25">
      <c r="J9185" s="1" t="s">
        <v>22690</v>
      </c>
      <c r="K9185" t="s">
        <v>10246</v>
      </c>
    </row>
    <row r="9186" spans="10:11" x14ac:dyDescent="0.25">
      <c r="J9186" s="1" t="s">
        <v>22691</v>
      </c>
      <c r="K9186" t="s">
        <v>10247</v>
      </c>
    </row>
    <row r="9187" spans="10:11" x14ac:dyDescent="0.25">
      <c r="J9187" s="1" t="s">
        <v>22692</v>
      </c>
      <c r="K9187" t="s">
        <v>10248</v>
      </c>
    </row>
    <row r="9188" spans="10:11" x14ac:dyDescent="0.25">
      <c r="J9188" s="1" t="s">
        <v>22693</v>
      </c>
      <c r="K9188" t="s">
        <v>2369</v>
      </c>
    </row>
    <row r="9189" spans="10:11" x14ac:dyDescent="0.25">
      <c r="J9189" s="1" t="s">
        <v>22694</v>
      </c>
      <c r="K9189" t="s">
        <v>10249</v>
      </c>
    </row>
    <row r="9190" spans="10:11" x14ac:dyDescent="0.25">
      <c r="J9190" s="1" t="s">
        <v>22695</v>
      </c>
      <c r="K9190" t="s">
        <v>10250</v>
      </c>
    </row>
    <row r="9191" spans="10:11" x14ac:dyDescent="0.25">
      <c r="J9191" s="1" t="s">
        <v>22696</v>
      </c>
      <c r="K9191" t="s">
        <v>10251</v>
      </c>
    </row>
    <row r="9192" spans="10:11" x14ac:dyDescent="0.25">
      <c r="J9192" s="1" t="s">
        <v>22697</v>
      </c>
      <c r="K9192" t="s">
        <v>2370</v>
      </c>
    </row>
    <row r="9193" spans="10:11" x14ac:dyDescent="0.25">
      <c r="J9193" s="1" t="s">
        <v>22698</v>
      </c>
      <c r="K9193" t="s">
        <v>10252</v>
      </c>
    </row>
    <row r="9194" spans="10:11" x14ac:dyDescent="0.25">
      <c r="J9194" s="1" t="s">
        <v>22699</v>
      </c>
      <c r="K9194" t="s">
        <v>10253</v>
      </c>
    </row>
    <row r="9195" spans="10:11" x14ac:dyDescent="0.25">
      <c r="J9195" s="1" t="s">
        <v>22700</v>
      </c>
      <c r="K9195" t="s">
        <v>10254</v>
      </c>
    </row>
    <row r="9196" spans="10:11" x14ac:dyDescent="0.25">
      <c r="J9196" s="1" t="s">
        <v>22701</v>
      </c>
      <c r="K9196" t="s">
        <v>2371</v>
      </c>
    </row>
    <row r="9197" spans="10:11" x14ac:dyDescent="0.25">
      <c r="J9197" s="1" t="s">
        <v>22702</v>
      </c>
      <c r="K9197" t="s">
        <v>966</v>
      </c>
    </row>
    <row r="9198" spans="10:11" x14ac:dyDescent="0.25">
      <c r="J9198" s="1" t="s">
        <v>22703</v>
      </c>
      <c r="K9198" t="s">
        <v>10255</v>
      </c>
    </row>
    <row r="9199" spans="10:11" x14ac:dyDescent="0.25">
      <c r="J9199" s="1" t="s">
        <v>22704</v>
      </c>
      <c r="K9199" t="s">
        <v>10256</v>
      </c>
    </row>
    <row r="9200" spans="10:11" x14ac:dyDescent="0.25">
      <c r="J9200" s="1" t="s">
        <v>22705</v>
      </c>
      <c r="K9200" t="s">
        <v>10257</v>
      </c>
    </row>
    <row r="9201" spans="10:11" x14ac:dyDescent="0.25">
      <c r="J9201" s="1" t="s">
        <v>22706</v>
      </c>
      <c r="K9201" t="s">
        <v>10258</v>
      </c>
    </row>
    <row r="9202" spans="10:11" x14ac:dyDescent="0.25">
      <c r="J9202" s="1" t="s">
        <v>22707</v>
      </c>
      <c r="K9202" t="s">
        <v>2372</v>
      </c>
    </row>
    <row r="9203" spans="10:11" x14ac:dyDescent="0.25">
      <c r="J9203" s="1" t="s">
        <v>22708</v>
      </c>
      <c r="K9203" t="s">
        <v>10259</v>
      </c>
    </row>
    <row r="9204" spans="10:11" x14ac:dyDescent="0.25">
      <c r="J9204" s="1" t="s">
        <v>22709</v>
      </c>
      <c r="K9204" t="s">
        <v>10260</v>
      </c>
    </row>
    <row r="9205" spans="10:11" x14ac:dyDescent="0.25">
      <c r="J9205" s="1" t="s">
        <v>22710</v>
      </c>
      <c r="K9205" t="s">
        <v>10261</v>
      </c>
    </row>
    <row r="9206" spans="10:11" x14ac:dyDescent="0.25">
      <c r="J9206" s="1" t="s">
        <v>22711</v>
      </c>
      <c r="K9206" t="s">
        <v>10262</v>
      </c>
    </row>
    <row r="9207" spans="10:11" x14ac:dyDescent="0.25">
      <c r="J9207" s="1" t="s">
        <v>22712</v>
      </c>
      <c r="K9207" t="s">
        <v>1637</v>
      </c>
    </row>
    <row r="9208" spans="10:11" x14ac:dyDescent="0.25">
      <c r="J9208" s="1" t="s">
        <v>22713</v>
      </c>
      <c r="K9208" t="s">
        <v>10263</v>
      </c>
    </row>
    <row r="9209" spans="10:11" x14ac:dyDescent="0.25">
      <c r="J9209" s="1" t="s">
        <v>22714</v>
      </c>
      <c r="K9209" t="s">
        <v>687</v>
      </c>
    </row>
    <row r="9210" spans="10:11" x14ac:dyDescent="0.25">
      <c r="J9210" s="1" t="s">
        <v>22715</v>
      </c>
      <c r="K9210" t="s">
        <v>10264</v>
      </c>
    </row>
    <row r="9211" spans="10:11" x14ac:dyDescent="0.25">
      <c r="J9211" s="1" t="s">
        <v>22716</v>
      </c>
      <c r="K9211" t="s">
        <v>1638</v>
      </c>
    </row>
    <row r="9212" spans="10:11" x14ac:dyDescent="0.25">
      <c r="J9212" s="1" t="s">
        <v>22717</v>
      </c>
      <c r="K9212" t="s">
        <v>10265</v>
      </c>
    </row>
    <row r="9213" spans="10:11" x14ac:dyDescent="0.25">
      <c r="J9213" s="1" t="s">
        <v>22718</v>
      </c>
      <c r="K9213" t="s">
        <v>10266</v>
      </c>
    </row>
    <row r="9214" spans="10:11" x14ac:dyDescent="0.25">
      <c r="J9214" s="1" t="s">
        <v>22719</v>
      </c>
      <c r="K9214" t="s">
        <v>10267</v>
      </c>
    </row>
    <row r="9215" spans="10:11" x14ac:dyDescent="0.25">
      <c r="J9215" s="1" t="s">
        <v>22720</v>
      </c>
      <c r="K9215" t="s">
        <v>10268</v>
      </c>
    </row>
    <row r="9216" spans="10:11" x14ac:dyDescent="0.25">
      <c r="J9216" s="1" t="s">
        <v>22721</v>
      </c>
      <c r="K9216" t="s">
        <v>10269</v>
      </c>
    </row>
    <row r="9217" spans="10:11" x14ac:dyDescent="0.25">
      <c r="J9217" s="1" t="s">
        <v>22722</v>
      </c>
      <c r="K9217" t="s">
        <v>10270</v>
      </c>
    </row>
    <row r="9218" spans="10:11" x14ac:dyDescent="0.25">
      <c r="J9218" s="1" t="s">
        <v>22723</v>
      </c>
      <c r="K9218" t="s">
        <v>10271</v>
      </c>
    </row>
    <row r="9219" spans="10:11" x14ac:dyDescent="0.25">
      <c r="J9219" s="1" t="s">
        <v>22724</v>
      </c>
      <c r="K9219" t="s">
        <v>10272</v>
      </c>
    </row>
    <row r="9220" spans="10:11" x14ac:dyDescent="0.25">
      <c r="J9220" s="1" t="s">
        <v>22725</v>
      </c>
      <c r="K9220" t="s">
        <v>10273</v>
      </c>
    </row>
    <row r="9221" spans="10:11" x14ac:dyDescent="0.25">
      <c r="J9221" s="1" t="s">
        <v>22726</v>
      </c>
      <c r="K9221" t="s">
        <v>10274</v>
      </c>
    </row>
    <row r="9222" spans="10:11" x14ac:dyDescent="0.25">
      <c r="J9222" s="1" t="s">
        <v>22727</v>
      </c>
      <c r="K9222" t="s">
        <v>10275</v>
      </c>
    </row>
    <row r="9223" spans="10:11" x14ac:dyDescent="0.25">
      <c r="J9223" s="1" t="s">
        <v>22728</v>
      </c>
      <c r="K9223" t="s">
        <v>10276</v>
      </c>
    </row>
    <row r="9224" spans="10:11" x14ac:dyDescent="0.25">
      <c r="J9224" s="1" t="s">
        <v>22729</v>
      </c>
      <c r="K9224" t="s">
        <v>10277</v>
      </c>
    </row>
    <row r="9225" spans="10:11" x14ac:dyDescent="0.25">
      <c r="J9225" s="1" t="s">
        <v>22730</v>
      </c>
      <c r="K9225" t="s">
        <v>10278</v>
      </c>
    </row>
    <row r="9226" spans="10:11" x14ac:dyDescent="0.25">
      <c r="J9226" s="1" t="s">
        <v>22731</v>
      </c>
      <c r="K9226" t="s">
        <v>10279</v>
      </c>
    </row>
    <row r="9227" spans="10:11" x14ac:dyDescent="0.25">
      <c r="J9227" s="1" t="s">
        <v>22732</v>
      </c>
      <c r="K9227" t="s">
        <v>1639</v>
      </c>
    </row>
    <row r="9228" spans="10:11" x14ac:dyDescent="0.25">
      <c r="J9228" s="1" t="s">
        <v>22733</v>
      </c>
      <c r="K9228" t="s">
        <v>10280</v>
      </c>
    </row>
    <row r="9229" spans="10:11" x14ac:dyDescent="0.25">
      <c r="J9229" s="1" t="s">
        <v>22734</v>
      </c>
      <c r="K9229" t="s">
        <v>10281</v>
      </c>
    </row>
    <row r="9230" spans="10:11" x14ac:dyDescent="0.25">
      <c r="J9230" s="1" t="s">
        <v>22735</v>
      </c>
      <c r="K9230" t="s">
        <v>10282</v>
      </c>
    </row>
    <row r="9231" spans="10:11" x14ac:dyDescent="0.25">
      <c r="J9231" s="1" t="s">
        <v>22736</v>
      </c>
      <c r="K9231" t="s">
        <v>967</v>
      </c>
    </row>
    <row r="9232" spans="10:11" x14ac:dyDescent="0.25">
      <c r="J9232" s="1" t="s">
        <v>22737</v>
      </c>
      <c r="K9232" t="s">
        <v>10283</v>
      </c>
    </row>
    <row r="9233" spans="10:11" x14ac:dyDescent="0.25">
      <c r="J9233" s="1" t="s">
        <v>22738</v>
      </c>
      <c r="K9233" t="s">
        <v>10284</v>
      </c>
    </row>
    <row r="9234" spans="10:11" x14ac:dyDescent="0.25">
      <c r="J9234" s="1" t="s">
        <v>22739</v>
      </c>
      <c r="K9234" t="s">
        <v>10284</v>
      </c>
    </row>
    <row r="9235" spans="10:11" x14ac:dyDescent="0.25">
      <c r="J9235" s="1" t="s">
        <v>22740</v>
      </c>
      <c r="K9235" t="s">
        <v>10285</v>
      </c>
    </row>
    <row r="9236" spans="10:11" x14ac:dyDescent="0.25">
      <c r="J9236" s="1" t="s">
        <v>22741</v>
      </c>
      <c r="K9236" t="s">
        <v>10286</v>
      </c>
    </row>
    <row r="9237" spans="10:11" x14ac:dyDescent="0.25">
      <c r="J9237" s="1" t="s">
        <v>22742</v>
      </c>
      <c r="K9237" t="s">
        <v>10287</v>
      </c>
    </row>
    <row r="9238" spans="10:11" x14ac:dyDescent="0.25">
      <c r="J9238" s="1" t="s">
        <v>22743</v>
      </c>
      <c r="K9238" t="s">
        <v>10288</v>
      </c>
    </row>
    <row r="9239" spans="10:11" x14ac:dyDescent="0.25">
      <c r="J9239" s="1" t="s">
        <v>22744</v>
      </c>
      <c r="K9239" t="s">
        <v>10289</v>
      </c>
    </row>
    <row r="9240" spans="10:11" x14ac:dyDescent="0.25">
      <c r="J9240" s="1" t="s">
        <v>22745</v>
      </c>
      <c r="K9240" t="s">
        <v>10290</v>
      </c>
    </row>
    <row r="9241" spans="10:11" x14ac:dyDescent="0.25">
      <c r="J9241" s="1" t="s">
        <v>22746</v>
      </c>
      <c r="K9241" t="s">
        <v>1640</v>
      </c>
    </row>
    <row r="9242" spans="10:11" x14ac:dyDescent="0.25">
      <c r="J9242" s="1" t="s">
        <v>22747</v>
      </c>
      <c r="K9242" t="s">
        <v>10291</v>
      </c>
    </row>
    <row r="9243" spans="10:11" x14ac:dyDescent="0.25">
      <c r="J9243" s="1" t="s">
        <v>22748</v>
      </c>
      <c r="K9243" t="s">
        <v>10292</v>
      </c>
    </row>
    <row r="9244" spans="10:11" x14ac:dyDescent="0.25">
      <c r="J9244" s="1" t="s">
        <v>22749</v>
      </c>
      <c r="K9244" t="s">
        <v>10293</v>
      </c>
    </row>
    <row r="9245" spans="10:11" x14ac:dyDescent="0.25">
      <c r="J9245" s="1" t="s">
        <v>22750</v>
      </c>
      <c r="K9245" t="s">
        <v>10294</v>
      </c>
    </row>
    <row r="9246" spans="10:11" x14ac:dyDescent="0.25">
      <c r="J9246" s="1" t="s">
        <v>22751</v>
      </c>
      <c r="K9246" t="s">
        <v>10295</v>
      </c>
    </row>
    <row r="9247" spans="10:11" x14ac:dyDescent="0.25">
      <c r="J9247" s="1" t="s">
        <v>22752</v>
      </c>
      <c r="K9247" t="s">
        <v>10296</v>
      </c>
    </row>
    <row r="9248" spans="10:11" x14ac:dyDescent="0.25">
      <c r="J9248" s="1" t="s">
        <v>22753</v>
      </c>
      <c r="K9248" t="s">
        <v>10297</v>
      </c>
    </row>
    <row r="9249" spans="10:11" x14ac:dyDescent="0.25">
      <c r="J9249" s="1" t="s">
        <v>22754</v>
      </c>
      <c r="K9249" t="s">
        <v>1641</v>
      </c>
    </row>
    <row r="9250" spans="10:11" x14ac:dyDescent="0.25">
      <c r="J9250" s="1" t="s">
        <v>22755</v>
      </c>
      <c r="K9250" t="s">
        <v>10298</v>
      </c>
    </row>
    <row r="9251" spans="10:11" x14ac:dyDescent="0.25">
      <c r="J9251" s="1" t="s">
        <v>22756</v>
      </c>
      <c r="K9251" t="s">
        <v>10299</v>
      </c>
    </row>
    <row r="9252" spans="10:11" x14ac:dyDescent="0.25">
      <c r="J9252" s="1" t="s">
        <v>22757</v>
      </c>
      <c r="K9252" t="s">
        <v>10300</v>
      </c>
    </row>
    <row r="9253" spans="10:11" x14ac:dyDescent="0.25">
      <c r="J9253" s="1" t="s">
        <v>22758</v>
      </c>
      <c r="K9253" t="s">
        <v>10301</v>
      </c>
    </row>
    <row r="9254" spans="10:11" x14ac:dyDescent="0.25">
      <c r="J9254" s="1" t="s">
        <v>22759</v>
      </c>
      <c r="K9254" t="s">
        <v>10302</v>
      </c>
    </row>
    <row r="9255" spans="10:11" x14ac:dyDescent="0.25">
      <c r="J9255" s="1" t="s">
        <v>22760</v>
      </c>
      <c r="K9255" t="s">
        <v>10303</v>
      </c>
    </row>
    <row r="9256" spans="10:11" x14ac:dyDescent="0.25">
      <c r="J9256" s="1" t="s">
        <v>22761</v>
      </c>
      <c r="K9256" t="s">
        <v>10304</v>
      </c>
    </row>
    <row r="9257" spans="10:11" x14ac:dyDescent="0.25">
      <c r="J9257" s="1" t="s">
        <v>22762</v>
      </c>
      <c r="K9257" t="s">
        <v>10305</v>
      </c>
    </row>
    <row r="9258" spans="10:11" x14ac:dyDescent="0.25">
      <c r="J9258" s="1" t="s">
        <v>22763</v>
      </c>
      <c r="K9258" t="s">
        <v>968</v>
      </c>
    </row>
    <row r="9259" spans="10:11" x14ac:dyDescent="0.25">
      <c r="J9259" s="1" t="s">
        <v>22764</v>
      </c>
      <c r="K9259" t="s">
        <v>10306</v>
      </c>
    </row>
    <row r="9260" spans="10:11" x14ac:dyDescent="0.25">
      <c r="J9260" s="1" t="s">
        <v>22765</v>
      </c>
      <c r="K9260" t="s">
        <v>969</v>
      </c>
    </row>
    <row r="9261" spans="10:11" x14ac:dyDescent="0.25">
      <c r="J9261" s="1" t="s">
        <v>22766</v>
      </c>
      <c r="K9261" t="s">
        <v>969</v>
      </c>
    </row>
    <row r="9262" spans="10:11" x14ac:dyDescent="0.25">
      <c r="J9262" s="1" t="s">
        <v>22767</v>
      </c>
      <c r="K9262" t="s">
        <v>10307</v>
      </c>
    </row>
    <row r="9263" spans="10:11" x14ac:dyDescent="0.25">
      <c r="J9263" s="1" t="s">
        <v>22768</v>
      </c>
      <c r="K9263" t="s">
        <v>10308</v>
      </c>
    </row>
    <row r="9264" spans="10:11" x14ac:dyDescent="0.25">
      <c r="J9264" s="1" t="s">
        <v>22769</v>
      </c>
      <c r="K9264" t="s">
        <v>10309</v>
      </c>
    </row>
    <row r="9265" spans="10:11" x14ac:dyDescent="0.25">
      <c r="J9265" s="1" t="s">
        <v>22770</v>
      </c>
      <c r="K9265" t="s">
        <v>10310</v>
      </c>
    </row>
    <row r="9266" spans="10:11" x14ac:dyDescent="0.25">
      <c r="J9266" s="1" t="s">
        <v>22771</v>
      </c>
      <c r="K9266" t="s">
        <v>10311</v>
      </c>
    </row>
    <row r="9267" spans="10:11" x14ac:dyDescent="0.25">
      <c r="J9267" s="1" t="s">
        <v>22772</v>
      </c>
      <c r="K9267" t="s">
        <v>10312</v>
      </c>
    </row>
    <row r="9268" spans="10:11" x14ac:dyDescent="0.25">
      <c r="J9268" s="1" t="s">
        <v>22773</v>
      </c>
      <c r="K9268" t="s">
        <v>10313</v>
      </c>
    </row>
    <row r="9269" spans="10:11" x14ac:dyDescent="0.25">
      <c r="J9269" s="1" t="s">
        <v>22774</v>
      </c>
      <c r="K9269" t="s">
        <v>10314</v>
      </c>
    </row>
    <row r="9270" spans="10:11" x14ac:dyDescent="0.25">
      <c r="J9270" s="1" t="s">
        <v>22775</v>
      </c>
      <c r="K9270" t="s">
        <v>10315</v>
      </c>
    </row>
    <row r="9271" spans="10:11" x14ac:dyDescent="0.25">
      <c r="J9271" s="1" t="s">
        <v>22776</v>
      </c>
      <c r="K9271" t="s">
        <v>10316</v>
      </c>
    </row>
    <row r="9272" spans="10:11" x14ac:dyDescent="0.25">
      <c r="J9272" s="1" t="s">
        <v>22777</v>
      </c>
      <c r="K9272" t="s">
        <v>2373</v>
      </c>
    </row>
    <row r="9273" spans="10:11" x14ac:dyDescent="0.25">
      <c r="J9273" s="1" t="s">
        <v>22778</v>
      </c>
      <c r="K9273" t="s">
        <v>10317</v>
      </c>
    </row>
    <row r="9274" spans="10:11" x14ac:dyDescent="0.25">
      <c r="J9274" s="1" t="s">
        <v>22779</v>
      </c>
      <c r="K9274" t="s">
        <v>2374</v>
      </c>
    </row>
    <row r="9275" spans="10:11" x14ac:dyDescent="0.25">
      <c r="J9275" s="1" t="s">
        <v>22780</v>
      </c>
      <c r="K9275" t="s">
        <v>1642</v>
      </c>
    </row>
    <row r="9276" spans="10:11" x14ac:dyDescent="0.25">
      <c r="J9276" s="1" t="s">
        <v>22781</v>
      </c>
      <c r="K9276" t="s">
        <v>1643</v>
      </c>
    </row>
    <row r="9277" spans="10:11" x14ac:dyDescent="0.25">
      <c r="J9277" s="1" t="s">
        <v>22782</v>
      </c>
      <c r="K9277" t="s">
        <v>688</v>
      </c>
    </row>
    <row r="9278" spans="10:11" x14ac:dyDescent="0.25">
      <c r="J9278" s="1" t="s">
        <v>22783</v>
      </c>
      <c r="K9278" t="s">
        <v>10318</v>
      </c>
    </row>
    <row r="9279" spans="10:11" x14ac:dyDescent="0.25">
      <c r="J9279" s="1" t="s">
        <v>22784</v>
      </c>
      <c r="K9279" t="s">
        <v>10319</v>
      </c>
    </row>
    <row r="9280" spans="10:11" x14ac:dyDescent="0.25">
      <c r="J9280" s="1" t="s">
        <v>22785</v>
      </c>
      <c r="K9280" t="s">
        <v>10320</v>
      </c>
    </row>
    <row r="9281" spans="10:11" x14ac:dyDescent="0.25">
      <c r="J9281" s="1" t="s">
        <v>22786</v>
      </c>
      <c r="K9281" t="s">
        <v>10321</v>
      </c>
    </row>
    <row r="9282" spans="10:11" x14ac:dyDescent="0.25">
      <c r="J9282" s="1" t="s">
        <v>22787</v>
      </c>
      <c r="K9282" t="s">
        <v>10322</v>
      </c>
    </row>
    <row r="9283" spans="10:11" x14ac:dyDescent="0.25">
      <c r="J9283" s="1" t="s">
        <v>22788</v>
      </c>
      <c r="K9283" t="s">
        <v>10323</v>
      </c>
    </row>
    <row r="9284" spans="10:11" x14ac:dyDescent="0.25">
      <c r="J9284" s="1" t="s">
        <v>22789</v>
      </c>
      <c r="K9284" t="s">
        <v>10324</v>
      </c>
    </row>
    <row r="9285" spans="10:11" x14ac:dyDescent="0.25">
      <c r="J9285" s="1" t="s">
        <v>22790</v>
      </c>
      <c r="K9285" t="s">
        <v>10325</v>
      </c>
    </row>
    <row r="9286" spans="10:11" x14ac:dyDescent="0.25">
      <c r="J9286" s="1" t="s">
        <v>22791</v>
      </c>
      <c r="K9286" t="s">
        <v>10326</v>
      </c>
    </row>
    <row r="9287" spans="10:11" x14ac:dyDescent="0.25">
      <c r="J9287" s="1" t="s">
        <v>22792</v>
      </c>
      <c r="K9287" t="s">
        <v>10327</v>
      </c>
    </row>
    <row r="9288" spans="10:11" x14ac:dyDescent="0.25">
      <c r="J9288" s="1" t="s">
        <v>22793</v>
      </c>
      <c r="K9288" t="s">
        <v>10328</v>
      </c>
    </row>
    <row r="9289" spans="10:11" x14ac:dyDescent="0.25">
      <c r="J9289" s="1" t="s">
        <v>22794</v>
      </c>
      <c r="K9289" t="s">
        <v>10329</v>
      </c>
    </row>
    <row r="9290" spans="10:11" x14ac:dyDescent="0.25">
      <c r="J9290" s="1" t="s">
        <v>22795</v>
      </c>
      <c r="K9290" t="s">
        <v>10330</v>
      </c>
    </row>
    <row r="9291" spans="10:11" x14ac:dyDescent="0.25">
      <c r="J9291" s="1" t="s">
        <v>22796</v>
      </c>
      <c r="K9291" t="s">
        <v>10331</v>
      </c>
    </row>
    <row r="9292" spans="10:11" x14ac:dyDescent="0.25">
      <c r="J9292" s="1" t="s">
        <v>22797</v>
      </c>
      <c r="K9292" t="s">
        <v>10332</v>
      </c>
    </row>
    <row r="9293" spans="10:11" x14ac:dyDescent="0.25">
      <c r="J9293" s="1" t="s">
        <v>22798</v>
      </c>
      <c r="K9293" t="s">
        <v>10333</v>
      </c>
    </row>
    <row r="9294" spans="10:11" x14ac:dyDescent="0.25">
      <c r="J9294" s="1" t="s">
        <v>22799</v>
      </c>
      <c r="K9294" t="s">
        <v>10334</v>
      </c>
    </row>
    <row r="9295" spans="10:11" x14ac:dyDescent="0.25">
      <c r="J9295" s="1" t="s">
        <v>22800</v>
      </c>
      <c r="K9295" t="s">
        <v>10335</v>
      </c>
    </row>
    <row r="9296" spans="10:11" x14ac:dyDescent="0.25">
      <c r="J9296" s="1" t="s">
        <v>22801</v>
      </c>
      <c r="K9296" t="s">
        <v>10336</v>
      </c>
    </row>
    <row r="9297" spans="10:11" x14ac:dyDescent="0.25">
      <c r="J9297" s="1" t="s">
        <v>22802</v>
      </c>
      <c r="K9297" t="s">
        <v>10337</v>
      </c>
    </row>
    <row r="9298" spans="10:11" x14ac:dyDescent="0.25">
      <c r="J9298" s="1" t="s">
        <v>22803</v>
      </c>
      <c r="K9298" t="s">
        <v>10338</v>
      </c>
    </row>
    <row r="9299" spans="10:11" x14ac:dyDescent="0.25">
      <c r="J9299" s="1" t="s">
        <v>22804</v>
      </c>
      <c r="K9299" t="s">
        <v>689</v>
      </c>
    </row>
    <row r="9300" spans="10:11" x14ac:dyDescent="0.25">
      <c r="J9300" s="1" t="s">
        <v>22805</v>
      </c>
      <c r="K9300" t="s">
        <v>10339</v>
      </c>
    </row>
    <row r="9301" spans="10:11" x14ac:dyDescent="0.25">
      <c r="J9301" s="1" t="s">
        <v>22806</v>
      </c>
      <c r="K9301" t="s">
        <v>10340</v>
      </c>
    </row>
    <row r="9302" spans="10:11" x14ac:dyDescent="0.25">
      <c r="J9302" s="1" t="s">
        <v>22807</v>
      </c>
      <c r="K9302" t="s">
        <v>970</v>
      </c>
    </row>
    <row r="9303" spans="10:11" x14ac:dyDescent="0.25">
      <c r="J9303" s="1" t="s">
        <v>22808</v>
      </c>
      <c r="K9303" t="s">
        <v>971</v>
      </c>
    </row>
    <row r="9304" spans="10:11" x14ac:dyDescent="0.25">
      <c r="J9304" s="1" t="s">
        <v>22809</v>
      </c>
      <c r="K9304" t="s">
        <v>690</v>
      </c>
    </row>
    <row r="9305" spans="10:11" x14ac:dyDescent="0.25">
      <c r="J9305" s="1" t="s">
        <v>22810</v>
      </c>
      <c r="K9305" t="s">
        <v>10341</v>
      </c>
    </row>
    <row r="9306" spans="10:11" x14ac:dyDescent="0.25">
      <c r="J9306" s="1" t="s">
        <v>22811</v>
      </c>
      <c r="K9306" t="s">
        <v>1644</v>
      </c>
    </row>
    <row r="9307" spans="10:11" x14ac:dyDescent="0.25">
      <c r="J9307" s="1" t="s">
        <v>22812</v>
      </c>
      <c r="K9307" t="s">
        <v>1645</v>
      </c>
    </row>
    <row r="9308" spans="10:11" x14ac:dyDescent="0.25">
      <c r="J9308" s="1" t="s">
        <v>22813</v>
      </c>
      <c r="K9308" t="s">
        <v>10342</v>
      </c>
    </row>
    <row r="9309" spans="10:11" x14ac:dyDescent="0.25">
      <c r="J9309" s="1" t="s">
        <v>22814</v>
      </c>
      <c r="K9309" t="s">
        <v>2375</v>
      </c>
    </row>
    <row r="9310" spans="10:11" x14ac:dyDescent="0.25">
      <c r="J9310" s="1" t="s">
        <v>22815</v>
      </c>
      <c r="K9310" t="s">
        <v>1646</v>
      </c>
    </row>
    <row r="9311" spans="10:11" x14ac:dyDescent="0.25">
      <c r="J9311" s="1" t="s">
        <v>22816</v>
      </c>
      <c r="K9311" t="s">
        <v>10343</v>
      </c>
    </row>
    <row r="9312" spans="10:11" x14ac:dyDescent="0.25">
      <c r="J9312" s="1" t="s">
        <v>22817</v>
      </c>
      <c r="K9312" t="s">
        <v>10344</v>
      </c>
    </row>
    <row r="9313" spans="10:11" x14ac:dyDescent="0.25">
      <c r="J9313" s="1" t="s">
        <v>22818</v>
      </c>
      <c r="K9313" t="s">
        <v>10345</v>
      </c>
    </row>
    <row r="9314" spans="10:11" x14ac:dyDescent="0.25">
      <c r="J9314" s="1" t="s">
        <v>22819</v>
      </c>
      <c r="K9314" t="s">
        <v>10346</v>
      </c>
    </row>
    <row r="9315" spans="10:11" x14ac:dyDescent="0.25">
      <c r="J9315" s="1" t="s">
        <v>22820</v>
      </c>
      <c r="K9315" t="s">
        <v>10347</v>
      </c>
    </row>
    <row r="9316" spans="10:11" x14ac:dyDescent="0.25">
      <c r="J9316" s="1" t="s">
        <v>22821</v>
      </c>
      <c r="K9316" t="s">
        <v>10348</v>
      </c>
    </row>
    <row r="9317" spans="10:11" x14ac:dyDescent="0.25">
      <c r="J9317" s="1" t="s">
        <v>22822</v>
      </c>
      <c r="K9317" t="s">
        <v>10349</v>
      </c>
    </row>
    <row r="9318" spans="10:11" x14ac:dyDescent="0.25">
      <c r="J9318" s="1" t="s">
        <v>22823</v>
      </c>
      <c r="K9318" t="s">
        <v>10350</v>
      </c>
    </row>
    <row r="9319" spans="10:11" x14ac:dyDescent="0.25">
      <c r="J9319" s="1" t="s">
        <v>22824</v>
      </c>
      <c r="K9319" t="s">
        <v>10351</v>
      </c>
    </row>
    <row r="9320" spans="10:11" x14ac:dyDescent="0.25">
      <c r="J9320" s="1" t="s">
        <v>22825</v>
      </c>
      <c r="K9320" t="s">
        <v>10352</v>
      </c>
    </row>
    <row r="9321" spans="10:11" x14ac:dyDescent="0.25">
      <c r="J9321" s="1" t="s">
        <v>22826</v>
      </c>
      <c r="K9321" t="s">
        <v>10353</v>
      </c>
    </row>
    <row r="9322" spans="10:11" x14ac:dyDescent="0.25">
      <c r="J9322" s="1" t="s">
        <v>22827</v>
      </c>
      <c r="K9322" t="s">
        <v>10354</v>
      </c>
    </row>
    <row r="9323" spans="10:11" x14ac:dyDescent="0.25">
      <c r="J9323" s="1" t="s">
        <v>22828</v>
      </c>
      <c r="K9323" t="s">
        <v>10355</v>
      </c>
    </row>
    <row r="9324" spans="10:11" x14ac:dyDescent="0.25">
      <c r="J9324" s="1" t="s">
        <v>22829</v>
      </c>
      <c r="K9324" t="s">
        <v>1647</v>
      </c>
    </row>
    <row r="9325" spans="10:11" x14ac:dyDescent="0.25">
      <c r="J9325" s="1" t="s">
        <v>22830</v>
      </c>
      <c r="K9325" t="s">
        <v>10356</v>
      </c>
    </row>
    <row r="9326" spans="10:11" x14ac:dyDescent="0.25">
      <c r="J9326" s="1" t="s">
        <v>22831</v>
      </c>
      <c r="K9326" t="s">
        <v>10357</v>
      </c>
    </row>
    <row r="9327" spans="10:11" x14ac:dyDescent="0.25">
      <c r="J9327" s="1" t="s">
        <v>22832</v>
      </c>
      <c r="K9327" t="s">
        <v>10358</v>
      </c>
    </row>
    <row r="9328" spans="10:11" x14ac:dyDescent="0.25">
      <c r="J9328" s="1" t="s">
        <v>22833</v>
      </c>
      <c r="K9328" t="s">
        <v>10359</v>
      </c>
    </row>
    <row r="9329" spans="10:11" x14ac:dyDescent="0.25">
      <c r="J9329" s="1" t="s">
        <v>22834</v>
      </c>
      <c r="K9329" t="s">
        <v>10360</v>
      </c>
    </row>
    <row r="9330" spans="10:11" x14ac:dyDescent="0.25">
      <c r="J9330" s="1" t="s">
        <v>22835</v>
      </c>
      <c r="K9330" t="s">
        <v>10361</v>
      </c>
    </row>
    <row r="9331" spans="10:11" x14ac:dyDescent="0.25">
      <c r="J9331" s="1" t="s">
        <v>22836</v>
      </c>
      <c r="K9331" t="s">
        <v>2376</v>
      </c>
    </row>
    <row r="9332" spans="10:11" x14ac:dyDescent="0.25">
      <c r="J9332" s="1" t="s">
        <v>22837</v>
      </c>
      <c r="K9332" t="s">
        <v>2377</v>
      </c>
    </row>
    <row r="9333" spans="10:11" x14ac:dyDescent="0.25">
      <c r="J9333" s="1" t="s">
        <v>22838</v>
      </c>
      <c r="K9333" t="s">
        <v>10362</v>
      </c>
    </row>
    <row r="9334" spans="10:11" x14ac:dyDescent="0.25">
      <c r="J9334" s="1" t="s">
        <v>22839</v>
      </c>
      <c r="K9334" t="s">
        <v>10363</v>
      </c>
    </row>
    <row r="9335" spans="10:11" x14ac:dyDescent="0.25">
      <c r="J9335" s="1" t="s">
        <v>22840</v>
      </c>
      <c r="K9335" t="s">
        <v>10364</v>
      </c>
    </row>
    <row r="9336" spans="10:11" x14ac:dyDescent="0.25">
      <c r="J9336" s="1" t="s">
        <v>22841</v>
      </c>
      <c r="K9336" t="s">
        <v>691</v>
      </c>
    </row>
    <row r="9337" spans="10:11" x14ac:dyDescent="0.25">
      <c r="J9337" s="1" t="s">
        <v>22842</v>
      </c>
      <c r="K9337" t="s">
        <v>10365</v>
      </c>
    </row>
    <row r="9338" spans="10:11" x14ac:dyDescent="0.25">
      <c r="J9338" s="1" t="s">
        <v>22843</v>
      </c>
      <c r="K9338" t="s">
        <v>10366</v>
      </c>
    </row>
    <row r="9339" spans="10:11" x14ac:dyDescent="0.25">
      <c r="J9339" s="1" t="s">
        <v>22844</v>
      </c>
      <c r="K9339" t="s">
        <v>10367</v>
      </c>
    </row>
    <row r="9340" spans="10:11" x14ac:dyDescent="0.25">
      <c r="J9340" s="1" t="s">
        <v>22845</v>
      </c>
      <c r="K9340" t="s">
        <v>10368</v>
      </c>
    </row>
    <row r="9341" spans="10:11" x14ac:dyDescent="0.25">
      <c r="J9341" s="1" t="s">
        <v>22846</v>
      </c>
      <c r="K9341" t="s">
        <v>10369</v>
      </c>
    </row>
    <row r="9342" spans="10:11" x14ac:dyDescent="0.25">
      <c r="J9342" s="1" t="s">
        <v>22847</v>
      </c>
      <c r="K9342" t="s">
        <v>10370</v>
      </c>
    </row>
    <row r="9343" spans="10:11" x14ac:dyDescent="0.25">
      <c r="J9343" s="1" t="s">
        <v>22848</v>
      </c>
      <c r="K9343" t="s">
        <v>10371</v>
      </c>
    </row>
    <row r="9344" spans="10:11" x14ac:dyDescent="0.25">
      <c r="J9344" s="1" t="s">
        <v>22849</v>
      </c>
      <c r="K9344" t="s">
        <v>10372</v>
      </c>
    </row>
    <row r="9345" spans="10:11" x14ac:dyDescent="0.25">
      <c r="J9345" s="1" t="s">
        <v>22850</v>
      </c>
      <c r="K9345" t="s">
        <v>10373</v>
      </c>
    </row>
    <row r="9346" spans="10:11" x14ac:dyDescent="0.25">
      <c r="J9346" s="1" t="s">
        <v>22851</v>
      </c>
      <c r="K9346" t="s">
        <v>10374</v>
      </c>
    </row>
    <row r="9347" spans="10:11" x14ac:dyDescent="0.25">
      <c r="J9347" s="1" t="s">
        <v>22852</v>
      </c>
      <c r="K9347" t="s">
        <v>10375</v>
      </c>
    </row>
    <row r="9348" spans="10:11" x14ac:dyDescent="0.25">
      <c r="J9348" s="1" t="s">
        <v>22853</v>
      </c>
      <c r="K9348" t="s">
        <v>10376</v>
      </c>
    </row>
    <row r="9349" spans="10:11" x14ac:dyDescent="0.25">
      <c r="J9349" s="1" t="s">
        <v>22854</v>
      </c>
      <c r="K9349" t="s">
        <v>10377</v>
      </c>
    </row>
    <row r="9350" spans="10:11" x14ac:dyDescent="0.25">
      <c r="J9350" s="1" t="s">
        <v>22855</v>
      </c>
      <c r="K9350" t="s">
        <v>10378</v>
      </c>
    </row>
    <row r="9351" spans="10:11" x14ac:dyDescent="0.25">
      <c r="J9351" s="1" t="s">
        <v>22856</v>
      </c>
      <c r="K9351" t="s">
        <v>10379</v>
      </c>
    </row>
    <row r="9352" spans="10:11" x14ac:dyDescent="0.25">
      <c r="J9352" s="1" t="s">
        <v>22857</v>
      </c>
      <c r="K9352" t="s">
        <v>10380</v>
      </c>
    </row>
    <row r="9353" spans="10:11" x14ac:dyDescent="0.25">
      <c r="J9353" s="1" t="s">
        <v>22858</v>
      </c>
      <c r="K9353" t="s">
        <v>10381</v>
      </c>
    </row>
    <row r="9354" spans="10:11" x14ac:dyDescent="0.25">
      <c r="J9354" s="1" t="s">
        <v>22859</v>
      </c>
      <c r="K9354" t="s">
        <v>692</v>
      </c>
    </row>
    <row r="9355" spans="10:11" x14ac:dyDescent="0.25">
      <c r="J9355" s="1" t="s">
        <v>22860</v>
      </c>
      <c r="K9355" t="s">
        <v>10382</v>
      </c>
    </row>
    <row r="9356" spans="10:11" x14ac:dyDescent="0.25">
      <c r="J9356" s="1" t="s">
        <v>22861</v>
      </c>
      <c r="K9356" t="s">
        <v>10383</v>
      </c>
    </row>
    <row r="9357" spans="10:11" x14ac:dyDescent="0.25">
      <c r="J9357" s="1" t="s">
        <v>22862</v>
      </c>
      <c r="K9357" t="s">
        <v>10384</v>
      </c>
    </row>
    <row r="9358" spans="10:11" x14ac:dyDescent="0.25">
      <c r="J9358" s="1" t="s">
        <v>22863</v>
      </c>
      <c r="K9358" t="s">
        <v>10385</v>
      </c>
    </row>
    <row r="9359" spans="10:11" x14ac:dyDescent="0.25">
      <c r="J9359" s="1" t="s">
        <v>22864</v>
      </c>
      <c r="K9359" t="s">
        <v>10386</v>
      </c>
    </row>
    <row r="9360" spans="10:11" x14ac:dyDescent="0.25">
      <c r="J9360" s="1" t="s">
        <v>22865</v>
      </c>
      <c r="K9360" t="s">
        <v>10387</v>
      </c>
    </row>
    <row r="9361" spans="10:11" x14ac:dyDescent="0.25">
      <c r="J9361" s="1" t="s">
        <v>22866</v>
      </c>
      <c r="K9361" t="s">
        <v>10388</v>
      </c>
    </row>
    <row r="9362" spans="10:11" x14ac:dyDescent="0.25">
      <c r="J9362" s="1" t="s">
        <v>22867</v>
      </c>
      <c r="K9362" t="s">
        <v>10389</v>
      </c>
    </row>
    <row r="9363" spans="10:11" x14ac:dyDescent="0.25">
      <c r="J9363" s="1" t="s">
        <v>22868</v>
      </c>
      <c r="K9363" t="s">
        <v>10390</v>
      </c>
    </row>
    <row r="9364" spans="10:11" x14ac:dyDescent="0.25">
      <c r="J9364" s="1" t="s">
        <v>22869</v>
      </c>
      <c r="K9364" t="s">
        <v>10391</v>
      </c>
    </row>
    <row r="9365" spans="10:11" x14ac:dyDescent="0.25">
      <c r="J9365" s="1" t="s">
        <v>22870</v>
      </c>
      <c r="K9365" t="s">
        <v>10392</v>
      </c>
    </row>
    <row r="9366" spans="10:11" x14ac:dyDescent="0.25">
      <c r="J9366" s="1" t="s">
        <v>22871</v>
      </c>
      <c r="K9366" t="s">
        <v>2378</v>
      </c>
    </row>
    <row r="9367" spans="10:11" x14ac:dyDescent="0.25">
      <c r="J9367" s="1" t="s">
        <v>22872</v>
      </c>
      <c r="K9367" t="s">
        <v>10393</v>
      </c>
    </row>
    <row r="9368" spans="10:11" x14ac:dyDescent="0.25">
      <c r="J9368" s="1" t="s">
        <v>22873</v>
      </c>
      <c r="K9368" t="s">
        <v>10394</v>
      </c>
    </row>
    <row r="9369" spans="10:11" x14ac:dyDescent="0.25">
      <c r="J9369" s="1" t="s">
        <v>22874</v>
      </c>
      <c r="K9369" t="s">
        <v>10395</v>
      </c>
    </row>
    <row r="9370" spans="10:11" x14ac:dyDescent="0.25">
      <c r="J9370" s="1" t="s">
        <v>22875</v>
      </c>
      <c r="K9370" t="s">
        <v>10396</v>
      </c>
    </row>
    <row r="9371" spans="10:11" x14ac:dyDescent="0.25">
      <c r="J9371" s="1" t="s">
        <v>22876</v>
      </c>
      <c r="K9371" t="s">
        <v>10397</v>
      </c>
    </row>
    <row r="9372" spans="10:11" x14ac:dyDescent="0.25">
      <c r="J9372" s="1" t="s">
        <v>22877</v>
      </c>
      <c r="K9372" t="s">
        <v>10398</v>
      </c>
    </row>
    <row r="9373" spans="10:11" x14ac:dyDescent="0.25">
      <c r="J9373" s="1" t="s">
        <v>22878</v>
      </c>
      <c r="K9373" t="s">
        <v>1648</v>
      </c>
    </row>
    <row r="9374" spans="10:11" x14ac:dyDescent="0.25">
      <c r="J9374" s="1" t="s">
        <v>22879</v>
      </c>
      <c r="K9374" t="s">
        <v>10399</v>
      </c>
    </row>
    <row r="9375" spans="10:11" x14ac:dyDescent="0.25">
      <c r="J9375" s="1" t="s">
        <v>22880</v>
      </c>
      <c r="K9375" t="s">
        <v>2379</v>
      </c>
    </row>
    <row r="9376" spans="10:11" x14ac:dyDescent="0.25">
      <c r="J9376" s="1" t="s">
        <v>22881</v>
      </c>
      <c r="K9376" t="s">
        <v>10400</v>
      </c>
    </row>
    <row r="9377" spans="10:11" x14ac:dyDescent="0.25">
      <c r="J9377" s="1" t="s">
        <v>22882</v>
      </c>
      <c r="K9377" t="s">
        <v>10401</v>
      </c>
    </row>
    <row r="9378" spans="10:11" x14ac:dyDescent="0.25">
      <c r="J9378" s="1" t="s">
        <v>22883</v>
      </c>
      <c r="K9378" t="s">
        <v>10402</v>
      </c>
    </row>
    <row r="9379" spans="10:11" x14ac:dyDescent="0.25">
      <c r="J9379" s="1" t="s">
        <v>22884</v>
      </c>
      <c r="K9379" t="s">
        <v>10403</v>
      </c>
    </row>
    <row r="9380" spans="10:11" x14ac:dyDescent="0.25">
      <c r="J9380" s="1" t="s">
        <v>22885</v>
      </c>
      <c r="K9380" t="s">
        <v>10404</v>
      </c>
    </row>
    <row r="9381" spans="10:11" x14ac:dyDescent="0.25">
      <c r="J9381" s="1" t="s">
        <v>22886</v>
      </c>
      <c r="K9381" t="s">
        <v>10405</v>
      </c>
    </row>
    <row r="9382" spans="10:11" x14ac:dyDescent="0.25">
      <c r="J9382" s="1" t="s">
        <v>22887</v>
      </c>
      <c r="K9382" t="s">
        <v>10406</v>
      </c>
    </row>
    <row r="9383" spans="10:11" x14ac:dyDescent="0.25">
      <c r="J9383" s="1" t="s">
        <v>22888</v>
      </c>
      <c r="K9383" t="s">
        <v>2380</v>
      </c>
    </row>
    <row r="9384" spans="10:11" x14ac:dyDescent="0.25">
      <c r="J9384" s="1" t="s">
        <v>22889</v>
      </c>
      <c r="K9384" t="s">
        <v>10407</v>
      </c>
    </row>
    <row r="9385" spans="10:11" x14ac:dyDescent="0.25">
      <c r="J9385" s="1" t="s">
        <v>22890</v>
      </c>
      <c r="K9385" t="s">
        <v>10408</v>
      </c>
    </row>
    <row r="9386" spans="10:11" x14ac:dyDescent="0.25">
      <c r="J9386" s="1" t="s">
        <v>22891</v>
      </c>
      <c r="K9386" t="s">
        <v>10409</v>
      </c>
    </row>
    <row r="9387" spans="10:11" x14ac:dyDescent="0.25">
      <c r="J9387" s="1" t="s">
        <v>22892</v>
      </c>
      <c r="K9387" t="s">
        <v>972</v>
      </c>
    </row>
    <row r="9388" spans="10:11" x14ac:dyDescent="0.25">
      <c r="J9388" s="1" t="s">
        <v>22893</v>
      </c>
      <c r="K9388" t="s">
        <v>2381</v>
      </c>
    </row>
    <row r="9389" spans="10:11" x14ac:dyDescent="0.25">
      <c r="J9389" s="1" t="s">
        <v>22894</v>
      </c>
      <c r="K9389" t="s">
        <v>2382</v>
      </c>
    </row>
    <row r="9390" spans="10:11" x14ac:dyDescent="0.25">
      <c r="J9390" s="1" t="s">
        <v>22895</v>
      </c>
      <c r="K9390" t="s">
        <v>2383</v>
      </c>
    </row>
    <row r="9391" spans="10:11" x14ac:dyDescent="0.25">
      <c r="J9391" s="1" t="s">
        <v>22896</v>
      </c>
      <c r="K9391" t="s">
        <v>10410</v>
      </c>
    </row>
    <row r="9392" spans="10:11" x14ac:dyDescent="0.25">
      <c r="J9392" s="1" t="s">
        <v>22897</v>
      </c>
      <c r="K9392" t="s">
        <v>10411</v>
      </c>
    </row>
    <row r="9393" spans="10:11" x14ac:dyDescent="0.25">
      <c r="J9393" s="1" t="s">
        <v>22898</v>
      </c>
      <c r="K9393" t="s">
        <v>10412</v>
      </c>
    </row>
    <row r="9394" spans="10:11" x14ac:dyDescent="0.25">
      <c r="J9394" s="1" t="s">
        <v>22899</v>
      </c>
      <c r="K9394" t="s">
        <v>10413</v>
      </c>
    </row>
    <row r="9395" spans="10:11" x14ac:dyDescent="0.25">
      <c r="J9395" s="1" t="s">
        <v>22900</v>
      </c>
      <c r="K9395" t="s">
        <v>10414</v>
      </c>
    </row>
    <row r="9396" spans="10:11" x14ac:dyDescent="0.25">
      <c r="J9396" s="1" t="s">
        <v>22901</v>
      </c>
      <c r="K9396" t="s">
        <v>10415</v>
      </c>
    </row>
    <row r="9397" spans="10:11" x14ac:dyDescent="0.25">
      <c r="J9397" s="1" t="s">
        <v>22902</v>
      </c>
      <c r="K9397" t="s">
        <v>10416</v>
      </c>
    </row>
    <row r="9398" spans="10:11" x14ac:dyDescent="0.25">
      <c r="J9398" s="1" t="s">
        <v>22903</v>
      </c>
      <c r="K9398" t="s">
        <v>10417</v>
      </c>
    </row>
    <row r="9399" spans="10:11" x14ac:dyDescent="0.25">
      <c r="J9399" s="1" t="s">
        <v>22904</v>
      </c>
      <c r="K9399" t="s">
        <v>10418</v>
      </c>
    </row>
    <row r="9400" spans="10:11" x14ac:dyDescent="0.25">
      <c r="J9400" s="1" t="s">
        <v>22905</v>
      </c>
      <c r="K9400" t="s">
        <v>10419</v>
      </c>
    </row>
    <row r="9401" spans="10:11" x14ac:dyDescent="0.25">
      <c r="J9401" s="1" t="s">
        <v>22906</v>
      </c>
      <c r="K9401" t="s">
        <v>10420</v>
      </c>
    </row>
    <row r="9402" spans="10:11" x14ac:dyDescent="0.25">
      <c r="J9402" s="1" t="s">
        <v>22907</v>
      </c>
      <c r="K9402" t="s">
        <v>10421</v>
      </c>
    </row>
    <row r="9403" spans="10:11" x14ac:dyDescent="0.25">
      <c r="J9403" s="1" t="s">
        <v>22908</v>
      </c>
      <c r="K9403" t="s">
        <v>10422</v>
      </c>
    </row>
    <row r="9404" spans="10:11" x14ac:dyDescent="0.25">
      <c r="J9404" s="1" t="s">
        <v>22909</v>
      </c>
      <c r="K9404" t="s">
        <v>10423</v>
      </c>
    </row>
    <row r="9405" spans="10:11" x14ac:dyDescent="0.25">
      <c r="J9405" s="1" t="s">
        <v>22910</v>
      </c>
      <c r="K9405" t="s">
        <v>10424</v>
      </c>
    </row>
    <row r="9406" spans="10:11" x14ac:dyDescent="0.25">
      <c r="J9406" s="1" t="s">
        <v>22911</v>
      </c>
      <c r="K9406" t="s">
        <v>2384</v>
      </c>
    </row>
    <row r="9407" spans="10:11" x14ac:dyDescent="0.25">
      <c r="J9407" s="1" t="s">
        <v>22912</v>
      </c>
      <c r="K9407" t="s">
        <v>10425</v>
      </c>
    </row>
    <row r="9408" spans="10:11" x14ac:dyDescent="0.25">
      <c r="J9408" s="1" t="s">
        <v>22913</v>
      </c>
      <c r="K9408" t="s">
        <v>10426</v>
      </c>
    </row>
    <row r="9409" spans="10:11" x14ac:dyDescent="0.25">
      <c r="J9409" s="1" t="s">
        <v>22914</v>
      </c>
      <c r="K9409" t="s">
        <v>10427</v>
      </c>
    </row>
    <row r="9410" spans="10:11" x14ac:dyDescent="0.25">
      <c r="J9410" s="1" t="s">
        <v>22915</v>
      </c>
      <c r="K9410" t="s">
        <v>10428</v>
      </c>
    </row>
    <row r="9411" spans="10:11" x14ac:dyDescent="0.25">
      <c r="J9411" s="1" t="s">
        <v>22916</v>
      </c>
      <c r="K9411" t="s">
        <v>545</v>
      </c>
    </row>
    <row r="9412" spans="10:11" x14ac:dyDescent="0.25">
      <c r="J9412" s="1" t="s">
        <v>22917</v>
      </c>
      <c r="K9412" t="s">
        <v>10429</v>
      </c>
    </row>
    <row r="9413" spans="10:11" x14ac:dyDescent="0.25">
      <c r="J9413" s="1" t="s">
        <v>22918</v>
      </c>
      <c r="K9413" t="s">
        <v>693</v>
      </c>
    </row>
    <row r="9414" spans="10:11" x14ac:dyDescent="0.25">
      <c r="J9414" s="1" t="s">
        <v>22919</v>
      </c>
      <c r="K9414" t="s">
        <v>10430</v>
      </c>
    </row>
    <row r="9415" spans="10:11" x14ac:dyDescent="0.25">
      <c r="J9415" s="1" t="s">
        <v>22920</v>
      </c>
      <c r="K9415" t="s">
        <v>694</v>
      </c>
    </row>
    <row r="9416" spans="10:11" x14ac:dyDescent="0.25">
      <c r="J9416" s="1" t="s">
        <v>22921</v>
      </c>
      <c r="K9416" t="s">
        <v>10431</v>
      </c>
    </row>
    <row r="9417" spans="10:11" x14ac:dyDescent="0.25">
      <c r="J9417" s="1" t="s">
        <v>22922</v>
      </c>
      <c r="K9417" t="s">
        <v>10432</v>
      </c>
    </row>
    <row r="9418" spans="10:11" x14ac:dyDescent="0.25">
      <c r="J9418" s="1" t="s">
        <v>22923</v>
      </c>
      <c r="K9418" t="s">
        <v>10433</v>
      </c>
    </row>
    <row r="9419" spans="10:11" x14ac:dyDescent="0.25">
      <c r="J9419" s="1" t="s">
        <v>22924</v>
      </c>
      <c r="K9419" t="s">
        <v>10434</v>
      </c>
    </row>
    <row r="9420" spans="10:11" x14ac:dyDescent="0.25">
      <c r="J9420" s="1" t="s">
        <v>22925</v>
      </c>
      <c r="K9420" t="s">
        <v>10435</v>
      </c>
    </row>
    <row r="9421" spans="10:11" x14ac:dyDescent="0.25">
      <c r="J9421" s="1" t="s">
        <v>22926</v>
      </c>
      <c r="K9421" t="s">
        <v>10436</v>
      </c>
    </row>
    <row r="9422" spans="10:11" x14ac:dyDescent="0.25">
      <c r="J9422" s="1" t="s">
        <v>22927</v>
      </c>
      <c r="K9422" t="s">
        <v>10437</v>
      </c>
    </row>
    <row r="9423" spans="10:11" x14ac:dyDescent="0.25">
      <c r="J9423" s="1" t="s">
        <v>22928</v>
      </c>
      <c r="K9423" t="s">
        <v>2385</v>
      </c>
    </row>
    <row r="9424" spans="10:11" x14ac:dyDescent="0.25">
      <c r="J9424" s="1" t="s">
        <v>22929</v>
      </c>
      <c r="K9424" t="s">
        <v>1649</v>
      </c>
    </row>
    <row r="9425" spans="10:11" x14ac:dyDescent="0.25">
      <c r="J9425" s="1" t="s">
        <v>22930</v>
      </c>
      <c r="K9425" t="s">
        <v>973</v>
      </c>
    </row>
    <row r="9426" spans="10:11" x14ac:dyDescent="0.25">
      <c r="J9426" s="1" t="s">
        <v>22931</v>
      </c>
      <c r="K9426" t="s">
        <v>973</v>
      </c>
    </row>
    <row r="9427" spans="10:11" x14ac:dyDescent="0.25">
      <c r="J9427" s="1" t="s">
        <v>22932</v>
      </c>
      <c r="K9427" t="s">
        <v>10438</v>
      </c>
    </row>
    <row r="9428" spans="10:11" x14ac:dyDescent="0.25">
      <c r="J9428" s="1" t="s">
        <v>22933</v>
      </c>
      <c r="K9428" t="s">
        <v>10439</v>
      </c>
    </row>
    <row r="9429" spans="10:11" x14ac:dyDescent="0.25">
      <c r="J9429" s="1" t="s">
        <v>22934</v>
      </c>
      <c r="K9429" t="s">
        <v>10440</v>
      </c>
    </row>
    <row r="9430" spans="10:11" x14ac:dyDescent="0.25">
      <c r="J9430" s="1" t="s">
        <v>22935</v>
      </c>
      <c r="K9430" t="s">
        <v>10441</v>
      </c>
    </row>
    <row r="9431" spans="10:11" x14ac:dyDescent="0.25">
      <c r="J9431" s="1" t="s">
        <v>22936</v>
      </c>
      <c r="K9431" t="s">
        <v>10442</v>
      </c>
    </row>
    <row r="9432" spans="10:11" x14ac:dyDescent="0.25">
      <c r="J9432" s="1" t="s">
        <v>22937</v>
      </c>
      <c r="K9432" t="s">
        <v>10443</v>
      </c>
    </row>
    <row r="9433" spans="10:11" x14ac:dyDescent="0.25">
      <c r="J9433" s="1" t="s">
        <v>22938</v>
      </c>
      <c r="K9433" t="s">
        <v>10444</v>
      </c>
    </row>
    <row r="9434" spans="10:11" x14ac:dyDescent="0.25">
      <c r="J9434" s="1" t="s">
        <v>22939</v>
      </c>
      <c r="K9434" t="s">
        <v>10445</v>
      </c>
    </row>
    <row r="9435" spans="10:11" x14ac:dyDescent="0.25">
      <c r="J9435" s="1" t="s">
        <v>22940</v>
      </c>
      <c r="K9435" t="s">
        <v>10446</v>
      </c>
    </row>
    <row r="9436" spans="10:11" x14ac:dyDescent="0.25">
      <c r="J9436" s="1" t="s">
        <v>22941</v>
      </c>
      <c r="K9436" t="s">
        <v>10447</v>
      </c>
    </row>
    <row r="9437" spans="10:11" x14ac:dyDescent="0.25">
      <c r="J9437" s="1" t="s">
        <v>22942</v>
      </c>
      <c r="K9437" t="s">
        <v>10448</v>
      </c>
    </row>
    <row r="9438" spans="10:11" x14ac:dyDescent="0.25">
      <c r="J9438" s="1" t="s">
        <v>22943</v>
      </c>
      <c r="K9438" t="s">
        <v>10449</v>
      </c>
    </row>
    <row r="9439" spans="10:11" x14ac:dyDescent="0.25">
      <c r="J9439" s="1" t="s">
        <v>22944</v>
      </c>
      <c r="K9439" t="s">
        <v>10450</v>
      </c>
    </row>
    <row r="9440" spans="10:11" x14ac:dyDescent="0.25">
      <c r="J9440" s="1" t="s">
        <v>22945</v>
      </c>
      <c r="K9440" t="s">
        <v>2386</v>
      </c>
    </row>
    <row r="9441" spans="10:11" x14ac:dyDescent="0.25">
      <c r="J9441" s="1" t="s">
        <v>22946</v>
      </c>
      <c r="K9441" t="s">
        <v>10451</v>
      </c>
    </row>
    <row r="9442" spans="10:11" x14ac:dyDescent="0.25">
      <c r="J9442" s="1" t="s">
        <v>22947</v>
      </c>
      <c r="K9442" t="s">
        <v>10452</v>
      </c>
    </row>
    <row r="9443" spans="10:11" x14ac:dyDescent="0.25">
      <c r="J9443" s="1" t="s">
        <v>22948</v>
      </c>
      <c r="K9443" t="s">
        <v>10453</v>
      </c>
    </row>
    <row r="9444" spans="10:11" x14ac:dyDescent="0.25">
      <c r="J9444" s="1" t="s">
        <v>22949</v>
      </c>
      <c r="K9444" t="s">
        <v>10454</v>
      </c>
    </row>
    <row r="9445" spans="10:11" x14ac:dyDescent="0.25">
      <c r="J9445" s="1" t="s">
        <v>22950</v>
      </c>
      <c r="K9445" t="s">
        <v>10455</v>
      </c>
    </row>
    <row r="9446" spans="10:11" x14ac:dyDescent="0.25">
      <c r="J9446" s="1" t="s">
        <v>22951</v>
      </c>
      <c r="K9446" t="s">
        <v>10456</v>
      </c>
    </row>
    <row r="9447" spans="10:11" x14ac:dyDescent="0.25">
      <c r="J9447" s="1" t="s">
        <v>22952</v>
      </c>
      <c r="K9447" t="s">
        <v>10457</v>
      </c>
    </row>
    <row r="9448" spans="10:11" x14ac:dyDescent="0.25">
      <c r="J9448" s="1" t="s">
        <v>22953</v>
      </c>
      <c r="K9448" t="s">
        <v>974</v>
      </c>
    </row>
    <row r="9449" spans="10:11" x14ac:dyDescent="0.25">
      <c r="J9449" s="1" t="s">
        <v>22954</v>
      </c>
      <c r="K9449" t="s">
        <v>10458</v>
      </c>
    </row>
    <row r="9450" spans="10:11" x14ac:dyDescent="0.25">
      <c r="J9450" s="1" t="s">
        <v>22955</v>
      </c>
      <c r="K9450" t="s">
        <v>10459</v>
      </c>
    </row>
    <row r="9451" spans="10:11" x14ac:dyDescent="0.25">
      <c r="J9451" s="1" t="s">
        <v>22956</v>
      </c>
      <c r="K9451" t="s">
        <v>10460</v>
      </c>
    </row>
    <row r="9452" spans="10:11" x14ac:dyDescent="0.25">
      <c r="J9452" s="1" t="s">
        <v>22957</v>
      </c>
      <c r="K9452" t="s">
        <v>10461</v>
      </c>
    </row>
    <row r="9453" spans="10:11" x14ac:dyDescent="0.25">
      <c r="J9453" s="1" t="s">
        <v>22958</v>
      </c>
      <c r="K9453" t="s">
        <v>10462</v>
      </c>
    </row>
    <row r="9454" spans="10:11" x14ac:dyDescent="0.25">
      <c r="J9454" s="1" t="s">
        <v>22959</v>
      </c>
      <c r="K9454" t="s">
        <v>10463</v>
      </c>
    </row>
    <row r="9455" spans="10:11" x14ac:dyDescent="0.25">
      <c r="J9455" s="1" t="s">
        <v>22960</v>
      </c>
      <c r="K9455" t="s">
        <v>10464</v>
      </c>
    </row>
    <row r="9456" spans="10:11" x14ac:dyDescent="0.25">
      <c r="J9456" s="1" t="s">
        <v>22961</v>
      </c>
      <c r="K9456" t="s">
        <v>975</v>
      </c>
    </row>
    <row r="9457" spans="10:11" x14ac:dyDescent="0.25">
      <c r="J9457" s="1" t="s">
        <v>22962</v>
      </c>
      <c r="K9457" t="s">
        <v>10465</v>
      </c>
    </row>
    <row r="9458" spans="10:11" x14ac:dyDescent="0.25">
      <c r="J9458" s="1" t="s">
        <v>22963</v>
      </c>
      <c r="K9458" t="s">
        <v>10466</v>
      </c>
    </row>
    <row r="9459" spans="10:11" x14ac:dyDescent="0.25">
      <c r="J9459" s="1" t="s">
        <v>22964</v>
      </c>
      <c r="K9459" t="s">
        <v>10467</v>
      </c>
    </row>
    <row r="9460" spans="10:11" x14ac:dyDescent="0.25">
      <c r="J9460" s="1" t="s">
        <v>22965</v>
      </c>
      <c r="K9460" t="s">
        <v>10468</v>
      </c>
    </row>
    <row r="9461" spans="10:11" x14ac:dyDescent="0.25">
      <c r="J9461" s="1" t="s">
        <v>22966</v>
      </c>
      <c r="K9461" t="s">
        <v>10469</v>
      </c>
    </row>
    <row r="9462" spans="10:11" x14ac:dyDescent="0.25">
      <c r="J9462" s="1" t="s">
        <v>22967</v>
      </c>
      <c r="K9462" t="s">
        <v>10470</v>
      </c>
    </row>
    <row r="9463" spans="10:11" x14ac:dyDescent="0.25">
      <c r="J9463" s="1" t="s">
        <v>22968</v>
      </c>
      <c r="K9463" t="s">
        <v>10471</v>
      </c>
    </row>
    <row r="9464" spans="10:11" x14ac:dyDescent="0.25">
      <c r="J9464" s="1" t="s">
        <v>22969</v>
      </c>
      <c r="K9464" t="s">
        <v>10472</v>
      </c>
    </row>
    <row r="9465" spans="10:11" x14ac:dyDescent="0.25">
      <c r="J9465" s="1" t="s">
        <v>22970</v>
      </c>
      <c r="K9465" t="s">
        <v>10473</v>
      </c>
    </row>
    <row r="9466" spans="10:11" x14ac:dyDescent="0.25">
      <c r="J9466" s="1" t="s">
        <v>22971</v>
      </c>
      <c r="K9466" t="s">
        <v>10474</v>
      </c>
    </row>
    <row r="9467" spans="10:11" x14ac:dyDescent="0.25">
      <c r="J9467" s="1" t="s">
        <v>22972</v>
      </c>
      <c r="K9467" t="s">
        <v>10475</v>
      </c>
    </row>
    <row r="9468" spans="10:11" x14ac:dyDescent="0.25">
      <c r="J9468" s="1" t="s">
        <v>22973</v>
      </c>
      <c r="K9468" t="s">
        <v>1650</v>
      </c>
    </row>
    <row r="9469" spans="10:11" x14ac:dyDescent="0.25">
      <c r="J9469" s="1" t="s">
        <v>22974</v>
      </c>
      <c r="K9469" t="s">
        <v>10476</v>
      </c>
    </row>
    <row r="9470" spans="10:11" x14ac:dyDescent="0.25">
      <c r="J9470" s="1" t="s">
        <v>22975</v>
      </c>
      <c r="K9470" t="s">
        <v>10477</v>
      </c>
    </row>
    <row r="9471" spans="10:11" x14ac:dyDescent="0.25">
      <c r="J9471" s="1" t="s">
        <v>22976</v>
      </c>
      <c r="K9471" t="s">
        <v>1651</v>
      </c>
    </row>
    <row r="9472" spans="10:11" x14ac:dyDescent="0.25">
      <c r="J9472" s="1" t="s">
        <v>22977</v>
      </c>
      <c r="K9472" t="s">
        <v>10478</v>
      </c>
    </row>
    <row r="9473" spans="10:11" x14ac:dyDescent="0.25">
      <c r="J9473" s="1" t="s">
        <v>22978</v>
      </c>
      <c r="K9473" t="s">
        <v>2387</v>
      </c>
    </row>
    <row r="9474" spans="10:11" x14ac:dyDescent="0.25">
      <c r="J9474" s="1" t="s">
        <v>22979</v>
      </c>
      <c r="K9474" t="s">
        <v>10479</v>
      </c>
    </row>
    <row r="9475" spans="10:11" x14ac:dyDescent="0.25">
      <c r="J9475" s="1" t="s">
        <v>22980</v>
      </c>
      <c r="K9475" t="s">
        <v>10480</v>
      </c>
    </row>
    <row r="9476" spans="10:11" x14ac:dyDescent="0.25">
      <c r="J9476" s="1" t="s">
        <v>22981</v>
      </c>
      <c r="K9476" t="s">
        <v>10481</v>
      </c>
    </row>
    <row r="9477" spans="10:11" x14ac:dyDescent="0.25">
      <c r="J9477" s="1" t="s">
        <v>22982</v>
      </c>
      <c r="K9477" t="s">
        <v>10482</v>
      </c>
    </row>
    <row r="9478" spans="10:11" x14ac:dyDescent="0.25">
      <c r="J9478" s="1" t="s">
        <v>22983</v>
      </c>
      <c r="K9478" t="s">
        <v>10483</v>
      </c>
    </row>
    <row r="9479" spans="10:11" x14ac:dyDescent="0.25">
      <c r="J9479" s="1" t="s">
        <v>22984</v>
      </c>
      <c r="K9479" t="s">
        <v>10484</v>
      </c>
    </row>
    <row r="9480" spans="10:11" x14ac:dyDescent="0.25">
      <c r="J9480" s="1" t="s">
        <v>22985</v>
      </c>
      <c r="K9480" t="s">
        <v>10485</v>
      </c>
    </row>
    <row r="9481" spans="10:11" x14ac:dyDescent="0.25">
      <c r="J9481" s="1" t="s">
        <v>22986</v>
      </c>
      <c r="K9481" t="s">
        <v>10486</v>
      </c>
    </row>
    <row r="9482" spans="10:11" x14ac:dyDescent="0.25">
      <c r="J9482" s="1" t="s">
        <v>22987</v>
      </c>
      <c r="K9482" t="s">
        <v>695</v>
      </c>
    </row>
    <row r="9483" spans="10:11" x14ac:dyDescent="0.25">
      <c r="J9483" s="1" t="s">
        <v>22988</v>
      </c>
      <c r="K9483" t="s">
        <v>10487</v>
      </c>
    </row>
    <row r="9484" spans="10:11" x14ac:dyDescent="0.25">
      <c r="J9484" s="1" t="s">
        <v>22989</v>
      </c>
      <c r="K9484" t="s">
        <v>10488</v>
      </c>
    </row>
    <row r="9485" spans="10:11" x14ac:dyDescent="0.25">
      <c r="J9485" s="1" t="s">
        <v>22990</v>
      </c>
      <c r="K9485" t="s">
        <v>10489</v>
      </c>
    </row>
    <row r="9486" spans="10:11" x14ac:dyDescent="0.25">
      <c r="J9486" s="1" t="s">
        <v>22991</v>
      </c>
      <c r="K9486" t="s">
        <v>10490</v>
      </c>
    </row>
    <row r="9487" spans="10:11" x14ac:dyDescent="0.25">
      <c r="J9487" s="1" t="s">
        <v>22992</v>
      </c>
      <c r="K9487" t="s">
        <v>10491</v>
      </c>
    </row>
    <row r="9488" spans="10:11" x14ac:dyDescent="0.25">
      <c r="J9488" s="1" t="s">
        <v>22993</v>
      </c>
      <c r="K9488" t="s">
        <v>10492</v>
      </c>
    </row>
    <row r="9489" spans="10:11" x14ac:dyDescent="0.25">
      <c r="J9489" s="1" t="s">
        <v>22994</v>
      </c>
      <c r="K9489" t="s">
        <v>10493</v>
      </c>
    </row>
    <row r="9490" spans="10:11" x14ac:dyDescent="0.25">
      <c r="J9490" s="1" t="s">
        <v>22995</v>
      </c>
      <c r="K9490" t="s">
        <v>1652</v>
      </c>
    </row>
    <row r="9491" spans="10:11" x14ac:dyDescent="0.25">
      <c r="J9491" s="1" t="s">
        <v>22996</v>
      </c>
      <c r="K9491" t="s">
        <v>1653</v>
      </c>
    </row>
    <row r="9492" spans="10:11" x14ac:dyDescent="0.25">
      <c r="J9492" s="1" t="s">
        <v>22997</v>
      </c>
      <c r="K9492" t="s">
        <v>10494</v>
      </c>
    </row>
    <row r="9493" spans="10:11" x14ac:dyDescent="0.25">
      <c r="J9493" s="1" t="s">
        <v>22998</v>
      </c>
      <c r="K9493" t="s">
        <v>10495</v>
      </c>
    </row>
    <row r="9494" spans="10:11" x14ac:dyDescent="0.25">
      <c r="J9494" s="1" t="s">
        <v>22999</v>
      </c>
      <c r="K9494" t="s">
        <v>10496</v>
      </c>
    </row>
    <row r="9495" spans="10:11" x14ac:dyDescent="0.25">
      <c r="J9495" s="1" t="s">
        <v>23000</v>
      </c>
      <c r="K9495" t="s">
        <v>10497</v>
      </c>
    </row>
    <row r="9496" spans="10:11" x14ac:dyDescent="0.25">
      <c r="J9496" s="1" t="s">
        <v>23001</v>
      </c>
      <c r="K9496" t="s">
        <v>10498</v>
      </c>
    </row>
    <row r="9497" spans="10:11" x14ac:dyDescent="0.25">
      <c r="J9497" s="1" t="s">
        <v>23002</v>
      </c>
      <c r="K9497" t="s">
        <v>10499</v>
      </c>
    </row>
    <row r="9498" spans="10:11" x14ac:dyDescent="0.25">
      <c r="J9498" s="1" t="s">
        <v>23003</v>
      </c>
      <c r="K9498" t="s">
        <v>10500</v>
      </c>
    </row>
    <row r="9499" spans="10:11" x14ac:dyDescent="0.25">
      <c r="J9499" s="1" t="s">
        <v>23004</v>
      </c>
      <c r="K9499" t="s">
        <v>2388</v>
      </c>
    </row>
    <row r="9500" spans="10:11" x14ac:dyDescent="0.25">
      <c r="J9500" s="1" t="s">
        <v>23005</v>
      </c>
      <c r="K9500" t="s">
        <v>10501</v>
      </c>
    </row>
    <row r="9501" spans="10:11" x14ac:dyDescent="0.25">
      <c r="J9501" s="1" t="s">
        <v>23006</v>
      </c>
      <c r="K9501" t="s">
        <v>10502</v>
      </c>
    </row>
    <row r="9502" spans="10:11" x14ac:dyDescent="0.25">
      <c r="J9502" s="1" t="s">
        <v>23007</v>
      </c>
      <c r="K9502" t="s">
        <v>10503</v>
      </c>
    </row>
    <row r="9503" spans="10:11" x14ac:dyDescent="0.25">
      <c r="J9503" s="1" t="s">
        <v>23008</v>
      </c>
      <c r="K9503" t="s">
        <v>10504</v>
      </c>
    </row>
    <row r="9504" spans="10:11" x14ac:dyDescent="0.25">
      <c r="J9504" s="1" t="s">
        <v>23009</v>
      </c>
      <c r="K9504" t="s">
        <v>10505</v>
      </c>
    </row>
    <row r="9505" spans="10:11" x14ac:dyDescent="0.25">
      <c r="J9505" s="1" t="s">
        <v>23010</v>
      </c>
      <c r="K9505" t="s">
        <v>10506</v>
      </c>
    </row>
    <row r="9506" spans="10:11" x14ac:dyDescent="0.25">
      <c r="J9506" s="1" t="s">
        <v>23011</v>
      </c>
      <c r="K9506" t="s">
        <v>1654</v>
      </c>
    </row>
    <row r="9507" spans="10:11" x14ac:dyDescent="0.25">
      <c r="J9507" s="1" t="s">
        <v>23012</v>
      </c>
      <c r="K9507" t="s">
        <v>10507</v>
      </c>
    </row>
    <row r="9508" spans="10:11" x14ac:dyDescent="0.25">
      <c r="J9508" s="1" t="s">
        <v>23013</v>
      </c>
      <c r="K9508" t="s">
        <v>2389</v>
      </c>
    </row>
    <row r="9509" spans="10:11" x14ac:dyDescent="0.25">
      <c r="J9509" s="1" t="s">
        <v>23014</v>
      </c>
      <c r="K9509" t="s">
        <v>10508</v>
      </c>
    </row>
    <row r="9510" spans="10:11" x14ac:dyDescent="0.25">
      <c r="J9510" s="1" t="s">
        <v>23015</v>
      </c>
      <c r="K9510" t="s">
        <v>546</v>
      </c>
    </row>
    <row r="9511" spans="10:11" x14ac:dyDescent="0.25">
      <c r="J9511" s="1" t="s">
        <v>23016</v>
      </c>
      <c r="K9511" t="s">
        <v>10509</v>
      </c>
    </row>
    <row r="9512" spans="10:11" x14ac:dyDescent="0.25">
      <c r="J9512" s="1" t="s">
        <v>23017</v>
      </c>
      <c r="K9512" t="s">
        <v>10510</v>
      </c>
    </row>
    <row r="9513" spans="10:11" x14ac:dyDescent="0.25">
      <c r="J9513" s="1" t="s">
        <v>23018</v>
      </c>
      <c r="K9513" t="s">
        <v>10511</v>
      </c>
    </row>
    <row r="9514" spans="10:11" x14ac:dyDescent="0.25">
      <c r="J9514" s="1" t="s">
        <v>23019</v>
      </c>
      <c r="K9514" t="s">
        <v>10512</v>
      </c>
    </row>
    <row r="9515" spans="10:11" x14ac:dyDescent="0.25">
      <c r="J9515" s="1" t="s">
        <v>23020</v>
      </c>
      <c r="K9515" t="s">
        <v>547</v>
      </c>
    </row>
    <row r="9516" spans="10:11" x14ac:dyDescent="0.25">
      <c r="J9516" s="1" t="s">
        <v>23021</v>
      </c>
      <c r="K9516" t="s">
        <v>2390</v>
      </c>
    </row>
    <row r="9517" spans="10:11" x14ac:dyDescent="0.25">
      <c r="J9517" s="1" t="s">
        <v>23022</v>
      </c>
      <c r="K9517" t="s">
        <v>10513</v>
      </c>
    </row>
    <row r="9518" spans="10:11" x14ac:dyDescent="0.25">
      <c r="J9518" s="1" t="s">
        <v>23023</v>
      </c>
      <c r="K9518" t="s">
        <v>10514</v>
      </c>
    </row>
    <row r="9519" spans="10:11" x14ac:dyDescent="0.25">
      <c r="J9519" s="1" t="s">
        <v>23024</v>
      </c>
      <c r="K9519" t="s">
        <v>10515</v>
      </c>
    </row>
    <row r="9520" spans="10:11" x14ac:dyDescent="0.25">
      <c r="J9520" s="1" t="s">
        <v>23025</v>
      </c>
      <c r="K9520" t="s">
        <v>10516</v>
      </c>
    </row>
    <row r="9521" spans="10:11" x14ac:dyDescent="0.25">
      <c r="J9521" s="1" t="s">
        <v>23026</v>
      </c>
      <c r="K9521" t="s">
        <v>1655</v>
      </c>
    </row>
    <row r="9522" spans="10:11" x14ac:dyDescent="0.25">
      <c r="J9522" s="1" t="s">
        <v>23027</v>
      </c>
      <c r="K9522" t="s">
        <v>10517</v>
      </c>
    </row>
    <row r="9523" spans="10:11" x14ac:dyDescent="0.25">
      <c r="J9523" s="1" t="s">
        <v>23028</v>
      </c>
      <c r="K9523" t="s">
        <v>10518</v>
      </c>
    </row>
    <row r="9524" spans="10:11" x14ac:dyDescent="0.25">
      <c r="J9524" s="1" t="s">
        <v>23029</v>
      </c>
      <c r="K9524" t="s">
        <v>10519</v>
      </c>
    </row>
    <row r="9525" spans="10:11" x14ac:dyDescent="0.25">
      <c r="J9525" s="1" t="s">
        <v>23030</v>
      </c>
      <c r="K9525" t="s">
        <v>10520</v>
      </c>
    </row>
    <row r="9526" spans="10:11" x14ac:dyDescent="0.25">
      <c r="J9526" s="1" t="s">
        <v>23031</v>
      </c>
      <c r="K9526" t="s">
        <v>10521</v>
      </c>
    </row>
    <row r="9527" spans="10:11" x14ac:dyDescent="0.25">
      <c r="J9527" s="1" t="s">
        <v>23032</v>
      </c>
      <c r="K9527" t="s">
        <v>548</v>
      </c>
    </row>
    <row r="9528" spans="10:11" x14ac:dyDescent="0.25">
      <c r="J9528" s="1" t="s">
        <v>23033</v>
      </c>
      <c r="K9528" t="s">
        <v>10522</v>
      </c>
    </row>
    <row r="9529" spans="10:11" x14ac:dyDescent="0.25">
      <c r="J9529" s="1" t="s">
        <v>23034</v>
      </c>
      <c r="K9529" t="s">
        <v>10523</v>
      </c>
    </row>
    <row r="9530" spans="10:11" x14ac:dyDescent="0.25">
      <c r="J9530" s="1" t="s">
        <v>23035</v>
      </c>
      <c r="K9530" t="s">
        <v>10524</v>
      </c>
    </row>
    <row r="9531" spans="10:11" x14ac:dyDescent="0.25">
      <c r="J9531" s="1" t="s">
        <v>23036</v>
      </c>
      <c r="K9531" t="s">
        <v>10525</v>
      </c>
    </row>
    <row r="9532" spans="10:11" x14ac:dyDescent="0.25">
      <c r="J9532" s="1" t="s">
        <v>23037</v>
      </c>
      <c r="K9532" t="s">
        <v>10526</v>
      </c>
    </row>
    <row r="9533" spans="10:11" x14ac:dyDescent="0.25">
      <c r="J9533" s="1" t="s">
        <v>23038</v>
      </c>
      <c r="K9533" t="s">
        <v>2391</v>
      </c>
    </row>
    <row r="9534" spans="10:11" x14ac:dyDescent="0.25">
      <c r="J9534" s="1" t="s">
        <v>23039</v>
      </c>
      <c r="K9534" t="s">
        <v>976</v>
      </c>
    </row>
    <row r="9535" spans="10:11" x14ac:dyDescent="0.25">
      <c r="J9535" s="1" t="s">
        <v>23040</v>
      </c>
      <c r="K9535" t="s">
        <v>10527</v>
      </c>
    </row>
    <row r="9536" spans="10:11" x14ac:dyDescent="0.25">
      <c r="J9536" s="1" t="s">
        <v>23041</v>
      </c>
      <c r="K9536" t="s">
        <v>10528</v>
      </c>
    </row>
    <row r="9537" spans="10:11" x14ac:dyDescent="0.25">
      <c r="J9537" s="1" t="s">
        <v>23042</v>
      </c>
      <c r="K9537" t="s">
        <v>10529</v>
      </c>
    </row>
    <row r="9538" spans="10:11" x14ac:dyDescent="0.25">
      <c r="J9538" s="1" t="s">
        <v>23043</v>
      </c>
      <c r="K9538" t="s">
        <v>549</v>
      </c>
    </row>
    <row r="9539" spans="10:11" x14ac:dyDescent="0.25">
      <c r="J9539" s="1" t="s">
        <v>23044</v>
      </c>
      <c r="K9539" t="s">
        <v>10530</v>
      </c>
    </row>
    <row r="9540" spans="10:11" x14ac:dyDescent="0.25">
      <c r="J9540" s="1" t="s">
        <v>23045</v>
      </c>
      <c r="K9540" t="s">
        <v>10531</v>
      </c>
    </row>
    <row r="9541" spans="10:11" x14ac:dyDescent="0.25">
      <c r="J9541" s="1" t="s">
        <v>23046</v>
      </c>
      <c r="K9541" t="s">
        <v>2392</v>
      </c>
    </row>
    <row r="9542" spans="10:11" x14ac:dyDescent="0.25">
      <c r="J9542" s="1" t="s">
        <v>23047</v>
      </c>
      <c r="K9542" t="s">
        <v>10532</v>
      </c>
    </row>
    <row r="9543" spans="10:11" x14ac:dyDescent="0.25">
      <c r="J9543" s="1" t="s">
        <v>23048</v>
      </c>
      <c r="K9543" t="s">
        <v>10533</v>
      </c>
    </row>
    <row r="9544" spans="10:11" x14ac:dyDescent="0.25">
      <c r="J9544" s="1" t="s">
        <v>23049</v>
      </c>
      <c r="K9544" t="s">
        <v>1656</v>
      </c>
    </row>
    <row r="9545" spans="10:11" x14ac:dyDescent="0.25">
      <c r="J9545" s="1" t="s">
        <v>23050</v>
      </c>
      <c r="K9545" t="s">
        <v>10534</v>
      </c>
    </row>
    <row r="9546" spans="10:11" x14ac:dyDescent="0.25">
      <c r="J9546" s="1" t="s">
        <v>23051</v>
      </c>
      <c r="K9546" t="s">
        <v>10535</v>
      </c>
    </row>
    <row r="9547" spans="10:11" x14ac:dyDescent="0.25">
      <c r="J9547" s="1" t="s">
        <v>23052</v>
      </c>
      <c r="K9547" t="s">
        <v>10536</v>
      </c>
    </row>
    <row r="9548" spans="10:11" x14ac:dyDescent="0.25">
      <c r="J9548" s="1" t="s">
        <v>23053</v>
      </c>
      <c r="K9548" t="s">
        <v>10537</v>
      </c>
    </row>
    <row r="9549" spans="10:11" x14ac:dyDescent="0.25">
      <c r="J9549" s="1" t="s">
        <v>23054</v>
      </c>
      <c r="K9549" t="s">
        <v>2393</v>
      </c>
    </row>
    <row r="9550" spans="10:11" x14ac:dyDescent="0.25">
      <c r="J9550" s="1" t="s">
        <v>23055</v>
      </c>
      <c r="K9550" t="s">
        <v>2394</v>
      </c>
    </row>
    <row r="9551" spans="10:11" x14ac:dyDescent="0.25">
      <c r="J9551" s="1" t="s">
        <v>23056</v>
      </c>
      <c r="K9551" t="s">
        <v>10538</v>
      </c>
    </row>
    <row r="9552" spans="10:11" x14ac:dyDescent="0.25">
      <c r="J9552" s="1" t="s">
        <v>23057</v>
      </c>
      <c r="K9552" t="s">
        <v>10539</v>
      </c>
    </row>
    <row r="9553" spans="10:11" x14ac:dyDescent="0.25">
      <c r="J9553" s="1" t="s">
        <v>23058</v>
      </c>
      <c r="K9553" t="s">
        <v>10540</v>
      </c>
    </row>
    <row r="9554" spans="10:11" x14ac:dyDescent="0.25">
      <c r="J9554" s="1" t="s">
        <v>23059</v>
      </c>
      <c r="K9554" t="s">
        <v>977</v>
      </c>
    </row>
    <row r="9555" spans="10:11" x14ac:dyDescent="0.25">
      <c r="J9555" s="1" t="s">
        <v>23060</v>
      </c>
      <c r="K9555" t="s">
        <v>10541</v>
      </c>
    </row>
    <row r="9556" spans="10:11" x14ac:dyDescent="0.25">
      <c r="J9556" s="1" t="s">
        <v>23061</v>
      </c>
      <c r="K9556" t="s">
        <v>10542</v>
      </c>
    </row>
    <row r="9557" spans="10:11" x14ac:dyDescent="0.25">
      <c r="J9557" s="1" t="s">
        <v>23062</v>
      </c>
      <c r="K9557" t="s">
        <v>10543</v>
      </c>
    </row>
    <row r="9558" spans="10:11" x14ac:dyDescent="0.25">
      <c r="J9558" s="1" t="s">
        <v>23063</v>
      </c>
      <c r="K9558" t="s">
        <v>10544</v>
      </c>
    </row>
    <row r="9559" spans="10:11" x14ac:dyDescent="0.25">
      <c r="J9559" s="1" t="s">
        <v>23064</v>
      </c>
      <c r="K9559" t="s">
        <v>10545</v>
      </c>
    </row>
    <row r="9560" spans="10:11" x14ac:dyDescent="0.25">
      <c r="J9560" s="1" t="s">
        <v>23065</v>
      </c>
      <c r="K9560" t="s">
        <v>10546</v>
      </c>
    </row>
    <row r="9561" spans="10:11" x14ac:dyDescent="0.25">
      <c r="J9561" s="1" t="s">
        <v>23066</v>
      </c>
      <c r="K9561" t="s">
        <v>10547</v>
      </c>
    </row>
    <row r="9562" spans="10:11" x14ac:dyDescent="0.25">
      <c r="J9562" s="1" t="s">
        <v>23067</v>
      </c>
      <c r="K9562" t="s">
        <v>10548</v>
      </c>
    </row>
    <row r="9563" spans="10:11" x14ac:dyDescent="0.25">
      <c r="J9563" s="1" t="s">
        <v>23068</v>
      </c>
      <c r="K9563" t="s">
        <v>10549</v>
      </c>
    </row>
    <row r="9564" spans="10:11" x14ac:dyDescent="0.25">
      <c r="J9564" s="1" t="s">
        <v>23069</v>
      </c>
      <c r="K9564" t="s">
        <v>10550</v>
      </c>
    </row>
    <row r="9565" spans="10:11" x14ac:dyDescent="0.25">
      <c r="J9565" s="1" t="s">
        <v>23070</v>
      </c>
      <c r="K9565" t="s">
        <v>10551</v>
      </c>
    </row>
    <row r="9566" spans="10:11" x14ac:dyDescent="0.25">
      <c r="J9566" s="1" t="s">
        <v>23071</v>
      </c>
      <c r="K9566" t="s">
        <v>10552</v>
      </c>
    </row>
    <row r="9567" spans="10:11" x14ac:dyDescent="0.25">
      <c r="J9567" s="1" t="s">
        <v>23072</v>
      </c>
      <c r="K9567" t="s">
        <v>1657</v>
      </c>
    </row>
    <row r="9568" spans="10:11" x14ac:dyDescent="0.25">
      <c r="J9568" s="1" t="s">
        <v>23073</v>
      </c>
      <c r="K9568" t="s">
        <v>10553</v>
      </c>
    </row>
    <row r="9569" spans="10:11" x14ac:dyDescent="0.25">
      <c r="J9569" s="1" t="s">
        <v>23074</v>
      </c>
      <c r="K9569" t="s">
        <v>2395</v>
      </c>
    </row>
    <row r="9570" spans="10:11" x14ac:dyDescent="0.25">
      <c r="J9570" s="1" t="s">
        <v>23075</v>
      </c>
      <c r="K9570" t="s">
        <v>1658</v>
      </c>
    </row>
    <row r="9571" spans="10:11" x14ac:dyDescent="0.25">
      <c r="J9571" s="1" t="s">
        <v>23076</v>
      </c>
      <c r="K9571" t="s">
        <v>10554</v>
      </c>
    </row>
    <row r="9572" spans="10:11" x14ac:dyDescent="0.25">
      <c r="J9572" s="1" t="s">
        <v>23077</v>
      </c>
      <c r="K9572" t="s">
        <v>10555</v>
      </c>
    </row>
    <row r="9573" spans="10:11" x14ac:dyDescent="0.25">
      <c r="J9573" s="1" t="s">
        <v>23078</v>
      </c>
      <c r="K9573" t="s">
        <v>1659</v>
      </c>
    </row>
    <row r="9574" spans="10:11" x14ac:dyDescent="0.25">
      <c r="J9574" s="1" t="s">
        <v>23079</v>
      </c>
      <c r="K9574" t="s">
        <v>10556</v>
      </c>
    </row>
    <row r="9575" spans="10:11" x14ac:dyDescent="0.25">
      <c r="J9575" s="1" t="s">
        <v>23080</v>
      </c>
      <c r="K9575" t="s">
        <v>10557</v>
      </c>
    </row>
    <row r="9576" spans="10:11" x14ac:dyDescent="0.25">
      <c r="J9576" s="1" t="s">
        <v>23081</v>
      </c>
      <c r="K9576" t="s">
        <v>10558</v>
      </c>
    </row>
    <row r="9577" spans="10:11" x14ac:dyDescent="0.25">
      <c r="J9577" s="1" t="s">
        <v>23082</v>
      </c>
      <c r="K9577" t="s">
        <v>10559</v>
      </c>
    </row>
    <row r="9578" spans="10:11" x14ac:dyDescent="0.25">
      <c r="J9578" s="1" t="s">
        <v>23083</v>
      </c>
      <c r="K9578" t="s">
        <v>10560</v>
      </c>
    </row>
    <row r="9579" spans="10:11" x14ac:dyDescent="0.25">
      <c r="J9579" s="1" t="s">
        <v>23084</v>
      </c>
      <c r="K9579" t="s">
        <v>2396</v>
      </c>
    </row>
    <row r="9580" spans="10:11" x14ac:dyDescent="0.25">
      <c r="J9580" s="1" t="s">
        <v>23085</v>
      </c>
      <c r="K9580" t="s">
        <v>10561</v>
      </c>
    </row>
    <row r="9581" spans="10:11" x14ac:dyDescent="0.25">
      <c r="J9581" s="1" t="s">
        <v>23086</v>
      </c>
      <c r="K9581" t="s">
        <v>10562</v>
      </c>
    </row>
    <row r="9582" spans="10:11" x14ac:dyDescent="0.25">
      <c r="J9582" s="1" t="s">
        <v>23087</v>
      </c>
      <c r="K9582" t="s">
        <v>2397</v>
      </c>
    </row>
    <row r="9583" spans="10:11" x14ac:dyDescent="0.25">
      <c r="J9583" s="1" t="s">
        <v>23088</v>
      </c>
      <c r="K9583" t="s">
        <v>10563</v>
      </c>
    </row>
    <row r="9584" spans="10:11" x14ac:dyDescent="0.25">
      <c r="J9584" s="1" t="s">
        <v>23089</v>
      </c>
      <c r="K9584" t="s">
        <v>10564</v>
      </c>
    </row>
    <row r="9585" spans="10:11" x14ac:dyDescent="0.25">
      <c r="J9585" s="1" t="s">
        <v>23090</v>
      </c>
      <c r="K9585" t="s">
        <v>10565</v>
      </c>
    </row>
    <row r="9586" spans="10:11" x14ac:dyDescent="0.25">
      <c r="J9586" s="1" t="s">
        <v>23091</v>
      </c>
      <c r="K9586" t="s">
        <v>10566</v>
      </c>
    </row>
    <row r="9587" spans="10:11" x14ac:dyDescent="0.25">
      <c r="J9587" s="1" t="s">
        <v>23092</v>
      </c>
      <c r="K9587" t="s">
        <v>10567</v>
      </c>
    </row>
    <row r="9588" spans="10:11" x14ac:dyDescent="0.25">
      <c r="J9588" s="1" t="s">
        <v>23093</v>
      </c>
      <c r="K9588" t="s">
        <v>10568</v>
      </c>
    </row>
    <row r="9589" spans="10:11" x14ac:dyDescent="0.25">
      <c r="J9589" s="1" t="s">
        <v>23094</v>
      </c>
      <c r="K9589" t="s">
        <v>10569</v>
      </c>
    </row>
    <row r="9590" spans="10:11" x14ac:dyDescent="0.25">
      <c r="J9590" s="1" t="s">
        <v>23095</v>
      </c>
      <c r="K9590" t="s">
        <v>10570</v>
      </c>
    </row>
    <row r="9591" spans="10:11" x14ac:dyDescent="0.25">
      <c r="J9591" s="1" t="s">
        <v>23096</v>
      </c>
      <c r="K9591" t="s">
        <v>10571</v>
      </c>
    </row>
    <row r="9592" spans="10:11" x14ac:dyDescent="0.25">
      <c r="J9592" s="1" t="s">
        <v>23097</v>
      </c>
      <c r="K9592" t="s">
        <v>1660</v>
      </c>
    </row>
    <row r="9593" spans="10:11" x14ac:dyDescent="0.25">
      <c r="J9593" s="1" t="s">
        <v>23098</v>
      </c>
      <c r="K9593" t="s">
        <v>2398</v>
      </c>
    </row>
    <row r="9594" spans="10:11" x14ac:dyDescent="0.25">
      <c r="J9594" s="1" t="s">
        <v>23099</v>
      </c>
      <c r="K9594" t="s">
        <v>10572</v>
      </c>
    </row>
    <row r="9595" spans="10:11" x14ac:dyDescent="0.25">
      <c r="J9595" s="1" t="s">
        <v>23100</v>
      </c>
      <c r="K9595" t="s">
        <v>10573</v>
      </c>
    </row>
    <row r="9596" spans="10:11" x14ac:dyDescent="0.25">
      <c r="J9596" s="1" t="s">
        <v>23101</v>
      </c>
      <c r="K9596" t="s">
        <v>10574</v>
      </c>
    </row>
    <row r="9597" spans="10:11" x14ac:dyDescent="0.25">
      <c r="J9597" s="1" t="s">
        <v>23102</v>
      </c>
      <c r="K9597" t="s">
        <v>10575</v>
      </c>
    </row>
    <row r="9598" spans="10:11" x14ac:dyDescent="0.25">
      <c r="J9598" s="1" t="s">
        <v>23103</v>
      </c>
      <c r="K9598" t="s">
        <v>10576</v>
      </c>
    </row>
    <row r="9599" spans="10:11" x14ac:dyDescent="0.25">
      <c r="J9599" s="1" t="s">
        <v>23104</v>
      </c>
      <c r="K9599" t="s">
        <v>10577</v>
      </c>
    </row>
    <row r="9600" spans="10:11" x14ac:dyDescent="0.25">
      <c r="J9600" s="1" t="s">
        <v>23105</v>
      </c>
      <c r="K9600" t="s">
        <v>10578</v>
      </c>
    </row>
    <row r="9601" spans="10:11" x14ac:dyDescent="0.25">
      <c r="J9601" s="1" t="s">
        <v>23106</v>
      </c>
      <c r="K9601" t="s">
        <v>10579</v>
      </c>
    </row>
    <row r="9602" spans="10:11" x14ac:dyDescent="0.25">
      <c r="J9602" s="1" t="s">
        <v>23107</v>
      </c>
      <c r="K9602" t="s">
        <v>10580</v>
      </c>
    </row>
    <row r="9603" spans="10:11" x14ac:dyDescent="0.25">
      <c r="J9603" s="1" t="s">
        <v>23108</v>
      </c>
      <c r="K9603" t="s">
        <v>10581</v>
      </c>
    </row>
    <row r="9604" spans="10:11" x14ac:dyDescent="0.25">
      <c r="J9604" s="1" t="s">
        <v>23109</v>
      </c>
      <c r="K9604" t="s">
        <v>10582</v>
      </c>
    </row>
    <row r="9605" spans="10:11" x14ac:dyDescent="0.25">
      <c r="J9605" s="1" t="s">
        <v>23110</v>
      </c>
      <c r="K9605" t="s">
        <v>10583</v>
      </c>
    </row>
    <row r="9606" spans="10:11" x14ac:dyDescent="0.25">
      <c r="J9606" s="1" t="s">
        <v>23111</v>
      </c>
      <c r="K9606" t="s">
        <v>10584</v>
      </c>
    </row>
    <row r="9607" spans="10:11" x14ac:dyDescent="0.25">
      <c r="J9607" s="1" t="s">
        <v>23112</v>
      </c>
      <c r="K9607" t="s">
        <v>10585</v>
      </c>
    </row>
    <row r="9608" spans="10:11" x14ac:dyDescent="0.25">
      <c r="J9608" s="1" t="s">
        <v>23113</v>
      </c>
      <c r="K9608" t="s">
        <v>10586</v>
      </c>
    </row>
    <row r="9609" spans="10:11" x14ac:dyDescent="0.25">
      <c r="J9609" s="1" t="s">
        <v>23114</v>
      </c>
      <c r="K9609" t="s">
        <v>10587</v>
      </c>
    </row>
    <row r="9610" spans="10:11" x14ac:dyDescent="0.25">
      <c r="J9610" s="1" t="s">
        <v>23115</v>
      </c>
      <c r="K9610" t="s">
        <v>10588</v>
      </c>
    </row>
    <row r="9611" spans="10:11" x14ac:dyDescent="0.25">
      <c r="J9611" s="1" t="s">
        <v>23116</v>
      </c>
      <c r="K9611" t="s">
        <v>10589</v>
      </c>
    </row>
    <row r="9612" spans="10:11" x14ac:dyDescent="0.25">
      <c r="J9612" s="1" t="s">
        <v>23117</v>
      </c>
      <c r="K9612" t="s">
        <v>10590</v>
      </c>
    </row>
    <row r="9613" spans="10:11" x14ac:dyDescent="0.25">
      <c r="J9613" s="1" t="s">
        <v>23118</v>
      </c>
      <c r="K9613" t="s">
        <v>10591</v>
      </c>
    </row>
    <row r="9614" spans="10:11" x14ac:dyDescent="0.25">
      <c r="J9614" s="1" t="s">
        <v>23119</v>
      </c>
      <c r="K9614" t="s">
        <v>10592</v>
      </c>
    </row>
    <row r="9615" spans="10:11" x14ac:dyDescent="0.25">
      <c r="J9615" s="1" t="s">
        <v>23120</v>
      </c>
      <c r="K9615" t="s">
        <v>10593</v>
      </c>
    </row>
    <row r="9616" spans="10:11" x14ac:dyDescent="0.25">
      <c r="J9616" s="1" t="s">
        <v>23121</v>
      </c>
      <c r="K9616" t="s">
        <v>978</v>
      </c>
    </row>
    <row r="9617" spans="10:11" x14ac:dyDescent="0.25">
      <c r="J9617" s="1" t="s">
        <v>23122</v>
      </c>
      <c r="K9617" t="s">
        <v>10594</v>
      </c>
    </row>
    <row r="9618" spans="10:11" x14ac:dyDescent="0.25">
      <c r="J9618" s="1" t="s">
        <v>23123</v>
      </c>
      <c r="K9618" t="s">
        <v>10595</v>
      </c>
    </row>
    <row r="9619" spans="10:11" x14ac:dyDescent="0.25">
      <c r="J9619" s="1" t="s">
        <v>23124</v>
      </c>
      <c r="K9619" t="s">
        <v>10596</v>
      </c>
    </row>
    <row r="9620" spans="10:11" x14ac:dyDescent="0.25">
      <c r="J9620" s="1" t="s">
        <v>23125</v>
      </c>
      <c r="K9620" t="s">
        <v>10597</v>
      </c>
    </row>
    <row r="9621" spans="10:11" x14ac:dyDescent="0.25">
      <c r="J9621" s="1" t="s">
        <v>23126</v>
      </c>
      <c r="K9621" t="s">
        <v>10598</v>
      </c>
    </row>
    <row r="9622" spans="10:11" x14ac:dyDescent="0.25">
      <c r="J9622" s="1" t="s">
        <v>23127</v>
      </c>
      <c r="K9622" t="s">
        <v>1661</v>
      </c>
    </row>
    <row r="9623" spans="10:11" x14ac:dyDescent="0.25">
      <c r="J9623" s="1" t="s">
        <v>23128</v>
      </c>
      <c r="K9623" t="s">
        <v>10599</v>
      </c>
    </row>
    <row r="9624" spans="10:11" x14ac:dyDescent="0.25">
      <c r="J9624" s="1" t="s">
        <v>23129</v>
      </c>
      <c r="K9624" t="s">
        <v>10600</v>
      </c>
    </row>
    <row r="9625" spans="10:11" x14ac:dyDescent="0.25">
      <c r="J9625" s="1" t="s">
        <v>23130</v>
      </c>
      <c r="K9625" t="s">
        <v>10601</v>
      </c>
    </row>
    <row r="9626" spans="10:11" x14ac:dyDescent="0.25">
      <c r="J9626" s="1" t="s">
        <v>23131</v>
      </c>
      <c r="K9626" t="s">
        <v>10602</v>
      </c>
    </row>
    <row r="9627" spans="10:11" x14ac:dyDescent="0.25">
      <c r="J9627" s="1" t="s">
        <v>23132</v>
      </c>
      <c r="K9627" t="s">
        <v>10603</v>
      </c>
    </row>
    <row r="9628" spans="10:11" x14ac:dyDescent="0.25">
      <c r="J9628" s="1" t="s">
        <v>23133</v>
      </c>
      <c r="K9628" t="s">
        <v>10604</v>
      </c>
    </row>
    <row r="9629" spans="10:11" x14ac:dyDescent="0.25">
      <c r="J9629" s="1" t="s">
        <v>23134</v>
      </c>
      <c r="K9629" t="s">
        <v>10605</v>
      </c>
    </row>
    <row r="9630" spans="10:11" x14ac:dyDescent="0.25">
      <c r="J9630" s="1" t="s">
        <v>23135</v>
      </c>
      <c r="K9630" t="s">
        <v>10606</v>
      </c>
    </row>
    <row r="9631" spans="10:11" x14ac:dyDescent="0.25">
      <c r="J9631" s="1" t="s">
        <v>23136</v>
      </c>
      <c r="K9631" t="s">
        <v>10607</v>
      </c>
    </row>
    <row r="9632" spans="10:11" x14ac:dyDescent="0.25">
      <c r="J9632" s="1" t="s">
        <v>23137</v>
      </c>
      <c r="K9632" t="s">
        <v>10608</v>
      </c>
    </row>
    <row r="9633" spans="10:11" x14ac:dyDescent="0.25">
      <c r="J9633" s="1" t="s">
        <v>23138</v>
      </c>
      <c r="K9633" t="s">
        <v>10609</v>
      </c>
    </row>
    <row r="9634" spans="10:11" x14ac:dyDescent="0.25">
      <c r="J9634" s="1" t="s">
        <v>23139</v>
      </c>
      <c r="K9634" t="s">
        <v>10610</v>
      </c>
    </row>
    <row r="9635" spans="10:11" x14ac:dyDescent="0.25">
      <c r="J9635" s="1" t="s">
        <v>23140</v>
      </c>
      <c r="K9635" t="s">
        <v>10611</v>
      </c>
    </row>
    <row r="9636" spans="10:11" x14ac:dyDescent="0.25">
      <c r="J9636" s="1" t="s">
        <v>23141</v>
      </c>
      <c r="K9636" t="s">
        <v>2399</v>
      </c>
    </row>
    <row r="9637" spans="10:11" x14ac:dyDescent="0.25">
      <c r="J9637" s="1" t="s">
        <v>23142</v>
      </c>
      <c r="K9637" t="s">
        <v>10612</v>
      </c>
    </row>
    <row r="9638" spans="10:11" x14ac:dyDescent="0.25">
      <c r="J9638" s="1" t="s">
        <v>23143</v>
      </c>
      <c r="K9638" t="s">
        <v>2400</v>
      </c>
    </row>
    <row r="9639" spans="10:11" x14ac:dyDescent="0.25">
      <c r="J9639" s="1" t="s">
        <v>23144</v>
      </c>
      <c r="K9639" t="s">
        <v>10613</v>
      </c>
    </row>
    <row r="9640" spans="10:11" x14ac:dyDescent="0.25">
      <c r="J9640" s="1" t="s">
        <v>23145</v>
      </c>
      <c r="K9640" t="s">
        <v>10614</v>
      </c>
    </row>
    <row r="9641" spans="10:11" x14ac:dyDescent="0.25">
      <c r="J9641" s="1" t="s">
        <v>23146</v>
      </c>
      <c r="K9641" t="s">
        <v>10615</v>
      </c>
    </row>
    <row r="9642" spans="10:11" x14ac:dyDescent="0.25">
      <c r="J9642" s="1" t="s">
        <v>23147</v>
      </c>
      <c r="K9642" t="s">
        <v>10616</v>
      </c>
    </row>
    <row r="9643" spans="10:11" x14ac:dyDescent="0.25">
      <c r="J9643" s="1" t="s">
        <v>23148</v>
      </c>
      <c r="K9643" t="s">
        <v>10617</v>
      </c>
    </row>
    <row r="9644" spans="10:11" x14ac:dyDescent="0.25">
      <c r="J9644" s="1" t="s">
        <v>23149</v>
      </c>
      <c r="K9644" t="s">
        <v>1662</v>
      </c>
    </row>
    <row r="9645" spans="10:11" x14ac:dyDescent="0.25">
      <c r="J9645" s="1" t="s">
        <v>23150</v>
      </c>
      <c r="K9645" t="s">
        <v>10618</v>
      </c>
    </row>
    <row r="9646" spans="10:11" x14ac:dyDescent="0.25">
      <c r="J9646" s="1" t="s">
        <v>23151</v>
      </c>
      <c r="K9646" t="s">
        <v>2401</v>
      </c>
    </row>
    <row r="9647" spans="10:11" x14ac:dyDescent="0.25">
      <c r="J9647" s="1" t="s">
        <v>23152</v>
      </c>
      <c r="K9647" t="s">
        <v>2402</v>
      </c>
    </row>
    <row r="9648" spans="10:11" x14ac:dyDescent="0.25">
      <c r="J9648" s="1" t="s">
        <v>23153</v>
      </c>
      <c r="K9648" t="s">
        <v>10619</v>
      </c>
    </row>
    <row r="9649" spans="10:11" x14ac:dyDescent="0.25">
      <c r="J9649" s="1" t="s">
        <v>23154</v>
      </c>
      <c r="K9649" t="s">
        <v>10620</v>
      </c>
    </row>
    <row r="9650" spans="10:11" x14ac:dyDescent="0.25">
      <c r="J9650" s="1" t="s">
        <v>23155</v>
      </c>
      <c r="K9650" t="s">
        <v>10621</v>
      </c>
    </row>
    <row r="9651" spans="10:11" x14ac:dyDescent="0.25">
      <c r="J9651" s="1" t="s">
        <v>23156</v>
      </c>
      <c r="K9651" t="s">
        <v>10622</v>
      </c>
    </row>
    <row r="9652" spans="10:11" x14ac:dyDescent="0.25">
      <c r="J9652" s="1" t="s">
        <v>23157</v>
      </c>
      <c r="K9652" t="s">
        <v>10623</v>
      </c>
    </row>
    <row r="9653" spans="10:11" x14ac:dyDescent="0.25">
      <c r="J9653" s="1" t="s">
        <v>23158</v>
      </c>
      <c r="K9653" t="s">
        <v>550</v>
      </c>
    </row>
    <row r="9654" spans="10:11" x14ac:dyDescent="0.25">
      <c r="J9654" s="1" t="s">
        <v>23159</v>
      </c>
      <c r="K9654" t="s">
        <v>10624</v>
      </c>
    </row>
    <row r="9655" spans="10:11" x14ac:dyDescent="0.25">
      <c r="J9655" s="1" t="s">
        <v>23160</v>
      </c>
      <c r="K9655" t="s">
        <v>10625</v>
      </c>
    </row>
    <row r="9656" spans="10:11" x14ac:dyDescent="0.25">
      <c r="J9656" s="1" t="s">
        <v>23161</v>
      </c>
      <c r="K9656" t="s">
        <v>10626</v>
      </c>
    </row>
    <row r="9657" spans="10:11" x14ac:dyDescent="0.25">
      <c r="J9657" s="1" t="s">
        <v>23162</v>
      </c>
      <c r="K9657" t="s">
        <v>2403</v>
      </c>
    </row>
    <row r="9658" spans="10:11" x14ac:dyDescent="0.25">
      <c r="J9658" s="1" t="s">
        <v>23163</v>
      </c>
      <c r="K9658" t="s">
        <v>10627</v>
      </c>
    </row>
    <row r="9659" spans="10:11" x14ac:dyDescent="0.25">
      <c r="J9659" s="1" t="s">
        <v>23164</v>
      </c>
      <c r="K9659" t="s">
        <v>10628</v>
      </c>
    </row>
    <row r="9660" spans="10:11" x14ac:dyDescent="0.25">
      <c r="J9660" s="1" t="s">
        <v>23165</v>
      </c>
      <c r="K9660" t="s">
        <v>10629</v>
      </c>
    </row>
    <row r="9661" spans="10:11" x14ac:dyDescent="0.25">
      <c r="J9661" s="1" t="s">
        <v>23166</v>
      </c>
      <c r="K9661" t="s">
        <v>10630</v>
      </c>
    </row>
    <row r="9662" spans="10:11" x14ac:dyDescent="0.25">
      <c r="J9662" s="1" t="s">
        <v>23167</v>
      </c>
      <c r="K9662" t="s">
        <v>551</v>
      </c>
    </row>
    <row r="9663" spans="10:11" x14ac:dyDescent="0.25">
      <c r="J9663" s="1" t="s">
        <v>23168</v>
      </c>
      <c r="K9663" t="s">
        <v>10631</v>
      </c>
    </row>
    <row r="9664" spans="10:11" x14ac:dyDescent="0.25">
      <c r="J9664" s="1" t="s">
        <v>23169</v>
      </c>
      <c r="K9664" t="s">
        <v>10632</v>
      </c>
    </row>
    <row r="9665" spans="10:11" x14ac:dyDescent="0.25">
      <c r="J9665" s="1" t="s">
        <v>23170</v>
      </c>
      <c r="K9665" t="s">
        <v>10633</v>
      </c>
    </row>
    <row r="9666" spans="10:11" x14ac:dyDescent="0.25">
      <c r="J9666" s="1" t="s">
        <v>23171</v>
      </c>
      <c r="K9666" t="s">
        <v>1663</v>
      </c>
    </row>
    <row r="9667" spans="10:11" x14ac:dyDescent="0.25">
      <c r="J9667" s="1" t="s">
        <v>23172</v>
      </c>
      <c r="K9667" t="s">
        <v>10634</v>
      </c>
    </row>
    <row r="9668" spans="10:11" x14ac:dyDescent="0.25">
      <c r="J9668" s="1" t="s">
        <v>23173</v>
      </c>
      <c r="K9668" t="s">
        <v>10635</v>
      </c>
    </row>
    <row r="9669" spans="10:11" x14ac:dyDescent="0.25">
      <c r="J9669" s="1" t="s">
        <v>23174</v>
      </c>
      <c r="K9669" t="s">
        <v>10636</v>
      </c>
    </row>
    <row r="9670" spans="10:11" x14ac:dyDescent="0.25">
      <c r="J9670" s="1" t="s">
        <v>23175</v>
      </c>
      <c r="K9670" t="s">
        <v>10637</v>
      </c>
    </row>
    <row r="9671" spans="10:11" x14ac:dyDescent="0.25">
      <c r="J9671" s="1" t="s">
        <v>23176</v>
      </c>
      <c r="K9671" t="s">
        <v>1664</v>
      </c>
    </row>
    <row r="9672" spans="10:11" x14ac:dyDescent="0.25">
      <c r="J9672" s="1" t="s">
        <v>23177</v>
      </c>
      <c r="K9672" t="s">
        <v>10638</v>
      </c>
    </row>
    <row r="9673" spans="10:11" x14ac:dyDescent="0.25">
      <c r="J9673" s="1" t="s">
        <v>23178</v>
      </c>
      <c r="K9673" t="s">
        <v>10639</v>
      </c>
    </row>
    <row r="9674" spans="10:11" x14ac:dyDescent="0.25">
      <c r="J9674" s="1" t="s">
        <v>23179</v>
      </c>
      <c r="K9674" t="s">
        <v>1665</v>
      </c>
    </row>
    <row r="9675" spans="10:11" x14ac:dyDescent="0.25">
      <c r="J9675" s="1" t="s">
        <v>23180</v>
      </c>
      <c r="K9675" t="s">
        <v>10640</v>
      </c>
    </row>
    <row r="9676" spans="10:11" x14ac:dyDescent="0.25">
      <c r="J9676" s="1" t="s">
        <v>23181</v>
      </c>
      <c r="K9676" t="s">
        <v>1666</v>
      </c>
    </row>
    <row r="9677" spans="10:11" x14ac:dyDescent="0.25">
      <c r="J9677" s="1" t="s">
        <v>23182</v>
      </c>
      <c r="K9677" t="s">
        <v>10641</v>
      </c>
    </row>
    <row r="9678" spans="10:11" x14ac:dyDescent="0.25">
      <c r="J9678" s="1" t="s">
        <v>23183</v>
      </c>
      <c r="K9678" t="s">
        <v>10642</v>
      </c>
    </row>
    <row r="9679" spans="10:11" x14ac:dyDescent="0.25">
      <c r="J9679" s="1" t="s">
        <v>23184</v>
      </c>
      <c r="K9679" t="s">
        <v>10642</v>
      </c>
    </row>
    <row r="9680" spans="10:11" x14ac:dyDescent="0.25">
      <c r="J9680" s="1" t="s">
        <v>23185</v>
      </c>
      <c r="K9680" t="s">
        <v>979</v>
      </c>
    </row>
    <row r="9681" spans="10:11" x14ac:dyDescent="0.25">
      <c r="J9681" s="1" t="s">
        <v>23186</v>
      </c>
      <c r="K9681" t="s">
        <v>10643</v>
      </c>
    </row>
    <row r="9682" spans="10:11" x14ac:dyDescent="0.25">
      <c r="J9682" s="1" t="s">
        <v>23187</v>
      </c>
      <c r="K9682" t="s">
        <v>10644</v>
      </c>
    </row>
    <row r="9683" spans="10:11" x14ac:dyDescent="0.25">
      <c r="J9683" s="1" t="s">
        <v>23188</v>
      </c>
      <c r="K9683" t="s">
        <v>10645</v>
      </c>
    </row>
    <row r="9684" spans="10:11" x14ac:dyDescent="0.25">
      <c r="J9684" s="1" t="s">
        <v>23189</v>
      </c>
      <c r="K9684" t="s">
        <v>10646</v>
      </c>
    </row>
    <row r="9685" spans="10:11" x14ac:dyDescent="0.25">
      <c r="J9685" s="1" t="s">
        <v>23190</v>
      </c>
      <c r="K9685" t="s">
        <v>10647</v>
      </c>
    </row>
    <row r="9686" spans="10:11" x14ac:dyDescent="0.25">
      <c r="J9686" s="1" t="s">
        <v>23191</v>
      </c>
      <c r="K9686" t="s">
        <v>10648</v>
      </c>
    </row>
    <row r="9687" spans="10:11" x14ac:dyDescent="0.25">
      <c r="J9687" s="1" t="s">
        <v>23192</v>
      </c>
      <c r="K9687" t="s">
        <v>1667</v>
      </c>
    </row>
    <row r="9688" spans="10:11" x14ac:dyDescent="0.25">
      <c r="J9688" s="1" t="s">
        <v>23193</v>
      </c>
      <c r="K9688" t="s">
        <v>10649</v>
      </c>
    </row>
    <row r="9689" spans="10:11" x14ac:dyDescent="0.25">
      <c r="J9689" s="1" t="s">
        <v>23194</v>
      </c>
      <c r="K9689" t="s">
        <v>10650</v>
      </c>
    </row>
    <row r="9690" spans="10:11" x14ac:dyDescent="0.25">
      <c r="J9690" s="1" t="s">
        <v>23195</v>
      </c>
      <c r="K9690" t="s">
        <v>10651</v>
      </c>
    </row>
    <row r="9691" spans="10:11" x14ac:dyDescent="0.25">
      <c r="J9691" s="1" t="s">
        <v>23196</v>
      </c>
      <c r="K9691" t="s">
        <v>10652</v>
      </c>
    </row>
    <row r="9692" spans="10:11" x14ac:dyDescent="0.25">
      <c r="J9692" s="1" t="s">
        <v>23197</v>
      </c>
      <c r="K9692" t="s">
        <v>10653</v>
      </c>
    </row>
    <row r="9693" spans="10:11" x14ac:dyDescent="0.25">
      <c r="J9693" s="1" t="s">
        <v>23198</v>
      </c>
      <c r="K9693" t="s">
        <v>980</v>
      </c>
    </row>
    <row r="9694" spans="10:11" x14ac:dyDescent="0.25">
      <c r="J9694" s="1" t="s">
        <v>23199</v>
      </c>
      <c r="K9694" t="s">
        <v>10654</v>
      </c>
    </row>
    <row r="9695" spans="10:11" x14ac:dyDescent="0.25">
      <c r="J9695" s="1" t="s">
        <v>23200</v>
      </c>
      <c r="K9695" t="s">
        <v>10655</v>
      </c>
    </row>
    <row r="9696" spans="10:11" x14ac:dyDescent="0.25">
      <c r="J9696" s="1" t="s">
        <v>23201</v>
      </c>
      <c r="K9696" t="s">
        <v>10656</v>
      </c>
    </row>
    <row r="9697" spans="10:11" x14ac:dyDescent="0.25">
      <c r="J9697" s="1" t="s">
        <v>23202</v>
      </c>
      <c r="K9697" t="s">
        <v>10657</v>
      </c>
    </row>
    <row r="9698" spans="10:11" x14ac:dyDescent="0.25">
      <c r="J9698" s="1" t="s">
        <v>23203</v>
      </c>
      <c r="K9698" t="s">
        <v>2404</v>
      </c>
    </row>
    <row r="9699" spans="10:11" x14ac:dyDescent="0.25">
      <c r="J9699" s="1" t="s">
        <v>23204</v>
      </c>
      <c r="K9699" t="s">
        <v>10658</v>
      </c>
    </row>
    <row r="9700" spans="10:11" x14ac:dyDescent="0.25">
      <c r="J9700" s="1" t="s">
        <v>23205</v>
      </c>
      <c r="K9700" t="s">
        <v>10659</v>
      </c>
    </row>
    <row r="9701" spans="10:11" x14ac:dyDescent="0.25">
      <c r="J9701" s="1" t="s">
        <v>23206</v>
      </c>
      <c r="K9701" t="s">
        <v>2405</v>
      </c>
    </row>
    <row r="9702" spans="10:11" x14ac:dyDescent="0.25">
      <c r="J9702" s="1" t="s">
        <v>23207</v>
      </c>
      <c r="K9702" t="s">
        <v>10660</v>
      </c>
    </row>
    <row r="9703" spans="10:11" x14ac:dyDescent="0.25">
      <c r="J9703" s="1" t="s">
        <v>23208</v>
      </c>
      <c r="K9703" t="s">
        <v>10661</v>
      </c>
    </row>
    <row r="9704" spans="10:11" x14ac:dyDescent="0.25">
      <c r="J9704" s="1" t="s">
        <v>23209</v>
      </c>
      <c r="K9704" t="s">
        <v>10662</v>
      </c>
    </row>
    <row r="9705" spans="10:11" x14ac:dyDescent="0.25">
      <c r="J9705" s="1" t="s">
        <v>23210</v>
      </c>
      <c r="K9705" t="s">
        <v>10663</v>
      </c>
    </row>
    <row r="9706" spans="10:11" x14ac:dyDescent="0.25">
      <c r="J9706" s="1" t="s">
        <v>23211</v>
      </c>
      <c r="K9706" t="s">
        <v>10664</v>
      </c>
    </row>
    <row r="9707" spans="10:11" x14ac:dyDescent="0.25">
      <c r="J9707" s="1" t="s">
        <v>23212</v>
      </c>
      <c r="K9707" t="s">
        <v>10665</v>
      </c>
    </row>
    <row r="9708" spans="10:11" x14ac:dyDescent="0.25">
      <c r="J9708" s="1" t="s">
        <v>23213</v>
      </c>
      <c r="K9708" t="s">
        <v>10666</v>
      </c>
    </row>
    <row r="9709" spans="10:11" x14ac:dyDescent="0.25">
      <c r="J9709" s="1" t="s">
        <v>23214</v>
      </c>
      <c r="K9709" t="s">
        <v>10667</v>
      </c>
    </row>
    <row r="9710" spans="10:11" x14ac:dyDescent="0.25">
      <c r="J9710" s="1" t="s">
        <v>23215</v>
      </c>
      <c r="K9710" t="s">
        <v>10668</v>
      </c>
    </row>
    <row r="9711" spans="10:11" x14ac:dyDescent="0.25">
      <c r="J9711" s="1" t="s">
        <v>23216</v>
      </c>
      <c r="K9711" t="s">
        <v>10669</v>
      </c>
    </row>
    <row r="9712" spans="10:11" x14ac:dyDescent="0.25">
      <c r="J9712" s="1" t="s">
        <v>23217</v>
      </c>
      <c r="K9712" t="s">
        <v>10670</v>
      </c>
    </row>
    <row r="9713" spans="10:11" x14ac:dyDescent="0.25">
      <c r="J9713" s="1" t="s">
        <v>23218</v>
      </c>
      <c r="K9713" t="s">
        <v>10671</v>
      </c>
    </row>
    <row r="9714" spans="10:11" x14ac:dyDescent="0.25">
      <c r="J9714" s="1" t="s">
        <v>23219</v>
      </c>
      <c r="K9714" t="s">
        <v>10672</v>
      </c>
    </row>
    <row r="9715" spans="10:11" x14ac:dyDescent="0.25">
      <c r="J9715" s="1" t="s">
        <v>23220</v>
      </c>
      <c r="K9715" t="s">
        <v>10673</v>
      </c>
    </row>
    <row r="9716" spans="10:11" x14ac:dyDescent="0.25">
      <c r="J9716" s="1" t="s">
        <v>23221</v>
      </c>
      <c r="K9716" t="s">
        <v>981</v>
      </c>
    </row>
    <row r="9717" spans="10:11" x14ac:dyDescent="0.25">
      <c r="J9717" s="1" t="s">
        <v>23222</v>
      </c>
      <c r="K9717" t="s">
        <v>10674</v>
      </c>
    </row>
    <row r="9718" spans="10:11" x14ac:dyDescent="0.25">
      <c r="J9718" s="1" t="s">
        <v>23223</v>
      </c>
      <c r="K9718" t="s">
        <v>2406</v>
      </c>
    </row>
    <row r="9719" spans="10:11" x14ac:dyDescent="0.25">
      <c r="J9719" s="1" t="s">
        <v>23224</v>
      </c>
      <c r="K9719" t="s">
        <v>10675</v>
      </c>
    </row>
    <row r="9720" spans="10:11" x14ac:dyDescent="0.25">
      <c r="J9720" s="1" t="s">
        <v>23225</v>
      </c>
      <c r="K9720" t="s">
        <v>10676</v>
      </c>
    </row>
    <row r="9721" spans="10:11" x14ac:dyDescent="0.25">
      <c r="J9721" s="1" t="s">
        <v>23226</v>
      </c>
      <c r="K9721" t="s">
        <v>10677</v>
      </c>
    </row>
    <row r="9722" spans="10:11" x14ac:dyDescent="0.25">
      <c r="J9722" s="1" t="s">
        <v>23227</v>
      </c>
      <c r="K9722" t="s">
        <v>1668</v>
      </c>
    </row>
    <row r="9723" spans="10:11" x14ac:dyDescent="0.25">
      <c r="J9723" s="1" t="s">
        <v>23228</v>
      </c>
      <c r="K9723" t="s">
        <v>1669</v>
      </c>
    </row>
    <row r="9724" spans="10:11" x14ac:dyDescent="0.25">
      <c r="J9724" s="1" t="s">
        <v>23229</v>
      </c>
      <c r="K9724" t="s">
        <v>10678</v>
      </c>
    </row>
    <row r="9725" spans="10:11" x14ac:dyDescent="0.25">
      <c r="J9725" s="1" t="s">
        <v>23230</v>
      </c>
      <c r="K9725" t="s">
        <v>10679</v>
      </c>
    </row>
    <row r="9726" spans="10:11" x14ac:dyDescent="0.25">
      <c r="J9726" s="1" t="s">
        <v>23231</v>
      </c>
      <c r="K9726" t="s">
        <v>10680</v>
      </c>
    </row>
    <row r="9727" spans="10:11" x14ac:dyDescent="0.25">
      <c r="J9727" s="1" t="s">
        <v>23232</v>
      </c>
      <c r="K9727" t="s">
        <v>10681</v>
      </c>
    </row>
    <row r="9728" spans="10:11" x14ac:dyDescent="0.25">
      <c r="J9728" s="1" t="s">
        <v>23233</v>
      </c>
      <c r="K9728" t="s">
        <v>10682</v>
      </c>
    </row>
    <row r="9729" spans="10:11" x14ac:dyDescent="0.25">
      <c r="J9729" s="1" t="s">
        <v>23234</v>
      </c>
      <c r="K9729" t="s">
        <v>1670</v>
      </c>
    </row>
    <row r="9730" spans="10:11" x14ac:dyDescent="0.25">
      <c r="J9730" s="1" t="s">
        <v>23235</v>
      </c>
      <c r="K9730" t="s">
        <v>10683</v>
      </c>
    </row>
    <row r="9731" spans="10:11" x14ac:dyDescent="0.25">
      <c r="J9731" s="1" t="s">
        <v>23236</v>
      </c>
      <c r="K9731" t="s">
        <v>10684</v>
      </c>
    </row>
    <row r="9732" spans="10:11" x14ac:dyDescent="0.25">
      <c r="J9732" s="1" t="s">
        <v>23237</v>
      </c>
      <c r="K9732" t="s">
        <v>10685</v>
      </c>
    </row>
    <row r="9733" spans="10:11" x14ac:dyDescent="0.25">
      <c r="J9733" s="1" t="s">
        <v>23238</v>
      </c>
      <c r="K9733" t="s">
        <v>10686</v>
      </c>
    </row>
    <row r="9734" spans="10:11" x14ac:dyDescent="0.25">
      <c r="J9734" s="1" t="s">
        <v>23239</v>
      </c>
      <c r="K9734" t="s">
        <v>10687</v>
      </c>
    </row>
    <row r="9735" spans="10:11" x14ac:dyDescent="0.25">
      <c r="J9735" s="1" t="s">
        <v>23240</v>
      </c>
      <c r="K9735" t="s">
        <v>10688</v>
      </c>
    </row>
    <row r="9736" spans="10:11" x14ac:dyDescent="0.25">
      <c r="J9736" s="1" t="s">
        <v>23241</v>
      </c>
      <c r="K9736" t="s">
        <v>1671</v>
      </c>
    </row>
    <row r="9737" spans="10:11" x14ac:dyDescent="0.25">
      <c r="J9737" s="1" t="s">
        <v>23242</v>
      </c>
      <c r="K9737" t="s">
        <v>10689</v>
      </c>
    </row>
    <row r="9738" spans="10:11" x14ac:dyDescent="0.25">
      <c r="J9738" s="1" t="s">
        <v>23243</v>
      </c>
      <c r="K9738" t="s">
        <v>10690</v>
      </c>
    </row>
    <row r="9739" spans="10:11" x14ac:dyDescent="0.25">
      <c r="J9739" s="1" t="s">
        <v>23244</v>
      </c>
      <c r="K9739" t="s">
        <v>10691</v>
      </c>
    </row>
    <row r="9740" spans="10:11" x14ac:dyDescent="0.25">
      <c r="J9740" s="1" t="s">
        <v>23245</v>
      </c>
      <c r="K9740" t="s">
        <v>10692</v>
      </c>
    </row>
    <row r="9741" spans="10:11" x14ac:dyDescent="0.25">
      <c r="J9741" s="1" t="s">
        <v>23246</v>
      </c>
      <c r="K9741" t="s">
        <v>2407</v>
      </c>
    </row>
    <row r="9742" spans="10:11" x14ac:dyDescent="0.25">
      <c r="J9742" s="1" t="s">
        <v>23247</v>
      </c>
      <c r="K9742" t="s">
        <v>10693</v>
      </c>
    </row>
    <row r="9743" spans="10:11" x14ac:dyDescent="0.25">
      <c r="J9743" s="1" t="s">
        <v>23248</v>
      </c>
      <c r="K9743" t="s">
        <v>10694</v>
      </c>
    </row>
    <row r="9744" spans="10:11" x14ac:dyDescent="0.25">
      <c r="J9744" s="1" t="s">
        <v>23249</v>
      </c>
      <c r="K9744" t="s">
        <v>10695</v>
      </c>
    </row>
    <row r="9745" spans="10:11" x14ac:dyDescent="0.25">
      <c r="J9745" s="1" t="s">
        <v>23250</v>
      </c>
      <c r="K9745" t="s">
        <v>10696</v>
      </c>
    </row>
    <row r="9746" spans="10:11" x14ac:dyDescent="0.25">
      <c r="J9746" s="1" t="s">
        <v>23251</v>
      </c>
      <c r="K9746" t="s">
        <v>10697</v>
      </c>
    </row>
    <row r="9747" spans="10:11" x14ac:dyDescent="0.25">
      <c r="J9747" s="1" t="s">
        <v>23252</v>
      </c>
      <c r="K9747" t="s">
        <v>10698</v>
      </c>
    </row>
    <row r="9748" spans="10:11" x14ac:dyDescent="0.25">
      <c r="J9748" s="1" t="s">
        <v>23253</v>
      </c>
      <c r="K9748" t="s">
        <v>10699</v>
      </c>
    </row>
    <row r="9749" spans="10:11" x14ac:dyDescent="0.25">
      <c r="J9749" s="1" t="s">
        <v>23254</v>
      </c>
      <c r="K9749" t="s">
        <v>1672</v>
      </c>
    </row>
    <row r="9750" spans="10:11" x14ac:dyDescent="0.25">
      <c r="J9750" s="1" t="s">
        <v>23255</v>
      </c>
      <c r="K9750" t="s">
        <v>2408</v>
      </c>
    </row>
    <row r="9751" spans="10:11" x14ac:dyDescent="0.25">
      <c r="J9751" s="1" t="s">
        <v>23256</v>
      </c>
      <c r="K9751" t="s">
        <v>10700</v>
      </c>
    </row>
    <row r="9752" spans="10:11" x14ac:dyDescent="0.25">
      <c r="J9752" s="1" t="s">
        <v>23257</v>
      </c>
      <c r="K9752" t="s">
        <v>10701</v>
      </c>
    </row>
    <row r="9753" spans="10:11" x14ac:dyDescent="0.25">
      <c r="J9753" s="1" t="s">
        <v>23258</v>
      </c>
      <c r="K9753" t="s">
        <v>982</v>
      </c>
    </row>
    <row r="9754" spans="10:11" x14ac:dyDescent="0.25">
      <c r="J9754" s="1" t="s">
        <v>23259</v>
      </c>
      <c r="K9754" t="s">
        <v>10702</v>
      </c>
    </row>
    <row r="9755" spans="10:11" x14ac:dyDescent="0.25">
      <c r="J9755" s="1" t="s">
        <v>23260</v>
      </c>
      <c r="K9755" t="s">
        <v>10703</v>
      </c>
    </row>
    <row r="9756" spans="10:11" x14ac:dyDescent="0.25">
      <c r="J9756" s="1" t="s">
        <v>23261</v>
      </c>
      <c r="K9756" t="s">
        <v>10704</v>
      </c>
    </row>
    <row r="9757" spans="10:11" x14ac:dyDescent="0.25">
      <c r="J9757" s="1" t="s">
        <v>23262</v>
      </c>
      <c r="K9757" t="s">
        <v>10705</v>
      </c>
    </row>
    <row r="9758" spans="10:11" x14ac:dyDescent="0.25">
      <c r="J9758" s="1" t="s">
        <v>23263</v>
      </c>
      <c r="K9758" t="s">
        <v>10706</v>
      </c>
    </row>
    <row r="9759" spans="10:11" x14ac:dyDescent="0.25">
      <c r="J9759" s="1" t="s">
        <v>23264</v>
      </c>
      <c r="K9759" t="s">
        <v>10707</v>
      </c>
    </row>
    <row r="9760" spans="10:11" x14ac:dyDescent="0.25">
      <c r="J9760" s="1" t="s">
        <v>23265</v>
      </c>
      <c r="K9760" t="s">
        <v>10708</v>
      </c>
    </row>
    <row r="9761" spans="10:11" x14ac:dyDescent="0.25">
      <c r="J9761" s="1" t="s">
        <v>23266</v>
      </c>
      <c r="K9761" t="s">
        <v>10709</v>
      </c>
    </row>
    <row r="9762" spans="10:11" x14ac:dyDescent="0.25">
      <c r="J9762" s="1" t="s">
        <v>23267</v>
      </c>
      <c r="K9762" t="s">
        <v>10710</v>
      </c>
    </row>
    <row r="9763" spans="10:11" x14ac:dyDescent="0.25">
      <c r="J9763" s="1" t="s">
        <v>23268</v>
      </c>
      <c r="K9763" t="s">
        <v>10711</v>
      </c>
    </row>
    <row r="9764" spans="10:11" x14ac:dyDescent="0.25">
      <c r="J9764" s="1" t="s">
        <v>23269</v>
      </c>
      <c r="K9764" t="s">
        <v>10712</v>
      </c>
    </row>
    <row r="9765" spans="10:11" x14ac:dyDescent="0.25">
      <c r="J9765" s="1" t="s">
        <v>23270</v>
      </c>
      <c r="K9765" t="s">
        <v>10713</v>
      </c>
    </row>
    <row r="9766" spans="10:11" x14ac:dyDescent="0.25">
      <c r="J9766" s="1" t="s">
        <v>23271</v>
      </c>
      <c r="K9766" t="s">
        <v>10714</v>
      </c>
    </row>
    <row r="9767" spans="10:11" x14ac:dyDescent="0.25">
      <c r="J9767" s="1" t="s">
        <v>23272</v>
      </c>
      <c r="K9767" t="s">
        <v>10715</v>
      </c>
    </row>
    <row r="9768" spans="10:11" x14ac:dyDescent="0.25">
      <c r="J9768" s="1" t="s">
        <v>23273</v>
      </c>
      <c r="K9768" t="s">
        <v>10716</v>
      </c>
    </row>
    <row r="9769" spans="10:11" x14ac:dyDescent="0.25">
      <c r="J9769" s="1" t="s">
        <v>23274</v>
      </c>
      <c r="K9769" t="s">
        <v>10717</v>
      </c>
    </row>
    <row r="9770" spans="10:11" x14ac:dyDescent="0.25">
      <c r="J9770" s="1" t="s">
        <v>23275</v>
      </c>
      <c r="K9770" t="s">
        <v>10718</v>
      </c>
    </row>
    <row r="9771" spans="10:11" x14ac:dyDescent="0.25">
      <c r="J9771" s="1" t="s">
        <v>23276</v>
      </c>
      <c r="K9771" t="s">
        <v>10719</v>
      </c>
    </row>
    <row r="9772" spans="10:11" x14ac:dyDescent="0.25">
      <c r="J9772" s="1" t="s">
        <v>23277</v>
      </c>
      <c r="K9772" t="s">
        <v>10720</v>
      </c>
    </row>
    <row r="9773" spans="10:11" x14ac:dyDescent="0.25">
      <c r="J9773" s="1" t="s">
        <v>23278</v>
      </c>
      <c r="K9773" t="s">
        <v>10721</v>
      </c>
    </row>
    <row r="9774" spans="10:11" x14ac:dyDescent="0.25">
      <c r="J9774" s="1" t="s">
        <v>23279</v>
      </c>
      <c r="K9774" t="s">
        <v>10722</v>
      </c>
    </row>
    <row r="9775" spans="10:11" x14ac:dyDescent="0.25">
      <c r="J9775" s="1" t="s">
        <v>23280</v>
      </c>
      <c r="K9775" t="s">
        <v>10723</v>
      </c>
    </row>
    <row r="9776" spans="10:11" x14ac:dyDescent="0.25">
      <c r="J9776" s="1" t="s">
        <v>23281</v>
      </c>
      <c r="K9776" t="s">
        <v>10724</v>
      </c>
    </row>
    <row r="9777" spans="10:11" x14ac:dyDescent="0.25">
      <c r="J9777" s="1" t="s">
        <v>23282</v>
      </c>
      <c r="K9777" t="s">
        <v>10725</v>
      </c>
    </row>
    <row r="9778" spans="10:11" x14ac:dyDescent="0.25">
      <c r="J9778" s="1" t="s">
        <v>23283</v>
      </c>
      <c r="K9778" t="s">
        <v>10726</v>
      </c>
    </row>
    <row r="9779" spans="10:11" x14ac:dyDescent="0.25">
      <c r="J9779" s="1" t="s">
        <v>23284</v>
      </c>
      <c r="K9779" t="s">
        <v>10727</v>
      </c>
    </row>
    <row r="9780" spans="10:11" x14ac:dyDescent="0.25">
      <c r="J9780" s="1" t="s">
        <v>23285</v>
      </c>
      <c r="K9780" t="s">
        <v>10728</v>
      </c>
    </row>
    <row r="9781" spans="10:11" x14ac:dyDescent="0.25">
      <c r="J9781" s="1" t="s">
        <v>23286</v>
      </c>
      <c r="K9781" t="s">
        <v>10729</v>
      </c>
    </row>
    <row r="9782" spans="10:11" x14ac:dyDescent="0.25">
      <c r="J9782" s="1" t="s">
        <v>23287</v>
      </c>
      <c r="K9782" t="s">
        <v>10730</v>
      </c>
    </row>
    <row r="9783" spans="10:11" x14ac:dyDescent="0.25">
      <c r="J9783" s="1" t="s">
        <v>23288</v>
      </c>
      <c r="K9783" t="s">
        <v>983</v>
      </c>
    </row>
    <row r="9784" spans="10:11" x14ac:dyDescent="0.25">
      <c r="J9784" s="1" t="s">
        <v>23289</v>
      </c>
      <c r="K9784" t="s">
        <v>10731</v>
      </c>
    </row>
    <row r="9785" spans="10:11" x14ac:dyDescent="0.25">
      <c r="J9785" s="1" t="s">
        <v>23290</v>
      </c>
      <c r="K9785" t="s">
        <v>10732</v>
      </c>
    </row>
    <row r="9786" spans="10:11" x14ac:dyDescent="0.25">
      <c r="J9786" s="1" t="s">
        <v>23291</v>
      </c>
      <c r="K9786" t="s">
        <v>10733</v>
      </c>
    </row>
    <row r="9787" spans="10:11" x14ac:dyDescent="0.25">
      <c r="J9787" s="1" t="s">
        <v>23292</v>
      </c>
      <c r="K9787" t="s">
        <v>10734</v>
      </c>
    </row>
    <row r="9788" spans="10:11" x14ac:dyDescent="0.25">
      <c r="J9788" s="1" t="s">
        <v>23293</v>
      </c>
      <c r="K9788" t="s">
        <v>10735</v>
      </c>
    </row>
    <row r="9789" spans="10:11" x14ac:dyDescent="0.25">
      <c r="J9789" s="1" t="s">
        <v>23294</v>
      </c>
      <c r="K9789" t="s">
        <v>10736</v>
      </c>
    </row>
    <row r="9790" spans="10:11" x14ac:dyDescent="0.25">
      <c r="J9790" s="1" t="s">
        <v>23295</v>
      </c>
      <c r="K9790" t="s">
        <v>10737</v>
      </c>
    </row>
    <row r="9791" spans="10:11" x14ac:dyDescent="0.25">
      <c r="J9791" s="1" t="s">
        <v>23296</v>
      </c>
      <c r="K9791" t="s">
        <v>10738</v>
      </c>
    </row>
    <row r="9792" spans="10:11" x14ac:dyDescent="0.25">
      <c r="J9792" s="1" t="s">
        <v>23297</v>
      </c>
      <c r="K9792" t="s">
        <v>10739</v>
      </c>
    </row>
    <row r="9793" spans="10:11" x14ac:dyDescent="0.25">
      <c r="J9793" s="1" t="s">
        <v>23298</v>
      </c>
      <c r="K9793" t="s">
        <v>10740</v>
      </c>
    </row>
    <row r="9794" spans="10:11" x14ac:dyDescent="0.25">
      <c r="J9794" s="1" t="s">
        <v>23299</v>
      </c>
      <c r="K9794" t="s">
        <v>1673</v>
      </c>
    </row>
    <row r="9795" spans="10:11" x14ac:dyDescent="0.25">
      <c r="J9795" s="1" t="s">
        <v>23300</v>
      </c>
      <c r="K9795" t="s">
        <v>10741</v>
      </c>
    </row>
    <row r="9796" spans="10:11" x14ac:dyDescent="0.25">
      <c r="J9796" s="1" t="s">
        <v>23301</v>
      </c>
      <c r="K9796" t="s">
        <v>10742</v>
      </c>
    </row>
    <row r="9797" spans="10:11" x14ac:dyDescent="0.25">
      <c r="J9797" s="1" t="s">
        <v>23302</v>
      </c>
      <c r="K9797" t="s">
        <v>10743</v>
      </c>
    </row>
    <row r="9798" spans="10:11" x14ac:dyDescent="0.25">
      <c r="J9798" s="1" t="s">
        <v>23303</v>
      </c>
      <c r="K9798" t="s">
        <v>552</v>
      </c>
    </row>
    <row r="9799" spans="10:11" x14ac:dyDescent="0.25">
      <c r="J9799" s="1" t="s">
        <v>23304</v>
      </c>
      <c r="K9799" t="s">
        <v>10744</v>
      </c>
    </row>
    <row r="9800" spans="10:11" x14ac:dyDescent="0.25">
      <c r="J9800" s="1" t="s">
        <v>23305</v>
      </c>
      <c r="K9800" t="s">
        <v>10745</v>
      </c>
    </row>
    <row r="9801" spans="10:11" x14ac:dyDescent="0.25">
      <c r="J9801" s="1" t="s">
        <v>23306</v>
      </c>
      <c r="K9801" t="s">
        <v>10746</v>
      </c>
    </row>
    <row r="9802" spans="10:11" x14ac:dyDescent="0.25">
      <c r="J9802" s="1" t="s">
        <v>23307</v>
      </c>
      <c r="K9802" t="s">
        <v>10747</v>
      </c>
    </row>
    <row r="9803" spans="10:11" x14ac:dyDescent="0.25">
      <c r="J9803" s="1" t="s">
        <v>23308</v>
      </c>
      <c r="K9803" t="s">
        <v>10748</v>
      </c>
    </row>
    <row r="9804" spans="10:11" x14ac:dyDescent="0.25">
      <c r="J9804" s="1" t="s">
        <v>23309</v>
      </c>
      <c r="K9804" t="s">
        <v>10749</v>
      </c>
    </row>
    <row r="9805" spans="10:11" x14ac:dyDescent="0.25">
      <c r="J9805" s="1" t="s">
        <v>23310</v>
      </c>
      <c r="K9805" t="s">
        <v>10750</v>
      </c>
    </row>
    <row r="9806" spans="10:11" x14ac:dyDescent="0.25">
      <c r="J9806" s="1" t="s">
        <v>23311</v>
      </c>
      <c r="K9806" t="s">
        <v>10751</v>
      </c>
    </row>
    <row r="9807" spans="10:11" x14ac:dyDescent="0.25">
      <c r="J9807" s="1" t="s">
        <v>23312</v>
      </c>
      <c r="K9807" t="s">
        <v>10752</v>
      </c>
    </row>
    <row r="9808" spans="10:11" x14ac:dyDescent="0.25">
      <c r="J9808" s="1" t="s">
        <v>23313</v>
      </c>
      <c r="K9808" t="s">
        <v>10753</v>
      </c>
    </row>
    <row r="9809" spans="10:11" x14ac:dyDescent="0.25">
      <c r="J9809" s="1" t="s">
        <v>23314</v>
      </c>
      <c r="K9809" t="s">
        <v>10754</v>
      </c>
    </row>
    <row r="9810" spans="10:11" x14ac:dyDescent="0.25">
      <c r="J9810" s="1" t="s">
        <v>23315</v>
      </c>
      <c r="K9810" t="s">
        <v>10755</v>
      </c>
    </row>
    <row r="9811" spans="10:11" x14ac:dyDescent="0.25">
      <c r="J9811" s="1" t="s">
        <v>23316</v>
      </c>
      <c r="K9811" t="s">
        <v>10756</v>
      </c>
    </row>
    <row r="9812" spans="10:11" x14ac:dyDescent="0.25">
      <c r="J9812" s="1" t="s">
        <v>23317</v>
      </c>
      <c r="K9812" t="s">
        <v>10757</v>
      </c>
    </row>
    <row r="9813" spans="10:11" x14ac:dyDescent="0.25">
      <c r="J9813" s="1" t="s">
        <v>23318</v>
      </c>
      <c r="K9813" t="s">
        <v>10758</v>
      </c>
    </row>
    <row r="9814" spans="10:11" x14ac:dyDescent="0.25">
      <c r="J9814" s="1" t="s">
        <v>23319</v>
      </c>
      <c r="K9814" t="s">
        <v>10759</v>
      </c>
    </row>
    <row r="9815" spans="10:11" x14ac:dyDescent="0.25">
      <c r="J9815" s="1" t="s">
        <v>23320</v>
      </c>
      <c r="K9815" t="s">
        <v>10760</v>
      </c>
    </row>
    <row r="9816" spans="10:11" x14ac:dyDescent="0.25">
      <c r="J9816" s="1" t="s">
        <v>23321</v>
      </c>
      <c r="K9816" t="s">
        <v>10761</v>
      </c>
    </row>
    <row r="9817" spans="10:11" x14ac:dyDescent="0.25">
      <c r="J9817" s="1" t="s">
        <v>23322</v>
      </c>
      <c r="K9817" t="s">
        <v>10762</v>
      </c>
    </row>
    <row r="9818" spans="10:11" x14ac:dyDescent="0.25">
      <c r="J9818" s="1" t="s">
        <v>23323</v>
      </c>
      <c r="K9818" t="s">
        <v>10763</v>
      </c>
    </row>
    <row r="9819" spans="10:11" x14ac:dyDescent="0.25">
      <c r="J9819" s="1" t="s">
        <v>23324</v>
      </c>
      <c r="K9819" t="s">
        <v>10764</v>
      </c>
    </row>
    <row r="9820" spans="10:11" x14ac:dyDescent="0.25">
      <c r="J9820" s="1" t="s">
        <v>23325</v>
      </c>
      <c r="K9820" t="s">
        <v>10765</v>
      </c>
    </row>
    <row r="9821" spans="10:11" x14ac:dyDescent="0.25">
      <c r="J9821" s="1" t="s">
        <v>23326</v>
      </c>
      <c r="K9821" t="s">
        <v>1674</v>
      </c>
    </row>
    <row r="9822" spans="10:11" x14ac:dyDescent="0.25">
      <c r="J9822" s="1" t="s">
        <v>23327</v>
      </c>
      <c r="K9822" t="s">
        <v>10766</v>
      </c>
    </row>
    <row r="9823" spans="10:11" x14ac:dyDescent="0.25">
      <c r="J9823" s="1" t="s">
        <v>23328</v>
      </c>
      <c r="K9823" t="s">
        <v>10767</v>
      </c>
    </row>
    <row r="9824" spans="10:11" x14ac:dyDescent="0.25">
      <c r="J9824" s="1" t="s">
        <v>23329</v>
      </c>
      <c r="K9824" t="s">
        <v>10768</v>
      </c>
    </row>
    <row r="9825" spans="10:11" x14ac:dyDescent="0.25">
      <c r="J9825" s="1" t="s">
        <v>23330</v>
      </c>
      <c r="K9825" t="s">
        <v>10769</v>
      </c>
    </row>
    <row r="9826" spans="10:11" x14ac:dyDescent="0.25">
      <c r="J9826" s="1" t="s">
        <v>23331</v>
      </c>
      <c r="K9826" t="s">
        <v>10770</v>
      </c>
    </row>
    <row r="9827" spans="10:11" x14ac:dyDescent="0.25">
      <c r="J9827" s="1" t="s">
        <v>23332</v>
      </c>
      <c r="K9827" t="s">
        <v>10771</v>
      </c>
    </row>
    <row r="9828" spans="10:11" x14ac:dyDescent="0.25">
      <c r="J9828" s="1" t="s">
        <v>23333</v>
      </c>
      <c r="K9828" t="s">
        <v>1675</v>
      </c>
    </row>
    <row r="9829" spans="10:11" x14ac:dyDescent="0.25">
      <c r="J9829" s="1" t="s">
        <v>23334</v>
      </c>
      <c r="K9829" t="s">
        <v>10772</v>
      </c>
    </row>
    <row r="9830" spans="10:11" x14ac:dyDescent="0.25">
      <c r="J9830" s="1" t="s">
        <v>23335</v>
      </c>
      <c r="K9830" t="s">
        <v>10773</v>
      </c>
    </row>
    <row r="9831" spans="10:11" x14ac:dyDescent="0.25">
      <c r="J9831" s="1" t="s">
        <v>23336</v>
      </c>
      <c r="K9831" t="s">
        <v>10774</v>
      </c>
    </row>
    <row r="9832" spans="10:11" x14ac:dyDescent="0.25">
      <c r="J9832" s="1" t="s">
        <v>23337</v>
      </c>
      <c r="K9832" t="s">
        <v>10775</v>
      </c>
    </row>
    <row r="9833" spans="10:11" x14ac:dyDescent="0.25">
      <c r="J9833" s="1" t="s">
        <v>23338</v>
      </c>
      <c r="K9833" t="s">
        <v>10776</v>
      </c>
    </row>
    <row r="9834" spans="10:11" x14ac:dyDescent="0.25">
      <c r="J9834" s="1" t="s">
        <v>23339</v>
      </c>
      <c r="K9834" t="s">
        <v>10777</v>
      </c>
    </row>
    <row r="9835" spans="10:11" x14ac:dyDescent="0.25">
      <c r="J9835" s="1" t="s">
        <v>23340</v>
      </c>
      <c r="K9835" t="s">
        <v>10778</v>
      </c>
    </row>
    <row r="9836" spans="10:11" x14ac:dyDescent="0.25">
      <c r="J9836" s="1" t="s">
        <v>23341</v>
      </c>
      <c r="K9836" t="s">
        <v>10779</v>
      </c>
    </row>
    <row r="9837" spans="10:11" x14ac:dyDescent="0.25">
      <c r="J9837" s="1" t="s">
        <v>23342</v>
      </c>
      <c r="K9837" t="s">
        <v>10780</v>
      </c>
    </row>
    <row r="9838" spans="10:11" x14ac:dyDescent="0.25">
      <c r="J9838" s="1" t="s">
        <v>23343</v>
      </c>
      <c r="K9838" t="s">
        <v>10781</v>
      </c>
    </row>
    <row r="9839" spans="10:11" x14ac:dyDescent="0.25">
      <c r="J9839" s="1" t="s">
        <v>23344</v>
      </c>
      <c r="K9839" t="s">
        <v>1676</v>
      </c>
    </row>
    <row r="9840" spans="10:11" x14ac:dyDescent="0.25">
      <c r="J9840" s="1" t="s">
        <v>23345</v>
      </c>
      <c r="K9840" t="s">
        <v>10782</v>
      </c>
    </row>
    <row r="9841" spans="10:11" x14ac:dyDescent="0.25">
      <c r="J9841" s="1" t="s">
        <v>23346</v>
      </c>
      <c r="K9841" t="s">
        <v>10783</v>
      </c>
    </row>
    <row r="9842" spans="10:11" x14ac:dyDescent="0.25">
      <c r="J9842" s="1" t="s">
        <v>23347</v>
      </c>
      <c r="K9842" t="s">
        <v>10784</v>
      </c>
    </row>
    <row r="9843" spans="10:11" x14ac:dyDescent="0.25">
      <c r="J9843" s="1" t="s">
        <v>23348</v>
      </c>
      <c r="K9843" t="s">
        <v>10785</v>
      </c>
    </row>
    <row r="9844" spans="10:11" x14ac:dyDescent="0.25">
      <c r="J9844" s="1" t="s">
        <v>23349</v>
      </c>
      <c r="K9844" t="s">
        <v>10786</v>
      </c>
    </row>
    <row r="9845" spans="10:11" x14ac:dyDescent="0.25">
      <c r="J9845" s="1" t="s">
        <v>23350</v>
      </c>
      <c r="K9845" t="s">
        <v>10787</v>
      </c>
    </row>
    <row r="9846" spans="10:11" x14ac:dyDescent="0.25">
      <c r="J9846" s="1" t="s">
        <v>23351</v>
      </c>
      <c r="K9846" t="s">
        <v>10788</v>
      </c>
    </row>
    <row r="9847" spans="10:11" x14ac:dyDescent="0.25">
      <c r="J9847" s="1" t="s">
        <v>23352</v>
      </c>
      <c r="K9847" t="s">
        <v>10789</v>
      </c>
    </row>
    <row r="9848" spans="10:11" x14ac:dyDescent="0.25">
      <c r="J9848" s="1" t="s">
        <v>23353</v>
      </c>
      <c r="K9848" t="s">
        <v>10790</v>
      </c>
    </row>
    <row r="9849" spans="10:11" x14ac:dyDescent="0.25">
      <c r="J9849" s="1" t="s">
        <v>23354</v>
      </c>
      <c r="K9849" t="s">
        <v>10791</v>
      </c>
    </row>
    <row r="9850" spans="10:11" x14ac:dyDescent="0.25">
      <c r="J9850" s="1" t="s">
        <v>23355</v>
      </c>
      <c r="K9850" t="s">
        <v>10792</v>
      </c>
    </row>
    <row r="9851" spans="10:11" x14ac:dyDescent="0.25">
      <c r="J9851" s="1" t="s">
        <v>23356</v>
      </c>
      <c r="K9851" t="s">
        <v>10793</v>
      </c>
    </row>
    <row r="9852" spans="10:11" x14ac:dyDescent="0.25">
      <c r="J9852" s="1" t="s">
        <v>23357</v>
      </c>
      <c r="K9852" t="s">
        <v>10794</v>
      </c>
    </row>
    <row r="9853" spans="10:11" x14ac:dyDescent="0.25">
      <c r="J9853" s="1" t="s">
        <v>23358</v>
      </c>
      <c r="K9853" t="s">
        <v>10795</v>
      </c>
    </row>
    <row r="9854" spans="10:11" x14ac:dyDescent="0.25">
      <c r="J9854" s="1" t="s">
        <v>23359</v>
      </c>
      <c r="K9854" t="s">
        <v>10796</v>
      </c>
    </row>
    <row r="9855" spans="10:11" x14ac:dyDescent="0.25">
      <c r="J9855" s="1" t="s">
        <v>23360</v>
      </c>
      <c r="K9855" t="s">
        <v>10797</v>
      </c>
    </row>
    <row r="9856" spans="10:11" x14ac:dyDescent="0.25">
      <c r="J9856" s="1" t="s">
        <v>23361</v>
      </c>
      <c r="K9856" t="s">
        <v>10798</v>
      </c>
    </row>
    <row r="9857" spans="10:11" x14ac:dyDescent="0.25">
      <c r="J9857" s="1" t="s">
        <v>23362</v>
      </c>
      <c r="K9857" t="s">
        <v>1677</v>
      </c>
    </row>
    <row r="9858" spans="10:11" x14ac:dyDescent="0.25">
      <c r="J9858" s="1" t="s">
        <v>23363</v>
      </c>
      <c r="K9858" t="s">
        <v>10799</v>
      </c>
    </row>
    <row r="9859" spans="10:11" x14ac:dyDescent="0.25">
      <c r="J9859" s="1" t="s">
        <v>23364</v>
      </c>
      <c r="K9859" t="s">
        <v>10800</v>
      </c>
    </row>
    <row r="9860" spans="10:11" x14ac:dyDescent="0.25">
      <c r="J9860" s="1" t="s">
        <v>23365</v>
      </c>
      <c r="K9860" t="s">
        <v>10801</v>
      </c>
    </row>
    <row r="9861" spans="10:11" x14ac:dyDescent="0.25">
      <c r="J9861" s="1" t="s">
        <v>23366</v>
      </c>
      <c r="K9861" t="s">
        <v>10802</v>
      </c>
    </row>
    <row r="9862" spans="10:11" x14ac:dyDescent="0.25">
      <c r="J9862" s="1" t="s">
        <v>23367</v>
      </c>
      <c r="K9862" t="s">
        <v>10803</v>
      </c>
    </row>
    <row r="9863" spans="10:11" x14ac:dyDescent="0.25">
      <c r="J9863" s="1" t="s">
        <v>23368</v>
      </c>
      <c r="K9863" t="s">
        <v>10804</v>
      </c>
    </row>
    <row r="9864" spans="10:11" x14ac:dyDescent="0.25">
      <c r="J9864" s="1" t="s">
        <v>23369</v>
      </c>
      <c r="K9864" t="s">
        <v>10805</v>
      </c>
    </row>
    <row r="9865" spans="10:11" x14ac:dyDescent="0.25">
      <c r="J9865" s="1" t="s">
        <v>23370</v>
      </c>
      <c r="K9865" t="s">
        <v>10806</v>
      </c>
    </row>
    <row r="9866" spans="10:11" x14ac:dyDescent="0.25">
      <c r="J9866" s="1" t="s">
        <v>23371</v>
      </c>
      <c r="K9866" t="s">
        <v>10807</v>
      </c>
    </row>
    <row r="9867" spans="10:11" x14ac:dyDescent="0.25">
      <c r="J9867" s="1" t="s">
        <v>23372</v>
      </c>
      <c r="K9867" t="s">
        <v>10808</v>
      </c>
    </row>
    <row r="9868" spans="10:11" x14ac:dyDescent="0.25">
      <c r="J9868" s="1" t="s">
        <v>23373</v>
      </c>
      <c r="K9868" t="s">
        <v>10809</v>
      </c>
    </row>
    <row r="9869" spans="10:11" x14ac:dyDescent="0.25">
      <c r="J9869" s="1" t="s">
        <v>23374</v>
      </c>
      <c r="K9869" t="s">
        <v>10810</v>
      </c>
    </row>
    <row r="9870" spans="10:11" x14ac:dyDescent="0.25">
      <c r="J9870" s="1" t="s">
        <v>23375</v>
      </c>
      <c r="K9870" t="s">
        <v>2409</v>
      </c>
    </row>
    <row r="9871" spans="10:11" x14ac:dyDescent="0.25">
      <c r="J9871" s="1" t="s">
        <v>23376</v>
      </c>
      <c r="K9871" t="s">
        <v>10811</v>
      </c>
    </row>
    <row r="9872" spans="10:11" x14ac:dyDescent="0.25">
      <c r="J9872" s="1" t="s">
        <v>23377</v>
      </c>
      <c r="K9872" t="s">
        <v>10812</v>
      </c>
    </row>
    <row r="9873" spans="10:11" x14ac:dyDescent="0.25">
      <c r="J9873" s="1" t="s">
        <v>23378</v>
      </c>
      <c r="K9873" t="s">
        <v>10813</v>
      </c>
    </row>
    <row r="9874" spans="10:11" x14ac:dyDescent="0.25">
      <c r="J9874" s="1" t="s">
        <v>23379</v>
      </c>
      <c r="K9874" t="s">
        <v>10814</v>
      </c>
    </row>
    <row r="9875" spans="10:11" x14ac:dyDescent="0.25">
      <c r="J9875" s="1" t="s">
        <v>23380</v>
      </c>
      <c r="K9875" t="s">
        <v>984</v>
      </c>
    </row>
    <row r="9876" spans="10:11" x14ac:dyDescent="0.25">
      <c r="J9876" s="1" t="s">
        <v>23381</v>
      </c>
      <c r="K9876" t="s">
        <v>10815</v>
      </c>
    </row>
    <row r="9877" spans="10:11" x14ac:dyDescent="0.25">
      <c r="J9877" s="1" t="s">
        <v>23382</v>
      </c>
      <c r="K9877" t="s">
        <v>10816</v>
      </c>
    </row>
    <row r="9878" spans="10:11" x14ac:dyDescent="0.25">
      <c r="J9878" s="1" t="s">
        <v>23383</v>
      </c>
      <c r="K9878" t="s">
        <v>10817</v>
      </c>
    </row>
    <row r="9879" spans="10:11" x14ac:dyDescent="0.25">
      <c r="J9879" s="1" t="s">
        <v>23384</v>
      </c>
      <c r="K9879" t="s">
        <v>10818</v>
      </c>
    </row>
    <row r="9880" spans="10:11" x14ac:dyDescent="0.25">
      <c r="J9880" s="1" t="s">
        <v>23385</v>
      </c>
      <c r="K9880" t="s">
        <v>10819</v>
      </c>
    </row>
    <row r="9881" spans="10:11" x14ac:dyDescent="0.25">
      <c r="J9881" s="1" t="s">
        <v>23386</v>
      </c>
      <c r="K9881" t="s">
        <v>10820</v>
      </c>
    </row>
    <row r="9882" spans="10:11" x14ac:dyDescent="0.25">
      <c r="J9882" s="1" t="s">
        <v>23387</v>
      </c>
      <c r="K9882" t="s">
        <v>10821</v>
      </c>
    </row>
    <row r="9883" spans="10:11" x14ac:dyDescent="0.25">
      <c r="J9883" s="1" t="s">
        <v>23388</v>
      </c>
      <c r="K9883" t="s">
        <v>10822</v>
      </c>
    </row>
    <row r="9884" spans="10:11" x14ac:dyDescent="0.25">
      <c r="J9884" s="1" t="s">
        <v>23389</v>
      </c>
      <c r="K9884" t="s">
        <v>10823</v>
      </c>
    </row>
    <row r="9885" spans="10:11" x14ac:dyDescent="0.25">
      <c r="J9885" s="1" t="s">
        <v>23390</v>
      </c>
      <c r="K9885" t="s">
        <v>10824</v>
      </c>
    </row>
    <row r="9886" spans="10:11" x14ac:dyDescent="0.25">
      <c r="J9886" s="1" t="s">
        <v>23391</v>
      </c>
      <c r="K9886" t="s">
        <v>10825</v>
      </c>
    </row>
    <row r="9887" spans="10:11" x14ac:dyDescent="0.25">
      <c r="J9887" s="1" t="s">
        <v>23392</v>
      </c>
      <c r="K9887" t="s">
        <v>10826</v>
      </c>
    </row>
    <row r="9888" spans="10:11" x14ac:dyDescent="0.25">
      <c r="J9888" s="1" t="s">
        <v>23393</v>
      </c>
      <c r="K9888" t="s">
        <v>10827</v>
      </c>
    </row>
    <row r="9889" spans="10:11" x14ac:dyDescent="0.25">
      <c r="J9889" s="1" t="s">
        <v>23394</v>
      </c>
      <c r="K9889" t="s">
        <v>10828</v>
      </c>
    </row>
    <row r="9890" spans="10:11" x14ac:dyDescent="0.25">
      <c r="J9890" s="1" t="s">
        <v>23395</v>
      </c>
      <c r="K9890" t="s">
        <v>10829</v>
      </c>
    </row>
    <row r="9891" spans="10:11" x14ac:dyDescent="0.25">
      <c r="J9891" s="1" t="s">
        <v>23396</v>
      </c>
      <c r="K9891" t="s">
        <v>10830</v>
      </c>
    </row>
    <row r="9892" spans="10:11" x14ac:dyDescent="0.25">
      <c r="J9892" s="1" t="s">
        <v>23397</v>
      </c>
      <c r="K9892" t="s">
        <v>10831</v>
      </c>
    </row>
    <row r="9893" spans="10:11" x14ac:dyDescent="0.25">
      <c r="J9893" s="1" t="s">
        <v>23398</v>
      </c>
      <c r="K9893" t="s">
        <v>10832</v>
      </c>
    </row>
    <row r="9894" spans="10:11" x14ac:dyDescent="0.25">
      <c r="J9894" s="1" t="s">
        <v>23399</v>
      </c>
      <c r="K9894" t="s">
        <v>10833</v>
      </c>
    </row>
    <row r="9895" spans="10:11" x14ac:dyDescent="0.25">
      <c r="J9895" s="1" t="s">
        <v>23400</v>
      </c>
      <c r="K9895" t="s">
        <v>985</v>
      </c>
    </row>
    <row r="9896" spans="10:11" x14ac:dyDescent="0.25">
      <c r="J9896" s="1" t="s">
        <v>23401</v>
      </c>
      <c r="K9896" t="s">
        <v>10834</v>
      </c>
    </row>
    <row r="9897" spans="10:11" x14ac:dyDescent="0.25">
      <c r="J9897" s="1" t="s">
        <v>23402</v>
      </c>
      <c r="K9897" t="s">
        <v>10835</v>
      </c>
    </row>
    <row r="9898" spans="10:11" x14ac:dyDescent="0.25">
      <c r="J9898" s="1" t="s">
        <v>23403</v>
      </c>
      <c r="K9898" t="s">
        <v>1678</v>
      </c>
    </row>
    <row r="9899" spans="10:11" x14ac:dyDescent="0.25">
      <c r="J9899" s="1" t="s">
        <v>23404</v>
      </c>
      <c r="K9899" t="s">
        <v>2410</v>
      </c>
    </row>
    <row r="9900" spans="10:11" x14ac:dyDescent="0.25">
      <c r="J9900" s="1" t="s">
        <v>23405</v>
      </c>
      <c r="K9900" t="s">
        <v>10836</v>
      </c>
    </row>
    <row r="9901" spans="10:11" x14ac:dyDescent="0.25">
      <c r="J9901" s="1" t="s">
        <v>23406</v>
      </c>
      <c r="K9901" t="s">
        <v>1679</v>
      </c>
    </row>
    <row r="9902" spans="10:11" x14ac:dyDescent="0.25">
      <c r="J9902" s="1" t="s">
        <v>23407</v>
      </c>
      <c r="K9902" t="s">
        <v>10837</v>
      </c>
    </row>
    <row r="9903" spans="10:11" x14ac:dyDescent="0.25">
      <c r="J9903" s="1" t="s">
        <v>23408</v>
      </c>
      <c r="K9903" t="s">
        <v>10838</v>
      </c>
    </row>
    <row r="9904" spans="10:11" x14ac:dyDescent="0.25">
      <c r="J9904" s="1" t="s">
        <v>23409</v>
      </c>
      <c r="K9904" t="s">
        <v>10839</v>
      </c>
    </row>
    <row r="9905" spans="10:11" x14ac:dyDescent="0.25">
      <c r="J9905" s="1" t="s">
        <v>23410</v>
      </c>
      <c r="K9905" t="s">
        <v>10840</v>
      </c>
    </row>
    <row r="9906" spans="10:11" x14ac:dyDescent="0.25">
      <c r="J9906" s="1" t="s">
        <v>23411</v>
      </c>
      <c r="K9906" t="s">
        <v>10841</v>
      </c>
    </row>
    <row r="9907" spans="10:11" x14ac:dyDescent="0.25">
      <c r="J9907" s="1" t="s">
        <v>23412</v>
      </c>
      <c r="K9907" t="s">
        <v>10842</v>
      </c>
    </row>
    <row r="9908" spans="10:11" x14ac:dyDescent="0.25">
      <c r="J9908" s="1" t="s">
        <v>23413</v>
      </c>
      <c r="K9908" t="s">
        <v>10843</v>
      </c>
    </row>
    <row r="9909" spans="10:11" x14ac:dyDescent="0.25">
      <c r="J9909" s="1" t="s">
        <v>23414</v>
      </c>
      <c r="K9909" t="s">
        <v>10844</v>
      </c>
    </row>
    <row r="9910" spans="10:11" x14ac:dyDescent="0.25">
      <c r="J9910" s="1" t="s">
        <v>23415</v>
      </c>
      <c r="K9910" t="s">
        <v>10845</v>
      </c>
    </row>
    <row r="9911" spans="10:11" x14ac:dyDescent="0.25">
      <c r="J9911" s="1" t="s">
        <v>23416</v>
      </c>
      <c r="K9911" t="s">
        <v>10846</v>
      </c>
    </row>
    <row r="9912" spans="10:11" x14ac:dyDescent="0.25">
      <c r="J9912" s="1" t="s">
        <v>23417</v>
      </c>
      <c r="K9912" t="s">
        <v>10847</v>
      </c>
    </row>
    <row r="9913" spans="10:11" x14ac:dyDescent="0.25">
      <c r="J9913" s="1" t="s">
        <v>23418</v>
      </c>
      <c r="K9913" t="s">
        <v>10848</v>
      </c>
    </row>
    <row r="9914" spans="10:11" x14ac:dyDescent="0.25">
      <c r="J9914" s="1" t="s">
        <v>23419</v>
      </c>
      <c r="K9914" t="s">
        <v>10849</v>
      </c>
    </row>
    <row r="9915" spans="10:11" x14ac:dyDescent="0.25">
      <c r="J9915" s="1" t="s">
        <v>23420</v>
      </c>
      <c r="K9915" t="s">
        <v>986</v>
      </c>
    </row>
    <row r="9916" spans="10:11" x14ac:dyDescent="0.25">
      <c r="J9916" s="1" t="s">
        <v>23421</v>
      </c>
      <c r="K9916" t="s">
        <v>10850</v>
      </c>
    </row>
    <row r="9917" spans="10:11" x14ac:dyDescent="0.25">
      <c r="J9917" s="1" t="s">
        <v>23422</v>
      </c>
      <c r="K9917" t="s">
        <v>10851</v>
      </c>
    </row>
    <row r="9918" spans="10:11" x14ac:dyDescent="0.25">
      <c r="J9918" s="1" t="s">
        <v>23423</v>
      </c>
      <c r="K9918" t="s">
        <v>10852</v>
      </c>
    </row>
    <row r="9919" spans="10:11" x14ac:dyDescent="0.25">
      <c r="J9919" s="1" t="s">
        <v>23424</v>
      </c>
      <c r="K9919" t="s">
        <v>10853</v>
      </c>
    </row>
    <row r="9920" spans="10:11" x14ac:dyDescent="0.25">
      <c r="J9920" s="1" t="s">
        <v>23425</v>
      </c>
      <c r="K9920" t="s">
        <v>10854</v>
      </c>
    </row>
    <row r="9921" spans="10:11" x14ac:dyDescent="0.25">
      <c r="J9921" s="1" t="s">
        <v>23426</v>
      </c>
      <c r="K9921" t="s">
        <v>10855</v>
      </c>
    </row>
    <row r="9922" spans="10:11" x14ac:dyDescent="0.25">
      <c r="J9922" s="1" t="s">
        <v>23427</v>
      </c>
      <c r="K9922" t="s">
        <v>10856</v>
      </c>
    </row>
    <row r="9923" spans="10:11" x14ac:dyDescent="0.25">
      <c r="J9923" s="1" t="s">
        <v>23428</v>
      </c>
      <c r="K9923" t="s">
        <v>10857</v>
      </c>
    </row>
    <row r="9924" spans="10:11" x14ac:dyDescent="0.25">
      <c r="J9924" s="1" t="s">
        <v>23429</v>
      </c>
      <c r="K9924" t="s">
        <v>10858</v>
      </c>
    </row>
    <row r="9925" spans="10:11" x14ac:dyDescent="0.25">
      <c r="J9925" s="1" t="s">
        <v>23430</v>
      </c>
      <c r="K9925" t="s">
        <v>10859</v>
      </c>
    </row>
    <row r="9926" spans="10:11" x14ac:dyDescent="0.25">
      <c r="J9926" s="1" t="s">
        <v>23431</v>
      </c>
      <c r="K9926" t="s">
        <v>2411</v>
      </c>
    </row>
    <row r="9927" spans="10:11" x14ac:dyDescent="0.25">
      <c r="J9927" s="1" t="s">
        <v>23432</v>
      </c>
      <c r="K9927" t="s">
        <v>10860</v>
      </c>
    </row>
    <row r="9928" spans="10:11" x14ac:dyDescent="0.25">
      <c r="J9928" s="1" t="s">
        <v>23433</v>
      </c>
      <c r="K9928" t="s">
        <v>10861</v>
      </c>
    </row>
    <row r="9929" spans="10:11" x14ac:dyDescent="0.25">
      <c r="J9929" s="1" t="s">
        <v>23434</v>
      </c>
      <c r="K9929" t="s">
        <v>10862</v>
      </c>
    </row>
    <row r="9930" spans="10:11" x14ac:dyDescent="0.25">
      <c r="J9930" s="1" t="s">
        <v>23435</v>
      </c>
      <c r="K9930" t="s">
        <v>10863</v>
      </c>
    </row>
    <row r="9931" spans="10:11" x14ac:dyDescent="0.25">
      <c r="J9931" s="1" t="s">
        <v>23436</v>
      </c>
      <c r="K9931" t="s">
        <v>10864</v>
      </c>
    </row>
    <row r="9932" spans="10:11" x14ac:dyDescent="0.25">
      <c r="J9932" s="1" t="s">
        <v>23437</v>
      </c>
      <c r="K9932" t="s">
        <v>2412</v>
      </c>
    </row>
    <row r="9933" spans="10:11" x14ac:dyDescent="0.25">
      <c r="J9933" s="1" t="s">
        <v>23438</v>
      </c>
      <c r="K9933" t="s">
        <v>10865</v>
      </c>
    </row>
    <row r="9934" spans="10:11" x14ac:dyDescent="0.25">
      <c r="J9934" s="1" t="s">
        <v>23439</v>
      </c>
      <c r="K9934" t="s">
        <v>987</v>
      </c>
    </row>
    <row r="9935" spans="10:11" x14ac:dyDescent="0.25">
      <c r="J9935" s="1" t="s">
        <v>23440</v>
      </c>
      <c r="K9935" t="s">
        <v>988</v>
      </c>
    </row>
    <row r="9936" spans="10:11" x14ac:dyDescent="0.25">
      <c r="J9936" s="1" t="s">
        <v>23441</v>
      </c>
      <c r="K9936" t="s">
        <v>10866</v>
      </c>
    </row>
    <row r="9937" spans="10:11" x14ac:dyDescent="0.25">
      <c r="J9937" s="1" t="s">
        <v>23442</v>
      </c>
      <c r="K9937" t="s">
        <v>10867</v>
      </c>
    </row>
    <row r="9938" spans="10:11" x14ac:dyDescent="0.25">
      <c r="J9938" s="1" t="s">
        <v>23443</v>
      </c>
      <c r="K9938" t="s">
        <v>10868</v>
      </c>
    </row>
    <row r="9939" spans="10:11" x14ac:dyDescent="0.25">
      <c r="J9939" s="1" t="s">
        <v>23444</v>
      </c>
      <c r="K9939" t="s">
        <v>10869</v>
      </c>
    </row>
    <row r="9940" spans="10:11" x14ac:dyDescent="0.25">
      <c r="J9940" s="1" t="s">
        <v>23445</v>
      </c>
      <c r="K9940" t="s">
        <v>10870</v>
      </c>
    </row>
    <row r="9941" spans="10:11" x14ac:dyDescent="0.25">
      <c r="J9941" s="1" t="s">
        <v>23446</v>
      </c>
      <c r="K9941" t="s">
        <v>10871</v>
      </c>
    </row>
    <row r="9942" spans="10:11" x14ac:dyDescent="0.25">
      <c r="J9942" s="1" t="s">
        <v>23447</v>
      </c>
      <c r="K9942" t="s">
        <v>10872</v>
      </c>
    </row>
    <row r="9943" spans="10:11" x14ac:dyDescent="0.25">
      <c r="J9943" s="1" t="s">
        <v>23448</v>
      </c>
      <c r="K9943" t="s">
        <v>10873</v>
      </c>
    </row>
    <row r="9944" spans="10:11" x14ac:dyDescent="0.25">
      <c r="J9944" s="1" t="s">
        <v>23449</v>
      </c>
      <c r="K9944" t="s">
        <v>10874</v>
      </c>
    </row>
    <row r="9945" spans="10:11" x14ac:dyDescent="0.25">
      <c r="J9945" s="1" t="s">
        <v>23450</v>
      </c>
      <c r="K9945" t="s">
        <v>10875</v>
      </c>
    </row>
    <row r="9946" spans="10:11" x14ac:dyDescent="0.25">
      <c r="J9946" s="1" t="s">
        <v>23451</v>
      </c>
      <c r="K9946" t="s">
        <v>10876</v>
      </c>
    </row>
    <row r="9947" spans="10:11" x14ac:dyDescent="0.25">
      <c r="J9947" s="1" t="s">
        <v>23452</v>
      </c>
      <c r="K9947" t="s">
        <v>10877</v>
      </c>
    </row>
    <row r="9948" spans="10:11" x14ac:dyDescent="0.25">
      <c r="J9948" s="1" t="s">
        <v>23453</v>
      </c>
      <c r="K9948" t="s">
        <v>10878</v>
      </c>
    </row>
    <row r="9949" spans="10:11" x14ac:dyDescent="0.25">
      <c r="J9949" s="1" t="s">
        <v>23454</v>
      </c>
      <c r="K9949" t="s">
        <v>10879</v>
      </c>
    </row>
    <row r="9950" spans="10:11" x14ac:dyDescent="0.25">
      <c r="J9950" s="1" t="s">
        <v>23455</v>
      </c>
      <c r="K9950" t="s">
        <v>10880</v>
      </c>
    </row>
    <row r="9951" spans="10:11" x14ac:dyDescent="0.25">
      <c r="J9951" s="1" t="s">
        <v>23456</v>
      </c>
      <c r="K9951" t="s">
        <v>10881</v>
      </c>
    </row>
    <row r="9952" spans="10:11" x14ac:dyDescent="0.25">
      <c r="J9952" s="1" t="s">
        <v>23457</v>
      </c>
      <c r="K9952" t="s">
        <v>10882</v>
      </c>
    </row>
    <row r="9953" spans="10:11" x14ac:dyDescent="0.25">
      <c r="J9953" s="1" t="s">
        <v>23458</v>
      </c>
      <c r="K9953" t="s">
        <v>10883</v>
      </c>
    </row>
    <row r="9954" spans="10:11" x14ac:dyDescent="0.25">
      <c r="J9954" s="1" t="s">
        <v>23459</v>
      </c>
      <c r="K9954" t="s">
        <v>1680</v>
      </c>
    </row>
    <row r="9955" spans="10:11" x14ac:dyDescent="0.25">
      <c r="J9955" s="1" t="s">
        <v>23460</v>
      </c>
      <c r="K9955" t="s">
        <v>2413</v>
      </c>
    </row>
    <row r="9956" spans="10:11" x14ac:dyDescent="0.25">
      <c r="J9956" s="1" t="s">
        <v>23461</v>
      </c>
      <c r="K9956" t="s">
        <v>10884</v>
      </c>
    </row>
    <row r="9957" spans="10:11" x14ac:dyDescent="0.25">
      <c r="J9957" s="1" t="s">
        <v>23462</v>
      </c>
      <c r="K9957" t="s">
        <v>10885</v>
      </c>
    </row>
    <row r="9958" spans="10:11" x14ac:dyDescent="0.25">
      <c r="J9958" s="1" t="s">
        <v>23463</v>
      </c>
      <c r="K9958" t="s">
        <v>10886</v>
      </c>
    </row>
    <row r="9959" spans="10:11" x14ac:dyDescent="0.25">
      <c r="J9959" s="1" t="s">
        <v>23464</v>
      </c>
      <c r="K9959" t="s">
        <v>10887</v>
      </c>
    </row>
    <row r="9960" spans="10:11" x14ac:dyDescent="0.25">
      <c r="J9960" s="1" t="s">
        <v>23465</v>
      </c>
      <c r="K9960" t="s">
        <v>10888</v>
      </c>
    </row>
    <row r="9961" spans="10:11" x14ac:dyDescent="0.25">
      <c r="J9961" s="1" t="s">
        <v>23466</v>
      </c>
      <c r="K9961" t="s">
        <v>2414</v>
      </c>
    </row>
    <row r="9962" spans="10:11" x14ac:dyDescent="0.25">
      <c r="J9962" s="1" t="s">
        <v>23467</v>
      </c>
      <c r="K9962" t="s">
        <v>10889</v>
      </c>
    </row>
    <row r="9963" spans="10:11" x14ac:dyDescent="0.25">
      <c r="J9963" s="1" t="s">
        <v>23468</v>
      </c>
      <c r="K9963" t="s">
        <v>10890</v>
      </c>
    </row>
    <row r="9964" spans="10:11" x14ac:dyDescent="0.25">
      <c r="J9964" s="1" t="s">
        <v>23469</v>
      </c>
      <c r="K9964" t="s">
        <v>10891</v>
      </c>
    </row>
    <row r="9965" spans="10:11" x14ac:dyDescent="0.25">
      <c r="J9965" s="1" t="s">
        <v>23470</v>
      </c>
      <c r="K9965" t="s">
        <v>10892</v>
      </c>
    </row>
    <row r="9966" spans="10:11" x14ac:dyDescent="0.25">
      <c r="J9966" s="1" t="s">
        <v>23471</v>
      </c>
      <c r="K9966" t="s">
        <v>2415</v>
      </c>
    </row>
    <row r="9967" spans="10:11" x14ac:dyDescent="0.25">
      <c r="J9967" s="1" t="s">
        <v>23472</v>
      </c>
      <c r="K9967" t="s">
        <v>10893</v>
      </c>
    </row>
    <row r="9968" spans="10:11" x14ac:dyDescent="0.25">
      <c r="J9968" s="1" t="s">
        <v>23473</v>
      </c>
      <c r="K9968" t="s">
        <v>10894</v>
      </c>
    </row>
    <row r="9969" spans="10:11" x14ac:dyDescent="0.25">
      <c r="J9969" s="1" t="s">
        <v>23474</v>
      </c>
      <c r="K9969" t="s">
        <v>10895</v>
      </c>
    </row>
    <row r="9970" spans="10:11" x14ac:dyDescent="0.25">
      <c r="J9970" s="1" t="s">
        <v>23475</v>
      </c>
      <c r="K9970" t="s">
        <v>10896</v>
      </c>
    </row>
    <row r="9971" spans="10:11" x14ac:dyDescent="0.25">
      <c r="J9971" s="1" t="s">
        <v>23476</v>
      </c>
      <c r="K9971" t="s">
        <v>10897</v>
      </c>
    </row>
    <row r="9972" spans="10:11" x14ac:dyDescent="0.25">
      <c r="J9972" s="1" t="s">
        <v>23477</v>
      </c>
      <c r="K9972" t="s">
        <v>10898</v>
      </c>
    </row>
    <row r="9973" spans="10:11" x14ac:dyDescent="0.25">
      <c r="J9973" s="1" t="s">
        <v>23478</v>
      </c>
      <c r="K9973" t="s">
        <v>10899</v>
      </c>
    </row>
    <row r="9974" spans="10:11" x14ac:dyDescent="0.25">
      <c r="J9974" s="1" t="s">
        <v>23479</v>
      </c>
      <c r="K9974" t="s">
        <v>10900</v>
      </c>
    </row>
    <row r="9975" spans="10:11" x14ac:dyDescent="0.25">
      <c r="J9975" s="1" t="s">
        <v>23480</v>
      </c>
      <c r="K9975" t="s">
        <v>10901</v>
      </c>
    </row>
    <row r="9976" spans="10:11" x14ac:dyDescent="0.25">
      <c r="J9976" s="1" t="s">
        <v>23481</v>
      </c>
      <c r="K9976" t="s">
        <v>10902</v>
      </c>
    </row>
    <row r="9977" spans="10:11" x14ac:dyDescent="0.25">
      <c r="J9977" s="1" t="s">
        <v>23482</v>
      </c>
      <c r="K9977" t="s">
        <v>1681</v>
      </c>
    </row>
    <row r="9978" spans="10:11" x14ac:dyDescent="0.25">
      <c r="J9978" s="1" t="s">
        <v>23483</v>
      </c>
      <c r="K9978" t="s">
        <v>10903</v>
      </c>
    </row>
    <row r="9979" spans="10:11" x14ac:dyDescent="0.25">
      <c r="J9979" s="1" t="s">
        <v>23484</v>
      </c>
      <c r="K9979" t="s">
        <v>10904</v>
      </c>
    </row>
    <row r="9980" spans="10:11" x14ac:dyDescent="0.25">
      <c r="J9980" s="1" t="s">
        <v>23485</v>
      </c>
      <c r="K9980" t="s">
        <v>10905</v>
      </c>
    </row>
    <row r="9981" spans="10:11" x14ac:dyDescent="0.25">
      <c r="J9981" s="1" t="s">
        <v>23486</v>
      </c>
      <c r="K9981" t="s">
        <v>10906</v>
      </c>
    </row>
    <row r="9982" spans="10:11" x14ac:dyDescent="0.25">
      <c r="J9982" s="1" t="s">
        <v>23487</v>
      </c>
      <c r="K9982" t="s">
        <v>10907</v>
      </c>
    </row>
    <row r="9983" spans="10:11" x14ac:dyDescent="0.25">
      <c r="J9983" s="1" t="s">
        <v>23488</v>
      </c>
      <c r="K9983" t="s">
        <v>10908</v>
      </c>
    </row>
    <row r="9984" spans="10:11" x14ac:dyDescent="0.25">
      <c r="J9984" s="1" t="s">
        <v>23489</v>
      </c>
      <c r="K9984" t="s">
        <v>2416</v>
      </c>
    </row>
    <row r="9985" spans="10:11" x14ac:dyDescent="0.25">
      <c r="J9985" s="1" t="s">
        <v>23490</v>
      </c>
      <c r="K9985" t="s">
        <v>2417</v>
      </c>
    </row>
    <row r="9986" spans="10:11" x14ac:dyDescent="0.25">
      <c r="J9986" s="1" t="s">
        <v>23491</v>
      </c>
      <c r="K9986" t="s">
        <v>10909</v>
      </c>
    </row>
    <row r="9987" spans="10:11" x14ac:dyDescent="0.25">
      <c r="J9987" s="1" t="s">
        <v>23492</v>
      </c>
      <c r="K9987" t="s">
        <v>10910</v>
      </c>
    </row>
    <row r="9988" spans="10:11" x14ac:dyDescent="0.25">
      <c r="J9988" s="1" t="s">
        <v>23493</v>
      </c>
      <c r="K9988" t="s">
        <v>10911</v>
      </c>
    </row>
    <row r="9989" spans="10:11" x14ac:dyDescent="0.25">
      <c r="J9989" s="1" t="s">
        <v>23494</v>
      </c>
      <c r="K9989" t="s">
        <v>10912</v>
      </c>
    </row>
    <row r="9990" spans="10:11" x14ac:dyDescent="0.25">
      <c r="J9990" s="1" t="s">
        <v>23495</v>
      </c>
      <c r="K9990" t="s">
        <v>10913</v>
      </c>
    </row>
    <row r="9991" spans="10:11" x14ac:dyDescent="0.25">
      <c r="J9991" s="1" t="s">
        <v>23496</v>
      </c>
      <c r="K9991" t="s">
        <v>10914</v>
      </c>
    </row>
    <row r="9992" spans="10:11" x14ac:dyDescent="0.25">
      <c r="J9992" s="1" t="s">
        <v>23497</v>
      </c>
      <c r="K9992" t="s">
        <v>10915</v>
      </c>
    </row>
    <row r="9993" spans="10:11" x14ac:dyDescent="0.25">
      <c r="J9993" s="1" t="s">
        <v>23498</v>
      </c>
      <c r="K9993" t="s">
        <v>10916</v>
      </c>
    </row>
    <row r="9994" spans="10:11" x14ac:dyDescent="0.25">
      <c r="J9994" s="1" t="s">
        <v>23499</v>
      </c>
      <c r="K9994" t="s">
        <v>10917</v>
      </c>
    </row>
    <row r="9995" spans="10:11" x14ac:dyDescent="0.25">
      <c r="J9995" s="1" t="s">
        <v>23500</v>
      </c>
      <c r="K9995" t="s">
        <v>1682</v>
      </c>
    </row>
    <row r="9996" spans="10:11" x14ac:dyDescent="0.25">
      <c r="J9996" s="1" t="s">
        <v>23501</v>
      </c>
      <c r="K9996" t="s">
        <v>10918</v>
      </c>
    </row>
    <row r="9997" spans="10:11" x14ac:dyDescent="0.25">
      <c r="J9997" s="1" t="s">
        <v>23502</v>
      </c>
      <c r="K9997" t="s">
        <v>10919</v>
      </c>
    </row>
    <row r="9998" spans="10:11" x14ac:dyDescent="0.25">
      <c r="J9998" s="1" t="s">
        <v>23503</v>
      </c>
      <c r="K9998" t="s">
        <v>10920</v>
      </c>
    </row>
    <row r="9999" spans="10:11" x14ac:dyDescent="0.25">
      <c r="J9999" s="1" t="s">
        <v>23504</v>
      </c>
      <c r="K9999" t="s">
        <v>10921</v>
      </c>
    </row>
    <row r="10000" spans="10:11" x14ac:dyDescent="0.25">
      <c r="J10000" s="1" t="s">
        <v>23505</v>
      </c>
      <c r="K10000" t="s">
        <v>10922</v>
      </c>
    </row>
    <row r="10001" spans="10:11" x14ac:dyDescent="0.25">
      <c r="J10001" s="1" t="s">
        <v>23506</v>
      </c>
      <c r="K10001" t="s">
        <v>10923</v>
      </c>
    </row>
    <row r="10002" spans="10:11" x14ac:dyDescent="0.25">
      <c r="J10002" s="1" t="s">
        <v>23507</v>
      </c>
      <c r="K10002" t="s">
        <v>10924</v>
      </c>
    </row>
    <row r="10003" spans="10:11" x14ac:dyDescent="0.25">
      <c r="J10003" s="1" t="s">
        <v>23508</v>
      </c>
      <c r="K10003" t="s">
        <v>10925</v>
      </c>
    </row>
    <row r="10004" spans="10:11" x14ac:dyDescent="0.25">
      <c r="J10004" s="1" t="s">
        <v>23509</v>
      </c>
      <c r="K10004" t="s">
        <v>10926</v>
      </c>
    </row>
    <row r="10005" spans="10:11" x14ac:dyDescent="0.25">
      <c r="J10005" s="1" t="s">
        <v>23510</v>
      </c>
      <c r="K10005" t="s">
        <v>10927</v>
      </c>
    </row>
    <row r="10006" spans="10:11" x14ac:dyDescent="0.25">
      <c r="J10006" s="1" t="s">
        <v>23511</v>
      </c>
      <c r="K10006" t="s">
        <v>10928</v>
      </c>
    </row>
    <row r="10007" spans="10:11" x14ac:dyDescent="0.25">
      <c r="J10007" s="1" t="s">
        <v>23512</v>
      </c>
      <c r="K10007" t="s">
        <v>10929</v>
      </c>
    </row>
    <row r="10008" spans="10:11" x14ac:dyDescent="0.25">
      <c r="J10008" s="1" t="s">
        <v>23513</v>
      </c>
      <c r="K10008" t="s">
        <v>10930</v>
      </c>
    </row>
    <row r="10009" spans="10:11" x14ac:dyDescent="0.25">
      <c r="J10009" s="1" t="s">
        <v>23514</v>
      </c>
      <c r="K10009" t="s">
        <v>10931</v>
      </c>
    </row>
    <row r="10010" spans="10:11" x14ac:dyDescent="0.25">
      <c r="J10010" s="1" t="s">
        <v>23515</v>
      </c>
      <c r="K10010" t="s">
        <v>10932</v>
      </c>
    </row>
    <row r="10011" spans="10:11" x14ac:dyDescent="0.25">
      <c r="J10011" s="1" t="s">
        <v>23516</v>
      </c>
      <c r="K10011" t="s">
        <v>10933</v>
      </c>
    </row>
    <row r="10012" spans="10:11" x14ac:dyDescent="0.25">
      <c r="J10012" s="1" t="s">
        <v>23517</v>
      </c>
      <c r="K10012" t="s">
        <v>10934</v>
      </c>
    </row>
    <row r="10013" spans="10:11" x14ac:dyDescent="0.25">
      <c r="J10013" s="1" t="s">
        <v>23518</v>
      </c>
      <c r="K10013" t="s">
        <v>10935</v>
      </c>
    </row>
    <row r="10014" spans="10:11" x14ac:dyDescent="0.25">
      <c r="J10014" s="1" t="s">
        <v>23519</v>
      </c>
      <c r="K10014" t="s">
        <v>10936</v>
      </c>
    </row>
    <row r="10015" spans="10:11" x14ac:dyDescent="0.25">
      <c r="J10015" s="1" t="s">
        <v>23520</v>
      </c>
      <c r="K10015" t="s">
        <v>10937</v>
      </c>
    </row>
    <row r="10016" spans="10:11" x14ac:dyDescent="0.25">
      <c r="J10016" s="1" t="s">
        <v>23521</v>
      </c>
      <c r="K10016" t="s">
        <v>10938</v>
      </c>
    </row>
    <row r="10017" spans="10:11" x14ac:dyDescent="0.25">
      <c r="J10017" s="1" t="s">
        <v>23522</v>
      </c>
      <c r="K10017" t="s">
        <v>10939</v>
      </c>
    </row>
    <row r="10018" spans="10:11" x14ac:dyDescent="0.25">
      <c r="J10018" s="1" t="s">
        <v>23523</v>
      </c>
      <c r="K10018" t="s">
        <v>10940</v>
      </c>
    </row>
    <row r="10019" spans="10:11" x14ac:dyDescent="0.25">
      <c r="J10019" s="1" t="s">
        <v>23524</v>
      </c>
      <c r="K10019" t="s">
        <v>2418</v>
      </c>
    </row>
    <row r="10020" spans="10:11" x14ac:dyDescent="0.25">
      <c r="J10020" s="1" t="s">
        <v>23525</v>
      </c>
      <c r="K10020" t="s">
        <v>2419</v>
      </c>
    </row>
    <row r="10021" spans="10:11" x14ac:dyDescent="0.25">
      <c r="J10021" s="1" t="s">
        <v>23526</v>
      </c>
      <c r="K10021" t="s">
        <v>10941</v>
      </c>
    </row>
    <row r="10022" spans="10:11" x14ac:dyDescent="0.25">
      <c r="J10022" s="1" t="s">
        <v>23527</v>
      </c>
      <c r="K10022" t="s">
        <v>10942</v>
      </c>
    </row>
    <row r="10023" spans="10:11" x14ac:dyDescent="0.25">
      <c r="J10023" s="1" t="s">
        <v>23528</v>
      </c>
      <c r="K10023" t="s">
        <v>10943</v>
      </c>
    </row>
    <row r="10024" spans="10:11" x14ac:dyDescent="0.25">
      <c r="J10024" s="1" t="s">
        <v>23529</v>
      </c>
      <c r="K10024" t="s">
        <v>10944</v>
      </c>
    </row>
    <row r="10025" spans="10:11" x14ac:dyDescent="0.25">
      <c r="J10025" s="1" t="s">
        <v>23530</v>
      </c>
      <c r="K10025" t="s">
        <v>10945</v>
      </c>
    </row>
    <row r="10026" spans="10:11" x14ac:dyDescent="0.25">
      <c r="J10026" s="1" t="s">
        <v>23531</v>
      </c>
      <c r="K10026" t="s">
        <v>10946</v>
      </c>
    </row>
    <row r="10027" spans="10:11" x14ac:dyDescent="0.25">
      <c r="J10027" s="1" t="s">
        <v>23532</v>
      </c>
      <c r="K10027" t="s">
        <v>10947</v>
      </c>
    </row>
    <row r="10028" spans="10:11" x14ac:dyDescent="0.25">
      <c r="J10028" s="1" t="s">
        <v>23533</v>
      </c>
      <c r="K10028" t="s">
        <v>10948</v>
      </c>
    </row>
    <row r="10029" spans="10:11" x14ac:dyDescent="0.25">
      <c r="J10029" s="1" t="s">
        <v>23534</v>
      </c>
      <c r="K10029" t="s">
        <v>10949</v>
      </c>
    </row>
    <row r="10030" spans="10:11" x14ac:dyDescent="0.25">
      <c r="J10030" s="1" t="s">
        <v>23535</v>
      </c>
      <c r="K10030" t="s">
        <v>10950</v>
      </c>
    </row>
    <row r="10031" spans="10:11" x14ac:dyDescent="0.25">
      <c r="J10031" s="1" t="s">
        <v>23536</v>
      </c>
      <c r="K10031" t="s">
        <v>10951</v>
      </c>
    </row>
    <row r="10032" spans="10:11" x14ac:dyDescent="0.25">
      <c r="J10032" s="1" t="s">
        <v>23537</v>
      </c>
      <c r="K10032" t="s">
        <v>10952</v>
      </c>
    </row>
    <row r="10033" spans="10:11" x14ac:dyDescent="0.25">
      <c r="J10033" s="1" t="s">
        <v>23538</v>
      </c>
      <c r="K10033" t="s">
        <v>10953</v>
      </c>
    </row>
    <row r="10034" spans="10:11" x14ac:dyDescent="0.25">
      <c r="J10034" s="1" t="s">
        <v>23539</v>
      </c>
      <c r="K10034" t="s">
        <v>10954</v>
      </c>
    </row>
    <row r="10035" spans="10:11" x14ac:dyDescent="0.25">
      <c r="J10035" s="1" t="s">
        <v>23540</v>
      </c>
      <c r="K10035" t="s">
        <v>1683</v>
      </c>
    </row>
    <row r="10036" spans="10:11" x14ac:dyDescent="0.25">
      <c r="J10036" s="1" t="s">
        <v>23541</v>
      </c>
      <c r="K10036" t="s">
        <v>10955</v>
      </c>
    </row>
    <row r="10037" spans="10:11" x14ac:dyDescent="0.25">
      <c r="J10037" s="1" t="s">
        <v>23542</v>
      </c>
      <c r="K10037" t="s">
        <v>10956</v>
      </c>
    </row>
    <row r="10038" spans="10:11" x14ac:dyDescent="0.25">
      <c r="J10038" s="1" t="s">
        <v>23543</v>
      </c>
      <c r="K10038" t="s">
        <v>10957</v>
      </c>
    </row>
    <row r="10039" spans="10:11" x14ac:dyDescent="0.25">
      <c r="J10039" s="1" t="s">
        <v>23544</v>
      </c>
      <c r="K10039" t="s">
        <v>10958</v>
      </c>
    </row>
    <row r="10040" spans="10:11" x14ac:dyDescent="0.25">
      <c r="J10040" s="1" t="s">
        <v>23545</v>
      </c>
      <c r="K10040" t="s">
        <v>10959</v>
      </c>
    </row>
    <row r="10041" spans="10:11" x14ac:dyDescent="0.25">
      <c r="J10041" s="1" t="s">
        <v>23546</v>
      </c>
      <c r="K10041" t="s">
        <v>10960</v>
      </c>
    </row>
    <row r="10042" spans="10:11" x14ac:dyDescent="0.25">
      <c r="J10042" s="1" t="s">
        <v>23547</v>
      </c>
      <c r="K10042" t="s">
        <v>989</v>
      </c>
    </row>
    <row r="10043" spans="10:11" x14ac:dyDescent="0.25">
      <c r="J10043" s="1" t="s">
        <v>23548</v>
      </c>
      <c r="K10043" t="s">
        <v>10961</v>
      </c>
    </row>
    <row r="10044" spans="10:11" x14ac:dyDescent="0.25">
      <c r="J10044" s="1" t="s">
        <v>23549</v>
      </c>
      <c r="K10044" t="s">
        <v>10962</v>
      </c>
    </row>
    <row r="10045" spans="10:11" x14ac:dyDescent="0.25">
      <c r="J10045" s="1" t="s">
        <v>23550</v>
      </c>
      <c r="K10045" t="s">
        <v>10963</v>
      </c>
    </row>
    <row r="10046" spans="10:11" x14ac:dyDescent="0.25">
      <c r="J10046" s="1" t="s">
        <v>23551</v>
      </c>
      <c r="K10046" t="s">
        <v>1684</v>
      </c>
    </row>
    <row r="10047" spans="10:11" x14ac:dyDescent="0.25">
      <c r="J10047" s="1" t="s">
        <v>23552</v>
      </c>
      <c r="K10047" t="s">
        <v>10964</v>
      </c>
    </row>
    <row r="10048" spans="10:11" x14ac:dyDescent="0.25">
      <c r="J10048" s="1" t="s">
        <v>23553</v>
      </c>
      <c r="K10048" t="s">
        <v>10965</v>
      </c>
    </row>
    <row r="10049" spans="10:11" x14ac:dyDescent="0.25">
      <c r="J10049" s="1" t="s">
        <v>23554</v>
      </c>
      <c r="K10049" t="s">
        <v>10966</v>
      </c>
    </row>
    <row r="10050" spans="10:11" x14ac:dyDescent="0.25">
      <c r="J10050" s="1" t="s">
        <v>23555</v>
      </c>
      <c r="K10050" t="s">
        <v>10967</v>
      </c>
    </row>
    <row r="10051" spans="10:11" x14ac:dyDescent="0.25">
      <c r="J10051" s="1" t="s">
        <v>23556</v>
      </c>
      <c r="K10051" t="s">
        <v>10968</v>
      </c>
    </row>
    <row r="10052" spans="10:11" x14ac:dyDescent="0.25">
      <c r="J10052" s="1" t="s">
        <v>23557</v>
      </c>
      <c r="K10052" t="s">
        <v>10969</v>
      </c>
    </row>
    <row r="10053" spans="10:11" x14ac:dyDescent="0.25">
      <c r="J10053" s="1" t="s">
        <v>23558</v>
      </c>
      <c r="K10053" t="s">
        <v>10970</v>
      </c>
    </row>
    <row r="10054" spans="10:11" x14ac:dyDescent="0.25">
      <c r="J10054" s="1" t="s">
        <v>23559</v>
      </c>
      <c r="K10054" t="s">
        <v>10971</v>
      </c>
    </row>
    <row r="10055" spans="10:11" x14ac:dyDescent="0.25">
      <c r="J10055" s="1" t="s">
        <v>23560</v>
      </c>
      <c r="K10055" t="s">
        <v>990</v>
      </c>
    </row>
    <row r="10056" spans="10:11" x14ac:dyDescent="0.25">
      <c r="J10056" s="1" t="s">
        <v>23561</v>
      </c>
      <c r="K10056" t="s">
        <v>10972</v>
      </c>
    </row>
    <row r="10057" spans="10:11" x14ac:dyDescent="0.25">
      <c r="J10057" s="1" t="s">
        <v>23562</v>
      </c>
      <c r="K10057" t="s">
        <v>10973</v>
      </c>
    </row>
    <row r="10058" spans="10:11" x14ac:dyDescent="0.25">
      <c r="J10058" s="1" t="s">
        <v>23563</v>
      </c>
      <c r="K10058" t="s">
        <v>10974</v>
      </c>
    </row>
    <row r="10059" spans="10:11" x14ac:dyDescent="0.25">
      <c r="J10059" s="1" t="s">
        <v>23564</v>
      </c>
      <c r="K10059" t="s">
        <v>10975</v>
      </c>
    </row>
    <row r="10060" spans="10:11" x14ac:dyDescent="0.25">
      <c r="J10060" s="1" t="s">
        <v>23565</v>
      </c>
      <c r="K10060" t="s">
        <v>2420</v>
      </c>
    </row>
    <row r="10061" spans="10:11" x14ac:dyDescent="0.25">
      <c r="J10061" s="1" t="s">
        <v>23566</v>
      </c>
      <c r="K10061" t="s">
        <v>10976</v>
      </c>
    </row>
    <row r="10062" spans="10:11" x14ac:dyDescent="0.25">
      <c r="J10062" s="1" t="s">
        <v>23567</v>
      </c>
      <c r="K10062" t="s">
        <v>10977</v>
      </c>
    </row>
    <row r="10063" spans="10:11" x14ac:dyDescent="0.25">
      <c r="J10063" s="1" t="s">
        <v>23568</v>
      </c>
      <c r="K10063" t="s">
        <v>10978</v>
      </c>
    </row>
    <row r="10064" spans="10:11" x14ac:dyDescent="0.25">
      <c r="J10064" s="1" t="s">
        <v>23569</v>
      </c>
      <c r="K10064" t="s">
        <v>2421</v>
      </c>
    </row>
    <row r="10065" spans="10:11" x14ac:dyDescent="0.25">
      <c r="J10065" s="1" t="s">
        <v>23570</v>
      </c>
      <c r="K10065" t="s">
        <v>10979</v>
      </c>
    </row>
    <row r="10066" spans="10:11" x14ac:dyDescent="0.25">
      <c r="J10066" s="1" t="s">
        <v>23571</v>
      </c>
      <c r="K10066" t="s">
        <v>10980</v>
      </c>
    </row>
    <row r="10067" spans="10:11" x14ac:dyDescent="0.25">
      <c r="J10067" s="1" t="s">
        <v>23572</v>
      </c>
      <c r="K10067" t="s">
        <v>10980</v>
      </c>
    </row>
    <row r="10068" spans="10:11" x14ac:dyDescent="0.25">
      <c r="J10068" s="1" t="s">
        <v>23573</v>
      </c>
      <c r="K10068" t="s">
        <v>10981</v>
      </c>
    </row>
    <row r="10069" spans="10:11" x14ac:dyDescent="0.25">
      <c r="J10069" s="1" t="s">
        <v>23574</v>
      </c>
      <c r="K10069" t="s">
        <v>10982</v>
      </c>
    </row>
    <row r="10070" spans="10:11" x14ac:dyDescent="0.25">
      <c r="J10070" s="1" t="s">
        <v>23575</v>
      </c>
      <c r="K10070" t="s">
        <v>10983</v>
      </c>
    </row>
    <row r="10071" spans="10:11" x14ac:dyDescent="0.25">
      <c r="J10071" s="1" t="s">
        <v>23576</v>
      </c>
      <c r="K10071" t="s">
        <v>10984</v>
      </c>
    </row>
    <row r="10072" spans="10:11" x14ac:dyDescent="0.25">
      <c r="J10072" s="1" t="s">
        <v>23577</v>
      </c>
      <c r="K10072" t="s">
        <v>10985</v>
      </c>
    </row>
    <row r="10073" spans="10:11" x14ac:dyDescent="0.25">
      <c r="J10073" s="1" t="s">
        <v>23578</v>
      </c>
      <c r="K10073" t="s">
        <v>10986</v>
      </c>
    </row>
    <row r="10074" spans="10:11" x14ac:dyDescent="0.25">
      <c r="J10074" s="1" t="s">
        <v>23579</v>
      </c>
      <c r="K10074" t="s">
        <v>10987</v>
      </c>
    </row>
    <row r="10075" spans="10:11" x14ac:dyDescent="0.25">
      <c r="J10075" s="1" t="s">
        <v>23580</v>
      </c>
      <c r="K10075" t="s">
        <v>1685</v>
      </c>
    </row>
    <row r="10076" spans="10:11" x14ac:dyDescent="0.25">
      <c r="J10076" s="1" t="s">
        <v>23581</v>
      </c>
      <c r="K10076" t="s">
        <v>10988</v>
      </c>
    </row>
    <row r="10077" spans="10:11" x14ac:dyDescent="0.25">
      <c r="J10077" s="1" t="s">
        <v>23582</v>
      </c>
      <c r="K10077" t="s">
        <v>1686</v>
      </c>
    </row>
    <row r="10078" spans="10:11" x14ac:dyDescent="0.25">
      <c r="J10078" s="1" t="s">
        <v>23583</v>
      </c>
      <c r="K10078" t="s">
        <v>10989</v>
      </c>
    </row>
    <row r="10079" spans="10:11" x14ac:dyDescent="0.25">
      <c r="J10079" s="1" t="s">
        <v>23584</v>
      </c>
      <c r="K10079" t="s">
        <v>10990</v>
      </c>
    </row>
    <row r="10080" spans="10:11" x14ac:dyDescent="0.25">
      <c r="J10080" s="1" t="s">
        <v>23585</v>
      </c>
      <c r="K10080" t="s">
        <v>1687</v>
      </c>
    </row>
    <row r="10081" spans="10:11" x14ac:dyDescent="0.25">
      <c r="J10081" s="1" t="s">
        <v>23586</v>
      </c>
      <c r="K10081" t="s">
        <v>10991</v>
      </c>
    </row>
    <row r="10082" spans="10:11" x14ac:dyDescent="0.25">
      <c r="J10082" s="1" t="s">
        <v>23587</v>
      </c>
      <c r="K10082" t="s">
        <v>10992</v>
      </c>
    </row>
    <row r="10083" spans="10:11" x14ac:dyDescent="0.25">
      <c r="J10083" s="1" t="s">
        <v>23588</v>
      </c>
      <c r="K10083" t="s">
        <v>10993</v>
      </c>
    </row>
    <row r="10084" spans="10:11" x14ac:dyDescent="0.25">
      <c r="J10084" s="1" t="s">
        <v>23589</v>
      </c>
      <c r="K10084" t="s">
        <v>10994</v>
      </c>
    </row>
    <row r="10085" spans="10:11" x14ac:dyDescent="0.25">
      <c r="J10085" s="1" t="s">
        <v>23590</v>
      </c>
      <c r="K10085" t="s">
        <v>2422</v>
      </c>
    </row>
    <row r="10086" spans="10:11" x14ac:dyDescent="0.25">
      <c r="J10086" s="1" t="s">
        <v>23591</v>
      </c>
      <c r="K10086" t="s">
        <v>10995</v>
      </c>
    </row>
    <row r="10087" spans="10:11" x14ac:dyDescent="0.25">
      <c r="J10087" s="1" t="s">
        <v>23592</v>
      </c>
      <c r="K10087" t="s">
        <v>10996</v>
      </c>
    </row>
    <row r="10088" spans="10:11" x14ac:dyDescent="0.25">
      <c r="J10088" s="1" t="s">
        <v>23593</v>
      </c>
      <c r="K10088" t="s">
        <v>10997</v>
      </c>
    </row>
    <row r="10089" spans="10:11" x14ac:dyDescent="0.25">
      <c r="J10089" s="1" t="s">
        <v>23594</v>
      </c>
      <c r="K10089" t="s">
        <v>1688</v>
      </c>
    </row>
    <row r="10090" spans="10:11" x14ac:dyDescent="0.25">
      <c r="J10090" s="1" t="s">
        <v>23595</v>
      </c>
      <c r="K10090" t="s">
        <v>10998</v>
      </c>
    </row>
    <row r="10091" spans="10:11" x14ac:dyDescent="0.25">
      <c r="J10091" s="1" t="s">
        <v>23596</v>
      </c>
      <c r="K10091" t="s">
        <v>10999</v>
      </c>
    </row>
    <row r="10092" spans="10:11" x14ac:dyDescent="0.25">
      <c r="J10092" s="1" t="s">
        <v>23597</v>
      </c>
      <c r="K10092" t="s">
        <v>11000</v>
      </c>
    </row>
    <row r="10093" spans="10:11" x14ac:dyDescent="0.25">
      <c r="J10093" s="1" t="s">
        <v>23598</v>
      </c>
      <c r="K10093" t="s">
        <v>11001</v>
      </c>
    </row>
    <row r="10094" spans="10:11" x14ac:dyDescent="0.25">
      <c r="J10094" s="1" t="s">
        <v>23599</v>
      </c>
      <c r="K10094" t="s">
        <v>11002</v>
      </c>
    </row>
    <row r="10095" spans="10:11" x14ac:dyDescent="0.25">
      <c r="J10095" s="1" t="s">
        <v>23600</v>
      </c>
      <c r="K10095" t="s">
        <v>11003</v>
      </c>
    </row>
    <row r="10096" spans="10:11" x14ac:dyDescent="0.25">
      <c r="J10096" s="1" t="s">
        <v>23601</v>
      </c>
      <c r="K10096" t="s">
        <v>11004</v>
      </c>
    </row>
    <row r="10097" spans="10:11" x14ac:dyDescent="0.25">
      <c r="J10097" s="1" t="s">
        <v>23602</v>
      </c>
      <c r="K10097" t="s">
        <v>11005</v>
      </c>
    </row>
    <row r="10098" spans="10:11" x14ac:dyDescent="0.25">
      <c r="J10098" s="1" t="s">
        <v>23603</v>
      </c>
      <c r="K10098" t="s">
        <v>11006</v>
      </c>
    </row>
    <row r="10099" spans="10:11" x14ac:dyDescent="0.25">
      <c r="J10099" s="1" t="s">
        <v>23604</v>
      </c>
      <c r="K10099" t="s">
        <v>11007</v>
      </c>
    </row>
    <row r="10100" spans="10:11" x14ac:dyDescent="0.25">
      <c r="J10100" s="1" t="s">
        <v>23605</v>
      </c>
      <c r="K10100" t="s">
        <v>11008</v>
      </c>
    </row>
    <row r="10101" spans="10:11" x14ac:dyDescent="0.25">
      <c r="J10101" s="1" t="s">
        <v>23606</v>
      </c>
      <c r="K10101" t="s">
        <v>11009</v>
      </c>
    </row>
    <row r="10102" spans="10:11" x14ac:dyDescent="0.25">
      <c r="J10102" s="1" t="s">
        <v>23607</v>
      </c>
      <c r="K10102" t="s">
        <v>11010</v>
      </c>
    </row>
    <row r="10103" spans="10:11" x14ac:dyDescent="0.25">
      <c r="J10103" s="1" t="s">
        <v>23608</v>
      </c>
      <c r="K10103" t="s">
        <v>11011</v>
      </c>
    </row>
    <row r="10104" spans="10:11" x14ac:dyDescent="0.25">
      <c r="J10104" s="1" t="s">
        <v>23609</v>
      </c>
      <c r="K10104" t="s">
        <v>11012</v>
      </c>
    </row>
    <row r="10105" spans="10:11" x14ac:dyDescent="0.25">
      <c r="J10105" s="1" t="s">
        <v>23610</v>
      </c>
      <c r="K10105" t="s">
        <v>11013</v>
      </c>
    </row>
    <row r="10106" spans="10:11" x14ac:dyDescent="0.25">
      <c r="J10106" s="1" t="s">
        <v>23611</v>
      </c>
      <c r="K10106" t="s">
        <v>11014</v>
      </c>
    </row>
    <row r="10107" spans="10:11" x14ac:dyDescent="0.25">
      <c r="J10107" s="1" t="s">
        <v>23612</v>
      </c>
      <c r="K10107" t="s">
        <v>991</v>
      </c>
    </row>
    <row r="10108" spans="10:11" x14ac:dyDescent="0.25">
      <c r="J10108" s="1" t="s">
        <v>23613</v>
      </c>
      <c r="K10108" t="s">
        <v>11015</v>
      </c>
    </row>
    <row r="10109" spans="10:11" x14ac:dyDescent="0.25">
      <c r="J10109" s="1" t="s">
        <v>23614</v>
      </c>
      <c r="K10109" t="s">
        <v>11016</v>
      </c>
    </row>
    <row r="10110" spans="10:11" x14ac:dyDescent="0.25">
      <c r="J10110" s="1" t="s">
        <v>23615</v>
      </c>
      <c r="K10110" t="s">
        <v>11017</v>
      </c>
    </row>
    <row r="10111" spans="10:11" x14ac:dyDescent="0.25">
      <c r="J10111" s="1" t="s">
        <v>23616</v>
      </c>
      <c r="K10111" t="s">
        <v>11018</v>
      </c>
    </row>
    <row r="10112" spans="10:11" x14ac:dyDescent="0.25">
      <c r="J10112" s="1" t="s">
        <v>23617</v>
      </c>
      <c r="K10112" t="s">
        <v>2423</v>
      </c>
    </row>
    <row r="10113" spans="10:11" x14ac:dyDescent="0.25">
      <c r="J10113" s="1" t="s">
        <v>23618</v>
      </c>
      <c r="K10113" t="s">
        <v>11019</v>
      </c>
    </row>
    <row r="10114" spans="10:11" x14ac:dyDescent="0.25">
      <c r="J10114" s="1" t="s">
        <v>23619</v>
      </c>
      <c r="K10114" t="s">
        <v>11020</v>
      </c>
    </row>
    <row r="10115" spans="10:11" x14ac:dyDescent="0.25">
      <c r="J10115" s="1" t="s">
        <v>23620</v>
      </c>
      <c r="K10115" t="s">
        <v>11021</v>
      </c>
    </row>
    <row r="10116" spans="10:11" x14ac:dyDescent="0.25">
      <c r="J10116" s="1" t="s">
        <v>23621</v>
      </c>
      <c r="K10116" t="s">
        <v>11022</v>
      </c>
    </row>
    <row r="10117" spans="10:11" x14ac:dyDescent="0.25">
      <c r="J10117" s="1" t="s">
        <v>23622</v>
      </c>
      <c r="K10117" t="s">
        <v>11023</v>
      </c>
    </row>
    <row r="10118" spans="10:11" x14ac:dyDescent="0.25">
      <c r="J10118" s="1" t="s">
        <v>23623</v>
      </c>
      <c r="K10118" t="s">
        <v>11024</v>
      </c>
    </row>
    <row r="10119" spans="10:11" x14ac:dyDescent="0.25">
      <c r="J10119" s="1" t="s">
        <v>23624</v>
      </c>
      <c r="K10119" t="s">
        <v>2424</v>
      </c>
    </row>
    <row r="10120" spans="10:11" x14ac:dyDescent="0.25">
      <c r="J10120" s="1" t="s">
        <v>23625</v>
      </c>
      <c r="K10120" t="s">
        <v>11025</v>
      </c>
    </row>
    <row r="10121" spans="10:11" x14ac:dyDescent="0.25">
      <c r="J10121" s="1" t="s">
        <v>23626</v>
      </c>
      <c r="K10121" t="s">
        <v>11026</v>
      </c>
    </row>
    <row r="10122" spans="10:11" x14ac:dyDescent="0.25">
      <c r="J10122" s="1" t="s">
        <v>23627</v>
      </c>
      <c r="K10122" t="s">
        <v>11027</v>
      </c>
    </row>
    <row r="10123" spans="10:11" x14ac:dyDescent="0.25">
      <c r="J10123" s="1" t="s">
        <v>23628</v>
      </c>
      <c r="K10123" t="s">
        <v>11028</v>
      </c>
    </row>
    <row r="10124" spans="10:11" x14ac:dyDescent="0.25">
      <c r="J10124" s="1" t="s">
        <v>23629</v>
      </c>
      <c r="K10124" t="s">
        <v>11029</v>
      </c>
    </row>
    <row r="10125" spans="10:11" x14ac:dyDescent="0.25">
      <c r="J10125" s="1" t="s">
        <v>23630</v>
      </c>
      <c r="K10125" t="s">
        <v>11030</v>
      </c>
    </row>
    <row r="10126" spans="10:11" x14ac:dyDescent="0.25">
      <c r="J10126" s="1" t="s">
        <v>23631</v>
      </c>
      <c r="K10126" t="s">
        <v>11031</v>
      </c>
    </row>
    <row r="10127" spans="10:11" x14ac:dyDescent="0.25">
      <c r="J10127" s="1" t="s">
        <v>23632</v>
      </c>
      <c r="K10127" t="s">
        <v>2425</v>
      </c>
    </row>
    <row r="10128" spans="10:11" x14ac:dyDescent="0.25">
      <c r="J10128" s="1" t="s">
        <v>23633</v>
      </c>
      <c r="K10128" t="s">
        <v>11032</v>
      </c>
    </row>
    <row r="10129" spans="10:11" x14ac:dyDescent="0.25">
      <c r="J10129" s="1" t="s">
        <v>23634</v>
      </c>
      <c r="K10129" t="s">
        <v>11033</v>
      </c>
    </row>
    <row r="10130" spans="10:11" x14ac:dyDescent="0.25">
      <c r="J10130" s="1" t="s">
        <v>23635</v>
      </c>
      <c r="K10130" t="s">
        <v>11034</v>
      </c>
    </row>
    <row r="10131" spans="10:11" x14ac:dyDescent="0.25">
      <c r="J10131" s="1" t="s">
        <v>23636</v>
      </c>
      <c r="K10131" t="s">
        <v>11035</v>
      </c>
    </row>
    <row r="10132" spans="10:11" x14ac:dyDescent="0.25">
      <c r="J10132" s="1" t="s">
        <v>23637</v>
      </c>
      <c r="K10132" t="s">
        <v>11036</v>
      </c>
    </row>
    <row r="10133" spans="10:11" x14ac:dyDescent="0.25">
      <c r="J10133" s="1" t="s">
        <v>23638</v>
      </c>
      <c r="K10133" t="s">
        <v>11037</v>
      </c>
    </row>
    <row r="10134" spans="10:11" x14ac:dyDescent="0.25">
      <c r="J10134" s="1" t="s">
        <v>23639</v>
      </c>
      <c r="K10134" t="s">
        <v>11038</v>
      </c>
    </row>
    <row r="10135" spans="10:11" x14ac:dyDescent="0.25">
      <c r="J10135" s="1" t="s">
        <v>23640</v>
      </c>
      <c r="K10135" t="s">
        <v>11039</v>
      </c>
    </row>
    <row r="10136" spans="10:11" x14ac:dyDescent="0.25">
      <c r="J10136" s="1" t="s">
        <v>23641</v>
      </c>
      <c r="K10136" t="s">
        <v>11040</v>
      </c>
    </row>
    <row r="10137" spans="10:11" x14ac:dyDescent="0.25">
      <c r="J10137" s="1" t="s">
        <v>23642</v>
      </c>
      <c r="K10137" t="s">
        <v>11041</v>
      </c>
    </row>
    <row r="10138" spans="10:11" x14ac:dyDescent="0.25">
      <c r="J10138" s="1" t="s">
        <v>23643</v>
      </c>
      <c r="K10138" t="s">
        <v>11042</v>
      </c>
    </row>
    <row r="10139" spans="10:11" x14ac:dyDescent="0.25">
      <c r="J10139" s="1" t="s">
        <v>23644</v>
      </c>
      <c r="K10139" t="s">
        <v>11043</v>
      </c>
    </row>
    <row r="10140" spans="10:11" x14ac:dyDescent="0.25">
      <c r="J10140" s="1" t="s">
        <v>23645</v>
      </c>
      <c r="K10140" t="s">
        <v>11044</v>
      </c>
    </row>
    <row r="10141" spans="10:11" x14ac:dyDescent="0.25">
      <c r="J10141" s="1" t="s">
        <v>23646</v>
      </c>
      <c r="K10141" t="s">
        <v>11045</v>
      </c>
    </row>
    <row r="10142" spans="10:11" x14ac:dyDescent="0.25">
      <c r="J10142" s="1" t="s">
        <v>23647</v>
      </c>
      <c r="K10142" t="s">
        <v>11046</v>
      </c>
    </row>
    <row r="10143" spans="10:11" x14ac:dyDescent="0.25">
      <c r="J10143" s="1" t="s">
        <v>23648</v>
      </c>
      <c r="K10143" t="s">
        <v>1689</v>
      </c>
    </row>
    <row r="10144" spans="10:11" x14ac:dyDescent="0.25">
      <c r="J10144" s="1" t="s">
        <v>23649</v>
      </c>
      <c r="K10144" t="s">
        <v>2426</v>
      </c>
    </row>
    <row r="10145" spans="10:11" x14ac:dyDescent="0.25">
      <c r="J10145" s="1" t="s">
        <v>23650</v>
      </c>
      <c r="K10145" t="s">
        <v>11047</v>
      </c>
    </row>
    <row r="10146" spans="10:11" x14ac:dyDescent="0.25">
      <c r="J10146" s="1" t="s">
        <v>23651</v>
      </c>
      <c r="K10146" t="s">
        <v>11048</v>
      </c>
    </row>
    <row r="10147" spans="10:11" x14ac:dyDescent="0.25">
      <c r="J10147" s="1" t="s">
        <v>23652</v>
      </c>
      <c r="K10147" t="s">
        <v>11049</v>
      </c>
    </row>
    <row r="10148" spans="10:11" x14ac:dyDescent="0.25">
      <c r="J10148" s="1" t="s">
        <v>23653</v>
      </c>
      <c r="K10148" t="s">
        <v>11050</v>
      </c>
    </row>
    <row r="10149" spans="10:11" x14ac:dyDescent="0.25">
      <c r="J10149" s="1" t="s">
        <v>23654</v>
      </c>
      <c r="K10149" t="s">
        <v>11051</v>
      </c>
    </row>
    <row r="10150" spans="10:11" x14ac:dyDescent="0.25">
      <c r="J10150" s="1" t="s">
        <v>23655</v>
      </c>
      <c r="K10150" t="s">
        <v>1690</v>
      </c>
    </row>
    <row r="10151" spans="10:11" x14ac:dyDescent="0.25">
      <c r="J10151" s="1" t="s">
        <v>23656</v>
      </c>
      <c r="K10151" t="s">
        <v>11052</v>
      </c>
    </row>
    <row r="10152" spans="10:11" x14ac:dyDescent="0.25">
      <c r="J10152" s="1" t="s">
        <v>23657</v>
      </c>
      <c r="K10152" t="s">
        <v>2427</v>
      </c>
    </row>
    <row r="10153" spans="10:11" x14ac:dyDescent="0.25">
      <c r="J10153" s="1" t="s">
        <v>23658</v>
      </c>
      <c r="K10153" t="s">
        <v>11053</v>
      </c>
    </row>
    <row r="10154" spans="10:11" x14ac:dyDescent="0.25">
      <c r="J10154" s="1" t="s">
        <v>23659</v>
      </c>
      <c r="K10154" t="s">
        <v>11054</v>
      </c>
    </row>
    <row r="10155" spans="10:11" x14ac:dyDescent="0.25">
      <c r="J10155" s="1" t="s">
        <v>23660</v>
      </c>
      <c r="K10155" t="s">
        <v>11055</v>
      </c>
    </row>
    <row r="10156" spans="10:11" x14ac:dyDescent="0.25">
      <c r="J10156" s="1" t="s">
        <v>23661</v>
      </c>
      <c r="K10156" t="s">
        <v>2428</v>
      </c>
    </row>
    <row r="10157" spans="10:11" x14ac:dyDescent="0.25">
      <c r="J10157" s="1" t="s">
        <v>23662</v>
      </c>
      <c r="K10157" t="s">
        <v>1691</v>
      </c>
    </row>
    <row r="10158" spans="10:11" x14ac:dyDescent="0.25">
      <c r="J10158" s="1" t="s">
        <v>23663</v>
      </c>
      <c r="K10158" t="s">
        <v>11056</v>
      </c>
    </row>
    <row r="10159" spans="10:11" x14ac:dyDescent="0.25">
      <c r="J10159" s="1" t="s">
        <v>23664</v>
      </c>
      <c r="K10159" t="s">
        <v>11057</v>
      </c>
    </row>
    <row r="10160" spans="10:11" x14ac:dyDescent="0.25">
      <c r="J10160" s="1" t="s">
        <v>23665</v>
      </c>
      <c r="K10160" t="s">
        <v>11058</v>
      </c>
    </row>
    <row r="10161" spans="10:11" x14ac:dyDescent="0.25">
      <c r="J10161" s="1" t="s">
        <v>23666</v>
      </c>
      <c r="K10161" t="s">
        <v>11059</v>
      </c>
    </row>
    <row r="10162" spans="10:11" x14ac:dyDescent="0.25">
      <c r="J10162" s="1" t="s">
        <v>23667</v>
      </c>
      <c r="K10162" t="s">
        <v>1692</v>
      </c>
    </row>
    <row r="10163" spans="10:11" x14ac:dyDescent="0.25">
      <c r="J10163" s="1" t="s">
        <v>23668</v>
      </c>
      <c r="K10163" t="s">
        <v>2429</v>
      </c>
    </row>
    <row r="10164" spans="10:11" x14ac:dyDescent="0.25">
      <c r="J10164" s="1" t="s">
        <v>23669</v>
      </c>
      <c r="K10164" t="s">
        <v>11060</v>
      </c>
    </row>
    <row r="10165" spans="10:11" x14ac:dyDescent="0.25">
      <c r="J10165" s="1" t="s">
        <v>23670</v>
      </c>
      <c r="K10165" t="s">
        <v>11061</v>
      </c>
    </row>
    <row r="10166" spans="10:11" x14ac:dyDescent="0.25">
      <c r="J10166" s="1" t="s">
        <v>23671</v>
      </c>
      <c r="K10166" t="s">
        <v>11062</v>
      </c>
    </row>
    <row r="10167" spans="10:11" x14ac:dyDescent="0.25">
      <c r="J10167" s="1" t="s">
        <v>23672</v>
      </c>
      <c r="K10167" t="s">
        <v>11063</v>
      </c>
    </row>
    <row r="10168" spans="10:11" x14ac:dyDescent="0.25">
      <c r="J10168" s="1" t="s">
        <v>23673</v>
      </c>
      <c r="K10168" t="s">
        <v>11064</v>
      </c>
    </row>
    <row r="10169" spans="10:11" x14ac:dyDescent="0.25">
      <c r="J10169" s="1" t="s">
        <v>23674</v>
      </c>
      <c r="K10169" t="s">
        <v>11065</v>
      </c>
    </row>
    <row r="10170" spans="10:11" x14ac:dyDescent="0.25">
      <c r="J10170" s="1" t="s">
        <v>23675</v>
      </c>
      <c r="K10170" t="s">
        <v>1693</v>
      </c>
    </row>
    <row r="10171" spans="10:11" x14ac:dyDescent="0.25">
      <c r="J10171" s="1" t="s">
        <v>23676</v>
      </c>
      <c r="K10171" t="s">
        <v>11066</v>
      </c>
    </row>
    <row r="10172" spans="10:11" x14ac:dyDescent="0.25">
      <c r="J10172" s="1" t="s">
        <v>23677</v>
      </c>
      <c r="K10172" t="s">
        <v>992</v>
      </c>
    </row>
    <row r="10173" spans="10:11" x14ac:dyDescent="0.25">
      <c r="J10173" s="1" t="s">
        <v>23678</v>
      </c>
      <c r="K10173" t="s">
        <v>11067</v>
      </c>
    </row>
    <row r="10174" spans="10:11" x14ac:dyDescent="0.25">
      <c r="J10174" s="1" t="s">
        <v>23679</v>
      </c>
      <c r="K10174" t="s">
        <v>1694</v>
      </c>
    </row>
    <row r="10175" spans="10:11" x14ac:dyDescent="0.25">
      <c r="J10175" s="1" t="s">
        <v>23680</v>
      </c>
      <c r="K10175" t="s">
        <v>2430</v>
      </c>
    </row>
    <row r="10176" spans="10:11" x14ac:dyDescent="0.25">
      <c r="J10176" s="1" t="s">
        <v>23681</v>
      </c>
      <c r="K10176" t="s">
        <v>11068</v>
      </c>
    </row>
    <row r="10177" spans="10:11" x14ac:dyDescent="0.25">
      <c r="J10177" s="1" t="s">
        <v>23682</v>
      </c>
      <c r="K10177" t="s">
        <v>11069</v>
      </c>
    </row>
    <row r="10178" spans="10:11" x14ac:dyDescent="0.25">
      <c r="J10178" s="1" t="s">
        <v>23683</v>
      </c>
      <c r="K10178" t="s">
        <v>11070</v>
      </c>
    </row>
    <row r="10179" spans="10:11" x14ac:dyDescent="0.25">
      <c r="J10179" s="1" t="s">
        <v>23684</v>
      </c>
      <c r="K10179" t="s">
        <v>11071</v>
      </c>
    </row>
    <row r="10180" spans="10:11" x14ac:dyDescent="0.25">
      <c r="J10180" s="1" t="s">
        <v>23685</v>
      </c>
      <c r="K10180" t="s">
        <v>11072</v>
      </c>
    </row>
    <row r="10181" spans="10:11" x14ac:dyDescent="0.25">
      <c r="J10181" s="1" t="s">
        <v>23686</v>
      </c>
      <c r="K10181" t="s">
        <v>11073</v>
      </c>
    </row>
    <row r="10182" spans="10:11" x14ac:dyDescent="0.25">
      <c r="J10182" s="1" t="s">
        <v>23687</v>
      </c>
      <c r="K10182" t="s">
        <v>11074</v>
      </c>
    </row>
    <row r="10183" spans="10:11" x14ac:dyDescent="0.25">
      <c r="J10183" s="1" t="s">
        <v>23688</v>
      </c>
      <c r="K10183" t="s">
        <v>11075</v>
      </c>
    </row>
    <row r="10184" spans="10:11" x14ac:dyDescent="0.25">
      <c r="J10184" s="1" t="s">
        <v>23689</v>
      </c>
      <c r="K10184" t="s">
        <v>11076</v>
      </c>
    </row>
    <row r="10185" spans="10:11" x14ac:dyDescent="0.25">
      <c r="J10185" s="1" t="s">
        <v>23690</v>
      </c>
      <c r="K10185" t="s">
        <v>11077</v>
      </c>
    </row>
    <row r="10186" spans="10:11" x14ac:dyDescent="0.25">
      <c r="J10186" s="1" t="s">
        <v>23691</v>
      </c>
      <c r="K10186" t="s">
        <v>11078</v>
      </c>
    </row>
    <row r="10187" spans="10:11" x14ac:dyDescent="0.25">
      <c r="J10187" s="1" t="s">
        <v>23692</v>
      </c>
      <c r="K10187" t="s">
        <v>11079</v>
      </c>
    </row>
    <row r="10188" spans="10:11" x14ac:dyDescent="0.25">
      <c r="J10188" s="1" t="s">
        <v>23693</v>
      </c>
      <c r="K10188" t="s">
        <v>11080</v>
      </c>
    </row>
    <row r="10189" spans="10:11" x14ac:dyDescent="0.25">
      <c r="J10189" s="1" t="s">
        <v>23694</v>
      </c>
      <c r="K10189" t="s">
        <v>11081</v>
      </c>
    </row>
    <row r="10190" spans="10:11" x14ac:dyDescent="0.25">
      <c r="J10190" s="1" t="s">
        <v>23695</v>
      </c>
      <c r="K10190" t="s">
        <v>11082</v>
      </c>
    </row>
    <row r="10191" spans="10:11" x14ac:dyDescent="0.25">
      <c r="J10191" s="1" t="s">
        <v>23696</v>
      </c>
      <c r="K10191" t="s">
        <v>11083</v>
      </c>
    </row>
    <row r="10192" spans="10:11" x14ac:dyDescent="0.25">
      <c r="J10192" s="1" t="s">
        <v>23697</v>
      </c>
      <c r="K10192" t="s">
        <v>11084</v>
      </c>
    </row>
    <row r="10193" spans="10:11" x14ac:dyDescent="0.25">
      <c r="J10193" s="1" t="s">
        <v>23698</v>
      </c>
      <c r="K10193" t="s">
        <v>1695</v>
      </c>
    </row>
    <row r="10194" spans="10:11" x14ac:dyDescent="0.25">
      <c r="J10194" s="1" t="s">
        <v>23699</v>
      </c>
      <c r="K10194" t="s">
        <v>11085</v>
      </c>
    </row>
    <row r="10195" spans="10:11" x14ac:dyDescent="0.25">
      <c r="J10195" s="1" t="s">
        <v>23700</v>
      </c>
      <c r="K10195" t="s">
        <v>11086</v>
      </c>
    </row>
    <row r="10196" spans="10:11" x14ac:dyDescent="0.25">
      <c r="J10196" s="1" t="s">
        <v>23701</v>
      </c>
      <c r="K10196" t="s">
        <v>1696</v>
      </c>
    </row>
    <row r="10197" spans="10:11" x14ac:dyDescent="0.25">
      <c r="J10197" s="1" t="s">
        <v>23702</v>
      </c>
      <c r="K10197" t="s">
        <v>11087</v>
      </c>
    </row>
    <row r="10198" spans="10:11" x14ac:dyDescent="0.25">
      <c r="J10198" s="1" t="s">
        <v>23703</v>
      </c>
      <c r="K10198" t="s">
        <v>11088</v>
      </c>
    </row>
    <row r="10199" spans="10:11" x14ac:dyDescent="0.25">
      <c r="J10199" s="1" t="s">
        <v>23704</v>
      </c>
      <c r="K10199" t="s">
        <v>11089</v>
      </c>
    </row>
    <row r="10200" spans="10:11" x14ac:dyDescent="0.25">
      <c r="J10200" s="1" t="s">
        <v>23705</v>
      </c>
      <c r="K10200" t="s">
        <v>2431</v>
      </c>
    </row>
    <row r="10201" spans="10:11" x14ac:dyDescent="0.25">
      <c r="J10201" s="1" t="s">
        <v>23706</v>
      </c>
      <c r="K10201" t="s">
        <v>11090</v>
      </c>
    </row>
    <row r="10202" spans="10:11" x14ac:dyDescent="0.25">
      <c r="J10202" s="1" t="s">
        <v>23707</v>
      </c>
      <c r="K10202" t="s">
        <v>1697</v>
      </c>
    </row>
    <row r="10203" spans="10:11" x14ac:dyDescent="0.25">
      <c r="J10203" s="1" t="s">
        <v>23708</v>
      </c>
      <c r="K10203" t="s">
        <v>11091</v>
      </c>
    </row>
    <row r="10204" spans="10:11" x14ac:dyDescent="0.25">
      <c r="J10204" s="1" t="s">
        <v>23709</v>
      </c>
      <c r="K10204" t="s">
        <v>11092</v>
      </c>
    </row>
    <row r="10205" spans="10:11" x14ac:dyDescent="0.25">
      <c r="J10205" s="1" t="s">
        <v>23710</v>
      </c>
      <c r="K10205" t="s">
        <v>11093</v>
      </c>
    </row>
    <row r="10206" spans="10:11" x14ac:dyDescent="0.25">
      <c r="J10206" s="1" t="s">
        <v>23711</v>
      </c>
      <c r="K10206" t="s">
        <v>11094</v>
      </c>
    </row>
    <row r="10207" spans="10:11" x14ac:dyDescent="0.25">
      <c r="J10207" s="1" t="s">
        <v>23712</v>
      </c>
      <c r="K10207" t="s">
        <v>11095</v>
      </c>
    </row>
    <row r="10208" spans="10:11" x14ac:dyDescent="0.25">
      <c r="J10208" s="1" t="s">
        <v>23713</v>
      </c>
      <c r="K10208" t="s">
        <v>11096</v>
      </c>
    </row>
    <row r="10209" spans="10:11" x14ac:dyDescent="0.25">
      <c r="J10209" s="1" t="s">
        <v>23714</v>
      </c>
      <c r="K10209" t="s">
        <v>11097</v>
      </c>
    </row>
    <row r="10210" spans="10:11" x14ac:dyDescent="0.25">
      <c r="J10210" s="1" t="s">
        <v>23715</v>
      </c>
      <c r="K10210" t="s">
        <v>2432</v>
      </c>
    </row>
    <row r="10211" spans="10:11" x14ac:dyDescent="0.25">
      <c r="J10211" s="1" t="s">
        <v>23716</v>
      </c>
      <c r="K10211" t="s">
        <v>11098</v>
      </c>
    </row>
    <row r="10212" spans="10:11" x14ac:dyDescent="0.25">
      <c r="J10212" s="1" t="s">
        <v>23717</v>
      </c>
      <c r="K10212" t="s">
        <v>11099</v>
      </c>
    </row>
    <row r="10213" spans="10:11" x14ac:dyDescent="0.25">
      <c r="J10213" s="1" t="s">
        <v>23718</v>
      </c>
      <c r="K10213" t="s">
        <v>2433</v>
      </c>
    </row>
    <row r="10214" spans="10:11" x14ac:dyDescent="0.25">
      <c r="J10214" s="1" t="s">
        <v>23719</v>
      </c>
      <c r="K10214" t="s">
        <v>2434</v>
      </c>
    </row>
    <row r="10215" spans="10:11" x14ac:dyDescent="0.25">
      <c r="J10215" s="1" t="s">
        <v>23720</v>
      </c>
      <c r="K10215" t="s">
        <v>11100</v>
      </c>
    </row>
    <row r="10216" spans="10:11" x14ac:dyDescent="0.25">
      <c r="J10216" s="1" t="s">
        <v>23721</v>
      </c>
      <c r="K10216" t="s">
        <v>11101</v>
      </c>
    </row>
    <row r="10217" spans="10:11" x14ac:dyDescent="0.25">
      <c r="J10217" s="1" t="s">
        <v>23722</v>
      </c>
      <c r="K10217" t="s">
        <v>11102</v>
      </c>
    </row>
    <row r="10218" spans="10:11" x14ac:dyDescent="0.25">
      <c r="J10218" s="1" t="s">
        <v>23723</v>
      </c>
      <c r="K10218" t="s">
        <v>2435</v>
      </c>
    </row>
    <row r="10219" spans="10:11" x14ac:dyDescent="0.25">
      <c r="J10219" s="1" t="s">
        <v>23724</v>
      </c>
      <c r="K10219" t="s">
        <v>11103</v>
      </c>
    </row>
    <row r="10220" spans="10:11" x14ac:dyDescent="0.25">
      <c r="J10220" s="1" t="s">
        <v>23725</v>
      </c>
      <c r="K10220" t="s">
        <v>11104</v>
      </c>
    </row>
    <row r="10221" spans="10:11" x14ac:dyDescent="0.25">
      <c r="J10221" s="1" t="s">
        <v>23726</v>
      </c>
      <c r="K10221" t="s">
        <v>11105</v>
      </c>
    </row>
    <row r="10222" spans="10:11" x14ac:dyDescent="0.25">
      <c r="J10222" s="1" t="s">
        <v>23727</v>
      </c>
      <c r="K10222" t="s">
        <v>2436</v>
      </c>
    </row>
    <row r="10223" spans="10:11" x14ac:dyDescent="0.25">
      <c r="J10223" s="1" t="s">
        <v>23728</v>
      </c>
      <c r="K10223" t="s">
        <v>11106</v>
      </c>
    </row>
    <row r="10224" spans="10:11" x14ac:dyDescent="0.25">
      <c r="J10224" s="1" t="s">
        <v>23729</v>
      </c>
      <c r="K10224" t="s">
        <v>11107</v>
      </c>
    </row>
    <row r="10225" spans="10:11" x14ac:dyDescent="0.25">
      <c r="J10225" s="1" t="s">
        <v>23730</v>
      </c>
      <c r="K10225" t="s">
        <v>11108</v>
      </c>
    </row>
    <row r="10226" spans="10:11" x14ac:dyDescent="0.25">
      <c r="J10226" s="1" t="s">
        <v>23731</v>
      </c>
      <c r="K10226" t="s">
        <v>11109</v>
      </c>
    </row>
    <row r="10227" spans="10:11" x14ac:dyDescent="0.25">
      <c r="J10227" s="1" t="s">
        <v>23732</v>
      </c>
      <c r="K10227" t="s">
        <v>11110</v>
      </c>
    </row>
    <row r="10228" spans="10:11" x14ac:dyDescent="0.25">
      <c r="J10228" s="1" t="s">
        <v>23733</v>
      </c>
      <c r="K10228" t="s">
        <v>11111</v>
      </c>
    </row>
    <row r="10229" spans="10:11" x14ac:dyDescent="0.25">
      <c r="J10229" s="1" t="s">
        <v>23734</v>
      </c>
      <c r="K10229" t="s">
        <v>11112</v>
      </c>
    </row>
    <row r="10230" spans="10:11" x14ac:dyDescent="0.25">
      <c r="J10230" s="1" t="s">
        <v>23735</v>
      </c>
      <c r="K10230" t="s">
        <v>11113</v>
      </c>
    </row>
    <row r="10231" spans="10:11" x14ac:dyDescent="0.25">
      <c r="J10231" s="1" t="s">
        <v>23736</v>
      </c>
      <c r="K10231" t="s">
        <v>1698</v>
      </c>
    </row>
    <row r="10232" spans="10:11" x14ac:dyDescent="0.25">
      <c r="J10232" s="1" t="s">
        <v>23737</v>
      </c>
      <c r="K10232" t="s">
        <v>11114</v>
      </c>
    </row>
    <row r="10233" spans="10:11" x14ac:dyDescent="0.25">
      <c r="J10233" s="1" t="s">
        <v>23738</v>
      </c>
      <c r="K10233" t="s">
        <v>1699</v>
      </c>
    </row>
    <row r="10234" spans="10:11" x14ac:dyDescent="0.25">
      <c r="J10234" s="1" t="s">
        <v>23739</v>
      </c>
      <c r="K10234" t="s">
        <v>11115</v>
      </c>
    </row>
    <row r="10235" spans="10:11" x14ac:dyDescent="0.25">
      <c r="J10235" s="1" t="s">
        <v>23740</v>
      </c>
      <c r="K10235" t="s">
        <v>11116</v>
      </c>
    </row>
    <row r="10236" spans="10:11" x14ac:dyDescent="0.25">
      <c r="J10236" s="1" t="s">
        <v>23741</v>
      </c>
      <c r="K10236" t="s">
        <v>11117</v>
      </c>
    </row>
    <row r="10237" spans="10:11" x14ac:dyDescent="0.25">
      <c r="J10237" s="1" t="s">
        <v>23742</v>
      </c>
      <c r="K10237" t="s">
        <v>11118</v>
      </c>
    </row>
    <row r="10238" spans="10:11" x14ac:dyDescent="0.25">
      <c r="J10238" s="1" t="s">
        <v>23743</v>
      </c>
      <c r="K10238" t="s">
        <v>11119</v>
      </c>
    </row>
    <row r="10239" spans="10:11" x14ac:dyDescent="0.25">
      <c r="J10239" s="1" t="s">
        <v>23744</v>
      </c>
      <c r="K10239" t="s">
        <v>11120</v>
      </c>
    </row>
    <row r="10240" spans="10:11" x14ac:dyDescent="0.25">
      <c r="J10240" s="1" t="s">
        <v>23745</v>
      </c>
      <c r="K10240" t="s">
        <v>11121</v>
      </c>
    </row>
    <row r="10241" spans="10:11" x14ac:dyDescent="0.25">
      <c r="J10241" s="1" t="s">
        <v>23746</v>
      </c>
      <c r="K10241" t="s">
        <v>11122</v>
      </c>
    </row>
    <row r="10242" spans="10:11" x14ac:dyDescent="0.25">
      <c r="J10242" s="1" t="s">
        <v>23747</v>
      </c>
      <c r="K10242" t="s">
        <v>11123</v>
      </c>
    </row>
    <row r="10243" spans="10:11" x14ac:dyDescent="0.25">
      <c r="J10243" s="1" t="s">
        <v>23748</v>
      </c>
      <c r="K10243" t="s">
        <v>2437</v>
      </c>
    </row>
    <row r="10244" spans="10:11" x14ac:dyDescent="0.25">
      <c r="J10244" s="1" t="s">
        <v>23749</v>
      </c>
      <c r="K10244" t="s">
        <v>11124</v>
      </c>
    </row>
    <row r="10245" spans="10:11" x14ac:dyDescent="0.25">
      <c r="J10245" s="1" t="s">
        <v>23750</v>
      </c>
      <c r="K10245" t="s">
        <v>11125</v>
      </c>
    </row>
    <row r="10246" spans="10:11" x14ac:dyDescent="0.25">
      <c r="J10246" s="1" t="s">
        <v>23751</v>
      </c>
      <c r="K10246" t="s">
        <v>11126</v>
      </c>
    </row>
    <row r="10247" spans="10:11" x14ac:dyDescent="0.25">
      <c r="J10247" s="1" t="s">
        <v>23752</v>
      </c>
      <c r="K10247" t="s">
        <v>11127</v>
      </c>
    </row>
    <row r="10248" spans="10:11" x14ac:dyDescent="0.25">
      <c r="J10248" s="1" t="s">
        <v>23753</v>
      </c>
      <c r="K10248" t="s">
        <v>11128</v>
      </c>
    </row>
    <row r="10249" spans="10:11" x14ac:dyDescent="0.25">
      <c r="J10249" s="1" t="s">
        <v>23754</v>
      </c>
      <c r="K10249" t="s">
        <v>11129</v>
      </c>
    </row>
    <row r="10250" spans="10:11" x14ac:dyDescent="0.25">
      <c r="J10250" s="1" t="s">
        <v>23755</v>
      </c>
      <c r="K10250" t="s">
        <v>11130</v>
      </c>
    </row>
    <row r="10251" spans="10:11" x14ac:dyDescent="0.25">
      <c r="J10251" s="1" t="s">
        <v>23756</v>
      </c>
      <c r="K10251" t="s">
        <v>11131</v>
      </c>
    </row>
    <row r="10252" spans="10:11" x14ac:dyDescent="0.25">
      <c r="J10252" s="1" t="s">
        <v>23757</v>
      </c>
      <c r="K10252" t="s">
        <v>11132</v>
      </c>
    </row>
    <row r="10253" spans="10:11" x14ac:dyDescent="0.25">
      <c r="J10253" s="1" t="s">
        <v>23758</v>
      </c>
      <c r="K10253" t="s">
        <v>11133</v>
      </c>
    </row>
    <row r="10254" spans="10:11" x14ac:dyDescent="0.25">
      <c r="J10254" s="1" t="s">
        <v>23759</v>
      </c>
      <c r="K10254" t="s">
        <v>11134</v>
      </c>
    </row>
    <row r="10255" spans="10:11" x14ac:dyDescent="0.25">
      <c r="J10255" s="1" t="s">
        <v>23760</v>
      </c>
      <c r="K10255" t="s">
        <v>11135</v>
      </c>
    </row>
    <row r="10256" spans="10:11" x14ac:dyDescent="0.25">
      <c r="J10256" s="1" t="s">
        <v>23761</v>
      </c>
      <c r="K10256" t="s">
        <v>11136</v>
      </c>
    </row>
    <row r="10257" spans="10:11" x14ac:dyDescent="0.25">
      <c r="J10257" s="1" t="s">
        <v>23762</v>
      </c>
      <c r="K10257" t="s">
        <v>11137</v>
      </c>
    </row>
    <row r="10258" spans="10:11" x14ac:dyDescent="0.25">
      <c r="J10258" s="1" t="s">
        <v>23763</v>
      </c>
      <c r="K10258" t="s">
        <v>11138</v>
      </c>
    </row>
    <row r="10259" spans="10:11" x14ac:dyDescent="0.25">
      <c r="J10259" s="1" t="s">
        <v>23764</v>
      </c>
      <c r="K10259" t="s">
        <v>11139</v>
      </c>
    </row>
    <row r="10260" spans="10:11" x14ac:dyDescent="0.25">
      <c r="J10260" s="1" t="s">
        <v>23765</v>
      </c>
      <c r="K10260" t="s">
        <v>11140</v>
      </c>
    </row>
    <row r="10261" spans="10:11" x14ac:dyDescent="0.25">
      <c r="J10261" s="1" t="s">
        <v>23766</v>
      </c>
      <c r="K10261" t="s">
        <v>11141</v>
      </c>
    </row>
    <row r="10262" spans="10:11" x14ac:dyDescent="0.25">
      <c r="J10262" s="1" t="s">
        <v>23767</v>
      </c>
      <c r="K10262" t="s">
        <v>11142</v>
      </c>
    </row>
    <row r="10263" spans="10:11" x14ac:dyDescent="0.25">
      <c r="J10263" s="1" t="s">
        <v>23768</v>
      </c>
      <c r="K10263" t="s">
        <v>11143</v>
      </c>
    </row>
    <row r="10264" spans="10:11" x14ac:dyDescent="0.25">
      <c r="J10264" s="1" t="s">
        <v>23769</v>
      </c>
      <c r="K10264" t="s">
        <v>11144</v>
      </c>
    </row>
    <row r="10265" spans="10:11" x14ac:dyDescent="0.25">
      <c r="J10265" s="1" t="s">
        <v>23770</v>
      </c>
      <c r="K10265" t="s">
        <v>11145</v>
      </c>
    </row>
    <row r="10266" spans="10:11" x14ac:dyDescent="0.25">
      <c r="J10266" s="1" t="s">
        <v>23771</v>
      </c>
      <c r="K10266" t="s">
        <v>11146</v>
      </c>
    </row>
    <row r="10267" spans="10:11" x14ac:dyDescent="0.25">
      <c r="J10267" s="1" t="s">
        <v>23772</v>
      </c>
      <c r="K10267" t="s">
        <v>1700</v>
      </c>
    </row>
    <row r="10268" spans="10:11" x14ac:dyDescent="0.25">
      <c r="J10268" s="1" t="s">
        <v>23773</v>
      </c>
      <c r="K10268" t="s">
        <v>1701</v>
      </c>
    </row>
    <row r="10269" spans="10:11" x14ac:dyDescent="0.25">
      <c r="J10269" s="1" t="s">
        <v>23774</v>
      </c>
      <c r="K10269" t="s">
        <v>11147</v>
      </c>
    </row>
    <row r="10270" spans="10:11" x14ac:dyDescent="0.25">
      <c r="J10270" s="1" t="s">
        <v>23775</v>
      </c>
      <c r="K10270" t="s">
        <v>11148</v>
      </c>
    </row>
    <row r="10271" spans="10:11" x14ac:dyDescent="0.25">
      <c r="J10271" s="1" t="s">
        <v>23776</v>
      </c>
      <c r="K10271" t="s">
        <v>11149</v>
      </c>
    </row>
    <row r="10272" spans="10:11" x14ac:dyDescent="0.25">
      <c r="J10272" s="1" t="s">
        <v>23777</v>
      </c>
      <c r="K10272" t="s">
        <v>11150</v>
      </c>
    </row>
    <row r="10273" spans="10:11" x14ac:dyDescent="0.25">
      <c r="J10273" s="1" t="s">
        <v>23778</v>
      </c>
      <c r="K10273" t="s">
        <v>993</v>
      </c>
    </row>
    <row r="10274" spans="10:11" x14ac:dyDescent="0.25">
      <c r="J10274" s="1" t="s">
        <v>23779</v>
      </c>
      <c r="K10274" t="s">
        <v>11151</v>
      </c>
    </row>
    <row r="10275" spans="10:11" x14ac:dyDescent="0.25">
      <c r="J10275" s="1" t="s">
        <v>23780</v>
      </c>
      <c r="K10275" t="s">
        <v>11152</v>
      </c>
    </row>
    <row r="10276" spans="10:11" x14ac:dyDescent="0.25">
      <c r="J10276" s="1" t="s">
        <v>23781</v>
      </c>
      <c r="K10276" t="s">
        <v>149</v>
      </c>
    </row>
    <row r="10277" spans="10:11" x14ac:dyDescent="0.25">
      <c r="J10277" s="1" t="s">
        <v>23782</v>
      </c>
      <c r="K10277" t="s">
        <v>1702</v>
      </c>
    </row>
    <row r="10278" spans="10:11" x14ac:dyDescent="0.25">
      <c r="J10278" s="1" t="s">
        <v>23783</v>
      </c>
      <c r="K10278" t="s">
        <v>11153</v>
      </c>
    </row>
    <row r="10279" spans="10:11" x14ac:dyDescent="0.25">
      <c r="J10279" s="1" t="s">
        <v>23784</v>
      </c>
      <c r="K10279" t="s">
        <v>11154</v>
      </c>
    </row>
    <row r="10280" spans="10:11" x14ac:dyDescent="0.25">
      <c r="J10280" s="1" t="s">
        <v>23785</v>
      </c>
      <c r="K10280" t="s">
        <v>11155</v>
      </c>
    </row>
    <row r="10281" spans="10:11" x14ac:dyDescent="0.25">
      <c r="J10281" s="1" t="s">
        <v>23786</v>
      </c>
      <c r="K10281" t="s">
        <v>11156</v>
      </c>
    </row>
    <row r="10282" spans="10:11" x14ac:dyDescent="0.25">
      <c r="J10282" s="1" t="s">
        <v>23787</v>
      </c>
      <c r="K10282" t="s">
        <v>11157</v>
      </c>
    </row>
    <row r="10283" spans="10:11" x14ac:dyDescent="0.25">
      <c r="J10283" s="1" t="s">
        <v>23788</v>
      </c>
      <c r="K10283" t="s">
        <v>11158</v>
      </c>
    </row>
    <row r="10284" spans="10:11" x14ac:dyDescent="0.25">
      <c r="J10284" s="1" t="s">
        <v>23789</v>
      </c>
      <c r="K10284" t="s">
        <v>1703</v>
      </c>
    </row>
    <row r="10285" spans="10:11" x14ac:dyDescent="0.25">
      <c r="J10285" s="1" t="s">
        <v>23790</v>
      </c>
      <c r="K10285" t="s">
        <v>11159</v>
      </c>
    </row>
    <row r="10286" spans="10:11" x14ac:dyDescent="0.25">
      <c r="J10286" s="1" t="s">
        <v>23791</v>
      </c>
      <c r="K10286" t="s">
        <v>994</v>
      </c>
    </row>
    <row r="10287" spans="10:11" x14ac:dyDescent="0.25">
      <c r="J10287" s="1" t="s">
        <v>23792</v>
      </c>
      <c r="K10287" t="s">
        <v>995</v>
      </c>
    </row>
    <row r="10288" spans="10:11" x14ac:dyDescent="0.25">
      <c r="J10288" s="1" t="s">
        <v>23793</v>
      </c>
      <c r="K10288" t="s">
        <v>11160</v>
      </c>
    </row>
    <row r="10289" spans="10:11" x14ac:dyDescent="0.25">
      <c r="J10289" s="1" t="s">
        <v>23794</v>
      </c>
      <c r="K10289" t="s">
        <v>996</v>
      </c>
    </row>
    <row r="10290" spans="10:11" x14ac:dyDescent="0.25">
      <c r="J10290" s="1" t="s">
        <v>23795</v>
      </c>
      <c r="K10290" t="s">
        <v>11161</v>
      </c>
    </row>
    <row r="10291" spans="10:11" x14ac:dyDescent="0.25">
      <c r="J10291" s="1" t="s">
        <v>23796</v>
      </c>
      <c r="K10291" t="s">
        <v>11162</v>
      </c>
    </row>
    <row r="10292" spans="10:11" x14ac:dyDescent="0.25">
      <c r="J10292" s="1" t="s">
        <v>23797</v>
      </c>
      <c r="K10292" t="s">
        <v>11163</v>
      </c>
    </row>
    <row r="10293" spans="10:11" x14ac:dyDescent="0.25">
      <c r="J10293" s="1" t="s">
        <v>23798</v>
      </c>
      <c r="K10293" t="s">
        <v>11164</v>
      </c>
    </row>
    <row r="10294" spans="10:11" x14ac:dyDescent="0.25">
      <c r="J10294" s="1" t="s">
        <v>23799</v>
      </c>
      <c r="K10294" t="s">
        <v>11165</v>
      </c>
    </row>
    <row r="10295" spans="10:11" x14ac:dyDescent="0.25">
      <c r="J10295" s="1" t="s">
        <v>23800</v>
      </c>
      <c r="K10295" t="s">
        <v>11166</v>
      </c>
    </row>
    <row r="10296" spans="10:11" x14ac:dyDescent="0.25">
      <c r="J10296" s="1" t="s">
        <v>23801</v>
      </c>
      <c r="K10296" t="s">
        <v>1704</v>
      </c>
    </row>
    <row r="10297" spans="10:11" x14ac:dyDescent="0.25">
      <c r="J10297" s="1" t="s">
        <v>23802</v>
      </c>
      <c r="K10297" t="s">
        <v>11167</v>
      </c>
    </row>
    <row r="10298" spans="10:11" x14ac:dyDescent="0.25">
      <c r="J10298" s="1" t="s">
        <v>23803</v>
      </c>
      <c r="K10298" t="s">
        <v>11168</v>
      </c>
    </row>
    <row r="10299" spans="10:11" x14ac:dyDescent="0.25">
      <c r="J10299" s="1" t="s">
        <v>23804</v>
      </c>
      <c r="K10299" t="s">
        <v>11169</v>
      </c>
    </row>
    <row r="10300" spans="10:11" x14ac:dyDescent="0.25">
      <c r="J10300" s="1" t="s">
        <v>23805</v>
      </c>
      <c r="K10300" t="s">
        <v>11170</v>
      </c>
    </row>
    <row r="10301" spans="10:11" x14ac:dyDescent="0.25">
      <c r="J10301" s="1" t="s">
        <v>23806</v>
      </c>
      <c r="K10301" t="s">
        <v>11171</v>
      </c>
    </row>
    <row r="10302" spans="10:11" x14ac:dyDescent="0.25">
      <c r="J10302" s="1" t="s">
        <v>23807</v>
      </c>
      <c r="K10302" t="s">
        <v>11172</v>
      </c>
    </row>
    <row r="10303" spans="10:11" x14ac:dyDescent="0.25">
      <c r="J10303" s="1" t="s">
        <v>23808</v>
      </c>
      <c r="K10303" t="s">
        <v>11173</v>
      </c>
    </row>
    <row r="10304" spans="10:11" x14ac:dyDescent="0.25">
      <c r="J10304" s="1" t="s">
        <v>23809</v>
      </c>
      <c r="K10304" t="s">
        <v>11174</v>
      </c>
    </row>
    <row r="10305" spans="10:11" x14ac:dyDescent="0.25">
      <c r="J10305" s="1" t="s">
        <v>23810</v>
      </c>
      <c r="K10305" t="s">
        <v>11175</v>
      </c>
    </row>
    <row r="10306" spans="10:11" x14ac:dyDescent="0.25">
      <c r="J10306" s="1" t="s">
        <v>23811</v>
      </c>
      <c r="K10306" t="s">
        <v>11176</v>
      </c>
    </row>
    <row r="10307" spans="10:11" x14ac:dyDescent="0.25">
      <c r="J10307" s="1" t="s">
        <v>23812</v>
      </c>
      <c r="K10307" t="s">
        <v>2438</v>
      </c>
    </row>
    <row r="10308" spans="10:11" x14ac:dyDescent="0.25">
      <c r="J10308" s="1" t="s">
        <v>23813</v>
      </c>
      <c r="K10308" t="s">
        <v>11177</v>
      </c>
    </row>
    <row r="10309" spans="10:11" x14ac:dyDescent="0.25">
      <c r="J10309" s="1" t="s">
        <v>23814</v>
      </c>
      <c r="K10309" t="s">
        <v>1705</v>
      </c>
    </row>
    <row r="10310" spans="10:11" x14ac:dyDescent="0.25">
      <c r="J10310" s="1" t="s">
        <v>23815</v>
      </c>
      <c r="K10310" t="s">
        <v>11178</v>
      </c>
    </row>
    <row r="10311" spans="10:11" x14ac:dyDescent="0.25">
      <c r="J10311" s="1" t="s">
        <v>23816</v>
      </c>
      <c r="K10311" t="s">
        <v>11179</v>
      </c>
    </row>
    <row r="10312" spans="10:11" x14ac:dyDescent="0.25">
      <c r="J10312" s="1" t="s">
        <v>23817</v>
      </c>
      <c r="K10312" t="s">
        <v>11180</v>
      </c>
    </row>
    <row r="10313" spans="10:11" x14ac:dyDescent="0.25">
      <c r="J10313" s="1" t="s">
        <v>23818</v>
      </c>
      <c r="K10313" t="s">
        <v>11181</v>
      </c>
    </row>
    <row r="10314" spans="10:11" x14ac:dyDescent="0.25">
      <c r="J10314" s="1" t="s">
        <v>23819</v>
      </c>
      <c r="K10314" t="s">
        <v>11182</v>
      </c>
    </row>
    <row r="10315" spans="10:11" x14ac:dyDescent="0.25">
      <c r="J10315" s="1" t="s">
        <v>23820</v>
      </c>
      <c r="K10315" t="s">
        <v>11183</v>
      </c>
    </row>
    <row r="10316" spans="10:11" x14ac:dyDescent="0.25">
      <c r="J10316" s="1" t="s">
        <v>23821</v>
      </c>
      <c r="K10316" t="s">
        <v>11184</v>
      </c>
    </row>
    <row r="10317" spans="10:11" x14ac:dyDescent="0.25">
      <c r="J10317" s="1" t="s">
        <v>23822</v>
      </c>
      <c r="K10317" t="s">
        <v>11185</v>
      </c>
    </row>
    <row r="10318" spans="10:11" x14ac:dyDescent="0.25">
      <c r="J10318" s="1" t="s">
        <v>23823</v>
      </c>
      <c r="K10318" t="s">
        <v>11186</v>
      </c>
    </row>
    <row r="10319" spans="10:11" x14ac:dyDescent="0.25">
      <c r="J10319" s="1" t="s">
        <v>23824</v>
      </c>
      <c r="K10319" t="s">
        <v>11187</v>
      </c>
    </row>
    <row r="10320" spans="10:11" x14ac:dyDescent="0.25">
      <c r="J10320" s="1" t="s">
        <v>23825</v>
      </c>
      <c r="K10320" t="s">
        <v>2439</v>
      </c>
    </row>
    <row r="10321" spans="10:11" x14ac:dyDescent="0.25">
      <c r="J10321" s="1" t="s">
        <v>23826</v>
      </c>
      <c r="K10321" t="s">
        <v>11188</v>
      </c>
    </row>
    <row r="10322" spans="10:11" x14ac:dyDescent="0.25">
      <c r="J10322" s="1" t="s">
        <v>23827</v>
      </c>
      <c r="K10322" t="s">
        <v>11189</v>
      </c>
    </row>
    <row r="10323" spans="10:11" x14ac:dyDescent="0.25">
      <c r="J10323" s="1" t="s">
        <v>23828</v>
      </c>
      <c r="K10323" t="s">
        <v>11190</v>
      </c>
    </row>
    <row r="10324" spans="10:11" x14ac:dyDescent="0.25">
      <c r="J10324" s="1" t="s">
        <v>23829</v>
      </c>
      <c r="K10324" t="s">
        <v>11191</v>
      </c>
    </row>
    <row r="10325" spans="10:11" x14ac:dyDescent="0.25">
      <c r="J10325" s="1" t="s">
        <v>23830</v>
      </c>
      <c r="K10325" t="s">
        <v>997</v>
      </c>
    </row>
    <row r="10326" spans="10:11" x14ac:dyDescent="0.25">
      <c r="J10326" s="1" t="s">
        <v>23831</v>
      </c>
      <c r="K10326" t="s">
        <v>11192</v>
      </c>
    </row>
    <row r="10327" spans="10:11" x14ac:dyDescent="0.25">
      <c r="J10327" s="1" t="s">
        <v>23832</v>
      </c>
      <c r="K10327" t="s">
        <v>11193</v>
      </c>
    </row>
    <row r="10328" spans="10:11" x14ac:dyDescent="0.25">
      <c r="J10328" s="1" t="s">
        <v>23833</v>
      </c>
      <c r="K10328" t="s">
        <v>11194</v>
      </c>
    </row>
    <row r="10329" spans="10:11" x14ac:dyDescent="0.25">
      <c r="J10329" s="1" t="s">
        <v>23834</v>
      </c>
      <c r="K10329" t="s">
        <v>11195</v>
      </c>
    </row>
    <row r="10330" spans="10:11" x14ac:dyDescent="0.25">
      <c r="J10330" s="1" t="s">
        <v>23835</v>
      </c>
      <c r="K10330" t="s">
        <v>11196</v>
      </c>
    </row>
    <row r="10331" spans="10:11" x14ac:dyDescent="0.25">
      <c r="J10331" s="1" t="s">
        <v>23836</v>
      </c>
      <c r="K10331" t="s">
        <v>1706</v>
      </c>
    </row>
    <row r="10332" spans="10:11" x14ac:dyDescent="0.25">
      <c r="J10332" s="1" t="s">
        <v>23837</v>
      </c>
      <c r="K10332" t="s">
        <v>11197</v>
      </c>
    </row>
    <row r="10333" spans="10:11" x14ac:dyDescent="0.25">
      <c r="J10333" s="1" t="s">
        <v>23838</v>
      </c>
      <c r="K10333" t="s">
        <v>11198</v>
      </c>
    </row>
    <row r="10334" spans="10:11" x14ac:dyDescent="0.25">
      <c r="J10334" s="1" t="s">
        <v>23839</v>
      </c>
      <c r="K10334" t="s">
        <v>2440</v>
      </c>
    </row>
    <row r="10335" spans="10:11" x14ac:dyDescent="0.25">
      <c r="J10335" s="1" t="s">
        <v>23840</v>
      </c>
      <c r="K10335" t="s">
        <v>11199</v>
      </c>
    </row>
    <row r="10336" spans="10:11" x14ac:dyDescent="0.25">
      <c r="J10336" s="1" t="s">
        <v>23841</v>
      </c>
      <c r="K10336" t="s">
        <v>11200</v>
      </c>
    </row>
    <row r="10337" spans="10:11" x14ac:dyDescent="0.25">
      <c r="J10337" s="1" t="s">
        <v>23842</v>
      </c>
      <c r="K10337" t="s">
        <v>11201</v>
      </c>
    </row>
    <row r="10338" spans="10:11" x14ac:dyDescent="0.25">
      <c r="J10338" s="1" t="s">
        <v>23843</v>
      </c>
      <c r="K10338" t="s">
        <v>11202</v>
      </c>
    </row>
    <row r="10339" spans="10:11" x14ac:dyDescent="0.25">
      <c r="J10339" s="1" t="s">
        <v>23844</v>
      </c>
      <c r="K10339" t="s">
        <v>11203</v>
      </c>
    </row>
    <row r="10340" spans="10:11" x14ac:dyDescent="0.25">
      <c r="J10340" s="1" t="s">
        <v>23845</v>
      </c>
      <c r="K10340" t="s">
        <v>696</v>
      </c>
    </row>
    <row r="10341" spans="10:11" x14ac:dyDescent="0.25">
      <c r="J10341" s="1" t="s">
        <v>23846</v>
      </c>
      <c r="K10341" t="s">
        <v>11204</v>
      </c>
    </row>
    <row r="10342" spans="10:11" x14ac:dyDescent="0.25">
      <c r="J10342" s="1" t="s">
        <v>23847</v>
      </c>
      <c r="K10342" t="s">
        <v>1707</v>
      </c>
    </row>
    <row r="10343" spans="10:11" x14ac:dyDescent="0.25">
      <c r="J10343" s="1" t="s">
        <v>23848</v>
      </c>
      <c r="K10343" t="s">
        <v>11205</v>
      </c>
    </row>
    <row r="10344" spans="10:11" x14ac:dyDescent="0.25">
      <c r="J10344" s="1" t="s">
        <v>23849</v>
      </c>
      <c r="K10344" t="s">
        <v>11206</v>
      </c>
    </row>
    <row r="10345" spans="10:11" x14ac:dyDescent="0.25">
      <c r="J10345" s="1" t="s">
        <v>23850</v>
      </c>
      <c r="K10345" t="s">
        <v>11207</v>
      </c>
    </row>
    <row r="10346" spans="10:11" x14ac:dyDescent="0.25">
      <c r="J10346" s="1" t="s">
        <v>23851</v>
      </c>
      <c r="K10346" t="s">
        <v>11208</v>
      </c>
    </row>
    <row r="10347" spans="10:11" x14ac:dyDescent="0.25">
      <c r="J10347" s="1" t="s">
        <v>23852</v>
      </c>
      <c r="K10347" t="s">
        <v>11209</v>
      </c>
    </row>
    <row r="10348" spans="10:11" x14ac:dyDescent="0.25">
      <c r="J10348" s="1" t="s">
        <v>23853</v>
      </c>
      <c r="K10348" t="s">
        <v>11210</v>
      </c>
    </row>
    <row r="10349" spans="10:11" x14ac:dyDescent="0.25">
      <c r="J10349" s="1" t="s">
        <v>23854</v>
      </c>
      <c r="K10349" t="s">
        <v>11211</v>
      </c>
    </row>
    <row r="10350" spans="10:11" x14ac:dyDescent="0.25">
      <c r="J10350" s="1" t="s">
        <v>23855</v>
      </c>
      <c r="K10350" t="s">
        <v>11212</v>
      </c>
    </row>
    <row r="10351" spans="10:11" x14ac:dyDescent="0.25">
      <c r="J10351" s="1" t="s">
        <v>23856</v>
      </c>
      <c r="K10351" t="s">
        <v>11213</v>
      </c>
    </row>
    <row r="10352" spans="10:11" x14ac:dyDescent="0.25">
      <c r="J10352" s="1" t="s">
        <v>23857</v>
      </c>
      <c r="K10352" t="s">
        <v>11214</v>
      </c>
    </row>
    <row r="10353" spans="10:11" x14ac:dyDescent="0.25">
      <c r="J10353" s="1" t="s">
        <v>23858</v>
      </c>
      <c r="K10353" t="s">
        <v>2441</v>
      </c>
    </row>
    <row r="10354" spans="10:11" x14ac:dyDescent="0.25">
      <c r="J10354" s="1" t="s">
        <v>23859</v>
      </c>
      <c r="K10354" t="s">
        <v>11215</v>
      </c>
    </row>
    <row r="10355" spans="10:11" x14ac:dyDescent="0.25">
      <c r="J10355" s="1" t="s">
        <v>23860</v>
      </c>
      <c r="K10355" t="s">
        <v>11216</v>
      </c>
    </row>
    <row r="10356" spans="10:11" x14ac:dyDescent="0.25">
      <c r="J10356" s="1" t="s">
        <v>23861</v>
      </c>
      <c r="K10356" t="s">
        <v>11217</v>
      </c>
    </row>
    <row r="10357" spans="10:11" x14ac:dyDescent="0.25">
      <c r="J10357" s="1" t="s">
        <v>23862</v>
      </c>
      <c r="K10357" t="s">
        <v>11218</v>
      </c>
    </row>
    <row r="10358" spans="10:11" x14ac:dyDescent="0.25">
      <c r="J10358" s="1" t="s">
        <v>23863</v>
      </c>
      <c r="K10358" t="s">
        <v>11219</v>
      </c>
    </row>
    <row r="10359" spans="10:11" x14ac:dyDescent="0.25">
      <c r="J10359" s="1" t="s">
        <v>23864</v>
      </c>
      <c r="K10359" t="s">
        <v>11220</v>
      </c>
    </row>
    <row r="10360" spans="10:11" x14ac:dyDescent="0.25">
      <c r="J10360" s="1" t="s">
        <v>23865</v>
      </c>
      <c r="K10360" t="s">
        <v>11221</v>
      </c>
    </row>
    <row r="10361" spans="10:11" x14ac:dyDescent="0.25">
      <c r="J10361" s="1" t="s">
        <v>23866</v>
      </c>
      <c r="K10361" t="s">
        <v>11222</v>
      </c>
    </row>
    <row r="10362" spans="10:11" x14ac:dyDescent="0.25">
      <c r="J10362" s="1" t="s">
        <v>23867</v>
      </c>
      <c r="K10362" t="s">
        <v>11223</v>
      </c>
    </row>
    <row r="10363" spans="10:11" x14ac:dyDescent="0.25">
      <c r="J10363" s="1" t="s">
        <v>23868</v>
      </c>
      <c r="K10363" t="s">
        <v>697</v>
      </c>
    </row>
    <row r="10364" spans="10:11" x14ac:dyDescent="0.25">
      <c r="J10364" s="1" t="s">
        <v>23869</v>
      </c>
      <c r="K10364" t="s">
        <v>11224</v>
      </c>
    </row>
    <row r="10365" spans="10:11" x14ac:dyDescent="0.25">
      <c r="J10365" s="1" t="s">
        <v>23870</v>
      </c>
      <c r="K10365" t="s">
        <v>11225</v>
      </c>
    </row>
    <row r="10366" spans="10:11" x14ac:dyDescent="0.25">
      <c r="J10366" s="1" t="s">
        <v>23871</v>
      </c>
      <c r="K10366" t="s">
        <v>11226</v>
      </c>
    </row>
    <row r="10367" spans="10:11" x14ac:dyDescent="0.25">
      <c r="J10367" s="1" t="s">
        <v>23872</v>
      </c>
      <c r="K10367" t="s">
        <v>11227</v>
      </c>
    </row>
    <row r="10368" spans="10:11" x14ac:dyDescent="0.25">
      <c r="J10368" s="1" t="s">
        <v>23873</v>
      </c>
      <c r="K10368" t="s">
        <v>11228</v>
      </c>
    </row>
    <row r="10369" spans="10:11" x14ac:dyDescent="0.25">
      <c r="J10369" s="1" t="s">
        <v>23874</v>
      </c>
      <c r="K10369" t="s">
        <v>11229</v>
      </c>
    </row>
    <row r="10370" spans="10:11" x14ac:dyDescent="0.25">
      <c r="J10370" s="1" t="s">
        <v>23875</v>
      </c>
      <c r="K10370" t="s">
        <v>11230</v>
      </c>
    </row>
    <row r="10371" spans="10:11" x14ac:dyDescent="0.25">
      <c r="J10371" s="1" t="s">
        <v>23876</v>
      </c>
      <c r="K10371" t="s">
        <v>11231</v>
      </c>
    </row>
    <row r="10372" spans="10:11" x14ac:dyDescent="0.25">
      <c r="J10372" s="1" t="s">
        <v>23877</v>
      </c>
      <c r="K10372" t="s">
        <v>11232</v>
      </c>
    </row>
    <row r="10373" spans="10:11" x14ac:dyDescent="0.25">
      <c r="J10373" s="1" t="s">
        <v>23878</v>
      </c>
      <c r="K10373" t="s">
        <v>11233</v>
      </c>
    </row>
    <row r="10374" spans="10:11" x14ac:dyDescent="0.25">
      <c r="J10374" s="1" t="s">
        <v>23879</v>
      </c>
      <c r="K10374" t="s">
        <v>11234</v>
      </c>
    </row>
    <row r="10375" spans="10:11" x14ac:dyDescent="0.25">
      <c r="J10375" s="1" t="s">
        <v>23880</v>
      </c>
      <c r="K10375" t="s">
        <v>11235</v>
      </c>
    </row>
    <row r="10376" spans="10:11" x14ac:dyDescent="0.25">
      <c r="J10376" s="1" t="s">
        <v>23881</v>
      </c>
      <c r="K10376" t="s">
        <v>11236</v>
      </c>
    </row>
    <row r="10377" spans="10:11" x14ac:dyDescent="0.25">
      <c r="J10377" s="1" t="s">
        <v>23882</v>
      </c>
      <c r="K10377" t="s">
        <v>11237</v>
      </c>
    </row>
    <row r="10378" spans="10:11" x14ac:dyDescent="0.25">
      <c r="J10378" s="1" t="s">
        <v>23883</v>
      </c>
      <c r="K10378" t="s">
        <v>11238</v>
      </c>
    </row>
    <row r="10379" spans="10:11" x14ac:dyDescent="0.25">
      <c r="J10379" s="1" t="s">
        <v>23884</v>
      </c>
      <c r="K10379" t="s">
        <v>11239</v>
      </c>
    </row>
    <row r="10380" spans="10:11" x14ac:dyDescent="0.25">
      <c r="J10380" s="1" t="s">
        <v>23885</v>
      </c>
      <c r="K10380" t="s">
        <v>11240</v>
      </c>
    </row>
    <row r="10381" spans="10:11" x14ac:dyDescent="0.25">
      <c r="J10381" s="1" t="s">
        <v>23886</v>
      </c>
      <c r="K10381" t="s">
        <v>11241</v>
      </c>
    </row>
    <row r="10382" spans="10:11" x14ac:dyDescent="0.25">
      <c r="J10382" s="1" t="s">
        <v>23887</v>
      </c>
      <c r="K10382" t="s">
        <v>11241</v>
      </c>
    </row>
    <row r="10383" spans="10:11" x14ac:dyDescent="0.25">
      <c r="J10383" s="1" t="s">
        <v>23888</v>
      </c>
      <c r="K10383" t="s">
        <v>11242</v>
      </c>
    </row>
    <row r="10384" spans="10:11" x14ac:dyDescent="0.25">
      <c r="J10384" s="1" t="s">
        <v>23889</v>
      </c>
      <c r="K10384" t="s">
        <v>11243</v>
      </c>
    </row>
    <row r="10385" spans="10:11" x14ac:dyDescent="0.25">
      <c r="J10385" s="1" t="s">
        <v>23890</v>
      </c>
      <c r="K10385" t="s">
        <v>11244</v>
      </c>
    </row>
    <row r="10386" spans="10:11" x14ac:dyDescent="0.25">
      <c r="J10386" s="1" t="s">
        <v>23891</v>
      </c>
      <c r="K10386" t="s">
        <v>11245</v>
      </c>
    </row>
    <row r="10387" spans="10:11" x14ac:dyDescent="0.25">
      <c r="J10387" s="1" t="s">
        <v>23892</v>
      </c>
      <c r="K10387" t="s">
        <v>11246</v>
      </c>
    </row>
    <row r="10388" spans="10:11" x14ac:dyDescent="0.25">
      <c r="J10388" s="1" t="s">
        <v>23893</v>
      </c>
      <c r="K10388" t="s">
        <v>11247</v>
      </c>
    </row>
    <row r="10389" spans="10:11" x14ac:dyDescent="0.25">
      <c r="J10389" s="1" t="s">
        <v>23894</v>
      </c>
      <c r="K10389" t="s">
        <v>11248</v>
      </c>
    </row>
    <row r="10390" spans="10:11" x14ac:dyDescent="0.25">
      <c r="J10390" s="1" t="s">
        <v>23895</v>
      </c>
      <c r="K10390" t="s">
        <v>11249</v>
      </c>
    </row>
    <row r="10391" spans="10:11" x14ac:dyDescent="0.25">
      <c r="J10391" s="1" t="s">
        <v>23896</v>
      </c>
      <c r="K10391" t="s">
        <v>11250</v>
      </c>
    </row>
    <row r="10392" spans="10:11" x14ac:dyDescent="0.25">
      <c r="J10392" s="1" t="s">
        <v>23897</v>
      </c>
      <c r="K10392" t="s">
        <v>11251</v>
      </c>
    </row>
    <row r="10393" spans="10:11" x14ac:dyDescent="0.25">
      <c r="J10393" s="1" t="s">
        <v>23898</v>
      </c>
      <c r="K10393" t="s">
        <v>11252</v>
      </c>
    </row>
    <row r="10394" spans="10:11" x14ac:dyDescent="0.25">
      <c r="J10394" s="1" t="s">
        <v>23899</v>
      </c>
      <c r="K10394" t="s">
        <v>11253</v>
      </c>
    </row>
    <row r="10395" spans="10:11" x14ac:dyDescent="0.25">
      <c r="J10395" s="1" t="s">
        <v>23900</v>
      </c>
      <c r="K10395" t="s">
        <v>11254</v>
      </c>
    </row>
    <row r="10396" spans="10:11" x14ac:dyDescent="0.25">
      <c r="J10396" s="1" t="s">
        <v>23901</v>
      </c>
      <c r="K10396" t="s">
        <v>11255</v>
      </c>
    </row>
    <row r="10397" spans="10:11" x14ac:dyDescent="0.25">
      <c r="J10397" s="1" t="s">
        <v>23902</v>
      </c>
      <c r="K10397" t="s">
        <v>11256</v>
      </c>
    </row>
    <row r="10398" spans="10:11" x14ac:dyDescent="0.25">
      <c r="J10398" s="1" t="s">
        <v>23903</v>
      </c>
      <c r="K10398" t="s">
        <v>11257</v>
      </c>
    </row>
    <row r="10399" spans="10:11" x14ac:dyDescent="0.25">
      <c r="J10399" s="1" t="s">
        <v>23904</v>
      </c>
      <c r="K10399" t="s">
        <v>11258</v>
      </c>
    </row>
    <row r="10400" spans="10:11" x14ac:dyDescent="0.25">
      <c r="J10400" s="1" t="s">
        <v>23905</v>
      </c>
      <c r="K10400" t="s">
        <v>11259</v>
      </c>
    </row>
    <row r="10401" spans="10:11" x14ac:dyDescent="0.25">
      <c r="J10401" s="1" t="s">
        <v>23906</v>
      </c>
      <c r="K10401" t="s">
        <v>11260</v>
      </c>
    </row>
    <row r="10402" spans="10:11" x14ac:dyDescent="0.25">
      <c r="J10402" s="1" t="s">
        <v>23907</v>
      </c>
      <c r="K10402" t="s">
        <v>11261</v>
      </c>
    </row>
    <row r="10403" spans="10:11" x14ac:dyDescent="0.25">
      <c r="J10403" s="1" t="s">
        <v>23908</v>
      </c>
      <c r="K10403" t="s">
        <v>11262</v>
      </c>
    </row>
    <row r="10404" spans="10:11" x14ac:dyDescent="0.25">
      <c r="J10404" s="1" t="s">
        <v>23909</v>
      </c>
      <c r="K10404" t="s">
        <v>11263</v>
      </c>
    </row>
    <row r="10405" spans="10:11" x14ac:dyDescent="0.25">
      <c r="J10405" s="1" t="s">
        <v>23910</v>
      </c>
      <c r="K10405" t="s">
        <v>11264</v>
      </c>
    </row>
    <row r="10406" spans="10:11" x14ac:dyDescent="0.25">
      <c r="J10406" s="1" t="s">
        <v>23911</v>
      </c>
      <c r="K10406" t="s">
        <v>1708</v>
      </c>
    </row>
    <row r="10407" spans="10:11" x14ac:dyDescent="0.25">
      <c r="J10407" s="1" t="s">
        <v>23912</v>
      </c>
      <c r="K10407" t="s">
        <v>11265</v>
      </c>
    </row>
    <row r="10408" spans="10:11" x14ac:dyDescent="0.25">
      <c r="J10408" s="1" t="s">
        <v>23913</v>
      </c>
      <c r="K10408" t="s">
        <v>11266</v>
      </c>
    </row>
    <row r="10409" spans="10:11" x14ac:dyDescent="0.25">
      <c r="J10409" s="1" t="s">
        <v>23914</v>
      </c>
      <c r="K10409" t="s">
        <v>2442</v>
      </c>
    </row>
    <row r="10410" spans="10:11" x14ac:dyDescent="0.25">
      <c r="J10410" s="1" t="s">
        <v>23915</v>
      </c>
      <c r="K10410" t="s">
        <v>2443</v>
      </c>
    </row>
    <row r="10411" spans="10:11" x14ac:dyDescent="0.25">
      <c r="J10411" s="1" t="s">
        <v>23916</v>
      </c>
      <c r="K10411" t="s">
        <v>11267</v>
      </c>
    </row>
    <row r="10412" spans="10:11" x14ac:dyDescent="0.25">
      <c r="J10412" s="1" t="s">
        <v>23917</v>
      </c>
      <c r="K10412" t="s">
        <v>11268</v>
      </c>
    </row>
    <row r="10413" spans="10:11" x14ac:dyDescent="0.25">
      <c r="J10413" s="1" t="s">
        <v>23918</v>
      </c>
      <c r="K10413" t="s">
        <v>11269</v>
      </c>
    </row>
    <row r="10414" spans="10:11" x14ac:dyDescent="0.25">
      <c r="J10414" s="1" t="s">
        <v>23919</v>
      </c>
      <c r="K10414" t="s">
        <v>11270</v>
      </c>
    </row>
    <row r="10415" spans="10:11" x14ac:dyDescent="0.25">
      <c r="J10415" s="1" t="s">
        <v>23920</v>
      </c>
      <c r="K10415" t="s">
        <v>11271</v>
      </c>
    </row>
    <row r="10416" spans="10:11" x14ac:dyDescent="0.25">
      <c r="J10416" s="1" t="s">
        <v>23921</v>
      </c>
      <c r="K10416" t="s">
        <v>11272</v>
      </c>
    </row>
    <row r="10417" spans="10:11" x14ac:dyDescent="0.25">
      <c r="J10417" s="1" t="s">
        <v>23922</v>
      </c>
      <c r="K10417" t="s">
        <v>11273</v>
      </c>
    </row>
    <row r="10418" spans="10:11" x14ac:dyDescent="0.25">
      <c r="J10418" s="1" t="s">
        <v>23923</v>
      </c>
      <c r="K10418" t="s">
        <v>11274</v>
      </c>
    </row>
    <row r="10419" spans="10:11" x14ac:dyDescent="0.25">
      <c r="J10419" s="1" t="s">
        <v>23924</v>
      </c>
      <c r="K10419" t="s">
        <v>11275</v>
      </c>
    </row>
    <row r="10420" spans="10:11" x14ac:dyDescent="0.25">
      <c r="J10420" s="1" t="s">
        <v>23925</v>
      </c>
      <c r="K10420" t="s">
        <v>11276</v>
      </c>
    </row>
    <row r="10421" spans="10:11" x14ac:dyDescent="0.25">
      <c r="J10421" s="1" t="s">
        <v>23926</v>
      </c>
      <c r="K10421" t="s">
        <v>11277</v>
      </c>
    </row>
    <row r="10422" spans="10:11" x14ac:dyDescent="0.25">
      <c r="J10422" s="1" t="s">
        <v>23927</v>
      </c>
      <c r="K10422" t="s">
        <v>11278</v>
      </c>
    </row>
    <row r="10423" spans="10:11" x14ac:dyDescent="0.25">
      <c r="J10423" s="1" t="s">
        <v>23928</v>
      </c>
      <c r="K10423" t="s">
        <v>11279</v>
      </c>
    </row>
    <row r="10424" spans="10:11" x14ac:dyDescent="0.25">
      <c r="J10424" s="1" t="s">
        <v>23929</v>
      </c>
      <c r="K10424" t="s">
        <v>11280</v>
      </c>
    </row>
    <row r="10425" spans="10:11" x14ac:dyDescent="0.25">
      <c r="J10425" s="1" t="s">
        <v>23930</v>
      </c>
      <c r="K10425" t="s">
        <v>11281</v>
      </c>
    </row>
    <row r="10426" spans="10:11" x14ac:dyDescent="0.25">
      <c r="J10426" s="1" t="s">
        <v>23931</v>
      </c>
      <c r="K10426" t="s">
        <v>11282</v>
      </c>
    </row>
    <row r="10427" spans="10:11" x14ac:dyDescent="0.25">
      <c r="J10427" s="1" t="s">
        <v>23932</v>
      </c>
      <c r="K10427" t="s">
        <v>1709</v>
      </c>
    </row>
    <row r="10428" spans="10:11" x14ac:dyDescent="0.25">
      <c r="J10428" s="1" t="s">
        <v>23933</v>
      </c>
      <c r="K10428" t="s">
        <v>11283</v>
      </c>
    </row>
    <row r="10429" spans="10:11" x14ac:dyDescent="0.25">
      <c r="J10429" s="1" t="s">
        <v>23934</v>
      </c>
      <c r="K10429" t="s">
        <v>998</v>
      </c>
    </row>
    <row r="10430" spans="10:11" x14ac:dyDescent="0.25">
      <c r="J10430" s="1" t="s">
        <v>23935</v>
      </c>
      <c r="K10430" t="s">
        <v>11284</v>
      </c>
    </row>
    <row r="10431" spans="10:11" x14ac:dyDescent="0.25">
      <c r="J10431" s="1" t="s">
        <v>23936</v>
      </c>
      <c r="K10431" t="s">
        <v>11285</v>
      </c>
    </row>
    <row r="10432" spans="10:11" x14ac:dyDescent="0.25">
      <c r="J10432" s="1" t="s">
        <v>23937</v>
      </c>
      <c r="K10432" t="s">
        <v>11286</v>
      </c>
    </row>
    <row r="10433" spans="10:11" x14ac:dyDescent="0.25">
      <c r="J10433" s="1" t="s">
        <v>23938</v>
      </c>
      <c r="K10433" t="s">
        <v>11287</v>
      </c>
    </row>
    <row r="10434" spans="10:11" x14ac:dyDescent="0.25">
      <c r="J10434" s="1" t="s">
        <v>23939</v>
      </c>
      <c r="K10434" t="s">
        <v>11288</v>
      </c>
    </row>
    <row r="10435" spans="10:11" x14ac:dyDescent="0.25">
      <c r="J10435" s="1" t="s">
        <v>23940</v>
      </c>
      <c r="K10435" t="s">
        <v>11289</v>
      </c>
    </row>
    <row r="10436" spans="10:11" x14ac:dyDescent="0.25">
      <c r="J10436" s="1" t="s">
        <v>23941</v>
      </c>
      <c r="K10436" t="s">
        <v>11290</v>
      </c>
    </row>
    <row r="10437" spans="10:11" x14ac:dyDescent="0.25">
      <c r="J10437" s="1" t="s">
        <v>23942</v>
      </c>
      <c r="K10437" t="s">
        <v>11291</v>
      </c>
    </row>
    <row r="10438" spans="10:11" x14ac:dyDescent="0.25">
      <c r="J10438" s="1" t="s">
        <v>23943</v>
      </c>
      <c r="K10438" t="s">
        <v>11292</v>
      </c>
    </row>
    <row r="10439" spans="10:11" x14ac:dyDescent="0.25">
      <c r="J10439" s="1" t="s">
        <v>23944</v>
      </c>
      <c r="K10439" t="s">
        <v>11293</v>
      </c>
    </row>
    <row r="10440" spans="10:11" x14ac:dyDescent="0.25">
      <c r="J10440" s="1" t="s">
        <v>23945</v>
      </c>
      <c r="K10440" t="s">
        <v>11294</v>
      </c>
    </row>
    <row r="10441" spans="10:11" x14ac:dyDescent="0.25">
      <c r="J10441" s="1" t="s">
        <v>23946</v>
      </c>
      <c r="K10441" t="s">
        <v>11295</v>
      </c>
    </row>
    <row r="10442" spans="10:11" x14ac:dyDescent="0.25">
      <c r="J10442" s="1" t="s">
        <v>23947</v>
      </c>
      <c r="K10442" t="s">
        <v>1710</v>
      </c>
    </row>
    <row r="10443" spans="10:11" x14ac:dyDescent="0.25">
      <c r="J10443" s="1" t="s">
        <v>23948</v>
      </c>
      <c r="K10443" t="s">
        <v>11296</v>
      </c>
    </row>
    <row r="10444" spans="10:11" x14ac:dyDescent="0.25">
      <c r="J10444" s="1" t="s">
        <v>23949</v>
      </c>
      <c r="K10444" t="s">
        <v>11297</v>
      </c>
    </row>
    <row r="10445" spans="10:11" x14ac:dyDescent="0.25">
      <c r="J10445" s="1" t="s">
        <v>23950</v>
      </c>
      <c r="K10445" t="s">
        <v>11298</v>
      </c>
    </row>
    <row r="10446" spans="10:11" x14ac:dyDescent="0.25">
      <c r="J10446" s="1" t="s">
        <v>23951</v>
      </c>
      <c r="K10446" t="s">
        <v>11299</v>
      </c>
    </row>
    <row r="10447" spans="10:11" x14ac:dyDescent="0.25">
      <c r="J10447" s="1" t="s">
        <v>23952</v>
      </c>
      <c r="K10447" t="s">
        <v>11300</v>
      </c>
    </row>
    <row r="10448" spans="10:11" x14ac:dyDescent="0.25">
      <c r="J10448" s="1" t="s">
        <v>23953</v>
      </c>
      <c r="K10448" t="s">
        <v>11301</v>
      </c>
    </row>
    <row r="10449" spans="10:11" x14ac:dyDescent="0.25">
      <c r="J10449" s="1" t="s">
        <v>23954</v>
      </c>
      <c r="K10449" t="s">
        <v>11302</v>
      </c>
    </row>
    <row r="10450" spans="10:11" x14ac:dyDescent="0.25">
      <c r="J10450" s="1" t="s">
        <v>23955</v>
      </c>
      <c r="K10450" t="s">
        <v>11303</v>
      </c>
    </row>
    <row r="10451" spans="10:11" x14ac:dyDescent="0.25">
      <c r="J10451" s="1" t="s">
        <v>23956</v>
      </c>
      <c r="K10451" t="s">
        <v>11304</v>
      </c>
    </row>
    <row r="10452" spans="10:11" x14ac:dyDescent="0.25">
      <c r="J10452" s="1" t="s">
        <v>23957</v>
      </c>
      <c r="K10452" t="s">
        <v>11305</v>
      </c>
    </row>
    <row r="10453" spans="10:11" x14ac:dyDescent="0.25">
      <c r="J10453" s="1" t="s">
        <v>23958</v>
      </c>
      <c r="K10453" t="s">
        <v>11306</v>
      </c>
    </row>
    <row r="10454" spans="10:11" x14ac:dyDescent="0.25">
      <c r="J10454" s="1" t="s">
        <v>23959</v>
      </c>
      <c r="K10454" t="s">
        <v>11307</v>
      </c>
    </row>
    <row r="10455" spans="10:11" x14ac:dyDescent="0.25">
      <c r="J10455" s="1" t="s">
        <v>23960</v>
      </c>
      <c r="K10455" t="s">
        <v>11308</v>
      </c>
    </row>
    <row r="10456" spans="10:11" x14ac:dyDescent="0.25">
      <c r="J10456" s="1" t="s">
        <v>23961</v>
      </c>
      <c r="K10456" t="s">
        <v>11309</v>
      </c>
    </row>
    <row r="10457" spans="10:11" x14ac:dyDescent="0.25">
      <c r="J10457" s="1" t="s">
        <v>23962</v>
      </c>
      <c r="K10457" t="s">
        <v>11310</v>
      </c>
    </row>
    <row r="10458" spans="10:11" x14ac:dyDescent="0.25">
      <c r="J10458" s="1" t="s">
        <v>23963</v>
      </c>
      <c r="K10458" t="s">
        <v>11311</v>
      </c>
    </row>
    <row r="10459" spans="10:11" x14ac:dyDescent="0.25">
      <c r="J10459" s="1" t="s">
        <v>23964</v>
      </c>
      <c r="K10459" t="s">
        <v>11312</v>
      </c>
    </row>
    <row r="10460" spans="10:11" x14ac:dyDescent="0.25">
      <c r="J10460" s="1" t="s">
        <v>23965</v>
      </c>
      <c r="K10460" t="s">
        <v>1711</v>
      </c>
    </row>
    <row r="10461" spans="10:11" x14ac:dyDescent="0.25">
      <c r="J10461" s="1" t="s">
        <v>23966</v>
      </c>
      <c r="K10461" t="s">
        <v>1712</v>
      </c>
    </row>
    <row r="10462" spans="10:11" x14ac:dyDescent="0.25">
      <c r="J10462" s="1" t="s">
        <v>23967</v>
      </c>
      <c r="K10462" t="s">
        <v>11313</v>
      </c>
    </row>
    <row r="10463" spans="10:11" x14ac:dyDescent="0.25">
      <c r="J10463" s="1" t="s">
        <v>23968</v>
      </c>
      <c r="K10463" t="s">
        <v>11314</v>
      </c>
    </row>
    <row r="10464" spans="10:11" x14ac:dyDescent="0.25">
      <c r="J10464" s="1" t="s">
        <v>23969</v>
      </c>
      <c r="K10464" t="s">
        <v>11315</v>
      </c>
    </row>
    <row r="10465" spans="10:11" x14ac:dyDescent="0.25">
      <c r="J10465" s="1" t="s">
        <v>23970</v>
      </c>
      <c r="K10465" t="s">
        <v>11316</v>
      </c>
    </row>
    <row r="10466" spans="10:11" x14ac:dyDescent="0.25">
      <c r="J10466" s="1" t="s">
        <v>23971</v>
      </c>
      <c r="K10466" t="s">
        <v>11317</v>
      </c>
    </row>
    <row r="10467" spans="10:11" x14ac:dyDescent="0.25">
      <c r="J10467" s="1" t="s">
        <v>23972</v>
      </c>
      <c r="K10467" t="s">
        <v>11318</v>
      </c>
    </row>
    <row r="10468" spans="10:11" x14ac:dyDescent="0.25">
      <c r="J10468" s="1" t="s">
        <v>23973</v>
      </c>
      <c r="K10468" t="s">
        <v>11319</v>
      </c>
    </row>
    <row r="10469" spans="10:11" x14ac:dyDescent="0.25">
      <c r="J10469" s="1" t="s">
        <v>23974</v>
      </c>
      <c r="K10469" t="s">
        <v>11320</v>
      </c>
    </row>
    <row r="10470" spans="10:11" x14ac:dyDescent="0.25">
      <c r="J10470" s="1" t="s">
        <v>23975</v>
      </c>
      <c r="K10470" t="s">
        <v>1713</v>
      </c>
    </row>
    <row r="10471" spans="10:11" x14ac:dyDescent="0.25">
      <c r="J10471" s="1" t="s">
        <v>23976</v>
      </c>
      <c r="K10471" t="s">
        <v>11321</v>
      </c>
    </row>
    <row r="10472" spans="10:11" x14ac:dyDescent="0.25">
      <c r="J10472" s="1" t="s">
        <v>23977</v>
      </c>
      <c r="K10472" t="s">
        <v>11322</v>
      </c>
    </row>
    <row r="10473" spans="10:11" x14ac:dyDescent="0.25">
      <c r="J10473" s="1" t="s">
        <v>23978</v>
      </c>
      <c r="K10473" t="s">
        <v>11323</v>
      </c>
    </row>
    <row r="10474" spans="10:11" x14ac:dyDescent="0.25">
      <c r="J10474" s="1" t="s">
        <v>23979</v>
      </c>
      <c r="K10474" t="s">
        <v>11324</v>
      </c>
    </row>
    <row r="10475" spans="10:11" x14ac:dyDescent="0.25">
      <c r="J10475" s="1" t="s">
        <v>23980</v>
      </c>
      <c r="K10475" t="s">
        <v>11325</v>
      </c>
    </row>
    <row r="10476" spans="10:11" x14ac:dyDescent="0.25">
      <c r="J10476" s="1" t="s">
        <v>23981</v>
      </c>
      <c r="K10476" t="s">
        <v>11326</v>
      </c>
    </row>
    <row r="10477" spans="10:11" x14ac:dyDescent="0.25">
      <c r="J10477" s="1" t="s">
        <v>23982</v>
      </c>
      <c r="K10477" t="s">
        <v>11327</v>
      </c>
    </row>
    <row r="10478" spans="10:11" x14ac:dyDescent="0.25">
      <c r="J10478" s="1" t="s">
        <v>23983</v>
      </c>
      <c r="K10478" t="s">
        <v>11328</v>
      </c>
    </row>
    <row r="10479" spans="10:11" x14ac:dyDescent="0.25">
      <c r="J10479" s="1" t="s">
        <v>23984</v>
      </c>
      <c r="K10479" t="s">
        <v>11329</v>
      </c>
    </row>
    <row r="10480" spans="10:11" x14ac:dyDescent="0.25">
      <c r="J10480" s="1" t="s">
        <v>23985</v>
      </c>
      <c r="K10480" t="s">
        <v>11330</v>
      </c>
    </row>
    <row r="10481" spans="10:11" x14ac:dyDescent="0.25">
      <c r="J10481" s="1" t="s">
        <v>23986</v>
      </c>
      <c r="K10481" t="s">
        <v>11331</v>
      </c>
    </row>
    <row r="10482" spans="10:11" x14ac:dyDescent="0.25">
      <c r="J10482" s="1" t="s">
        <v>23987</v>
      </c>
      <c r="K10482" t="s">
        <v>11332</v>
      </c>
    </row>
    <row r="10483" spans="10:11" x14ac:dyDescent="0.25">
      <c r="J10483" s="1" t="s">
        <v>23988</v>
      </c>
      <c r="K10483" t="s">
        <v>11333</v>
      </c>
    </row>
    <row r="10484" spans="10:11" x14ac:dyDescent="0.25">
      <c r="J10484" s="1" t="s">
        <v>23989</v>
      </c>
      <c r="K10484" t="s">
        <v>11334</v>
      </c>
    </row>
    <row r="10485" spans="10:11" x14ac:dyDescent="0.25">
      <c r="J10485" s="1" t="s">
        <v>23990</v>
      </c>
      <c r="K10485" t="s">
        <v>11335</v>
      </c>
    </row>
    <row r="10486" spans="10:11" x14ac:dyDescent="0.25">
      <c r="J10486" s="1" t="s">
        <v>23991</v>
      </c>
      <c r="K10486" t="s">
        <v>11336</v>
      </c>
    </row>
    <row r="10487" spans="10:11" x14ac:dyDescent="0.25">
      <c r="J10487" s="1" t="s">
        <v>23992</v>
      </c>
      <c r="K10487" t="s">
        <v>11337</v>
      </c>
    </row>
    <row r="10488" spans="10:11" x14ac:dyDescent="0.25">
      <c r="J10488" s="1" t="s">
        <v>23993</v>
      </c>
      <c r="K10488" t="s">
        <v>11338</v>
      </c>
    </row>
    <row r="10489" spans="10:11" x14ac:dyDescent="0.25">
      <c r="J10489" s="1" t="s">
        <v>23994</v>
      </c>
      <c r="K10489" t="s">
        <v>11339</v>
      </c>
    </row>
    <row r="10490" spans="10:11" x14ac:dyDescent="0.25">
      <c r="J10490" s="1" t="s">
        <v>23995</v>
      </c>
      <c r="K10490" t="s">
        <v>11340</v>
      </c>
    </row>
    <row r="10491" spans="10:11" x14ac:dyDescent="0.25">
      <c r="J10491" s="1" t="s">
        <v>23996</v>
      </c>
      <c r="K10491" t="s">
        <v>11341</v>
      </c>
    </row>
    <row r="10492" spans="10:11" x14ac:dyDescent="0.25">
      <c r="J10492" s="1" t="s">
        <v>23997</v>
      </c>
      <c r="K10492" t="s">
        <v>11342</v>
      </c>
    </row>
    <row r="10493" spans="10:11" x14ac:dyDescent="0.25">
      <c r="J10493" s="1" t="s">
        <v>23998</v>
      </c>
      <c r="K10493" t="s">
        <v>11343</v>
      </c>
    </row>
    <row r="10494" spans="10:11" x14ac:dyDescent="0.25">
      <c r="J10494" s="1" t="s">
        <v>23999</v>
      </c>
      <c r="K10494" t="s">
        <v>553</v>
      </c>
    </row>
    <row r="10495" spans="10:11" x14ac:dyDescent="0.25">
      <c r="J10495" s="1" t="s">
        <v>24000</v>
      </c>
      <c r="K10495" t="s">
        <v>11344</v>
      </c>
    </row>
    <row r="10496" spans="10:11" x14ac:dyDescent="0.25">
      <c r="J10496" s="1" t="s">
        <v>24001</v>
      </c>
      <c r="K10496" t="s">
        <v>11345</v>
      </c>
    </row>
    <row r="10497" spans="10:11" x14ac:dyDescent="0.25">
      <c r="J10497" s="1" t="s">
        <v>24002</v>
      </c>
      <c r="K10497" t="s">
        <v>11346</v>
      </c>
    </row>
    <row r="10498" spans="10:11" x14ac:dyDescent="0.25">
      <c r="J10498" s="1" t="s">
        <v>24003</v>
      </c>
      <c r="K10498" t="s">
        <v>11347</v>
      </c>
    </row>
    <row r="10499" spans="10:11" x14ac:dyDescent="0.25">
      <c r="J10499" s="1" t="s">
        <v>24004</v>
      </c>
      <c r="K10499" t="s">
        <v>11348</v>
      </c>
    </row>
    <row r="10500" spans="10:11" x14ac:dyDescent="0.25">
      <c r="J10500" s="1" t="s">
        <v>24005</v>
      </c>
      <c r="K10500" t="s">
        <v>11349</v>
      </c>
    </row>
    <row r="10501" spans="10:11" x14ac:dyDescent="0.25">
      <c r="J10501" s="1" t="s">
        <v>24006</v>
      </c>
      <c r="K10501" t="s">
        <v>11350</v>
      </c>
    </row>
    <row r="10502" spans="10:11" x14ac:dyDescent="0.25">
      <c r="J10502" s="1" t="s">
        <v>24007</v>
      </c>
      <c r="K10502" t="s">
        <v>11351</v>
      </c>
    </row>
    <row r="10503" spans="10:11" x14ac:dyDescent="0.25">
      <c r="J10503" s="1" t="s">
        <v>24008</v>
      </c>
      <c r="K10503" t="s">
        <v>11352</v>
      </c>
    </row>
    <row r="10504" spans="10:11" x14ac:dyDescent="0.25">
      <c r="J10504" s="1" t="s">
        <v>24009</v>
      </c>
      <c r="K10504" t="s">
        <v>2444</v>
      </c>
    </row>
    <row r="10505" spans="10:11" x14ac:dyDescent="0.25">
      <c r="J10505" s="1" t="s">
        <v>24010</v>
      </c>
      <c r="K10505" t="s">
        <v>2445</v>
      </c>
    </row>
    <row r="10506" spans="10:11" x14ac:dyDescent="0.25">
      <c r="J10506" s="1" t="s">
        <v>24011</v>
      </c>
      <c r="K10506" t="s">
        <v>11353</v>
      </c>
    </row>
    <row r="10507" spans="10:11" x14ac:dyDescent="0.25">
      <c r="J10507" s="1" t="s">
        <v>24012</v>
      </c>
      <c r="K10507" t="s">
        <v>11354</v>
      </c>
    </row>
    <row r="10508" spans="10:11" x14ac:dyDescent="0.25">
      <c r="J10508" s="1" t="s">
        <v>24013</v>
      </c>
      <c r="K10508" t="s">
        <v>11355</v>
      </c>
    </row>
    <row r="10509" spans="10:11" x14ac:dyDescent="0.25">
      <c r="J10509" s="1" t="s">
        <v>24014</v>
      </c>
      <c r="K10509" t="s">
        <v>11356</v>
      </c>
    </row>
    <row r="10510" spans="10:11" x14ac:dyDescent="0.25">
      <c r="J10510" s="1" t="s">
        <v>24015</v>
      </c>
      <c r="K10510" t="s">
        <v>11357</v>
      </c>
    </row>
    <row r="10511" spans="10:11" x14ac:dyDescent="0.25">
      <c r="J10511" s="1" t="s">
        <v>24016</v>
      </c>
      <c r="K10511" t="s">
        <v>554</v>
      </c>
    </row>
    <row r="10512" spans="10:11" x14ac:dyDescent="0.25">
      <c r="J10512" s="1" t="s">
        <v>24017</v>
      </c>
      <c r="K10512" t="s">
        <v>1714</v>
      </c>
    </row>
    <row r="10513" spans="10:11" x14ac:dyDescent="0.25">
      <c r="J10513" s="1" t="s">
        <v>24018</v>
      </c>
      <c r="K10513" t="s">
        <v>11358</v>
      </c>
    </row>
    <row r="10514" spans="10:11" x14ac:dyDescent="0.25">
      <c r="J10514" s="1" t="s">
        <v>24019</v>
      </c>
      <c r="K10514" t="s">
        <v>11359</v>
      </c>
    </row>
    <row r="10515" spans="10:11" x14ac:dyDescent="0.25">
      <c r="J10515" s="1" t="s">
        <v>24020</v>
      </c>
      <c r="K10515" t="s">
        <v>2446</v>
      </c>
    </row>
    <row r="10516" spans="10:11" x14ac:dyDescent="0.25">
      <c r="J10516" s="1" t="s">
        <v>24021</v>
      </c>
      <c r="K10516" t="s">
        <v>11360</v>
      </c>
    </row>
    <row r="10517" spans="10:11" x14ac:dyDescent="0.25">
      <c r="J10517" s="1" t="s">
        <v>24022</v>
      </c>
      <c r="K10517" t="s">
        <v>2447</v>
      </c>
    </row>
    <row r="10518" spans="10:11" x14ac:dyDescent="0.25">
      <c r="J10518" s="1" t="s">
        <v>24023</v>
      </c>
      <c r="K10518" t="s">
        <v>11361</v>
      </c>
    </row>
    <row r="10519" spans="10:11" x14ac:dyDescent="0.25">
      <c r="J10519" s="1" t="s">
        <v>24024</v>
      </c>
      <c r="K10519" t="s">
        <v>11362</v>
      </c>
    </row>
    <row r="10520" spans="10:11" x14ac:dyDescent="0.25">
      <c r="J10520" s="1" t="s">
        <v>24025</v>
      </c>
      <c r="K10520" t="s">
        <v>1715</v>
      </c>
    </row>
    <row r="10521" spans="10:11" x14ac:dyDescent="0.25">
      <c r="J10521" s="1" t="s">
        <v>24026</v>
      </c>
      <c r="K10521" t="s">
        <v>2448</v>
      </c>
    </row>
    <row r="10522" spans="10:11" x14ac:dyDescent="0.25">
      <c r="J10522" s="1" t="s">
        <v>24027</v>
      </c>
      <c r="K10522" t="s">
        <v>1716</v>
      </c>
    </row>
    <row r="10523" spans="10:11" x14ac:dyDescent="0.25">
      <c r="J10523" s="1" t="s">
        <v>24028</v>
      </c>
      <c r="K10523" t="s">
        <v>11363</v>
      </c>
    </row>
    <row r="10524" spans="10:11" x14ac:dyDescent="0.25">
      <c r="J10524" s="1" t="s">
        <v>24029</v>
      </c>
      <c r="K10524" t="s">
        <v>698</v>
      </c>
    </row>
    <row r="10525" spans="10:11" x14ac:dyDescent="0.25">
      <c r="J10525" s="1" t="s">
        <v>24030</v>
      </c>
      <c r="K10525" t="s">
        <v>11364</v>
      </c>
    </row>
    <row r="10526" spans="10:11" x14ac:dyDescent="0.25">
      <c r="J10526" s="1" t="s">
        <v>24031</v>
      </c>
      <c r="K10526" t="s">
        <v>11365</v>
      </c>
    </row>
    <row r="10527" spans="10:11" x14ac:dyDescent="0.25">
      <c r="J10527" s="1" t="s">
        <v>24032</v>
      </c>
      <c r="K10527" t="s">
        <v>11366</v>
      </c>
    </row>
    <row r="10528" spans="10:11" x14ac:dyDescent="0.25">
      <c r="J10528" s="1" t="s">
        <v>24033</v>
      </c>
      <c r="K10528" t="s">
        <v>11367</v>
      </c>
    </row>
    <row r="10529" spans="10:11" x14ac:dyDescent="0.25">
      <c r="J10529" s="1" t="s">
        <v>24034</v>
      </c>
      <c r="K10529" t="s">
        <v>11368</v>
      </c>
    </row>
    <row r="10530" spans="10:11" x14ac:dyDescent="0.25">
      <c r="J10530" s="1" t="s">
        <v>24035</v>
      </c>
      <c r="K10530" t="s">
        <v>11369</v>
      </c>
    </row>
    <row r="10531" spans="10:11" x14ac:dyDescent="0.25">
      <c r="J10531" s="1" t="s">
        <v>24036</v>
      </c>
      <c r="K10531" t="s">
        <v>2449</v>
      </c>
    </row>
    <row r="10532" spans="10:11" x14ac:dyDescent="0.25">
      <c r="J10532" s="1" t="s">
        <v>24037</v>
      </c>
      <c r="K10532" t="s">
        <v>11370</v>
      </c>
    </row>
    <row r="10533" spans="10:11" x14ac:dyDescent="0.25">
      <c r="J10533" s="1" t="s">
        <v>24038</v>
      </c>
      <c r="K10533" t="s">
        <v>11371</v>
      </c>
    </row>
    <row r="10534" spans="10:11" x14ac:dyDescent="0.25">
      <c r="J10534" s="1" t="s">
        <v>24039</v>
      </c>
      <c r="K10534" t="s">
        <v>11372</v>
      </c>
    </row>
    <row r="10535" spans="10:11" x14ac:dyDescent="0.25">
      <c r="J10535" s="1" t="s">
        <v>24040</v>
      </c>
      <c r="K10535" t="s">
        <v>11373</v>
      </c>
    </row>
    <row r="10536" spans="10:11" x14ac:dyDescent="0.25">
      <c r="J10536" s="1" t="s">
        <v>24041</v>
      </c>
      <c r="K10536" t="s">
        <v>11374</v>
      </c>
    </row>
    <row r="10537" spans="10:11" x14ac:dyDescent="0.25">
      <c r="J10537" s="1" t="s">
        <v>24042</v>
      </c>
      <c r="K10537" t="s">
        <v>11375</v>
      </c>
    </row>
    <row r="10538" spans="10:11" x14ac:dyDescent="0.25">
      <c r="J10538" s="1" t="s">
        <v>24043</v>
      </c>
      <c r="K10538" t="s">
        <v>11376</v>
      </c>
    </row>
    <row r="10539" spans="10:11" x14ac:dyDescent="0.25">
      <c r="J10539" s="1" t="s">
        <v>24044</v>
      </c>
      <c r="K10539" t="s">
        <v>11377</v>
      </c>
    </row>
    <row r="10540" spans="10:11" x14ac:dyDescent="0.25">
      <c r="J10540" s="1" t="s">
        <v>24045</v>
      </c>
      <c r="K10540" t="s">
        <v>11378</v>
      </c>
    </row>
    <row r="10541" spans="10:11" x14ac:dyDescent="0.25">
      <c r="J10541" s="1" t="s">
        <v>24046</v>
      </c>
      <c r="K10541" t="s">
        <v>2450</v>
      </c>
    </row>
    <row r="10542" spans="10:11" x14ac:dyDescent="0.25">
      <c r="J10542" s="1" t="s">
        <v>24047</v>
      </c>
      <c r="K10542" t="s">
        <v>11379</v>
      </c>
    </row>
    <row r="10543" spans="10:11" x14ac:dyDescent="0.25">
      <c r="J10543" s="1" t="s">
        <v>24048</v>
      </c>
      <c r="K10543" t="s">
        <v>11380</v>
      </c>
    </row>
    <row r="10544" spans="10:11" x14ac:dyDescent="0.25">
      <c r="J10544" s="1" t="s">
        <v>24049</v>
      </c>
      <c r="K10544" t="s">
        <v>1717</v>
      </c>
    </row>
    <row r="10545" spans="10:11" x14ac:dyDescent="0.25">
      <c r="J10545" s="1" t="s">
        <v>24050</v>
      </c>
      <c r="K10545" t="s">
        <v>1718</v>
      </c>
    </row>
    <row r="10546" spans="10:11" x14ac:dyDescent="0.25">
      <c r="J10546" s="1" t="s">
        <v>24051</v>
      </c>
      <c r="K10546" t="s">
        <v>1719</v>
      </c>
    </row>
    <row r="10547" spans="10:11" x14ac:dyDescent="0.25">
      <c r="J10547" s="1" t="s">
        <v>24052</v>
      </c>
      <c r="K10547" t="s">
        <v>11381</v>
      </c>
    </row>
    <row r="10548" spans="10:11" x14ac:dyDescent="0.25">
      <c r="J10548" s="1" t="s">
        <v>24053</v>
      </c>
      <c r="K10548" t="s">
        <v>11382</v>
      </c>
    </row>
    <row r="10549" spans="10:11" x14ac:dyDescent="0.25">
      <c r="J10549" s="1" t="s">
        <v>24054</v>
      </c>
      <c r="K10549" t="s">
        <v>2451</v>
      </c>
    </row>
    <row r="10550" spans="10:11" x14ac:dyDescent="0.25">
      <c r="J10550" s="1" t="s">
        <v>24055</v>
      </c>
      <c r="K10550" t="s">
        <v>11383</v>
      </c>
    </row>
    <row r="10551" spans="10:11" x14ac:dyDescent="0.25">
      <c r="J10551" s="1" t="s">
        <v>24056</v>
      </c>
      <c r="K10551" t="s">
        <v>11384</v>
      </c>
    </row>
    <row r="10552" spans="10:11" x14ac:dyDescent="0.25">
      <c r="J10552" s="1" t="s">
        <v>24057</v>
      </c>
      <c r="K10552" t="s">
        <v>11385</v>
      </c>
    </row>
    <row r="10553" spans="10:11" x14ac:dyDescent="0.25">
      <c r="J10553" s="1" t="s">
        <v>24058</v>
      </c>
      <c r="K10553" t="s">
        <v>11386</v>
      </c>
    </row>
    <row r="10554" spans="10:11" x14ac:dyDescent="0.25">
      <c r="J10554" s="1" t="s">
        <v>24059</v>
      </c>
      <c r="K10554" t="s">
        <v>11387</v>
      </c>
    </row>
    <row r="10555" spans="10:11" x14ac:dyDescent="0.25">
      <c r="J10555" s="1" t="s">
        <v>24060</v>
      </c>
      <c r="K10555" t="s">
        <v>1720</v>
      </c>
    </row>
    <row r="10556" spans="10:11" x14ac:dyDescent="0.25">
      <c r="J10556" s="1" t="s">
        <v>24061</v>
      </c>
      <c r="K10556" t="s">
        <v>11388</v>
      </c>
    </row>
    <row r="10557" spans="10:11" x14ac:dyDescent="0.25">
      <c r="J10557" s="1" t="s">
        <v>24062</v>
      </c>
      <c r="K10557" t="s">
        <v>11389</v>
      </c>
    </row>
    <row r="10558" spans="10:11" x14ac:dyDescent="0.25">
      <c r="J10558" s="1" t="s">
        <v>24063</v>
      </c>
      <c r="K10558" t="s">
        <v>699</v>
      </c>
    </row>
    <row r="10559" spans="10:11" x14ac:dyDescent="0.25">
      <c r="J10559" s="1" t="s">
        <v>24064</v>
      </c>
      <c r="K10559" t="s">
        <v>11390</v>
      </c>
    </row>
    <row r="10560" spans="10:11" x14ac:dyDescent="0.25">
      <c r="J10560" s="1" t="s">
        <v>24065</v>
      </c>
      <c r="K10560" t="s">
        <v>11391</v>
      </c>
    </row>
    <row r="10561" spans="10:11" x14ac:dyDescent="0.25">
      <c r="J10561" s="1" t="s">
        <v>24066</v>
      </c>
      <c r="K10561" t="s">
        <v>11392</v>
      </c>
    </row>
    <row r="10562" spans="10:11" x14ac:dyDescent="0.25">
      <c r="J10562" s="1" t="s">
        <v>24067</v>
      </c>
      <c r="K10562" t="s">
        <v>11393</v>
      </c>
    </row>
    <row r="10563" spans="10:11" x14ac:dyDescent="0.25">
      <c r="J10563" s="1" t="s">
        <v>24068</v>
      </c>
      <c r="K10563" t="s">
        <v>11394</v>
      </c>
    </row>
    <row r="10564" spans="10:11" x14ac:dyDescent="0.25">
      <c r="J10564" s="1" t="s">
        <v>24069</v>
      </c>
      <c r="K10564" t="s">
        <v>11395</v>
      </c>
    </row>
    <row r="10565" spans="10:11" x14ac:dyDescent="0.25">
      <c r="J10565" s="1" t="s">
        <v>24070</v>
      </c>
      <c r="K10565" t="s">
        <v>11396</v>
      </c>
    </row>
    <row r="10566" spans="10:11" x14ac:dyDescent="0.25">
      <c r="J10566" s="1" t="s">
        <v>24071</v>
      </c>
      <c r="K10566" t="s">
        <v>11397</v>
      </c>
    </row>
    <row r="10567" spans="10:11" x14ac:dyDescent="0.25">
      <c r="J10567" s="1" t="s">
        <v>24072</v>
      </c>
      <c r="K10567" t="s">
        <v>555</v>
      </c>
    </row>
    <row r="10568" spans="10:11" x14ac:dyDescent="0.25">
      <c r="J10568" s="1" t="s">
        <v>24073</v>
      </c>
      <c r="K10568" t="s">
        <v>556</v>
      </c>
    </row>
    <row r="10569" spans="10:11" x14ac:dyDescent="0.25">
      <c r="J10569" s="1" t="s">
        <v>24074</v>
      </c>
      <c r="K10569" t="s">
        <v>1721</v>
      </c>
    </row>
    <row r="10570" spans="10:11" x14ac:dyDescent="0.25">
      <c r="J10570" s="1" t="s">
        <v>24075</v>
      </c>
      <c r="K10570" t="s">
        <v>11398</v>
      </c>
    </row>
    <row r="10571" spans="10:11" x14ac:dyDescent="0.25">
      <c r="J10571" s="1" t="s">
        <v>24076</v>
      </c>
      <c r="K10571" t="s">
        <v>557</v>
      </c>
    </row>
    <row r="10572" spans="10:11" x14ac:dyDescent="0.25">
      <c r="J10572" s="1" t="s">
        <v>24077</v>
      </c>
      <c r="K10572" t="s">
        <v>558</v>
      </c>
    </row>
    <row r="10573" spans="10:11" x14ac:dyDescent="0.25">
      <c r="J10573" s="1" t="s">
        <v>24078</v>
      </c>
      <c r="K10573" t="s">
        <v>11399</v>
      </c>
    </row>
    <row r="10574" spans="10:11" x14ac:dyDescent="0.25">
      <c r="J10574" s="1" t="s">
        <v>24079</v>
      </c>
      <c r="K10574" t="s">
        <v>1722</v>
      </c>
    </row>
    <row r="10575" spans="10:11" x14ac:dyDescent="0.25">
      <c r="J10575" s="1" t="s">
        <v>24080</v>
      </c>
      <c r="K10575" t="s">
        <v>11400</v>
      </c>
    </row>
    <row r="10576" spans="10:11" x14ac:dyDescent="0.25">
      <c r="J10576" s="1" t="s">
        <v>24081</v>
      </c>
      <c r="K10576" t="s">
        <v>11401</v>
      </c>
    </row>
    <row r="10577" spans="10:11" x14ac:dyDescent="0.25">
      <c r="J10577" s="1" t="s">
        <v>24082</v>
      </c>
      <c r="K10577" t="s">
        <v>11402</v>
      </c>
    </row>
    <row r="10578" spans="10:11" x14ac:dyDescent="0.25">
      <c r="J10578" s="1" t="s">
        <v>24083</v>
      </c>
      <c r="K10578" t="s">
        <v>11403</v>
      </c>
    </row>
    <row r="10579" spans="10:11" x14ac:dyDescent="0.25">
      <c r="J10579" s="1" t="s">
        <v>24084</v>
      </c>
      <c r="K10579" t="s">
        <v>11404</v>
      </c>
    </row>
    <row r="10580" spans="10:11" x14ac:dyDescent="0.25">
      <c r="J10580" s="1" t="s">
        <v>24085</v>
      </c>
      <c r="K10580" t="s">
        <v>11405</v>
      </c>
    </row>
    <row r="10581" spans="10:11" x14ac:dyDescent="0.25">
      <c r="J10581" s="1" t="s">
        <v>24086</v>
      </c>
      <c r="K10581" t="s">
        <v>11406</v>
      </c>
    </row>
    <row r="10582" spans="10:11" x14ac:dyDescent="0.25">
      <c r="J10582" s="1" t="s">
        <v>24087</v>
      </c>
      <c r="K10582" t="s">
        <v>11407</v>
      </c>
    </row>
    <row r="10583" spans="10:11" x14ac:dyDescent="0.25">
      <c r="J10583" s="1" t="s">
        <v>24088</v>
      </c>
      <c r="K10583" t="s">
        <v>2452</v>
      </c>
    </row>
    <row r="10584" spans="10:11" x14ac:dyDescent="0.25">
      <c r="J10584" s="1" t="s">
        <v>24089</v>
      </c>
      <c r="K10584" t="s">
        <v>11408</v>
      </c>
    </row>
    <row r="10585" spans="10:11" x14ac:dyDescent="0.25">
      <c r="J10585" s="1" t="s">
        <v>24090</v>
      </c>
      <c r="K10585" t="s">
        <v>2453</v>
      </c>
    </row>
    <row r="10586" spans="10:11" x14ac:dyDescent="0.25">
      <c r="J10586" s="1" t="s">
        <v>24091</v>
      </c>
      <c r="K10586" t="s">
        <v>11409</v>
      </c>
    </row>
    <row r="10587" spans="10:11" x14ac:dyDescent="0.25">
      <c r="J10587" s="1" t="s">
        <v>24092</v>
      </c>
      <c r="K10587" t="s">
        <v>11410</v>
      </c>
    </row>
    <row r="10588" spans="10:11" x14ac:dyDescent="0.25">
      <c r="J10588" s="1" t="s">
        <v>24093</v>
      </c>
      <c r="K10588" t="s">
        <v>11411</v>
      </c>
    </row>
    <row r="10589" spans="10:11" x14ac:dyDescent="0.25">
      <c r="J10589" s="1" t="s">
        <v>24094</v>
      </c>
      <c r="K10589" t="s">
        <v>11412</v>
      </c>
    </row>
    <row r="10590" spans="10:11" x14ac:dyDescent="0.25">
      <c r="J10590" s="1" t="s">
        <v>24095</v>
      </c>
      <c r="K10590" t="s">
        <v>11413</v>
      </c>
    </row>
    <row r="10591" spans="10:11" x14ac:dyDescent="0.25">
      <c r="J10591" s="1" t="s">
        <v>24096</v>
      </c>
      <c r="K10591" t="s">
        <v>11414</v>
      </c>
    </row>
    <row r="10592" spans="10:11" x14ac:dyDescent="0.25">
      <c r="J10592" s="1" t="s">
        <v>24097</v>
      </c>
      <c r="K10592" t="s">
        <v>11415</v>
      </c>
    </row>
    <row r="10593" spans="10:11" x14ac:dyDescent="0.25">
      <c r="J10593" s="1" t="s">
        <v>24098</v>
      </c>
      <c r="K10593" t="s">
        <v>11416</v>
      </c>
    </row>
    <row r="10594" spans="10:11" x14ac:dyDescent="0.25">
      <c r="J10594" s="1" t="s">
        <v>24099</v>
      </c>
      <c r="K10594" t="s">
        <v>11417</v>
      </c>
    </row>
    <row r="10595" spans="10:11" x14ac:dyDescent="0.25">
      <c r="J10595" s="1" t="s">
        <v>24100</v>
      </c>
      <c r="K10595" t="s">
        <v>11418</v>
      </c>
    </row>
    <row r="10596" spans="10:11" x14ac:dyDescent="0.25">
      <c r="J10596" s="1" t="s">
        <v>24101</v>
      </c>
      <c r="K10596" t="s">
        <v>11419</v>
      </c>
    </row>
    <row r="10597" spans="10:11" x14ac:dyDescent="0.25">
      <c r="J10597" s="1" t="s">
        <v>24102</v>
      </c>
      <c r="K10597" t="s">
        <v>11420</v>
      </c>
    </row>
    <row r="10598" spans="10:11" x14ac:dyDescent="0.25">
      <c r="J10598" s="1" t="s">
        <v>24103</v>
      </c>
      <c r="K10598" t="s">
        <v>11421</v>
      </c>
    </row>
    <row r="10599" spans="10:11" x14ac:dyDescent="0.25">
      <c r="J10599" s="1" t="s">
        <v>24104</v>
      </c>
      <c r="K10599" t="s">
        <v>11422</v>
      </c>
    </row>
    <row r="10600" spans="10:11" x14ac:dyDescent="0.25">
      <c r="J10600" s="1" t="s">
        <v>24105</v>
      </c>
      <c r="K10600" t="s">
        <v>11423</v>
      </c>
    </row>
    <row r="10601" spans="10:11" x14ac:dyDescent="0.25">
      <c r="J10601" s="1" t="s">
        <v>24106</v>
      </c>
      <c r="K10601" t="s">
        <v>11424</v>
      </c>
    </row>
    <row r="10602" spans="10:11" x14ac:dyDescent="0.25">
      <c r="J10602" s="1" t="s">
        <v>24107</v>
      </c>
      <c r="K10602" t="s">
        <v>11425</v>
      </c>
    </row>
    <row r="10603" spans="10:11" x14ac:dyDescent="0.25">
      <c r="J10603" s="1" t="s">
        <v>24108</v>
      </c>
      <c r="K10603" t="s">
        <v>1723</v>
      </c>
    </row>
    <row r="10604" spans="10:11" x14ac:dyDescent="0.25">
      <c r="J10604" s="1" t="s">
        <v>24109</v>
      </c>
      <c r="K10604" t="s">
        <v>11426</v>
      </c>
    </row>
    <row r="10605" spans="10:11" x14ac:dyDescent="0.25">
      <c r="J10605" s="1" t="s">
        <v>24110</v>
      </c>
      <c r="K10605" t="s">
        <v>11427</v>
      </c>
    </row>
    <row r="10606" spans="10:11" x14ac:dyDescent="0.25">
      <c r="J10606" s="1" t="s">
        <v>24111</v>
      </c>
      <c r="K10606" t="s">
        <v>11428</v>
      </c>
    </row>
    <row r="10607" spans="10:11" x14ac:dyDescent="0.25">
      <c r="J10607" s="1" t="s">
        <v>24112</v>
      </c>
      <c r="K10607" t="s">
        <v>11429</v>
      </c>
    </row>
    <row r="10608" spans="10:11" x14ac:dyDescent="0.25">
      <c r="J10608" s="1" t="s">
        <v>24113</v>
      </c>
      <c r="K10608" t="s">
        <v>2454</v>
      </c>
    </row>
    <row r="10609" spans="10:11" x14ac:dyDescent="0.25">
      <c r="J10609" s="1" t="s">
        <v>24114</v>
      </c>
      <c r="K10609" t="s">
        <v>11430</v>
      </c>
    </row>
    <row r="10610" spans="10:11" x14ac:dyDescent="0.25">
      <c r="J10610" s="1" t="s">
        <v>24115</v>
      </c>
      <c r="K10610" t="s">
        <v>11431</v>
      </c>
    </row>
    <row r="10611" spans="10:11" x14ac:dyDescent="0.25">
      <c r="J10611" s="1" t="s">
        <v>24116</v>
      </c>
      <c r="K10611" t="s">
        <v>1724</v>
      </c>
    </row>
    <row r="10612" spans="10:11" x14ac:dyDescent="0.25">
      <c r="J10612" s="1" t="s">
        <v>24117</v>
      </c>
      <c r="K10612" t="s">
        <v>11432</v>
      </c>
    </row>
    <row r="10613" spans="10:11" x14ac:dyDescent="0.25">
      <c r="J10613" s="1" t="s">
        <v>24118</v>
      </c>
      <c r="K10613" t="s">
        <v>11433</v>
      </c>
    </row>
    <row r="10614" spans="10:11" x14ac:dyDescent="0.25">
      <c r="J10614" s="1" t="s">
        <v>24119</v>
      </c>
      <c r="K10614" t="s">
        <v>11434</v>
      </c>
    </row>
    <row r="10615" spans="10:11" x14ac:dyDescent="0.25">
      <c r="J10615" s="1" t="s">
        <v>24120</v>
      </c>
      <c r="K10615" t="s">
        <v>11435</v>
      </c>
    </row>
    <row r="10616" spans="10:11" x14ac:dyDescent="0.25">
      <c r="J10616" s="1" t="s">
        <v>24121</v>
      </c>
      <c r="K10616" t="s">
        <v>11436</v>
      </c>
    </row>
    <row r="10617" spans="10:11" x14ac:dyDescent="0.25">
      <c r="J10617" s="1" t="s">
        <v>24122</v>
      </c>
      <c r="K10617" t="s">
        <v>11437</v>
      </c>
    </row>
    <row r="10618" spans="10:11" x14ac:dyDescent="0.25">
      <c r="J10618" s="1" t="s">
        <v>24123</v>
      </c>
      <c r="K10618" t="s">
        <v>11438</v>
      </c>
    </row>
    <row r="10619" spans="10:11" x14ac:dyDescent="0.25">
      <c r="J10619" s="1" t="s">
        <v>24124</v>
      </c>
      <c r="K10619" t="s">
        <v>11439</v>
      </c>
    </row>
    <row r="10620" spans="10:11" x14ac:dyDescent="0.25">
      <c r="J10620" s="1" t="s">
        <v>24125</v>
      </c>
      <c r="K10620" t="s">
        <v>11440</v>
      </c>
    </row>
    <row r="10621" spans="10:11" x14ac:dyDescent="0.25">
      <c r="J10621" s="1" t="s">
        <v>24126</v>
      </c>
      <c r="K10621" t="s">
        <v>11441</v>
      </c>
    </row>
    <row r="10622" spans="10:11" x14ac:dyDescent="0.25">
      <c r="J10622" s="1" t="s">
        <v>24127</v>
      </c>
      <c r="K10622" t="s">
        <v>11442</v>
      </c>
    </row>
    <row r="10623" spans="10:11" x14ac:dyDescent="0.25">
      <c r="J10623" s="1" t="s">
        <v>24128</v>
      </c>
      <c r="K10623" t="s">
        <v>11443</v>
      </c>
    </row>
    <row r="10624" spans="10:11" x14ac:dyDescent="0.25">
      <c r="J10624" s="1" t="s">
        <v>24129</v>
      </c>
      <c r="K10624" t="s">
        <v>11444</v>
      </c>
    </row>
    <row r="10625" spans="10:11" x14ac:dyDescent="0.25">
      <c r="J10625" s="1" t="s">
        <v>24130</v>
      </c>
      <c r="K10625" t="s">
        <v>11445</v>
      </c>
    </row>
    <row r="10626" spans="10:11" x14ac:dyDescent="0.25">
      <c r="J10626" s="1" t="s">
        <v>24131</v>
      </c>
      <c r="K10626" t="s">
        <v>11446</v>
      </c>
    </row>
    <row r="10627" spans="10:11" x14ac:dyDescent="0.25">
      <c r="J10627" s="1" t="s">
        <v>24132</v>
      </c>
      <c r="K10627" t="s">
        <v>11447</v>
      </c>
    </row>
    <row r="10628" spans="10:11" x14ac:dyDescent="0.25">
      <c r="J10628" s="1" t="s">
        <v>24133</v>
      </c>
      <c r="K10628" t="s">
        <v>1725</v>
      </c>
    </row>
    <row r="10629" spans="10:11" x14ac:dyDescent="0.25">
      <c r="J10629" s="1" t="s">
        <v>24134</v>
      </c>
      <c r="K10629" t="s">
        <v>11448</v>
      </c>
    </row>
    <row r="10630" spans="10:11" x14ac:dyDescent="0.25">
      <c r="J10630" s="1" t="s">
        <v>24135</v>
      </c>
      <c r="K10630" t="s">
        <v>999</v>
      </c>
    </row>
    <row r="10631" spans="10:11" x14ac:dyDescent="0.25">
      <c r="J10631" s="1" t="s">
        <v>24136</v>
      </c>
      <c r="K10631" t="s">
        <v>11449</v>
      </c>
    </row>
    <row r="10632" spans="10:11" x14ac:dyDescent="0.25">
      <c r="J10632" s="1" t="s">
        <v>24137</v>
      </c>
      <c r="K10632" t="s">
        <v>11450</v>
      </c>
    </row>
    <row r="10633" spans="10:11" x14ac:dyDescent="0.25">
      <c r="J10633" s="1" t="s">
        <v>24138</v>
      </c>
      <c r="K10633" t="s">
        <v>11451</v>
      </c>
    </row>
    <row r="10634" spans="10:11" x14ac:dyDescent="0.25">
      <c r="J10634" s="1" t="s">
        <v>24139</v>
      </c>
      <c r="K10634" t="s">
        <v>2455</v>
      </c>
    </row>
    <row r="10635" spans="10:11" x14ac:dyDescent="0.25">
      <c r="J10635" s="1" t="s">
        <v>24140</v>
      </c>
      <c r="K10635" t="s">
        <v>11452</v>
      </c>
    </row>
    <row r="10636" spans="10:11" x14ac:dyDescent="0.25">
      <c r="J10636" s="1" t="s">
        <v>24141</v>
      </c>
      <c r="K10636" t="s">
        <v>11453</v>
      </c>
    </row>
    <row r="10637" spans="10:11" x14ac:dyDescent="0.25">
      <c r="J10637" s="1" t="s">
        <v>24142</v>
      </c>
      <c r="K10637" t="s">
        <v>11454</v>
      </c>
    </row>
    <row r="10638" spans="10:11" x14ac:dyDescent="0.25">
      <c r="J10638" s="1" t="s">
        <v>24143</v>
      </c>
      <c r="K10638" t="s">
        <v>11455</v>
      </c>
    </row>
    <row r="10639" spans="10:11" x14ac:dyDescent="0.25">
      <c r="J10639" s="1" t="s">
        <v>24144</v>
      </c>
      <c r="K10639" t="s">
        <v>11456</v>
      </c>
    </row>
    <row r="10640" spans="10:11" x14ac:dyDescent="0.25">
      <c r="J10640" s="1" t="s">
        <v>24145</v>
      </c>
      <c r="K10640" t="s">
        <v>11457</v>
      </c>
    </row>
    <row r="10641" spans="10:11" x14ac:dyDescent="0.25">
      <c r="J10641" s="1" t="s">
        <v>24146</v>
      </c>
      <c r="K10641" t="s">
        <v>11458</v>
      </c>
    </row>
    <row r="10642" spans="10:11" x14ac:dyDescent="0.25">
      <c r="J10642" s="1" t="s">
        <v>24147</v>
      </c>
      <c r="K10642" t="s">
        <v>11459</v>
      </c>
    </row>
    <row r="10643" spans="10:11" x14ac:dyDescent="0.25">
      <c r="J10643" s="1" t="s">
        <v>24148</v>
      </c>
      <c r="K10643" t="s">
        <v>1000</v>
      </c>
    </row>
    <row r="10644" spans="10:11" x14ac:dyDescent="0.25">
      <c r="J10644" s="1" t="s">
        <v>24149</v>
      </c>
      <c r="K10644" t="s">
        <v>11460</v>
      </c>
    </row>
    <row r="10645" spans="10:11" x14ac:dyDescent="0.25">
      <c r="J10645" s="1" t="s">
        <v>24150</v>
      </c>
      <c r="K10645" t="s">
        <v>11461</v>
      </c>
    </row>
    <row r="10646" spans="10:11" x14ac:dyDescent="0.25">
      <c r="J10646" s="1" t="s">
        <v>24151</v>
      </c>
      <c r="K10646" t="s">
        <v>1726</v>
      </c>
    </row>
    <row r="10647" spans="10:11" x14ac:dyDescent="0.25">
      <c r="J10647" s="1" t="s">
        <v>24152</v>
      </c>
      <c r="K10647" t="s">
        <v>1727</v>
      </c>
    </row>
    <row r="10648" spans="10:11" x14ac:dyDescent="0.25">
      <c r="J10648" s="1" t="s">
        <v>24153</v>
      </c>
      <c r="K10648" t="s">
        <v>11462</v>
      </c>
    </row>
    <row r="10649" spans="10:11" x14ac:dyDescent="0.25">
      <c r="J10649" s="1" t="s">
        <v>24154</v>
      </c>
      <c r="K10649" t="s">
        <v>1728</v>
      </c>
    </row>
    <row r="10650" spans="10:11" x14ac:dyDescent="0.25">
      <c r="J10650" s="1" t="s">
        <v>24155</v>
      </c>
      <c r="K10650" t="s">
        <v>11463</v>
      </c>
    </row>
    <row r="10651" spans="10:11" x14ac:dyDescent="0.25">
      <c r="J10651" s="1" t="s">
        <v>24156</v>
      </c>
      <c r="K10651" t="s">
        <v>11464</v>
      </c>
    </row>
    <row r="10652" spans="10:11" x14ac:dyDescent="0.25">
      <c r="J10652" s="1" t="s">
        <v>24157</v>
      </c>
      <c r="K10652" t="s">
        <v>2456</v>
      </c>
    </row>
    <row r="10653" spans="10:11" x14ac:dyDescent="0.25">
      <c r="J10653" s="1" t="s">
        <v>24158</v>
      </c>
      <c r="K10653" t="s">
        <v>11465</v>
      </c>
    </row>
    <row r="10654" spans="10:11" x14ac:dyDescent="0.25">
      <c r="J10654" s="1" t="s">
        <v>24159</v>
      </c>
      <c r="K10654" t="s">
        <v>11466</v>
      </c>
    </row>
    <row r="10655" spans="10:11" x14ac:dyDescent="0.25">
      <c r="J10655" s="1" t="s">
        <v>24160</v>
      </c>
      <c r="K10655" t="s">
        <v>11467</v>
      </c>
    </row>
    <row r="10656" spans="10:11" x14ac:dyDescent="0.25">
      <c r="J10656" s="1" t="s">
        <v>24161</v>
      </c>
      <c r="K10656" t="s">
        <v>11468</v>
      </c>
    </row>
    <row r="10657" spans="10:11" x14ac:dyDescent="0.25">
      <c r="J10657" s="1" t="s">
        <v>24162</v>
      </c>
      <c r="K10657" t="s">
        <v>11469</v>
      </c>
    </row>
    <row r="10658" spans="10:11" x14ac:dyDescent="0.25">
      <c r="J10658" s="1" t="s">
        <v>24163</v>
      </c>
      <c r="K10658" t="s">
        <v>11470</v>
      </c>
    </row>
    <row r="10659" spans="10:11" x14ac:dyDescent="0.25">
      <c r="J10659" s="1" t="s">
        <v>24164</v>
      </c>
      <c r="K10659" t="s">
        <v>11471</v>
      </c>
    </row>
    <row r="10660" spans="10:11" x14ac:dyDescent="0.25">
      <c r="J10660" s="1" t="s">
        <v>24165</v>
      </c>
      <c r="K10660" t="s">
        <v>11472</v>
      </c>
    </row>
    <row r="10661" spans="10:11" x14ac:dyDescent="0.25">
      <c r="J10661" s="1" t="s">
        <v>24166</v>
      </c>
      <c r="K10661" t="s">
        <v>559</v>
      </c>
    </row>
    <row r="10662" spans="10:11" x14ac:dyDescent="0.25">
      <c r="J10662" s="1" t="s">
        <v>24167</v>
      </c>
      <c r="K10662" t="s">
        <v>11473</v>
      </c>
    </row>
    <row r="10663" spans="10:11" x14ac:dyDescent="0.25">
      <c r="J10663" s="1" t="s">
        <v>24168</v>
      </c>
      <c r="K10663" t="s">
        <v>2457</v>
      </c>
    </row>
    <row r="10664" spans="10:11" x14ac:dyDescent="0.25">
      <c r="J10664" s="1" t="s">
        <v>24169</v>
      </c>
      <c r="K10664" t="s">
        <v>560</v>
      </c>
    </row>
    <row r="10665" spans="10:11" x14ac:dyDescent="0.25">
      <c r="J10665" s="1" t="s">
        <v>24170</v>
      </c>
      <c r="K10665" t="s">
        <v>11474</v>
      </c>
    </row>
    <row r="10666" spans="10:11" x14ac:dyDescent="0.25">
      <c r="J10666" s="1" t="s">
        <v>24171</v>
      </c>
      <c r="K10666" t="s">
        <v>11475</v>
      </c>
    </row>
    <row r="10667" spans="10:11" x14ac:dyDescent="0.25">
      <c r="J10667" s="1" t="s">
        <v>24172</v>
      </c>
      <c r="K10667" t="s">
        <v>11476</v>
      </c>
    </row>
    <row r="10668" spans="10:11" x14ac:dyDescent="0.25">
      <c r="J10668" s="1" t="s">
        <v>24173</v>
      </c>
      <c r="K10668" t="s">
        <v>11477</v>
      </c>
    </row>
    <row r="10669" spans="10:11" x14ac:dyDescent="0.25">
      <c r="J10669" s="1" t="s">
        <v>24174</v>
      </c>
      <c r="K10669" t="s">
        <v>11478</v>
      </c>
    </row>
    <row r="10670" spans="10:11" x14ac:dyDescent="0.25">
      <c r="J10670" s="1" t="s">
        <v>24175</v>
      </c>
      <c r="K10670" t="s">
        <v>11479</v>
      </c>
    </row>
    <row r="10671" spans="10:11" x14ac:dyDescent="0.25">
      <c r="J10671" s="1" t="s">
        <v>24176</v>
      </c>
      <c r="K10671" t="s">
        <v>11480</v>
      </c>
    </row>
    <row r="10672" spans="10:11" x14ac:dyDescent="0.25">
      <c r="J10672" s="1" t="s">
        <v>24177</v>
      </c>
      <c r="K10672" t="s">
        <v>11481</v>
      </c>
    </row>
    <row r="10673" spans="10:11" x14ac:dyDescent="0.25">
      <c r="J10673" s="1" t="s">
        <v>24178</v>
      </c>
      <c r="K10673" t="s">
        <v>11482</v>
      </c>
    </row>
    <row r="10674" spans="10:11" x14ac:dyDescent="0.25">
      <c r="J10674" s="1" t="s">
        <v>24179</v>
      </c>
      <c r="K10674" t="s">
        <v>11483</v>
      </c>
    </row>
    <row r="10675" spans="10:11" x14ac:dyDescent="0.25">
      <c r="J10675" s="1" t="s">
        <v>24180</v>
      </c>
      <c r="K10675" t="s">
        <v>11484</v>
      </c>
    </row>
    <row r="10676" spans="10:11" x14ac:dyDescent="0.25">
      <c r="J10676" s="1" t="s">
        <v>24181</v>
      </c>
      <c r="K10676" t="s">
        <v>11485</v>
      </c>
    </row>
    <row r="10677" spans="10:11" x14ac:dyDescent="0.25">
      <c r="J10677" s="1" t="s">
        <v>24182</v>
      </c>
      <c r="K10677" t="s">
        <v>11486</v>
      </c>
    </row>
    <row r="10678" spans="10:11" x14ac:dyDescent="0.25">
      <c r="J10678" s="1" t="s">
        <v>24183</v>
      </c>
      <c r="K10678" t="s">
        <v>11487</v>
      </c>
    </row>
    <row r="10679" spans="10:11" x14ac:dyDescent="0.25">
      <c r="J10679" s="1" t="s">
        <v>24184</v>
      </c>
      <c r="K10679" t="s">
        <v>11488</v>
      </c>
    </row>
    <row r="10680" spans="10:11" x14ac:dyDescent="0.25">
      <c r="J10680" s="1" t="s">
        <v>24185</v>
      </c>
      <c r="K10680" t="s">
        <v>11489</v>
      </c>
    </row>
    <row r="10681" spans="10:11" x14ac:dyDescent="0.25">
      <c r="J10681" s="1" t="s">
        <v>24186</v>
      </c>
      <c r="K10681" t="s">
        <v>11490</v>
      </c>
    </row>
    <row r="10682" spans="10:11" x14ac:dyDescent="0.25">
      <c r="J10682" s="1" t="s">
        <v>24187</v>
      </c>
      <c r="K10682" t="s">
        <v>11491</v>
      </c>
    </row>
    <row r="10683" spans="10:11" x14ac:dyDescent="0.25">
      <c r="J10683" s="1" t="s">
        <v>24188</v>
      </c>
      <c r="K10683" t="s">
        <v>11492</v>
      </c>
    </row>
    <row r="10684" spans="10:11" x14ac:dyDescent="0.25">
      <c r="J10684" s="1" t="s">
        <v>24189</v>
      </c>
      <c r="K10684" t="s">
        <v>11493</v>
      </c>
    </row>
    <row r="10685" spans="10:11" x14ac:dyDescent="0.25">
      <c r="J10685" s="1" t="s">
        <v>24190</v>
      </c>
      <c r="K10685" t="s">
        <v>11494</v>
      </c>
    </row>
    <row r="10686" spans="10:11" x14ac:dyDescent="0.25">
      <c r="J10686" s="1" t="s">
        <v>24191</v>
      </c>
      <c r="K10686" t="s">
        <v>11495</v>
      </c>
    </row>
    <row r="10687" spans="10:11" x14ac:dyDescent="0.25">
      <c r="J10687" s="1" t="s">
        <v>24192</v>
      </c>
      <c r="K10687" t="s">
        <v>11496</v>
      </c>
    </row>
    <row r="10688" spans="10:11" x14ac:dyDescent="0.25">
      <c r="J10688" s="1" t="s">
        <v>24193</v>
      </c>
      <c r="K10688" t="s">
        <v>11497</v>
      </c>
    </row>
    <row r="10689" spans="10:11" x14ac:dyDescent="0.25">
      <c r="J10689" s="1" t="s">
        <v>24194</v>
      </c>
      <c r="K10689" t="s">
        <v>11498</v>
      </c>
    </row>
    <row r="10690" spans="10:11" x14ac:dyDescent="0.25">
      <c r="J10690" s="1" t="s">
        <v>24195</v>
      </c>
      <c r="K10690" t="s">
        <v>11499</v>
      </c>
    </row>
    <row r="10691" spans="10:11" x14ac:dyDescent="0.25">
      <c r="J10691" s="1" t="s">
        <v>24196</v>
      </c>
      <c r="K10691" t="s">
        <v>11500</v>
      </c>
    </row>
    <row r="10692" spans="10:11" x14ac:dyDescent="0.25">
      <c r="J10692" s="1" t="s">
        <v>24197</v>
      </c>
      <c r="K10692" t="s">
        <v>11501</v>
      </c>
    </row>
    <row r="10693" spans="10:11" x14ac:dyDescent="0.25">
      <c r="J10693" s="1" t="s">
        <v>24198</v>
      </c>
      <c r="K10693" t="s">
        <v>11502</v>
      </c>
    </row>
    <row r="10694" spans="10:11" x14ac:dyDescent="0.25">
      <c r="J10694" s="1" t="s">
        <v>24199</v>
      </c>
      <c r="K10694" t="s">
        <v>11503</v>
      </c>
    </row>
    <row r="10695" spans="10:11" x14ac:dyDescent="0.25">
      <c r="J10695" s="1" t="s">
        <v>24200</v>
      </c>
      <c r="K10695" t="s">
        <v>11504</v>
      </c>
    </row>
    <row r="10696" spans="10:11" x14ac:dyDescent="0.25">
      <c r="J10696" s="1" t="s">
        <v>24201</v>
      </c>
      <c r="K10696" t="s">
        <v>11505</v>
      </c>
    </row>
    <row r="10697" spans="10:11" x14ac:dyDescent="0.25">
      <c r="J10697" s="1" t="s">
        <v>24202</v>
      </c>
      <c r="K10697" t="s">
        <v>11506</v>
      </c>
    </row>
    <row r="10698" spans="10:11" x14ac:dyDescent="0.25">
      <c r="J10698" s="1" t="s">
        <v>24203</v>
      </c>
      <c r="K10698" t="s">
        <v>11507</v>
      </c>
    </row>
    <row r="10699" spans="10:11" x14ac:dyDescent="0.25">
      <c r="J10699" s="1" t="s">
        <v>24204</v>
      </c>
      <c r="K10699" t="s">
        <v>11508</v>
      </c>
    </row>
    <row r="10700" spans="10:11" x14ac:dyDescent="0.25">
      <c r="J10700" s="1" t="s">
        <v>24205</v>
      </c>
      <c r="K10700" t="s">
        <v>11509</v>
      </c>
    </row>
    <row r="10701" spans="10:11" x14ac:dyDescent="0.25">
      <c r="J10701" s="1" t="s">
        <v>24206</v>
      </c>
      <c r="K10701" t="s">
        <v>1729</v>
      </c>
    </row>
    <row r="10702" spans="10:11" x14ac:dyDescent="0.25">
      <c r="J10702" s="1" t="s">
        <v>24207</v>
      </c>
      <c r="K10702" t="s">
        <v>11510</v>
      </c>
    </row>
    <row r="10703" spans="10:11" x14ac:dyDescent="0.25">
      <c r="J10703" s="1" t="s">
        <v>24208</v>
      </c>
      <c r="K10703" t="s">
        <v>11511</v>
      </c>
    </row>
    <row r="10704" spans="10:11" x14ac:dyDescent="0.25">
      <c r="J10704" s="1" t="s">
        <v>24209</v>
      </c>
      <c r="K10704" t="s">
        <v>11512</v>
      </c>
    </row>
    <row r="10705" spans="10:11" x14ac:dyDescent="0.25">
      <c r="J10705" s="1" t="s">
        <v>24210</v>
      </c>
      <c r="K10705" t="s">
        <v>1730</v>
      </c>
    </row>
    <row r="10706" spans="10:11" x14ac:dyDescent="0.25">
      <c r="J10706" s="1" t="s">
        <v>24211</v>
      </c>
      <c r="K10706" t="s">
        <v>11513</v>
      </c>
    </row>
    <row r="10707" spans="10:11" x14ac:dyDescent="0.25">
      <c r="J10707" s="1" t="s">
        <v>24212</v>
      </c>
      <c r="K10707" t="s">
        <v>11514</v>
      </c>
    </row>
    <row r="10708" spans="10:11" x14ac:dyDescent="0.25">
      <c r="J10708" s="1" t="s">
        <v>24213</v>
      </c>
      <c r="K10708" t="s">
        <v>11515</v>
      </c>
    </row>
    <row r="10709" spans="10:11" x14ac:dyDescent="0.25">
      <c r="J10709" s="1" t="s">
        <v>24214</v>
      </c>
      <c r="K10709" t="s">
        <v>11516</v>
      </c>
    </row>
    <row r="10710" spans="10:11" x14ac:dyDescent="0.25">
      <c r="J10710" s="1" t="s">
        <v>24215</v>
      </c>
      <c r="K10710" t="s">
        <v>11517</v>
      </c>
    </row>
    <row r="10711" spans="10:11" x14ac:dyDescent="0.25">
      <c r="J10711" s="1" t="s">
        <v>24216</v>
      </c>
      <c r="K10711" t="s">
        <v>11518</v>
      </c>
    </row>
    <row r="10712" spans="10:11" x14ac:dyDescent="0.25">
      <c r="J10712" s="1" t="s">
        <v>24217</v>
      </c>
      <c r="K10712" t="s">
        <v>700</v>
      </c>
    </row>
    <row r="10713" spans="10:11" x14ac:dyDescent="0.25">
      <c r="J10713" s="1" t="s">
        <v>24218</v>
      </c>
      <c r="K10713" t="s">
        <v>11519</v>
      </c>
    </row>
    <row r="10714" spans="10:11" x14ac:dyDescent="0.25">
      <c r="J10714" s="1" t="s">
        <v>24219</v>
      </c>
      <c r="K10714" t="s">
        <v>11520</v>
      </c>
    </row>
    <row r="10715" spans="10:11" x14ac:dyDescent="0.25">
      <c r="J10715" s="1" t="s">
        <v>24220</v>
      </c>
      <c r="K10715" t="s">
        <v>11521</v>
      </c>
    </row>
    <row r="10716" spans="10:11" x14ac:dyDescent="0.25">
      <c r="J10716" s="1" t="s">
        <v>24221</v>
      </c>
      <c r="K10716" t="s">
        <v>11522</v>
      </c>
    </row>
    <row r="10717" spans="10:11" x14ac:dyDescent="0.25">
      <c r="J10717" s="1" t="s">
        <v>24222</v>
      </c>
      <c r="K10717" t="s">
        <v>11523</v>
      </c>
    </row>
    <row r="10718" spans="10:11" x14ac:dyDescent="0.25">
      <c r="J10718" s="1" t="s">
        <v>24223</v>
      </c>
      <c r="K10718" t="s">
        <v>11524</v>
      </c>
    </row>
    <row r="10719" spans="10:11" x14ac:dyDescent="0.25">
      <c r="J10719" s="1" t="s">
        <v>24224</v>
      </c>
      <c r="K10719" t="s">
        <v>11525</v>
      </c>
    </row>
    <row r="10720" spans="10:11" x14ac:dyDescent="0.25">
      <c r="J10720" s="1" t="s">
        <v>24225</v>
      </c>
      <c r="K10720" t="s">
        <v>11526</v>
      </c>
    </row>
    <row r="10721" spans="10:11" x14ac:dyDescent="0.25">
      <c r="J10721" s="1" t="s">
        <v>24226</v>
      </c>
      <c r="K10721" t="s">
        <v>11527</v>
      </c>
    </row>
    <row r="10722" spans="10:11" x14ac:dyDescent="0.25">
      <c r="J10722" s="1" t="s">
        <v>24227</v>
      </c>
      <c r="K10722" t="s">
        <v>11528</v>
      </c>
    </row>
    <row r="10723" spans="10:11" x14ac:dyDescent="0.25">
      <c r="J10723" s="1" t="s">
        <v>24228</v>
      </c>
      <c r="K10723" t="s">
        <v>2458</v>
      </c>
    </row>
    <row r="10724" spans="10:11" x14ac:dyDescent="0.25">
      <c r="J10724" s="1" t="s">
        <v>24229</v>
      </c>
      <c r="K10724" t="s">
        <v>11529</v>
      </c>
    </row>
    <row r="10725" spans="10:11" x14ac:dyDescent="0.25">
      <c r="J10725" s="1" t="s">
        <v>24230</v>
      </c>
      <c r="K10725" t="s">
        <v>11530</v>
      </c>
    </row>
    <row r="10726" spans="10:11" x14ac:dyDescent="0.25">
      <c r="J10726" s="1" t="s">
        <v>24231</v>
      </c>
      <c r="K10726" t="s">
        <v>11531</v>
      </c>
    </row>
    <row r="10727" spans="10:11" x14ac:dyDescent="0.25">
      <c r="J10727" s="1" t="s">
        <v>24232</v>
      </c>
      <c r="K10727" t="s">
        <v>11532</v>
      </c>
    </row>
    <row r="10728" spans="10:11" x14ac:dyDescent="0.25">
      <c r="J10728" s="1" t="s">
        <v>24233</v>
      </c>
      <c r="K10728" t="s">
        <v>11533</v>
      </c>
    </row>
    <row r="10729" spans="10:11" x14ac:dyDescent="0.25">
      <c r="J10729" s="1" t="s">
        <v>24234</v>
      </c>
      <c r="K10729" t="s">
        <v>11534</v>
      </c>
    </row>
    <row r="10730" spans="10:11" x14ac:dyDescent="0.25">
      <c r="J10730" s="1" t="s">
        <v>24235</v>
      </c>
      <c r="K10730" t="s">
        <v>11535</v>
      </c>
    </row>
    <row r="10731" spans="10:11" x14ac:dyDescent="0.25">
      <c r="J10731" s="1" t="s">
        <v>24236</v>
      </c>
      <c r="K10731" t="s">
        <v>11536</v>
      </c>
    </row>
    <row r="10732" spans="10:11" x14ac:dyDescent="0.25">
      <c r="J10732" s="1" t="s">
        <v>24237</v>
      </c>
      <c r="K10732" t="s">
        <v>1001</v>
      </c>
    </row>
    <row r="10733" spans="10:11" x14ac:dyDescent="0.25">
      <c r="J10733" s="1" t="s">
        <v>24238</v>
      </c>
      <c r="K10733" t="s">
        <v>11537</v>
      </c>
    </row>
    <row r="10734" spans="10:11" x14ac:dyDescent="0.25">
      <c r="J10734" s="1" t="s">
        <v>24239</v>
      </c>
      <c r="K10734" t="s">
        <v>11538</v>
      </c>
    </row>
    <row r="10735" spans="10:11" x14ac:dyDescent="0.25">
      <c r="J10735" s="1" t="s">
        <v>24240</v>
      </c>
      <c r="K10735" t="s">
        <v>11539</v>
      </c>
    </row>
    <row r="10736" spans="10:11" x14ac:dyDescent="0.25">
      <c r="J10736" s="1" t="s">
        <v>24241</v>
      </c>
      <c r="K10736" t="s">
        <v>11540</v>
      </c>
    </row>
    <row r="10737" spans="10:11" x14ac:dyDescent="0.25">
      <c r="J10737" s="1" t="s">
        <v>24242</v>
      </c>
      <c r="K10737" t="s">
        <v>11541</v>
      </c>
    </row>
    <row r="10738" spans="10:11" x14ac:dyDescent="0.25">
      <c r="J10738" s="1" t="s">
        <v>24243</v>
      </c>
      <c r="K10738" t="s">
        <v>11542</v>
      </c>
    </row>
    <row r="10739" spans="10:11" x14ac:dyDescent="0.25">
      <c r="J10739" s="1" t="s">
        <v>24244</v>
      </c>
      <c r="K10739" t="s">
        <v>11543</v>
      </c>
    </row>
    <row r="10740" spans="10:11" x14ac:dyDescent="0.25">
      <c r="J10740" s="1" t="s">
        <v>24245</v>
      </c>
      <c r="K10740" t="s">
        <v>2459</v>
      </c>
    </row>
    <row r="10741" spans="10:11" x14ac:dyDescent="0.25">
      <c r="J10741" s="1" t="s">
        <v>24246</v>
      </c>
      <c r="K10741" t="s">
        <v>2460</v>
      </c>
    </row>
    <row r="10742" spans="10:11" x14ac:dyDescent="0.25">
      <c r="J10742" s="1" t="s">
        <v>24247</v>
      </c>
      <c r="K10742" t="s">
        <v>2461</v>
      </c>
    </row>
    <row r="10743" spans="10:11" x14ac:dyDescent="0.25">
      <c r="J10743" s="1" t="s">
        <v>24248</v>
      </c>
      <c r="K10743" t="s">
        <v>2462</v>
      </c>
    </row>
    <row r="10744" spans="10:11" x14ac:dyDescent="0.25">
      <c r="J10744" s="1" t="s">
        <v>24249</v>
      </c>
      <c r="K10744" t="s">
        <v>11544</v>
      </c>
    </row>
    <row r="10745" spans="10:11" x14ac:dyDescent="0.25">
      <c r="J10745" s="1" t="s">
        <v>24250</v>
      </c>
      <c r="K10745" t="s">
        <v>11545</v>
      </c>
    </row>
    <row r="10746" spans="10:11" x14ac:dyDescent="0.25">
      <c r="J10746" s="1" t="s">
        <v>24251</v>
      </c>
      <c r="K10746" t="s">
        <v>11546</v>
      </c>
    </row>
    <row r="10747" spans="10:11" x14ac:dyDescent="0.25">
      <c r="J10747" s="1" t="s">
        <v>24252</v>
      </c>
      <c r="K10747" t="s">
        <v>11547</v>
      </c>
    </row>
    <row r="10748" spans="10:11" x14ac:dyDescent="0.25">
      <c r="J10748" s="1" t="s">
        <v>24253</v>
      </c>
      <c r="K10748" t="s">
        <v>11548</v>
      </c>
    </row>
    <row r="10749" spans="10:11" x14ac:dyDescent="0.25">
      <c r="J10749" s="1" t="s">
        <v>24254</v>
      </c>
      <c r="K10749" t="s">
        <v>11549</v>
      </c>
    </row>
    <row r="10750" spans="10:11" x14ac:dyDescent="0.25">
      <c r="J10750" s="1" t="s">
        <v>24255</v>
      </c>
      <c r="K10750" t="s">
        <v>11550</v>
      </c>
    </row>
    <row r="10751" spans="10:11" x14ac:dyDescent="0.25">
      <c r="J10751" s="1" t="s">
        <v>24256</v>
      </c>
      <c r="K10751" t="s">
        <v>11551</v>
      </c>
    </row>
    <row r="10752" spans="10:11" x14ac:dyDescent="0.25">
      <c r="J10752" s="1" t="s">
        <v>24257</v>
      </c>
      <c r="K10752" t="s">
        <v>11552</v>
      </c>
    </row>
    <row r="10753" spans="10:11" x14ac:dyDescent="0.25">
      <c r="J10753" s="1" t="s">
        <v>24258</v>
      </c>
      <c r="K10753" t="s">
        <v>11553</v>
      </c>
    </row>
    <row r="10754" spans="10:11" x14ac:dyDescent="0.25">
      <c r="J10754" s="1" t="s">
        <v>24259</v>
      </c>
      <c r="K10754" t="s">
        <v>2463</v>
      </c>
    </row>
    <row r="10755" spans="10:11" x14ac:dyDescent="0.25">
      <c r="J10755" s="1" t="s">
        <v>24260</v>
      </c>
      <c r="K10755" t="s">
        <v>701</v>
      </c>
    </row>
    <row r="10756" spans="10:11" x14ac:dyDescent="0.25">
      <c r="J10756" s="1" t="s">
        <v>24261</v>
      </c>
      <c r="K10756" t="s">
        <v>2464</v>
      </c>
    </row>
    <row r="10757" spans="10:11" x14ac:dyDescent="0.25">
      <c r="J10757" s="1" t="s">
        <v>24262</v>
      </c>
      <c r="K10757" t="s">
        <v>11554</v>
      </c>
    </row>
    <row r="10758" spans="10:11" x14ac:dyDescent="0.25">
      <c r="J10758" s="1" t="s">
        <v>24263</v>
      </c>
      <c r="K10758" t="s">
        <v>11555</v>
      </c>
    </row>
    <row r="10759" spans="10:11" x14ac:dyDescent="0.25">
      <c r="J10759" s="1" t="s">
        <v>24264</v>
      </c>
      <c r="K10759" t="s">
        <v>11556</v>
      </c>
    </row>
    <row r="10760" spans="10:11" x14ac:dyDescent="0.25">
      <c r="J10760" s="1" t="s">
        <v>24265</v>
      </c>
      <c r="K10760" t="s">
        <v>11557</v>
      </c>
    </row>
    <row r="10761" spans="10:11" x14ac:dyDescent="0.25">
      <c r="J10761" s="1" t="s">
        <v>24266</v>
      </c>
      <c r="K10761" t="s">
        <v>11558</v>
      </c>
    </row>
    <row r="10762" spans="10:11" x14ac:dyDescent="0.25">
      <c r="J10762" s="1" t="s">
        <v>24267</v>
      </c>
      <c r="K10762" t="s">
        <v>11559</v>
      </c>
    </row>
    <row r="10763" spans="10:11" x14ac:dyDescent="0.25">
      <c r="J10763" s="1" t="s">
        <v>24268</v>
      </c>
      <c r="K10763" t="s">
        <v>11560</v>
      </c>
    </row>
    <row r="10764" spans="10:11" x14ac:dyDescent="0.25">
      <c r="J10764" s="1" t="s">
        <v>24269</v>
      </c>
      <c r="K10764" t="s">
        <v>11561</v>
      </c>
    </row>
    <row r="10765" spans="10:11" x14ac:dyDescent="0.25">
      <c r="J10765" s="1" t="s">
        <v>24270</v>
      </c>
      <c r="K10765" t="s">
        <v>2465</v>
      </c>
    </row>
    <row r="10766" spans="10:11" x14ac:dyDescent="0.25">
      <c r="J10766" s="1" t="s">
        <v>24271</v>
      </c>
      <c r="K10766" t="s">
        <v>11562</v>
      </c>
    </row>
    <row r="10767" spans="10:11" x14ac:dyDescent="0.25">
      <c r="J10767" s="1" t="s">
        <v>24272</v>
      </c>
      <c r="K10767" t="s">
        <v>11563</v>
      </c>
    </row>
    <row r="10768" spans="10:11" x14ac:dyDescent="0.25">
      <c r="J10768" s="1" t="s">
        <v>24273</v>
      </c>
      <c r="K10768" t="s">
        <v>11564</v>
      </c>
    </row>
    <row r="10769" spans="10:11" x14ac:dyDescent="0.25">
      <c r="J10769" s="1" t="s">
        <v>24274</v>
      </c>
      <c r="K10769" t="s">
        <v>11565</v>
      </c>
    </row>
    <row r="10770" spans="10:11" x14ac:dyDescent="0.25">
      <c r="J10770" s="1" t="s">
        <v>24275</v>
      </c>
      <c r="K10770" t="s">
        <v>11566</v>
      </c>
    </row>
    <row r="10771" spans="10:11" x14ac:dyDescent="0.25">
      <c r="J10771" s="1" t="s">
        <v>24276</v>
      </c>
      <c r="K10771" t="s">
        <v>11567</v>
      </c>
    </row>
    <row r="10772" spans="10:11" x14ac:dyDescent="0.25">
      <c r="J10772" s="1" t="s">
        <v>24277</v>
      </c>
      <c r="K10772" t="s">
        <v>11568</v>
      </c>
    </row>
    <row r="10773" spans="10:11" x14ac:dyDescent="0.25">
      <c r="J10773" s="1" t="s">
        <v>24278</v>
      </c>
      <c r="K10773" t="s">
        <v>11569</v>
      </c>
    </row>
    <row r="10774" spans="10:11" x14ac:dyDescent="0.25">
      <c r="J10774" s="1" t="s">
        <v>24279</v>
      </c>
      <c r="K10774" t="s">
        <v>11570</v>
      </c>
    </row>
    <row r="10775" spans="10:11" x14ac:dyDescent="0.25">
      <c r="J10775" s="1" t="s">
        <v>24280</v>
      </c>
      <c r="K10775" t="s">
        <v>11571</v>
      </c>
    </row>
    <row r="10776" spans="10:11" x14ac:dyDescent="0.25">
      <c r="J10776" s="1" t="s">
        <v>24281</v>
      </c>
      <c r="K10776" t="s">
        <v>11572</v>
      </c>
    </row>
    <row r="10777" spans="10:11" x14ac:dyDescent="0.25">
      <c r="J10777" s="1" t="s">
        <v>24282</v>
      </c>
      <c r="K10777" t="s">
        <v>2466</v>
      </c>
    </row>
    <row r="10778" spans="10:11" x14ac:dyDescent="0.25">
      <c r="J10778" s="1" t="s">
        <v>24283</v>
      </c>
      <c r="K10778" t="s">
        <v>11573</v>
      </c>
    </row>
    <row r="10779" spans="10:11" x14ac:dyDescent="0.25">
      <c r="J10779" s="1" t="s">
        <v>24284</v>
      </c>
      <c r="K10779" t="s">
        <v>2467</v>
      </c>
    </row>
    <row r="10780" spans="10:11" x14ac:dyDescent="0.25">
      <c r="J10780" s="1" t="s">
        <v>24285</v>
      </c>
      <c r="K10780" t="s">
        <v>11574</v>
      </c>
    </row>
    <row r="10781" spans="10:11" x14ac:dyDescent="0.25">
      <c r="J10781" s="1" t="s">
        <v>24286</v>
      </c>
      <c r="K10781" t="s">
        <v>11575</v>
      </c>
    </row>
    <row r="10782" spans="10:11" x14ac:dyDescent="0.25">
      <c r="J10782" s="1" t="s">
        <v>24287</v>
      </c>
      <c r="K10782" t="s">
        <v>11576</v>
      </c>
    </row>
    <row r="10783" spans="10:11" x14ac:dyDescent="0.25">
      <c r="J10783" s="1" t="s">
        <v>24288</v>
      </c>
      <c r="K10783" t="s">
        <v>11577</v>
      </c>
    </row>
    <row r="10784" spans="10:11" x14ac:dyDescent="0.25">
      <c r="J10784" s="1" t="s">
        <v>24289</v>
      </c>
      <c r="K10784" t="s">
        <v>11578</v>
      </c>
    </row>
    <row r="10785" spans="10:11" x14ac:dyDescent="0.25">
      <c r="J10785" s="1" t="s">
        <v>24290</v>
      </c>
      <c r="K10785" t="s">
        <v>11579</v>
      </c>
    </row>
    <row r="10786" spans="10:11" x14ac:dyDescent="0.25">
      <c r="J10786" s="1" t="s">
        <v>24291</v>
      </c>
      <c r="K10786" t="s">
        <v>2468</v>
      </c>
    </row>
    <row r="10787" spans="10:11" x14ac:dyDescent="0.25">
      <c r="J10787" s="1" t="s">
        <v>24292</v>
      </c>
      <c r="K10787" t="s">
        <v>11580</v>
      </c>
    </row>
    <row r="10788" spans="10:11" x14ac:dyDescent="0.25">
      <c r="J10788" s="1" t="s">
        <v>24293</v>
      </c>
      <c r="K10788" t="s">
        <v>11581</v>
      </c>
    </row>
    <row r="10789" spans="10:11" x14ac:dyDescent="0.25">
      <c r="J10789" s="1" t="s">
        <v>24294</v>
      </c>
      <c r="K10789" t="s">
        <v>11582</v>
      </c>
    </row>
    <row r="10790" spans="10:11" x14ac:dyDescent="0.25">
      <c r="J10790" s="1" t="s">
        <v>24295</v>
      </c>
      <c r="K10790" t="s">
        <v>11583</v>
      </c>
    </row>
    <row r="10791" spans="10:11" x14ac:dyDescent="0.25">
      <c r="J10791" s="1" t="s">
        <v>24296</v>
      </c>
      <c r="K10791" t="s">
        <v>11584</v>
      </c>
    </row>
    <row r="10792" spans="10:11" x14ac:dyDescent="0.25">
      <c r="J10792" s="1" t="s">
        <v>24297</v>
      </c>
      <c r="K10792" t="s">
        <v>1731</v>
      </c>
    </row>
    <row r="10793" spans="10:11" x14ac:dyDescent="0.25">
      <c r="J10793" s="1" t="s">
        <v>24298</v>
      </c>
      <c r="K10793" t="s">
        <v>11585</v>
      </c>
    </row>
    <row r="10794" spans="10:11" x14ac:dyDescent="0.25">
      <c r="J10794" s="1" t="s">
        <v>24299</v>
      </c>
      <c r="K10794" t="s">
        <v>11586</v>
      </c>
    </row>
    <row r="10795" spans="10:11" x14ac:dyDescent="0.25">
      <c r="J10795" s="1" t="s">
        <v>24300</v>
      </c>
      <c r="K10795" t="s">
        <v>11587</v>
      </c>
    </row>
    <row r="10796" spans="10:11" x14ac:dyDescent="0.25">
      <c r="J10796" s="1" t="s">
        <v>24301</v>
      </c>
      <c r="K10796" t="s">
        <v>11588</v>
      </c>
    </row>
    <row r="10797" spans="10:11" x14ac:dyDescent="0.25">
      <c r="J10797" s="1" t="s">
        <v>24302</v>
      </c>
      <c r="K10797" t="s">
        <v>11589</v>
      </c>
    </row>
    <row r="10798" spans="10:11" x14ac:dyDescent="0.25">
      <c r="J10798" s="1" t="s">
        <v>24303</v>
      </c>
      <c r="K10798" t="s">
        <v>11590</v>
      </c>
    </row>
    <row r="10799" spans="10:11" x14ac:dyDescent="0.25">
      <c r="J10799" s="1" t="s">
        <v>24304</v>
      </c>
      <c r="K10799" t="s">
        <v>1732</v>
      </c>
    </row>
    <row r="10800" spans="10:11" x14ac:dyDescent="0.25">
      <c r="J10800" s="1" t="s">
        <v>24305</v>
      </c>
      <c r="K10800" t="s">
        <v>11591</v>
      </c>
    </row>
    <row r="10801" spans="10:11" x14ac:dyDescent="0.25">
      <c r="J10801" s="1" t="s">
        <v>24306</v>
      </c>
      <c r="K10801" t="s">
        <v>11592</v>
      </c>
    </row>
    <row r="10802" spans="10:11" x14ac:dyDescent="0.25">
      <c r="J10802" s="1" t="s">
        <v>24307</v>
      </c>
      <c r="K10802" t="s">
        <v>11593</v>
      </c>
    </row>
    <row r="10803" spans="10:11" x14ac:dyDescent="0.25">
      <c r="J10803" s="1" t="s">
        <v>24308</v>
      </c>
      <c r="K10803" t="s">
        <v>1002</v>
      </c>
    </row>
    <row r="10804" spans="10:11" x14ac:dyDescent="0.25">
      <c r="J10804" s="1" t="s">
        <v>24309</v>
      </c>
      <c r="K10804" t="s">
        <v>11594</v>
      </c>
    </row>
    <row r="10805" spans="10:11" x14ac:dyDescent="0.25">
      <c r="J10805" s="1" t="s">
        <v>24310</v>
      </c>
      <c r="K10805" t="s">
        <v>11595</v>
      </c>
    </row>
    <row r="10806" spans="10:11" x14ac:dyDescent="0.25">
      <c r="J10806" s="1" t="s">
        <v>24311</v>
      </c>
      <c r="K10806" t="s">
        <v>11596</v>
      </c>
    </row>
    <row r="10807" spans="10:11" x14ac:dyDescent="0.25">
      <c r="J10807" s="1" t="s">
        <v>24312</v>
      </c>
      <c r="K10807" t="s">
        <v>11597</v>
      </c>
    </row>
    <row r="10808" spans="10:11" x14ac:dyDescent="0.25">
      <c r="J10808" s="1" t="s">
        <v>24313</v>
      </c>
      <c r="K10808" t="s">
        <v>11598</v>
      </c>
    </row>
    <row r="10809" spans="10:11" x14ac:dyDescent="0.25">
      <c r="J10809" s="1" t="s">
        <v>24314</v>
      </c>
      <c r="K10809" t="s">
        <v>11599</v>
      </c>
    </row>
    <row r="10810" spans="10:11" x14ac:dyDescent="0.25">
      <c r="J10810" s="1" t="s">
        <v>24315</v>
      </c>
      <c r="K10810" t="s">
        <v>11600</v>
      </c>
    </row>
    <row r="10811" spans="10:11" x14ac:dyDescent="0.25">
      <c r="J10811" s="1" t="s">
        <v>24316</v>
      </c>
      <c r="K10811" t="s">
        <v>11601</v>
      </c>
    </row>
    <row r="10812" spans="10:11" x14ac:dyDescent="0.25">
      <c r="J10812" s="1" t="s">
        <v>24317</v>
      </c>
      <c r="K10812" t="s">
        <v>11602</v>
      </c>
    </row>
    <row r="10813" spans="10:11" x14ac:dyDescent="0.25">
      <c r="J10813" s="1" t="s">
        <v>24318</v>
      </c>
      <c r="K10813" t="s">
        <v>11603</v>
      </c>
    </row>
    <row r="10814" spans="10:11" x14ac:dyDescent="0.25">
      <c r="J10814" s="1" t="s">
        <v>24319</v>
      </c>
      <c r="K10814" t="s">
        <v>11604</v>
      </c>
    </row>
    <row r="10815" spans="10:11" x14ac:dyDescent="0.25">
      <c r="J10815" s="1" t="s">
        <v>24320</v>
      </c>
      <c r="K10815" t="s">
        <v>11605</v>
      </c>
    </row>
    <row r="10816" spans="10:11" x14ac:dyDescent="0.25">
      <c r="J10816" s="1" t="s">
        <v>24321</v>
      </c>
      <c r="K10816" t="s">
        <v>11606</v>
      </c>
    </row>
    <row r="10817" spans="10:11" x14ac:dyDescent="0.25">
      <c r="J10817" s="1" t="s">
        <v>24322</v>
      </c>
      <c r="K10817" t="s">
        <v>1733</v>
      </c>
    </row>
    <row r="10818" spans="10:11" x14ac:dyDescent="0.25">
      <c r="J10818" s="1" t="s">
        <v>24323</v>
      </c>
      <c r="K10818" t="s">
        <v>702</v>
      </c>
    </row>
    <row r="10819" spans="10:11" x14ac:dyDescent="0.25">
      <c r="J10819" s="1" t="s">
        <v>24324</v>
      </c>
      <c r="K10819" t="s">
        <v>11607</v>
      </c>
    </row>
    <row r="10820" spans="10:11" x14ac:dyDescent="0.25">
      <c r="J10820" s="1" t="s">
        <v>24325</v>
      </c>
      <c r="K10820" t="s">
        <v>2469</v>
      </c>
    </row>
    <row r="10821" spans="10:11" x14ac:dyDescent="0.25">
      <c r="J10821" s="1" t="s">
        <v>24326</v>
      </c>
      <c r="K10821" t="s">
        <v>11608</v>
      </c>
    </row>
    <row r="10822" spans="10:11" x14ac:dyDescent="0.25">
      <c r="J10822" s="1" t="s">
        <v>24327</v>
      </c>
      <c r="K10822" t="s">
        <v>11609</v>
      </c>
    </row>
    <row r="10823" spans="10:11" x14ac:dyDescent="0.25">
      <c r="J10823" s="1" t="s">
        <v>24328</v>
      </c>
      <c r="K10823" t="s">
        <v>11610</v>
      </c>
    </row>
    <row r="10824" spans="10:11" x14ac:dyDescent="0.25">
      <c r="J10824" s="1" t="s">
        <v>24329</v>
      </c>
      <c r="K10824" t="s">
        <v>11611</v>
      </c>
    </row>
    <row r="10825" spans="10:11" x14ac:dyDescent="0.25">
      <c r="J10825" s="1" t="s">
        <v>24330</v>
      </c>
      <c r="K10825" t="s">
        <v>11612</v>
      </c>
    </row>
    <row r="10826" spans="10:11" x14ac:dyDescent="0.25">
      <c r="J10826" s="1" t="s">
        <v>24331</v>
      </c>
      <c r="K10826" t="s">
        <v>11613</v>
      </c>
    </row>
    <row r="10827" spans="10:11" x14ac:dyDescent="0.25">
      <c r="J10827" s="1" t="s">
        <v>24332</v>
      </c>
      <c r="K10827" t="s">
        <v>11614</v>
      </c>
    </row>
    <row r="10828" spans="10:11" x14ac:dyDescent="0.25">
      <c r="J10828" s="1" t="s">
        <v>24333</v>
      </c>
      <c r="K10828" t="s">
        <v>1734</v>
      </c>
    </row>
    <row r="10829" spans="10:11" x14ac:dyDescent="0.25">
      <c r="J10829" s="1" t="s">
        <v>24334</v>
      </c>
      <c r="K10829" t="s">
        <v>11615</v>
      </c>
    </row>
    <row r="10830" spans="10:11" x14ac:dyDescent="0.25">
      <c r="J10830" s="1" t="s">
        <v>24335</v>
      </c>
      <c r="K10830" t="s">
        <v>11616</v>
      </c>
    </row>
    <row r="10831" spans="10:11" x14ac:dyDescent="0.25">
      <c r="J10831" s="1" t="s">
        <v>24336</v>
      </c>
      <c r="K10831" t="s">
        <v>11617</v>
      </c>
    </row>
    <row r="10832" spans="10:11" x14ac:dyDescent="0.25">
      <c r="J10832" s="1" t="s">
        <v>24337</v>
      </c>
      <c r="K10832" t="s">
        <v>11618</v>
      </c>
    </row>
    <row r="10833" spans="10:11" x14ac:dyDescent="0.25">
      <c r="J10833" s="1" t="s">
        <v>24338</v>
      </c>
      <c r="K10833" t="s">
        <v>11619</v>
      </c>
    </row>
    <row r="10834" spans="10:11" x14ac:dyDescent="0.25">
      <c r="J10834" s="1" t="s">
        <v>24339</v>
      </c>
      <c r="K10834" t="s">
        <v>11620</v>
      </c>
    </row>
    <row r="10835" spans="10:11" x14ac:dyDescent="0.25">
      <c r="J10835" s="1" t="s">
        <v>24340</v>
      </c>
      <c r="K10835" t="s">
        <v>11621</v>
      </c>
    </row>
    <row r="10836" spans="10:11" x14ac:dyDescent="0.25">
      <c r="J10836" s="1" t="s">
        <v>24341</v>
      </c>
      <c r="K10836" t="s">
        <v>2470</v>
      </c>
    </row>
    <row r="10837" spans="10:11" x14ac:dyDescent="0.25">
      <c r="J10837" s="1" t="s">
        <v>24342</v>
      </c>
      <c r="K10837" t="s">
        <v>11622</v>
      </c>
    </row>
    <row r="10838" spans="10:11" x14ac:dyDescent="0.25">
      <c r="J10838" s="1" t="s">
        <v>24343</v>
      </c>
      <c r="K10838" t="s">
        <v>11623</v>
      </c>
    </row>
    <row r="10839" spans="10:11" x14ac:dyDescent="0.25">
      <c r="J10839" s="1" t="s">
        <v>24344</v>
      </c>
      <c r="K10839" t="s">
        <v>11624</v>
      </c>
    </row>
    <row r="10840" spans="10:11" x14ac:dyDescent="0.25">
      <c r="J10840" s="1" t="s">
        <v>24345</v>
      </c>
      <c r="K10840" t="s">
        <v>11625</v>
      </c>
    </row>
    <row r="10841" spans="10:11" x14ac:dyDescent="0.25">
      <c r="J10841" s="1" t="s">
        <v>24346</v>
      </c>
      <c r="K10841" t="s">
        <v>11626</v>
      </c>
    </row>
    <row r="10842" spans="10:11" x14ac:dyDescent="0.25">
      <c r="J10842" s="1" t="s">
        <v>24347</v>
      </c>
      <c r="K10842" t="s">
        <v>1003</v>
      </c>
    </row>
    <row r="10843" spans="10:11" x14ac:dyDescent="0.25">
      <c r="J10843" s="1" t="s">
        <v>24348</v>
      </c>
      <c r="K10843" t="s">
        <v>11627</v>
      </c>
    </row>
    <row r="10844" spans="10:11" x14ac:dyDescent="0.25">
      <c r="J10844" s="1" t="s">
        <v>24349</v>
      </c>
      <c r="K10844" t="s">
        <v>11628</v>
      </c>
    </row>
    <row r="10845" spans="10:11" x14ac:dyDescent="0.25">
      <c r="J10845" s="1" t="s">
        <v>24350</v>
      </c>
      <c r="K10845" t="s">
        <v>11629</v>
      </c>
    </row>
    <row r="10846" spans="10:11" x14ac:dyDescent="0.25">
      <c r="J10846" s="1" t="s">
        <v>24351</v>
      </c>
      <c r="K10846" t="s">
        <v>2471</v>
      </c>
    </row>
    <row r="10847" spans="10:11" x14ac:dyDescent="0.25">
      <c r="J10847" s="1" t="s">
        <v>24352</v>
      </c>
      <c r="K10847" t="s">
        <v>11630</v>
      </c>
    </row>
    <row r="10848" spans="10:11" x14ac:dyDescent="0.25">
      <c r="J10848" s="1" t="s">
        <v>24353</v>
      </c>
      <c r="K10848" t="s">
        <v>11631</v>
      </c>
    </row>
    <row r="10849" spans="10:11" x14ac:dyDescent="0.25">
      <c r="J10849" s="1" t="s">
        <v>24354</v>
      </c>
      <c r="K10849" t="s">
        <v>11632</v>
      </c>
    </row>
    <row r="10850" spans="10:11" x14ac:dyDescent="0.25">
      <c r="J10850" s="1" t="s">
        <v>24355</v>
      </c>
      <c r="K10850" t="s">
        <v>11633</v>
      </c>
    </row>
    <row r="10851" spans="10:11" x14ac:dyDescent="0.25">
      <c r="J10851" s="1" t="s">
        <v>24356</v>
      </c>
      <c r="K10851" t="s">
        <v>2472</v>
      </c>
    </row>
    <row r="10852" spans="10:11" x14ac:dyDescent="0.25">
      <c r="J10852" s="1" t="s">
        <v>24357</v>
      </c>
      <c r="K10852" t="s">
        <v>11634</v>
      </c>
    </row>
    <row r="10853" spans="10:11" x14ac:dyDescent="0.25">
      <c r="J10853" s="1" t="s">
        <v>24358</v>
      </c>
      <c r="K10853" t="s">
        <v>11635</v>
      </c>
    </row>
    <row r="10854" spans="10:11" x14ac:dyDescent="0.25">
      <c r="J10854" s="1" t="s">
        <v>24359</v>
      </c>
      <c r="K10854" t="s">
        <v>11636</v>
      </c>
    </row>
    <row r="10855" spans="10:11" x14ac:dyDescent="0.25">
      <c r="J10855" s="1" t="s">
        <v>24360</v>
      </c>
      <c r="K10855" t="s">
        <v>11637</v>
      </c>
    </row>
    <row r="10856" spans="10:11" x14ac:dyDescent="0.25">
      <c r="J10856" s="1" t="s">
        <v>24361</v>
      </c>
      <c r="K10856" t="s">
        <v>1004</v>
      </c>
    </row>
    <row r="10857" spans="10:11" x14ac:dyDescent="0.25">
      <c r="J10857" s="1" t="s">
        <v>24362</v>
      </c>
      <c r="K10857" t="s">
        <v>11638</v>
      </c>
    </row>
    <row r="10858" spans="10:11" x14ac:dyDescent="0.25">
      <c r="J10858" s="1" t="s">
        <v>24363</v>
      </c>
      <c r="K10858" t="s">
        <v>11639</v>
      </c>
    </row>
    <row r="10859" spans="10:11" x14ac:dyDescent="0.25">
      <c r="J10859" s="1" t="s">
        <v>24364</v>
      </c>
      <c r="K10859" t="s">
        <v>11640</v>
      </c>
    </row>
    <row r="10860" spans="10:11" x14ac:dyDescent="0.25">
      <c r="J10860" s="1" t="s">
        <v>24365</v>
      </c>
      <c r="K10860" t="s">
        <v>11641</v>
      </c>
    </row>
    <row r="10861" spans="10:11" x14ac:dyDescent="0.25">
      <c r="J10861" s="1" t="s">
        <v>24366</v>
      </c>
      <c r="K10861" t="s">
        <v>11642</v>
      </c>
    </row>
    <row r="10862" spans="10:11" x14ac:dyDescent="0.25">
      <c r="J10862" s="1" t="s">
        <v>24367</v>
      </c>
      <c r="K10862" t="s">
        <v>1005</v>
      </c>
    </row>
    <row r="10863" spans="10:11" x14ac:dyDescent="0.25">
      <c r="J10863" s="1" t="s">
        <v>24368</v>
      </c>
      <c r="K10863" t="s">
        <v>11643</v>
      </c>
    </row>
    <row r="10864" spans="10:11" x14ac:dyDescent="0.25">
      <c r="J10864" s="1" t="s">
        <v>24369</v>
      </c>
      <c r="K10864" t="s">
        <v>11644</v>
      </c>
    </row>
    <row r="10865" spans="10:11" x14ac:dyDescent="0.25">
      <c r="J10865" s="1" t="s">
        <v>24370</v>
      </c>
      <c r="K10865" t="s">
        <v>11645</v>
      </c>
    </row>
    <row r="10866" spans="10:11" x14ac:dyDescent="0.25">
      <c r="J10866" s="1" t="s">
        <v>24371</v>
      </c>
      <c r="K10866" t="s">
        <v>11646</v>
      </c>
    </row>
    <row r="10867" spans="10:11" x14ac:dyDescent="0.25">
      <c r="J10867" s="1" t="s">
        <v>24372</v>
      </c>
      <c r="K10867" t="s">
        <v>1735</v>
      </c>
    </row>
    <row r="10868" spans="10:11" x14ac:dyDescent="0.25">
      <c r="J10868" s="1" t="s">
        <v>24373</v>
      </c>
      <c r="K10868" t="s">
        <v>11647</v>
      </c>
    </row>
    <row r="10869" spans="10:11" x14ac:dyDescent="0.25">
      <c r="J10869" s="1" t="s">
        <v>24374</v>
      </c>
      <c r="K10869" t="s">
        <v>11648</v>
      </c>
    </row>
    <row r="10870" spans="10:11" x14ac:dyDescent="0.25">
      <c r="J10870" s="1" t="s">
        <v>24375</v>
      </c>
      <c r="K10870" t="s">
        <v>11649</v>
      </c>
    </row>
    <row r="10871" spans="10:11" x14ac:dyDescent="0.25">
      <c r="J10871" s="1" t="s">
        <v>24376</v>
      </c>
      <c r="K10871" t="s">
        <v>11650</v>
      </c>
    </row>
    <row r="10872" spans="10:11" x14ac:dyDescent="0.25">
      <c r="J10872" s="1" t="s">
        <v>24377</v>
      </c>
      <c r="K10872" t="s">
        <v>11651</v>
      </c>
    </row>
    <row r="10873" spans="10:11" x14ac:dyDescent="0.25">
      <c r="J10873" s="1" t="s">
        <v>24378</v>
      </c>
      <c r="K10873" t="s">
        <v>11652</v>
      </c>
    </row>
    <row r="10874" spans="10:11" x14ac:dyDescent="0.25">
      <c r="J10874" s="1" t="s">
        <v>24379</v>
      </c>
      <c r="K10874" t="s">
        <v>11653</v>
      </c>
    </row>
    <row r="10875" spans="10:11" x14ac:dyDescent="0.25">
      <c r="J10875" s="1" t="s">
        <v>24380</v>
      </c>
      <c r="K10875" t="s">
        <v>1736</v>
      </c>
    </row>
    <row r="10876" spans="10:11" x14ac:dyDescent="0.25">
      <c r="J10876" s="1" t="s">
        <v>24381</v>
      </c>
      <c r="K10876" t="s">
        <v>11654</v>
      </c>
    </row>
    <row r="10877" spans="10:11" x14ac:dyDescent="0.25">
      <c r="J10877" s="1" t="s">
        <v>24382</v>
      </c>
      <c r="K10877" t="s">
        <v>11655</v>
      </c>
    </row>
    <row r="10878" spans="10:11" x14ac:dyDescent="0.25">
      <c r="J10878" s="1" t="s">
        <v>24383</v>
      </c>
      <c r="K10878" t="s">
        <v>11656</v>
      </c>
    </row>
    <row r="10879" spans="10:11" x14ac:dyDescent="0.25">
      <c r="J10879" s="1" t="s">
        <v>24384</v>
      </c>
      <c r="K10879" t="s">
        <v>11657</v>
      </c>
    </row>
    <row r="10880" spans="10:11" x14ac:dyDescent="0.25">
      <c r="J10880" s="1" t="s">
        <v>24385</v>
      </c>
      <c r="K10880" t="s">
        <v>11658</v>
      </c>
    </row>
    <row r="10881" spans="10:11" x14ac:dyDescent="0.25">
      <c r="J10881" s="1" t="s">
        <v>24386</v>
      </c>
      <c r="K10881" t="s">
        <v>11659</v>
      </c>
    </row>
    <row r="10882" spans="10:11" x14ac:dyDescent="0.25">
      <c r="J10882" s="1" t="s">
        <v>24387</v>
      </c>
      <c r="K10882" t="s">
        <v>11660</v>
      </c>
    </row>
    <row r="10883" spans="10:11" x14ac:dyDescent="0.25">
      <c r="J10883" s="1" t="s">
        <v>24388</v>
      </c>
      <c r="K10883" t="s">
        <v>11661</v>
      </c>
    </row>
    <row r="10884" spans="10:11" x14ac:dyDescent="0.25">
      <c r="J10884" s="1" t="s">
        <v>24389</v>
      </c>
      <c r="K10884" t="s">
        <v>11662</v>
      </c>
    </row>
    <row r="10885" spans="10:11" x14ac:dyDescent="0.25">
      <c r="J10885" s="1" t="s">
        <v>24390</v>
      </c>
      <c r="K10885" t="s">
        <v>11663</v>
      </c>
    </row>
    <row r="10886" spans="10:11" x14ac:dyDescent="0.25">
      <c r="J10886" s="1" t="s">
        <v>24391</v>
      </c>
      <c r="K10886" t="s">
        <v>1006</v>
      </c>
    </row>
    <row r="10887" spans="10:11" x14ac:dyDescent="0.25">
      <c r="J10887" s="1" t="s">
        <v>24392</v>
      </c>
      <c r="K10887" t="s">
        <v>11664</v>
      </c>
    </row>
    <row r="10888" spans="10:11" x14ac:dyDescent="0.25">
      <c r="J10888" s="1" t="s">
        <v>24393</v>
      </c>
      <c r="K10888" t="s">
        <v>11665</v>
      </c>
    </row>
    <row r="10889" spans="10:11" x14ac:dyDescent="0.25">
      <c r="J10889" s="1" t="s">
        <v>24394</v>
      </c>
      <c r="K10889" t="s">
        <v>11666</v>
      </c>
    </row>
    <row r="10890" spans="10:11" x14ac:dyDescent="0.25">
      <c r="J10890" s="1" t="s">
        <v>24395</v>
      </c>
      <c r="K10890" t="s">
        <v>11667</v>
      </c>
    </row>
    <row r="10891" spans="10:11" x14ac:dyDescent="0.25">
      <c r="J10891" s="1" t="s">
        <v>24396</v>
      </c>
      <c r="K10891" t="s">
        <v>11668</v>
      </c>
    </row>
    <row r="10892" spans="10:11" x14ac:dyDescent="0.25">
      <c r="J10892" s="1" t="s">
        <v>24397</v>
      </c>
      <c r="K10892" t="s">
        <v>11669</v>
      </c>
    </row>
    <row r="10893" spans="10:11" x14ac:dyDescent="0.25">
      <c r="J10893" s="1" t="s">
        <v>24398</v>
      </c>
      <c r="K10893" t="s">
        <v>11670</v>
      </c>
    </row>
    <row r="10894" spans="10:11" x14ac:dyDescent="0.25">
      <c r="J10894" s="1" t="s">
        <v>24399</v>
      </c>
      <c r="K10894" t="s">
        <v>11671</v>
      </c>
    </row>
    <row r="10895" spans="10:11" x14ac:dyDescent="0.25">
      <c r="J10895" s="1" t="s">
        <v>24400</v>
      </c>
      <c r="K10895" t="s">
        <v>11672</v>
      </c>
    </row>
    <row r="10896" spans="10:11" x14ac:dyDescent="0.25">
      <c r="J10896" s="1" t="s">
        <v>24401</v>
      </c>
      <c r="K10896" t="s">
        <v>11673</v>
      </c>
    </row>
    <row r="10897" spans="10:11" x14ac:dyDescent="0.25">
      <c r="J10897" s="1" t="s">
        <v>24402</v>
      </c>
      <c r="K10897" t="s">
        <v>11674</v>
      </c>
    </row>
    <row r="10898" spans="10:11" x14ac:dyDescent="0.25">
      <c r="J10898" s="1" t="s">
        <v>24403</v>
      </c>
      <c r="K10898" t="s">
        <v>11675</v>
      </c>
    </row>
    <row r="10899" spans="10:11" x14ac:dyDescent="0.25">
      <c r="J10899" s="1" t="s">
        <v>24404</v>
      </c>
      <c r="K10899" t="s">
        <v>11676</v>
      </c>
    </row>
    <row r="10900" spans="10:11" x14ac:dyDescent="0.25">
      <c r="J10900" s="1" t="s">
        <v>24405</v>
      </c>
      <c r="K10900" t="s">
        <v>11677</v>
      </c>
    </row>
    <row r="10901" spans="10:11" x14ac:dyDescent="0.25">
      <c r="J10901" s="1" t="s">
        <v>24406</v>
      </c>
      <c r="K10901" t="s">
        <v>11678</v>
      </c>
    </row>
    <row r="10902" spans="10:11" x14ac:dyDescent="0.25">
      <c r="J10902" s="1" t="s">
        <v>24407</v>
      </c>
      <c r="K10902" t="s">
        <v>11679</v>
      </c>
    </row>
    <row r="10903" spans="10:11" x14ac:dyDescent="0.25">
      <c r="J10903" s="1" t="s">
        <v>24408</v>
      </c>
      <c r="K10903" t="s">
        <v>11680</v>
      </c>
    </row>
    <row r="10904" spans="10:11" x14ac:dyDescent="0.25">
      <c r="J10904" s="1" t="s">
        <v>24409</v>
      </c>
      <c r="K10904" t="s">
        <v>11681</v>
      </c>
    </row>
    <row r="10905" spans="10:11" x14ac:dyDescent="0.25">
      <c r="J10905" s="1" t="s">
        <v>24410</v>
      </c>
      <c r="K10905" t="s">
        <v>11682</v>
      </c>
    </row>
    <row r="10906" spans="10:11" x14ac:dyDescent="0.25">
      <c r="J10906" s="1" t="s">
        <v>24411</v>
      </c>
      <c r="K10906" t="s">
        <v>11683</v>
      </c>
    </row>
    <row r="10907" spans="10:11" x14ac:dyDescent="0.25">
      <c r="J10907" s="1" t="s">
        <v>24412</v>
      </c>
      <c r="K10907" t="s">
        <v>11684</v>
      </c>
    </row>
    <row r="10908" spans="10:11" x14ac:dyDescent="0.25">
      <c r="J10908" s="1" t="s">
        <v>24413</v>
      </c>
      <c r="K10908" t="s">
        <v>11685</v>
      </c>
    </row>
    <row r="10909" spans="10:11" x14ac:dyDescent="0.25">
      <c r="J10909" s="1" t="s">
        <v>24414</v>
      </c>
      <c r="K10909" t="s">
        <v>11686</v>
      </c>
    </row>
    <row r="10910" spans="10:11" x14ac:dyDescent="0.25">
      <c r="J10910" s="1" t="s">
        <v>24415</v>
      </c>
      <c r="K10910" t="s">
        <v>11687</v>
      </c>
    </row>
    <row r="10911" spans="10:11" x14ac:dyDescent="0.25">
      <c r="J10911" s="1" t="s">
        <v>24416</v>
      </c>
      <c r="K10911" t="s">
        <v>11688</v>
      </c>
    </row>
    <row r="10912" spans="10:11" x14ac:dyDescent="0.25">
      <c r="J10912" s="1" t="s">
        <v>24417</v>
      </c>
      <c r="K10912" t="s">
        <v>11689</v>
      </c>
    </row>
    <row r="10913" spans="10:11" x14ac:dyDescent="0.25">
      <c r="J10913" s="1" t="s">
        <v>24418</v>
      </c>
      <c r="K10913" t="s">
        <v>11690</v>
      </c>
    </row>
    <row r="10914" spans="10:11" x14ac:dyDescent="0.25">
      <c r="J10914" s="1" t="s">
        <v>24419</v>
      </c>
      <c r="K10914" t="s">
        <v>11691</v>
      </c>
    </row>
    <row r="10915" spans="10:11" x14ac:dyDescent="0.25">
      <c r="J10915" s="1" t="s">
        <v>24420</v>
      </c>
      <c r="K10915" t="s">
        <v>11692</v>
      </c>
    </row>
    <row r="10916" spans="10:11" x14ac:dyDescent="0.25">
      <c r="J10916" s="1" t="s">
        <v>24421</v>
      </c>
      <c r="K10916" t="s">
        <v>11693</v>
      </c>
    </row>
    <row r="10917" spans="10:11" x14ac:dyDescent="0.25">
      <c r="J10917" s="1" t="s">
        <v>24422</v>
      </c>
      <c r="K10917" t="s">
        <v>11694</v>
      </c>
    </row>
    <row r="10918" spans="10:11" x14ac:dyDescent="0.25">
      <c r="J10918" s="1" t="s">
        <v>24423</v>
      </c>
      <c r="K10918" t="s">
        <v>11695</v>
      </c>
    </row>
    <row r="10919" spans="10:11" x14ac:dyDescent="0.25">
      <c r="J10919" s="1" t="s">
        <v>24424</v>
      </c>
      <c r="K10919" t="s">
        <v>1737</v>
      </c>
    </row>
    <row r="10920" spans="10:11" x14ac:dyDescent="0.25">
      <c r="J10920" s="1" t="s">
        <v>24425</v>
      </c>
      <c r="K10920" t="s">
        <v>11696</v>
      </c>
    </row>
    <row r="10921" spans="10:11" x14ac:dyDescent="0.25">
      <c r="J10921" s="1" t="s">
        <v>24426</v>
      </c>
      <c r="K10921" t="s">
        <v>11697</v>
      </c>
    </row>
    <row r="10922" spans="10:11" x14ac:dyDescent="0.25">
      <c r="J10922" s="1" t="s">
        <v>24427</v>
      </c>
      <c r="K10922" t="s">
        <v>703</v>
      </c>
    </row>
    <row r="10923" spans="10:11" x14ac:dyDescent="0.25">
      <c r="J10923" s="1" t="s">
        <v>24428</v>
      </c>
      <c r="K10923" t="s">
        <v>11698</v>
      </c>
    </row>
    <row r="10924" spans="10:11" x14ac:dyDescent="0.25">
      <c r="J10924" s="1" t="s">
        <v>24429</v>
      </c>
      <c r="K10924" t="s">
        <v>11699</v>
      </c>
    </row>
    <row r="10925" spans="10:11" x14ac:dyDescent="0.25">
      <c r="J10925" s="1" t="s">
        <v>24430</v>
      </c>
      <c r="K10925" t="s">
        <v>11700</v>
      </c>
    </row>
    <row r="10926" spans="10:11" x14ac:dyDescent="0.25">
      <c r="J10926" s="1" t="s">
        <v>24431</v>
      </c>
      <c r="K10926" t="s">
        <v>11701</v>
      </c>
    </row>
    <row r="10927" spans="10:11" x14ac:dyDescent="0.25">
      <c r="J10927" s="1" t="s">
        <v>24432</v>
      </c>
      <c r="K10927" t="s">
        <v>2473</v>
      </c>
    </row>
    <row r="10928" spans="10:11" x14ac:dyDescent="0.25">
      <c r="J10928" s="1" t="s">
        <v>24433</v>
      </c>
      <c r="K10928" t="s">
        <v>11702</v>
      </c>
    </row>
    <row r="10929" spans="10:11" x14ac:dyDescent="0.25">
      <c r="J10929" s="1" t="s">
        <v>24434</v>
      </c>
      <c r="K10929" t="s">
        <v>11703</v>
      </c>
    </row>
    <row r="10930" spans="10:11" x14ac:dyDescent="0.25">
      <c r="J10930" s="1" t="s">
        <v>24435</v>
      </c>
      <c r="K10930" t="s">
        <v>11704</v>
      </c>
    </row>
    <row r="10931" spans="10:11" x14ac:dyDescent="0.25">
      <c r="J10931" s="1" t="s">
        <v>24436</v>
      </c>
      <c r="K10931" t="s">
        <v>11705</v>
      </c>
    </row>
    <row r="10932" spans="10:11" x14ac:dyDescent="0.25">
      <c r="J10932" s="1" t="s">
        <v>24437</v>
      </c>
      <c r="K10932" t="s">
        <v>11706</v>
      </c>
    </row>
    <row r="10933" spans="10:11" x14ac:dyDescent="0.25">
      <c r="J10933" s="1" t="s">
        <v>24438</v>
      </c>
      <c r="K10933" t="s">
        <v>11707</v>
      </c>
    </row>
    <row r="10934" spans="10:11" x14ac:dyDescent="0.25">
      <c r="J10934" s="1" t="s">
        <v>24439</v>
      </c>
      <c r="K10934" t="s">
        <v>11708</v>
      </c>
    </row>
    <row r="10935" spans="10:11" x14ac:dyDescent="0.25">
      <c r="J10935" s="1" t="s">
        <v>24440</v>
      </c>
      <c r="K10935" t="s">
        <v>1738</v>
      </c>
    </row>
    <row r="10936" spans="10:11" x14ac:dyDescent="0.25">
      <c r="J10936" s="1" t="s">
        <v>24441</v>
      </c>
      <c r="K10936" t="s">
        <v>11709</v>
      </c>
    </row>
    <row r="10937" spans="10:11" x14ac:dyDescent="0.25">
      <c r="J10937" s="1" t="s">
        <v>24442</v>
      </c>
      <c r="K10937" t="s">
        <v>2474</v>
      </c>
    </row>
    <row r="10938" spans="10:11" x14ac:dyDescent="0.25">
      <c r="J10938" s="1" t="s">
        <v>24443</v>
      </c>
      <c r="K10938" t="s">
        <v>2475</v>
      </c>
    </row>
    <row r="10939" spans="10:11" x14ac:dyDescent="0.25">
      <c r="J10939" s="1" t="s">
        <v>24444</v>
      </c>
      <c r="K10939" t="s">
        <v>11710</v>
      </c>
    </row>
    <row r="10940" spans="10:11" x14ac:dyDescent="0.25">
      <c r="J10940" s="1" t="s">
        <v>24445</v>
      </c>
      <c r="K10940" t="s">
        <v>11711</v>
      </c>
    </row>
    <row r="10941" spans="10:11" x14ac:dyDescent="0.25">
      <c r="J10941" s="1" t="s">
        <v>24446</v>
      </c>
      <c r="K10941" t="s">
        <v>11712</v>
      </c>
    </row>
    <row r="10942" spans="10:11" x14ac:dyDescent="0.25">
      <c r="J10942" s="1" t="s">
        <v>24447</v>
      </c>
      <c r="K10942" t="s">
        <v>11713</v>
      </c>
    </row>
    <row r="10943" spans="10:11" x14ac:dyDescent="0.25">
      <c r="J10943" s="1" t="s">
        <v>24448</v>
      </c>
      <c r="K10943" t="s">
        <v>11714</v>
      </c>
    </row>
    <row r="10944" spans="10:11" x14ac:dyDescent="0.25">
      <c r="J10944" s="1" t="s">
        <v>24449</v>
      </c>
      <c r="K10944" t="s">
        <v>1007</v>
      </c>
    </row>
    <row r="10945" spans="10:11" x14ac:dyDescent="0.25">
      <c r="J10945" s="1" t="s">
        <v>24450</v>
      </c>
      <c r="K10945" t="s">
        <v>11715</v>
      </c>
    </row>
    <row r="10946" spans="10:11" x14ac:dyDescent="0.25">
      <c r="J10946" s="1" t="s">
        <v>24451</v>
      </c>
      <c r="K10946" t="s">
        <v>11716</v>
      </c>
    </row>
    <row r="10947" spans="10:11" x14ac:dyDescent="0.25">
      <c r="J10947" s="1" t="s">
        <v>24452</v>
      </c>
      <c r="K10947" t="s">
        <v>11717</v>
      </c>
    </row>
    <row r="10948" spans="10:11" x14ac:dyDescent="0.25">
      <c r="J10948" s="1" t="s">
        <v>24453</v>
      </c>
      <c r="K10948" t="s">
        <v>11718</v>
      </c>
    </row>
    <row r="10949" spans="10:11" x14ac:dyDescent="0.25">
      <c r="J10949" s="1" t="s">
        <v>24454</v>
      </c>
      <c r="K10949" t="s">
        <v>561</v>
      </c>
    </row>
    <row r="10950" spans="10:11" x14ac:dyDescent="0.25">
      <c r="J10950" s="1" t="s">
        <v>24455</v>
      </c>
      <c r="K10950" t="s">
        <v>562</v>
      </c>
    </row>
    <row r="10951" spans="10:11" x14ac:dyDescent="0.25">
      <c r="J10951" s="1" t="s">
        <v>24456</v>
      </c>
      <c r="K10951" t="s">
        <v>563</v>
      </c>
    </row>
    <row r="10952" spans="10:11" x14ac:dyDescent="0.25">
      <c r="J10952" s="1" t="s">
        <v>24457</v>
      </c>
      <c r="K10952" t="s">
        <v>11719</v>
      </c>
    </row>
    <row r="10953" spans="10:11" x14ac:dyDescent="0.25">
      <c r="J10953" s="1" t="s">
        <v>24458</v>
      </c>
      <c r="K10953" t="s">
        <v>11720</v>
      </c>
    </row>
    <row r="10954" spans="10:11" x14ac:dyDescent="0.25">
      <c r="J10954" s="1" t="s">
        <v>24459</v>
      </c>
      <c r="K10954" t="s">
        <v>11721</v>
      </c>
    </row>
    <row r="10955" spans="10:11" x14ac:dyDescent="0.25">
      <c r="J10955" s="1" t="s">
        <v>24460</v>
      </c>
      <c r="K10955" t="s">
        <v>1739</v>
      </c>
    </row>
    <row r="10956" spans="10:11" x14ac:dyDescent="0.25">
      <c r="J10956" s="1" t="s">
        <v>24461</v>
      </c>
      <c r="K10956" t="s">
        <v>564</v>
      </c>
    </row>
    <row r="10957" spans="10:11" x14ac:dyDescent="0.25">
      <c r="J10957" s="1" t="s">
        <v>24462</v>
      </c>
      <c r="K10957" t="s">
        <v>11722</v>
      </c>
    </row>
    <row r="10958" spans="10:11" x14ac:dyDescent="0.25">
      <c r="J10958" s="1" t="s">
        <v>24463</v>
      </c>
      <c r="K10958" t="s">
        <v>11723</v>
      </c>
    </row>
    <row r="10959" spans="10:11" x14ac:dyDescent="0.25">
      <c r="J10959" s="1" t="s">
        <v>24464</v>
      </c>
      <c r="K10959" t="s">
        <v>11724</v>
      </c>
    </row>
    <row r="10960" spans="10:11" x14ac:dyDescent="0.25">
      <c r="J10960" s="1" t="s">
        <v>24465</v>
      </c>
      <c r="K10960" t="s">
        <v>11725</v>
      </c>
    </row>
    <row r="10961" spans="10:11" x14ac:dyDescent="0.25">
      <c r="J10961" s="1" t="s">
        <v>24466</v>
      </c>
      <c r="K10961" t="s">
        <v>11725</v>
      </c>
    </row>
    <row r="10962" spans="10:11" x14ac:dyDescent="0.25">
      <c r="J10962" s="1" t="s">
        <v>24467</v>
      </c>
      <c r="K10962" t="s">
        <v>11726</v>
      </c>
    </row>
    <row r="10963" spans="10:11" x14ac:dyDescent="0.25">
      <c r="J10963" s="1" t="s">
        <v>24468</v>
      </c>
      <c r="K10963" t="s">
        <v>11727</v>
      </c>
    </row>
    <row r="10964" spans="10:11" x14ac:dyDescent="0.25">
      <c r="J10964" s="1" t="s">
        <v>24469</v>
      </c>
      <c r="K10964" t="s">
        <v>11728</v>
      </c>
    </row>
    <row r="10965" spans="10:11" x14ac:dyDescent="0.25">
      <c r="J10965" s="1" t="s">
        <v>24470</v>
      </c>
      <c r="K10965" t="s">
        <v>11729</v>
      </c>
    </row>
    <row r="10966" spans="10:11" x14ac:dyDescent="0.25">
      <c r="J10966" s="1" t="s">
        <v>24471</v>
      </c>
      <c r="K10966" t="s">
        <v>11730</v>
      </c>
    </row>
    <row r="10967" spans="10:11" x14ac:dyDescent="0.25">
      <c r="J10967" s="1" t="s">
        <v>24472</v>
      </c>
      <c r="K10967" t="s">
        <v>11731</v>
      </c>
    </row>
    <row r="10968" spans="10:11" x14ac:dyDescent="0.25">
      <c r="J10968" s="1" t="s">
        <v>24473</v>
      </c>
      <c r="K10968" t="s">
        <v>11732</v>
      </c>
    </row>
    <row r="10969" spans="10:11" x14ac:dyDescent="0.25">
      <c r="J10969" s="1" t="s">
        <v>24474</v>
      </c>
      <c r="K10969" t="s">
        <v>11733</v>
      </c>
    </row>
    <row r="10970" spans="10:11" x14ac:dyDescent="0.25">
      <c r="J10970" s="1" t="s">
        <v>24475</v>
      </c>
      <c r="K10970" t="s">
        <v>11734</v>
      </c>
    </row>
    <row r="10971" spans="10:11" x14ac:dyDescent="0.25">
      <c r="J10971" s="1" t="s">
        <v>24476</v>
      </c>
      <c r="K10971" t="s">
        <v>11735</v>
      </c>
    </row>
    <row r="10972" spans="10:11" x14ac:dyDescent="0.25">
      <c r="J10972" s="1" t="s">
        <v>24477</v>
      </c>
      <c r="K10972" t="s">
        <v>11736</v>
      </c>
    </row>
    <row r="10973" spans="10:11" x14ac:dyDescent="0.25">
      <c r="J10973" s="1" t="s">
        <v>24478</v>
      </c>
      <c r="K10973" t="s">
        <v>11737</v>
      </c>
    </row>
    <row r="10974" spans="10:11" x14ac:dyDescent="0.25">
      <c r="J10974" s="1" t="s">
        <v>24479</v>
      </c>
      <c r="K10974" t="s">
        <v>11738</v>
      </c>
    </row>
    <row r="10975" spans="10:11" x14ac:dyDescent="0.25">
      <c r="J10975" s="1" t="s">
        <v>24480</v>
      </c>
      <c r="K10975" t="s">
        <v>11739</v>
      </c>
    </row>
    <row r="10976" spans="10:11" x14ac:dyDescent="0.25">
      <c r="J10976" s="1" t="s">
        <v>24481</v>
      </c>
      <c r="K10976" t="s">
        <v>11740</v>
      </c>
    </row>
    <row r="10977" spans="10:11" x14ac:dyDescent="0.25">
      <c r="J10977" s="1" t="s">
        <v>24482</v>
      </c>
      <c r="K10977" t="s">
        <v>11741</v>
      </c>
    </row>
    <row r="10978" spans="10:11" x14ac:dyDescent="0.25">
      <c r="J10978" s="1" t="s">
        <v>24483</v>
      </c>
      <c r="K10978" t="s">
        <v>565</v>
      </c>
    </row>
    <row r="10979" spans="10:11" x14ac:dyDescent="0.25">
      <c r="J10979" s="1" t="s">
        <v>24484</v>
      </c>
      <c r="K10979" t="s">
        <v>11742</v>
      </c>
    </row>
    <row r="10980" spans="10:11" x14ac:dyDescent="0.25">
      <c r="J10980" s="1" t="s">
        <v>24485</v>
      </c>
      <c r="K10980" t="s">
        <v>11743</v>
      </c>
    </row>
    <row r="10981" spans="10:11" x14ac:dyDescent="0.25">
      <c r="J10981" s="1" t="s">
        <v>24486</v>
      </c>
      <c r="K10981" t="s">
        <v>11744</v>
      </c>
    </row>
    <row r="10982" spans="10:11" x14ac:dyDescent="0.25">
      <c r="J10982" s="1" t="s">
        <v>24487</v>
      </c>
      <c r="K10982" t="s">
        <v>11745</v>
      </c>
    </row>
    <row r="10983" spans="10:11" x14ac:dyDescent="0.25">
      <c r="J10983" s="1" t="s">
        <v>24488</v>
      </c>
      <c r="K10983" t="s">
        <v>1740</v>
      </c>
    </row>
    <row r="10984" spans="10:11" x14ac:dyDescent="0.25">
      <c r="J10984" s="1" t="s">
        <v>24489</v>
      </c>
      <c r="K10984" t="s">
        <v>11746</v>
      </c>
    </row>
    <row r="10985" spans="10:11" x14ac:dyDescent="0.25">
      <c r="J10985" s="1" t="s">
        <v>24490</v>
      </c>
      <c r="K10985" t="s">
        <v>11747</v>
      </c>
    </row>
    <row r="10986" spans="10:11" x14ac:dyDescent="0.25">
      <c r="J10986" s="1" t="s">
        <v>24491</v>
      </c>
      <c r="K10986" t="s">
        <v>11748</v>
      </c>
    </row>
    <row r="10987" spans="10:11" x14ac:dyDescent="0.25">
      <c r="J10987" s="1" t="s">
        <v>24492</v>
      </c>
      <c r="K10987" t="s">
        <v>11749</v>
      </c>
    </row>
    <row r="10988" spans="10:11" x14ac:dyDescent="0.25">
      <c r="J10988" s="1" t="s">
        <v>24493</v>
      </c>
      <c r="K10988" t="s">
        <v>11750</v>
      </c>
    </row>
    <row r="10989" spans="10:11" x14ac:dyDescent="0.25">
      <c r="J10989" s="1" t="s">
        <v>24494</v>
      </c>
      <c r="K10989" t="s">
        <v>11751</v>
      </c>
    </row>
    <row r="10990" spans="10:11" x14ac:dyDescent="0.25">
      <c r="J10990" s="1" t="s">
        <v>24495</v>
      </c>
      <c r="K10990" t="s">
        <v>11752</v>
      </c>
    </row>
    <row r="10991" spans="10:11" x14ac:dyDescent="0.25">
      <c r="J10991" s="1" t="s">
        <v>24496</v>
      </c>
      <c r="K10991" t="s">
        <v>11753</v>
      </c>
    </row>
    <row r="10992" spans="10:11" x14ac:dyDescent="0.25">
      <c r="J10992" s="1" t="s">
        <v>24497</v>
      </c>
      <c r="K10992" t="s">
        <v>566</v>
      </c>
    </row>
    <row r="10993" spans="10:11" x14ac:dyDescent="0.25">
      <c r="J10993" s="1" t="s">
        <v>24498</v>
      </c>
      <c r="K10993" t="s">
        <v>11754</v>
      </c>
    </row>
    <row r="10994" spans="10:11" x14ac:dyDescent="0.25">
      <c r="J10994" s="1" t="s">
        <v>24499</v>
      </c>
      <c r="K10994" t="s">
        <v>11755</v>
      </c>
    </row>
    <row r="10995" spans="10:11" x14ac:dyDescent="0.25">
      <c r="J10995" s="1" t="s">
        <v>24500</v>
      </c>
      <c r="K10995" t="s">
        <v>11756</v>
      </c>
    </row>
    <row r="10996" spans="10:11" x14ac:dyDescent="0.25">
      <c r="J10996" s="1" t="s">
        <v>24501</v>
      </c>
      <c r="K10996" t="s">
        <v>11757</v>
      </c>
    </row>
    <row r="10997" spans="10:11" x14ac:dyDescent="0.25">
      <c r="J10997" s="1" t="s">
        <v>24502</v>
      </c>
      <c r="K10997" t="s">
        <v>11758</v>
      </c>
    </row>
    <row r="10998" spans="10:11" x14ac:dyDescent="0.25">
      <c r="J10998" s="1" t="s">
        <v>24503</v>
      </c>
      <c r="K10998" t="s">
        <v>2476</v>
      </c>
    </row>
    <row r="10999" spans="10:11" x14ac:dyDescent="0.25">
      <c r="J10999" s="1" t="s">
        <v>24504</v>
      </c>
      <c r="K10999" t="s">
        <v>11759</v>
      </c>
    </row>
    <row r="11000" spans="10:11" x14ac:dyDescent="0.25">
      <c r="J11000" s="1" t="s">
        <v>24505</v>
      </c>
      <c r="K11000" t="s">
        <v>11760</v>
      </c>
    </row>
    <row r="11001" spans="10:11" x14ac:dyDescent="0.25">
      <c r="J11001" s="1" t="s">
        <v>24506</v>
      </c>
      <c r="K11001" t="s">
        <v>11761</v>
      </c>
    </row>
    <row r="11002" spans="10:11" x14ac:dyDescent="0.25">
      <c r="J11002" s="1" t="s">
        <v>24507</v>
      </c>
      <c r="K11002" t="s">
        <v>11762</v>
      </c>
    </row>
    <row r="11003" spans="10:11" x14ac:dyDescent="0.25">
      <c r="J11003" s="1" t="s">
        <v>24508</v>
      </c>
      <c r="K11003" t="s">
        <v>567</v>
      </c>
    </row>
    <row r="11004" spans="10:11" x14ac:dyDescent="0.25">
      <c r="J11004" s="1" t="s">
        <v>24509</v>
      </c>
      <c r="K11004" t="s">
        <v>11763</v>
      </c>
    </row>
    <row r="11005" spans="10:11" x14ac:dyDescent="0.25">
      <c r="J11005" s="1" t="s">
        <v>24510</v>
      </c>
      <c r="K11005" t="s">
        <v>568</v>
      </c>
    </row>
    <row r="11006" spans="10:11" x14ac:dyDescent="0.25">
      <c r="J11006" s="1" t="s">
        <v>24511</v>
      </c>
      <c r="K11006" t="s">
        <v>11764</v>
      </c>
    </row>
    <row r="11007" spans="10:11" x14ac:dyDescent="0.25">
      <c r="J11007" s="1" t="s">
        <v>24512</v>
      </c>
      <c r="K11007" t="s">
        <v>11765</v>
      </c>
    </row>
    <row r="11008" spans="10:11" x14ac:dyDescent="0.25">
      <c r="J11008" s="1" t="s">
        <v>24513</v>
      </c>
      <c r="K11008" t="s">
        <v>569</v>
      </c>
    </row>
    <row r="11009" spans="10:11" x14ac:dyDescent="0.25">
      <c r="J11009" s="1" t="s">
        <v>24514</v>
      </c>
      <c r="K11009" t="s">
        <v>11766</v>
      </c>
    </row>
    <row r="11010" spans="10:11" x14ac:dyDescent="0.25">
      <c r="J11010" s="1" t="s">
        <v>24515</v>
      </c>
      <c r="K11010" t="s">
        <v>11767</v>
      </c>
    </row>
    <row r="11011" spans="10:11" x14ac:dyDescent="0.25">
      <c r="J11011" s="1" t="s">
        <v>24516</v>
      </c>
      <c r="K11011" t="s">
        <v>11768</v>
      </c>
    </row>
    <row r="11012" spans="10:11" x14ac:dyDescent="0.25">
      <c r="J11012" s="1" t="s">
        <v>24517</v>
      </c>
      <c r="K11012" t="s">
        <v>11769</v>
      </c>
    </row>
    <row r="11013" spans="10:11" x14ac:dyDescent="0.25">
      <c r="J11013" s="1" t="s">
        <v>24518</v>
      </c>
      <c r="K11013" t="s">
        <v>570</v>
      </c>
    </row>
    <row r="11014" spans="10:11" x14ac:dyDescent="0.25">
      <c r="J11014" s="1" t="s">
        <v>24519</v>
      </c>
      <c r="K11014" t="s">
        <v>11770</v>
      </c>
    </row>
    <row r="11015" spans="10:11" x14ac:dyDescent="0.25">
      <c r="J11015" s="1" t="s">
        <v>24520</v>
      </c>
      <c r="K11015" t="s">
        <v>571</v>
      </c>
    </row>
    <row r="11016" spans="10:11" x14ac:dyDescent="0.25">
      <c r="J11016" s="1" t="s">
        <v>24521</v>
      </c>
      <c r="K11016" t="s">
        <v>572</v>
      </c>
    </row>
    <row r="11017" spans="10:11" x14ac:dyDescent="0.25">
      <c r="J11017" s="1" t="s">
        <v>24522</v>
      </c>
      <c r="K11017" t="s">
        <v>573</v>
      </c>
    </row>
    <row r="11018" spans="10:11" x14ac:dyDescent="0.25">
      <c r="J11018" s="1" t="s">
        <v>24523</v>
      </c>
      <c r="K11018" t="s">
        <v>11771</v>
      </c>
    </row>
    <row r="11019" spans="10:11" x14ac:dyDescent="0.25">
      <c r="J11019" s="1" t="s">
        <v>24524</v>
      </c>
      <c r="K11019" t="s">
        <v>11772</v>
      </c>
    </row>
    <row r="11020" spans="10:11" x14ac:dyDescent="0.25">
      <c r="J11020" s="1" t="s">
        <v>24525</v>
      </c>
      <c r="K11020" t="s">
        <v>11773</v>
      </c>
    </row>
    <row r="11021" spans="10:11" x14ac:dyDescent="0.25">
      <c r="J11021" s="1" t="s">
        <v>24526</v>
      </c>
      <c r="K11021" t="s">
        <v>574</v>
      </c>
    </row>
    <row r="11022" spans="10:11" x14ac:dyDescent="0.25">
      <c r="J11022" s="1" t="s">
        <v>24527</v>
      </c>
      <c r="K11022" t="s">
        <v>11774</v>
      </c>
    </row>
    <row r="11023" spans="10:11" x14ac:dyDescent="0.25">
      <c r="J11023" s="1" t="s">
        <v>24528</v>
      </c>
      <c r="K11023" t="s">
        <v>11775</v>
      </c>
    </row>
    <row r="11024" spans="10:11" x14ac:dyDescent="0.25">
      <c r="J11024" s="1" t="s">
        <v>24529</v>
      </c>
      <c r="K11024" t="s">
        <v>11776</v>
      </c>
    </row>
    <row r="11025" spans="10:11" x14ac:dyDescent="0.25">
      <c r="J11025" s="1" t="s">
        <v>24530</v>
      </c>
      <c r="K11025" t="s">
        <v>575</v>
      </c>
    </row>
    <row r="11026" spans="10:11" x14ac:dyDescent="0.25">
      <c r="J11026" s="1" t="s">
        <v>24531</v>
      </c>
      <c r="K11026" t="s">
        <v>576</v>
      </c>
    </row>
    <row r="11027" spans="10:11" x14ac:dyDescent="0.25">
      <c r="J11027" s="1" t="s">
        <v>24532</v>
      </c>
      <c r="K11027" t="s">
        <v>11777</v>
      </c>
    </row>
    <row r="11028" spans="10:11" x14ac:dyDescent="0.25">
      <c r="J11028" s="1" t="s">
        <v>24533</v>
      </c>
      <c r="K11028" t="s">
        <v>11778</v>
      </c>
    </row>
    <row r="11029" spans="10:11" x14ac:dyDescent="0.25">
      <c r="J11029" s="1" t="s">
        <v>24534</v>
      </c>
      <c r="K11029" t="s">
        <v>11779</v>
      </c>
    </row>
    <row r="11030" spans="10:11" x14ac:dyDescent="0.25">
      <c r="J11030" s="1" t="s">
        <v>24535</v>
      </c>
      <c r="K11030" t="s">
        <v>11780</v>
      </c>
    </row>
    <row r="11031" spans="10:11" x14ac:dyDescent="0.25">
      <c r="J11031" s="1" t="s">
        <v>24536</v>
      </c>
      <c r="K11031" t="s">
        <v>11781</v>
      </c>
    </row>
    <row r="11032" spans="10:11" x14ac:dyDescent="0.25">
      <c r="J11032" s="1" t="s">
        <v>24537</v>
      </c>
      <c r="K11032" t="s">
        <v>11782</v>
      </c>
    </row>
    <row r="11033" spans="10:11" x14ac:dyDescent="0.25">
      <c r="J11033" s="1" t="s">
        <v>24538</v>
      </c>
      <c r="K11033" t="s">
        <v>1741</v>
      </c>
    </row>
    <row r="11034" spans="10:11" x14ac:dyDescent="0.25">
      <c r="J11034" s="1" t="s">
        <v>24539</v>
      </c>
      <c r="K11034" t="s">
        <v>577</v>
      </c>
    </row>
    <row r="11035" spans="10:11" x14ac:dyDescent="0.25">
      <c r="J11035" s="1" t="s">
        <v>24540</v>
      </c>
      <c r="K11035" t="s">
        <v>11783</v>
      </c>
    </row>
    <row r="11036" spans="10:11" x14ac:dyDescent="0.25">
      <c r="J11036" s="1" t="s">
        <v>24541</v>
      </c>
      <c r="K11036" t="s">
        <v>11784</v>
      </c>
    </row>
    <row r="11037" spans="10:11" x14ac:dyDescent="0.25">
      <c r="J11037" s="1" t="s">
        <v>24542</v>
      </c>
      <c r="K11037" t="s">
        <v>11785</v>
      </c>
    </row>
    <row r="11038" spans="10:11" x14ac:dyDescent="0.25">
      <c r="J11038" s="1" t="s">
        <v>24543</v>
      </c>
      <c r="K11038" t="s">
        <v>11786</v>
      </c>
    </row>
    <row r="11039" spans="10:11" x14ac:dyDescent="0.25">
      <c r="J11039" s="1" t="s">
        <v>24544</v>
      </c>
      <c r="K11039" t="s">
        <v>11787</v>
      </c>
    </row>
    <row r="11040" spans="10:11" x14ac:dyDescent="0.25">
      <c r="J11040" s="1" t="s">
        <v>24545</v>
      </c>
      <c r="K11040" t="s">
        <v>11788</v>
      </c>
    </row>
    <row r="11041" spans="10:11" x14ac:dyDescent="0.25">
      <c r="J11041" s="1" t="s">
        <v>24546</v>
      </c>
      <c r="K11041" t="s">
        <v>11789</v>
      </c>
    </row>
    <row r="11042" spans="10:11" x14ac:dyDescent="0.25">
      <c r="J11042" s="1" t="s">
        <v>24547</v>
      </c>
      <c r="K11042" t="s">
        <v>11790</v>
      </c>
    </row>
    <row r="11043" spans="10:11" x14ac:dyDescent="0.25">
      <c r="J11043" s="1" t="s">
        <v>24548</v>
      </c>
      <c r="K11043" t="s">
        <v>11791</v>
      </c>
    </row>
    <row r="11044" spans="10:11" x14ac:dyDescent="0.25">
      <c r="J11044" s="1" t="s">
        <v>24549</v>
      </c>
      <c r="K11044" t="s">
        <v>11792</v>
      </c>
    </row>
    <row r="11045" spans="10:11" x14ac:dyDescent="0.25">
      <c r="J11045" s="1" t="s">
        <v>24550</v>
      </c>
      <c r="K11045" t="s">
        <v>11793</v>
      </c>
    </row>
    <row r="11046" spans="10:11" x14ac:dyDescent="0.25">
      <c r="J11046" s="1" t="s">
        <v>24551</v>
      </c>
      <c r="K11046" t="s">
        <v>1742</v>
      </c>
    </row>
    <row r="11047" spans="10:11" x14ac:dyDescent="0.25">
      <c r="J11047" s="1" t="s">
        <v>24552</v>
      </c>
      <c r="K11047" t="s">
        <v>1008</v>
      </c>
    </row>
    <row r="11048" spans="10:11" x14ac:dyDescent="0.25">
      <c r="J11048" s="1" t="s">
        <v>24553</v>
      </c>
      <c r="K11048" t="s">
        <v>11794</v>
      </c>
    </row>
    <row r="11049" spans="10:11" x14ac:dyDescent="0.25">
      <c r="J11049" s="1" t="s">
        <v>24554</v>
      </c>
      <c r="K11049" t="s">
        <v>578</v>
      </c>
    </row>
    <row r="11050" spans="10:11" x14ac:dyDescent="0.25">
      <c r="J11050" s="1" t="s">
        <v>24555</v>
      </c>
      <c r="K11050" t="s">
        <v>11795</v>
      </c>
    </row>
    <row r="11051" spans="10:11" x14ac:dyDescent="0.25">
      <c r="J11051" s="1" t="s">
        <v>24556</v>
      </c>
      <c r="K11051" t="s">
        <v>11796</v>
      </c>
    </row>
    <row r="11052" spans="10:11" x14ac:dyDescent="0.25">
      <c r="J11052" s="1" t="s">
        <v>24557</v>
      </c>
      <c r="K11052" t="s">
        <v>11797</v>
      </c>
    </row>
    <row r="11053" spans="10:11" x14ac:dyDescent="0.25">
      <c r="J11053" s="1" t="s">
        <v>24558</v>
      </c>
      <c r="K11053" t="s">
        <v>11798</v>
      </c>
    </row>
    <row r="11054" spans="10:11" x14ac:dyDescent="0.25">
      <c r="J11054" s="1" t="s">
        <v>24559</v>
      </c>
      <c r="K11054" t="s">
        <v>11799</v>
      </c>
    </row>
    <row r="11055" spans="10:11" x14ac:dyDescent="0.25">
      <c r="J11055" s="1" t="s">
        <v>24560</v>
      </c>
      <c r="K11055" t="s">
        <v>11800</v>
      </c>
    </row>
    <row r="11056" spans="10:11" x14ac:dyDescent="0.25">
      <c r="J11056" s="1" t="s">
        <v>24561</v>
      </c>
      <c r="K11056" t="s">
        <v>2477</v>
      </c>
    </row>
    <row r="11057" spans="10:11" x14ac:dyDescent="0.25">
      <c r="J11057" s="1" t="s">
        <v>24562</v>
      </c>
      <c r="K11057" t="s">
        <v>11801</v>
      </c>
    </row>
    <row r="11058" spans="10:11" x14ac:dyDescent="0.25">
      <c r="J11058" s="1" t="s">
        <v>24563</v>
      </c>
      <c r="K11058" t="s">
        <v>11802</v>
      </c>
    </row>
    <row r="11059" spans="10:11" x14ac:dyDescent="0.25">
      <c r="J11059" s="1" t="s">
        <v>24564</v>
      </c>
      <c r="K11059" t="s">
        <v>11803</v>
      </c>
    </row>
    <row r="11060" spans="10:11" x14ac:dyDescent="0.25">
      <c r="J11060" s="1" t="s">
        <v>24565</v>
      </c>
      <c r="K11060" t="s">
        <v>11804</v>
      </c>
    </row>
    <row r="11061" spans="10:11" x14ac:dyDescent="0.25">
      <c r="J11061" s="1" t="s">
        <v>24566</v>
      </c>
      <c r="K11061" t="s">
        <v>11805</v>
      </c>
    </row>
    <row r="11062" spans="10:11" x14ac:dyDescent="0.25">
      <c r="J11062" s="1" t="s">
        <v>24567</v>
      </c>
      <c r="K11062" t="s">
        <v>11806</v>
      </c>
    </row>
    <row r="11063" spans="10:11" x14ac:dyDescent="0.25">
      <c r="J11063" s="1" t="s">
        <v>24568</v>
      </c>
      <c r="K11063" t="s">
        <v>11807</v>
      </c>
    </row>
    <row r="11064" spans="10:11" x14ac:dyDescent="0.25">
      <c r="J11064" s="1" t="s">
        <v>24569</v>
      </c>
      <c r="K11064" t="s">
        <v>11808</v>
      </c>
    </row>
    <row r="11065" spans="10:11" x14ac:dyDescent="0.25">
      <c r="J11065" s="1" t="s">
        <v>24570</v>
      </c>
      <c r="K11065" t="s">
        <v>11809</v>
      </c>
    </row>
    <row r="11066" spans="10:11" x14ac:dyDescent="0.25">
      <c r="J11066" s="1" t="s">
        <v>24571</v>
      </c>
      <c r="K11066" t="s">
        <v>11810</v>
      </c>
    </row>
    <row r="11067" spans="10:11" x14ac:dyDescent="0.25">
      <c r="J11067" s="1" t="s">
        <v>24572</v>
      </c>
      <c r="K11067" t="s">
        <v>11811</v>
      </c>
    </row>
    <row r="11068" spans="10:11" x14ac:dyDescent="0.25">
      <c r="J11068" s="1" t="s">
        <v>24573</v>
      </c>
      <c r="K11068" t="s">
        <v>11812</v>
      </c>
    </row>
    <row r="11069" spans="10:11" x14ac:dyDescent="0.25">
      <c r="J11069" s="1" t="s">
        <v>24574</v>
      </c>
      <c r="K11069" t="s">
        <v>1743</v>
      </c>
    </row>
    <row r="11070" spans="10:11" x14ac:dyDescent="0.25">
      <c r="J11070" s="1" t="s">
        <v>24575</v>
      </c>
      <c r="K11070" t="s">
        <v>11813</v>
      </c>
    </row>
    <row r="11071" spans="10:11" x14ac:dyDescent="0.25">
      <c r="J11071" s="1" t="s">
        <v>24576</v>
      </c>
      <c r="K11071" t="s">
        <v>11814</v>
      </c>
    </row>
    <row r="11072" spans="10:11" x14ac:dyDescent="0.25">
      <c r="J11072" s="1" t="s">
        <v>24577</v>
      </c>
      <c r="K11072" t="s">
        <v>11815</v>
      </c>
    </row>
    <row r="11073" spans="10:11" x14ac:dyDescent="0.25">
      <c r="J11073" s="1" t="s">
        <v>24578</v>
      </c>
      <c r="K11073" t="s">
        <v>11816</v>
      </c>
    </row>
    <row r="11074" spans="10:11" x14ac:dyDescent="0.25">
      <c r="J11074" s="1" t="s">
        <v>24579</v>
      </c>
      <c r="K11074" t="s">
        <v>11817</v>
      </c>
    </row>
    <row r="11075" spans="10:11" x14ac:dyDescent="0.25">
      <c r="J11075" s="1" t="s">
        <v>24580</v>
      </c>
      <c r="K11075" t="s">
        <v>11818</v>
      </c>
    </row>
    <row r="11076" spans="10:11" x14ac:dyDescent="0.25">
      <c r="J11076" s="1" t="s">
        <v>24581</v>
      </c>
      <c r="K11076" t="s">
        <v>1744</v>
      </c>
    </row>
    <row r="11077" spans="10:11" x14ac:dyDescent="0.25">
      <c r="J11077" s="1" t="s">
        <v>24582</v>
      </c>
      <c r="K11077" t="s">
        <v>11819</v>
      </c>
    </row>
    <row r="11078" spans="10:11" x14ac:dyDescent="0.25">
      <c r="J11078" s="1" t="s">
        <v>24583</v>
      </c>
      <c r="K11078" t="s">
        <v>11820</v>
      </c>
    </row>
    <row r="11079" spans="10:11" x14ac:dyDescent="0.25">
      <c r="J11079" s="1" t="s">
        <v>24584</v>
      </c>
      <c r="K11079" t="s">
        <v>11821</v>
      </c>
    </row>
    <row r="11080" spans="10:11" x14ac:dyDescent="0.25">
      <c r="J11080" s="1" t="s">
        <v>24585</v>
      </c>
      <c r="K11080" t="s">
        <v>11822</v>
      </c>
    </row>
    <row r="11081" spans="10:11" x14ac:dyDescent="0.25">
      <c r="J11081" s="1" t="s">
        <v>24586</v>
      </c>
      <c r="K11081" t="s">
        <v>1009</v>
      </c>
    </row>
    <row r="11082" spans="10:11" x14ac:dyDescent="0.25">
      <c r="J11082" s="1" t="s">
        <v>24587</v>
      </c>
      <c r="K11082" t="s">
        <v>11823</v>
      </c>
    </row>
    <row r="11083" spans="10:11" x14ac:dyDescent="0.25">
      <c r="J11083" s="1" t="s">
        <v>24588</v>
      </c>
      <c r="K11083" t="s">
        <v>11824</v>
      </c>
    </row>
    <row r="11084" spans="10:11" x14ac:dyDescent="0.25">
      <c r="J11084" s="1" t="s">
        <v>24589</v>
      </c>
      <c r="K11084" t="s">
        <v>11825</v>
      </c>
    </row>
    <row r="11085" spans="10:11" x14ac:dyDescent="0.25">
      <c r="J11085" s="1" t="s">
        <v>24590</v>
      </c>
      <c r="K11085" t="s">
        <v>11826</v>
      </c>
    </row>
    <row r="11086" spans="10:11" x14ac:dyDescent="0.25">
      <c r="J11086" s="1" t="s">
        <v>24591</v>
      </c>
      <c r="K11086" t="s">
        <v>11827</v>
      </c>
    </row>
    <row r="11087" spans="10:11" x14ac:dyDescent="0.25">
      <c r="J11087" s="1" t="s">
        <v>24592</v>
      </c>
      <c r="K11087" t="s">
        <v>11828</v>
      </c>
    </row>
    <row r="11088" spans="10:11" x14ac:dyDescent="0.25">
      <c r="J11088" s="1" t="s">
        <v>24593</v>
      </c>
      <c r="K11088" t="s">
        <v>11829</v>
      </c>
    </row>
    <row r="11089" spans="10:11" x14ac:dyDescent="0.25">
      <c r="J11089" s="1" t="s">
        <v>24594</v>
      </c>
      <c r="K11089" t="s">
        <v>11830</v>
      </c>
    </row>
    <row r="11090" spans="10:11" x14ac:dyDescent="0.25">
      <c r="J11090" s="1" t="s">
        <v>24595</v>
      </c>
      <c r="K11090" t="s">
        <v>11831</v>
      </c>
    </row>
    <row r="11091" spans="10:11" x14ac:dyDescent="0.25">
      <c r="J11091" s="1" t="s">
        <v>24596</v>
      </c>
      <c r="K11091" t="s">
        <v>11832</v>
      </c>
    </row>
    <row r="11092" spans="10:11" x14ac:dyDescent="0.25">
      <c r="J11092" s="1" t="s">
        <v>24597</v>
      </c>
      <c r="K11092" t="s">
        <v>11833</v>
      </c>
    </row>
    <row r="11093" spans="10:11" x14ac:dyDescent="0.25">
      <c r="J11093" s="1" t="s">
        <v>24598</v>
      </c>
      <c r="K11093" t="s">
        <v>11834</v>
      </c>
    </row>
    <row r="11094" spans="10:11" x14ac:dyDescent="0.25">
      <c r="J11094" s="1" t="s">
        <v>24599</v>
      </c>
      <c r="K11094" t="s">
        <v>11835</v>
      </c>
    </row>
    <row r="11095" spans="10:11" x14ac:dyDescent="0.25">
      <c r="J11095" s="1" t="s">
        <v>24600</v>
      </c>
      <c r="K11095" t="s">
        <v>11836</v>
      </c>
    </row>
    <row r="11096" spans="10:11" x14ac:dyDescent="0.25">
      <c r="J11096" s="1" t="s">
        <v>24601</v>
      </c>
      <c r="K11096" t="s">
        <v>11837</v>
      </c>
    </row>
    <row r="11097" spans="10:11" x14ac:dyDescent="0.25">
      <c r="J11097" s="1" t="s">
        <v>24602</v>
      </c>
      <c r="K11097" t="s">
        <v>11838</v>
      </c>
    </row>
    <row r="11098" spans="10:11" x14ac:dyDescent="0.25">
      <c r="J11098" s="1" t="s">
        <v>24603</v>
      </c>
      <c r="K11098" t="s">
        <v>11839</v>
      </c>
    </row>
    <row r="11099" spans="10:11" x14ac:dyDescent="0.25">
      <c r="J11099" s="1" t="s">
        <v>24604</v>
      </c>
      <c r="K11099" t="s">
        <v>1010</v>
      </c>
    </row>
    <row r="11100" spans="10:11" x14ac:dyDescent="0.25">
      <c r="J11100" s="1" t="s">
        <v>24605</v>
      </c>
      <c r="K11100" t="s">
        <v>11840</v>
      </c>
    </row>
    <row r="11101" spans="10:11" x14ac:dyDescent="0.25">
      <c r="J11101" s="1" t="s">
        <v>24606</v>
      </c>
      <c r="K11101" t="s">
        <v>11841</v>
      </c>
    </row>
    <row r="11102" spans="10:11" x14ac:dyDescent="0.25">
      <c r="J11102" s="1" t="s">
        <v>24607</v>
      </c>
      <c r="K11102" t="s">
        <v>11842</v>
      </c>
    </row>
    <row r="11103" spans="10:11" x14ac:dyDescent="0.25">
      <c r="J11103" s="1" t="s">
        <v>24608</v>
      </c>
      <c r="K11103" t="s">
        <v>11843</v>
      </c>
    </row>
    <row r="11104" spans="10:11" x14ac:dyDescent="0.25">
      <c r="J11104" s="1" t="s">
        <v>24609</v>
      </c>
      <c r="K11104" t="s">
        <v>1745</v>
      </c>
    </row>
    <row r="11105" spans="10:11" x14ac:dyDescent="0.25">
      <c r="J11105" s="1" t="s">
        <v>24610</v>
      </c>
      <c r="K11105" t="s">
        <v>11844</v>
      </c>
    </row>
    <row r="11106" spans="10:11" x14ac:dyDescent="0.25">
      <c r="J11106" s="1" t="s">
        <v>24611</v>
      </c>
      <c r="K11106" t="s">
        <v>11845</v>
      </c>
    </row>
    <row r="11107" spans="10:11" x14ac:dyDescent="0.25">
      <c r="J11107" s="1" t="s">
        <v>24612</v>
      </c>
      <c r="K11107" t="s">
        <v>1746</v>
      </c>
    </row>
    <row r="11108" spans="10:11" x14ac:dyDescent="0.25">
      <c r="J11108" s="1" t="s">
        <v>24613</v>
      </c>
      <c r="K11108" t="s">
        <v>11846</v>
      </c>
    </row>
    <row r="11109" spans="10:11" x14ac:dyDescent="0.25">
      <c r="J11109" s="1" t="s">
        <v>24614</v>
      </c>
      <c r="K11109" t="s">
        <v>11847</v>
      </c>
    </row>
    <row r="11110" spans="10:11" x14ac:dyDescent="0.25">
      <c r="J11110" s="1" t="s">
        <v>24615</v>
      </c>
      <c r="K11110" t="s">
        <v>2478</v>
      </c>
    </row>
    <row r="11111" spans="10:11" x14ac:dyDescent="0.25">
      <c r="J11111" s="1" t="s">
        <v>24616</v>
      </c>
      <c r="K11111" t="s">
        <v>11848</v>
      </c>
    </row>
    <row r="11112" spans="10:11" x14ac:dyDescent="0.25">
      <c r="J11112" s="1" t="s">
        <v>24617</v>
      </c>
      <c r="K11112" t="s">
        <v>11849</v>
      </c>
    </row>
    <row r="11113" spans="10:11" x14ac:dyDescent="0.25">
      <c r="J11113" s="1" t="s">
        <v>24618</v>
      </c>
      <c r="K11113" t="s">
        <v>11850</v>
      </c>
    </row>
    <row r="11114" spans="10:11" x14ac:dyDescent="0.25">
      <c r="J11114" s="1" t="s">
        <v>24619</v>
      </c>
      <c r="K11114" t="s">
        <v>11851</v>
      </c>
    </row>
    <row r="11115" spans="10:11" x14ac:dyDescent="0.25">
      <c r="J11115" s="1" t="s">
        <v>24620</v>
      </c>
      <c r="K11115" t="s">
        <v>11852</v>
      </c>
    </row>
    <row r="11116" spans="10:11" x14ac:dyDescent="0.25">
      <c r="J11116" s="1" t="s">
        <v>24621</v>
      </c>
      <c r="K11116" t="s">
        <v>11853</v>
      </c>
    </row>
    <row r="11117" spans="10:11" x14ac:dyDescent="0.25">
      <c r="J11117" s="1" t="s">
        <v>24622</v>
      </c>
      <c r="K11117" t="s">
        <v>1747</v>
      </c>
    </row>
    <row r="11118" spans="10:11" x14ac:dyDescent="0.25">
      <c r="J11118" s="1" t="s">
        <v>24623</v>
      </c>
      <c r="K11118" t="s">
        <v>1748</v>
      </c>
    </row>
    <row r="11119" spans="10:11" x14ac:dyDescent="0.25">
      <c r="J11119" s="1" t="s">
        <v>24624</v>
      </c>
      <c r="K11119" t="s">
        <v>1749</v>
      </c>
    </row>
    <row r="11120" spans="10:11" x14ac:dyDescent="0.25">
      <c r="J11120" s="1" t="s">
        <v>24625</v>
      </c>
      <c r="K11120" t="s">
        <v>11854</v>
      </c>
    </row>
    <row r="11121" spans="10:11" x14ac:dyDescent="0.25">
      <c r="J11121" s="1" t="s">
        <v>24626</v>
      </c>
      <c r="K11121" t="s">
        <v>11855</v>
      </c>
    </row>
    <row r="11122" spans="10:11" x14ac:dyDescent="0.25">
      <c r="J11122" s="1" t="s">
        <v>24627</v>
      </c>
      <c r="K11122" t="s">
        <v>11856</v>
      </c>
    </row>
    <row r="11123" spans="10:11" x14ac:dyDescent="0.25">
      <c r="J11123" s="1" t="s">
        <v>24628</v>
      </c>
      <c r="K11123" t="s">
        <v>11857</v>
      </c>
    </row>
    <row r="11124" spans="10:11" x14ac:dyDescent="0.25">
      <c r="J11124" s="1" t="s">
        <v>24629</v>
      </c>
      <c r="K11124" t="s">
        <v>11858</v>
      </c>
    </row>
    <row r="11125" spans="10:11" x14ac:dyDescent="0.25">
      <c r="J11125" s="1" t="s">
        <v>24630</v>
      </c>
      <c r="K11125" t="s">
        <v>11859</v>
      </c>
    </row>
    <row r="11126" spans="10:11" x14ac:dyDescent="0.25">
      <c r="J11126" s="1" t="s">
        <v>24631</v>
      </c>
      <c r="K11126" t="s">
        <v>11860</v>
      </c>
    </row>
    <row r="11127" spans="10:11" x14ac:dyDescent="0.25">
      <c r="J11127" s="1" t="s">
        <v>24632</v>
      </c>
      <c r="K11127" t="s">
        <v>11861</v>
      </c>
    </row>
    <row r="11128" spans="10:11" x14ac:dyDescent="0.25">
      <c r="J11128" s="1" t="s">
        <v>24633</v>
      </c>
      <c r="K11128" t="s">
        <v>11862</v>
      </c>
    </row>
    <row r="11129" spans="10:11" x14ac:dyDescent="0.25">
      <c r="J11129" s="1" t="s">
        <v>24634</v>
      </c>
      <c r="K11129" t="s">
        <v>11863</v>
      </c>
    </row>
    <row r="11130" spans="10:11" x14ac:dyDescent="0.25">
      <c r="J11130" s="1" t="s">
        <v>24635</v>
      </c>
      <c r="K11130" t="s">
        <v>1750</v>
      </c>
    </row>
    <row r="11131" spans="10:11" x14ac:dyDescent="0.25">
      <c r="J11131" s="1" t="s">
        <v>24636</v>
      </c>
      <c r="K11131" t="s">
        <v>2479</v>
      </c>
    </row>
    <row r="11132" spans="10:11" x14ac:dyDescent="0.25">
      <c r="J11132" s="1" t="s">
        <v>24637</v>
      </c>
      <c r="K11132" t="s">
        <v>1751</v>
      </c>
    </row>
    <row r="11133" spans="10:11" x14ac:dyDescent="0.25">
      <c r="J11133" s="1" t="s">
        <v>24638</v>
      </c>
      <c r="K11133" t="s">
        <v>1752</v>
      </c>
    </row>
    <row r="11134" spans="10:11" x14ac:dyDescent="0.25">
      <c r="J11134" s="1" t="s">
        <v>24639</v>
      </c>
      <c r="K11134" t="s">
        <v>11864</v>
      </c>
    </row>
    <row r="11135" spans="10:11" x14ac:dyDescent="0.25">
      <c r="J11135" s="1" t="s">
        <v>24640</v>
      </c>
      <c r="K11135" t="s">
        <v>11865</v>
      </c>
    </row>
    <row r="11136" spans="10:11" x14ac:dyDescent="0.25">
      <c r="J11136" s="1" t="s">
        <v>24641</v>
      </c>
      <c r="K11136" t="s">
        <v>11866</v>
      </c>
    </row>
    <row r="11137" spans="10:11" x14ac:dyDescent="0.25">
      <c r="J11137" s="1" t="s">
        <v>24642</v>
      </c>
      <c r="K11137" t="s">
        <v>11867</v>
      </c>
    </row>
    <row r="11138" spans="10:11" x14ac:dyDescent="0.25">
      <c r="J11138" s="1" t="s">
        <v>24643</v>
      </c>
      <c r="K11138" t="s">
        <v>11868</v>
      </c>
    </row>
    <row r="11139" spans="10:11" x14ac:dyDescent="0.25">
      <c r="J11139" s="1" t="s">
        <v>24644</v>
      </c>
      <c r="K11139" t="s">
        <v>11869</v>
      </c>
    </row>
    <row r="11140" spans="10:11" x14ac:dyDescent="0.25">
      <c r="J11140" s="1" t="s">
        <v>24645</v>
      </c>
      <c r="K11140" t="s">
        <v>11870</v>
      </c>
    </row>
    <row r="11141" spans="10:11" x14ac:dyDescent="0.25">
      <c r="J11141" s="1" t="s">
        <v>24646</v>
      </c>
      <c r="K11141" t="s">
        <v>2480</v>
      </c>
    </row>
    <row r="11142" spans="10:11" x14ac:dyDescent="0.25">
      <c r="J11142" s="1" t="s">
        <v>24647</v>
      </c>
      <c r="K11142" t="s">
        <v>11871</v>
      </c>
    </row>
    <row r="11143" spans="10:11" x14ac:dyDescent="0.25">
      <c r="J11143" s="1" t="s">
        <v>24648</v>
      </c>
      <c r="K11143" t="s">
        <v>11872</v>
      </c>
    </row>
    <row r="11144" spans="10:11" x14ac:dyDescent="0.25">
      <c r="J11144" s="1" t="s">
        <v>24649</v>
      </c>
      <c r="K11144" t="s">
        <v>11873</v>
      </c>
    </row>
    <row r="11145" spans="10:11" x14ac:dyDescent="0.25">
      <c r="J11145" s="1" t="s">
        <v>24650</v>
      </c>
      <c r="K11145" t="s">
        <v>11874</v>
      </c>
    </row>
    <row r="11146" spans="10:11" x14ac:dyDescent="0.25">
      <c r="J11146" s="1" t="s">
        <v>24651</v>
      </c>
      <c r="K11146" t="s">
        <v>2481</v>
      </c>
    </row>
    <row r="11147" spans="10:11" x14ac:dyDescent="0.25">
      <c r="J11147" s="1" t="s">
        <v>24652</v>
      </c>
      <c r="K11147" t="s">
        <v>11875</v>
      </c>
    </row>
    <row r="11148" spans="10:11" x14ac:dyDescent="0.25">
      <c r="J11148" s="1" t="s">
        <v>24653</v>
      </c>
      <c r="K11148" t="s">
        <v>11876</v>
      </c>
    </row>
    <row r="11149" spans="10:11" x14ac:dyDescent="0.25">
      <c r="J11149" s="1" t="s">
        <v>24654</v>
      </c>
      <c r="K11149" t="s">
        <v>11877</v>
      </c>
    </row>
    <row r="11150" spans="10:11" x14ac:dyDescent="0.25">
      <c r="J11150" s="1" t="s">
        <v>24655</v>
      </c>
      <c r="K11150" t="s">
        <v>11878</v>
      </c>
    </row>
    <row r="11151" spans="10:11" x14ac:dyDescent="0.25">
      <c r="J11151" s="1" t="s">
        <v>24656</v>
      </c>
      <c r="K11151" t="s">
        <v>11879</v>
      </c>
    </row>
    <row r="11152" spans="10:11" x14ac:dyDescent="0.25">
      <c r="J11152" s="1" t="s">
        <v>24657</v>
      </c>
      <c r="K11152" t="s">
        <v>11880</v>
      </c>
    </row>
    <row r="11153" spans="10:11" x14ac:dyDescent="0.25">
      <c r="J11153" s="1" t="s">
        <v>24658</v>
      </c>
      <c r="K11153" t="s">
        <v>11881</v>
      </c>
    </row>
    <row r="11154" spans="10:11" x14ac:dyDescent="0.25">
      <c r="J11154" s="1" t="s">
        <v>24659</v>
      </c>
      <c r="K11154" t="s">
        <v>11882</v>
      </c>
    </row>
    <row r="11155" spans="10:11" x14ac:dyDescent="0.25">
      <c r="J11155" s="1" t="s">
        <v>24660</v>
      </c>
      <c r="K11155" t="s">
        <v>11883</v>
      </c>
    </row>
    <row r="11156" spans="10:11" x14ac:dyDescent="0.25">
      <c r="J11156" s="1" t="s">
        <v>24661</v>
      </c>
      <c r="K11156" t="s">
        <v>11884</v>
      </c>
    </row>
    <row r="11157" spans="10:11" x14ac:dyDescent="0.25">
      <c r="J11157" s="1" t="s">
        <v>24662</v>
      </c>
      <c r="K11157" t="s">
        <v>11885</v>
      </c>
    </row>
    <row r="11158" spans="10:11" x14ac:dyDescent="0.25">
      <c r="J11158" s="1" t="s">
        <v>24663</v>
      </c>
      <c r="K11158" t="s">
        <v>1753</v>
      </c>
    </row>
    <row r="11159" spans="10:11" x14ac:dyDescent="0.25">
      <c r="J11159" s="1" t="s">
        <v>24664</v>
      </c>
      <c r="K11159" t="s">
        <v>11886</v>
      </c>
    </row>
    <row r="11160" spans="10:11" x14ac:dyDescent="0.25">
      <c r="J11160" s="1" t="s">
        <v>24665</v>
      </c>
      <c r="K11160" t="s">
        <v>11887</v>
      </c>
    </row>
    <row r="11161" spans="10:11" x14ac:dyDescent="0.25">
      <c r="J11161" s="1" t="s">
        <v>24666</v>
      </c>
      <c r="K11161" t="s">
        <v>11888</v>
      </c>
    </row>
    <row r="11162" spans="10:11" x14ac:dyDescent="0.25">
      <c r="J11162" s="1" t="s">
        <v>24667</v>
      </c>
      <c r="K11162" t="s">
        <v>2482</v>
      </c>
    </row>
    <row r="11163" spans="10:11" x14ac:dyDescent="0.25">
      <c r="J11163" s="1" t="s">
        <v>24668</v>
      </c>
      <c r="K11163" t="s">
        <v>11889</v>
      </c>
    </row>
    <row r="11164" spans="10:11" x14ac:dyDescent="0.25">
      <c r="J11164" s="1" t="s">
        <v>24669</v>
      </c>
      <c r="K11164" t="s">
        <v>11890</v>
      </c>
    </row>
    <row r="11165" spans="10:11" x14ac:dyDescent="0.25">
      <c r="J11165" s="1" t="s">
        <v>24670</v>
      </c>
      <c r="K11165" t="s">
        <v>11891</v>
      </c>
    </row>
    <row r="11166" spans="10:11" x14ac:dyDescent="0.25">
      <c r="J11166" s="1" t="s">
        <v>24671</v>
      </c>
      <c r="K11166" t="s">
        <v>11892</v>
      </c>
    </row>
    <row r="11167" spans="10:11" x14ac:dyDescent="0.25">
      <c r="J11167" s="1" t="s">
        <v>24672</v>
      </c>
      <c r="K11167" t="s">
        <v>11893</v>
      </c>
    </row>
    <row r="11168" spans="10:11" x14ac:dyDescent="0.25">
      <c r="J11168" s="1" t="s">
        <v>24673</v>
      </c>
      <c r="K11168" t="s">
        <v>11894</v>
      </c>
    </row>
    <row r="11169" spans="10:11" x14ac:dyDescent="0.25">
      <c r="J11169" s="1" t="s">
        <v>24674</v>
      </c>
      <c r="K11169" t="s">
        <v>11895</v>
      </c>
    </row>
    <row r="11170" spans="10:11" x14ac:dyDescent="0.25">
      <c r="J11170" s="1" t="s">
        <v>24675</v>
      </c>
      <c r="K11170" t="s">
        <v>11896</v>
      </c>
    </row>
    <row r="11171" spans="10:11" x14ac:dyDescent="0.25">
      <c r="J11171" s="1" t="s">
        <v>24676</v>
      </c>
      <c r="K11171" t="s">
        <v>11897</v>
      </c>
    </row>
    <row r="11172" spans="10:11" x14ac:dyDescent="0.25">
      <c r="J11172" s="1" t="s">
        <v>24677</v>
      </c>
      <c r="K11172" t="s">
        <v>11898</v>
      </c>
    </row>
    <row r="11173" spans="10:11" x14ac:dyDescent="0.25">
      <c r="J11173" s="1" t="s">
        <v>24678</v>
      </c>
      <c r="K11173" t="s">
        <v>11899</v>
      </c>
    </row>
    <row r="11174" spans="10:11" x14ac:dyDescent="0.25">
      <c r="J11174" s="1" t="s">
        <v>24679</v>
      </c>
      <c r="K11174" t="s">
        <v>11900</v>
      </c>
    </row>
    <row r="11175" spans="10:11" x14ac:dyDescent="0.25">
      <c r="J11175" s="1" t="s">
        <v>24680</v>
      </c>
      <c r="K11175" t="s">
        <v>11901</v>
      </c>
    </row>
    <row r="11176" spans="10:11" x14ac:dyDescent="0.25">
      <c r="J11176" s="1" t="s">
        <v>24681</v>
      </c>
      <c r="K11176" t="s">
        <v>11902</v>
      </c>
    </row>
    <row r="11177" spans="10:11" x14ac:dyDescent="0.25">
      <c r="J11177" s="1" t="s">
        <v>24682</v>
      </c>
      <c r="K11177" t="s">
        <v>11903</v>
      </c>
    </row>
    <row r="11178" spans="10:11" x14ac:dyDescent="0.25">
      <c r="J11178" s="1" t="s">
        <v>24683</v>
      </c>
      <c r="K11178" t="s">
        <v>11904</v>
      </c>
    </row>
    <row r="11179" spans="10:11" x14ac:dyDescent="0.25">
      <c r="J11179" s="1" t="s">
        <v>24684</v>
      </c>
      <c r="K11179" t="s">
        <v>11905</v>
      </c>
    </row>
    <row r="11180" spans="10:11" x14ac:dyDescent="0.25">
      <c r="J11180" s="1" t="s">
        <v>24685</v>
      </c>
      <c r="K11180" t="s">
        <v>11906</v>
      </c>
    </row>
    <row r="11181" spans="10:11" x14ac:dyDescent="0.25">
      <c r="J11181" s="1" t="s">
        <v>24686</v>
      </c>
      <c r="K11181" t="s">
        <v>11907</v>
      </c>
    </row>
    <row r="11182" spans="10:11" x14ac:dyDescent="0.25">
      <c r="J11182" s="1" t="s">
        <v>24687</v>
      </c>
      <c r="K11182" t="s">
        <v>11908</v>
      </c>
    </row>
    <row r="11183" spans="10:11" x14ac:dyDescent="0.25">
      <c r="J11183" s="1" t="s">
        <v>24688</v>
      </c>
      <c r="K11183" t="s">
        <v>11909</v>
      </c>
    </row>
    <row r="11184" spans="10:11" x14ac:dyDescent="0.25">
      <c r="J11184" s="1" t="s">
        <v>24689</v>
      </c>
      <c r="K11184" t="s">
        <v>11910</v>
      </c>
    </row>
    <row r="11185" spans="10:11" x14ac:dyDescent="0.25">
      <c r="J11185" s="1" t="s">
        <v>24690</v>
      </c>
      <c r="K11185" t="s">
        <v>11911</v>
      </c>
    </row>
    <row r="11186" spans="10:11" x14ac:dyDescent="0.25">
      <c r="J11186" s="1" t="s">
        <v>24691</v>
      </c>
      <c r="K11186" t="s">
        <v>11912</v>
      </c>
    </row>
    <row r="11187" spans="10:11" x14ac:dyDescent="0.25">
      <c r="J11187" s="1" t="s">
        <v>24692</v>
      </c>
      <c r="K11187" t="s">
        <v>11913</v>
      </c>
    </row>
    <row r="11188" spans="10:11" x14ac:dyDescent="0.25">
      <c r="J11188" s="1" t="s">
        <v>24693</v>
      </c>
      <c r="K11188" t="s">
        <v>1754</v>
      </c>
    </row>
    <row r="11189" spans="10:11" x14ac:dyDescent="0.25">
      <c r="J11189" s="1" t="s">
        <v>24694</v>
      </c>
      <c r="K11189" t="s">
        <v>11914</v>
      </c>
    </row>
    <row r="11190" spans="10:11" x14ac:dyDescent="0.25">
      <c r="J11190" s="1" t="s">
        <v>24695</v>
      </c>
      <c r="K11190" t="s">
        <v>11915</v>
      </c>
    </row>
    <row r="11191" spans="10:11" x14ac:dyDescent="0.25">
      <c r="J11191" s="1" t="s">
        <v>24696</v>
      </c>
      <c r="K11191" t="s">
        <v>11916</v>
      </c>
    </row>
    <row r="11192" spans="10:11" x14ac:dyDescent="0.25">
      <c r="J11192" s="1" t="s">
        <v>24697</v>
      </c>
      <c r="K11192" t="s">
        <v>11917</v>
      </c>
    </row>
    <row r="11193" spans="10:11" x14ac:dyDescent="0.25">
      <c r="J11193" s="1" t="s">
        <v>24698</v>
      </c>
      <c r="K11193" t="s">
        <v>579</v>
      </c>
    </row>
    <row r="11194" spans="10:11" x14ac:dyDescent="0.25">
      <c r="J11194" s="1" t="s">
        <v>24699</v>
      </c>
      <c r="K11194" t="s">
        <v>11918</v>
      </c>
    </row>
    <row r="11195" spans="10:11" x14ac:dyDescent="0.25">
      <c r="J11195" s="1" t="s">
        <v>24700</v>
      </c>
      <c r="K11195" t="s">
        <v>11919</v>
      </c>
    </row>
    <row r="11196" spans="10:11" x14ac:dyDescent="0.25">
      <c r="J11196" s="1" t="s">
        <v>24701</v>
      </c>
      <c r="K11196" t="s">
        <v>11920</v>
      </c>
    </row>
    <row r="11197" spans="10:11" x14ac:dyDescent="0.25">
      <c r="J11197" s="1" t="s">
        <v>24702</v>
      </c>
      <c r="K11197" t="s">
        <v>11921</v>
      </c>
    </row>
    <row r="11198" spans="10:11" x14ac:dyDescent="0.25">
      <c r="J11198" s="1" t="s">
        <v>24703</v>
      </c>
      <c r="K11198" t="s">
        <v>11922</v>
      </c>
    </row>
    <row r="11199" spans="10:11" x14ac:dyDescent="0.25">
      <c r="J11199" s="1" t="s">
        <v>24704</v>
      </c>
      <c r="K11199" t="s">
        <v>11923</v>
      </c>
    </row>
    <row r="11200" spans="10:11" x14ac:dyDescent="0.25">
      <c r="J11200" s="1" t="s">
        <v>24705</v>
      </c>
      <c r="K11200" t="s">
        <v>11924</v>
      </c>
    </row>
    <row r="11201" spans="10:11" x14ac:dyDescent="0.25">
      <c r="J11201" s="1" t="s">
        <v>24706</v>
      </c>
      <c r="K11201" t="s">
        <v>11925</v>
      </c>
    </row>
    <row r="11202" spans="10:11" x14ac:dyDescent="0.25">
      <c r="J11202" s="1" t="s">
        <v>24707</v>
      </c>
      <c r="K11202" t="s">
        <v>11926</v>
      </c>
    </row>
    <row r="11203" spans="10:11" x14ac:dyDescent="0.25">
      <c r="J11203" s="1" t="s">
        <v>24708</v>
      </c>
      <c r="K11203" t="s">
        <v>11927</v>
      </c>
    </row>
    <row r="11204" spans="10:11" x14ac:dyDescent="0.25">
      <c r="J11204" s="1" t="s">
        <v>24709</v>
      </c>
      <c r="K11204" t="s">
        <v>11928</v>
      </c>
    </row>
    <row r="11205" spans="10:11" x14ac:dyDescent="0.25">
      <c r="J11205" s="1" t="s">
        <v>24710</v>
      </c>
      <c r="K11205" t="s">
        <v>11929</v>
      </c>
    </row>
    <row r="11206" spans="10:11" x14ac:dyDescent="0.25">
      <c r="J11206" s="1" t="s">
        <v>24711</v>
      </c>
      <c r="K11206" t="s">
        <v>11930</v>
      </c>
    </row>
    <row r="11207" spans="10:11" x14ac:dyDescent="0.25">
      <c r="J11207" s="1" t="s">
        <v>24712</v>
      </c>
      <c r="K11207" t="s">
        <v>11931</v>
      </c>
    </row>
    <row r="11208" spans="10:11" x14ac:dyDescent="0.25">
      <c r="J11208" s="1" t="s">
        <v>24713</v>
      </c>
      <c r="K11208" t="s">
        <v>11932</v>
      </c>
    </row>
    <row r="11209" spans="10:11" x14ac:dyDescent="0.25">
      <c r="J11209" s="1" t="s">
        <v>24714</v>
      </c>
      <c r="K11209" t="s">
        <v>11933</v>
      </c>
    </row>
    <row r="11210" spans="10:11" x14ac:dyDescent="0.25">
      <c r="J11210" s="1" t="s">
        <v>24715</v>
      </c>
      <c r="K11210" t="s">
        <v>11934</v>
      </c>
    </row>
    <row r="11211" spans="10:11" x14ac:dyDescent="0.25">
      <c r="J11211" s="1" t="s">
        <v>24716</v>
      </c>
      <c r="K11211" t="s">
        <v>11935</v>
      </c>
    </row>
    <row r="11212" spans="10:11" x14ac:dyDescent="0.25">
      <c r="J11212" s="1" t="s">
        <v>24717</v>
      </c>
      <c r="K11212" t="s">
        <v>11936</v>
      </c>
    </row>
    <row r="11213" spans="10:11" x14ac:dyDescent="0.25">
      <c r="J11213" s="1" t="s">
        <v>24718</v>
      </c>
      <c r="K11213" t="s">
        <v>11937</v>
      </c>
    </row>
    <row r="11214" spans="10:11" x14ac:dyDescent="0.25">
      <c r="J11214" s="1" t="s">
        <v>24719</v>
      </c>
      <c r="K11214" t="s">
        <v>11938</v>
      </c>
    </row>
    <row r="11215" spans="10:11" x14ac:dyDescent="0.25">
      <c r="J11215" s="1" t="s">
        <v>24720</v>
      </c>
      <c r="K11215" t="s">
        <v>11939</v>
      </c>
    </row>
    <row r="11216" spans="10:11" x14ac:dyDescent="0.25">
      <c r="J11216" s="1" t="s">
        <v>24721</v>
      </c>
      <c r="K11216" t="s">
        <v>704</v>
      </c>
    </row>
    <row r="11217" spans="10:11" x14ac:dyDescent="0.25">
      <c r="J11217" s="1" t="s">
        <v>24722</v>
      </c>
      <c r="K11217" t="s">
        <v>11940</v>
      </c>
    </row>
    <row r="11218" spans="10:11" x14ac:dyDescent="0.25">
      <c r="J11218" s="1" t="s">
        <v>24723</v>
      </c>
      <c r="K11218" t="s">
        <v>11941</v>
      </c>
    </row>
    <row r="11219" spans="10:11" x14ac:dyDescent="0.25">
      <c r="J11219" s="1" t="s">
        <v>24724</v>
      </c>
      <c r="K11219" t="s">
        <v>11942</v>
      </c>
    </row>
    <row r="11220" spans="10:11" x14ac:dyDescent="0.25">
      <c r="J11220" s="1" t="s">
        <v>24725</v>
      </c>
      <c r="K11220" t="s">
        <v>11943</v>
      </c>
    </row>
    <row r="11221" spans="10:11" x14ac:dyDescent="0.25">
      <c r="J11221" s="1" t="s">
        <v>24726</v>
      </c>
      <c r="K11221" t="s">
        <v>11944</v>
      </c>
    </row>
    <row r="11222" spans="10:11" x14ac:dyDescent="0.25">
      <c r="J11222" s="1" t="s">
        <v>24727</v>
      </c>
      <c r="K11222" t="s">
        <v>11945</v>
      </c>
    </row>
    <row r="11223" spans="10:11" x14ac:dyDescent="0.25">
      <c r="J11223" s="1" t="s">
        <v>24728</v>
      </c>
      <c r="K11223" t="s">
        <v>11946</v>
      </c>
    </row>
    <row r="11224" spans="10:11" x14ac:dyDescent="0.25">
      <c r="J11224" s="1" t="s">
        <v>24729</v>
      </c>
      <c r="K11224" t="s">
        <v>11947</v>
      </c>
    </row>
    <row r="11225" spans="10:11" x14ac:dyDescent="0.25">
      <c r="J11225" s="1" t="s">
        <v>24730</v>
      </c>
      <c r="K11225" t="s">
        <v>11948</v>
      </c>
    </row>
    <row r="11226" spans="10:11" x14ac:dyDescent="0.25">
      <c r="J11226" s="1" t="s">
        <v>24731</v>
      </c>
      <c r="K11226" t="s">
        <v>11949</v>
      </c>
    </row>
    <row r="11227" spans="10:11" x14ac:dyDescent="0.25">
      <c r="J11227" s="1" t="s">
        <v>24732</v>
      </c>
      <c r="K11227" t="s">
        <v>11950</v>
      </c>
    </row>
    <row r="11228" spans="10:11" x14ac:dyDescent="0.25">
      <c r="J11228" s="1" t="s">
        <v>24733</v>
      </c>
      <c r="K11228" t="s">
        <v>1755</v>
      </c>
    </row>
    <row r="11229" spans="10:11" x14ac:dyDescent="0.25">
      <c r="J11229" s="1" t="s">
        <v>24734</v>
      </c>
      <c r="K11229" t="s">
        <v>11951</v>
      </c>
    </row>
    <row r="11230" spans="10:11" x14ac:dyDescent="0.25">
      <c r="J11230" s="1" t="s">
        <v>24735</v>
      </c>
      <c r="K11230" t="s">
        <v>2483</v>
      </c>
    </row>
    <row r="11231" spans="10:11" x14ac:dyDescent="0.25">
      <c r="J11231" s="1" t="s">
        <v>24736</v>
      </c>
      <c r="K11231" t="s">
        <v>2484</v>
      </c>
    </row>
    <row r="11232" spans="10:11" x14ac:dyDescent="0.25">
      <c r="J11232" s="1" t="s">
        <v>24737</v>
      </c>
      <c r="K11232" t="s">
        <v>11952</v>
      </c>
    </row>
    <row r="11233" spans="10:11" x14ac:dyDescent="0.25">
      <c r="J11233" s="1" t="s">
        <v>24738</v>
      </c>
      <c r="K11233" t="s">
        <v>1756</v>
      </c>
    </row>
    <row r="11234" spans="10:11" x14ac:dyDescent="0.25">
      <c r="J11234" s="1" t="s">
        <v>24739</v>
      </c>
      <c r="K11234" t="s">
        <v>2485</v>
      </c>
    </row>
    <row r="11235" spans="10:11" x14ac:dyDescent="0.25">
      <c r="J11235" s="1" t="s">
        <v>24740</v>
      </c>
      <c r="K11235" t="s">
        <v>11953</v>
      </c>
    </row>
    <row r="11236" spans="10:11" x14ac:dyDescent="0.25">
      <c r="J11236" s="1" t="s">
        <v>24741</v>
      </c>
      <c r="K11236" t="s">
        <v>11954</v>
      </c>
    </row>
    <row r="11237" spans="10:11" x14ac:dyDescent="0.25">
      <c r="J11237" s="1" t="s">
        <v>24742</v>
      </c>
      <c r="K11237" t="s">
        <v>11955</v>
      </c>
    </row>
    <row r="11238" spans="10:11" x14ac:dyDescent="0.25">
      <c r="J11238" s="1" t="s">
        <v>24743</v>
      </c>
      <c r="K11238" t="s">
        <v>11956</v>
      </c>
    </row>
    <row r="11239" spans="10:11" x14ac:dyDescent="0.25">
      <c r="J11239" s="1" t="s">
        <v>24744</v>
      </c>
      <c r="K11239" t="s">
        <v>11957</v>
      </c>
    </row>
    <row r="11240" spans="10:11" x14ac:dyDescent="0.25">
      <c r="J11240" s="1" t="s">
        <v>24745</v>
      </c>
      <c r="K11240" t="s">
        <v>11958</v>
      </c>
    </row>
    <row r="11241" spans="10:11" x14ac:dyDescent="0.25">
      <c r="J11241" s="1" t="s">
        <v>24746</v>
      </c>
      <c r="K11241" t="s">
        <v>11959</v>
      </c>
    </row>
    <row r="11242" spans="10:11" x14ac:dyDescent="0.25">
      <c r="J11242" s="1" t="s">
        <v>24747</v>
      </c>
      <c r="K11242" t="s">
        <v>11960</v>
      </c>
    </row>
    <row r="11243" spans="10:11" x14ac:dyDescent="0.25">
      <c r="J11243" s="1" t="s">
        <v>24748</v>
      </c>
      <c r="K11243" t="s">
        <v>11961</v>
      </c>
    </row>
    <row r="11244" spans="10:11" x14ac:dyDescent="0.25">
      <c r="J11244" s="1" t="s">
        <v>24749</v>
      </c>
      <c r="K11244" t="s">
        <v>2486</v>
      </c>
    </row>
    <row r="11245" spans="10:11" x14ac:dyDescent="0.25">
      <c r="J11245" s="1" t="s">
        <v>24750</v>
      </c>
      <c r="K11245" t="s">
        <v>11962</v>
      </c>
    </row>
    <row r="11246" spans="10:11" x14ac:dyDescent="0.25">
      <c r="J11246" s="1" t="s">
        <v>24751</v>
      </c>
      <c r="K11246" t="s">
        <v>11963</v>
      </c>
    </row>
    <row r="11247" spans="10:11" x14ac:dyDescent="0.25">
      <c r="J11247" s="1" t="s">
        <v>24752</v>
      </c>
      <c r="K11247" t="s">
        <v>11964</v>
      </c>
    </row>
    <row r="11248" spans="10:11" x14ac:dyDescent="0.25">
      <c r="J11248" s="1" t="s">
        <v>24753</v>
      </c>
      <c r="K11248" t="s">
        <v>11965</v>
      </c>
    </row>
    <row r="11249" spans="10:11" x14ac:dyDescent="0.25">
      <c r="J11249" s="1" t="s">
        <v>24754</v>
      </c>
      <c r="K11249" t="s">
        <v>11966</v>
      </c>
    </row>
    <row r="11250" spans="10:11" x14ac:dyDescent="0.25">
      <c r="J11250" s="1" t="s">
        <v>24755</v>
      </c>
      <c r="K11250" t="s">
        <v>11967</v>
      </c>
    </row>
    <row r="11251" spans="10:11" x14ac:dyDescent="0.25">
      <c r="J11251" s="1" t="s">
        <v>24756</v>
      </c>
      <c r="K11251" t="s">
        <v>11968</v>
      </c>
    </row>
    <row r="11252" spans="10:11" x14ac:dyDescent="0.25">
      <c r="J11252" s="1" t="s">
        <v>24757</v>
      </c>
      <c r="K11252" t="s">
        <v>2487</v>
      </c>
    </row>
    <row r="11253" spans="10:11" x14ac:dyDescent="0.25">
      <c r="J11253" s="1" t="s">
        <v>24758</v>
      </c>
      <c r="K11253" t="s">
        <v>11969</v>
      </c>
    </row>
    <row r="11254" spans="10:11" x14ac:dyDescent="0.25">
      <c r="J11254" s="1" t="s">
        <v>24759</v>
      </c>
      <c r="K11254" t="s">
        <v>1011</v>
      </c>
    </row>
    <row r="11255" spans="10:11" x14ac:dyDescent="0.25">
      <c r="J11255" s="1" t="s">
        <v>24760</v>
      </c>
      <c r="K11255" t="s">
        <v>11970</v>
      </c>
    </row>
    <row r="11256" spans="10:11" x14ac:dyDescent="0.25">
      <c r="J11256" s="1" t="s">
        <v>24761</v>
      </c>
      <c r="K11256" t="s">
        <v>11971</v>
      </c>
    </row>
    <row r="11257" spans="10:11" x14ac:dyDescent="0.25">
      <c r="J11257" s="1" t="s">
        <v>24762</v>
      </c>
      <c r="K11257" t="s">
        <v>11972</v>
      </c>
    </row>
    <row r="11258" spans="10:11" x14ac:dyDescent="0.25">
      <c r="J11258" s="1" t="s">
        <v>24763</v>
      </c>
      <c r="K11258" t="s">
        <v>11973</v>
      </c>
    </row>
    <row r="11259" spans="10:11" x14ac:dyDescent="0.25">
      <c r="J11259" s="1" t="s">
        <v>24764</v>
      </c>
      <c r="K11259" t="s">
        <v>11974</v>
      </c>
    </row>
    <row r="11260" spans="10:11" x14ac:dyDescent="0.25">
      <c r="J11260" s="1" t="s">
        <v>24765</v>
      </c>
      <c r="K11260" t="s">
        <v>11975</v>
      </c>
    </row>
    <row r="11261" spans="10:11" x14ac:dyDescent="0.25">
      <c r="J11261" s="1" t="s">
        <v>24766</v>
      </c>
      <c r="K11261" t="s">
        <v>11976</v>
      </c>
    </row>
    <row r="11262" spans="10:11" x14ac:dyDescent="0.25">
      <c r="J11262" s="1" t="s">
        <v>24767</v>
      </c>
      <c r="K11262" t="s">
        <v>11977</v>
      </c>
    </row>
    <row r="11263" spans="10:11" x14ac:dyDescent="0.25">
      <c r="J11263" s="1" t="s">
        <v>24768</v>
      </c>
      <c r="K11263" t="s">
        <v>11978</v>
      </c>
    </row>
    <row r="11264" spans="10:11" x14ac:dyDescent="0.25">
      <c r="J11264" s="1" t="s">
        <v>24769</v>
      </c>
      <c r="K11264" t="s">
        <v>11979</v>
      </c>
    </row>
    <row r="11265" spans="10:11" x14ac:dyDescent="0.25">
      <c r="J11265" s="1" t="s">
        <v>24770</v>
      </c>
      <c r="K11265" t="s">
        <v>11980</v>
      </c>
    </row>
    <row r="11266" spans="10:11" x14ac:dyDescent="0.25">
      <c r="J11266" s="1" t="s">
        <v>24771</v>
      </c>
      <c r="K11266" t="s">
        <v>11981</v>
      </c>
    </row>
    <row r="11267" spans="10:11" x14ac:dyDescent="0.25">
      <c r="J11267" s="1" t="s">
        <v>24772</v>
      </c>
      <c r="K11267" t="s">
        <v>11982</v>
      </c>
    </row>
    <row r="11268" spans="10:11" x14ac:dyDescent="0.25">
      <c r="J11268" s="1" t="s">
        <v>24773</v>
      </c>
      <c r="K11268" t="s">
        <v>11983</v>
      </c>
    </row>
    <row r="11269" spans="10:11" x14ac:dyDescent="0.25">
      <c r="J11269" s="1" t="s">
        <v>24774</v>
      </c>
      <c r="K11269" t="s">
        <v>11984</v>
      </c>
    </row>
    <row r="11270" spans="10:11" x14ac:dyDescent="0.25">
      <c r="J11270" s="1" t="s">
        <v>24775</v>
      </c>
      <c r="K11270" t="s">
        <v>11985</v>
      </c>
    </row>
    <row r="11271" spans="10:11" x14ac:dyDescent="0.25">
      <c r="J11271" s="1" t="s">
        <v>24776</v>
      </c>
      <c r="K11271" t="s">
        <v>11986</v>
      </c>
    </row>
    <row r="11272" spans="10:11" x14ac:dyDescent="0.25">
      <c r="J11272" s="1" t="s">
        <v>24777</v>
      </c>
      <c r="K11272" t="s">
        <v>11987</v>
      </c>
    </row>
    <row r="11273" spans="10:11" x14ac:dyDescent="0.25">
      <c r="J11273" s="1" t="s">
        <v>24778</v>
      </c>
      <c r="K11273" t="s">
        <v>11988</v>
      </c>
    </row>
    <row r="11274" spans="10:11" x14ac:dyDescent="0.25">
      <c r="J11274" s="1" t="s">
        <v>24779</v>
      </c>
      <c r="K11274" t="s">
        <v>1012</v>
      </c>
    </row>
    <row r="11275" spans="10:11" x14ac:dyDescent="0.25">
      <c r="J11275" s="1" t="s">
        <v>24780</v>
      </c>
      <c r="K11275" t="s">
        <v>11989</v>
      </c>
    </row>
    <row r="11276" spans="10:11" x14ac:dyDescent="0.25">
      <c r="J11276" s="1" t="s">
        <v>24781</v>
      </c>
      <c r="K11276" t="s">
        <v>11990</v>
      </c>
    </row>
    <row r="11277" spans="10:11" x14ac:dyDescent="0.25">
      <c r="J11277" s="1" t="s">
        <v>24782</v>
      </c>
      <c r="K11277" t="s">
        <v>11991</v>
      </c>
    </row>
    <row r="11278" spans="10:11" x14ac:dyDescent="0.25">
      <c r="J11278" s="1" t="s">
        <v>24783</v>
      </c>
      <c r="K11278" t="s">
        <v>11992</v>
      </c>
    </row>
    <row r="11279" spans="10:11" x14ac:dyDescent="0.25">
      <c r="J11279" s="1" t="s">
        <v>24784</v>
      </c>
      <c r="K11279" t="s">
        <v>2488</v>
      </c>
    </row>
    <row r="11280" spans="10:11" x14ac:dyDescent="0.25">
      <c r="J11280" s="1" t="s">
        <v>24785</v>
      </c>
      <c r="K11280" t="s">
        <v>1757</v>
      </c>
    </row>
    <row r="11281" spans="10:11" x14ac:dyDescent="0.25">
      <c r="J11281" s="1" t="s">
        <v>24786</v>
      </c>
      <c r="K11281" t="s">
        <v>11993</v>
      </c>
    </row>
    <row r="11282" spans="10:11" x14ac:dyDescent="0.25">
      <c r="J11282" s="1" t="s">
        <v>24787</v>
      </c>
      <c r="K11282" t="s">
        <v>11994</v>
      </c>
    </row>
    <row r="11283" spans="10:11" x14ac:dyDescent="0.25">
      <c r="J11283" s="1" t="s">
        <v>24788</v>
      </c>
      <c r="K11283" t="s">
        <v>11995</v>
      </c>
    </row>
    <row r="11284" spans="10:11" x14ac:dyDescent="0.25">
      <c r="J11284" s="1" t="s">
        <v>24789</v>
      </c>
      <c r="K11284" t="s">
        <v>11996</v>
      </c>
    </row>
    <row r="11285" spans="10:11" x14ac:dyDescent="0.25">
      <c r="J11285" s="1" t="s">
        <v>24790</v>
      </c>
      <c r="K11285" t="s">
        <v>11997</v>
      </c>
    </row>
    <row r="11286" spans="10:11" x14ac:dyDescent="0.25">
      <c r="J11286" s="1" t="s">
        <v>24791</v>
      </c>
      <c r="K11286" t="s">
        <v>11998</v>
      </c>
    </row>
    <row r="11287" spans="10:11" x14ac:dyDescent="0.25">
      <c r="J11287" s="1" t="s">
        <v>24792</v>
      </c>
      <c r="K11287" t="s">
        <v>11999</v>
      </c>
    </row>
    <row r="11288" spans="10:11" x14ac:dyDescent="0.25">
      <c r="J11288" s="1" t="s">
        <v>24793</v>
      </c>
      <c r="K11288" t="s">
        <v>12000</v>
      </c>
    </row>
    <row r="11289" spans="10:11" x14ac:dyDescent="0.25">
      <c r="J11289" s="1" t="s">
        <v>24794</v>
      </c>
      <c r="K11289" t="s">
        <v>12001</v>
      </c>
    </row>
    <row r="11290" spans="10:11" x14ac:dyDescent="0.25">
      <c r="J11290" s="1" t="s">
        <v>24795</v>
      </c>
      <c r="K11290" t="s">
        <v>12002</v>
      </c>
    </row>
    <row r="11291" spans="10:11" x14ac:dyDescent="0.25">
      <c r="J11291" s="1" t="s">
        <v>24796</v>
      </c>
      <c r="K11291" t="s">
        <v>12003</v>
      </c>
    </row>
    <row r="11292" spans="10:11" x14ac:dyDescent="0.25">
      <c r="J11292" s="1" t="s">
        <v>24797</v>
      </c>
      <c r="K11292" t="s">
        <v>12004</v>
      </c>
    </row>
    <row r="11293" spans="10:11" x14ac:dyDescent="0.25">
      <c r="J11293" s="1" t="s">
        <v>24798</v>
      </c>
      <c r="K11293" t="s">
        <v>12005</v>
      </c>
    </row>
    <row r="11294" spans="10:11" x14ac:dyDescent="0.25">
      <c r="J11294" s="1" t="s">
        <v>24799</v>
      </c>
      <c r="K11294" t="s">
        <v>12006</v>
      </c>
    </row>
    <row r="11295" spans="10:11" x14ac:dyDescent="0.25">
      <c r="J11295" s="1" t="s">
        <v>24800</v>
      </c>
      <c r="K11295" t="s">
        <v>12007</v>
      </c>
    </row>
    <row r="11296" spans="10:11" x14ac:dyDescent="0.25">
      <c r="J11296" s="1" t="s">
        <v>24801</v>
      </c>
      <c r="K11296" t="s">
        <v>12008</v>
      </c>
    </row>
    <row r="11297" spans="10:11" x14ac:dyDescent="0.25">
      <c r="J11297" s="1" t="s">
        <v>24802</v>
      </c>
      <c r="K11297" t="s">
        <v>12009</v>
      </c>
    </row>
    <row r="11298" spans="10:11" x14ac:dyDescent="0.25">
      <c r="J11298" s="1" t="s">
        <v>24803</v>
      </c>
      <c r="K11298" t="s">
        <v>12010</v>
      </c>
    </row>
    <row r="11299" spans="10:11" x14ac:dyDescent="0.25">
      <c r="J11299" s="1" t="s">
        <v>24804</v>
      </c>
      <c r="K11299" t="s">
        <v>12011</v>
      </c>
    </row>
    <row r="11300" spans="10:11" x14ac:dyDescent="0.25">
      <c r="J11300" s="1" t="s">
        <v>24805</v>
      </c>
      <c r="K11300" t="s">
        <v>12012</v>
      </c>
    </row>
    <row r="11301" spans="10:11" x14ac:dyDescent="0.25">
      <c r="J11301" s="1" t="s">
        <v>24806</v>
      </c>
      <c r="K11301" t="s">
        <v>12013</v>
      </c>
    </row>
    <row r="11302" spans="10:11" x14ac:dyDescent="0.25">
      <c r="J11302" s="1" t="s">
        <v>24807</v>
      </c>
      <c r="K11302" t="s">
        <v>12014</v>
      </c>
    </row>
    <row r="11303" spans="10:11" x14ac:dyDescent="0.25">
      <c r="J11303" s="1" t="s">
        <v>24808</v>
      </c>
      <c r="K11303" t="s">
        <v>12015</v>
      </c>
    </row>
    <row r="11304" spans="10:11" x14ac:dyDescent="0.25">
      <c r="J11304" s="1" t="s">
        <v>24809</v>
      </c>
      <c r="K11304" t="s">
        <v>12016</v>
      </c>
    </row>
    <row r="11305" spans="10:11" x14ac:dyDescent="0.25">
      <c r="J11305" s="1" t="s">
        <v>24810</v>
      </c>
      <c r="K11305" t="s">
        <v>2489</v>
      </c>
    </row>
    <row r="11306" spans="10:11" x14ac:dyDescent="0.25">
      <c r="J11306" s="1" t="s">
        <v>24811</v>
      </c>
      <c r="K11306" t="s">
        <v>12017</v>
      </c>
    </row>
    <row r="11307" spans="10:11" x14ac:dyDescent="0.25">
      <c r="J11307" s="1" t="s">
        <v>24812</v>
      </c>
      <c r="K11307" t="s">
        <v>12018</v>
      </c>
    </row>
    <row r="11308" spans="10:11" x14ac:dyDescent="0.25">
      <c r="J11308" s="1" t="s">
        <v>24813</v>
      </c>
      <c r="K11308" t="s">
        <v>12019</v>
      </c>
    </row>
    <row r="11309" spans="10:11" x14ac:dyDescent="0.25">
      <c r="J11309" s="1" t="s">
        <v>24814</v>
      </c>
      <c r="K11309" t="s">
        <v>1758</v>
      </c>
    </row>
    <row r="11310" spans="10:11" x14ac:dyDescent="0.25">
      <c r="J11310" s="1" t="s">
        <v>24815</v>
      </c>
      <c r="K11310" t="s">
        <v>12020</v>
      </c>
    </row>
    <row r="11311" spans="10:11" x14ac:dyDescent="0.25">
      <c r="J11311" s="1" t="s">
        <v>24816</v>
      </c>
      <c r="K11311" t="s">
        <v>12021</v>
      </c>
    </row>
    <row r="11312" spans="10:11" x14ac:dyDescent="0.25">
      <c r="J11312" s="1" t="s">
        <v>24817</v>
      </c>
      <c r="K11312" t="s">
        <v>12022</v>
      </c>
    </row>
    <row r="11313" spans="10:11" x14ac:dyDescent="0.25">
      <c r="J11313" s="1" t="s">
        <v>24818</v>
      </c>
      <c r="K11313" t="s">
        <v>12023</v>
      </c>
    </row>
    <row r="11314" spans="10:11" x14ac:dyDescent="0.25">
      <c r="J11314" s="1" t="s">
        <v>24819</v>
      </c>
      <c r="K11314" t="s">
        <v>12024</v>
      </c>
    </row>
    <row r="11315" spans="10:11" x14ac:dyDescent="0.25">
      <c r="J11315" s="1" t="s">
        <v>24820</v>
      </c>
      <c r="K11315" t="s">
        <v>580</v>
      </c>
    </row>
    <row r="11316" spans="10:11" x14ac:dyDescent="0.25">
      <c r="J11316" s="1" t="s">
        <v>24821</v>
      </c>
      <c r="K11316" t="s">
        <v>12025</v>
      </c>
    </row>
    <row r="11317" spans="10:11" x14ac:dyDescent="0.25">
      <c r="J11317" s="1" t="s">
        <v>24822</v>
      </c>
      <c r="K11317" t="s">
        <v>12026</v>
      </c>
    </row>
    <row r="11318" spans="10:11" x14ac:dyDescent="0.25">
      <c r="J11318" s="1" t="s">
        <v>24823</v>
      </c>
      <c r="K11318" t="s">
        <v>12027</v>
      </c>
    </row>
    <row r="11319" spans="10:11" x14ac:dyDescent="0.25">
      <c r="J11319" s="1" t="s">
        <v>24824</v>
      </c>
      <c r="K11319" t="s">
        <v>12028</v>
      </c>
    </row>
    <row r="11320" spans="10:11" x14ac:dyDescent="0.25">
      <c r="J11320" s="1" t="s">
        <v>24825</v>
      </c>
      <c r="K11320" t="s">
        <v>12029</v>
      </c>
    </row>
    <row r="11321" spans="10:11" x14ac:dyDescent="0.25">
      <c r="J11321" s="1" t="s">
        <v>24826</v>
      </c>
      <c r="K11321" t="s">
        <v>12030</v>
      </c>
    </row>
    <row r="11322" spans="10:11" x14ac:dyDescent="0.25">
      <c r="J11322" s="1" t="s">
        <v>24827</v>
      </c>
      <c r="K11322" t="s">
        <v>2490</v>
      </c>
    </row>
    <row r="11323" spans="10:11" x14ac:dyDescent="0.25">
      <c r="J11323" s="1" t="s">
        <v>24828</v>
      </c>
      <c r="K11323" t="s">
        <v>12031</v>
      </c>
    </row>
    <row r="11324" spans="10:11" x14ac:dyDescent="0.25">
      <c r="J11324" s="1" t="s">
        <v>24829</v>
      </c>
      <c r="K11324" t="s">
        <v>1013</v>
      </c>
    </row>
    <row r="11325" spans="10:11" x14ac:dyDescent="0.25">
      <c r="J11325" s="1" t="s">
        <v>24830</v>
      </c>
      <c r="K11325" t="s">
        <v>1759</v>
      </c>
    </row>
    <row r="11326" spans="10:11" x14ac:dyDescent="0.25">
      <c r="J11326" s="1" t="s">
        <v>24831</v>
      </c>
      <c r="K11326" t="s">
        <v>12032</v>
      </c>
    </row>
    <row r="11327" spans="10:11" x14ac:dyDescent="0.25">
      <c r="J11327" s="1" t="s">
        <v>24832</v>
      </c>
      <c r="K11327" t="s">
        <v>12033</v>
      </c>
    </row>
    <row r="11328" spans="10:11" x14ac:dyDescent="0.25">
      <c r="J11328" s="1" t="s">
        <v>24833</v>
      </c>
      <c r="K11328" t="s">
        <v>12034</v>
      </c>
    </row>
    <row r="11329" spans="10:11" x14ac:dyDescent="0.25">
      <c r="J11329" s="1" t="s">
        <v>24834</v>
      </c>
      <c r="K11329" t="s">
        <v>12035</v>
      </c>
    </row>
    <row r="11330" spans="10:11" x14ac:dyDescent="0.25">
      <c r="J11330" s="1" t="s">
        <v>24835</v>
      </c>
      <c r="K11330" t="s">
        <v>12036</v>
      </c>
    </row>
    <row r="11331" spans="10:11" x14ac:dyDescent="0.25">
      <c r="J11331" s="1" t="s">
        <v>24836</v>
      </c>
      <c r="K11331" t="s">
        <v>12037</v>
      </c>
    </row>
    <row r="11332" spans="10:11" x14ac:dyDescent="0.25">
      <c r="J11332" s="1" t="s">
        <v>24837</v>
      </c>
      <c r="K11332" t="s">
        <v>12038</v>
      </c>
    </row>
    <row r="11333" spans="10:11" x14ac:dyDescent="0.25">
      <c r="J11333" s="1" t="s">
        <v>24838</v>
      </c>
      <c r="K11333" t="s">
        <v>12039</v>
      </c>
    </row>
    <row r="11334" spans="10:11" x14ac:dyDescent="0.25">
      <c r="J11334" s="1" t="s">
        <v>24839</v>
      </c>
      <c r="K11334" t="s">
        <v>12040</v>
      </c>
    </row>
    <row r="11335" spans="10:11" x14ac:dyDescent="0.25">
      <c r="J11335" s="1" t="s">
        <v>24840</v>
      </c>
      <c r="K11335" t="s">
        <v>12041</v>
      </c>
    </row>
    <row r="11336" spans="10:11" x14ac:dyDescent="0.25">
      <c r="J11336" s="1" t="s">
        <v>24841</v>
      </c>
      <c r="K11336" t="s">
        <v>12042</v>
      </c>
    </row>
    <row r="11337" spans="10:11" x14ac:dyDescent="0.25">
      <c r="J11337" s="1" t="s">
        <v>24842</v>
      </c>
      <c r="K11337" t="s">
        <v>12043</v>
      </c>
    </row>
    <row r="11338" spans="10:11" x14ac:dyDescent="0.25">
      <c r="J11338" s="1" t="s">
        <v>24843</v>
      </c>
      <c r="K11338" t="s">
        <v>12043</v>
      </c>
    </row>
    <row r="11339" spans="10:11" x14ac:dyDescent="0.25">
      <c r="J11339" s="1" t="s">
        <v>24844</v>
      </c>
      <c r="K11339" t="s">
        <v>12044</v>
      </c>
    </row>
    <row r="11340" spans="10:11" x14ac:dyDescent="0.25">
      <c r="J11340" s="1" t="s">
        <v>24845</v>
      </c>
      <c r="K11340" t="s">
        <v>12045</v>
      </c>
    </row>
    <row r="11341" spans="10:11" x14ac:dyDescent="0.25">
      <c r="J11341" s="1" t="s">
        <v>24846</v>
      </c>
      <c r="K11341" t="s">
        <v>1014</v>
      </c>
    </row>
    <row r="11342" spans="10:11" x14ac:dyDescent="0.25">
      <c r="J11342" s="1" t="s">
        <v>24847</v>
      </c>
      <c r="K11342" t="s">
        <v>12046</v>
      </c>
    </row>
    <row r="11343" spans="10:11" x14ac:dyDescent="0.25">
      <c r="J11343" s="1" t="s">
        <v>24848</v>
      </c>
      <c r="K11343" t="s">
        <v>12047</v>
      </c>
    </row>
    <row r="11344" spans="10:11" x14ac:dyDescent="0.25">
      <c r="J11344" s="1" t="s">
        <v>24849</v>
      </c>
      <c r="K11344" t="s">
        <v>12048</v>
      </c>
    </row>
    <row r="11345" spans="10:11" x14ac:dyDescent="0.25">
      <c r="J11345" s="1" t="s">
        <v>24850</v>
      </c>
      <c r="K11345" t="s">
        <v>12049</v>
      </c>
    </row>
    <row r="11346" spans="10:11" x14ac:dyDescent="0.25">
      <c r="J11346" s="1" t="s">
        <v>24851</v>
      </c>
      <c r="K11346" t="s">
        <v>12050</v>
      </c>
    </row>
    <row r="11347" spans="10:11" x14ac:dyDescent="0.25">
      <c r="J11347" s="1" t="s">
        <v>24852</v>
      </c>
      <c r="K11347" t="s">
        <v>12051</v>
      </c>
    </row>
    <row r="11348" spans="10:11" x14ac:dyDescent="0.25">
      <c r="J11348" s="1" t="s">
        <v>24853</v>
      </c>
      <c r="K11348" t="s">
        <v>12052</v>
      </c>
    </row>
    <row r="11349" spans="10:11" x14ac:dyDescent="0.25">
      <c r="J11349" s="1" t="s">
        <v>24854</v>
      </c>
      <c r="K11349" t="s">
        <v>12053</v>
      </c>
    </row>
    <row r="11350" spans="10:11" x14ac:dyDescent="0.25">
      <c r="J11350" s="1" t="s">
        <v>24855</v>
      </c>
      <c r="K11350" t="s">
        <v>12054</v>
      </c>
    </row>
    <row r="11351" spans="10:11" x14ac:dyDescent="0.25">
      <c r="J11351" s="1" t="s">
        <v>24856</v>
      </c>
      <c r="K11351" t="s">
        <v>12055</v>
      </c>
    </row>
    <row r="11352" spans="10:11" x14ac:dyDescent="0.25">
      <c r="J11352" s="1" t="s">
        <v>24857</v>
      </c>
      <c r="K11352" t="s">
        <v>1015</v>
      </c>
    </row>
    <row r="11353" spans="10:11" x14ac:dyDescent="0.25">
      <c r="J11353" s="1" t="s">
        <v>24858</v>
      </c>
      <c r="K11353" t="s">
        <v>1016</v>
      </c>
    </row>
    <row r="11354" spans="10:11" x14ac:dyDescent="0.25">
      <c r="J11354" s="1" t="s">
        <v>24859</v>
      </c>
      <c r="K11354" t="s">
        <v>12056</v>
      </c>
    </row>
    <row r="11355" spans="10:11" x14ac:dyDescent="0.25">
      <c r="J11355" s="1" t="s">
        <v>24860</v>
      </c>
      <c r="K11355" t="s">
        <v>12057</v>
      </c>
    </row>
    <row r="11356" spans="10:11" x14ac:dyDescent="0.25">
      <c r="J11356" s="1" t="s">
        <v>24861</v>
      </c>
      <c r="K11356" t="s">
        <v>12058</v>
      </c>
    </row>
    <row r="11357" spans="10:11" x14ac:dyDescent="0.25">
      <c r="J11357" s="1" t="s">
        <v>24862</v>
      </c>
      <c r="K11357" t="s">
        <v>2491</v>
      </c>
    </row>
    <row r="11358" spans="10:11" x14ac:dyDescent="0.25">
      <c r="J11358" s="1" t="s">
        <v>24863</v>
      </c>
      <c r="K11358" t="s">
        <v>2492</v>
      </c>
    </row>
    <row r="11359" spans="10:11" x14ac:dyDescent="0.25">
      <c r="J11359" s="1" t="s">
        <v>24864</v>
      </c>
      <c r="K11359" t="s">
        <v>12059</v>
      </c>
    </row>
    <row r="11360" spans="10:11" x14ac:dyDescent="0.25">
      <c r="J11360" s="1" t="s">
        <v>24865</v>
      </c>
      <c r="K11360" t="s">
        <v>12060</v>
      </c>
    </row>
    <row r="11361" spans="10:11" x14ac:dyDescent="0.25">
      <c r="J11361" s="1" t="s">
        <v>24866</v>
      </c>
      <c r="K11361" t="s">
        <v>12061</v>
      </c>
    </row>
    <row r="11362" spans="10:11" x14ac:dyDescent="0.25">
      <c r="J11362" s="1" t="s">
        <v>24867</v>
      </c>
      <c r="K11362" t="s">
        <v>12062</v>
      </c>
    </row>
    <row r="11363" spans="10:11" x14ac:dyDescent="0.25">
      <c r="J11363" s="1" t="s">
        <v>24868</v>
      </c>
      <c r="K11363" t="s">
        <v>12063</v>
      </c>
    </row>
    <row r="11364" spans="10:11" x14ac:dyDescent="0.25">
      <c r="J11364" s="1" t="s">
        <v>24869</v>
      </c>
      <c r="K11364" t="s">
        <v>12064</v>
      </c>
    </row>
    <row r="11365" spans="10:11" x14ac:dyDescent="0.25">
      <c r="J11365" s="1" t="s">
        <v>24870</v>
      </c>
      <c r="K11365" t="s">
        <v>12065</v>
      </c>
    </row>
    <row r="11366" spans="10:11" x14ac:dyDescent="0.25">
      <c r="J11366" s="1" t="s">
        <v>24871</v>
      </c>
      <c r="K11366" t="s">
        <v>2493</v>
      </c>
    </row>
    <row r="11367" spans="10:11" x14ac:dyDescent="0.25">
      <c r="J11367" s="1" t="s">
        <v>24872</v>
      </c>
      <c r="K11367" t="s">
        <v>12066</v>
      </c>
    </row>
    <row r="11368" spans="10:11" x14ac:dyDescent="0.25">
      <c r="J11368" s="1" t="s">
        <v>24873</v>
      </c>
      <c r="K11368" t="s">
        <v>12067</v>
      </c>
    </row>
    <row r="11369" spans="10:11" x14ac:dyDescent="0.25">
      <c r="J11369" s="1" t="s">
        <v>24874</v>
      </c>
      <c r="K11369" t="s">
        <v>12068</v>
      </c>
    </row>
    <row r="11370" spans="10:11" x14ac:dyDescent="0.25">
      <c r="J11370" s="1" t="s">
        <v>24875</v>
      </c>
      <c r="K11370" t="s">
        <v>12069</v>
      </c>
    </row>
    <row r="11371" spans="10:11" x14ac:dyDescent="0.25">
      <c r="J11371" s="1" t="s">
        <v>24876</v>
      </c>
      <c r="K11371" t="s">
        <v>12070</v>
      </c>
    </row>
    <row r="11372" spans="10:11" x14ac:dyDescent="0.25">
      <c r="J11372" s="1" t="s">
        <v>24877</v>
      </c>
      <c r="K11372" t="s">
        <v>12071</v>
      </c>
    </row>
    <row r="11373" spans="10:11" x14ac:dyDescent="0.25">
      <c r="J11373" s="1" t="s">
        <v>24878</v>
      </c>
      <c r="K11373" t="s">
        <v>12072</v>
      </c>
    </row>
    <row r="11374" spans="10:11" x14ac:dyDescent="0.25">
      <c r="J11374" s="1" t="s">
        <v>24879</v>
      </c>
      <c r="K11374" t="s">
        <v>12073</v>
      </c>
    </row>
    <row r="11375" spans="10:11" x14ac:dyDescent="0.25">
      <c r="J11375" s="1" t="s">
        <v>24880</v>
      </c>
      <c r="K11375" t="s">
        <v>2494</v>
      </c>
    </row>
    <row r="11376" spans="10:11" x14ac:dyDescent="0.25">
      <c r="J11376" s="1" t="s">
        <v>24881</v>
      </c>
      <c r="K11376" t="s">
        <v>12074</v>
      </c>
    </row>
    <row r="11377" spans="10:11" x14ac:dyDescent="0.25">
      <c r="J11377" s="1" t="s">
        <v>24882</v>
      </c>
      <c r="K11377" t="s">
        <v>2495</v>
      </c>
    </row>
    <row r="11378" spans="10:11" x14ac:dyDescent="0.25">
      <c r="J11378" s="1" t="s">
        <v>24883</v>
      </c>
      <c r="K11378" t="s">
        <v>2496</v>
      </c>
    </row>
    <row r="11379" spans="10:11" x14ac:dyDescent="0.25">
      <c r="J11379" s="1" t="s">
        <v>24884</v>
      </c>
      <c r="K11379" t="s">
        <v>2497</v>
      </c>
    </row>
    <row r="11380" spans="10:11" x14ac:dyDescent="0.25">
      <c r="J11380" s="1" t="s">
        <v>24885</v>
      </c>
      <c r="K11380" t="s">
        <v>12075</v>
      </c>
    </row>
    <row r="11381" spans="10:11" x14ac:dyDescent="0.25">
      <c r="J11381" s="1" t="s">
        <v>24886</v>
      </c>
      <c r="K11381" t="s">
        <v>2498</v>
      </c>
    </row>
    <row r="11382" spans="10:11" x14ac:dyDescent="0.25">
      <c r="J11382" s="1" t="s">
        <v>24887</v>
      </c>
      <c r="K11382" t="s">
        <v>12076</v>
      </c>
    </row>
    <row r="11383" spans="10:11" x14ac:dyDescent="0.25">
      <c r="J11383" s="1" t="s">
        <v>24888</v>
      </c>
      <c r="K11383" t="s">
        <v>12077</v>
      </c>
    </row>
    <row r="11384" spans="10:11" x14ac:dyDescent="0.25">
      <c r="J11384" s="1" t="s">
        <v>24889</v>
      </c>
      <c r="K11384" t="s">
        <v>12078</v>
      </c>
    </row>
    <row r="11385" spans="10:11" x14ac:dyDescent="0.25">
      <c r="J11385" s="1" t="s">
        <v>24890</v>
      </c>
      <c r="K11385" t="s">
        <v>12079</v>
      </c>
    </row>
    <row r="11386" spans="10:11" x14ac:dyDescent="0.25">
      <c r="J11386" s="1" t="s">
        <v>24891</v>
      </c>
      <c r="K11386" t="s">
        <v>2499</v>
      </c>
    </row>
    <row r="11387" spans="10:11" x14ac:dyDescent="0.25">
      <c r="J11387" s="1" t="s">
        <v>24892</v>
      </c>
      <c r="K11387" t="s">
        <v>12080</v>
      </c>
    </row>
    <row r="11388" spans="10:11" x14ac:dyDescent="0.25">
      <c r="J11388" s="1" t="s">
        <v>24893</v>
      </c>
      <c r="K11388" t="s">
        <v>2500</v>
      </c>
    </row>
    <row r="11389" spans="10:11" x14ac:dyDescent="0.25">
      <c r="J11389" s="1" t="s">
        <v>24894</v>
      </c>
      <c r="K11389" t="s">
        <v>12081</v>
      </c>
    </row>
    <row r="11390" spans="10:11" x14ac:dyDescent="0.25">
      <c r="J11390" s="1" t="s">
        <v>24895</v>
      </c>
      <c r="K11390" t="s">
        <v>12082</v>
      </c>
    </row>
    <row r="11391" spans="10:11" x14ac:dyDescent="0.25">
      <c r="J11391" s="1" t="s">
        <v>24896</v>
      </c>
      <c r="K11391" t="s">
        <v>1017</v>
      </c>
    </row>
    <row r="11392" spans="10:11" x14ac:dyDescent="0.25">
      <c r="J11392" s="1" t="s">
        <v>24897</v>
      </c>
      <c r="K11392" t="s">
        <v>12083</v>
      </c>
    </row>
    <row r="11393" spans="10:11" x14ac:dyDescent="0.25">
      <c r="J11393" s="1" t="s">
        <v>24898</v>
      </c>
      <c r="K11393" t="s">
        <v>12084</v>
      </c>
    </row>
    <row r="11394" spans="10:11" x14ac:dyDescent="0.25">
      <c r="J11394" s="1" t="s">
        <v>24899</v>
      </c>
      <c r="K11394" t="s">
        <v>12085</v>
      </c>
    </row>
    <row r="11395" spans="10:11" x14ac:dyDescent="0.25">
      <c r="J11395" s="1" t="s">
        <v>24900</v>
      </c>
      <c r="K11395" t="s">
        <v>1018</v>
      </c>
    </row>
    <row r="11396" spans="10:11" x14ac:dyDescent="0.25">
      <c r="J11396" s="1" t="s">
        <v>24901</v>
      </c>
      <c r="K11396" t="s">
        <v>12086</v>
      </c>
    </row>
    <row r="11397" spans="10:11" x14ac:dyDescent="0.25">
      <c r="J11397" s="1" t="s">
        <v>24902</v>
      </c>
      <c r="K11397" t="s">
        <v>12087</v>
      </c>
    </row>
    <row r="11398" spans="10:11" x14ac:dyDescent="0.25">
      <c r="J11398" s="1" t="s">
        <v>24903</v>
      </c>
      <c r="K11398" t="s">
        <v>1760</v>
      </c>
    </row>
    <row r="11399" spans="10:11" x14ac:dyDescent="0.25">
      <c r="J11399" s="1" t="s">
        <v>24904</v>
      </c>
      <c r="K11399" t="s">
        <v>12088</v>
      </c>
    </row>
    <row r="11400" spans="10:11" x14ac:dyDescent="0.25">
      <c r="J11400" s="1" t="s">
        <v>24905</v>
      </c>
      <c r="K11400" t="s">
        <v>12089</v>
      </c>
    </row>
    <row r="11401" spans="10:11" x14ac:dyDescent="0.25">
      <c r="J11401" s="1" t="s">
        <v>24906</v>
      </c>
      <c r="K11401" t="s">
        <v>12090</v>
      </c>
    </row>
    <row r="11402" spans="10:11" x14ac:dyDescent="0.25">
      <c r="J11402" s="1" t="s">
        <v>24907</v>
      </c>
      <c r="K11402" t="s">
        <v>12091</v>
      </c>
    </row>
    <row r="11403" spans="10:11" x14ac:dyDescent="0.25">
      <c r="J11403" s="1" t="s">
        <v>24908</v>
      </c>
      <c r="K11403" t="s">
        <v>12092</v>
      </c>
    </row>
    <row r="11404" spans="10:11" x14ac:dyDescent="0.25">
      <c r="J11404" s="1" t="s">
        <v>24909</v>
      </c>
      <c r="K11404" t="s">
        <v>12093</v>
      </c>
    </row>
    <row r="11405" spans="10:11" x14ac:dyDescent="0.25">
      <c r="J11405" s="1" t="s">
        <v>24910</v>
      </c>
      <c r="K11405" t="s">
        <v>12094</v>
      </c>
    </row>
    <row r="11406" spans="10:11" x14ac:dyDescent="0.25">
      <c r="J11406" s="1" t="s">
        <v>24911</v>
      </c>
      <c r="K11406" t="s">
        <v>12095</v>
      </c>
    </row>
    <row r="11407" spans="10:11" x14ac:dyDescent="0.25">
      <c r="J11407" s="1" t="s">
        <v>24912</v>
      </c>
      <c r="K11407" t="s">
        <v>12096</v>
      </c>
    </row>
    <row r="11408" spans="10:11" x14ac:dyDescent="0.25">
      <c r="J11408" s="1" t="s">
        <v>24913</v>
      </c>
      <c r="K11408" t="s">
        <v>12097</v>
      </c>
    </row>
    <row r="11409" spans="10:11" x14ac:dyDescent="0.25">
      <c r="J11409" s="1" t="s">
        <v>24914</v>
      </c>
      <c r="K11409" t="s">
        <v>12098</v>
      </c>
    </row>
    <row r="11410" spans="10:11" x14ac:dyDescent="0.25">
      <c r="J11410" s="1" t="s">
        <v>24915</v>
      </c>
      <c r="K11410" t="s">
        <v>12099</v>
      </c>
    </row>
    <row r="11411" spans="10:11" x14ac:dyDescent="0.25">
      <c r="J11411" s="1" t="s">
        <v>24916</v>
      </c>
      <c r="K11411" t="s">
        <v>12100</v>
      </c>
    </row>
    <row r="11412" spans="10:11" x14ac:dyDescent="0.25">
      <c r="J11412" s="1" t="s">
        <v>24917</v>
      </c>
      <c r="K11412" t="s">
        <v>12101</v>
      </c>
    </row>
    <row r="11413" spans="10:11" x14ac:dyDescent="0.25">
      <c r="J11413" s="1" t="s">
        <v>24918</v>
      </c>
      <c r="K11413" t="s">
        <v>12102</v>
      </c>
    </row>
    <row r="11414" spans="10:11" x14ac:dyDescent="0.25">
      <c r="J11414" s="1" t="s">
        <v>24919</v>
      </c>
      <c r="K11414" t="s">
        <v>1019</v>
      </c>
    </row>
    <row r="11415" spans="10:11" x14ac:dyDescent="0.25">
      <c r="J11415" s="1" t="s">
        <v>24920</v>
      </c>
      <c r="K11415" t="s">
        <v>12103</v>
      </c>
    </row>
    <row r="11416" spans="10:11" x14ac:dyDescent="0.25">
      <c r="J11416" s="1" t="s">
        <v>24921</v>
      </c>
      <c r="K11416" t="s">
        <v>12104</v>
      </c>
    </row>
    <row r="11417" spans="10:11" x14ac:dyDescent="0.25">
      <c r="J11417" s="1" t="s">
        <v>24922</v>
      </c>
      <c r="K11417" t="s">
        <v>12105</v>
      </c>
    </row>
    <row r="11418" spans="10:11" x14ac:dyDescent="0.25">
      <c r="J11418" s="1" t="s">
        <v>24923</v>
      </c>
      <c r="K11418" t="s">
        <v>12106</v>
      </c>
    </row>
    <row r="11419" spans="10:11" x14ac:dyDescent="0.25">
      <c r="J11419" s="1" t="s">
        <v>24924</v>
      </c>
      <c r="K11419" t="s">
        <v>12107</v>
      </c>
    </row>
    <row r="11420" spans="10:11" x14ac:dyDescent="0.25">
      <c r="J11420" s="1" t="s">
        <v>24925</v>
      </c>
      <c r="K11420" t="s">
        <v>12108</v>
      </c>
    </row>
    <row r="11421" spans="10:11" x14ac:dyDescent="0.25">
      <c r="J11421" s="1" t="s">
        <v>24926</v>
      </c>
      <c r="K11421" t="s">
        <v>12109</v>
      </c>
    </row>
    <row r="11422" spans="10:11" x14ac:dyDescent="0.25">
      <c r="J11422" s="1" t="s">
        <v>24927</v>
      </c>
      <c r="K11422" t="s">
        <v>12110</v>
      </c>
    </row>
    <row r="11423" spans="10:11" x14ac:dyDescent="0.25">
      <c r="J11423" s="1" t="s">
        <v>24928</v>
      </c>
      <c r="K11423" t="s">
        <v>12111</v>
      </c>
    </row>
    <row r="11424" spans="10:11" x14ac:dyDescent="0.25">
      <c r="J11424" s="1" t="s">
        <v>24929</v>
      </c>
      <c r="K11424" t="s">
        <v>12112</v>
      </c>
    </row>
    <row r="11425" spans="10:11" x14ac:dyDescent="0.25">
      <c r="J11425" s="1" t="s">
        <v>24930</v>
      </c>
      <c r="K11425" t="s">
        <v>12113</v>
      </c>
    </row>
    <row r="11426" spans="10:11" x14ac:dyDescent="0.25">
      <c r="J11426" s="1" t="s">
        <v>24931</v>
      </c>
      <c r="K11426" t="s">
        <v>12114</v>
      </c>
    </row>
    <row r="11427" spans="10:11" x14ac:dyDescent="0.25">
      <c r="J11427" s="1" t="s">
        <v>24932</v>
      </c>
      <c r="K11427" t="s">
        <v>12115</v>
      </c>
    </row>
    <row r="11428" spans="10:11" x14ac:dyDescent="0.25">
      <c r="J11428" s="1" t="s">
        <v>24933</v>
      </c>
      <c r="K11428" t="s">
        <v>12116</v>
      </c>
    </row>
    <row r="11429" spans="10:11" x14ac:dyDescent="0.25">
      <c r="J11429" s="1" t="s">
        <v>24934</v>
      </c>
      <c r="K11429" t="s">
        <v>12117</v>
      </c>
    </row>
    <row r="11430" spans="10:11" x14ac:dyDescent="0.25">
      <c r="J11430" s="1" t="s">
        <v>24935</v>
      </c>
      <c r="K11430" t="s">
        <v>12118</v>
      </c>
    </row>
    <row r="11431" spans="10:11" x14ac:dyDescent="0.25">
      <c r="J11431" s="1" t="s">
        <v>24936</v>
      </c>
      <c r="K11431" t="s">
        <v>12119</v>
      </c>
    </row>
    <row r="11432" spans="10:11" x14ac:dyDescent="0.25">
      <c r="J11432" s="1" t="s">
        <v>24937</v>
      </c>
      <c r="K11432" t="s">
        <v>2501</v>
      </c>
    </row>
    <row r="11433" spans="10:11" x14ac:dyDescent="0.25">
      <c r="J11433" s="1" t="s">
        <v>24938</v>
      </c>
      <c r="K11433" t="s">
        <v>12120</v>
      </c>
    </row>
    <row r="11434" spans="10:11" x14ac:dyDescent="0.25">
      <c r="J11434" s="1" t="s">
        <v>24939</v>
      </c>
      <c r="K11434" t="s">
        <v>12121</v>
      </c>
    </row>
    <row r="11435" spans="10:11" x14ac:dyDescent="0.25">
      <c r="J11435" s="1" t="s">
        <v>24940</v>
      </c>
      <c r="K11435" t="s">
        <v>12122</v>
      </c>
    </row>
    <row r="11436" spans="10:11" x14ac:dyDescent="0.25">
      <c r="J11436" s="1" t="s">
        <v>24941</v>
      </c>
      <c r="K11436" t="s">
        <v>12123</v>
      </c>
    </row>
    <row r="11437" spans="10:11" x14ac:dyDescent="0.25">
      <c r="J11437" s="1" t="s">
        <v>24942</v>
      </c>
      <c r="K11437" t="s">
        <v>2502</v>
      </c>
    </row>
    <row r="11438" spans="10:11" x14ac:dyDescent="0.25">
      <c r="J11438" s="1" t="s">
        <v>24943</v>
      </c>
      <c r="K11438" t="s">
        <v>12124</v>
      </c>
    </row>
    <row r="11439" spans="10:11" x14ac:dyDescent="0.25">
      <c r="J11439" s="1" t="s">
        <v>24944</v>
      </c>
      <c r="K11439" t="s">
        <v>12125</v>
      </c>
    </row>
    <row r="11440" spans="10:11" x14ac:dyDescent="0.25">
      <c r="J11440" s="1" t="s">
        <v>24945</v>
      </c>
      <c r="K11440" t="s">
        <v>12126</v>
      </c>
    </row>
    <row r="11441" spans="10:11" x14ac:dyDescent="0.25">
      <c r="J11441" s="1" t="s">
        <v>24946</v>
      </c>
      <c r="K11441" t="s">
        <v>1020</v>
      </c>
    </row>
    <row r="11442" spans="10:11" x14ac:dyDescent="0.25">
      <c r="J11442" s="1" t="s">
        <v>24947</v>
      </c>
      <c r="K11442" t="s">
        <v>12127</v>
      </c>
    </row>
    <row r="11443" spans="10:11" x14ac:dyDescent="0.25">
      <c r="J11443" s="1" t="s">
        <v>24948</v>
      </c>
      <c r="K11443" t="s">
        <v>12128</v>
      </c>
    </row>
    <row r="11444" spans="10:11" x14ac:dyDescent="0.25">
      <c r="J11444" s="1" t="s">
        <v>24949</v>
      </c>
      <c r="K11444" t="s">
        <v>12129</v>
      </c>
    </row>
    <row r="11445" spans="10:11" x14ac:dyDescent="0.25">
      <c r="J11445" s="1" t="s">
        <v>24950</v>
      </c>
      <c r="K11445" t="s">
        <v>12130</v>
      </c>
    </row>
    <row r="11446" spans="10:11" x14ac:dyDescent="0.25">
      <c r="J11446" s="1" t="s">
        <v>24951</v>
      </c>
      <c r="K11446" t="s">
        <v>2503</v>
      </c>
    </row>
    <row r="11447" spans="10:11" x14ac:dyDescent="0.25">
      <c r="J11447" s="1" t="s">
        <v>24952</v>
      </c>
      <c r="K11447" t="s">
        <v>12131</v>
      </c>
    </row>
    <row r="11448" spans="10:11" x14ac:dyDescent="0.25">
      <c r="J11448" s="1" t="s">
        <v>24953</v>
      </c>
      <c r="K11448" t="s">
        <v>12132</v>
      </c>
    </row>
    <row r="11449" spans="10:11" x14ac:dyDescent="0.25">
      <c r="J11449" s="1" t="s">
        <v>24954</v>
      </c>
      <c r="K11449" t="s">
        <v>12133</v>
      </c>
    </row>
    <row r="11450" spans="10:11" x14ac:dyDescent="0.25">
      <c r="J11450" s="1" t="s">
        <v>24955</v>
      </c>
      <c r="K11450" t="s">
        <v>12134</v>
      </c>
    </row>
    <row r="11451" spans="10:11" x14ac:dyDescent="0.25">
      <c r="J11451" s="1" t="s">
        <v>24956</v>
      </c>
      <c r="K11451" t="s">
        <v>2504</v>
      </c>
    </row>
    <row r="11452" spans="10:11" x14ac:dyDescent="0.25">
      <c r="J11452" s="1" t="s">
        <v>24957</v>
      </c>
      <c r="K11452" t="s">
        <v>12135</v>
      </c>
    </row>
    <row r="11453" spans="10:11" x14ac:dyDescent="0.25">
      <c r="J11453" s="1" t="s">
        <v>24958</v>
      </c>
      <c r="K11453" t="s">
        <v>12136</v>
      </c>
    </row>
    <row r="11454" spans="10:11" x14ac:dyDescent="0.25">
      <c r="J11454" s="1" t="s">
        <v>24959</v>
      </c>
      <c r="K11454" t="s">
        <v>12137</v>
      </c>
    </row>
    <row r="11455" spans="10:11" x14ac:dyDescent="0.25">
      <c r="J11455" s="1" t="s">
        <v>24960</v>
      </c>
      <c r="K11455" t="s">
        <v>12138</v>
      </c>
    </row>
    <row r="11456" spans="10:11" x14ac:dyDescent="0.25">
      <c r="J11456" s="1" t="s">
        <v>24961</v>
      </c>
      <c r="K11456" t="s">
        <v>12139</v>
      </c>
    </row>
    <row r="11457" spans="10:11" x14ac:dyDescent="0.25">
      <c r="J11457" s="1" t="s">
        <v>24962</v>
      </c>
      <c r="K11457" t="s">
        <v>12140</v>
      </c>
    </row>
    <row r="11458" spans="10:11" x14ac:dyDescent="0.25">
      <c r="J11458" s="1" t="s">
        <v>24963</v>
      </c>
      <c r="K11458" t="s">
        <v>12141</v>
      </c>
    </row>
    <row r="11459" spans="10:11" x14ac:dyDescent="0.25">
      <c r="J11459" s="1" t="s">
        <v>24964</v>
      </c>
      <c r="K11459" t="s">
        <v>12142</v>
      </c>
    </row>
    <row r="11460" spans="10:11" x14ac:dyDescent="0.25">
      <c r="J11460" s="1" t="s">
        <v>24965</v>
      </c>
      <c r="K11460" t="s">
        <v>12143</v>
      </c>
    </row>
    <row r="11461" spans="10:11" x14ac:dyDescent="0.25">
      <c r="J11461" s="1" t="s">
        <v>24966</v>
      </c>
      <c r="K11461" t="s">
        <v>12144</v>
      </c>
    </row>
    <row r="11462" spans="10:11" x14ac:dyDescent="0.25">
      <c r="J11462" s="1" t="s">
        <v>24967</v>
      </c>
      <c r="K11462" t="s">
        <v>12145</v>
      </c>
    </row>
    <row r="11463" spans="10:11" x14ac:dyDescent="0.25">
      <c r="J11463" s="1" t="s">
        <v>24968</v>
      </c>
      <c r="K11463" t="s">
        <v>12146</v>
      </c>
    </row>
    <row r="11464" spans="10:11" x14ac:dyDescent="0.25">
      <c r="J11464" s="1" t="s">
        <v>24969</v>
      </c>
      <c r="K11464" t="s">
        <v>12147</v>
      </c>
    </row>
    <row r="11465" spans="10:11" x14ac:dyDescent="0.25">
      <c r="J11465" s="1" t="s">
        <v>24970</v>
      </c>
      <c r="K11465" t="s">
        <v>12148</v>
      </c>
    </row>
    <row r="11466" spans="10:11" x14ac:dyDescent="0.25">
      <c r="J11466" s="1" t="s">
        <v>24971</v>
      </c>
      <c r="K11466" t="s">
        <v>12149</v>
      </c>
    </row>
    <row r="11467" spans="10:11" x14ac:dyDescent="0.25">
      <c r="J11467" s="1" t="s">
        <v>24972</v>
      </c>
      <c r="K11467" t="s">
        <v>12150</v>
      </c>
    </row>
    <row r="11468" spans="10:11" x14ac:dyDescent="0.25">
      <c r="J11468" s="1" t="s">
        <v>24973</v>
      </c>
      <c r="K11468" t="s">
        <v>12151</v>
      </c>
    </row>
    <row r="11469" spans="10:11" x14ac:dyDescent="0.25">
      <c r="J11469" s="1" t="s">
        <v>24974</v>
      </c>
      <c r="K11469" t="s">
        <v>1761</v>
      </c>
    </row>
    <row r="11470" spans="10:11" x14ac:dyDescent="0.25">
      <c r="J11470" s="1" t="s">
        <v>24975</v>
      </c>
      <c r="K11470" t="s">
        <v>12152</v>
      </c>
    </row>
    <row r="11471" spans="10:11" x14ac:dyDescent="0.25">
      <c r="J11471" s="1" t="s">
        <v>24976</v>
      </c>
      <c r="K11471" t="s">
        <v>12153</v>
      </c>
    </row>
    <row r="11472" spans="10:11" x14ac:dyDescent="0.25">
      <c r="J11472" s="1" t="s">
        <v>24977</v>
      </c>
      <c r="K11472" t="s">
        <v>12154</v>
      </c>
    </row>
    <row r="11473" spans="10:11" x14ac:dyDescent="0.25">
      <c r="J11473" s="1" t="s">
        <v>24978</v>
      </c>
      <c r="K11473" t="s">
        <v>12155</v>
      </c>
    </row>
    <row r="11474" spans="10:11" x14ac:dyDescent="0.25">
      <c r="J11474" s="1" t="s">
        <v>24979</v>
      </c>
      <c r="K11474" t="s">
        <v>2505</v>
      </c>
    </row>
    <row r="11475" spans="10:11" x14ac:dyDescent="0.25">
      <c r="J11475" s="1" t="s">
        <v>24980</v>
      </c>
      <c r="K11475" t="s">
        <v>12156</v>
      </c>
    </row>
    <row r="11476" spans="10:11" x14ac:dyDescent="0.25">
      <c r="J11476" s="1" t="s">
        <v>24981</v>
      </c>
      <c r="K11476" t="s">
        <v>12157</v>
      </c>
    </row>
    <row r="11477" spans="10:11" x14ac:dyDescent="0.25">
      <c r="J11477" s="1" t="s">
        <v>24982</v>
      </c>
      <c r="K11477" t="s">
        <v>12158</v>
      </c>
    </row>
    <row r="11478" spans="10:11" x14ac:dyDescent="0.25">
      <c r="J11478" s="1" t="s">
        <v>24983</v>
      </c>
      <c r="K11478" t="s">
        <v>12159</v>
      </c>
    </row>
    <row r="11479" spans="10:11" x14ac:dyDescent="0.25">
      <c r="J11479" s="1" t="s">
        <v>24984</v>
      </c>
      <c r="K11479" t="s">
        <v>1021</v>
      </c>
    </row>
    <row r="11480" spans="10:11" x14ac:dyDescent="0.25">
      <c r="J11480" s="1" t="s">
        <v>24985</v>
      </c>
      <c r="K11480" t="s">
        <v>1022</v>
      </c>
    </row>
    <row r="11481" spans="10:11" x14ac:dyDescent="0.25">
      <c r="J11481" s="1" t="s">
        <v>24986</v>
      </c>
      <c r="K11481" t="s">
        <v>1023</v>
      </c>
    </row>
    <row r="11482" spans="10:11" x14ac:dyDescent="0.25">
      <c r="J11482" s="1" t="s">
        <v>24987</v>
      </c>
      <c r="K11482" t="s">
        <v>12160</v>
      </c>
    </row>
    <row r="11483" spans="10:11" x14ac:dyDescent="0.25">
      <c r="J11483" s="1" t="s">
        <v>24988</v>
      </c>
      <c r="K11483" t="s">
        <v>12161</v>
      </c>
    </row>
    <row r="11484" spans="10:11" x14ac:dyDescent="0.25">
      <c r="J11484" s="1" t="s">
        <v>24989</v>
      </c>
      <c r="K11484" t="s">
        <v>12162</v>
      </c>
    </row>
    <row r="11485" spans="10:11" x14ac:dyDescent="0.25">
      <c r="J11485" s="1" t="s">
        <v>24990</v>
      </c>
      <c r="K11485" t="s">
        <v>12163</v>
      </c>
    </row>
    <row r="11486" spans="10:11" x14ac:dyDescent="0.25">
      <c r="J11486" s="1" t="s">
        <v>24991</v>
      </c>
      <c r="K11486" t="s">
        <v>2506</v>
      </c>
    </row>
    <row r="11487" spans="10:11" x14ac:dyDescent="0.25">
      <c r="J11487" s="1" t="s">
        <v>24992</v>
      </c>
      <c r="K11487" t="s">
        <v>12164</v>
      </c>
    </row>
    <row r="11488" spans="10:11" x14ac:dyDescent="0.25">
      <c r="J11488" s="1" t="s">
        <v>24993</v>
      </c>
      <c r="K11488" t="s">
        <v>12165</v>
      </c>
    </row>
    <row r="11489" spans="10:11" x14ac:dyDescent="0.25">
      <c r="J11489" s="1" t="s">
        <v>24994</v>
      </c>
      <c r="K11489" t="s">
        <v>1024</v>
      </c>
    </row>
    <row r="11490" spans="10:11" x14ac:dyDescent="0.25">
      <c r="J11490" s="1" t="s">
        <v>24995</v>
      </c>
      <c r="K11490" t="s">
        <v>12166</v>
      </c>
    </row>
    <row r="11491" spans="10:11" x14ac:dyDescent="0.25">
      <c r="J11491" s="1" t="s">
        <v>24996</v>
      </c>
      <c r="K11491" t="s">
        <v>12167</v>
      </c>
    </row>
    <row r="11492" spans="10:11" x14ac:dyDescent="0.25">
      <c r="J11492" s="1" t="s">
        <v>24997</v>
      </c>
      <c r="K11492" t="s">
        <v>12168</v>
      </c>
    </row>
    <row r="11493" spans="10:11" x14ac:dyDescent="0.25">
      <c r="J11493" s="1" t="s">
        <v>24998</v>
      </c>
      <c r="K11493" t="s">
        <v>1025</v>
      </c>
    </row>
    <row r="11494" spans="10:11" x14ac:dyDescent="0.25">
      <c r="J11494" s="1" t="s">
        <v>24999</v>
      </c>
      <c r="K11494" t="s">
        <v>12169</v>
      </c>
    </row>
    <row r="11495" spans="10:11" x14ac:dyDescent="0.25">
      <c r="J11495" s="1" t="s">
        <v>25000</v>
      </c>
      <c r="K11495" t="s">
        <v>12170</v>
      </c>
    </row>
    <row r="11496" spans="10:11" x14ac:dyDescent="0.25">
      <c r="J11496" s="1" t="s">
        <v>25001</v>
      </c>
      <c r="K11496" t="s">
        <v>12171</v>
      </c>
    </row>
    <row r="11497" spans="10:11" x14ac:dyDescent="0.25">
      <c r="J11497" s="1" t="s">
        <v>25002</v>
      </c>
      <c r="K11497" t="s">
        <v>12172</v>
      </c>
    </row>
    <row r="11498" spans="10:11" x14ac:dyDescent="0.25">
      <c r="J11498" s="1" t="s">
        <v>25003</v>
      </c>
      <c r="K11498" t="s">
        <v>12173</v>
      </c>
    </row>
    <row r="11499" spans="10:11" x14ac:dyDescent="0.25">
      <c r="J11499" s="1" t="s">
        <v>25004</v>
      </c>
      <c r="K11499" t="s">
        <v>12174</v>
      </c>
    </row>
    <row r="11500" spans="10:11" x14ac:dyDescent="0.25">
      <c r="J11500" s="1" t="s">
        <v>25005</v>
      </c>
      <c r="K11500" t="s">
        <v>1762</v>
      </c>
    </row>
    <row r="11501" spans="10:11" x14ac:dyDescent="0.25">
      <c r="J11501" s="1" t="s">
        <v>25006</v>
      </c>
      <c r="K11501" t="s">
        <v>12175</v>
      </c>
    </row>
    <row r="11502" spans="10:11" x14ac:dyDescent="0.25">
      <c r="J11502" s="1" t="s">
        <v>25007</v>
      </c>
      <c r="K11502" t="s">
        <v>12176</v>
      </c>
    </row>
    <row r="11503" spans="10:11" x14ac:dyDescent="0.25">
      <c r="J11503" s="1" t="s">
        <v>25008</v>
      </c>
      <c r="K11503" t="s">
        <v>12177</v>
      </c>
    </row>
    <row r="11504" spans="10:11" x14ac:dyDescent="0.25">
      <c r="J11504" s="1" t="s">
        <v>25009</v>
      </c>
      <c r="K11504" t="s">
        <v>12178</v>
      </c>
    </row>
    <row r="11505" spans="10:11" x14ac:dyDescent="0.25">
      <c r="J11505" s="1" t="s">
        <v>25010</v>
      </c>
      <c r="K11505" t="s">
        <v>12179</v>
      </c>
    </row>
    <row r="11506" spans="10:11" x14ac:dyDescent="0.25">
      <c r="J11506" s="1" t="s">
        <v>25011</v>
      </c>
      <c r="K11506" t="s">
        <v>2507</v>
      </c>
    </row>
    <row r="11507" spans="10:11" x14ac:dyDescent="0.25">
      <c r="J11507" s="1" t="s">
        <v>25012</v>
      </c>
      <c r="K11507" t="s">
        <v>12180</v>
      </c>
    </row>
    <row r="11508" spans="10:11" x14ac:dyDescent="0.25">
      <c r="J11508" s="1" t="s">
        <v>25013</v>
      </c>
      <c r="K11508" t="s">
        <v>12181</v>
      </c>
    </row>
    <row r="11509" spans="10:11" x14ac:dyDescent="0.25">
      <c r="J11509" s="1" t="s">
        <v>25014</v>
      </c>
      <c r="K11509" t="s">
        <v>12182</v>
      </c>
    </row>
    <row r="11510" spans="10:11" x14ac:dyDescent="0.25">
      <c r="J11510" s="1" t="s">
        <v>25015</v>
      </c>
      <c r="K11510" t="s">
        <v>12183</v>
      </c>
    </row>
    <row r="11511" spans="10:11" x14ac:dyDescent="0.25">
      <c r="J11511" s="1" t="s">
        <v>25016</v>
      </c>
      <c r="K11511" t="s">
        <v>12184</v>
      </c>
    </row>
    <row r="11512" spans="10:11" x14ac:dyDescent="0.25">
      <c r="J11512" s="1" t="s">
        <v>25017</v>
      </c>
      <c r="K11512" t="s">
        <v>1026</v>
      </c>
    </row>
    <row r="11513" spans="10:11" x14ac:dyDescent="0.25">
      <c r="J11513" s="1" t="s">
        <v>25018</v>
      </c>
      <c r="K11513" t="s">
        <v>1027</v>
      </c>
    </row>
    <row r="11514" spans="10:11" x14ac:dyDescent="0.25">
      <c r="J11514" s="1" t="s">
        <v>25019</v>
      </c>
      <c r="K11514" t="s">
        <v>1763</v>
      </c>
    </row>
    <row r="11515" spans="10:11" x14ac:dyDescent="0.25">
      <c r="J11515" s="1" t="s">
        <v>25020</v>
      </c>
      <c r="K11515" t="s">
        <v>12185</v>
      </c>
    </row>
    <row r="11516" spans="10:11" x14ac:dyDescent="0.25">
      <c r="J11516" s="1" t="s">
        <v>25021</v>
      </c>
      <c r="K11516" t="s">
        <v>1764</v>
      </c>
    </row>
    <row r="11517" spans="10:11" x14ac:dyDescent="0.25">
      <c r="J11517" s="1" t="s">
        <v>25022</v>
      </c>
      <c r="K11517" t="s">
        <v>12186</v>
      </c>
    </row>
    <row r="11518" spans="10:11" x14ac:dyDescent="0.25">
      <c r="J11518" s="1" t="s">
        <v>25023</v>
      </c>
      <c r="K11518" t="s">
        <v>12187</v>
      </c>
    </row>
    <row r="11519" spans="10:11" x14ac:dyDescent="0.25">
      <c r="J11519" s="1" t="s">
        <v>25024</v>
      </c>
      <c r="K11519" t="s">
        <v>12188</v>
      </c>
    </row>
    <row r="11520" spans="10:11" x14ac:dyDescent="0.25">
      <c r="J11520" s="1" t="s">
        <v>25025</v>
      </c>
      <c r="K11520" t="s">
        <v>12189</v>
      </c>
    </row>
    <row r="11521" spans="10:11" x14ac:dyDescent="0.25">
      <c r="J11521" s="1" t="s">
        <v>25026</v>
      </c>
      <c r="K11521" t="s">
        <v>12190</v>
      </c>
    </row>
    <row r="11522" spans="10:11" x14ac:dyDescent="0.25">
      <c r="J11522" s="1" t="s">
        <v>25027</v>
      </c>
      <c r="K11522" t="s">
        <v>12191</v>
      </c>
    </row>
    <row r="11523" spans="10:11" x14ac:dyDescent="0.25">
      <c r="J11523" s="1" t="s">
        <v>25028</v>
      </c>
      <c r="K11523" t="s">
        <v>12192</v>
      </c>
    </row>
    <row r="11524" spans="10:11" x14ac:dyDescent="0.25">
      <c r="J11524" s="1" t="s">
        <v>25029</v>
      </c>
      <c r="K11524" t="s">
        <v>12193</v>
      </c>
    </row>
    <row r="11525" spans="10:11" x14ac:dyDescent="0.25">
      <c r="J11525" s="1" t="s">
        <v>25030</v>
      </c>
      <c r="K11525" t="s">
        <v>2508</v>
      </c>
    </row>
    <row r="11526" spans="10:11" x14ac:dyDescent="0.25">
      <c r="J11526" s="1" t="s">
        <v>25031</v>
      </c>
      <c r="K11526" t="s">
        <v>12194</v>
      </c>
    </row>
    <row r="11527" spans="10:11" x14ac:dyDescent="0.25">
      <c r="J11527" s="1" t="s">
        <v>25032</v>
      </c>
      <c r="K11527" t="s">
        <v>2509</v>
      </c>
    </row>
    <row r="11528" spans="10:11" x14ac:dyDescent="0.25">
      <c r="J11528" s="1" t="s">
        <v>25033</v>
      </c>
      <c r="K11528" t="s">
        <v>12195</v>
      </c>
    </row>
    <row r="11529" spans="10:11" x14ac:dyDescent="0.25">
      <c r="J11529" s="1" t="s">
        <v>25034</v>
      </c>
      <c r="K11529" t="s">
        <v>1765</v>
      </c>
    </row>
    <row r="11530" spans="10:11" x14ac:dyDescent="0.25">
      <c r="J11530" s="1" t="s">
        <v>25035</v>
      </c>
      <c r="K11530" t="s">
        <v>12196</v>
      </c>
    </row>
    <row r="11531" spans="10:11" x14ac:dyDescent="0.25">
      <c r="J11531" s="1" t="s">
        <v>25036</v>
      </c>
      <c r="K11531" t="s">
        <v>12197</v>
      </c>
    </row>
    <row r="11532" spans="10:11" x14ac:dyDescent="0.25">
      <c r="J11532" s="1" t="s">
        <v>25037</v>
      </c>
      <c r="K11532" t="s">
        <v>2510</v>
      </c>
    </row>
    <row r="11533" spans="10:11" x14ac:dyDescent="0.25">
      <c r="J11533" s="1" t="s">
        <v>25038</v>
      </c>
      <c r="K11533" t="s">
        <v>12198</v>
      </c>
    </row>
    <row r="11534" spans="10:11" x14ac:dyDescent="0.25">
      <c r="J11534" s="1" t="s">
        <v>25039</v>
      </c>
      <c r="K11534" t="s">
        <v>12199</v>
      </c>
    </row>
    <row r="11535" spans="10:11" x14ac:dyDescent="0.25">
      <c r="J11535" s="1" t="s">
        <v>25040</v>
      </c>
      <c r="K11535" t="s">
        <v>12200</v>
      </c>
    </row>
    <row r="11536" spans="10:11" x14ac:dyDescent="0.25">
      <c r="J11536" s="1" t="s">
        <v>25041</v>
      </c>
      <c r="K11536" t="s">
        <v>12201</v>
      </c>
    </row>
    <row r="11537" spans="10:11" x14ac:dyDescent="0.25">
      <c r="J11537" s="1" t="s">
        <v>25042</v>
      </c>
      <c r="K11537" t="s">
        <v>12202</v>
      </c>
    </row>
    <row r="11538" spans="10:11" x14ac:dyDescent="0.25">
      <c r="J11538" s="1" t="s">
        <v>25043</v>
      </c>
      <c r="K11538" t="s">
        <v>12203</v>
      </c>
    </row>
    <row r="11539" spans="10:11" x14ac:dyDescent="0.25">
      <c r="J11539" s="1" t="s">
        <v>25044</v>
      </c>
      <c r="K11539" t="s">
        <v>2511</v>
      </c>
    </row>
    <row r="11540" spans="10:11" x14ac:dyDescent="0.25">
      <c r="J11540" s="1" t="s">
        <v>25045</v>
      </c>
      <c r="K11540" t="s">
        <v>12204</v>
      </c>
    </row>
    <row r="11541" spans="10:11" x14ac:dyDescent="0.25">
      <c r="J11541" s="1" t="s">
        <v>25046</v>
      </c>
      <c r="K11541" t="s">
        <v>12205</v>
      </c>
    </row>
    <row r="11542" spans="10:11" x14ac:dyDescent="0.25">
      <c r="J11542" s="1" t="s">
        <v>25047</v>
      </c>
      <c r="K11542" t="s">
        <v>12206</v>
      </c>
    </row>
    <row r="11543" spans="10:11" x14ac:dyDescent="0.25">
      <c r="J11543" s="1" t="s">
        <v>25048</v>
      </c>
      <c r="K11543" t="s">
        <v>12207</v>
      </c>
    </row>
    <row r="11544" spans="10:11" x14ac:dyDescent="0.25">
      <c r="J11544" s="1" t="s">
        <v>25049</v>
      </c>
      <c r="K11544" t="s">
        <v>12208</v>
      </c>
    </row>
    <row r="11545" spans="10:11" x14ac:dyDescent="0.25">
      <c r="J11545" s="1" t="s">
        <v>25050</v>
      </c>
      <c r="K11545" t="s">
        <v>12209</v>
      </c>
    </row>
    <row r="11546" spans="10:11" x14ac:dyDescent="0.25">
      <c r="J11546" s="1" t="s">
        <v>25051</v>
      </c>
      <c r="K11546" t="s">
        <v>12210</v>
      </c>
    </row>
    <row r="11547" spans="10:11" x14ac:dyDescent="0.25">
      <c r="J11547" s="1" t="s">
        <v>25052</v>
      </c>
      <c r="K11547" t="s">
        <v>12211</v>
      </c>
    </row>
    <row r="11548" spans="10:11" x14ac:dyDescent="0.25">
      <c r="J11548" s="1" t="s">
        <v>25053</v>
      </c>
      <c r="K11548" t="s">
        <v>12212</v>
      </c>
    </row>
    <row r="11549" spans="10:11" x14ac:dyDescent="0.25">
      <c r="J11549" s="1" t="s">
        <v>25054</v>
      </c>
      <c r="K11549" t="s">
        <v>12213</v>
      </c>
    </row>
    <row r="11550" spans="10:11" x14ac:dyDescent="0.25">
      <c r="J11550" s="1" t="s">
        <v>25055</v>
      </c>
      <c r="K11550" t="s">
        <v>2512</v>
      </c>
    </row>
    <row r="11551" spans="10:11" x14ac:dyDescent="0.25">
      <c r="J11551" s="1" t="s">
        <v>25056</v>
      </c>
      <c r="K11551" t="s">
        <v>12214</v>
      </c>
    </row>
    <row r="11552" spans="10:11" x14ac:dyDescent="0.25">
      <c r="J11552" s="1" t="s">
        <v>25057</v>
      </c>
      <c r="K11552" t="s">
        <v>12215</v>
      </c>
    </row>
    <row r="11553" spans="10:11" x14ac:dyDescent="0.25">
      <c r="J11553" s="1" t="s">
        <v>25058</v>
      </c>
      <c r="K11553" t="s">
        <v>1766</v>
      </c>
    </row>
    <row r="11554" spans="10:11" x14ac:dyDescent="0.25">
      <c r="J11554" s="1" t="s">
        <v>25059</v>
      </c>
      <c r="K11554" t="s">
        <v>12216</v>
      </c>
    </row>
    <row r="11555" spans="10:11" x14ac:dyDescent="0.25">
      <c r="J11555" s="1" t="s">
        <v>25060</v>
      </c>
      <c r="K11555" t="s">
        <v>12217</v>
      </c>
    </row>
    <row r="11556" spans="10:11" x14ac:dyDescent="0.25">
      <c r="J11556" s="1" t="s">
        <v>25061</v>
      </c>
      <c r="K11556" t="s">
        <v>12218</v>
      </c>
    </row>
    <row r="11557" spans="10:11" x14ac:dyDescent="0.25">
      <c r="J11557" s="1" t="s">
        <v>25062</v>
      </c>
      <c r="K11557" t="s">
        <v>12219</v>
      </c>
    </row>
    <row r="11558" spans="10:11" x14ac:dyDescent="0.25">
      <c r="J11558" s="1" t="s">
        <v>25063</v>
      </c>
      <c r="K11558" t="s">
        <v>12220</v>
      </c>
    </row>
    <row r="11559" spans="10:11" x14ac:dyDescent="0.25">
      <c r="J11559" s="1" t="s">
        <v>25064</v>
      </c>
      <c r="K11559" t="s">
        <v>12221</v>
      </c>
    </row>
    <row r="11560" spans="10:11" x14ac:dyDescent="0.25">
      <c r="J11560" s="1" t="s">
        <v>25065</v>
      </c>
      <c r="K11560" t="s">
        <v>12222</v>
      </c>
    </row>
    <row r="11561" spans="10:11" x14ac:dyDescent="0.25">
      <c r="J11561" s="1" t="s">
        <v>25066</v>
      </c>
      <c r="K11561" t="s">
        <v>12223</v>
      </c>
    </row>
    <row r="11562" spans="10:11" x14ac:dyDescent="0.25">
      <c r="J11562" s="1" t="s">
        <v>25067</v>
      </c>
      <c r="K11562" t="s">
        <v>12224</v>
      </c>
    </row>
    <row r="11563" spans="10:11" x14ac:dyDescent="0.25">
      <c r="J11563" s="1" t="s">
        <v>25068</v>
      </c>
      <c r="K11563" t="s">
        <v>12225</v>
      </c>
    </row>
    <row r="11564" spans="10:11" x14ac:dyDescent="0.25">
      <c r="J11564" s="1" t="s">
        <v>25069</v>
      </c>
      <c r="K11564" t="s">
        <v>12226</v>
      </c>
    </row>
    <row r="11565" spans="10:11" x14ac:dyDescent="0.25">
      <c r="J11565" s="1" t="s">
        <v>25070</v>
      </c>
      <c r="K11565" t="s">
        <v>2513</v>
      </c>
    </row>
    <row r="11566" spans="10:11" x14ac:dyDescent="0.25">
      <c r="J11566" s="1" t="s">
        <v>25071</v>
      </c>
      <c r="K11566" t="s">
        <v>12227</v>
      </c>
    </row>
    <row r="11567" spans="10:11" x14ac:dyDescent="0.25">
      <c r="J11567" s="1" t="s">
        <v>25072</v>
      </c>
      <c r="K11567" t="s">
        <v>12228</v>
      </c>
    </row>
    <row r="11568" spans="10:11" x14ac:dyDescent="0.25">
      <c r="J11568" s="1" t="s">
        <v>25073</v>
      </c>
      <c r="K11568" t="s">
        <v>12229</v>
      </c>
    </row>
    <row r="11569" spans="10:11" x14ac:dyDescent="0.25">
      <c r="J11569" s="1" t="s">
        <v>25074</v>
      </c>
      <c r="K11569" t="s">
        <v>12230</v>
      </c>
    </row>
    <row r="11570" spans="10:11" x14ac:dyDescent="0.25">
      <c r="J11570" s="1" t="s">
        <v>25075</v>
      </c>
      <c r="K11570" t="s">
        <v>12231</v>
      </c>
    </row>
    <row r="11571" spans="10:11" x14ac:dyDescent="0.25">
      <c r="J11571" s="1" t="s">
        <v>25076</v>
      </c>
      <c r="K11571" t="s">
        <v>12232</v>
      </c>
    </row>
    <row r="11572" spans="10:11" x14ac:dyDescent="0.25">
      <c r="J11572" s="1" t="s">
        <v>25077</v>
      </c>
      <c r="K11572" t="s">
        <v>12233</v>
      </c>
    </row>
    <row r="11573" spans="10:11" x14ac:dyDescent="0.25">
      <c r="J11573" s="1" t="s">
        <v>25078</v>
      </c>
      <c r="K11573" t="s">
        <v>12234</v>
      </c>
    </row>
    <row r="11574" spans="10:11" x14ac:dyDescent="0.25">
      <c r="J11574" s="1" t="s">
        <v>25079</v>
      </c>
      <c r="K11574" t="s">
        <v>12235</v>
      </c>
    </row>
    <row r="11575" spans="10:11" x14ac:dyDescent="0.25">
      <c r="J11575" s="1" t="s">
        <v>25080</v>
      </c>
      <c r="K11575" t="s">
        <v>12236</v>
      </c>
    </row>
    <row r="11576" spans="10:11" x14ac:dyDescent="0.25">
      <c r="J11576" s="1" t="s">
        <v>25081</v>
      </c>
      <c r="K11576" t="s">
        <v>12237</v>
      </c>
    </row>
    <row r="11577" spans="10:11" x14ac:dyDescent="0.25">
      <c r="J11577" s="1" t="s">
        <v>25082</v>
      </c>
      <c r="K11577" t="s">
        <v>2514</v>
      </c>
    </row>
    <row r="11578" spans="10:11" x14ac:dyDescent="0.25">
      <c r="J11578" s="1" t="s">
        <v>25083</v>
      </c>
      <c r="K11578" t="s">
        <v>12238</v>
      </c>
    </row>
    <row r="11579" spans="10:11" x14ac:dyDescent="0.25">
      <c r="J11579" s="1" t="s">
        <v>25084</v>
      </c>
      <c r="K11579" t="s">
        <v>12239</v>
      </c>
    </row>
    <row r="11580" spans="10:11" x14ac:dyDescent="0.25">
      <c r="J11580" s="1" t="s">
        <v>25085</v>
      </c>
      <c r="K11580" t="s">
        <v>12240</v>
      </c>
    </row>
    <row r="11581" spans="10:11" x14ac:dyDescent="0.25">
      <c r="J11581" s="1" t="s">
        <v>25086</v>
      </c>
      <c r="K11581" t="s">
        <v>12241</v>
      </c>
    </row>
    <row r="11582" spans="10:11" x14ac:dyDescent="0.25">
      <c r="J11582" s="1" t="s">
        <v>25087</v>
      </c>
      <c r="K11582" t="s">
        <v>12242</v>
      </c>
    </row>
    <row r="11583" spans="10:11" x14ac:dyDescent="0.25">
      <c r="J11583" s="1" t="s">
        <v>25088</v>
      </c>
      <c r="K11583" t="s">
        <v>12243</v>
      </c>
    </row>
    <row r="11584" spans="10:11" x14ac:dyDescent="0.25">
      <c r="J11584" s="1" t="s">
        <v>25089</v>
      </c>
      <c r="K11584" t="s">
        <v>1767</v>
      </c>
    </row>
    <row r="11585" spans="10:11" x14ac:dyDescent="0.25">
      <c r="J11585" s="1" t="s">
        <v>25090</v>
      </c>
      <c r="K11585" t="s">
        <v>2515</v>
      </c>
    </row>
    <row r="11586" spans="10:11" x14ac:dyDescent="0.25">
      <c r="J11586" s="1" t="s">
        <v>25091</v>
      </c>
      <c r="K11586" t="s">
        <v>12244</v>
      </c>
    </row>
    <row r="11587" spans="10:11" x14ac:dyDescent="0.25">
      <c r="J11587" s="1" t="s">
        <v>25092</v>
      </c>
      <c r="K11587" t="s">
        <v>12245</v>
      </c>
    </row>
    <row r="11588" spans="10:11" x14ac:dyDescent="0.25">
      <c r="J11588" s="1" t="s">
        <v>25093</v>
      </c>
      <c r="K11588" t="s">
        <v>12246</v>
      </c>
    </row>
    <row r="11589" spans="10:11" x14ac:dyDescent="0.25">
      <c r="J11589" s="1" t="s">
        <v>25094</v>
      </c>
      <c r="K11589" t="s">
        <v>1028</v>
      </c>
    </row>
    <row r="11590" spans="10:11" x14ac:dyDescent="0.25">
      <c r="J11590" s="1" t="s">
        <v>25095</v>
      </c>
      <c r="K11590" t="s">
        <v>12247</v>
      </c>
    </row>
    <row r="11591" spans="10:11" x14ac:dyDescent="0.25">
      <c r="J11591" s="1" t="s">
        <v>25096</v>
      </c>
      <c r="K11591" t="s">
        <v>12248</v>
      </c>
    </row>
    <row r="11592" spans="10:11" x14ac:dyDescent="0.25">
      <c r="J11592" s="1" t="s">
        <v>25097</v>
      </c>
      <c r="K11592" t="s">
        <v>12249</v>
      </c>
    </row>
    <row r="11593" spans="10:11" x14ac:dyDescent="0.25">
      <c r="J11593" s="1" t="s">
        <v>25098</v>
      </c>
      <c r="K11593" t="s">
        <v>12250</v>
      </c>
    </row>
    <row r="11594" spans="10:11" x14ac:dyDescent="0.25">
      <c r="J11594" s="1" t="s">
        <v>25099</v>
      </c>
      <c r="K11594" t="s">
        <v>12251</v>
      </c>
    </row>
    <row r="11595" spans="10:11" x14ac:dyDescent="0.25">
      <c r="J11595" s="1" t="s">
        <v>25100</v>
      </c>
      <c r="K11595" t="s">
        <v>12252</v>
      </c>
    </row>
    <row r="11596" spans="10:11" x14ac:dyDescent="0.25">
      <c r="J11596" s="1" t="s">
        <v>25101</v>
      </c>
      <c r="K11596" t="s">
        <v>12253</v>
      </c>
    </row>
    <row r="11597" spans="10:11" x14ac:dyDescent="0.25">
      <c r="J11597" s="1" t="s">
        <v>25102</v>
      </c>
      <c r="K11597" t="s">
        <v>2516</v>
      </c>
    </row>
    <row r="11598" spans="10:11" x14ac:dyDescent="0.25">
      <c r="J11598" s="1" t="s">
        <v>25103</v>
      </c>
      <c r="K11598" t="s">
        <v>12254</v>
      </c>
    </row>
    <row r="11599" spans="10:11" x14ac:dyDescent="0.25">
      <c r="J11599" s="1" t="s">
        <v>25104</v>
      </c>
      <c r="K11599" t="s">
        <v>12255</v>
      </c>
    </row>
    <row r="11600" spans="10:11" x14ac:dyDescent="0.25">
      <c r="J11600" s="1" t="s">
        <v>25105</v>
      </c>
      <c r="K11600" t="s">
        <v>2517</v>
      </c>
    </row>
    <row r="11601" spans="10:11" x14ac:dyDescent="0.25">
      <c r="J11601" s="1" t="s">
        <v>25106</v>
      </c>
      <c r="K11601" t="s">
        <v>12256</v>
      </c>
    </row>
    <row r="11602" spans="10:11" x14ac:dyDescent="0.25">
      <c r="J11602" s="1" t="s">
        <v>25107</v>
      </c>
      <c r="K11602" t="s">
        <v>12257</v>
      </c>
    </row>
    <row r="11603" spans="10:11" x14ac:dyDescent="0.25">
      <c r="J11603" s="1" t="s">
        <v>25108</v>
      </c>
      <c r="K11603" t="s">
        <v>12258</v>
      </c>
    </row>
    <row r="11604" spans="10:11" x14ac:dyDescent="0.25">
      <c r="J11604" s="1" t="s">
        <v>25109</v>
      </c>
      <c r="K11604" t="s">
        <v>12259</v>
      </c>
    </row>
    <row r="11605" spans="10:11" x14ac:dyDescent="0.25">
      <c r="J11605" s="1" t="s">
        <v>25110</v>
      </c>
      <c r="K11605" t="s">
        <v>12260</v>
      </c>
    </row>
    <row r="11606" spans="10:11" x14ac:dyDescent="0.25">
      <c r="J11606" s="1" t="s">
        <v>25111</v>
      </c>
      <c r="K11606" t="s">
        <v>12261</v>
      </c>
    </row>
    <row r="11607" spans="10:11" x14ac:dyDescent="0.25">
      <c r="J11607" s="1" t="s">
        <v>25112</v>
      </c>
      <c r="K11607" t="s">
        <v>12262</v>
      </c>
    </row>
    <row r="11608" spans="10:11" x14ac:dyDescent="0.25">
      <c r="J11608" s="1" t="s">
        <v>25113</v>
      </c>
      <c r="K11608" t="s">
        <v>12263</v>
      </c>
    </row>
    <row r="11609" spans="10:11" x14ac:dyDescent="0.25">
      <c r="J11609" s="1" t="s">
        <v>25114</v>
      </c>
      <c r="K11609" t="s">
        <v>12264</v>
      </c>
    </row>
    <row r="11610" spans="10:11" x14ac:dyDescent="0.25">
      <c r="J11610" s="1" t="s">
        <v>25115</v>
      </c>
      <c r="K11610" t="s">
        <v>12265</v>
      </c>
    </row>
    <row r="11611" spans="10:11" x14ac:dyDescent="0.25">
      <c r="J11611" s="1" t="s">
        <v>25116</v>
      </c>
      <c r="K11611" t="s">
        <v>12266</v>
      </c>
    </row>
    <row r="11612" spans="10:11" x14ac:dyDescent="0.25">
      <c r="J11612" s="1" t="s">
        <v>25117</v>
      </c>
      <c r="K11612" t="s">
        <v>581</v>
      </c>
    </row>
    <row r="11613" spans="10:11" x14ac:dyDescent="0.25">
      <c r="J11613" s="1" t="s">
        <v>25118</v>
      </c>
      <c r="K11613" t="s">
        <v>12267</v>
      </c>
    </row>
    <row r="11614" spans="10:11" x14ac:dyDescent="0.25">
      <c r="J11614" s="1" t="s">
        <v>25119</v>
      </c>
      <c r="K11614" t="s">
        <v>12268</v>
      </c>
    </row>
    <row r="11615" spans="10:11" x14ac:dyDescent="0.25">
      <c r="J11615" s="1" t="s">
        <v>25120</v>
      </c>
      <c r="K11615" t="s">
        <v>12269</v>
      </c>
    </row>
    <row r="11616" spans="10:11" x14ac:dyDescent="0.25">
      <c r="J11616" s="1" t="s">
        <v>25121</v>
      </c>
      <c r="K11616" t="s">
        <v>12270</v>
      </c>
    </row>
    <row r="11617" spans="10:11" x14ac:dyDescent="0.25">
      <c r="J11617" s="1" t="s">
        <v>25122</v>
      </c>
      <c r="K11617" t="s">
        <v>12271</v>
      </c>
    </row>
    <row r="11618" spans="10:11" x14ac:dyDescent="0.25">
      <c r="J11618" s="1" t="s">
        <v>25123</v>
      </c>
      <c r="K11618" t="s">
        <v>2518</v>
      </c>
    </row>
    <row r="11619" spans="10:11" x14ac:dyDescent="0.25">
      <c r="J11619" s="1" t="s">
        <v>25124</v>
      </c>
      <c r="K11619" t="s">
        <v>12272</v>
      </c>
    </row>
    <row r="11620" spans="10:11" x14ac:dyDescent="0.25">
      <c r="J11620" s="1" t="s">
        <v>25125</v>
      </c>
      <c r="K11620" t="s">
        <v>12273</v>
      </c>
    </row>
    <row r="11621" spans="10:11" x14ac:dyDescent="0.25">
      <c r="J11621" s="1" t="s">
        <v>25126</v>
      </c>
      <c r="K11621" t="s">
        <v>1768</v>
      </c>
    </row>
    <row r="11622" spans="10:11" x14ac:dyDescent="0.25">
      <c r="J11622" s="1" t="s">
        <v>25127</v>
      </c>
      <c r="K11622" t="s">
        <v>12274</v>
      </c>
    </row>
    <row r="11623" spans="10:11" x14ac:dyDescent="0.25">
      <c r="J11623" s="1" t="s">
        <v>25128</v>
      </c>
      <c r="K11623" t="s">
        <v>12275</v>
      </c>
    </row>
    <row r="11624" spans="10:11" x14ac:dyDescent="0.25">
      <c r="J11624" s="1" t="s">
        <v>25129</v>
      </c>
      <c r="K11624" t="s">
        <v>12276</v>
      </c>
    </row>
    <row r="11625" spans="10:11" x14ac:dyDescent="0.25">
      <c r="J11625" s="1" t="s">
        <v>25130</v>
      </c>
      <c r="K11625" t="s">
        <v>12277</v>
      </c>
    </row>
    <row r="11626" spans="10:11" x14ac:dyDescent="0.25">
      <c r="J11626" s="1" t="s">
        <v>25131</v>
      </c>
      <c r="K11626" t="s">
        <v>12278</v>
      </c>
    </row>
    <row r="11627" spans="10:11" x14ac:dyDescent="0.25">
      <c r="J11627" s="1" t="s">
        <v>25132</v>
      </c>
      <c r="K11627" t="s">
        <v>1029</v>
      </c>
    </row>
    <row r="11628" spans="10:11" x14ac:dyDescent="0.25">
      <c r="J11628" s="1" t="s">
        <v>25133</v>
      </c>
      <c r="K11628" t="s">
        <v>12279</v>
      </c>
    </row>
    <row r="11629" spans="10:11" x14ac:dyDescent="0.25">
      <c r="J11629" s="1" t="s">
        <v>25134</v>
      </c>
      <c r="K11629" t="s">
        <v>12280</v>
      </c>
    </row>
    <row r="11630" spans="10:11" x14ac:dyDescent="0.25">
      <c r="J11630" s="1" t="s">
        <v>25135</v>
      </c>
      <c r="K11630" t="s">
        <v>2519</v>
      </c>
    </row>
    <row r="11631" spans="10:11" x14ac:dyDescent="0.25">
      <c r="J11631" s="1" t="s">
        <v>25136</v>
      </c>
      <c r="K11631" t="s">
        <v>2520</v>
      </c>
    </row>
    <row r="11632" spans="10:11" x14ac:dyDescent="0.25">
      <c r="J11632" s="1" t="s">
        <v>25137</v>
      </c>
      <c r="K11632" t="s">
        <v>1769</v>
      </c>
    </row>
    <row r="11633" spans="10:11" x14ac:dyDescent="0.25">
      <c r="J11633" s="1" t="s">
        <v>25138</v>
      </c>
      <c r="K11633" t="s">
        <v>1770</v>
      </c>
    </row>
    <row r="11634" spans="10:11" x14ac:dyDescent="0.25">
      <c r="J11634" s="1" t="s">
        <v>25139</v>
      </c>
      <c r="K11634" t="s">
        <v>12281</v>
      </c>
    </row>
    <row r="11635" spans="10:11" x14ac:dyDescent="0.25">
      <c r="J11635" s="1" t="s">
        <v>25140</v>
      </c>
      <c r="K11635" t="s">
        <v>12282</v>
      </c>
    </row>
    <row r="11636" spans="10:11" x14ac:dyDescent="0.25">
      <c r="J11636" s="1" t="s">
        <v>25141</v>
      </c>
      <c r="K11636" t="s">
        <v>12283</v>
      </c>
    </row>
    <row r="11637" spans="10:11" x14ac:dyDescent="0.25">
      <c r="J11637" s="1" t="s">
        <v>25142</v>
      </c>
      <c r="K11637" t="s">
        <v>2521</v>
      </c>
    </row>
    <row r="11638" spans="10:11" x14ac:dyDescent="0.25">
      <c r="J11638" s="1" t="s">
        <v>25143</v>
      </c>
      <c r="K11638" t="s">
        <v>12284</v>
      </c>
    </row>
    <row r="11639" spans="10:11" x14ac:dyDescent="0.25">
      <c r="J11639" s="1" t="s">
        <v>25144</v>
      </c>
      <c r="K11639" t="s">
        <v>12285</v>
      </c>
    </row>
    <row r="11640" spans="10:11" x14ac:dyDescent="0.25">
      <c r="J11640" s="1" t="s">
        <v>25145</v>
      </c>
      <c r="K11640" t="s">
        <v>12286</v>
      </c>
    </row>
    <row r="11641" spans="10:11" x14ac:dyDescent="0.25">
      <c r="J11641" s="1" t="s">
        <v>25146</v>
      </c>
      <c r="K11641" t="s">
        <v>2522</v>
      </c>
    </row>
    <row r="11642" spans="10:11" x14ac:dyDescent="0.25">
      <c r="J11642" s="1" t="s">
        <v>25147</v>
      </c>
      <c r="K11642" t="s">
        <v>12287</v>
      </c>
    </row>
    <row r="11643" spans="10:11" x14ac:dyDescent="0.25">
      <c r="J11643" s="1" t="s">
        <v>25148</v>
      </c>
      <c r="K11643" t="s">
        <v>12288</v>
      </c>
    </row>
    <row r="11644" spans="10:11" x14ac:dyDescent="0.25">
      <c r="J11644" s="1" t="s">
        <v>25149</v>
      </c>
      <c r="K11644" t="s">
        <v>12289</v>
      </c>
    </row>
    <row r="11645" spans="10:11" x14ac:dyDescent="0.25">
      <c r="J11645" s="1" t="s">
        <v>25150</v>
      </c>
      <c r="K11645" t="s">
        <v>12290</v>
      </c>
    </row>
    <row r="11646" spans="10:11" x14ac:dyDescent="0.25">
      <c r="J11646" s="1" t="s">
        <v>25151</v>
      </c>
      <c r="K11646" t="s">
        <v>12291</v>
      </c>
    </row>
    <row r="11647" spans="10:11" x14ac:dyDescent="0.25">
      <c r="J11647" s="1" t="s">
        <v>25152</v>
      </c>
      <c r="K11647" t="s">
        <v>12292</v>
      </c>
    </row>
    <row r="11648" spans="10:11" x14ac:dyDescent="0.25">
      <c r="J11648" s="1" t="s">
        <v>25153</v>
      </c>
      <c r="K11648" t="s">
        <v>12293</v>
      </c>
    </row>
    <row r="11649" spans="10:11" x14ac:dyDescent="0.25">
      <c r="J11649" s="1" t="s">
        <v>25154</v>
      </c>
      <c r="K11649" t="s">
        <v>12294</v>
      </c>
    </row>
    <row r="11650" spans="10:11" x14ac:dyDescent="0.25">
      <c r="J11650" s="1" t="s">
        <v>25155</v>
      </c>
      <c r="K11650" t="s">
        <v>12295</v>
      </c>
    </row>
    <row r="11651" spans="10:11" x14ac:dyDescent="0.25">
      <c r="J11651" s="1" t="s">
        <v>25156</v>
      </c>
      <c r="K11651" t="s">
        <v>12296</v>
      </c>
    </row>
    <row r="11652" spans="10:11" x14ac:dyDescent="0.25">
      <c r="J11652" s="1" t="s">
        <v>25157</v>
      </c>
      <c r="K11652" t="s">
        <v>12297</v>
      </c>
    </row>
    <row r="11653" spans="10:11" x14ac:dyDescent="0.25">
      <c r="J11653" s="1" t="s">
        <v>25158</v>
      </c>
      <c r="K11653" t="s">
        <v>1771</v>
      </c>
    </row>
    <row r="11654" spans="10:11" x14ac:dyDescent="0.25">
      <c r="J11654" s="1" t="s">
        <v>25159</v>
      </c>
      <c r="K11654" t="s">
        <v>12298</v>
      </c>
    </row>
    <row r="11655" spans="10:11" x14ac:dyDescent="0.25">
      <c r="J11655" s="1" t="s">
        <v>25160</v>
      </c>
      <c r="K11655" t="s">
        <v>12299</v>
      </c>
    </row>
    <row r="11656" spans="10:11" x14ac:dyDescent="0.25">
      <c r="J11656" s="1" t="s">
        <v>25161</v>
      </c>
      <c r="K11656" t="s">
        <v>12300</v>
      </c>
    </row>
    <row r="11657" spans="10:11" x14ac:dyDescent="0.25">
      <c r="J11657" s="1" t="s">
        <v>25162</v>
      </c>
      <c r="K11657" t="s">
        <v>12301</v>
      </c>
    </row>
    <row r="11658" spans="10:11" x14ac:dyDescent="0.25">
      <c r="J11658" s="1" t="s">
        <v>25163</v>
      </c>
      <c r="K11658" t="s">
        <v>12302</v>
      </c>
    </row>
    <row r="11659" spans="10:11" x14ac:dyDescent="0.25">
      <c r="J11659" s="1" t="s">
        <v>25164</v>
      </c>
      <c r="K11659" t="s">
        <v>12303</v>
      </c>
    </row>
    <row r="11660" spans="10:11" x14ac:dyDescent="0.25">
      <c r="J11660" s="1" t="s">
        <v>25165</v>
      </c>
      <c r="K11660" t="s">
        <v>12304</v>
      </c>
    </row>
    <row r="11661" spans="10:11" x14ac:dyDescent="0.25">
      <c r="J11661" s="1" t="s">
        <v>25166</v>
      </c>
      <c r="K11661" t="s">
        <v>12305</v>
      </c>
    </row>
    <row r="11662" spans="10:11" x14ac:dyDescent="0.25">
      <c r="J11662" s="1" t="s">
        <v>25167</v>
      </c>
      <c r="K11662" t="s">
        <v>12306</v>
      </c>
    </row>
    <row r="11663" spans="10:11" x14ac:dyDescent="0.25">
      <c r="J11663" s="1" t="s">
        <v>25168</v>
      </c>
      <c r="K11663" t="s">
        <v>12307</v>
      </c>
    </row>
    <row r="11664" spans="10:11" x14ac:dyDescent="0.25">
      <c r="J11664" s="1" t="s">
        <v>25169</v>
      </c>
      <c r="K11664" t="s">
        <v>12308</v>
      </c>
    </row>
    <row r="11665" spans="10:11" x14ac:dyDescent="0.25">
      <c r="J11665" s="1" t="s">
        <v>25170</v>
      </c>
      <c r="K11665" t="s">
        <v>705</v>
      </c>
    </row>
    <row r="11666" spans="10:11" x14ac:dyDescent="0.25">
      <c r="J11666" s="1" t="s">
        <v>25171</v>
      </c>
      <c r="K11666" t="s">
        <v>12309</v>
      </c>
    </row>
    <row r="11667" spans="10:11" x14ac:dyDescent="0.25">
      <c r="J11667" s="1" t="s">
        <v>25172</v>
      </c>
      <c r="K11667" t="s">
        <v>12310</v>
      </c>
    </row>
    <row r="11668" spans="10:11" x14ac:dyDescent="0.25">
      <c r="J11668" s="1" t="s">
        <v>25173</v>
      </c>
      <c r="K11668" t="s">
        <v>12311</v>
      </c>
    </row>
    <row r="11669" spans="10:11" x14ac:dyDescent="0.25">
      <c r="J11669" s="1" t="s">
        <v>25174</v>
      </c>
      <c r="K11669" t="s">
        <v>12312</v>
      </c>
    </row>
    <row r="11670" spans="10:11" x14ac:dyDescent="0.25">
      <c r="J11670" s="1" t="s">
        <v>25175</v>
      </c>
      <c r="K11670" t="s">
        <v>1030</v>
      </c>
    </row>
    <row r="11671" spans="10:11" x14ac:dyDescent="0.25">
      <c r="J11671" s="1" t="s">
        <v>25176</v>
      </c>
      <c r="K11671" t="s">
        <v>12313</v>
      </c>
    </row>
    <row r="11672" spans="10:11" x14ac:dyDescent="0.25">
      <c r="J11672" s="1" t="s">
        <v>25177</v>
      </c>
      <c r="K11672" t="s">
        <v>12314</v>
      </c>
    </row>
    <row r="11673" spans="10:11" x14ac:dyDescent="0.25">
      <c r="J11673" s="1" t="s">
        <v>25178</v>
      </c>
      <c r="K11673" t="s">
        <v>1031</v>
      </c>
    </row>
    <row r="11674" spans="10:11" x14ac:dyDescent="0.25">
      <c r="J11674" s="1" t="s">
        <v>25179</v>
      </c>
      <c r="K11674" t="s">
        <v>12315</v>
      </c>
    </row>
    <row r="11675" spans="10:11" x14ac:dyDescent="0.25">
      <c r="J11675" s="1" t="s">
        <v>25180</v>
      </c>
      <c r="K11675" t="s">
        <v>12316</v>
      </c>
    </row>
    <row r="11676" spans="10:11" x14ac:dyDescent="0.25">
      <c r="J11676" s="1" t="s">
        <v>25181</v>
      </c>
      <c r="K11676" t="s">
        <v>12317</v>
      </c>
    </row>
    <row r="11677" spans="10:11" x14ac:dyDescent="0.25">
      <c r="J11677" s="1" t="s">
        <v>25182</v>
      </c>
      <c r="K11677" t="s">
        <v>12318</v>
      </c>
    </row>
    <row r="11678" spans="10:11" x14ac:dyDescent="0.25">
      <c r="J11678" s="1" t="s">
        <v>25183</v>
      </c>
      <c r="K11678" t="s">
        <v>12319</v>
      </c>
    </row>
    <row r="11679" spans="10:11" x14ac:dyDescent="0.25">
      <c r="J11679" s="1" t="s">
        <v>25184</v>
      </c>
      <c r="K11679" t="s">
        <v>12320</v>
      </c>
    </row>
    <row r="11680" spans="10:11" x14ac:dyDescent="0.25">
      <c r="J11680" s="1" t="s">
        <v>25185</v>
      </c>
      <c r="K11680" t="s">
        <v>12321</v>
      </c>
    </row>
    <row r="11681" spans="10:11" x14ac:dyDescent="0.25">
      <c r="J11681" s="1" t="s">
        <v>25186</v>
      </c>
      <c r="K11681" t="s">
        <v>12322</v>
      </c>
    </row>
    <row r="11682" spans="10:11" x14ac:dyDescent="0.25">
      <c r="J11682" s="1" t="s">
        <v>25187</v>
      </c>
      <c r="K11682" t="s">
        <v>12323</v>
      </c>
    </row>
    <row r="11683" spans="10:11" x14ac:dyDescent="0.25">
      <c r="J11683" s="1" t="s">
        <v>25188</v>
      </c>
      <c r="K11683" t="s">
        <v>12324</v>
      </c>
    </row>
    <row r="11684" spans="10:11" x14ac:dyDescent="0.25">
      <c r="J11684" s="1" t="s">
        <v>25189</v>
      </c>
      <c r="K11684" t="s">
        <v>12325</v>
      </c>
    </row>
    <row r="11685" spans="10:11" x14ac:dyDescent="0.25">
      <c r="J11685" s="1" t="s">
        <v>25190</v>
      </c>
      <c r="K11685" t="s">
        <v>1772</v>
      </c>
    </row>
    <row r="11686" spans="10:11" x14ac:dyDescent="0.25">
      <c r="J11686" s="1" t="s">
        <v>25191</v>
      </c>
      <c r="K11686" t="s">
        <v>12326</v>
      </c>
    </row>
    <row r="11687" spans="10:11" x14ac:dyDescent="0.25">
      <c r="J11687" s="1" t="s">
        <v>25192</v>
      </c>
      <c r="K11687" t="s">
        <v>12327</v>
      </c>
    </row>
    <row r="11688" spans="10:11" x14ac:dyDescent="0.25">
      <c r="J11688" s="1" t="s">
        <v>25193</v>
      </c>
      <c r="K11688" t="s">
        <v>12328</v>
      </c>
    </row>
    <row r="11689" spans="10:11" x14ac:dyDescent="0.25">
      <c r="J11689" s="1" t="s">
        <v>25194</v>
      </c>
      <c r="K11689" t="s">
        <v>12329</v>
      </c>
    </row>
    <row r="11690" spans="10:11" x14ac:dyDescent="0.25">
      <c r="J11690" s="1" t="s">
        <v>25195</v>
      </c>
      <c r="K11690" t="s">
        <v>12330</v>
      </c>
    </row>
    <row r="11691" spans="10:11" x14ac:dyDescent="0.25">
      <c r="J11691" s="1" t="s">
        <v>25196</v>
      </c>
      <c r="K11691" t="s">
        <v>12331</v>
      </c>
    </row>
    <row r="11692" spans="10:11" x14ac:dyDescent="0.25">
      <c r="J11692" s="1" t="s">
        <v>25197</v>
      </c>
      <c r="K11692" t="s">
        <v>12332</v>
      </c>
    </row>
    <row r="11693" spans="10:11" x14ac:dyDescent="0.25">
      <c r="J11693" s="1" t="s">
        <v>25198</v>
      </c>
      <c r="K11693" t="s">
        <v>12333</v>
      </c>
    </row>
    <row r="11694" spans="10:11" x14ac:dyDescent="0.25">
      <c r="J11694" s="1" t="s">
        <v>25199</v>
      </c>
      <c r="K11694" t="s">
        <v>12334</v>
      </c>
    </row>
    <row r="11695" spans="10:11" x14ac:dyDescent="0.25">
      <c r="J11695" s="1" t="s">
        <v>25200</v>
      </c>
      <c r="K11695" t="s">
        <v>2523</v>
      </c>
    </row>
    <row r="11696" spans="10:11" x14ac:dyDescent="0.25">
      <c r="J11696" s="1" t="s">
        <v>25201</v>
      </c>
      <c r="K11696" t="s">
        <v>706</v>
      </c>
    </row>
    <row r="11697" spans="10:11" x14ac:dyDescent="0.25">
      <c r="J11697" s="1" t="s">
        <v>25202</v>
      </c>
      <c r="K11697" t="s">
        <v>1773</v>
      </c>
    </row>
    <row r="11698" spans="10:11" x14ac:dyDescent="0.25">
      <c r="J11698" s="1" t="s">
        <v>25203</v>
      </c>
      <c r="K11698" t="s">
        <v>12335</v>
      </c>
    </row>
    <row r="11699" spans="10:11" x14ac:dyDescent="0.25">
      <c r="J11699" s="1" t="s">
        <v>25204</v>
      </c>
      <c r="K11699" t="s">
        <v>12336</v>
      </c>
    </row>
    <row r="11700" spans="10:11" x14ac:dyDescent="0.25">
      <c r="J11700" s="1" t="s">
        <v>25205</v>
      </c>
      <c r="K11700" t="s">
        <v>12337</v>
      </c>
    </row>
    <row r="11701" spans="10:11" x14ac:dyDescent="0.25">
      <c r="J11701" s="1" t="s">
        <v>25206</v>
      </c>
      <c r="K11701" t="s">
        <v>1774</v>
      </c>
    </row>
    <row r="11702" spans="10:11" x14ac:dyDescent="0.25">
      <c r="J11702" s="1" t="s">
        <v>25207</v>
      </c>
      <c r="K11702" t="s">
        <v>12338</v>
      </c>
    </row>
    <row r="11703" spans="10:11" x14ac:dyDescent="0.25">
      <c r="J11703" s="1" t="s">
        <v>25208</v>
      </c>
      <c r="K11703" t="s">
        <v>12339</v>
      </c>
    </row>
    <row r="11704" spans="10:11" x14ac:dyDescent="0.25">
      <c r="J11704" s="1" t="s">
        <v>25209</v>
      </c>
      <c r="K11704" t="s">
        <v>12340</v>
      </c>
    </row>
    <row r="11705" spans="10:11" x14ac:dyDescent="0.25">
      <c r="J11705" s="1" t="s">
        <v>25210</v>
      </c>
      <c r="K11705" t="s">
        <v>2524</v>
      </c>
    </row>
    <row r="11706" spans="10:11" x14ac:dyDescent="0.25">
      <c r="J11706" s="1" t="s">
        <v>25211</v>
      </c>
      <c r="K11706" t="s">
        <v>12341</v>
      </c>
    </row>
    <row r="11707" spans="10:11" x14ac:dyDescent="0.25">
      <c r="J11707" s="1" t="s">
        <v>25212</v>
      </c>
      <c r="K11707" t="s">
        <v>12342</v>
      </c>
    </row>
    <row r="11708" spans="10:11" x14ac:dyDescent="0.25">
      <c r="J11708" s="1" t="s">
        <v>25213</v>
      </c>
      <c r="K11708" t="s">
        <v>12343</v>
      </c>
    </row>
    <row r="11709" spans="10:11" x14ac:dyDescent="0.25">
      <c r="J11709" s="1" t="s">
        <v>25214</v>
      </c>
      <c r="K11709" t="s">
        <v>12344</v>
      </c>
    </row>
    <row r="11710" spans="10:11" x14ac:dyDescent="0.25">
      <c r="J11710" s="1" t="s">
        <v>25215</v>
      </c>
      <c r="K11710" t="s">
        <v>12345</v>
      </c>
    </row>
    <row r="11711" spans="10:11" x14ac:dyDescent="0.25">
      <c r="J11711" s="1" t="s">
        <v>25216</v>
      </c>
      <c r="K11711" t="s">
        <v>12346</v>
      </c>
    </row>
    <row r="11712" spans="10:11" x14ac:dyDescent="0.25">
      <c r="J11712" s="1" t="s">
        <v>25217</v>
      </c>
      <c r="K11712" t="s">
        <v>12347</v>
      </c>
    </row>
    <row r="11713" spans="10:11" x14ac:dyDescent="0.25">
      <c r="J11713" s="1" t="s">
        <v>25218</v>
      </c>
      <c r="K11713" t="s">
        <v>12348</v>
      </c>
    </row>
    <row r="11714" spans="10:11" x14ac:dyDescent="0.25">
      <c r="J11714" s="1" t="s">
        <v>25219</v>
      </c>
      <c r="K11714" t="s">
        <v>12349</v>
      </c>
    </row>
    <row r="11715" spans="10:11" x14ac:dyDescent="0.25">
      <c r="J11715" s="1" t="s">
        <v>25220</v>
      </c>
      <c r="K11715" t="s">
        <v>12350</v>
      </c>
    </row>
    <row r="11716" spans="10:11" x14ac:dyDescent="0.25">
      <c r="J11716" s="1" t="s">
        <v>25221</v>
      </c>
      <c r="K11716" t="s">
        <v>12351</v>
      </c>
    </row>
    <row r="11717" spans="10:11" x14ac:dyDescent="0.25">
      <c r="J11717" s="1" t="s">
        <v>25222</v>
      </c>
      <c r="K11717" t="s">
        <v>12352</v>
      </c>
    </row>
    <row r="11718" spans="10:11" x14ac:dyDescent="0.25">
      <c r="J11718" s="1" t="s">
        <v>25223</v>
      </c>
      <c r="K11718" t="s">
        <v>2525</v>
      </c>
    </row>
    <row r="11719" spans="10:11" x14ac:dyDescent="0.25">
      <c r="J11719" s="1" t="s">
        <v>25224</v>
      </c>
      <c r="K11719" t="s">
        <v>12353</v>
      </c>
    </row>
    <row r="11720" spans="10:11" x14ac:dyDescent="0.25">
      <c r="J11720" s="1" t="s">
        <v>25225</v>
      </c>
      <c r="K11720" t="s">
        <v>12354</v>
      </c>
    </row>
    <row r="11721" spans="10:11" x14ac:dyDescent="0.25">
      <c r="J11721" s="1" t="s">
        <v>25226</v>
      </c>
      <c r="K11721" t="s">
        <v>12355</v>
      </c>
    </row>
    <row r="11722" spans="10:11" x14ac:dyDescent="0.25">
      <c r="J11722" s="1" t="s">
        <v>25227</v>
      </c>
      <c r="K11722" t="s">
        <v>12356</v>
      </c>
    </row>
    <row r="11723" spans="10:11" x14ac:dyDescent="0.25">
      <c r="J11723" s="1" t="s">
        <v>25228</v>
      </c>
      <c r="K11723" t="s">
        <v>12357</v>
      </c>
    </row>
    <row r="11724" spans="10:11" x14ac:dyDescent="0.25">
      <c r="J11724" s="1" t="s">
        <v>25229</v>
      </c>
      <c r="K11724" t="s">
        <v>12358</v>
      </c>
    </row>
    <row r="11725" spans="10:11" x14ac:dyDescent="0.25">
      <c r="J11725" s="1" t="s">
        <v>25230</v>
      </c>
      <c r="K11725" t="s">
        <v>12359</v>
      </c>
    </row>
    <row r="11726" spans="10:11" x14ac:dyDescent="0.25">
      <c r="J11726" s="1" t="s">
        <v>25231</v>
      </c>
      <c r="K11726" t="s">
        <v>12360</v>
      </c>
    </row>
    <row r="11727" spans="10:11" x14ac:dyDescent="0.25">
      <c r="J11727" s="1" t="s">
        <v>25232</v>
      </c>
      <c r="K11727" t="s">
        <v>12361</v>
      </c>
    </row>
    <row r="11728" spans="10:11" x14ac:dyDescent="0.25">
      <c r="J11728" s="1" t="s">
        <v>25233</v>
      </c>
      <c r="K11728" t="s">
        <v>12362</v>
      </c>
    </row>
    <row r="11729" spans="10:11" x14ac:dyDescent="0.25">
      <c r="J11729" s="1" t="s">
        <v>25234</v>
      </c>
      <c r="K11729" t="s">
        <v>1032</v>
      </c>
    </row>
    <row r="11730" spans="10:11" x14ac:dyDescent="0.25">
      <c r="J11730" s="1" t="s">
        <v>25235</v>
      </c>
      <c r="K11730" t="s">
        <v>12363</v>
      </c>
    </row>
    <row r="11731" spans="10:11" x14ac:dyDescent="0.25">
      <c r="J11731" s="1" t="s">
        <v>25236</v>
      </c>
      <c r="K11731" t="s">
        <v>12364</v>
      </c>
    </row>
    <row r="11732" spans="10:11" x14ac:dyDescent="0.25">
      <c r="J11732" s="1" t="s">
        <v>25237</v>
      </c>
      <c r="K11732" t="s">
        <v>12365</v>
      </c>
    </row>
    <row r="11733" spans="10:11" x14ac:dyDescent="0.25">
      <c r="J11733" s="1" t="s">
        <v>25238</v>
      </c>
      <c r="K11733" t="s">
        <v>1033</v>
      </c>
    </row>
    <row r="11734" spans="10:11" x14ac:dyDescent="0.25">
      <c r="J11734" s="1" t="s">
        <v>25239</v>
      </c>
      <c r="K11734" t="s">
        <v>1034</v>
      </c>
    </row>
    <row r="11735" spans="10:11" x14ac:dyDescent="0.25">
      <c r="J11735" s="1" t="s">
        <v>25240</v>
      </c>
      <c r="K11735" t="s">
        <v>12366</v>
      </c>
    </row>
    <row r="11736" spans="10:11" x14ac:dyDescent="0.25">
      <c r="J11736" s="1" t="s">
        <v>25241</v>
      </c>
      <c r="K11736" t="s">
        <v>12367</v>
      </c>
    </row>
    <row r="11737" spans="10:11" x14ac:dyDescent="0.25">
      <c r="J11737" s="1" t="s">
        <v>25242</v>
      </c>
      <c r="K11737" t="s">
        <v>12368</v>
      </c>
    </row>
    <row r="11738" spans="10:11" x14ac:dyDescent="0.25">
      <c r="J11738" s="1" t="s">
        <v>25243</v>
      </c>
      <c r="K11738" t="s">
        <v>12369</v>
      </c>
    </row>
    <row r="11739" spans="10:11" x14ac:dyDescent="0.25">
      <c r="J11739" s="1" t="s">
        <v>25244</v>
      </c>
      <c r="K11739" t="s">
        <v>12370</v>
      </c>
    </row>
    <row r="11740" spans="10:11" x14ac:dyDescent="0.25">
      <c r="J11740" s="1" t="s">
        <v>25245</v>
      </c>
      <c r="K11740" t="s">
        <v>12371</v>
      </c>
    </row>
    <row r="11741" spans="10:11" x14ac:dyDescent="0.25">
      <c r="J11741" s="1" t="s">
        <v>25246</v>
      </c>
      <c r="K11741" t="s">
        <v>12372</v>
      </c>
    </row>
    <row r="11742" spans="10:11" x14ac:dyDescent="0.25">
      <c r="J11742" s="1" t="s">
        <v>25247</v>
      </c>
      <c r="K11742" t="s">
        <v>12373</v>
      </c>
    </row>
    <row r="11743" spans="10:11" x14ac:dyDescent="0.25">
      <c r="J11743" s="1" t="s">
        <v>25248</v>
      </c>
      <c r="K11743" t="s">
        <v>12374</v>
      </c>
    </row>
    <row r="11744" spans="10:11" x14ac:dyDescent="0.25">
      <c r="J11744" s="1" t="s">
        <v>25249</v>
      </c>
      <c r="K11744" t="s">
        <v>12375</v>
      </c>
    </row>
    <row r="11745" spans="10:11" x14ac:dyDescent="0.25">
      <c r="J11745" s="1" t="s">
        <v>25250</v>
      </c>
      <c r="K11745" t="s">
        <v>12376</v>
      </c>
    </row>
    <row r="11746" spans="10:11" x14ac:dyDescent="0.25">
      <c r="J11746" s="1" t="s">
        <v>25251</v>
      </c>
      <c r="K11746" t="s">
        <v>12377</v>
      </c>
    </row>
    <row r="11747" spans="10:11" x14ac:dyDescent="0.25">
      <c r="J11747" s="1" t="s">
        <v>25252</v>
      </c>
      <c r="K11747" t="s">
        <v>12378</v>
      </c>
    </row>
    <row r="11748" spans="10:11" x14ac:dyDescent="0.25">
      <c r="J11748" s="1" t="s">
        <v>25253</v>
      </c>
      <c r="K11748" t="s">
        <v>1035</v>
      </c>
    </row>
    <row r="11749" spans="10:11" x14ac:dyDescent="0.25">
      <c r="J11749" s="1" t="s">
        <v>25254</v>
      </c>
      <c r="K11749" t="s">
        <v>12379</v>
      </c>
    </row>
    <row r="11750" spans="10:11" x14ac:dyDescent="0.25">
      <c r="J11750" s="1" t="s">
        <v>25255</v>
      </c>
      <c r="K11750" t="s">
        <v>1036</v>
      </c>
    </row>
    <row r="11751" spans="10:11" x14ac:dyDescent="0.25">
      <c r="J11751" s="1" t="s">
        <v>25256</v>
      </c>
      <c r="K11751" t="s">
        <v>12380</v>
      </c>
    </row>
    <row r="11752" spans="10:11" x14ac:dyDescent="0.25">
      <c r="J11752" s="1" t="s">
        <v>25257</v>
      </c>
      <c r="K11752" t="s">
        <v>12381</v>
      </c>
    </row>
    <row r="11753" spans="10:11" x14ac:dyDescent="0.25">
      <c r="J11753" s="1" t="s">
        <v>25258</v>
      </c>
      <c r="K11753" t="s">
        <v>12382</v>
      </c>
    </row>
    <row r="11754" spans="10:11" x14ac:dyDescent="0.25">
      <c r="J11754" s="1" t="s">
        <v>25259</v>
      </c>
      <c r="K11754" t="s">
        <v>1037</v>
      </c>
    </row>
    <row r="11755" spans="10:11" x14ac:dyDescent="0.25">
      <c r="J11755" s="1" t="s">
        <v>25260</v>
      </c>
      <c r="K11755" t="s">
        <v>2526</v>
      </c>
    </row>
    <row r="11756" spans="10:11" x14ac:dyDescent="0.25">
      <c r="J11756" s="1" t="s">
        <v>25261</v>
      </c>
      <c r="K11756" t="s">
        <v>12383</v>
      </c>
    </row>
    <row r="11757" spans="10:11" x14ac:dyDescent="0.25">
      <c r="J11757" s="1" t="s">
        <v>25262</v>
      </c>
      <c r="K11757" t="s">
        <v>12384</v>
      </c>
    </row>
    <row r="11758" spans="10:11" x14ac:dyDescent="0.25">
      <c r="J11758" s="1" t="s">
        <v>25263</v>
      </c>
      <c r="K11758" t="s">
        <v>12385</v>
      </c>
    </row>
    <row r="11759" spans="10:11" x14ac:dyDescent="0.25">
      <c r="J11759" s="1" t="s">
        <v>25264</v>
      </c>
      <c r="K11759" t="s">
        <v>1775</v>
      </c>
    </row>
    <row r="11760" spans="10:11" x14ac:dyDescent="0.25">
      <c r="J11760" s="1" t="s">
        <v>25265</v>
      </c>
      <c r="K11760" t="s">
        <v>1776</v>
      </c>
    </row>
    <row r="11761" spans="10:11" x14ac:dyDescent="0.25">
      <c r="J11761" s="1" t="s">
        <v>25266</v>
      </c>
      <c r="K11761" t="s">
        <v>12386</v>
      </c>
    </row>
    <row r="11762" spans="10:11" x14ac:dyDescent="0.25">
      <c r="J11762" s="1" t="s">
        <v>25267</v>
      </c>
      <c r="K11762" t="s">
        <v>12387</v>
      </c>
    </row>
    <row r="11763" spans="10:11" x14ac:dyDescent="0.25">
      <c r="J11763" s="1" t="s">
        <v>25268</v>
      </c>
      <c r="K11763" t="s">
        <v>1777</v>
      </c>
    </row>
    <row r="11764" spans="10:11" x14ac:dyDescent="0.25">
      <c r="J11764" s="1" t="s">
        <v>25269</v>
      </c>
      <c r="K11764" t="s">
        <v>12388</v>
      </c>
    </row>
    <row r="11765" spans="10:11" x14ac:dyDescent="0.25">
      <c r="J11765" s="1" t="s">
        <v>25270</v>
      </c>
      <c r="K11765" t="s">
        <v>12389</v>
      </c>
    </row>
    <row r="11766" spans="10:11" x14ac:dyDescent="0.25">
      <c r="J11766" s="1" t="s">
        <v>25271</v>
      </c>
      <c r="K11766" t="s">
        <v>12390</v>
      </c>
    </row>
    <row r="11767" spans="10:11" x14ac:dyDescent="0.25">
      <c r="J11767" s="1" t="s">
        <v>25272</v>
      </c>
      <c r="K11767" t="s">
        <v>12391</v>
      </c>
    </row>
    <row r="11768" spans="10:11" x14ac:dyDescent="0.25">
      <c r="J11768" s="1" t="s">
        <v>25273</v>
      </c>
      <c r="K11768" t="s">
        <v>12392</v>
      </c>
    </row>
    <row r="11769" spans="10:11" x14ac:dyDescent="0.25">
      <c r="J11769" s="1" t="s">
        <v>25274</v>
      </c>
      <c r="K11769" t="s">
        <v>12393</v>
      </c>
    </row>
    <row r="11770" spans="10:11" x14ac:dyDescent="0.25">
      <c r="J11770" s="1" t="s">
        <v>25275</v>
      </c>
      <c r="K11770" t="s">
        <v>12394</v>
      </c>
    </row>
    <row r="11771" spans="10:11" x14ac:dyDescent="0.25">
      <c r="J11771" s="1" t="s">
        <v>25276</v>
      </c>
      <c r="K11771" t="s">
        <v>12395</v>
      </c>
    </row>
    <row r="11772" spans="10:11" x14ac:dyDescent="0.25">
      <c r="J11772" s="1" t="s">
        <v>25277</v>
      </c>
      <c r="K11772" t="s">
        <v>12396</v>
      </c>
    </row>
    <row r="11773" spans="10:11" x14ac:dyDescent="0.25">
      <c r="J11773" s="1" t="s">
        <v>25278</v>
      </c>
      <c r="K11773" t="s">
        <v>12397</v>
      </c>
    </row>
    <row r="11774" spans="10:11" x14ac:dyDescent="0.25">
      <c r="J11774" s="1" t="s">
        <v>25279</v>
      </c>
      <c r="K11774" t="s">
        <v>12398</v>
      </c>
    </row>
    <row r="11775" spans="10:11" x14ac:dyDescent="0.25">
      <c r="J11775" s="1" t="s">
        <v>25280</v>
      </c>
      <c r="K11775" t="s">
        <v>12399</v>
      </c>
    </row>
    <row r="11776" spans="10:11" x14ac:dyDescent="0.25">
      <c r="J11776" s="1" t="s">
        <v>25281</v>
      </c>
      <c r="K11776" t="s">
        <v>12400</v>
      </c>
    </row>
    <row r="11777" spans="10:11" x14ac:dyDescent="0.25">
      <c r="J11777" s="1" t="s">
        <v>25282</v>
      </c>
      <c r="K11777" t="s">
        <v>12401</v>
      </c>
    </row>
    <row r="11778" spans="10:11" x14ac:dyDescent="0.25">
      <c r="J11778" s="1" t="s">
        <v>25283</v>
      </c>
      <c r="K11778" t="s">
        <v>12402</v>
      </c>
    </row>
    <row r="11779" spans="10:11" x14ac:dyDescent="0.25">
      <c r="J11779" s="1" t="s">
        <v>25284</v>
      </c>
      <c r="K11779" t="s">
        <v>12403</v>
      </c>
    </row>
    <row r="11780" spans="10:11" x14ac:dyDescent="0.25">
      <c r="J11780" s="1" t="s">
        <v>25285</v>
      </c>
      <c r="K11780" t="s">
        <v>12404</v>
      </c>
    </row>
    <row r="11781" spans="10:11" x14ac:dyDescent="0.25">
      <c r="J11781" s="1" t="s">
        <v>25286</v>
      </c>
      <c r="K11781" t="s">
        <v>12405</v>
      </c>
    </row>
    <row r="11782" spans="10:11" x14ac:dyDescent="0.25">
      <c r="J11782" s="1" t="s">
        <v>25287</v>
      </c>
      <c r="K11782" t="s">
        <v>12406</v>
      </c>
    </row>
    <row r="11783" spans="10:11" x14ac:dyDescent="0.25">
      <c r="J11783" s="1" t="s">
        <v>25288</v>
      </c>
      <c r="K11783" t="s">
        <v>12407</v>
      </c>
    </row>
    <row r="11784" spans="10:11" x14ac:dyDescent="0.25">
      <c r="J11784" s="1" t="s">
        <v>25289</v>
      </c>
      <c r="K11784" t="s">
        <v>12408</v>
      </c>
    </row>
    <row r="11785" spans="10:11" x14ac:dyDescent="0.25">
      <c r="J11785" s="1" t="s">
        <v>25290</v>
      </c>
      <c r="K11785" t="s">
        <v>12409</v>
      </c>
    </row>
    <row r="11786" spans="10:11" x14ac:dyDescent="0.25">
      <c r="J11786" s="1" t="s">
        <v>25291</v>
      </c>
      <c r="K11786" t="s">
        <v>12410</v>
      </c>
    </row>
    <row r="11787" spans="10:11" x14ac:dyDescent="0.25">
      <c r="J11787" s="1" t="s">
        <v>25292</v>
      </c>
      <c r="K11787" t="s">
        <v>12411</v>
      </c>
    </row>
    <row r="11788" spans="10:11" x14ac:dyDescent="0.25">
      <c r="J11788" s="1" t="s">
        <v>25293</v>
      </c>
      <c r="K11788" t="s">
        <v>12412</v>
      </c>
    </row>
    <row r="11789" spans="10:11" x14ac:dyDescent="0.25">
      <c r="J11789" s="1" t="s">
        <v>25294</v>
      </c>
      <c r="K11789" t="s">
        <v>12413</v>
      </c>
    </row>
    <row r="11790" spans="10:11" x14ac:dyDescent="0.25">
      <c r="J11790" s="1" t="s">
        <v>25295</v>
      </c>
      <c r="K11790" t="s">
        <v>12414</v>
      </c>
    </row>
    <row r="11791" spans="10:11" x14ac:dyDescent="0.25">
      <c r="J11791" s="1" t="s">
        <v>25296</v>
      </c>
      <c r="K11791" t="s">
        <v>2527</v>
      </c>
    </row>
    <row r="11792" spans="10:11" x14ac:dyDescent="0.25">
      <c r="J11792" s="1" t="s">
        <v>25297</v>
      </c>
      <c r="K11792" t="s">
        <v>2528</v>
      </c>
    </row>
    <row r="11793" spans="10:11" x14ac:dyDescent="0.25">
      <c r="J11793" s="1" t="s">
        <v>25298</v>
      </c>
      <c r="K11793" t="s">
        <v>12415</v>
      </c>
    </row>
    <row r="11794" spans="10:11" x14ac:dyDescent="0.25">
      <c r="J11794" s="1" t="s">
        <v>25299</v>
      </c>
      <c r="K11794" t="s">
        <v>1778</v>
      </c>
    </row>
    <row r="11795" spans="10:11" x14ac:dyDescent="0.25">
      <c r="J11795" s="1" t="s">
        <v>25300</v>
      </c>
      <c r="K11795" t="s">
        <v>12416</v>
      </c>
    </row>
    <row r="11796" spans="10:11" x14ac:dyDescent="0.25">
      <c r="J11796" s="1" t="s">
        <v>25301</v>
      </c>
      <c r="K11796" t="s">
        <v>12417</v>
      </c>
    </row>
    <row r="11797" spans="10:11" x14ac:dyDescent="0.25">
      <c r="J11797" s="1" t="s">
        <v>25302</v>
      </c>
      <c r="K11797" t="s">
        <v>12418</v>
      </c>
    </row>
    <row r="11798" spans="10:11" x14ac:dyDescent="0.25">
      <c r="J11798" s="1" t="s">
        <v>25303</v>
      </c>
      <c r="K11798" t="s">
        <v>12419</v>
      </c>
    </row>
    <row r="11799" spans="10:11" x14ac:dyDescent="0.25">
      <c r="J11799" s="1" t="s">
        <v>25304</v>
      </c>
      <c r="K11799" t="s">
        <v>12420</v>
      </c>
    </row>
    <row r="11800" spans="10:11" x14ac:dyDescent="0.25">
      <c r="J11800" s="1" t="s">
        <v>25305</v>
      </c>
      <c r="K11800" t="s">
        <v>12421</v>
      </c>
    </row>
    <row r="11801" spans="10:11" x14ac:dyDescent="0.25">
      <c r="J11801" s="1" t="s">
        <v>25306</v>
      </c>
      <c r="K11801" t="s">
        <v>12422</v>
      </c>
    </row>
    <row r="11802" spans="10:11" x14ac:dyDescent="0.25">
      <c r="J11802" s="1" t="s">
        <v>25307</v>
      </c>
      <c r="K11802" t="s">
        <v>582</v>
      </c>
    </row>
    <row r="11803" spans="10:11" x14ac:dyDescent="0.25">
      <c r="J11803" s="1" t="s">
        <v>25308</v>
      </c>
      <c r="K11803" t="s">
        <v>707</v>
      </c>
    </row>
    <row r="11804" spans="10:11" x14ac:dyDescent="0.25">
      <c r="J11804" s="1" t="s">
        <v>25309</v>
      </c>
      <c r="K11804" t="s">
        <v>12423</v>
      </c>
    </row>
    <row r="11805" spans="10:11" x14ac:dyDescent="0.25">
      <c r="J11805" s="1" t="s">
        <v>25310</v>
      </c>
      <c r="K11805" t="s">
        <v>12424</v>
      </c>
    </row>
    <row r="11806" spans="10:11" x14ac:dyDescent="0.25">
      <c r="J11806" s="1" t="s">
        <v>25311</v>
      </c>
      <c r="K11806" t="s">
        <v>12425</v>
      </c>
    </row>
    <row r="11807" spans="10:11" x14ac:dyDescent="0.25">
      <c r="J11807" s="1" t="s">
        <v>25312</v>
      </c>
      <c r="K11807" t="s">
        <v>12426</v>
      </c>
    </row>
    <row r="11808" spans="10:11" x14ac:dyDescent="0.25">
      <c r="J11808" s="1" t="s">
        <v>25313</v>
      </c>
      <c r="K11808" t="s">
        <v>583</v>
      </c>
    </row>
    <row r="11809" spans="10:11" x14ac:dyDescent="0.25">
      <c r="J11809" s="1" t="s">
        <v>25314</v>
      </c>
      <c r="K11809" t="s">
        <v>12427</v>
      </c>
    </row>
    <row r="11810" spans="10:11" x14ac:dyDescent="0.25">
      <c r="J11810" s="1" t="s">
        <v>25315</v>
      </c>
      <c r="K11810" t="s">
        <v>12428</v>
      </c>
    </row>
    <row r="11811" spans="10:11" x14ac:dyDescent="0.25">
      <c r="J11811" s="1" t="s">
        <v>25316</v>
      </c>
      <c r="K11811" t="s">
        <v>584</v>
      </c>
    </row>
    <row r="11812" spans="10:11" x14ac:dyDescent="0.25">
      <c r="J11812" s="1" t="s">
        <v>25317</v>
      </c>
      <c r="K11812" t="s">
        <v>12429</v>
      </c>
    </row>
    <row r="11813" spans="10:11" x14ac:dyDescent="0.25">
      <c r="J11813" s="1" t="s">
        <v>25318</v>
      </c>
      <c r="K11813" t="s">
        <v>12430</v>
      </c>
    </row>
    <row r="11814" spans="10:11" x14ac:dyDescent="0.25">
      <c r="J11814" s="1" t="s">
        <v>25319</v>
      </c>
      <c r="K11814" t="s">
        <v>2529</v>
      </c>
    </row>
    <row r="11815" spans="10:11" x14ac:dyDescent="0.25">
      <c r="J11815" s="1" t="s">
        <v>25320</v>
      </c>
      <c r="K11815" t="s">
        <v>12431</v>
      </c>
    </row>
    <row r="11816" spans="10:11" x14ac:dyDescent="0.25">
      <c r="J11816" s="1" t="s">
        <v>25321</v>
      </c>
      <c r="K11816" t="s">
        <v>12432</v>
      </c>
    </row>
    <row r="11817" spans="10:11" x14ac:dyDescent="0.25">
      <c r="J11817" s="1" t="s">
        <v>25322</v>
      </c>
      <c r="K11817" t="s">
        <v>12433</v>
      </c>
    </row>
    <row r="11818" spans="10:11" x14ac:dyDescent="0.25">
      <c r="J11818" s="1" t="s">
        <v>25323</v>
      </c>
      <c r="K11818" t="s">
        <v>12434</v>
      </c>
    </row>
    <row r="11819" spans="10:11" x14ac:dyDescent="0.25">
      <c r="J11819" s="1" t="s">
        <v>25324</v>
      </c>
      <c r="K11819" t="s">
        <v>12435</v>
      </c>
    </row>
    <row r="11820" spans="10:11" x14ac:dyDescent="0.25">
      <c r="J11820" s="1" t="s">
        <v>25325</v>
      </c>
      <c r="K11820" t="s">
        <v>12436</v>
      </c>
    </row>
    <row r="11821" spans="10:11" x14ac:dyDescent="0.25">
      <c r="J11821" s="1" t="s">
        <v>25326</v>
      </c>
      <c r="K11821" t="s">
        <v>2530</v>
      </c>
    </row>
    <row r="11822" spans="10:11" x14ac:dyDescent="0.25">
      <c r="J11822" s="1" t="s">
        <v>25327</v>
      </c>
      <c r="K11822" t="s">
        <v>12437</v>
      </c>
    </row>
    <row r="11823" spans="10:11" x14ac:dyDescent="0.25">
      <c r="J11823" s="1" t="s">
        <v>25328</v>
      </c>
      <c r="K11823" t="s">
        <v>12438</v>
      </c>
    </row>
    <row r="11824" spans="10:11" x14ac:dyDescent="0.25">
      <c r="J11824" s="1" t="s">
        <v>25329</v>
      </c>
      <c r="K11824" t="s">
        <v>2531</v>
      </c>
    </row>
    <row r="11825" spans="10:11" x14ac:dyDescent="0.25">
      <c r="J11825" s="1" t="s">
        <v>25330</v>
      </c>
      <c r="K11825" t="s">
        <v>585</v>
      </c>
    </row>
    <row r="11826" spans="10:11" x14ac:dyDescent="0.25">
      <c r="J11826" s="1" t="s">
        <v>25331</v>
      </c>
      <c r="K11826" t="s">
        <v>12439</v>
      </c>
    </row>
    <row r="11827" spans="10:11" x14ac:dyDescent="0.25">
      <c r="J11827" s="1" t="s">
        <v>25332</v>
      </c>
      <c r="K11827" t="s">
        <v>2532</v>
      </c>
    </row>
    <row r="11828" spans="10:11" x14ac:dyDescent="0.25">
      <c r="J11828" s="1" t="s">
        <v>25333</v>
      </c>
      <c r="K11828" t="s">
        <v>12440</v>
      </c>
    </row>
    <row r="11829" spans="10:11" x14ac:dyDescent="0.25">
      <c r="J11829" s="1" t="s">
        <v>25334</v>
      </c>
      <c r="K11829" t="s">
        <v>1779</v>
      </c>
    </row>
    <row r="11830" spans="10:11" x14ac:dyDescent="0.25">
      <c r="J11830" s="1" t="s">
        <v>25335</v>
      </c>
      <c r="K11830" t="s">
        <v>12441</v>
      </c>
    </row>
    <row r="11831" spans="10:11" x14ac:dyDescent="0.25">
      <c r="J11831" s="1" t="s">
        <v>25336</v>
      </c>
      <c r="K11831" t="s">
        <v>1780</v>
      </c>
    </row>
    <row r="11832" spans="10:11" x14ac:dyDescent="0.25">
      <c r="J11832" s="1" t="s">
        <v>25337</v>
      </c>
      <c r="K11832" t="s">
        <v>1781</v>
      </c>
    </row>
    <row r="11833" spans="10:11" x14ac:dyDescent="0.25">
      <c r="J11833" s="1" t="s">
        <v>25338</v>
      </c>
      <c r="K11833" t="s">
        <v>2533</v>
      </c>
    </row>
    <row r="11834" spans="10:11" x14ac:dyDescent="0.25">
      <c r="J11834" s="1" t="s">
        <v>25339</v>
      </c>
      <c r="K11834" t="s">
        <v>12442</v>
      </c>
    </row>
    <row r="11835" spans="10:11" x14ac:dyDescent="0.25">
      <c r="J11835" s="1" t="s">
        <v>25340</v>
      </c>
      <c r="K11835" t="s">
        <v>12443</v>
      </c>
    </row>
    <row r="11836" spans="10:11" x14ac:dyDescent="0.25">
      <c r="J11836" s="1" t="s">
        <v>25341</v>
      </c>
      <c r="K11836" t="s">
        <v>12444</v>
      </c>
    </row>
    <row r="11837" spans="10:11" x14ac:dyDescent="0.25">
      <c r="J11837" s="1" t="s">
        <v>25342</v>
      </c>
      <c r="K11837" t="s">
        <v>12445</v>
      </c>
    </row>
    <row r="11838" spans="10:11" x14ac:dyDescent="0.25">
      <c r="J11838" s="1" t="s">
        <v>25343</v>
      </c>
      <c r="K11838" t="s">
        <v>12446</v>
      </c>
    </row>
    <row r="11839" spans="10:11" x14ac:dyDescent="0.25">
      <c r="J11839" s="1" t="s">
        <v>25344</v>
      </c>
      <c r="K11839" t="s">
        <v>1782</v>
      </c>
    </row>
    <row r="11840" spans="10:11" x14ac:dyDescent="0.25">
      <c r="J11840" s="1" t="s">
        <v>25345</v>
      </c>
      <c r="K11840" t="s">
        <v>12447</v>
      </c>
    </row>
    <row r="11841" spans="10:11" x14ac:dyDescent="0.25">
      <c r="J11841" s="1" t="s">
        <v>25346</v>
      </c>
      <c r="K11841" t="s">
        <v>1038</v>
      </c>
    </row>
    <row r="11842" spans="10:11" x14ac:dyDescent="0.25">
      <c r="J11842" s="1" t="s">
        <v>25347</v>
      </c>
      <c r="K11842" t="s">
        <v>2534</v>
      </c>
    </row>
    <row r="11843" spans="10:11" x14ac:dyDescent="0.25">
      <c r="J11843" s="1" t="s">
        <v>25348</v>
      </c>
      <c r="K11843" t="s">
        <v>12448</v>
      </c>
    </row>
    <row r="11844" spans="10:11" x14ac:dyDescent="0.25">
      <c r="J11844" s="1" t="s">
        <v>25349</v>
      </c>
      <c r="K11844" t="s">
        <v>12449</v>
      </c>
    </row>
    <row r="11845" spans="10:11" x14ac:dyDescent="0.25">
      <c r="J11845" s="1" t="s">
        <v>25350</v>
      </c>
      <c r="K11845" t="s">
        <v>1783</v>
      </c>
    </row>
    <row r="11846" spans="10:11" x14ac:dyDescent="0.25">
      <c r="J11846" s="1" t="s">
        <v>25351</v>
      </c>
      <c r="K11846" t="s">
        <v>12450</v>
      </c>
    </row>
    <row r="11847" spans="10:11" x14ac:dyDescent="0.25">
      <c r="J11847" s="1" t="s">
        <v>25352</v>
      </c>
      <c r="K11847" t="s">
        <v>12451</v>
      </c>
    </row>
    <row r="11848" spans="10:11" x14ac:dyDescent="0.25">
      <c r="J11848" s="1" t="s">
        <v>25353</v>
      </c>
      <c r="K11848" t="s">
        <v>12451</v>
      </c>
    </row>
    <row r="11849" spans="10:11" x14ac:dyDescent="0.25">
      <c r="J11849" s="1" t="s">
        <v>25354</v>
      </c>
      <c r="K11849" t="s">
        <v>12452</v>
      </c>
    </row>
    <row r="11850" spans="10:11" x14ac:dyDescent="0.25">
      <c r="J11850" s="1" t="s">
        <v>25355</v>
      </c>
      <c r="K11850" t="s">
        <v>12453</v>
      </c>
    </row>
    <row r="11851" spans="10:11" x14ac:dyDescent="0.25">
      <c r="J11851" s="1" t="s">
        <v>25356</v>
      </c>
      <c r="K11851" t="s">
        <v>12454</v>
      </c>
    </row>
    <row r="11852" spans="10:11" x14ac:dyDescent="0.25">
      <c r="J11852" s="1" t="s">
        <v>25357</v>
      </c>
      <c r="K11852" t="s">
        <v>12455</v>
      </c>
    </row>
    <row r="11853" spans="10:11" x14ac:dyDescent="0.25">
      <c r="J11853" s="1" t="s">
        <v>25358</v>
      </c>
      <c r="K11853" t="s">
        <v>12456</v>
      </c>
    </row>
    <row r="11854" spans="10:11" x14ac:dyDescent="0.25">
      <c r="J11854" s="1" t="s">
        <v>25359</v>
      </c>
      <c r="K11854" t="s">
        <v>2535</v>
      </c>
    </row>
    <row r="11855" spans="10:11" x14ac:dyDescent="0.25">
      <c r="J11855" s="1" t="s">
        <v>25360</v>
      </c>
      <c r="K11855" t="s">
        <v>12457</v>
      </c>
    </row>
    <row r="11856" spans="10:11" x14ac:dyDescent="0.25">
      <c r="J11856" s="1" t="s">
        <v>25361</v>
      </c>
      <c r="K11856" t="s">
        <v>12458</v>
      </c>
    </row>
    <row r="11857" spans="10:11" x14ac:dyDescent="0.25">
      <c r="J11857" s="1" t="s">
        <v>25362</v>
      </c>
      <c r="K11857" t="s">
        <v>12459</v>
      </c>
    </row>
    <row r="11858" spans="10:11" x14ac:dyDescent="0.25">
      <c r="J11858" s="1" t="s">
        <v>25363</v>
      </c>
      <c r="K11858" t="s">
        <v>12460</v>
      </c>
    </row>
    <row r="11859" spans="10:11" x14ac:dyDescent="0.25">
      <c r="J11859" s="1" t="s">
        <v>25364</v>
      </c>
      <c r="K11859" t="s">
        <v>12461</v>
      </c>
    </row>
    <row r="11860" spans="10:11" x14ac:dyDescent="0.25">
      <c r="J11860" s="1" t="s">
        <v>25365</v>
      </c>
      <c r="K11860" t="s">
        <v>12462</v>
      </c>
    </row>
    <row r="11861" spans="10:11" x14ac:dyDescent="0.25">
      <c r="J11861" s="1" t="s">
        <v>25366</v>
      </c>
      <c r="K11861" t="s">
        <v>12463</v>
      </c>
    </row>
    <row r="11862" spans="10:11" x14ac:dyDescent="0.25">
      <c r="J11862" s="1" t="s">
        <v>25367</v>
      </c>
      <c r="K11862" t="s">
        <v>12464</v>
      </c>
    </row>
    <row r="11863" spans="10:11" x14ac:dyDescent="0.25">
      <c r="J11863" s="1" t="s">
        <v>25368</v>
      </c>
      <c r="K11863" t="s">
        <v>12465</v>
      </c>
    </row>
    <row r="11864" spans="10:11" x14ac:dyDescent="0.25">
      <c r="J11864" s="1" t="s">
        <v>25369</v>
      </c>
      <c r="K11864" t="s">
        <v>12466</v>
      </c>
    </row>
    <row r="11865" spans="10:11" x14ac:dyDescent="0.25">
      <c r="J11865" s="1" t="s">
        <v>25370</v>
      </c>
      <c r="K11865" t="s">
        <v>2536</v>
      </c>
    </row>
    <row r="11866" spans="10:11" x14ac:dyDescent="0.25">
      <c r="J11866" s="1" t="s">
        <v>25371</v>
      </c>
      <c r="K11866" t="s">
        <v>12467</v>
      </c>
    </row>
    <row r="11867" spans="10:11" x14ac:dyDescent="0.25">
      <c r="J11867" s="1" t="s">
        <v>25372</v>
      </c>
      <c r="K11867" t="s">
        <v>12468</v>
      </c>
    </row>
    <row r="11868" spans="10:11" x14ac:dyDescent="0.25">
      <c r="J11868" s="1" t="s">
        <v>25373</v>
      </c>
      <c r="K11868" t="s">
        <v>12469</v>
      </c>
    </row>
    <row r="11869" spans="10:11" x14ac:dyDescent="0.25">
      <c r="J11869" s="1" t="s">
        <v>25374</v>
      </c>
      <c r="K11869" t="s">
        <v>12470</v>
      </c>
    </row>
    <row r="11870" spans="10:11" x14ac:dyDescent="0.25">
      <c r="J11870" s="1" t="s">
        <v>25375</v>
      </c>
      <c r="K11870" t="s">
        <v>12471</v>
      </c>
    </row>
    <row r="11871" spans="10:11" x14ac:dyDescent="0.25">
      <c r="J11871" s="1" t="s">
        <v>25376</v>
      </c>
      <c r="K11871" t="s">
        <v>12472</v>
      </c>
    </row>
    <row r="11872" spans="10:11" x14ac:dyDescent="0.25">
      <c r="J11872" s="1" t="s">
        <v>25377</v>
      </c>
      <c r="K11872" t="s">
        <v>1784</v>
      </c>
    </row>
    <row r="11873" spans="10:11" x14ac:dyDescent="0.25">
      <c r="J11873" s="1" t="s">
        <v>25378</v>
      </c>
      <c r="K11873" t="s">
        <v>12473</v>
      </c>
    </row>
    <row r="11874" spans="10:11" x14ac:dyDescent="0.25">
      <c r="J11874" s="1" t="s">
        <v>25379</v>
      </c>
      <c r="K11874" t="s">
        <v>12474</v>
      </c>
    </row>
    <row r="11875" spans="10:11" x14ac:dyDescent="0.25">
      <c r="J11875" s="1" t="s">
        <v>25380</v>
      </c>
      <c r="K11875" t="s">
        <v>12475</v>
      </c>
    </row>
    <row r="11876" spans="10:11" x14ac:dyDescent="0.25">
      <c r="J11876" s="1" t="s">
        <v>25381</v>
      </c>
      <c r="K11876" t="s">
        <v>1785</v>
      </c>
    </row>
    <row r="11877" spans="10:11" x14ac:dyDescent="0.25">
      <c r="J11877" s="1" t="s">
        <v>25382</v>
      </c>
      <c r="K11877" t="s">
        <v>12476</v>
      </c>
    </row>
    <row r="11878" spans="10:11" x14ac:dyDescent="0.25">
      <c r="J11878" s="1" t="s">
        <v>25383</v>
      </c>
      <c r="K11878" t="s">
        <v>12477</v>
      </c>
    </row>
    <row r="11879" spans="10:11" x14ac:dyDescent="0.25">
      <c r="J11879" s="1" t="s">
        <v>25384</v>
      </c>
      <c r="K11879" t="s">
        <v>12478</v>
      </c>
    </row>
    <row r="11880" spans="10:11" x14ac:dyDescent="0.25">
      <c r="J11880" s="1" t="s">
        <v>25385</v>
      </c>
      <c r="K11880" t="s">
        <v>12479</v>
      </c>
    </row>
    <row r="11881" spans="10:11" x14ac:dyDescent="0.25">
      <c r="J11881" s="1" t="s">
        <v>25386</v>
      </c>
      <c r="K11881" t="s">
        <v>12480</v>
      </c>
    </row>
    <row r="11882" spans="10:11" x14ac:dyDescent="0.25">
      <c r="J11882" s="1" t="s">
        <v>25387</v>
      </c>
      <c r="K11882" t="s">
        <v>12481</v>
      </c>
    </row>
    <row r="11883" spans="10:11" x14ac:dyDescent="0.25">
      <c r="J11883" s="1" t="s">
        <v>25388</v>
      </c>
      <c r="K11883" t="s">
        <v>12482</v>
      </c>
    </row>
    <row r="11884" spans="10:11" x14ac:dyDescent="0.25">
      <c r="J11884" s="1" t="s">
        <v>25389</v>
      </c>
      <c r="K11884" t="s">
        <v>12483</v>
      </c>
    </row>
    <row r="11885" spans="10:11" x14ac:dyDescent="0.25">
      <c r="J11885" s="1" t="s">
        <v>25390</v>
      </c>
      <c r="K11885" t="s">
        <v>12484</v>
      </c>
    </row>
    <row r="11886" spans="10:11" x14ac:dyDescent="0.25">
      <c r="J11886" s="1" t="s">
        <v>25391</v>
      </c>
      <c r="K11886" t="s">
        <v>12485</v>
      </c>
    </row>
    <row r="11887" spans="10:11" x14ac:dyDescent="0.25">
      <c r="J11887" s="1" t="s">
        <v>25392</v>
      </c>
      <c r="K11887" t="s">
        <v>12486</v>
      </c>
    </row>
    <row r="11888" spans="10:11" x14ac:dyDescent="0.25">
      <c r="J11888" s="1" t="s">
        <v>25393</v>
      </c>
      <c r="K11888" t="s">
        <v>12487</v>
      </c>
    </row>
    <row r="11889" spans="10:11" x14ac:dyDescent="0.25">
      <c r="J11889" s="1" t="s">
        <v>25394</v>
      </c>
      <c r="K11889" t="s">
        <v>12488</v>
      </c>
    </row>
    <row r="11890" spans="10:11" x14ac:dyDescent="0.25">
      <c r="J11890" s="1" t="s">
        <v>25395</v>
      </c>
      <c r="K11890" t="s">
        <v>12489</v>
      </c>
    </row>
    <row r="11891" spans="10:11" x14ac:dyDescent="0.25">
      <c r="J11891" s="1" t="s">
        <v>25396</v>
      </c>
      <c r="K11891" t="s">
        <v>12490</v>
      </c>
    </row>
    <row r="11892" spans="10:11" x14ac:dyDescent="0.25">
      <c r="J11892" s="1" t="s">
        <v>25397</v>
      </c>
      <c r="K11892" t="s">
        <v>12491</v>
      </c>
    </row>
    <row r="11893" spans="10:11" x14ac:dyDescent="0.25">
      <c r="J11893" s="1" t="s">
        <v>25398</v>
      </c>
      <c r="K11893" t="s">
        <v>12492</v>
      </c>
    </row>
    <row r="11894" spans="10:11" x14ac:dyDescent="0.25">
      <c r="J11894" s="1" t="s">
        <v>25399</v>
      </c>
      <c r="K11894" t="s">
        <v>2537</v>
      </c>
    </row>
    <row r="11895" spans="10:11" x14ac:dyDescent="0.25">
      <c r="J11895" s="1" t="s">
        <v>25400</v>
      </c>
      <c r="K11895" t="s">
        <v>2538</v>
      </c>
    </row>
    <row r="11896" spans="10:11" x14ac:dyDescent="0.25">
      <c r="J11896" s="1" t="s">
        <v>25401</v>
      </c>
      <c r="K11896" t="s">
        <v>1039</v>
      </c>
    </row>
    <row r="11897" spans="10:11" x14ac:dyDescent="0.25">
      <c r="J11897" s="1" t="s">
        <v>25402</v>
      </c>
      <c r="K11897" t="s">
        <v>12493</v>
      </c>
    </row>
    <row r="11898" spans="10:11" x14ac:dyDescent="0.25">
      <c r="J11898" s="1" t="s">
        <v>25403</v>
      </c>
      <c r="K11898" t="s">
        <v>2539</v>
      </c>
    </row>
    <row r="11899" spans="10:11" x14ac:dyDescent="0.25">
      <c r="J11899" s="1" t="s">
        <v>25404</v>
      </c>
      <c r="K11899" t="s">
        <v>12494</v>
      </c>
    </row>
    <row r="11900" spans="10:11" x14ac:dyDescent="0.25">
      <c r="J11900" s="1" t="s">
        <v>25405</v>
      </c>
      <c r="K11900" t="s">
        <v>2540</v>
      </c>
    </row>
    <row r="11901" spans="10:11" x14ac:dyDescent="0.25">
      <c r="J11901" s="1" t="s">
        <v>25406</v>
      </c>
      <c r="K11901" t="s">
        <v>2541</v>
      </c>
    </row>
    <row r="11902" spans="10:11" x14ac:dyDescent="0.25">
      <c r="J11902" s="1" t="s">
        <v>25407</v>
      </c>
      <c r="K11902" t="s">
        <v>2542</v>
      </c>
    </row>
    <row r="11903" spans="10:11" x14ac:dyDescent="0.25">
      <c r="J11903" s="1" t="s">
        <v>25408</v>
      </c>
      <c r="K11903" t="s">
        <v>1786</v>
      </c>
    </row>
    <row r="11904" spans="10:11" x14ac:dyDescent="0.25">
      <c r="J11904" s="1" t="s">
        <v>25409</v>
      </c>
      <c r="K11904" t="s">
        <v>1787</v>
      </c>
    </row>
    <row r="11905" spans="10:11" x14ac:dyDescent="0.25">
      <c r="J11905" s="1" t="s">
        <v>25410</v>
      </c>
      <c r="K11905" t="s">
        <v>12495</v>
      </c>
    </row>
    <row r="11906" spans="10:11" x14ac:dyDescent="0.25">
      <c r="J11906" s="1" t="s">
        <v>25411</v>
      </c>
      <c r="K11906" t="s">
        <v>12496</v>
      </c>
    </row>
    <row r="11907" spans="10:11" x14ac:dyDescent="0.25">
      <c r="J11907" s="1" t="s">
        <v>25412</v>
      </c>
      <c r="K11907" t="s">
        <v>12497</v>
      </c>
    </row>
    <row r="11908" spans="10:11" x14ac:dyDescent="0.25">
      <c r="J11908" s="1" t="s">
        <v>25413</v>
      </c>
      <c r="K11908" t="s">
        <v>2543</v>
      </c>
    </row>
    <row r="11909" spans="10:11" x14ac:dyDescent="0.25">
      <c r="J11909" s="1" t="s">
        <v>25414</v>
      </c>
      <c r="K11909" t="s">
        <v>586</v>
      </c>
    </row>
    <row r="11910" spans="10:11" x14ac:dyDescent="0.25">
      <c r="J11910" s="1" t="s">
        <v>25415</v>
      </c>
      <c r="K11910" t="s">
        <v>12498</v>
      </c>
    </row>
    <row r="11911" spans="10:11" x14ac:dyDescent="0.25">
      <c r="J11911" s="1" t="s">
        <v>25416</v>
      </c>
      <c r="K11911" t="s">
        <v>12499</v>
      </c>
    </row>
    <row r="11912" spans="10:11" x14ac:dyDescent="0.25">
      <c r="J11912" s="1" t="s">
        <v>25417</v>
      </c>
      <c r="K11912" t="s">
        <v>12500</v>
      </c>
    </row>
    <row r="11913" spans="10:11" x14ac:dyDescent="0.25">
      <c r="J11913" s="1" t="s">
        <v>25418</v>
      </c>
      <c r="K11913" t="s">
        <v>1788</v>
      </c>
    </row>
    <row r="11914" spans="10:11" x14ac:dyDescent="0.25">
      <c r="J11914" s="1" t="s">
        <v>25419</v>
      </c>
      <c r="K11914" t="s">
        <v>12501</v>
      </c>
    </row>
    <row r="11915" spans="10:11" x14ac:dyDescent="0.25">
      <c r="J11915" s="1" t="s">
        <v>25420</v>
      </c>
      <c r="K11915" t="s">
        <v>12502</v>
      </c>
    </row>
    <row r="11916" spans="10:11" x14ac:dyDescent="0.25">
      <c r="J11916" s="1" t="s">
        <v>25421</v>
      </c>
      <c r="K11916" t="s">
        <v>12503</v>
      </c>
    </row>
    <row r="11917" spans="10:11" x14ac:dyDescent="0.25">
      <c r="J11917" s="1" t="s">
        <v>25422</v>
      </c>
      <c r="K11917" t="s">
        <v>12504</v>
      </c>
    </row>
    <row r="11918" spans="10:11" x14ac:dyDescent="0.25">
      <c r="J11918" s="1" t="s">
        <v>25423</v>
      </c>
      <c r="K11918" t="s">
        <v>12505</v>
      </c>
    </row>
    <row r="11919" spans="10:11" x14ac:dyDescent="0.25">
      <c r="J11919" s="1" t="s">
        <v>25424</v>
      </c>
      <c r="K11919" t="s">
        <v>12506</v>
      </c>
    </row>
    <row r="11920" spans="10:11" x14ac:dyDescent="0.25">
      <c r="J11920" s="1" t="s">
        <v>25425</v>
      </c>
      <c r="K11920" t="s">
        <v>12507</v>
      </c>
    </row>
    <row r="11921" spans="10:11" x14ac:dyDescent="0.25">
      <c r="J11921" s="1" t="s">
        <v>25426</v>
      </c>
      <c r="K11921" t="s">
        <v>708</v>
      </c>
    </row>
    <row r="11922" spans="10:11" x14ac:dyDescent="0.25">
      <c r="J11922" s="1" t="s">
        <v>25427</v>
      </c>
      <c r="K11922" t="s">
        <v>12508</v>
      </c>
    </row>
    <row r="11923" spans="10:11" x14ac:dyDescent="0.25">
      <c r="J11923" s="1" t="s">
        <v>25428</v>
      </c>
      <c r="K11923" t="s">
        <v>12509</v>
      </c>
    </row>
    <row r="11924" spans="10:11" x14ac:dyDescent="0.25">
      <c r="J11924" s="1" t="s">
        <v>25429</v>
      </c>
      <c r="K11924" t="s">
        <v>12510</v>
      </c>
    </row>
    <row r="11925" spans="10:11" x14ac:dyDescent="0.25">
      <c r="J11925" s="1" t="s">
        <v>25430</v>
      </c>
      <c r="K11925" t="s">
        <v>12511</v>
      </c>
    </row>
    <row r="11926" spans="10:11" x14ac:dyDescent="0.25">
      <c r="J11926" s="1" t="s">
        <v>25431</v>
      </c>
      <c r="K11926" t="s">
        <v>12512</v>
      </c>
    </row>
    <row r="11927" spans="10:11" x14ac:dyDescent="0.25">
      <c r="J11927" s="1" t="s">
        <v>25432</v>
      </c>
      <c r="K11927" t="s">
        <v>12513</v>
      </c>
    </row>
    <row r="11928" spans="10:11" x14ac:dyDescent="0.25">
      <c r="J11928" s="1" t="s">
        <v>25433</v>
      </c>
      <c r="K11928" t="s">
        <v>12514</v>
      </c>
    </row>
    <row r="11929" spans="10:11" x14ac:dyDescent="0.25">
      <c r="J11929" s="1" t="s">
        <v>25434</v>
      </c>
      <c r="K11929" t="s">
        <v>2544</v>
      </c>
    </row>
    <row r="11930" spans="10:11" x14ac:dyDescent="0.25">
      <c r="J11930" s="1" t="s">
        <v>25435</v>
      </c>
      <c r="K11930" t="s">
        <v>2545</v>
      </c>
    </row>
    <row r="11931" spans="10:11" x14ac:dyDescent="0.25">
      <c r="J11931" s="1" t="s">
        <v>25436</v>
      </c>
      <c r="K11931" t="s">
        <v>12515</v>
      </c>
    </row>
    <row r="11932" spans="10:11" x14ac:dyDescent="0.25">
      <c r="J11932" s="1" t="s">
        <v>25437</v>
      </c>
      <c r="K11932" t="s">
        <v>12516</v>
      </c>
    </row>
    <row r="11933" spans="10:11" x14ac:dyDescent="0.25">
      <c r="J11933" s="1" t="s">
        <v>25438</v>
      </c>
      <c r="K11933" t="s">
        <v>1789</v>
      </c>
    </row>
    <row r="11934" spans="10:11" x14ac:dyDescent="0.25">
      <c r="J11934" s="1" t="s">
        <v>25439</v>
      </c>
      <c r="K11934" t="s">
        <v>12517</v>
      </c>
    </row>
    <row r="11935" spans="10:11" x14ac:dyDescent="0.25">
      <c r="J11935" s="1" t="s">
        <v>25440</v>
      </c>
      <c r="K11935" t="s">
        <v>1790</v>
      </c>
    </row>
    <row r="11936" spans="10:11" x14ac:dyDescent="0.25">
      <c r="J11936" s="1" t="s">
        <v>25441</v>
      </c>
      <c r="K11936" t="s">
        <v>709</v>
      </c>
    </row>
    <row r="11937" spans="10:11" x14ac:dyDescent="0.25">
      <c r="J11937" s="1" t="s">
        <v>25442</v>
      </c>
      <c r="K11937" t="s">
        <v>12518</v>
      </c>
    </row>
    <row r="11938" spans="10:11" x14ac:dyDescent="0.25">
      <c r="J11938" s="1" t="s">
        <v>25443</v>
      </c>
      <c r="K11938" t="s">
        <v>12519</v>
      </c>
    </row>
    <row r="11939" spans="10:11" x14ac:dyDescent="0.25">
      <c r="J11939" s="1" t="s">
        <v>25444</v>
      </c>
      <c r="K11939" t="s">
        <v>2546</v>
      </c>
    </row>
    <row r="11940" spans="10:11" x14ac:dyDescent="0.25">
      <c r="J11940" s="1" t="s">
        <v>25445</v>
      </c>
      <c r="K11940" t="s">
        <v>12520</v>
      </c>
    </row>
    <row r="11941" spans="10:11" x14ac:dyDescent="0.25">
      <c r="J11941" s="1" t="s">
        <v>25446</v>
      </c>
      <c r="K11941" t="s">
        <v>12521</v>
      </c>
    </row>
    <row r="11942" spans="10:11" x14ac:dyDescent="0.25">
      <c r="J11942" s="1" t="s">
        <v>25447</v>
      </c>
      <c r="K11942" t="s">
        <v>12522</v>
      </c>
    </row>
    <row r="11943" spans="10:11" x14ac:dyDescent="0.25">
      <c r="J11943" s="1" t="s">
        <v>25448</v>
      </c>
      <c r="K11943" t="s">
        <v>12523</v>
      </c>
    </row>
    <row r="11944" spans="10:11" x14ac:dyDescent="0.25">
      <c r="J11944" s="1" t="s">
        <v>25449</v>
      </c>
      <c r="K11944" t="s">
        <v>12524</v>
      </c>
    </row>
    <row r="11945" spans="10:11" x14ac:dyDescent="0.25">
      <c r="J11945" s="1" t="s">
        <v>25450</v>
      </c>
      <c r="K11945" t="s">
        <v>12525</v>
      </c>
    </row>
    <row r="11946" spans="10:11" x14ac:dyDescent="0.25">
      <c r="J11946" s="1" t="s">
        <v>25451</v>
      </c>
      <c r="K11946" t="s">
        <v>12526</v>
      </c>
    </row>
    <row r="11947" spans="10:11" x14ac:dyDescent="0.25">
      <c r="J11947" s="1" t="s">
        <v>25452</v>
      </c>
      <c r="K11947" t="s">
        <v>12527</v>
      </c>
    </row>
    <row r="11948" spans="10:11" x14ac:dyDescent="0.25">
      <c r="J11948" s="1" t="s">
        <v>25453</v>
      </c>
      <c r="K11948" t="s">
        <v>12528</v>
      </c>
    </row>
    <row r="11949" spans="10:11" x14ac:dyDescent="0.25">
      <c r="J11949" s="1" t="s">
        <v>25454</v>
      </c>
      <c r="K11949" t="s">
        <v>12529</v>
      </c>
    </row>
    <row r="11950" spans="10:11" x14ac:dyDescent="0.25">
      <c r="J11950" s="1" t="s">
        <v>25455</v>
      </c>
      <c r="K11950" t="s">
        <v>12530</v>
      </c>
    </row>
    <row r="11951" spans="10:11" x14ac:dyDescent="0.25">
      <c r="J11951" s="1" t="s">
        <v>25456</v>
      </c>
      <c r="K11951" t="s">
        <v>12531</v>
      </c>
    </row>
    <row r="11952" spans="10:11" x14ac:dyDescent="0.25">
      <c r="J11952" s="1" t="s">
        <v>25457</v>
      </c>
      <c r="K11952" t="s">
        <v>12532</v>
      </c>
    </row>
    <row r="11953" spans="10:11" x14ac:dyDescent="0.25">
      <c r="J11953" s="1" t="s">
        <v>25458</v>
      </c>
      <c r="K11953" t="s">
        <v>12533</v>
      </c>
    </row>
    <row r="11954" spans="10:11" x14ac:dyDescent="0.25">
      <c r="J11954" s="1" t="s">
        <v>25459</v>
      </c>
      <c r="K11954" t="s">
        <v>2547</v>
      </c>
    </row>
    <row r="11955" spans="10:11" x14ac:dyDescent="0.25">
      <c r="J11955" s="1" t="s">
        <v>25460</v>
      </c>
      <c r="K11955" t="s">
        <v>12534</v>
      </c>
    </row>
    <row r="11956" spans="10:11" x14ac:dyDescent="0.25">
      <c r="J11956" s="1" t="s">
        <v>25461</v>
      </c>
      <c r="K11956" t="s">
        <v>12535</v>
      </c>
    </row>
    <row r="11957" spans="10:11" x14ac:dyDescent="0.25">
      <c r="J11957" s="1" t="s">
        <v>25462</v>
      </c>
      <c r="K11957" t="s">
        <v>1040</v>
      </c>
    </row>
    <row r="11958" spans="10:11" x14ac:dyDescent="0.25">
      <c r="J11958" s="1" t="s">
        <v>25463</v>
      </c>
      <c r="K11958" t="s">
        <v>12536</v>
      </c>
    </row>
    <row r="11959" spans="10:11" x14ac:dyDescent="0.25">
      <c r="J11959" s="1" t="s">
        <v>25464</v>
      </c>
      <c r="K11959" t="s">
        <v>12537</v>
      </c>
    </row>
    <row r="11960" spans="10:11" x14ac:dyDescent="0.25">
      <c r="J11960" s="1" t="s">
        <v>25465</v>
      </c>
      <c r="K11960" t="s">
        <v>12538</v>
      </c>
    </row>
    <row r="11961" spans="10:11" x14ac:dyDescent="0.25">
      <c r="J11961" s="1" t="s">
        <v>25466</v>
      </c>
      <c r="K11961" t="s">
        <v>12539</v>
      </c>
    </row>
    <row r="11962" spans="10:11" x14ac:dyDescent="0.25">
      <c r="J11962" s="1" t="s">
        <v>25467</v>
      </c>
      <c r="K11962" t="s">
        <v>12540</v>
      </c>
    </row>
    <row r="11963" spans="10:11" x14ac:dyDescent="0.25">
      <c r="J11963" s="1" t="s">
        <v>25468</v>
      </c>
      <c r="K11963" t="s">
        <v>12541</v>
      </c>
    </row>
    <row r="11964" spans="10:11" x14ac:dyDescent="0.25">
      <c r="J11964" s="1" t="s">
        <v>25469</v>
      </c>
      <c r="K11964" t="s">
        <v>12542</v>
      </c>
    </row>
    <row r="11965" spans="10:11" x14ac:dyDescent="0.25">
      <c r="J11965" s="1" t="s">
        <v>25470</v>
      </c>
      <c r="K11965" t="s">
        <v>12543</v>
      </c>
    </row>
    <row r="11966" spans="10:11" x14ac:dyDescent="0.25">
      <c r="J11966" s="1" t="s">
        <v>25471</v>
      </c>
      <c r="K11966" t="s">
        <v>12544</v>
      </c>
    </row>
    <row r="11967" spans="10:11" x14ac:dyDescent="0.25">
      <c r="J11967" s="1" t="s">
        <v>25472</v>
      </c>
      <c r="K11967" t="s">
        <v>2548</v>
      </c>
    </row>
    <row r="11968" spans="10:11" x14ac:dyDescent="0.25">
      <c r="J11968" s="1" t="s">
        <v>25473</v>
      </c>
      <c r="K11968" t="s">
        <v>12545</v>
      </c>
    </row>
    <row r="11969" spans="10:11" x14ac:dyDescent="0.25">
      <c r="J11969" s="1" t="s">
        <v>25474</v>
      </c>
      <c r="K11969" t="s">
        <v>12546</v>
      </c>
    </row>
    <row r="11970" spans="10:11" x14ac:dyDescent="0.25">
      <c r="J11970" s="1" t="s">
        <v>25475</v>
      </c>
      <c r="K11970" t="s">
        <v>12547</v>
      </c>
    </row>
    <row r="11971" spans="10:11" x14ac:dyDescent="0.25">
      <c r="J11971" s="1" t="s">
        <v>25476</v>
      </c>
      <c r="K11971" t="s">
        <v>12548</v>
      </c>
    </row>
    <row r="11972" spans="10:11" x14ac:dyDescent="0.25">
      <c r="J11972" s="1" t="s">
        <v>25477</v>
      </c>
      <c r="K11972" t="s">
        <v>12549</v>
      </c>
    </row>
    <row r="11973" spans="10:11" x14ac:dyDescent="0.25">
      <c r="J11973" s="1" t="s">
        <v>25478</v>
      </c>
      <c r="K11973" t="s">
        <v>2549</v>
      </c>
    </row>
    <row r="11974" spans="10:11" x14ac:dyDescent="0.25">
      <c r="J11974" s="1" t="s">
        <v>25479</v>
      </c>
      <c r="K11974" t="s">
        <v>12550</v>
      </c>
    </row>
    <row r="11975" spans="10:11" x14ac:dyDescent="0.25">
      <c r="J11975" s="1" t="s">
        <v>25480</v>
      </c>
      <c r="K11975" t="s">
        <v>12551</v>
      </c>
    </row>
    <row r="11976" spans="10:11" x14ac:dyDescent="0.25">
      <c r="J11976" s="1" t="s">
        <v>25481</v>
      </c>
      <c r="K11976" t="s">
        <v>12552</v>
      </c>
    </row>
    <row r="11977" spans="10:11" x14ac:dyDescent="0.25">
      <c r="J11977" s="1" t="s">
        <v>25482</v>
      </c>
      <c r="K11977" t="s">
        <v>12553</v>
      </c>
    </row>
    <row r="11978" spans="10:11" x14ac:dyDescent="0.25">
      <c r="J11978" s="1" t="s">
        <v>25483</v>
      </c>
      <c r="K11978" t="s">
        <v>12554</v>
      </c>
    </row>
    <row r="11979" spans="10:11" x14ac:dyDescent="0.25">
      <c r="J11979" s="1" t="s">
        <v>25484</v>
      </c>
      <c r="K11979" t="s">
        <v>12555</v>
      </c>
    </row>
    <row r="11980" spans="10:11" x14ac:dyDescent="0.25">
      <c r="J11980" s="1" t="s">
        <v>25485</v>
      </c>
      <c r="K11980" t="s">
        <v>12556</v>
      </c>
    </row>
    <row r="11981" spans="10:11" x14ac:dyDescent="0.25">
      <c r="J11981" s="1" t="s">
        <v>25486</v>
      </c>
      <c r="K11981" t="s">
        <v>12557</v>
      </c>
    </row>
    <row r="11982" spans="10:11" x14ac:dyDescent="0.25">
      <c r="J11982" s="1" t="s">
        <v>25487</v>
      </c>
      <c r="K11982" t="s">
        <v>12558</v>
      </c>
    </row>
    <row r="11983" spans="10:11" x14ac:dyDescent="0.25">
      <c r="J11983" s="1" t="s">
        <v>25488</v>
      </c>
      <c r="K11983" t="s">
        <v>12559</v>
      </c>
    </row>
    <row r="11984" spans="10:11" x14ac:dyDescent="0.25">
      <c r="J11984" s="1" t="s">
        <v>25489</v>
      </c>
      <c r="K11984" t="s">
        <v>12560</v>
      </c>
    </row>
    <row r="11985" spans="10:11" x14ac:dyDescent="0.25">
      <c r="J11985" s="1" t="s">
        <v>25490</v>
      </c>
      <c r="K11985" t="s">
        <v>12561</v>
      </c>
    </row>
    <row r="11986" spans="10:11" x14ac:dyDescent="0.25">
      <c r="J11986" s="1" t="s">
        <v>25491</v>
      </c>
      <c r="K11986" t="s">
        <v>12562</v>
      </c>
    </row>
    <row r="11987" spans="10:11" x14ac:dyDescent="0.25">
      <c r="J11987" s="1" t="s">
        <v>25492</v>
      </c>
      <c r="K11987" t="s">
        <v>12563</v>
      </c>
    </row>
    <row r="11988" spans="10:11" x14ac:dyDescent="0.25">
      <c r="J11988" s="1" t="s">
        <v>25493</v>
      </c>
      <c r="K11988" t="s">
        <v>12564</v>
      </c>
    </row>
    <row r="11989" spans="10:11" x14ac:dyDescent="0.25">
      <c r="J11989" s="1" t="s">
        <v>25494</v>
      </c>
      <c r="K11989" t="s">
        <v>12565</v>
      </c>
    </row>
    <row r="11990" spans="10:11" x14ac:dyDescent="0.25">
      <c r="J11990" s="1" t="s">
        <v>25495</v>
      </c>
      <c r="K11990" t="s">
        <v>12566</v>
      </c>
    </row>
    <row r="11991" spans="10:11" x14ac:dyDescent="0.25">
      <c r="J11991" s="1" t="s">
        <v>25496</v>
      </c>
      <c r="K11991" t="s">
        <v>1041</v>
      </c>
    </row>
    <row r="11992" spans="10:11" x14ac:dyDescent="0.25">
      <c r="J11992" s="1" t="s">
        <v>25497</v>
      </c>
      <c r="K11992" t="s">
        <v>12567</v>
      </c>
    </row>
    <row r="11993" spans="10:11" x14ac:dyDescent="0.25">
      <c r="J11993" s="1" t="s">
        <v>25498</v>
      </c>
      <c r="K11993" t="s">
        <v>12568</v>
      </c>
    </row>
    <row r="11994" spans="10:11" x14ac:dyDescent="0.25">
      <c r="J11994" s="1" t="s">
        <v>25499</v>
      </c>
      <c r="K11994" t="s">
        <v>12569</v>
      </c>
    </row>
    <row r="11995" spans="10:11" x14ac:dyDescent="0.25">
      <c r="J11995" s="1" t="s">
        <v>25500</v>
      </c>
      <c r="K11995" t="s">
        <v>12570</v>
      </c>
    </row>
    <row r="11996" spans="10:11" x14ac:dyDescent="0.25">
      <c r="J11996" s="1" t="s">
        <v>25501</v>
      </c>
      <c r="K11996" t="s">
        <v>12571</v>
      </c>
    </row>
    <row r="11997" spans="10:11" x14ac:dyDescent="0.25">
      <c r="J11997" s="1" t="s">
        <v>25502</v>
      </c>
      <c r="K11997" t="s">
        <v>12572</v>
      </c>
    </row>
    <row r="11998" spans="10:11" x14ac:dyDescent="0.25">
      <c r="J11998" s="1" t="s">
        <v>25503</v>
      </c>
      <c r="K11998" t="s">
        <v>12573</v>
      </c>
    </row>
    <row r="11999" spans="10:11" x14ac:dyDescent="0.25">
      <c r="J11999" s="1" t="s">
        <v>25504</v>
      </c>
      <c r="K11999" t="s">
        <v>1791</v>
      </c>
    </row>
    <row r="12000" spans="10:11" x14ac:dyDescent="0.25">
      <c r="J12000" s="1" t="s">
        <v>25505</v>
      </c>
      <c r="K12000" t="s">
        <v>12574</v>
      </c>
    </row>
    <row r="12001" spans="10:11" x14ac:dyDescent="0.25">
      <c r="J12001" s="1" t="s">
        <v>25506</v>
      </c>
      <c r="K12001" t="s">
        <v>12575</v>
      </c>
    </row>
    <row r="12002" spans="10:11" x14ac:dyDescent="0.25">
      <c r="J12002" s="1" t="s">
        <v>25507</v>
      </c>
      <c r="K12002" t="s">
        <v>12576</v>
      </c>
    </row>
    <row r="12003" spans="10:11" x14ac:dyDescent="0.25">
      <c r="J12003" s="1" t="s">
        <v>25508</v>
      </c>
      <c r="K12003" t="s">
        <v>12577</v>
      </c>
    </row>
    <row r="12004" spans="10:11" x14ac:dyDescent="0.25">
      <c r="J12004" s="1" t="s">
        <v>25509</v>
      </c>
      <c r="K12004" t="s">
        <v>12578</v>
      </c>
    </row>
    <row r="12005" spans="10:11" x14ac:dyDescent="0.25">
      <c r="J12005" s="1" t="s">
        <v>25510</v>
      </c>
      <c r="K12005" t="s">
        <v>12579</v>
      </c>
    </row>
    <row r="12006" spans="10:11" x14ac:dyDescent="0.25">
      <c r="J12006" s="1" t="s">
        <v>25511</v>
      </c>
      <c r="K12006" t="s">
        <v>12580</v>
      </c>
    </row>
    <row r="12007" spans="10:11" x14ac:dyDescent="0.25">
      <c r="J12007" s="1" t="s">
        <v>25512</v>
      </c>
      <c r="K12007" t="s">
        <v>12581</v>
      </c>
    </row>
    <row r="12008" spans="10:11" x14ac:dyDescent="0.25">
      <c r="J12008" s="1" t="s">
        <v>25513</v>
      </c>
      <c r="K12008" t="s">
        <v>12582</v>
      </c>
    </row>
    <row r="12009" spans="10:11" x14ac:dyDescent="0.25">
      <c r="J12009" s="1" t="s">
        <v>25514</v>
      </c>
      <c r="K12009" t="s">
        <v>12583</v>
      </c>
    </row>
    <row r="12010" spans="10:11" x14ac:dyDescent="0.25">
      <c r="J12010" s="1" t="s">
        <v>25515</v>
      </c>
      <c r="K12010" t="s">
        <v>12584</v>
      </c>
    </row>
    <row r="12011" spans="10:11" x14ac:dyDescent="0.25">
      <c r="J12011" s="1" t="s">
        <v>25516</v>
      </c>
      <c r="K12011" t="s">
        <v>12585</v>
      </c>
    </row>
    <row r="12012" spans="10:11" x14ac:dyDescent="0.25">
      <c r="J12012" s="1" t="s">
        <v>25517</v>
      </c>
      <c r="K12012" t="s">
        <v>1792</v>
      </c>
    </row>
    <row r="12013" spans="10:11" x14ac:dyDescent="0.25">
      <c r="J12013" s="1" t="s">
        <v>25518</v>
      </c>
      <c r="K12013" t="s">
        <v>12586</v>
      </c>
    </row>
    <row r="12014" spans="10:11" x14ac:dyDescent="0.25">
      <c r="J12014" s="1" t="s">
        <v>25519</v>
      </c>
      <c r="K12014" t="s">
        <v>1793</v>
      </c>
    </row>
    <row r="12015" spans="10:11" x14ac:dyDescent="0.25">
      <c r="J12015" s="1" t="s">
        <v>25520</v>
      </c>
      <c r="K12015" t="s">
        <v>12587</v>
      </c>
    </row>
    <row r="12016" spans="10:11" x14ac:dyDescent="0.25">
      <c r="J12016" s="1" t="s">
        <v>25521</v>
      </c>
      <c r="K12016" t="s">
        <v>12588</v>
      </c>
    </row>
    <row r="12017" spans="10:11" x14ac:dyDescent="0.25">
      <c r="J12017" s="1" t="s">
        <v>25522</v>
      </c>
      <c r="K12017" t="s">
        <v>12589</v>
      </c>
    </row>
    <row r="12018" spans="10:11" x14ac:dyDescent="0.25">
      <c r="J12018" s="1" t="s">
        <v>25523</v>
      </c>
      <c r="K12018" t="s">
        <v>12590</v>
      </c>
    </row>
    <row r="12019" spans="10:11" x14ac:dyDescent="0.25">
      <c r="J12019" s="1" t="s">
        <v>25524</v>
      </c>
      <c r="K12019" t="s">
        <v>12591</v>
      </c>
    </row>
    <row r="12020" spans="10:11" x14ac:dyDescent="0.25">
      <c r="J12020" s="1" t="s">
        <v>25525</v>
      </c>
      <c r="K12020" t="s">
        <v>12592</v>
      </c>
    </row>
    <row r="12021" spans="10:11" x14ac:dyDescent="0.25">
      <c r="J12021" s="1" t="s">
        <v>25526</v>
      </c>
      <c r="K12021" t="s">
        <v>12593</v>
      </c>
    </row>
    <row r="12022" spans="10:11" x14ac:dyDescent="0.25">
      <c r="J12022" s="1" t="s">
        <v>25527</v>
      </c>
      <c r="K12022" t="s">
        <v>12594</v>
      </c>
    </row>
    <row r="12023" spans="10:11" x14ac:dyDescent="0.25">
      <c r="J12023" s="1" t="s">
        <v>25528</v>
      </c>
      <c r="K12023" t="s">
        <v>12595</v>
      </c>
    </row>
    <row r="12024" spans="10:11" x14ac:dyDescent="0.25">
      <c r="J12024" s="1" t="s">
        <v>25529</v>
      </c>
      <c r="K12024" t="s">
        <v>12596</v>
      </c>
    </row>
    <row r="12025" spans="10:11" x14ac:dyDescent="0.25">
      <c r="J12025" s="1" t="s">
        <v>25530</v>
      </c>
      <c r="K12025" t="s">
        <v>1794</v>
      </c>
    </row>
    <row r="12026" spans="10:11" x14ac:dyDescent="0.25">
      <c r="J12026" s="1" t="s">
        <v>25531</v>
      </c>
      <c r="K12026" t="s">
        <v>2550</v>
      </c>
    </row>
    <row r="12027" spans="10:11" x14ac:dyDescent="0.25">
      <c r="J12027" s="1" t="s">
        <v>25532</v>
      </c>
      <c r="K12027" t="s">
        <v>12597</v>
      </c>
    </row>
    <row r="12028" spans="10:11" x14ac:dyDescent="0.25">
      <c r="J12028" s="1" t="s">
        <v>25533</v>
      </c>
      <c r="K12028" t="s">
        <v>2551</v>
      </c>
    </row>
    <row r="12029" spans="10:11" x14ac:dyDescent="0.25">
      <c r="J12029" s="1" t="s">
        <v>25534</v>
      </c>
      <c r="K12029" t="s">
        <v>12598</v>
      </c>
    </row>
    <row r="12030" spans="10:11" x14ac:dyDescent="0.25">
      <c r="J12030" s="1" t="s">
        <v>25535</v>
      </c>
      <c r="K12030" t="s">
        <v>12599</v>
      </c>
    </row>
    <row r="12031" spans="10:11" x14ac:dyDescent="0.25">
      <c r="J12031" s="1" t="s">
        <v>25536</v>
      </c>
      <c r="K12031" t="s">
        <v>12600</v>
      </c>
    </row>
    <row r="12032" spans="10:11" x14ac:dyDescent="0.25">
      <c r="J12032" s="1" t="s">
        <v>25537</v>
      </c>
      <c r="K12032" t="s">
        <v>12601</v>
      </c>
    </row>
    <row r="12033" spans="10:11" x14ac:dyDescent="0.25">
      <c r="J12033" s="1" t="s">
        <v>25538</v>
      </c>
      <c r="K12033" t="s">
        <v>1795</v>
      </c>
    </row>
    <row r="12034" spans="10:11" x14ac:dyDescent="0.25">
      <c r="J12034" s="1" t="s">
        <v>25539</v>
      </c>
      <c r="K12034" t="s">
        <v>12602</v>
      </c>
    </row>
    <row r="12035" spans="10:11" x14ac:dyDescent="0.25">
      <c r="J12035" s="1" t="s">
        <v>25540</v>
      </c>
      <c r="K12035" t="s">
        <v>1796</v>
      </c>
    </row>
    <row r="12036" spans="10:11" x14ac:dyDescent="0.25">
      <c r="J12036" s="1" t="s">
        <v>25541</v>
      </c>
      <c r="K12036" t="s">
        <v>12603</v>
      </c>
    </row>
    <row r="12037" spans="10:11" x14ac:dyDescent="0.25">
      <c r="J12037" s="1" t="s">
        <v>25542</v>
      </c>
      <c r="K12037" t="s">
        <v>12604</v>
      </c>
    </row>
    <row r="12038" spans="10:11" x14ac:dyDescent="0.25">
      <c r="J12038" s="1" t="s">
        <v>25543</v>
      </c>
      <c r="K12038" t="s">
        <v>2552</v>
      </c>
    </row>
    <row r="12039" spans="10:11" x14ac:dyDescent="0.25">
      <c r="J12039" s="1" t="s">
        <v>25544</v>
      </c>
      <c r="K12039" t="s">
        <v>2553</v>
      </c>
    </row>
    <row r="12040" spans="10:11" x14ac:dyDescent="0.25">
      <c r="J12040" s="1" t="s">
        <v>25545</v>
      </c>
      <c r="K12040" t="s">
        <v>2554</v>
      </c>
    </row>
    <row r="12041" spans="10:11" x14ac:dyDescent="0.25">
      <c r="J12041" s="1" t="s">
        <v>25546</v>
      </c>
      <c r="K12041" t="s">
        <v>12605</v>
      </c>
    </row>
    <row r="12042" spans="10:11" x14ac:dyDescent="0.25">
      <c r="J12042" s="1" t="s">
        <v>25547</v>
      </c>
      <c r="K12042" t="s">
        <v>12606</v>
      </c>
    </row>
    <row r="12043" spans="10:11" x14ac:dyDescent="0.25">
      <c r="J12043" s="1" t="s">
        <v>25548</v>
      </c>
      <c r="K12043" t="s">
        <v>12607</v>
      </c>
    </row>
    <row r="12044" spans="10:11" x14ac:dyDescent="0.25">
      <c r="J12044" s="1" t="s">
        <v>25549</v>
      </c>
      <c r="K12044" t="s">
        <v>12608</v>
      </c>
    </row>
    <row r="12045" spans="10:11" x14ac:dyDescent="0.25">
      <c r="J12045" s="1" t="s">
        <v>25550</v>
      </c>
      <c r="K12045" t="s">
        <v>12609</v>
      </c>
    </row>
    <row r="12046" spans="10:11" x14ac:dyDescent="0.25">
      <c r="J12046" s="1" t="s">
        <v>25551</v>
      </c>
      <c r="K12046" t="s">
        <v>12610</v>
      </c>
    </row>
    <row r="12047" spans="10:11" x14ac:dyDescent="0.25">
      <c r="J12047" s="1" t="s">
        <v>25552</v>
      </c>
      <c r="K12047" t="s">
        <v>12611</v>
      </c>
    </row>
    <row r="12048" spans="10:11" x14ac:dyDescent="0.25">
      <c r="J12048" s="1" t="s">
        <v>25553</v>
      </c>
      <c r="K12048" t="s">
        <v>12612</v>
      </c>
    </row>
    <row r="12049" spans="10:11" x14ac:dyDescent="0.25">
      <c r="J12049" s="1" t="s">
        <v>25554</v>
      </c>
      <c r="K12049" t="s">
        <v>12613</v>
      </c>
    </row>
    <row r="12050" spans="10:11" x14ac:dyDescent="0.25">
      <c r="J12050" s="1" t="s">
        <v>25555</v>
      </c>
      <c r="K12050" t="s">
        <v>12614</v>
      </c>
    </row>
    <row r="12051" spans="10:11" x14ac:dyDescent="0.25">
      <c r="J12051" s="1" t="s">
        <v>25556</v>
      </c>
      <c r="K12051" t="s">
        <v>12615</v>
      </c>
    </row>
    <row r="12052" spans="10:11" x14ac:dyDescent="0.25">
      <c r="J12052" s="1" t="s">
        <v>25557</v>
      </c>
      <c r="K12052" t="s">
        <v>12616</v>
      </c>
    </row>
    <row r="12053" spans="10:11" x14ac:dyDescent="0.25">
      <c r="J12053" s="1" t="s">
        <v>25558</v>
      </c>
      <c r="K12053" t="s">
        <v>12617</v>
      </c>
    </row>
    <row r="12054" spans="10:11" x14ac:dyDescent="0.25">
      <c r="J12054" s="1" t="s">
        <v>25559</v>
      </c>
      <c r="K12054" t="s">
        <v>12618</v>
      </c>
    </row>
    <row r="12055" spans="10:11" x14ac:dyDescent="0.25">
      <c r="J12055" s="1" t="s">
        <v>25560</v>
      </c>
      <c r="K12055" t="s">
        <v>12619</v>
      </c>
    </row>
    <row r="12056" spans="10:11" x14ac:dyDescent="0.25">
      <c r="J12056" s="1" t="s">
        <v>25561</v>
      </c>
      <c r="K12056" t="s">
        <v>2555</v>
      </c>
    </row>
    <row r="12057" spans="10:11" x14ac:dyDescent="0.25">
      <c r="J12057" s="1" t="s">
        <v>25562</v>
      </c>
      <c r="K12057" t="s">
        <v>12620</v>
      </c>
    </row>
    <row r="12058" spans="10:11" x14ac:dyDescent="0.25">
      <c r="J12058" s="1" t="s">
        <v>25563</v>
      </c>
      <c r="K12058" t="s">
        <v>12621</v>
      </c>
    </row>
    <row r="12059" spans="10:11" x14ac:dyDescent="0.25">
      <c r="J12059" s="1" t="s">
        <v>25564</v>
      </c>
      <c r="K12059" t="s">
        <v>12622</v>
      </c>
    </row>
    <row r="12060" spans="10:11" x14ac:dyDescent="0.25">
      <c r="J12060" s="1" t="s">
        <v>25565</v>
      </c>
      <c r="K12060" t="s">
        <v>12623</v>
      </c>
    </row>
    <row r="12061" spans="10:11" x14ac:dyDescent="0.25">
      <c r="J12061" s="1" t="s">
        <v>25566</v>
      </c>
      <c r="K12061" t="s">
        <v>12624</v>
      </c>
    </row>
    <row r="12062" spans="10:11" x14ac:dyDescent="0.25">
      <c r="J12062" s="1" t="s">
        <v>25567</v>
      </c>
      <c r="K12062" t="s">
        <v>12625</v>
      </c>
    </row>
    <row r="12063" spans="10:11" x14ac:dyDescent="0.25">
      <c r="J12063" s="1" t="s">
        <v>25568</v>
      </c>
      <c r="K12063" t="s">
        <v>12626</v>
      </c>
    </row>
    <row r="12064" spans="10:11" x14ac:dyDescent="0.25">
      <c r="J12064" s="1" t="s">
        <v>25569</v>
      </c>
      <c r="K12064" t="s">
        <v>12627</v>
      </c>
    </row>
    <row r="12065" spans="10:11" x14ac:dyDescent="0.25">
      <c r="J12065" s="1" t="s">
        <v>25570</v>
      </c>
      <c r="K12065" t="s">
        <v>12628</v>
      </c>
    </row>
    <row r="12066" spans="10:11" x14ac:dyDescent="0.25">
      <c r="J12066" s="1" t="s">
        <v>25571</v>
      </c>
      <c r="K12066" t="s">
        <v>12629</v>
      </c>
    </row>
    <row r="12067" spans="10:11" x14ac:dyDescent="0.25">
      <c r="J12067" s="1" t="s">
        <v>25572</v>
      </c>
      <c r="K12067" t="s">
        <v>12630</v>
      </c>
    </row>
    <row r="12068" spans="10:11" x14ac:dyDescent="0.25">
      <c r="J12068" s="1" t="s">
        <v>25573</v>
      </c>
      <c r="K12068" t="s">
        <v>12631</v>
      </c>
    </row>
    <row r="12069" spans="10:11" x14ac:dyDescent="0.25">
      <c r="J12069" s="1" t="s">
        <v>25574</v>
      </c>
      <c r="K12069" t="s">
        <v>12632</v>
      </c>
    </row>
    <row r="12070" spans="10:11" x14ac:dyDescent="0.25">
      <c r="J12070" s="1" t="s">
        <v>25575</v>
      </c>
      <c r="K12070" t="s">
        <v>12633</v>
      </c>
    </row>
    <row r="12071" spans="10:11" x14ac:dyDescent="0.25">
      <c r="J12071" s="1" t="s">
        <v>25576</v>
      </c>
      <c r="K12071" t="s">
        <v>1797</v>
      </c>
    </row>
    <row r="12072" spans="10:11" x14ac:dyDescent="0.25">
      <c r="J12072" s="1" t="s">
        <v>25577</v>
      </c>
      <c r="K12072" t="s">
        <v>12634</v>
      </c>
    </row>
    <row r="12073" spans="10:11" x14ac:dyDescent="0.25">
      <c r="J12073" s="1" t="s">
        <v>25578</v>
      </c>
      <c r="K12073" t="s">
        <v>2556</v>
      </c>
    </row>
    <row r="12074" spans="10:11" x14ac:dyDescent="0.25">
      <c r="J12074" s="1" t="s">
        <v>25579</v>
      </c>
      <c r="K12074" t="s">
        <v>2557</v>
      </c>
    </row>
    <row r="12075" spans="10:11" x14ac:dyDescent="0.25">
      <c r="J12075" s="1" t="s">
        <v>25580</v>
      </c>
      <c r="K12075" t="s">
        <v>12635</v>
      </c>
    </row>
    <row r="12076" spans="10:11" x14ac:dyDescent="0.25">
      <c r="J12076" s="1" t="s">
        <v>25581</v>
      </c>
      <c r="K12076" t="s">
        <v>12636</v>
      </c>
    </row>
    <row r="12077" spans="10:11" x14ac:dyDescent="0.25">
      <c r="J12077" s="1" t="s">
        <v>25582</v>
      </c>
      <c r="K12077" t="s">
        <v>12637</v>
      </c>
    </row>
    <row r="12078" spans="10:11" x14ac:dyDescent="0.25">
      <c r="J12078" s="1" t="s">
        <v>25583</v>
      </c>
      <c r="K12078" t="s">
        <v>12638</v>
      </c>
    </row>
    <row r="12079" spans="10:11" x14ac:dyDescent="0.25">
      <c r="J12079" s="1" t="s">
        <v>25584</v>
      </c>
      <c r="K12079" t="s">
        <v>1798</v>
      </c>
    </row>
    <row r="12080" spans="10:11" x14ac:dyDescent="0.25">
      <c r="J12080" s="1" t="s">
        <v>25585</v>
      </c>
      <c r="K12080" t="s">
        <v>12639</v>
      </c>
    </row>
    <row r="12081" spans="10:11" x14ac:dyDescent="0.25">
      <c r="J12081" s="1" t="s">
        <v>25586</v>
      </c>
      <c r="K12081" t="s">
        <v>12640</v>
      </c>
    </row>
    <row r="12082" spans="10:11" x14ac:dyDescent="0.25">
      <c r="J12082" s="1" t="s">
        <v>25587</v>
      </c>
      <c r="K12082" t="s">
        <v>12641</v>
      </c>
    </row>
    <row r="12083" spans="10:11" x14ac:dyDescent="0.25">
      <c r="J12083" s="1" t="s">
        <v>25588</v>
      </c>
      <c r="K12083" t="s">
        <v>12642</v>
      </c>
    </row>
    <row r="12084" spans="10:11" x14ac:dyDescent="0.25">
      <c r="J12084" s="1" t="s">
        <v>25589</v>
      </c>
      <c r="K12084" t="s">
        <v>12643</v>
      </c>
    </row>
    <row r="12085" spans="10:11" x14ac:dyDescent="0.25">
      <c r="J12085" s="1" t="s">
        <v>25590</v>
      </c>
      <c r="K12085" t="s">
        <v>12644</v>
      </c>
    </row>
    <row r="12086" spans="10:11" x14ac:dyDescent="0.25">
      <c r="J12086" s="1" t="s">
        <v>25591</v>
      </c>
      <c r="K12086" t="s">
        <v>1042</v>
      </c>
    </row>
    <row r="12087" spans="10:11" x14ac:dyDescent="0.25">
      <c r="J12087" s="1" t="s">
        <v>25592</v>
      </c>
      <c r="K12087" t="s">
        <v>1043</v>
      </c>
    </row>
    <row r="12088" spans="10:11" x14ac:dyDescent="0.25">
      <c r="J12088" s="1" t="s">
        <v>25593</v>
      </c>
      <c r="K12088" t="s">
        <v>2558</v>
      </c>
    </row>
    <row r="12089" spans="10:11" x14ac:dyDescent="0.25">
      <c r="J12089" s="1" t="s">
        <v>25594</v>
      </c>
      <c r="K12089" t="s">
        <v>1044</v>
      </c>
    </row>
    <row r="12090" spans="10:11" x14ac:dyDescent="0.25">
      <c r="J12090" s="1" t="s">
        <v>25595</v>
      </c>
      <c r="K12090" t="s">
        <v>12645</v>
      </c>
    </row>
    <row r="12091" spans="10:11" x14ac:dyDescent="0.25">
      <c r="J12091" s="1" t="s">
        <v>25596</v>
      </c>
      <c r="K12091" t="s">
        <v>12646</v>
      </c>
    </row>
    <row r="12092" spans="10:11" x14ac:dyDescent="0.25">
      <c r="J12092" s="1" t="s">
        <v>25597</v>
      </c>
      <c r="K12092" t="s">
        <v>2559</v>
      </c>
    </row>
    <row r="12093" spans="10:11" x14ac:dyDescent="0.25">
      <c r="J12093" s="1" t="s">
        <v>25598</v>
      </c>
      <c r="K12093" t="s">
        <v>12647</v>
      </c>
    </row>
    <row r="12094" spans="10:11" x14ac:dyDescent="0.25">
      <c r="J12094" s="1" t="s">
        <v>25599</v>
      </c>
      <c r="K12094" t="s">
        <v>12648</v>
      </c>
    </row>
    <row r="12095" spans="10:11" x14ac:dyDescent="0.25">
      <c r="J12095" s="1" t="s">
        <v>25600</v>
      </c>
      <c r="K12095" t="s">
        <v>12649</v>
      </c>
    </row>
    <row r="12096" spans="10:11" x14ac:dyDescent="0.25">
      <c r="J12096" s="1" t="s">
        <v>25601</v>
      </c>
      <c r="K12096" t="s">
        <v>12650</v>
      </c>
    </row>
    <row r="12097" spans="10:11" x14ac:dyDescent="0.25">
      <c r="J12097" s="1" t="s">
        <v>25602</v>
      </c>
      <c r="K12097" t="s">
        <v>12651</v>
      </c>
    </row>
    <row r="12098" spans="10:11" x14ac:dyDescent="0.25">
      <c r="J12098" s="1" t="s">
        <v>25603</v>
      </c>
      <c r="K12098" t="s">
        <v>12652</v>
      </c>
    </row>
    <row r="12099" spans="10:11" x14ac:dyDescent="0.25">
      <c r="J12099" s="1" t="s">
        <v>25604</v>
      </c>
      <c r="K12099" t="s">
        <v>12653</v>
      </c>
    </row>
    <row r="12100" spans="10:11" x14ac:dyDescent="0.25">
      <c r="J12100" s="1" t="s">
        <v>25605</v>
      </c>
      <c r="K12100" t="s">
        <v>1799</v>
      </c>
    </row>
    <row r="12101" spans="10:11" x14ac:dyDescent="0.25">
      <c r="J12101" s="1" t="s">
        <v>25606</v>
      </c>
      <c r="K12101" t="s">
        <v>1800</v>
      </c>
    </row>
    <row r="12102" spans="10:11" x14ac:dyDescent="0.25">
      <c r="J12102" s="1" t="s">
        <v>25607</v>
      </c>
      <c r="K12102" t="s">
        <v>1801</v>
      </c>
    </row>
    <row r="12103" spans="10:11" x14ac:dyDescent="0.25">
      <c r="J12103" s="1" t="s">
        <v>25608</v>
      </c>
      <c r="K12103" t="s">
        <v>12654</v>
      </c>
    </row>
    <row r="12104" spans="10:11" x14ac:dyDescent="0.25">
      <c r="J12104" s="1" t="s">
        <v>25609</v>
      </c>
      <c r="K12104" t="s">
        <v>12655</v>
      </c>
    </row>
    <row r="12105" spans="10:11" x14ac:dyDescent="0.25">
      <c r="J12105" s="1" t="s">
        <v>25610</v>
      </c>
      <c r="K12105" t="s">
        <v>2560</v>
      </c>
    </row>
    <row r="12106" spans="10:11" x14ac:dyDescent="0.25">
      <c r="J12106" s="1" t="s">
        <v>25611</v>
      </c>
      <c r="K12106" t="s">
        <v>12656</v>
      </c>
    </row>
    <row r="12107" spans="10:11" x14ac:dyDescent="0.25">
      <c r="J12107" s="1" t="s">
        <v>25612</v>
      </c>
      <c r="K12107" t="s">
        <v>12657</v>
      </c>
    </row>
    <row r="12108" spans="10:11" x14ac:dyDescent="0.25">
      <c r="J12108" s="1" t="s">
        <v>25613</v>
      </c>
      <c r="K12108" t="s">
        <v>12658</v>
      </c>
    </row>
    <row r="12109" spans="10:11" x14ac:dyDescent="0.25">
      <c r="J12109" s="1" t="s">
        <v>25614</v>
      </c>
      <c r="K12109" t="s">
        <v>12659</v>
      </c>
    </row>
    <row r="12110" spans="10:11" x14ac:dyDescent="0.25">
      <c r="J12110" s="1" t="s">
        <v>25615</v>
      </c>
      <c r="K12110" t="s">
        <v>2561</v>
      </c>
    </row>
    <row r="12111" spans="10:11" x14ac:dyDescent="0.25">
      <c r="J12111" s="1" t="s">
        <v>25616</v>
      </c>
      <c r="K12111" t="s">
        <v>12660</v>
      </c>
    </row>
    <row r="12112" spans="10:11" x14ac:dyDescent="0.25">
      <c r="J12112" s="1" t="s">
        <v>25617</v>
      </c>
      <c r="K12112" t="s">
        <v>12661</v>
      </c>
    </row>
    <row r="12113" spans="10:11" x14ac:dyDescent="0.25">
      <c r="J12113" s="1" t="s">
        <v>25618</v>
      </c>
      <c r="K12113" t="s">
        <v>12662</v>
      </c>
    </row>
    <row r="12114" spans="10:11" x14ac:dyDescent="0.25">
      <c r="J12114" s="1" t="s">
        <v>25619</v>
      </c>
      <c r="K12114" t="s">
        <v>12663</v>
      </c>
    </row>
    <row r="12115" spans="10:11" x14ac:dyDescent="0.25">
      <c r="J12115" s="1" t="s">
        <v>25620</v>
      </c>
      <c r="K12115" t="s">
        <v>12664</v>
      </c>
    </row>
    <row r="12116" spans="10:11" x14ac:dyDescent="0.25">
      <c r="J12116" s="1" t="s">
        <v>25621</v>
      </c>
      <c r="K12116" t="s">
        <v>12665</v>
      </c>
    </row>
    <row r="12117" spans="10:11" x14ac:dyDescent="0.25">
      <c r="J12117" s="1" t="s">
        <v>25622</v>
      </c>
      <c r="K12117" t="s">
        <v>12666</v>
      </c>
    </row>
    <row r="12118" spans="10:11" x14ac:dyDescent="0.25">
      <c r="J12118" s="1" t="s">
        <v>25623</v>
      </c>
      <c r="K12118" t="s">
        <v>12667</v>
      </c>
    </row>
    <row r="12119" spans="10:11" x14ac:dyDescent="0.25">
      <c r="J12119" s="1" t="s">
        <v>25624</v>
      </c>
      <c r="K12119" t="s">
        <v>12668</v>
      </c>
    </row>
    <row r="12120" spans="10:11" x14ac:dyDescent="0.25">
      <c r="J12120" s="1" t="s">
        <v>25625</v>
      </c>
      <c r="K12120" t="s">
        <v>12669</v>
      </c>
    </row>
    <row r="12121" spans="10:11" x14ac:dyDescent="0.25">
      <c r="J12121" s="1" t="s">
        <v>25626</v>
      </c>
      <c r="K12121" t="s">
        <v>12670</v>
      </c>
    </row>
    <row r="12122" spans="10:11" x14ac:dyDescent="0.25">
      <c r="J12122" s="1" t="s">
        <v>25627</v>
      </c>
      <c r="K12122" t="s">
        <v>12671</v>
      </c>
    </row>
    <row r="12123" spans="10:11" x14ac:dyDescent="0.25">
      <c r="J12123" s="1" t="s">
        <v>25628</v>
      </c>
      <c r="K12123" t="s">
        <v>12672</v>
      </c>
    </row>
    <row r="12124" spans="10:11" x14ac:dyDescent="0.25">
      <c r="J12124" s="1" t="s">
        <v>25629</v>
      </c>
      <c r="K12124" t="s">
        <v>12673</v>
      </c>
    </row>
    <row r="12125" spans="10:11" x14ac:dyDescent="0.25">
      <c r="J12125" s="1" t="s">
        <v>25630</v>
      </c>
      <c r="K12125" t="s">
        <v>12674</v>
      </c>
    </row>
    <row r="12126" spans="10:11" x14ac:dyDescent="0.25">
      <c r="J12126" s="1" t="s">
        <v>25631</v>
      </c>
      <c r="K12126" t="s">
        <v>12675</v>
      </c>
    </row>
    <row r="12127" spans="10:11" x14ac:dyDescent="0.25">
      <c r="J12127" s="1" t="s">
        <v>25632</v>
      </c>
      <c r="K12127" t="s">
        <v>12676</v>
      </c>
    </row>
    <row r="12128" spans="10:11" x14ac:dyDescent="0.25">
      <c r="J12128" s="1" t="s">
        <v>25633</v>
      </c>
      <c r="K12128" t="s">
        <v>12677</v>
      </c>
    </row>
    <row r="12129" spans="10:11" x14ac:dyDescent="0.25">
      <c r="J12129" s="1" t="s">
        <v>25634</v>
      </c>
      <c r="K12129" t="s">
        <v>12678</v>
      </c>
    </row>
    <row r="12130" spans="10:11" x14ac:dyDescent="0.25">
      <c r="J12130" s="1" t="s">
        <v>25635</v>
      </c>
      <c r="K12130" t="s">
        <v>2562</v>
      </c>
    </row>
    <row r="12131" spans="10:11" x14ac:dyDescent="0.25">
      <c r="J12131" s="1" t="s">
        <v>25636</v>
      </c>
      <c r="K12131" t="s">
        <v>12679</v>
      </c>
    </row>
    <row r="12132" spans="10:11" x14ac:dyDescent="0.25">
      <c r="J12132" s="1" t="s">
        <v>25637</v>
      </c>
      <c r="K12132" t="s">
        <v>12680</v>
      </c>
    </row>
    <row r="12133" spans="10:11" x14ac:dyDescent="0.25">
      <c r="J12133" s="1" t="s">
        <v>25638</v>
      </c>
      <c r="K12133" t="s">
        <v>12681</v>
      </c>
    </row>
    <row r="12134" spans="10:11" x14ac:dyDescent="0.25">
      <c r="J12134" s="1" t="s">
        <v>25639</v>
      </c>
      <c r="K12134" t="s">
        <v>12682</v>
      </c>
    </row>
    <row r="12135" spans="10:11" x14ac:dyDescent="0.25">
      <c r="J12135" s="1" t="s">
        <v>25640</v>
      </c>
      <c r="K12135" t="s">
        <v>12683</v>
      </c>
    </row>
    <row r="12136" spans="10:11" x14ac:dyDescent="0.25">
      <c r="J12136" s="1" t="s">
        <v>25641</v>
      </c>
      <c r="K12136" t="s">
        <v>2563</v>
      </c>
    </row>
    <row r="12137" spans="10:11" x14ac:dyDescent="0.25">
      <c r="J12137" s="1" t="s">
        <v>25642</v>
      </c>
      <c r="K12137" t="s">
        <v>12684</v>
      </c>
    </row>
    <row r="12138" spans="10:11" x14ac:dyDescent="0.25">
      <c r="J12138" s="1" t="s">
        <v>25643</v>
      </c>
      <c r="K12138" t="s">
        <v>1802</v>
      </c>
    </row>
    <row r="12139" spans="10:11" x14ac:dyDescent="0.25">
      <c r="J12139" s="1" t="s">
        <v>25644</v>
      </c>
      <c r="K12139" t="s">
        <v>12685</v>
      </c>
    </row>
    <row r="12140" spans="10:11" x14ac:dyDescent="0.25">
      <c r="J12140" s="1" t="s">
        <v>25645</v>
      </c>
      <c r="K12140" t="s">
        <v>12686</v>
      </c>
    </row>
    <row r="12141" spans="10:11" x14ac:dyDescent="0.25">
      <c r="J12141" s="1" t="s">
        <v>25646</v>
      </c>
      <c r="K12141" t="s">
        <v>12687</v>
      </c>
    </row>
    <row r="12142" spans="10:11" x14ac:dyDescent="0.25">
      <c r="J12142" s="1" t="s">
        <v>25647</v>
      </c>
      <c r="K12142" t="s">
        <v>1803</v>
      </c>
    </row>
    <row r="12143" spans="10:11" x14ac:dyDescent="0.25">
      <c r="J12143" s="1" t="s">
        <v>25648</v>
      </c>
      <c r="K12143" t="s">
        <v>12688</v>
      </c>
    </row>
    <row r="12144" spans="10:11" x14ac:dyDescent="0.25">
      <c r="J12144" s="1" t="s">
        <v>25649</v>
      </c>
      <c r="K12144" t="s">
        <v>12689</v>
      </c>
    </row>
    <row r="12145" spans="10:11" x14ac:dyDescent="0.25">
      <c r="J12145" s="1" t="s">
        <v>25650</v>
      </c>
      <c r="K12145" t="s">
        <v>12690</v>
      </c>
    </row>
    <row r="12146" spans="10:11" x14ac:dyDescent="0.25">
      <c r="J12146" s="1" t="s">
        <v>25651</v>
      </c>
      <c r="K12146" t="s">
        <v>12691</v>
      </c>
    </row>
    <row r="12147" spans="10:11" x14ac:dyDescent="0.25">
      <c r="J12147" s="1" t="s">
        <v>25652</v>
      </c>
      <c r="K12147" t="s">
        <v>12692</v>
      </c>
    </row>
    <row r="12148" spans="10:11" x14ac:dyDescent="0.25">
      <c r="J12148" s="1" t="s">
        <v>25653</v>
      </c>
      <c r="K12148" t="s">
        <v>12693</v>
      </c>
    </row>
    <row r="12149" spans="10:11" x14ac:dyDescent="0.25">
      <c r="J12149" s="1" t="s">
        <v>25654</v>
      </c>
      <c r="K12149" t="s">
        <v>12694</v>
      </c>
    </row>
    <row r="12150" spans="10:11" x14ac:dyDescent="0.25">
      <c r="J12150" s="1" t="s">
        <v>25655</v>
      </c>
      <c r="K12150" t="s">
        <v>12695</v>
      </c>
    </row>
    <row r="12151" spans="10:11" x14ac:dyDescent="0.25">
      <c r="J12151" s="1" t="s">
        <v>25656</v>
      </c>
      <c r="K12151" t="s">
        <v>12696</v>
      </c>
    </row>
    <row r="12152" spans="10:11" x14ac:dyDescent="0.25">
      <c r="J12152" s="1" t="s">
        <v>25657</v>
      </c>
      <c r="K12152" t="s">
        <v>12697</v>
      </c>
    </row>
    <row r="12153" spans="10:11" x14ac:dyDescent="0.25">
      <c r="J12153" s="1" t="s">
        <v>25658</v>
      </c>
      <c r="K12153" t="s">
        <v>12698</v>
      </c>
    </row>
    <row r="12154" spans="10:11" x14ac:dyDescent="0.25">
      <c r="J12154" s="1" t="s">
        <v>25659</v>
      </c>
      <c r="K12154" t="s">
        <v>12699</v>
      </c>
    </row>
    <row r="12155" spans="10:11" x14ac:dyDescent="0.25">
      <c r="J12155" s="1" t="s">
        <v>25660</v>
      </c>
      <c r="K12155" t="s">
        <v>12700</v>
      </c>
    </row>
    <row r="12156" spans="10:11" x14ac:dyDescent="0.25">
      <c r="J12156" s="1" t="s">
        <v>25661</v>
      </c>
      <c r="K12156" t="s">
        <v>12701</v>
      </c>
    </row>
    <row r="12157" spans="10:11" x14ac:dyDescent="0.25">
      <c r="J12157" s="1" t="s">
        <v>25662</v>
      </c>
      <c r="K12157" t="s">
        <v>12702</v>
      </c>
    </row>
    <row r="12158" spans="10:11" x14ac:dyDescent="0.25">
      <c r="J12158" s="1" t="s">
        <v>25663</v>
      </c>
      <c r="K12158" t="s">
        <v>12703</v>
      </c>
    </row>
    <row r="12159" spans="10:11" x14ac:dyDescent="0.25">
      <c r="J12159" s="1" t="s">
        <v>25664</v>
      </c>
      <c r="K12159" t="s">
        <v>12704</v>
      </c>
    </row>
    <row r="12160" spans="10:11" x14ac:dyDescent="0.25">
      <c r="J12160" s="1" t="s">
        <v>25665</v>
      </c>
      <c r="K12160" t="s">
        <v>12705</v>
      </c>
    </row>
    <row r="12161" spans="10:11" x14ac:dyDescent="0.25">
      <c r="J12161" s="1" t="s">
        <v>25666</v>
      </c>
      <c r="K12161" t="s">
        <v>12706</v>
      </c>
    </row>
    <row r="12162" spans="10:11" x14ac:dyDescent="0.25">
      <c r="J12162" s="1" t="s">
        <v>25667</v>
      </c>
      <c r="K12162" t="s">
        <v>12707</v>
      </c>
    </row>
    <row r="12163" spans="10:11" x14ac:dyDescent="0.25">
      <c r="J12163" s="1" t="s">
        <v>25668</v>
      </c>
      <c r="K12163" t="s">
        <v>12708</v>
      </c>
    </row>
    <row r="12164" spans="10:11" x14ac:dyDescent="0.25">
      <c r="J12164" s="1" t="s">
        <v>25669</v>
      </c>
      <c r="K12164" t="s">
        <v>1045</v>
      </c>
    </row>
    <row r="12165" spans="10:11" x14ac:dyDescent="0.25">
      <c r="J12165" s="1" t="s">
        <v>25670</v>
      </c>
      <c r="K12165" t="s">
        <v>12709</v>
      </c>
    </row>
    <row r="12166" spans="10:11" x14ac:dyDescent="0.25">
      <c r="J12166" s="1" t="s">
        <v>25671</v>
      </c>
      <c r="K12166" t="s">
        <v>12710</v>
      </c>
    </row>
    <row r="12167" spans="10:11" x14ac:dyDescent="0.25">
      <c r="J12167" s="1" t="s">
        <v>25672</v>
      </c>
      <c r="K12167" t="s">
        <v>12711</v>
      </c>
    </row>
    <row r="12168" spans="10:11" x14ac:dyDescent="0.25">
      <c r="J12168" s="1" t="s">
        <v>25673</v>
      </c>
      <c r="K12168" t="s">
        <v>1804</v>
      </c>
    </row>
    <row r="12169" spans="10:11" x14ac:dyDescent="0.25">
      <c r="J12169" s="1" t="s">
        <v>25674</v>
      </c>
      <c r="K12169" t="s">
        <v>1805</v>
      </c>
    </row>
    <row r="12170" spans="10:11" x14ac:dyDescent="0.25">
      <c r="J12170" s="1" t="s">
        <v>25675</v>
      </c>
      <c r="K12170" t="s">
        <v>12712</v>
      </c>
    </row>
    <row r="12171" spans="10:11" x14ac:dyDescent="0.25">
      <c r="J12171" s="1" t="s">
        <v>25676</v>
      </c>
      <c r="K12171" t="s">
        <v>12713</v>
      </c>
    </row>
    <row r="12172" spans="10:11" x14ac:dyDescent="0.25">
      <c r="J12172" s="1" t="s">
        <v>25677</v>
      </c>
      <c r="K12172" t="s">
        <v>12714</v>
      </c>
    </row>
    <row r="12173" spans="10:11" x14ac:dyDescent="0.25">
      <c r="J12173" s="1" t="s">
        <v>25678</v>
      </c>
      <c r="K12173" t="s">
        <v>2564</v>
      </c>
    </row>
    <row r="12174" spans="10:11" x14ac:dyDescent="0.25">
      <c r="J12174" s="1" t="s">
        <v>25679</v>
      </c>
      <c r="K12174" t="s">
        <v>1806</v>
      </c>
    </row>
    <row r="12175" spans="10:11" x14ac:dyDescent="0.25">
      <c r="J12175" s="1" t="s">
        <v>25680</v>
      </c>
      <c r="K12175" t="s">
        <v>12715</v>
      </c>
    </row>
    <row r="12176" spans="10:11" x14ac:dyDescent="0.25">
      <c r="J12176" s="1" t="s">
        <v>25681</v>
      </c>
      <c r="K12176" t="s">
        <v>12716</v>
      </c>
    </row>
    <row r="12177" spans="10:11" x14ac:dyDescent="0.25">
      <c r="J12177" s="1" t="s">
        <v>25682</v>
      </c>
      <c r="K12177" t="s">
        <v>12717</v>
      </c>
    </row>
    <row r="12178" spans="10:11" x14ac:dyDescent="0.25">
      <c r="J12178" s="1" t="s">
        <v>25683</v>
      </c>
      <c r="K12178" t="s">
        <v>12718</v>
      </c>
    </row>
    <row r="12179" spans="10:11" x14ac:dyDescent="0.25">
      <c r="J12179" s="1" t="s">
        <v>25684</v>
      </c>
      <c r="K12179" t="s">
        <v>12719</v>
      </c>
    </row>
    <row r="12180" spans="10:11" x14ac:dyDescent="0.25">
      <c r="J12180" s="1" t="s">
        <v>25685</v>
      </c>
      <c r="K12180" t="s">
        <v>2565</v>
      </c>
    </row>
    <row r="12181" spans="10:11" x14ac:dyDescent="0.25">
      <c r="J12181" s="1" t="s">
        <v>25686</v>
      </c>
      <c r="K12181" t="s">
        <v>12720</v>
      </c>
    </row>
    <row r="12182" spans="10:11" x14ac:dyDescent="0.25">
      <c r="J12182" s="1" t="s">
        <v>25687</v>
      </c>
      <c r="K12182" t="s">
        <v>12721</v>
      </c>
    </row>
    <row r="12183" spans="10:11" x14ac:dyDescent="0.25">
      <c r="J12183" s="1" t="s">
        <v>25688</v>
      </c>
      <c r="K12183" t="s">
        <v>12722</v>
      </c>
    </row>
    <row r="12184" spans="10:11" x14ac:dyDescent="0.25">
      <c r="J12184" s="1" t="s">
        <v>25689</v>
      </c>
      <c r="K12184" t="s">
        <v>1046</v>
      </c>
    </row>
    <row r="12185" spans="10:11" x14ac:dyDescent="0.25">
      <c r="J12185" s="1" t="s">
        <v>25690</v>
      </c>
      <c r="K12185" t="s">
        <v>12723</v>
      </c>
    </row>
    <row r="12186" spans="10:11" x14ac:dyDescent="0.25">
      <c r="J12186" s="1" t="s">
        <v>25691</v>
      </c>
      <c r="K12186" t="s">
        <v>12724</v>
      </c>
    </row>
    <row r="12187" spans="10:11" x14ac:dyDescent="0.25">
      <c r="J12187" s="1" t="s">
        <v>25692</v>
      </c>
      <c r="K12187" t="s">
        <v>12725</v>
      </c>
    </row>
    <row r="12188" spans="10:11" x14ac:dyDescent="0.25">
      <c r="J12188" s="1" t="s">
        <v>25693</v>
      </c>
      <c r="K12188" t="s">
        <v>12726</v>
      </c>
    </row>
    <row r="12189" spans="10:11" x14ac:dyDescent="0.25">
      <c r="J12189" s="1" t="s">
        <v>25694</v>
      </c>
      <c r="K12189" t="s">
        <v>12727</v>
      </c>
    </row>
    <row r="12190" spans="10:11" x14ac:dyDescent="0.25">
      <c r="J12190" s="1" t="s">
        <v>25695</v>
      </c>
      <c r="K12190" t="s">
        <v>12728</v>
      </c>
    </row>
    <row r="12191" spans="10:11" x14ac:dyDescent="0.25">
      <c r="J12191" s="1" t="s">
        <v>25696</v>
      </c>
      <c r="K12191" t="s">
        <v>12729</v>
      </c>
    </row>
    <row r="12192" spans="10:11" x14ac:dyDescent="0.25">
      <c r="J12192" s="1" t="s">
        <v>25697</v>
      </c>
      <c r="K12192" t="s">
        <v>12730</v>
      </c>
    </row>
    <row r="12193" spans="10:11" x14ac:dyDescent="0.25">
      <c r="J12193" s="1" t="s">
        <v>25698</v>
      </c>
      <c r="K12193" t="s">
        <v>12731</v>
      </c>
    </row>
    <row r="12194" spans="10:11" x14ac:dyDescent="0.25">
      <c r="J12194" s="1" t="s">
        <v>25699</v>
      </c>
      <c r="K12194" t="s">
        <v>12732</v>
      </c>
    </row>
    <row r="12195" spans="10:11" x14ac:dyDescent="0.25">
      <c r="J12195" s="1" t="s">
        <v>25700</v>
      </c>
      <c r="K12195" t="s">
        <v>12733</v>
      </c>
    </row>
    <row r="12196" spans="10:11" x14ac:dyDescent="0.25">
      <c r="J12196" s="1" t="s">
        <v>25701</v>
      </c>
      <c r="K12196" t="s">
        <v>12734</v>
      </c>
    </row>
    <row r="12197" spans="10:11" x14ac:dyDescent="0.25">
      <c r="J12197" s="1" t="s">
        <v>25702</v>
      </c>
      <c r="K12197" t="s">
        <v>2566</v>
      </c>
    </row>
    <row r="12198" spans="10:11" x14ac:dyDescent="0.25">
      <c r="J12198" s="1" t="s">
        <v>25703</v>
      </c>
      <c r="K12198" t="s">
        <v>12735</v>
      </c>
    </row>
    <row r="12199" spans="10:11" x14ac:dyDescent="0.25">
      <c r="J12199" s="1" t="s">
        <v>25704</v>
      </c>
      <c r="K12199" t="s">
        <v>12736</v>
      </c>
    </row>
    <row r="12200" spans="10:11" x14ac:dyDescent="0.25">
      <c r="J12200" s="1" t="s">
        <v>25705</v>
      </c>
      <c r="K12200" t="s">
        <v>12737</v>
      </c>
    </row>
    <row r="12201" spans="10:11" x14ac:dyDescent="0.25">
      <c r="J12201" s="1" t="s">
        <v>25706</v>
      </c>
      <c r="K12201" t="s">
        <v>12738</v>
      </c>
    </row>
    <row r="12202" spans="10:11" x14ac:dyDescent="0.25">
      <c r="J12202" s="1" t="s">
        <v>25707</v>
      </c>
      <c r="K12202" t="s">
        <v>12739</v>
      </c>
    </row>
    <row r="12203" spans="10:11" x14ac:dyDescent="0.25">
      <c r="J12203" s="1" t="s">
        <v>25708</v>
      </c>
      <c r="K12203" t="s">
        <v>12740</v>
      </c>
    </row>
    <row r="12204" spans="10:11" x14ac:dyDescent="0.25">
      <c r="J12204" s="1" t="s">
        <v>25709</v>
      </c>
      <c r="K12204" t="s">
        <v>2567</v>
      </c>
    </row>
    <row r="12205" spans="10:11" x14ac:dyDescent="0.25">
      <c r="J12205" s="1" t="s">
        <v>25710</v>
      </c>
      <c r="K12205" t="s">
        <v>710</v>
      </c>
    </row>
    <row r="12206" spans="10:11" x14ac:dyDescent="0.25">
      <c r="J12206" s="1" t="s">
        <v>25711</v>
      </c>
      <c r="K12206" t="s">
        <v>12741</v>
      </c>
    </row>
    <row r="12207" spans="10:11" x14ac:dyDescent="0.25">
      <c r="J12207" s="1" t="s">
        <v>25712</v>
      </c>
      <c r="K12207" t="s">
        <v>2568</v>
      </c>
    </row>
    <row r="12208" spans="10:11" x14ac:dyDescent="0.25">
      <c r="J12208" s="1" t="s">
        <v>25713</v>
      </c>
      <c r="K12208" t="s">
        <v>12742</v>
      </c>
    </row>
    <row r="12209" spans="10:11" x14ac:dyDescent="0.25">
      <c r="J12209" s="1" t="s">
        <v>25714</v>
      </c>
      <c r="K12209" t="s">
        <v>12743</v>
      </c>
    </row>
    <row r="12210" spans="10:11" x14ac:dyDescent="0.25">
      <c r="J12210" s="1" t="s">
        <v>25715</v>
      </c>
      <c r="K12210" t="s">
        <v>12744</v>
      </c>
    </row>
    <row r="12211" spans="10:11" x14ac:dyDescent="0.25">
      <c r="J12211" s="1" t="s">
        <v>25716</v>
      </c>
      <c r="K12211" t="s">
        <v>12745</v>
      </c>
    </row>
    <row r="12212" spans="10:11" x14ac:dyDescent="0.25">
      <c r="J12212" s="1" t="s">
        <v>25717</v>
      </c>
      <c r="K12212" t="s">
        <v>12746</v>
      </c>
    </row>
    <row r="12213" spans="10:11" x14ac:dyDescent="0.25">
      <c r="J12213" s="1" t="s">
        <v>25718</v>
      </c>
      <c r="K12213" t="s">
        <v>12747</v>
      </c>
    </row>
    <row r="12214" spans="10:11" x14ac:dyDescent="0.25">
      <c r="J12214" s="1" t="s">
        <v>25719</v>
      </c>
      <c r="K12214" t="s">
        <v>12748</v>
      </c>
    </row>
    <row r="12215" spans="10:11" x14ac:dyDescent="0.25">
      <c r="J12215" s="1" t="s">
        <v>25720</v>
      </c>
      <c r="K12215" t="s">
        <v>12749</v>
      </c>
    </row>
    <row r="12216" spans="10:11" x14ac:dyDescent="0.25">
      <c r="J12216" s="1" t="s">
        <v>25721</v>
      </c>
      <c r="K12216" t="s">
        <v>12750</v>
      </c>
    </row>
    <row r="12217" spans="10:11" x14ac:dyDescent="0.25">
      <c r="J12217" s="1" t="s">
        <v>25722</v>
      </c>
      <c r="K12217" t="s">
        <v>12751</v>
      </c>
    </row>
    <row r="12218" spans="10:11" x14ac:dyDescent="0.25">
      <c r="J12218" s="1" t="s">
        <v>25723</v>
      </c>
      <c r="K12218" t="s">
        <v>12752</v>
      </c>
    </row>
    <row r="12219" spans="10:11" x14ac:dyDescent="0.25">
      <c r="J12219" s="1" t="s">
        <v>25724</v>
      </c>
      <c r="K12219" t="s">
        <v>12753</v>
      </c>
    </row>
    <row r="12220" spans="10:11" x14ac:dyDescent="0.25">
      <c r="J12220" s="1" t="s">
        <v>25725</v>
      </c>
      <c r="K12220" t="s">
        <v>12754</v>
      </c>
    </row>
    <row r="12221" spans="10:11" x14ac:dyDescent="0.25">
      <c r="J12221" s="1" t="s">
        <v>25726</v>
      </c>
      <c r="K12221" t="s">
        <v>12755</v>
      </c>
    </row>
    <row r="12222" spans="10:11" x14ac:dyDescent="0.25">
      <c r="J12222" s="1" t="s">
        <v>25727</v>
      </c>
      <c r="K12222" t="s">
        <v>1047</v>
      </c>
    </row>
    <row r="12223" spans="10:11" x14ac:dyDescent="0.25">
      <c r="J12223" s="1" t="s">
        <v>25728</v>
      </c>
      <c r="K12223" t="s">
        <v>12756</v>
      </c>
    </row>
    <row r="12224" spans="10:11" x14ac:dyDescent="0.25">
      <c r="J12224" s="1" t="s">
        <v>25729</v>
      </c>
      <c r="K12224" t="s">
        <v>12757</v>
      </c>
    </row>
    <row r="12225" spans="10:11" x14ac:dyDescent="0.25">
      <c r="J12225" s="1" t="s">
        <v>25730</v>
      </c>
      <c r="K12225" t="s">
        <v>12758</v>
      </c>
    </row>
    <row r="12226" spans="10:11" x14ac:dyDescent="0.25">
      <c r="J12226" s="1" t="s">
        <v>25731</v>
      </c>
      <c r="K12226" t="s">
        <v>12759</v>
      </c>
    </row>
    <row r="12227" spans="10:11" x14ac:dyDescent="0.25">
      <c r="J12227" s="1" t="s">
        <v>25732</v>
      </c>
      <c r="K12227" t="s">
        <v>12760</v>
      </c>
    </row>
    <row r="12228" spans="10:11" x14ac:dyDescent="0.25">
      <c r="J12228" s="1" t="s">
        <v>25733</v>
      </c>
      <c r="K12228" t="s">
        <v>12761</v>
      </c>
    </row>
    <row r="12229" spans="10:11" x14ac:dyDescent="0.25">
      <c r="J12229" s="1" t="s">
        <v>25734</v>
      </c>
      <c r="K12229" t="s">
        <v>12762</v>
      </c>
    </row>
    <row r="12230" spans="10:11" x14ac:dyDescent="0.25">
      <c r="J12230" s="1" t="s">
        <v>25735</v>
      </c>
      <c r="K12230" t="s">
        <v>12763</v>
      </c>
    </row>
    <row r="12231" spans="10:11" x14ac:dyDescent="0.25">
      <c r="J12231" s="1" t="s">
        <v>25736</v>
      </c>
      <c r="K12231" t="s">
        <v>12764</v>
      </c>
    </row>
    <row r="12232" spans="10:11" x14ac:dyDescent="0.25">
      <c r="J12232" s="1" t="s">
        <v>25737</v>
      </c>
      <c r="K12232" t="s">
        <v>12765</v>
      </c>
    </row>
    <row r="12233" spans="10:11" x14ac:dyDescent="0.25">
      <c r="J12233" s="1" t="s">
        <v>25738</v>
      </c>
      <c r="K12233" t="s">
        <v>12766</v>
      </c>
    </row>
    <row r="12234" spans="10:11" x14ac:dyDescent="0.25">
      <c r="J12234" s="1" t="s">
        <v>25739</v>
      </c>
      <c r="K12234" t="s">
        <v>12767</v>
      </c>
    </row>
    <row r="12235" spans="10:11" x14ac:dyDescent="0.25">
      <c r="J12235" s="1" t="s">
        <v>25740</v>
      </c>
      <c r="K12235" t="s">
        <v>12768</v>
      </c>
    </row>
    <row r="12236" spans="10:11" x14ac:dyDescent="0.25">
      <c r="J12236" s="1" t="s">
        <v>25741</v>
      </c>
      <c r="K12236" t="s">
        <v>12769</v>
      </c>
    </row>
    <row r="12237" spans="10:11" x14ac:dyDescent="0.25">
      <c r="J12237" s="1" t="s">
        <v>25742</v>
      </c>
      <c r="K12237" t="s">
        <v>12770</v>
      </c>
    </row>
    <row r="12238" spans="10:11" x14ac:dyDescent="0.25">
      <c r="J12238" s="1" t="s">
        <v>25743</v>
      </c>
      <c r="K12238" t="s">
        <v>12771</v>
      </c>
    </row>
    <row r="12239" spans="10:11" x14ac:dyDescent="0.25">
      <c r="J12239" s="1" t="s">
        <v>25744</v>
      </c>
      <c r="K12239" t="s">
        <v>12772</v>
      </c>
    </row>
    <row r="12240" spans="10:11" x14ac:dyDescent="0.25">
      <c r="J12240" s="1" t="s">
        <v>25745</v>
      </c>
      <c r="K12240" t="s">
        <v>12773</v>
      </c>
    </row>
    <row r="12241" spans="10:11" x14ac:dyDescent="0.25">
      <c r="J12241" s="1" t="s">
        <v>25746</v>
      </c>
      <c r="K12241" t="s">
        <v>12774</v>
      </c>
    </row>
    <row r="12242" spans="10:11" x14ac:dyDescent="0.25">
      <c r="J12242" s="1" t="s">
        <v>25747</v>
      </c>
      <c r="K12242" t="s">
        <v>2569</v>
      </c>
    </row>
    <row r="12243" spans="10:11" x14ac:dyDescent="0.25">
      <c r="J12243" s="1" t="s">
        <v>25748</v>
      </c>
      <c r="K12243" t="s">
        <v>12775</v>
      </c>
    </row>
    <row r="12244" spans="10:11" x14ac:dyDescent="0.25">
      <c r="J12244" s="1" t="s">
        <v>25749</v>
      </c>
      <c r="K12244" t="s">
        <v>1807</v>
      </c>
    </row>
    <row r="12245" spans="10:11" x14ac:dyDescent="0.25">
      <c r="J12245" s="1" t="s">
        <v>25750</v>
      </c>
      <c r="K12245" t="s">
        <v>2570</v>
      </c>
    </row>
    <row r="12246" spans="10:11" x14ac:dyDescent="0.25">
      <c r="J12246" s="1" t="s">
        <v>25751</v>
      </c>
      <c r="K12246" t="s">
        <v>1048</v>
      </c>
    </row>
    <row r="12247" spans="10:11" x14ac:dyDescent="0.25">
      <c r="J12247" s="1" t="s">
        <v>25752</v>
      </c>
      <c r="K12247" t="s">
        <v>12776</v>
      </c>
    </row>
    <row r="12248" spans="10:11" x14ac:dyDescent="0.25">
      <c r="J12248" s="1" t="s">
        <v>25753</v>
      </c>
      <c r="K12248" t="s">
        <v>12777</v>
      </c>
    </row>
    <row r="12249" spans="10:11" x14ac:dyDescent="0.25">
      <c r="J12249" s="1" t="s">
        <v>25754</v>
      </c>
      <c r="K12249" t="s">
        <v>12778</v>
      </c>
    </row>
    <row r="12250" spans="10:11" x14ac:dyDescent="0.25">
      <c r="J12250" s="1" t="s">
        <v>25755</v>
      </c>
      <c r="K12250" t="s">
        <v>12779</v>
      </c>
    </row>
    <row r="12251" spans="10:11" x14ac:dyDescent="0.25">
      <c r="J12251" s="1" t="s">
        <v>25756</v>
      </c>
      <c r="K12251" t="s">
        <v>12780</v>
      </c>
    </row>
    <row r="12252" spans="10:11" x14ac:dyDescent="0.25">
      <c r="J12252" s="1" t="s">
        <v>25757</v>
      </c>
      <c r="K12252" t="s">
        <v>2571</v>
      </c>
    </row>
    <row r="12253" spans="10:11" x14ac:dyDescent="0.25">
      <c r="J12253" s="1" t="s">
        <v>25758</v>
      </c>
      <c r="K12253" t="s">
        <v>12781</v>
      </c>
    </row>
    <row r="12254" spans="10:11" x14ac:dyDescent="0.25">
      <c r="J12254" s="1" t="s">
        <v>25759</v>
      </c>
      <c r="K12254" t="s">
        <v>1808</v>
      </c>
    </row>
    <row r="12255" spans="10:11" x14ac:dyDescent="0.25">
      <c r="J12255" s="1" t="s">
        <v>25760</v>
      </c>
      <c r="K12255" t="s">
        <v>587</v>
      </c>
    </row>
    <row r="12256" spans="10:11" x14ac:dyDescent="0.25">
      <c r="J12256" s="1" t="s">
        <v>25761</v>
      </c>
      <c r="K12256" t="s">
        <v>12782</v>
      </c>
    </row>
    <row r="12257" spans="10:11" x14ac:dyDescent="0.25">
      <c r="J12257" s="1" t="s">
        <v>25762</v>
      </c>
      <c r="K12257" t="s">
        <v>12783</v>
      </c>
    </row>
    <row r="12258" spans="10:11" x14ac:dyDescent="0.25">
      <c r="J12258" s="1" t="s">
        <v>25763</v>
      </c>
      <c r="K12258" t="s">
        <v>2572</v>
      </c>
    </row>
    <row r="12259" spans="10:11" x14ac:dyDescent="0.25">
      <c r="J12259" s="1" t="s">
        <v>25764</v>
      </c>
      <c r="K12259" t="s">
        <v>12784</v>
      </c>
    </row>
    <row r="12260" spans="10:11" x14ac:dyDescent="0.25">
      <c r="J12260" s="1" t="s">
        <v>25765</v>
      </c>
      <c r="K12260" t="s">
        <v>12785</v>
      </c>
    </row>
    <row r="12261" spans="10:11" x14ac:dyDescent="0.25">
      <c r="J12261" s="1" t="s">
        <v>25766</v>
      </c>
      <c r="K12261" t="s">
        <v>12786</v>
      </c>
    </row>
    <row r="12262" spans="10:11" x14ac:dyDescent="0.25">
      <c r="J12262" s="1" t="s">
        <v>25767</v>
      </c>
      <c r="K12262" t="s">
        <v>12787</v>
      </c>
    </row>
    <row r="12263" spans="10:11" x14ac:dyDescent="0.25">
      <c r="J12263" s="1" t="s">
        <v>25768</v>
      </c>
      <c r="K12263" t="s">
        <v>12788</v>
      </c>
    </row>
    <row r="12264" spans="10:11" x14ac:dyDescent="0.25">
      <c r="J12264" s="1" t="s">
        <v>25769</v>
      </c>
      <c r="K12264" t="s">
        <v>12789</v>
      </c>
    </row>
    <row r="12265" spans="10:11" x14ac:dyDescent="0.25">
      <c r="J12265" s="1" t="s">
        <v>25770</v>
      </c>
      <c r="K12265" t="s">
        <v>1809</v>
      </c>
    </row>
    <row r="12266" spans="10:11" x14ac:dyDescent="0.25">
      <c r="J12266" s="1" t="s">
        <v>25771</v>
      </c>
      <c r="K12266" t="s">
        <v>12790</v>
      </c>
    </row>
    <row r="12267" spans="10:11" x14ac:dyDescent="0.25">
      <c r="J12267" s="1" t="s">
        <v>25772</v>
      </c>
      <c r="K12267" t="s">
        <v>12791</v>
      </c>
    </row>
    <row r="12268" spans="10:11" x14ac:dyDescent="0.25">
      <c r="J12268" s="1" t="s">
        <v>25773</v>
      </c>
      <c r="K12268" t="s">
        <v>12792</v>
      </c>
    </row>
    <row r="12269" spans="10:11" x14ac:dyDescent="0.25">
      <c r="J12269" s="1" t="s">
        <v>25774</v>
      </c>
      <c r="K12269" t="s">
        <v>12793</v>
      </c>
    </row>
    <row r="12270" spans="10:11" x14ac:dyDescent="0.25">
      <c r="J12270" s="1" t="s">
        <v>25775</v>
      </c>
      <c r="K12270" t="s">
        <v>12794</v>
      </c>
    </row>
    <row r="12271" spans="10:11" x14ac:dyDescent="0.25">
      <c r="J12271" s="1" t="s">
        <v>25776</v>
      </c>
      <c r="K12271" t="s">
        <v>12795</v>
      </c>
    </row>
    <row r="12272" spans="10:11" x14ac:dyDescent="0.25">
      <c r="J12272" s="1" t="s">
        <v>25777</v>
      </c>
      <c r="K12272" t="s">
        <v>12796</v>
      </c>
    </row>
    <row r="12273" spans="10:11" x14ac:dyDescent="0.25">
      <c r="J12273" s="1" t="s">
        <v>25778</v>
      </c>
      <c r="K12273" t="s">
        <v>12797</v>
      </c>
    </row>
    <row r="12274" spans="10:11" x14ac:dyDescent="0.25">
      <c r="J12274" s="1" t="s">
        <v>25779</v>
      </c>
      <c r="K12274" t="s">
        <v>12798</v>
      </c>
    </row>
    <row r="12275" spans="10:11" x14ac:dyDescent="0.25">
      <c r="J12275" s="1" t="s">
        <v>25780</v>
      </c>
      <c r="K12275" t="s">
        <v>12799</v>
      </c>
    </row>
    <row r="12276" spans="10:11" x14ac:dyDescent="0.25">
      <c r="J12276" s="1" t="s">
        <v>25781</v>
      </c>
      <c r="K12276" t="s">
        <v>12800</v>
      </c>
    </row>
    <row r="12277" spans="10:11" x14ac:dyDescent="0.25">
      <c r="J12277" s="1" t="s">
        <v>25782</v>
      </c>
      <c r="K12277" t="s">
        <v>12801</v>
      </c>
    </row>
    <row r="12278" spans="10:11" x14ac:dyDescent="0.25">
      <c r="J12278" s="1" t="s">
        <v>25783</v>
      </c>
      <c r="K12278" t="s">
        <v>12802</v>
      </c>
    </row>
    <row r="12279" spans="10:11" x14ac:dyDescent="0.25">
      <c r="J12279" s="1" t="s">
        <v>25784</v>
      </c>
      <c r="K12279" t="s">
        <v>12803</v>
      </c>
    </row>
    <row r="12280" spans="10:11" x14ac:dyDescent="0.25">
      <c r="J12280" s="1" t="s">
        <v>25785</v>
      </c>
      <c r="K12280" t="s">
        <v>12804</v>
      </c>
    </row>
    <row r="12281" spans="10:11" x14ac:dyDescent="0.25">
      <c r="J12281" s="1" t="s">
        <v>25786</v>
      </c>
      <c r="K12281" t="s">
        <v>12805</v>
      </c>
    </row>
    <row r="12282" spans="10:11" x14ac:dyDescent="0.25">
      <c r="J12282" s="1" t="s">
        <v>25787</v>
      </c>
      <c r="K12282" t="s">
        <v>12806</v>
      </c>
    </row>
    <row r="12283" spans="10:11" x14ac:dyDescent="0.25">
      <c r="J12283" s="1" t="s">
        <v>25788</v>
      </c>
      <c r="K12283" t="s">
        <v>12807</v>
      </c>
    </row>
    <row r="12284" spans="10:11" x14ac:dyDescent="0.25">
      <c r="J12284" s="1" t="s">
        <v>25789</v>
      </c>
      <c r="K12284" t="s">
        <v>12808</v>
      </c>
    </row>
    <row r="12285" spans="10:11" x14ac:dyDescent="0.25">
      <c r="J12285" s="1" t="s">
        <v>25790</v>
      </c>
      <c r="K12285" t="s">
        <v>12809</v>
      </c>
    </row>
    <row r="12286" spans="10:11" x14ac:dyDescent="0.25">
      <c r="J12286" s="1" t="s">
        <v>25791</v>
      </c>
      <c r="K12286" t="s">
        <v>12810</v>
      </c>
    </row>
    <row r="12287" spans="10:11" x14ac:dyDescent="0.25">
      <c r="J12287" s="1" t="s">
        <v>25792</v>
      </c>
      <c r="K12287" t="s">
        <v>12811</v>
      </c>
    </row>
    <row r="12288" spans="10:11" x14ac:dyDescent="0.25">
      <c r="J12288" s="1" t="s">
        <v>25793</v>
      </c>
      <c r="K12288" t="s">
        <v>12812</v>
      </c>
    </row>
    <row r="12289" spans="10:11" x14ac:dyDescent="0.25">
      <c r="J12289" s="1" t="s">
        <v>25794</v>
      </c>
      <c r="K12289" t="s">
        <v>12813</v>
      </c>
    </row>
    <row r="12290" spans="10:11" x14ac:dyDescent="0.25">
      <c r="J12290" s="1" t="s">
        <v>25795</v>
      </c>
      <c r="K12290" t="s">
        <v>12814</v>
      </c>
    </row>
    <row r="12291" spans="10:11" x14ac:dyDescent="0.25">
      <c r="J12291" s="1" t="s">
        <v>25796</v>
      </c>
      <c r="K12291" t="s">
        <v>12815</v>
      </c>
    </row>
    <row r="12292" spans="10:11" x14ac:dyDescent="0.25">
      <c r="J12292" s="1" t="s">
        <v>25797</v>
      </c>
      <c r="K12292" t="s">
        <v>12816</v>
      </c>
    </row>
    <row r="12293" spans="10:11" x14ac:dyDescent="0.25">
      <c r="J12293" s="1" t="s">
        <v>25798</v>
      </c>
      <c r="K12293" t="s">
        <v>12817</v>
      </c>
    </row>
    <row r="12294" spans="10:11" x14ac:dyDescent="0.25">
      <c r="J12294" s="1" t="s">
        <v>25799</v>
      </c>
      <c r="K12294" t="s">
        <v>12818</v>
      </c>
    </row>
    <row r="12295" spans="10:11" x14ac:dyDescent="0.25">
      <c r="J12295" s="1" t="s">
        <v>25800</v>
      </c>
      <c r="K12295" t="s">
        <v>12819</v>
      </c>
    </row>
    <row r="12296" spans="10:11" x14ac:dyDescent="0.25">
      <c r="J12296" s="1" t="s">
        <v>25801</v>
      </c>
      <c r="K12296" t="s">
        <v>12820</v>
      </c>
    </row>
    <row r="12297" spans="10:11" x14ac:dyDescent="0.25">
      <c r="J12297" s="1" t="s">
        <v>25802</v>
      </c>
      <c r="K12297" t="s">
        <v>12821</v>
      </c>
    </row>
    <row r="12298" spans="10:11" x14ac:dyDescent="0.25">
      <c r="J12298" s="1" t="s">
        <v>25803</v>
      </c>
      <c r="K12298" t="s">
        <v>1810</v>
      </c>
    </row>
    <row r="12299" spans="10:11" x14ac:dyDescent="0.25">
      <c r="J12299" s="1" t="s">
        <v>25804</v>
      </c>
      <c r="K12299" t="s">
        <v>12821</v>
      </c>
    </row>
    <row r="12300" spans="10:11" x14ac:dyDescent="0.25">
      <c r="J12300" s="1" t="s">
        <v>25805</v>
      </c>
      <c r="K12300" t="s">
        <v>12822</v>
      </c>
    </row>
    <row r="12301" spans="10:11" x14ac:dyDescent="0.25">
      <c r="J12301" s="1" t="s">
        <v>25806</v>
      </c>
      <c r="K12301" t="s">
        <v>12823</v>
      </c>
    </row>
    <row r="12302" spans="10:11" x14ac:dyDescent="0.25">
      <c r="J12302" s="1" t="s">
        <v>25807</v>
      </c>
      <c r="K12302" t="s">
        <v>12824</v>
      </c>
    </row>
    <row r="12303" spans="10:11" x14ac:dyDescent="0.25">
      <c r="J12303" s="1" t="s">
        <v>25808</v>
      </c>
      <c r="K12303" t="s">
        <v>12825</v>
      </c>
    </row>
    <row r="12304" spans="10:11" x14ac:dyDescent="0.25">
      <c r="J12304" s="1" t="s">
        <v>25809</v>
      </c>
      <c r="K12304" t="s">
        <v>12826</v>
      </c>
    </row>
    <row r="12305" spans="10:11" x14ac:dyDescent="0.25">
      <c r="J12305" s="1" t="s">
        <v>25810</v>
      </c>
      <c r="K12305" t="s">
        <v>12827</v>
      </c>
    </row>
    <row r="12306" spans="10:11" x14ac:dyDescent="0.25">
      <c r="J12306" s="1" t="s">
        <v>25811</v>
      </c>
      <c r="K12306" t="s">
        <v>12828</v>
      </c>
    </row>
    <row r="12307" spans="10:11" x14ac:dyDescent="0.25">
      <c r="J12307" s="1" t="s">
        <v>25812</v>
      </c>
      <c r="K12307" t="s">
        <v>12829</v>
      </c>
    </row>
    <row r="12308" spans="10:11" x14ac:dyDescent="0.25">
      <c r="J12308" s="1" t="s">
        <v>25813</v>
      </c>
      <c r="K12308" t="s">
        <v>12830</v>
      </c>
    </row>
    <row r="12309" spans="10:11" x14ac:dyDescent="0.25">
      <c r="J12309" s="1" t="s">
        <v>25814</v>
      </c>
      <c r="K12309" t="s">
        <v>12831</v>
      </c>
    </row>
    <row r="12310" spans="10:11" x14ac:dyDescent="0.25">
      <c r="J12310" s="1" t="s">
        <v>25815</v>
      </c>
      <c r="K12310" t="s">
        <v>12832</v>
      </c>
    </row>
    <row r="12311" spans="10:11" x14ac:dyDescent="0.25">
      <c r="J12311" s="1" t="s">
        <v>25816</v>
      </c>
      <c r="K12311" t="s">
        <v>12833</v>
      </c>
    </row>
    <row r="12312" spans="10:11" x14ac:dyDescent="0.25">
      <c r="J12312" s="1" t="s">
        <v>25817</v>
      </c>
      <c r="K12312" t="s">
        <v>12834</v>
      </c>
    </row>
    <row r="12313" spans="10:11" x14ac:dyDescent="0.25">
      <c r="J12313" s="1" t="s">
        <v>25818</v>
      </c>
      <c r="K12313" t="s">
        <v>12835</v>
      </c>
    </row>
    <row r="12314" spans="10:11" x14ac:dyDescent="0.25">
      <c r="J12314" s="1" t="s">
        <v>25819</v>
      </c>
      <c r="K12314" t="s">
        <v>12836</v>
      </c>
    </row>
    <row r="12315" spans="10:11" x14ac:dyDescent="0.25">
      <c r="J12315" s="1" t="s">
        <v>25820</v>
      </c>
      <c r="K12315" t="s">
        <v>12837</v>
      </c>
    </row>
    <row r="12316" spans="10:11" x14ac:dyDescent="0.25">
      <c r="J12316" s="1" t="s">
        <v>25821</v>
      </c>
      <c r="K12316" t="s">
        <v>12838</v>
      </c>
    </row>
    <row r="12317" spans="10:11" x14ac:dyDescent="0.25">
      <c r="J12317" s="1" t="s">
        <v>25822</v>
      </c>
      <c r="K12317" t="s">
        <v>12839</v>
      </c>
    </row>
    <row r="12318" spans="10:11" x14ac:dyDescent="0.25">
      <c r="J12318" s="1" t="s">
        <v>25823</v>
      </c>
      <c r="K12318" t="s">
        <v>12840</v>
      </c>
    </row>
    <row r="12319" spans="10:11" x14ac:dyDescent="0.25">
      <c r="J12319" s="1" t="s">
        <v>25824</v>
      </c>
      <c r="K12319" t="s">
        <v>12841</v>
      </c>
    </row>
    <row r="12320" spans="10:11" x14ac:dyDescent="0.25">
      <c r="J12320" s="1" t="s">
        <v>25825</v>
      </c>
      <c r="K12320" t="s">
        <v>1811</v>
      </c>
    </row>
    <row r="12321" spans="10:11" x14ac:dyDescent="0.25">
      <c r="J12321" s="1" t="s">
        <v>25826</v>
      </c>
      <c r="K12321" t="s">
        <v>1049</v>
      </c>
    </row>
    <row r="12322" spans="10:11" x14ac:dyDescent="0.25">
      <c r="J12322" s="1" t="s">
        <v>25827</v>
      </c>
      <c r="K12322" t="s">
        <v>12842</v>
      </c>
    </row>
    <row r="12323" spans="10:11" x14ac:dyDescent="0.25">
      <c r="J12323" s="1" t="s">
        <v>25828</v>
      </c>
      <c r="K12323" t="s">
        <v>12843</v>
      </c>
    </row>
    <row r="12324" spans="10:11" x14ac:dyDescent="0.25">
      <c r="J12324" s="1" t="s">
        <v>25829</v>
      </c>
      <c r="K12324" t="s">
        <v>12844</v>
      </c>
    </row>
    <row r="12325" spans="10:11" x14ac:dyDescent="0.25">
      <c r="J12325" s="1" t="s">
        <v>25830</v>
      </c>
      <c r="K12325" t="s">
        <v>12845</v>
      </c>
    </row>
    <row r="12326" spans="10:11" x14ac:dyDescent="0.25">
      <c r="J12326" s="1" t="s">
        <v>25831</v>
      </c>
      <c r="K12326" t="s">
        <v>12846</v>
      </c>
    </row>
    <row r="12327" spans="10:11" x14ac:dyDescent="0.25">
      <c r="J12327" s="1" t="s">
        <v>25832</v>
      </c>
      <c r="K12327" t="s">
        <v>12847</v>
      </c>
    </row>
    <row r="12328" spans="10:11" x14ac:dyDescent="0.25">
      <c r="J12328" s="1" t="s">
        <v>25833</v>
      </c>
      <c r="K12328" t="s">
        <v>12848</v>
      </c>
    </row>
    <row r="12329" spans="10:11" x14ac:dyDescent="0.25">
      <c r="J12329" s="1" t="s">
        <v>25834</v>
      </c>
      <c r="K12329" t="s">
        <v>1812</v>
      </c>
    </row>
    <row r="12330" spans="10:11" x14ac:dyDescent="0.25">
      <c r="J12330" s="1" t="s">
        <v>25835</v>
      </c>
      <c r="K12330" t="s">
        <v>1813</v>
      </c>
    </row>
    <row r="12331" spans="10:11" x14ac:dyDescent="0.25">
      <c r="J12331" s="1" t="s">
        <v>25836</v>
      </c>
      <c r="K12331" t="s">
        <v>12849</v>
      </c>
    </row>
    <row r="12332" spans="10:11" x14ac:dyDescent="0.25">
      <c r="J12332" s="1" t="s">
        <v>25837</v>
      </c>
      <c r="K12332" t="s">
        <v>12850</v>
      </c>
    </row>
    <row r="12333" spans="10:11" x14ac:dyDescent="0.25">
      <c r="J12333" s="1" t="s">
        <v>25838</v>
      </c>
      <c r="K12333" t="s">
        <v>12851</v>
      </c>
    </row>
    <row r="12334" spans="10:11" x14ac:dyDescent="0.25">
      <c r="J12334" s="1" t="s">
        <v>25839</v>
      </c>
      <c r="K12334" t="s">
        <v>12852</v>
      </c>
    </row>
    <row r="12335" spans="10:11" x14ac:dyDescent="0.25">
      <c r="J12335" s="1" t="s">
        <v>25840</v>
      </c>
      <c r="K12335" t="s">
        <v>12853</v>
      </c>
    </row>
    <row r="12336" spans="10:11" x14ac:dyDescent="0.25">
      <c r="J12336" s="1" t="s">
        <v>25841</v>
      </c>
      <c r="K12336" t="s">
        <v>12854</v>
      </c>
    </row>
    <row r="12337" spans="10:11" x14ac:dyDescent="0.25">
      <c r="J12337" s="1" t="s">
        <v>25842</v>
      </c>
      <c r="K12337" t="s">
        <v>12855</v>
      </c>
    </row>
    <row r="12338" spans="10:11" x14ac:dyDescent="0.25">
      <c r="J12338" s="1" t="s">
        <v>25843</v>
      </c>
      <c r="K12338" t="s">
        <v>12856</v>
      </c>
    </row>
    <row r="12339" spans="10:11" x14ac:dyDescent="0.25">
      <c r="J12339" s="1" t="s">
        <v>25844</v>
      </c>
      <c r="K12339" t="s">
        <v>12857</v>
      </c>
    </row>
    <row r="12340" spans="10:11" x14ac:dyDescent="0.25">
      <c r="J12340" s="1" t="s">
        <v>25845</v>
      </c>
      <c r="K12340" t="s">
        <v>12858</v>
      </c>
    </row>
    <row r="12341" spans="10:11" x14ac:dyDescent="0.25">
      <c r="J12341" s="1" t="s">
        <v>25846</v>
      </c>
      <c r="K12341" t="s">
        <v>12859</v>
      </c>
    </row>
    <row r="12342" spans="10:11" x14ac:dyDescent="0.25">
      <c r="J12342" s="1" t="s">
        <v>25847</v>
      </c>
      <c r="K12342" t="s">
        <v>1814</v>
      </c>
    </row>
    <row r="12343" spans="10:11" x14ac:dyDescent="0.25">
      <c r="J12343" s="1" t="s">
        <v>25848</v>
      </c>
      <c r="K12343" t="s">
        <v>12860</v>
      </c>
    </row>
    <row r="12344" spans="10:11" x14ac:dyDescent="0.25">
      <c r="J12344" s="1" t="s">
        <v>25849</v>
      </c>
      <c r="K12344" t="s">
        <v>12861</v>
      </c>
    </row>
    <row r="12345" spans="10:11" x14ac:dyDescent="0.25">
      <c r="J12345" s="1" t="s">
        <v>25850</v>
      </c>
      <c r="K12345" t="s">
        <v>12862</v>
      </c>
    </row>
    <row r="12346" spans="10:11" x14ac:dyDescent="0.25">
      <c r="J12346" s="1" t="s">
        <v>25851</v>
      </c>
      <c r="K12346" t="s">
        <v>12863</v>
      </c>
    </row>
    <row r="12347" spans="10:11" x14ac:dyDescent="0.25">
      <c r="J12347" s="1" t="s">
        <v>25852</v>
      </c>
      <c r="K12347" t="s">
        <v>1050</v>
      </c>
    </row>
    <row r="12348" spans="10:11" x14ac:dyDescent="0.25">
      <c r="J12348" s="1" t="s">
        <v>25853</v>
      </c>
      <c r="K12348" t="s">
        <v>1815</v>
      </c>
    </row>
    <row r="12349" spans="10:11" x14ac:dyDescent="0.25">
      <c r="J12349" s="1" t="s">
        <v>25854</v>
      </c>
      <c r="K12349" t="s">
        <v>12864</v>
      </c>
    </row>
    <row r="12350" spans="10:11" x14ac:dyDescent="0.25">
      <c r="J12350" s="1" t="s">
        <v>25855</v>
      </c>
      <c r="K12350" t="s">
        <v>12865</v>
      </c>
    </row>
    <row r="12351" spans="10:11" x14ac:dyDescent="0.25">
      <c r="J12351" s="1" t="s">
        <v>25856</v>
      </c>
      <c r="K12351" t="s">
        <v>12866</v>
      </c>
    </row>
    <row r="12352" spans="10:11" x14ac:dyDescent="0.25">
      <c r="J12352" s="1" t="s">
        <v>25857</v>
      </c>
      <c r="K12352" t="s">
        <v>12867</v>
      </c>
    </row>
    <row r="12353" spans="10:11" x14ac:dyDescent="0.25">
      <c r="J12353" s="1" t="s">
        <v>25858</v>
      </c>
      <c r="K12353" t="s">
        <v>12868</v>
      </c>
    </row>
    <row r="12354" spans="10:11" x14ac:dyDescent="0.25">
      <c r="J12354" s="1" t="s">
        <v>25859</v>
      </c>
      <c r="K12354" t="s">
        <v>12869</v>
      </c>
    </row>
    <row r="12355" spans="10:11" x14ac:dyDescent="0.25">
      <c r="J12355" s="1" t="s">
        <v>25860</v>
      </c>
      <c r="K12355" t="s">
        <v>12870</v>
      </c>
    </row>
    <row r="12356" spans="10:11" x14ac:dyDescent="0.25">
      <c r="J12356" s="1" t="s">
        <v>25861</v>
      </c>
      <c r="K12356" t="s">
        <v>12871</v>
      </c>
    </row>
    <row r="12357" spans="10:11" x14ac:dyDescent="0.25">
      <c r="J12357" s="1" t="s">
        <v>25862</v>
      </c>
      <c r="K12357" t="s">
        <v>12872</v>
      </c>
    </row>
    <row r="12358" spans="10:11" x14ac:dyDescent="0.25">
      <c r="J12358" s="1" t="s">
        <v>25863</v>
      </c>
      <c r="K12358" t="s">
        <v>12873</v>
      </c>
    </row>
    <row r="12359" spans="10:11" x14ac:dyDescent="0.25">
      <c r="J12359" s="1" t="s">
        <v>25864</v>
      </c>
      <c r="K12359" t="s">
        <v>12874</v>
      </c>
    </row>
    <row r="12360" spans="10:11" x14ac:dyDescent="0.25">
      <c r="J12360" s="1" t="s">
        <v>25865</v>
      </c>
      <c r="K12360" t="s">
        <v>12875</v>
      </c>
    </row>
    <row r="12361" spans="10:11" x14ac:dyDescent="0.25">
      <c r="J12361" s="1" t="s">
        <v>25866</v>
      </c>
      <c r="K12361" t="s">
        <v>12876</v>
      </c>
    </row>
    <row r="12362" spans="10:11" x14ac:dyDescent="0.25">
      <c r="J12362" s="1" t="s">
        <v>25867</v>
      </c>
      <c r="K12362" t="s">
        <v>12877</v>
      </c>
    </row>
    <row r="12363" spans="10:11" x14ac:dyDescent="0.25">
      <c r="J12363" s="1" t="s">
        <v>25868</v>
      </c>
      <c r="K12363" t="s">
        <v>1816</v>
      </c>
    </row>
    <row r="12364" spans="10:11" x14ac:dyDescent="0.25">
      <c r="J12364" s="1" t="s">
        <v>25869</v>
      </c>
      <c r="K12364" t="s">
        <v>12878</v>
      </c>
    </row>
    <row r="12365" spans="10:11" x14ac:dyDescent="0.25">
      <c r="J12365" s="1" t="s">
        <v>25870</v>
      </c>
      <c r="K12365" t="s">
        <v>12879</v>
      </c>
    </row>
    <row r="12366" spans="10:11" x14ac:dyDescent="0.25">
      <c r="J12366" s="1" t="s">
        <v>25871</v>
      </c>
      <c r="K12366" t="s">
        <v>12880</v>
      </c>
    </row>
    <row r="12367" spans="10:11" x14ac:dyDescent="0.25">
      <c r="J12367" s="1" t="s">
        <v>25872</v>
      </c>
      <c r="K12367" t="s">
        <v>2573</v>
      </c>
    </row>
    <row r="12368" spans="10:11" x14ac:dyDescent="0.25">
      <c r="J12368" s="1" t="s">
        <v>25873</v>
      </c>
      <c r="K12368" t="s">
        <v>12881</v>
      </c>
    </row>
    <row r="12369" spans="10:11" x14ac:dyDescent="0.25">
      <c r="J12369" s="1" t="s">
        <v>25874</v>
      </c>
      <c r="K12369" t="s">
        <v>1817</v>
      </c>
    </row>
    <row r="12370" spans="10:11" x14ac:dyDescent="0.25">
      <c r="J12370" s="1" t="s">
        <v>25875</v>
      </c>
      <c r="K12370" t="s">
        <v>12882</v>
      </c>
    </row>
    <row r="12371" spans="10:11" x14ac:dyDescent="0.25">
      <c r="J12371" s="1" t="s">
        <v>25876</v>
      </c>
      <c r="K12371" t="s">
        <v>1818</v>
      </c>
    </row>
    <row r="12372" spans="10:11" x14ac:dyDescent="0.25">
      <c r="J12372" s="1" t="s">
        <v>25877</v>
      </c>
      <c r="K12372" t="s">
        <v>1051</v>
      </c>
    </row>
    <row r="12373" spans="10:11" x14ac:dyDescent="0.25">
      <c r="J12373" s="1" t="s">
        <v>25878</v>
      </c>
      <c r="K12373" t="s">
        <v>12883</v>
      </c>
    </row>
    <row r="12374" spans="10:11" x14ac:dyDescent="0.25">
      <c r="J12374" s="1" t="s">
        <v>25879</v>
      </c>
      <c r="K12374" t="s">
        <v>12884</v>
      </c>
    </row>
    <row r="12375" spans="10:11" x14ac:dyDescent="0.25">
      <c r="J12375" s="1" t="s">
        <v>25880</v>
      </c>
      <c r="K12375" t="s">
        <v>12885</v>
      </c>
    </row>
    <row r="12376" spans="10:11" x14ac:dyDescent="0.25">
      <c r="J12376" s="1" t="s">
        <v>25881</v>
      </c>
      <c r="K12376" t="s">
        <v>2574</v>
      </c>
    </row>
    <row r="12377" spans="10:11" x14ac:dyDescent="0.25">
      <c r="J12377" s="1" t="s">
        <v>25882</v>
      </c>
      <c r="K12377" t="s">
        <v>12886</v>
      </c>
    </row>
    <row r="12378" spans="10:11" x14ac:dyDescent="0.25">
      <c r="J12378" s="1" t="s">
        <v>25883</v>
      </c>
      <c r="K12378" t="s">
        <v>12887</v>
      </c>
    </row>
    <row r="12379" spans="10:11" x14ac:dyDescent="0.25">
      <c r="J12379" s="1" t="s">
        <v>25884</v>
      </c>
      <c r="K12379" t="s">
        <v>12888</v>
      </c>
    </row>
    <row r="12380" spans="10:11" x14ac:dyDescent="0.25">
      <c r="J12380" s="1" t="s">
        <v>25885</v>
      </c>
      <c r="K12380" t="s">
        <v>12889</v>
      </c>
    </row>
    <row r="12381" spans="10:11" x14ac:dyDescent="0.25">
      <c r="J12381" s="1" t="s">
        <v>25886</v>
      </c>
      <c r="K12381" t="s">
        <v>12890</v>
      </c>
    </row>
    <row r="12382" spans="10:11" x14ac:dyDescent="0.25">
      <c r="J12382" s="1" t="s">
        <v>25887</v>
      </c>
      <c r="K12382" t="s">
        <v>1819</v>
      </c>
    </row>
    <row r="12383" spans="10:11" x14ac:dyDescent="0.25">
      <c r="J12383" s="1" t="s">
        <v>25888</v>
      </c>
      <c r="K12383" t="s">
        <v>1820</v>
      </c>
    </row>
    <row r="12384" spans="10:11" x14ac:dyDescent="0.25">
      <c r="J12384" s="1" t="s">
        <v>25889</v>
      </c>
      <c r="K12384" t="s">
        <v>12891</v>
      </c>
    </row>
    <row r="12385" spans="10:11" x14ac:dyDescent="0.25">
      <c r="J12385" s="1" t="s">
        <v>25890</v>
      </c>
      <c r="K12385" t="s">
        <v>12892</v>
      </c>
    </row>
    <row r="12386" spans="10:11" x14ac:dyDescent="0.25">
      <c r="J12386" s="1" t="s">
        <v>25891</v>
      </c>
      <c r="K12386" t="s">
        <v>12893</v>
      </c>
    </row>
    <row r="12387" spans="10:11" x14ac:dyDescent="0.25">
      <c r="J12387" s="1" t="s">
        <v>25892</v>
      </c>
      <c r="K12387" t="s">
        <v>12894</v>
      </c>
    </row>
    <row r="12388" spans="10:11" x14ac:dyDescent="0.25">
      <c r="J12388" s="1" t="s">
        <v>25893</v>
      </c>
      <c r="K12388" t="s">
        <v>12895</v>
      </c>
    </row>
    <row r="12389" spans="10:11" x14ac:dyDescent="0.25">
      <c r="J12389" s="1" t="s">
        <v>25894</v>
      </c>
      <c r="K12389" t="s">
        <v>12896</v>
      </c>
    </row>
    <row r="12390" spans="10:11" x14ac:dyDescent="0.25">
      <c r="J12390" s="1" t="s">
        <v>25895</v>
      </c>
      <c r="K12390" t="s">
        <v>12897</v>
      </c>
    </row>
    <row r="12391" spans="10:11" x14ac:dyDescent="0.25">
      <c r="J12391" s="1" t="s">
        <v>25896</v>
      </c>
      <c r="K12391" t="s">
        <v>12898</v>
      </c>
    </row>
    <row r="12392" spans="10:11" x14ac:dyDescent="0.25">
      <c r="J12392" s="1" t="s">
        <v>25897</v>
      </c>
      <c r="K12392" t="s">
        <v>12899</v>
      </c>
    </row>
    <row r="12393" spans="10:11" x14ac:dyDescent="0.25">
      <c r="J12393" s="1" t="s">
        <v>25898</v>
      </c>
      <c r="K12393" t="s">
        <v>12900</v>
      </c>
    </row>
    <row r="12394" spans="10:11" x14ac:dyDescent="0.25">
      <c r="J12394" s="1" t="s">
        <v>25899</v>
      </c>
      <c r="K12394" t="s">
        <v>12901</v>
      </c>
    </row>
    <row r="12395" spans="10:11" x14ac:dyDescent="0.25">
      <c r="J12395" s="1" t="s">
        <v>25900</v>
      </c>
      <c r="K12395" t="s">
        <v>1821</v>
      </c>
    </row>
    <row r="12396" spans="10:11" x14ac:dyDescent="0.25">
      <c r="J12396" s="1" t="s">
        <v>25901</v>
      </c>
      <c r="K12396" t="s">
        <v>12902</v>
      </c>
    </row>
    <row r="12397" spans="10:11" x14ac:dyDescent="0.25">
      <c r="J12397" s="1" t="s">
        <v>25902</v>
      </c>
      <c r="K12397" t="s">
        <v>12903</v>
      </c>
    </row>
    <row r="12398" spans="10:11" x14ac:dyDescent="0.25">
      <c r="J12398" s="1" t="s">
        <v>25903</v>
      </c>
      <c r="K12398" t="s">
        <v>12904</v>
      </c>
    </row>
    <row r="12399" spans="10:11" x14ac:dyDescent="0.25">
      <c r="J12399" s="1" t="s">
        <v>25904</v>
      </c>
      <c r="K12399" t="s">
        <v>2575</v>
      </c>
    </row>
    <row r="12400" spans="10:11" x14ac:dyDescent="0.25">
      <c r="J12400" s="1" t="s">
        <v>25905</v>
      </c>
      <c r="K12400" t="s">
        <v>12905</v>
      </c>
    </row>
    <row r="12401" spans="10:11" x14ac:dyDescent="0.25">
      <c r="J12401" s="1" t="s">
        <v>25906</v>
      </c>
      <c r="K12401" t="s">
        <v>12906</v>
      </c>
    </row>
    <row r="12402" spans="10:11" x14ac:dyDescent="0.25">
      <c r="J12402" s="1" t="s">
        <v>25907</v>
      </c>
      <c r="K12402" t="s">
        <v>12907</v>
      </c>
    </row>
    <row r="12403" spans="10:11" x14ac:dyDescent="0.25">
      <c r="J12403" s="1" t="s">
        <v>25908</v>
      </c>
      <c r="K12403" t="s">
        <v>12908</v>
      </c>
    </row>
    <row r="12404" spans="10:11" x14ac:dyDescent="0.25">
      <c r="J12404" s="1" t="s">
        <v>25909</v>
      </c>
      <c r="K12404" t="s">
        <v>1052</v>
      </c>
    </row>
    <row r="12405" spans="10:11" x14ac:dyDescent="0.25">
      <c r="J12405" s="1" t="s">
        <v>25910</v>
      </c>
      <c r="K12405" t="s">
        <v>12909</v>
      </c>
    </row>
    <row r="12406" spans="10:11" x14ac:dyDescent="0.25">
      <c r="J12406" s="1" t="s">
        <v>25911</v>
      </c>
      <c r="K12406" t="s">
        <v>12910</v>
      </c>
    </row>
    <row r="12407" spans="10:11" x14ac:dyDescent="0.25">
      <c r="J12407" s="1" t="s">
        <v>25912</v>
      </c>
      <c r="K12407" t="s">
        <v>12911</v>
      </c>
    </row>
    <row r="12408" spans="10:11" x14ac:dyDescent="0.25">
      <c r="J12408" s="1" t="s">
        <v>25913</v>
      </c>
      <c r="K12408" t="s">
        <v>12912</v>
      </c>
    </row>
    <row r="12409" spans="10:11" x14ac:dyDescent="0.25">
      <c r="J12409" s="1" t="s">
        <v>25914</v>
      </c>
      <c r="K12409" t="s">
        <v>12913</v>
      </c>
    </row>
    <row r="12410" spans="10:11" x14ac:dyDescent="0.25">
      <c r="J12410" s="1" t="s">
        <v>25915</v>
      </c>
      <c r="K12410" t="s">
        <v>12914</v>
      </c>
    </row>
    <row r="12411" spans="10:11" x14ac:dyDescent="0.25">
      <c r="J12411" s="1" t="s">
        <v>25916</v>
      </c>
      <c r="K12411" t="s">
        <v>12915</v>
      </c>
    </row>
    <row r="12412" spans="10:11" x14ac:dyDescent="0.25">
      <c r="J12412" s="1" t="s">
        <v>25917</v>
      </c>
      <c r="K12412" t="s">
        <v>12916</v>
      </c>
    </row>
    <row r="12413" spans="10:11" x14ac:dyDescent="0.25">
      <c r="J12413" s="1" t="s">
        <v>25918</v>
      </c>
      <c r="K12413" t="s">
        <v>12917</v>
      </c>
    </row>
    <row r="12414" spans="10:11" x14ac:dyDescent="0.25">
      <c r="J12414" s="1" t="s">
        <v>25919</v>
      </c>
      <c r="K12414" t="s">
        <v>12918</v>
      </c>
    </row>
    <row r="12415" spans="10:11" x14ac:dyDescent="0.25">
      <c r="J12415" s="1" t="s">
        <v>25920</v>
      </c>
      <c r="K12415" t="s">
        <v>12919</v>
      </c>
    </row>
    <row r="12416" spans="10:11" x14ac:dyDescent="0.25">
      <c r="J12416" s="1" t="s">
        <v>25921</v>
      </c>
      <c r="K12416" t="s">
        <v>12920</v>
      </c>
    </row>
    <row r="12417" spans="10:11" x14ac:dyDescent="0.25">
      <c r="J12417" s="1" t="s">
        <v>25922</v>
      </c>
      <c r="K12417" t="s">
        <v>12921</v>
      </c>
    </row>
    <row r="12418" spans="10:11" x14ac:dyDescent="0.25">
      <c r="J12418" s="1" t="s">
        <v>25923</v>
      </c>
      <c r="K12418" t="s">
        <v>12922</v>
      </c>
    </row>
    <row r="12419" spans="10:11" x14ac:dyDescent="0.25">
      <c r="J12419" s="1" t="s">
        <v>25924</v>
      </c>
      <c r="K12419" t="s">
        <v>12923</v>
      </c>
    </row>
    <row r="12420" spans="10:11" x14ac:dyDescent="0.25">
      <c r="J12420" s="1" t="s">
        <v>25925</v>
      </c>
      <c r="K12420" t="s">
        <v>12924</v>
      </c>
    </row>
    <row r="12421" spans="10:11" x14ac:dyDescent="0.25">
      <c r="J12421" s="1" t="s">
        <v>25926</v>
      </c>
      <c r="K12421" t="s">
        <v>12925</v>
      </c>
    </row>
    <row r="12422" spans="10:11" x14ac:dyDescent="0.25">
      <c r="J12422" s="1" t="s">
        <v>25927</v>
      </c>
      <c r="K12422" t="s">
        <v>12926</v>
      </c>
    </row>
    <row r="12423" spans="10:11" x14ac:dyDescent="0.25">
      <c r="J12423" s="1" t="s">
        <v>25928</v>
      </c>
      <c r="K12423" t="s">
        <v>12927</v>
      </c>
    </row>
    <row r="12424" spans="10:11" x14ac:dyDescent="0.25">
      <c r="J12424" s="1" t="s">
        <v>25929</v>
      </c>
      <c r="K12424" t="s">
        <v>12928</v>
      </c>
    </row>
    <row r="12425" spans="10:11" x14ac:dyDescent="0.25">
      <c r="J12425" s="1" t="s">
        <v>25930</v>
      </c>
      <c r="K12425" t="s">
        <v>12929</v>
      </c>
    </row>
    <row r="12426" spans="10:11" x14ac:dyDescent="0.25">
      <c r="J12426" s="1" t="s">
        <v>25931</v>
      </c>
      <c r="K12426" t="s">
        <v>1053</v>
      </c>
    </row>
    <row r="12427" spans="10:11" x14ac:dyDescent="0.25">
      <c r="J12427" s="1" t="s">
        <v>25932</v>
      </c>
      <c r="K12427" t="s">
        <v>1054</v>
      </c>
    </row>
    <row r="12428" spans="10:11" x14ac:dyDescent="0.25">
      <c r="J12428" s="1" t="s">
        <v>25933</v>
      </c>
      <c r="K12428" t="s">
        <v>12930</v>
      </c>
    </row>
    <row r="12429" spans="10:11" x14ac:dyDescent="0.25">
      <c r="J12429" s="1" t="s">
        <v>25934</v>
      </c>
      <c r="K12429" t="s">
        <v>12931</v>
      </c>
    </row>
    <row r="12430" spans="10:11" x14ac:dyDescent="0.25">
      <c r="J12430" s="1" t="s">
        <v>25935</v>
      </c>
      <c r="K12430" t="s">
        <v>12932</v>
      </c>
    </row>
    <row r="12431" spans="10:11" x14ac:dyDescent="0.25">
      <c r="J12431" s="1" t="s">
        <v>25936</v>
      </c>
      <c r="K12431" t="s">
        <v>12933</v>
      </c>
    </row>
    <row r="12432" spans="10:11" x14ac:dyDescent="0.25">
      <c r="J12432" s="1" t="s">
        <v>25937</v>
      </c>
      <c r="K12432" t="s">
        <v>12934</v>
      </c>
    </row>
    <row r="12433" spans="10:11" x14ac:dyDescent="0.25">
      <c r="J12433" s="1" t="s">
        <v>25938</v>
      </c>
      <c r="K12433" t="s">
        <v>12935</v>
      </c>
    </row>
    <row r="12434" spans="10:11" x14ac:dyDescent="0.25">
      <c r="J12434" s="1" t="s">
        <v>25939</v>
      </c>
      <c r="K12434" t="s">
        <v>12936</v>
      </c>
    </row>
    <row r="12435" spans="10:11" x14ac:dyDescent="0.25">
      <c r="J12435" s="1" t="s">
        <v>25940</v>
      </c>
      <c r="K12435" t="s">
        <v>12937</v>
      </c>
    </row>
    <row r="12436" spans="10:11" x14ac:dyDescent="0.25">
      <c r="J12436" s="1" t="s">
        <v>25941</v>
      </c>
      <c r="K12436" t="s">
        <v>2576</v>
      </c>
    </row>
    <row r="12437" spans="10:11" x14ac:dyDescent="0.25">
      <c r="J12437" s="1" t="s">
        <v>25942</v>
      </c>
      <c r="K12437" t="s">
        <v>2577</v>
      </c>
    </row>
    <row r="12438" spans="10:11" x14ac:dyDescent="0.25">
      <c r="J12438" s="1" t="s">
        <v>25943</v>
      </c>
      <c r="K12438" t="s">
        <v>12938</v>
      </c>
    </row>
    <row r="12439" spans="10:11" x14ac:dyDescent="0.25">
      <c r="J12439" s="1" t="s">
        <v>25944</v>
      </c>
      <c r="K12439" t="s">
        <v>12939</v>
      </c>
    </row>
    <row r="12440" spans="10:11" x14ac:dyDescent="0.25">
      <c r="J12440" s="1" t="s">
        <v>25945</v>
      </c>
      <c r="K12440" t="s">
        <v>12940</v>
      </c>
    </row>
    <row r="12441" spans="10:11" x14ac:dyDescent="0.25">
      <c r="J12441" s="1" t="s">
        <v>25946</v>
      </c>
      <c r="K12441" t="s">
        <v>12941</v>
      </c>
    </row>
    <row r="12442" spans="10:11" x14ac:dyDescent="0.25">
      <c r="J12442" s="1" t="s">
        <v>25947</v>
      </c>
      <c r="K12442" t="s">
        <v>12942</v>
      </c>
    </row>
    <row r="12443" spans="10:11" x14ac:dyDescent="0.25">
      <c r="J12443" s="1" t="s">
        <v>25948</v>
      </c>
      <c r="K12443" t="s">
        <v>12943</v>
      </c>
    </row>
    <row r="12444" spans="10:11" x14ac:dyDescent="0.25">
      <c r="J12444" s="1" t="s">
        <v>25949</v>
      </c>
      <c r="K12444" t="s">
        <v>12944</v>
      </c>
    </row>
    <row r="12445" spans="10:11" x14ac:dyDescent="0.25">
      <c r="J12445" s="1" t="s">
        <v>25950</v>
      </c>
      <c r="K12445" t="s">
        <v>12945</v>
      </c>
    </row>
    <row r="12446" spans="10:11" x14ac:dyDescent="0.25">
      <c r="J12446" s="1" t="s">
        <v>25951</v>
      </c>
      <c r="K12446" t="s">
        <v>12946</v>
      </c>
    </row>
    <row r="12447" spans="10:11" x14ac:dyDescent="0.25">
      <c r="J12447" s="1" t="s">
        <v>25952</v>
      </c>
      <c r="K12447" t="s">
        <v>12947</v>
      </c>
    </row>
    <row r="12448" spans="10:11" x14ac:dyDescent="0.25">
      <c r="J12448" s="1" t="s">
        <v>25953</v>
      </c>
      <c r="K12448" t="s">
        <v>12948</v>
      </c>
    </row>
    <row r="12449" spans="10:11" x14ac:dyDescent="0.25">
      <c r="J12449" s="1" t="s">
        <v>25954</v>
      </c>
      <c r="K12449" t="s">
        <v>12949</v>
      </c>
    </row>
    <row r="12450" spans="10:11" x14ac:dyDescent="0.25">
      <c r="J12450" s="1" t="s">
        <v>25955</v>
      </c>
      <c r="K12450" t="s">
        <v>12950</v>
      </c>
    </row>
    <row r="12451" spans="10:11" x14ac:dyDescent="0.25">
      <c r="J12451" s="1" t="s">
        <v>25956</v>
      </c>
      <c r="K12451" t="s">
        <v>12951</v>
      </c>
    </row>
    <row r="12452" spans="10:11" x14ac:dyDescent="0.25">
      <c r="J12452" s="1" t="s">
        <v>25957</v>
      </c>
      <c r="K12452" t="s">
        <v>12952</v>
      </c>
    </row>
    <row r="12453" spans="10:11" x14ac:dyDescent="0.25">
      <c r="J12453" s="1" t="s">
        <v>25958</v>
      </c>
      <c r="K12453" t="s">
        <v>12953</v>
      </c>
    </row>
    <row r="12454" spans="10:11" x14ac:dyDescent="0.25">
      <c r="J12454" s="1" t="s">
        <v>25959</v>
      </c>
      <c r="K12454" t="s">
        <v>1822</v>
      </c>
    </row>
    <row r="12455" spans="10:11" x14ac:dyDescent="0.25">
      <c r="J12455" s="1" t="s">
        <v>25960</v>
      </c>
      <c r="K12455" t="s">
        <v>12954</v>
      </c>
    </row>
    <row r="12456" spans="10:11" x14ac:dyDescent="0.25">
      <c r="J12456" s="1" t="s">
        <v>25961</v>
      </c>
      <c r="K12456" t="s">
        <v>12955</v>
      </c>
    </row>
    <row r="12457" spans="10:11" x14ac:dyDescent="0.25">
      <c r="J12457" s="1" t="s">
        <v>25962</v>
      </c>
      <c r="K12457" t="s">
        <v>1823</v>
      </c>
    </row>
    <row r="12458" spans="10:11" x14ac:dyDescent="0.25">
      <c r="J12458" s="1" t="s">
        <v>25963</v>
      </c>
      <c r="K12458" t="s">
        <v>12956</v>
      </c>
    </row>
    <row r="12459" spans="10:11" x14ac:dyDescent="0.25">
      <c r="J12459" s="1" t="s">
        <v>25964</v>
      </c>
      <c r="K12459" t="s">
        <v>12957</v>
      </c>
    </row>
    <row r="12460" spans="10:11" x14ac:dyDescent="0.25">
      <c r="J12460" s="1" t="s">
        <v>25965</v>
      </c>
      <c r="K12460" t="s">
        <v>12958</v>
      </c>
    </row>
    <row r="12461" spans="10:11" x14ac:dyDescent="0.25">
      <c r="J12461" s="1" t="s">
        <v>25966</v>
      </c>
      <c r="K12461" t="s">
        <v>12959</v>
      </c>
    </row>
    <row r="12462" spans="10:11" x14ac:dyDescent="0.25">
      <c r="J12462" s="1" t="s">
        <v>25967</v>
      </c>
      <c r="K12462" t="s">
        <v>12960</v>
      </c>
    </row>
    <row r="12463" spans="10:11" x14ac:dyDescent="0.25">
      <c r="J12463" s="1" t="s">
        <v>25968</v>
      </c>
      <c r="K12463" t="s">
        <v>12961</v>
      </c>
    </row>
    <row r="12464" spans="10:11" x14ac:dyDescent="0.25">
      <c r="J12464" s="1" t="s">
        <v>25969</v>
      </c>
      <c r="K12464" t="s">
        <v>1824</v>
      </c>
    </row>
    <row r="12465" spans="10:11" x14ac:dyDescent="0.25">
      <c r="J12465" s="1" t="s">
        <v>25970</v>
      </c>
      <c r="K12465" t="s">
        <v>12962</v>
      </c>
    </row>
    <row r="12466" spans="10:11" x14ac:dyDescent="0.25">
      <c r="J12466" s="1" t="s">
        <v>25971</v>
      </c>
      <c r="K12466" t="s">
        <v>12963</v>
      </c>
    </row>
    <row r="12467" spans="10:11" x14ac:dyDescent="0.25">
      <c r="J12467" s="1" t="s">
        <v>25972</v>
      </c>
      <c r="K12467" t="s">
        <v>12964</v>
      </c>
    </row>
    <row r="12468" spans="10:11" x14ac:dyDescent="0.25">
      <c r="J12468" s="1" t="s">
        <v>25973</v>
      </c>
      <c r="K12468" t="s">
        <v>1825</v>
      </c>
    </row>
    <row r="12469" spans="10:11" x14ac:dyDescent="0.25">
      <c r="J12469" s="1" t="s">
        <v>25974</v>
      </c>
      <c r="K12469" t="s">
        <v>12965</v>
      </c>
    </row>
    <row r="12470" spans="10:11" x14ac:dyDescent="0.25">
      <c r="J12470" s="1" t="s">
        <v>25975</v>
      </c>
      <c r="K12470" t="s">
        <v>12966</v>
      </c>
    </row>
    <row r="12471" spans="10:11" x14ac:dyDescent="0.25">
      <c r="J12471" s="1" t="s">
        <v>25976</v>
      </c>
      <c r="K12471" t="s">
        <v>1055</v>
      </c>
    </row>
    <row r="12472" spans="10:11" x14ac:dyDescent="0.25">
      <c r="J12472" s="1" t="s">
        <v>25977</v>
      </c>
      <c r="K12472" t="s">
        <v>1056</v>
      </c>
    </row>
    <row r="12473" spans="10:11" x14ac:dyDescent="0.25">
      <c r="J12473" s="1" t="s">
        <v>25978</v>
      </c>
      <c r="K12473" t="s">
        <v>1057</v>
      </c>
    </row>
    <row r="12474" spans="10:11" x14ac:dyDescent="0.25">
      <c r="J12474" s="1" t="s">
        <v>25979</v>
      </c>
      <c r="K12474" t="s">
        <v>2578</v>
      </c>
    </row>
    <row r="12475" spans="10:11" x14ac:dyDescent="0.25">
      <c r="J12475" s="1" t="s">
        <v>25980</v>
      </c>
      <c r="K12475" t="s">
        <v>12967</v>
      </c>
    </row>
    <row r="12476" spans="10:11" x14ac:dyDescent="0.25">
      <c r="J12476" s="1" t="s">
        <v>25981</v>
      </c>
      <c r="K12476" t="s">
        <v>12968</v>
      </c>
    </row>
    <row r="12477" spans="10:11" x14ac:dyDescent="0.25">
      <c r="J12477" s="1" t="s">
        <v>25982</v>
      </c>
      <c r="K12477" t="s">
        <v>12969</v>
      </c>
    </row>
    <row r="12478" spans="10:11" x14ac:dyDescent="0.25">
      <c r="J12478" s="1" t="s">
        <v>25983</v>
      </c>
      <c r="K12478" t="s">
        <v>12970</v>
      </c>
    </row>
    <row r="12479" spans="10:11" x14ac:dyDescent="0.25">
      <c r="J12479" s="1" t="s">
        <v>25984</v>
      </c>
      <c r="K12479" t="s">
        <v>12971</v>
      </c>
    </row>
    <row r="12480" spans="10:11" x14ac:dyDescent="0.25">
      <c r="J12480" s="1" t="s">
        <v>25985</v>
      </c>
      <c r="K12480" t="s">
        <v>12972</v>
      </c>
    </row>
    <row r="12481" spans="10:11" x14ac:dyDescent="0.25">
      <c r="J12481" s="1" t="s">
        <v>25986</v>
      </c>
      <c r="K12481" t="s">
        <v>12973</v>
      </c>
    </row>
    <row r="12482" spans="10:11" x14ac:dyDescent="0.25">
      <c r="J12482" s="1" t="s">
        <v>25987</v>
      </c>
      <c r="K12482" t="s">
        <v>12974</v>
      </c>
    </row>
    <row r="12483" spans="10:11" x14ac:dyDescent="0.25">
      <c r="J12483" s="1" t="s">
        <v>25988</v>
      </c>
      <c r="K12483" t="s">
        <v>12975</v>
      </c>
    </row>
    <row r="12484" spans="10:11" x14ac:dyDescent="0.25">
      <c r="J12484" s="1" t="s">
        <v>25989</v>
      </c>
      <c r="K12484" t="s">
        <v>12976</v>
      </c>
    </row>
    <row r="12485" spans="10:11" x14ac:dyDescent="0.25">
      <c r="J12485" s="1" t="s">
        <v>25990</v>
      </c>
      <c r="K12485" t="s">
        <v>12977</v>
      </c>
    </row>
    <row r="12486" spans="10:11" x14ac:dyDescent="0.25">
      <c r="J12486" s="1" t="s">
        <v>25991</v>
      </c>
      <c r="K12486" t="s">
        <v>12978</v>
      </c>
    </row>
    <row r="12487" spans="10:11" x14ac:dyDescent="0.25">
      <c r="J12487" s="1" t="s">
        <v>25992</v>
      </c>
      <c r="K12487" t="s">
        <v>12979</v>
      </c>
    </row>
    <row r="12488" spans="10:11" x14ac:dyDescent="0.25">
      <c r="J12488" s="1" t="s">
        <v>25993</v>
      </c>
      <c r="K12488" t="s">
        <v>12980</v>
      </c>
    </row>
    <row r="12489" spans="10:11" x14ac:dyDescent="0.25">
      <c r="J12489" s="1" t="s">
        <v>25994</v>
      </c>
      <c r="K12489" t="s">
        <v>12981</v>
      </c>
    </row>
    <row r="12490" spans="10:11" x14ac:dyDescent="0.25">
      <c r="J12490" s="1" t="s">
        <v>25995</v>
      </c>
      <c r="K12490" t="s">
        <v>2579</v>
      </c>
    </row>
    <row r="12491" spans="10:11" x14ac:dyDescent="0.25">
      <c r="J12491" s="1" t="s">
        <v>25996</v>
      </c>
      <c r="K12491" t="s">
        <v>2580</v>
      </c>
    </row>
    <row r="12492" spans="10:11" x14ac:dyDescent="0.25">
      <c r="J12492" s="1" t="s">
        <v>25997</v>
      </c>
      <c r="K12492" t="s">
        <v>12982</v>
      </c>
    </row>
    <row r="12493" spans="10:11" x14ac:dyDescent="0.25">
      <c r="J12493" s="1" t="s">
        <v>25998</v>
      </c>
      <c r="K12493" t="s">
        <v>12983</v>
      </c>
    </row>
    <row r="12494" spans="10:11" x14ac:dyDescent="0.25">
      <c r="J12494" s="1" t="s">
        <v>25999</v>
      </c>
      <c r="K12494" t="s">
        <v>12984</v>
      </c>
    </row>
    <row r="12495" spans="10:11" x14ac:dyDescent="0.25">
      <c r="J12495" s="1" t="s">
        <v>26000</v>
      </c>
      <c r="K12495" t="s">
        <v>12985</v>
      </c>
    </row>
    <row r="12496" spans="10:11" x14ac:dyDescent="0.25">
      <c r="J12496" s="1" t="s">
        <v>26001</v>
      </c>
      <c r="K12496" t="s">
        <v>12986</v>
      </c>
    </row>
    <row r="12497" spans="10:11" x14ac:dyDescent="0.25">
      <c r="J12497" s="1" t="s">
        <v>26002</v>
      </c>
      <c r="K12497" t="s">
        <v>1826</v>
      </c>
    </row>
    <row r="12498" spans="10:11" x14ac:dyDescent="0.25">
      <c r="J12498" s="1" t="s">
        <v>26003</v>
      </c>
      <c r="K12498" t="s">
        <v>12987</v>
      </c>
    </row>
    <row r="12499" spans="10:11" x14ac:dyDescent="0.25">
      <c r="J12499" s="1" t="s">
        <v>26004</v>
      </c>
      <c r="K12499" t="s">
        <v>12988</v>
      </c>
    </row>
    <row r="12500" spans="10:11" x14ac:dyDescent="0.25">
      <c r="J12500" s="1" t="s">
        <v>26005</v>
      </c>
      <c r="K12500" t="s">
        <v>12989</v>
      </c>
    </row>
    <row r="12501" spans="10:11" x14ac:dyDescent="0.25">
      <c r="J12501" s="1" t="s">
        <v>26006</v>
      </c>
      <c r="K12501" t="s">
        <v>12990</v>
      </c>
    </row>
    <row r="12502" spans="10:11" x14ac:dyDescent="0.25">
      <c r="J12502" s="1" t="s">
        <v>26007</v>
      </c>
      <c r="K12502" t="s">
        <v>12991</v>
      </c>
    </row>
    <row r="12503" spans="10:11" x14ac:dyDescent="0.25">
      <c r="J12503" s="1" t="s">
        <v>26008</v>
      </c>
      <c r="K12503" t="s">
        <v>12992</v>
      </c>
    </row>
    <row r="12504" spans="10:11" x14ac:dyDescent="0.25">
      <c r="J12504" s="1" t="s">
        <v>26009</v>
      </c>
      <c r="K12504" t="s">
        <v>12993</v>
      </c>
    </row>
    <row r="12505" spans="10:11" x14ac:dyDescent="0.25">
      <c r="J12505" s="1" t="s">
        <v>26010</v>
      </c>
      <c r="K12505" t="s">
        <v>588</v>
      </c>
    </row>
    <row r="12506" spans="10:11" x14ac:dyDescent="0.25">
      <c r="J12506" s="1" t="s">
        <v>26011</v>
      </c>
      <c r="K12506" t="s">
        <v>12994</v>
      </c>
    </row>
    <row r="12507" spans="10:11" x14ac:dyDescent="0.25">
      <c r="J12507" s="1" t="s">
        <v>26012</v>
      </c>
      <c r="K12507" t="s">
        <v>12995</v>
      </c>
    </row>
    <row r="12508" spans="10:11" x14ac:dyDescent="0.25">
      <c r="J12508" s="1" t="s">
        <v>26013</v>
      </c>
      <c r="K12508" t="s">
        <v>12996</v>
      </c>
    </row>
    <row r="12509" spans="10:11" x14ac:dyDescent="0.25">
      <c r="J12509" s="1" t="s">
        <v>26014</v>
      </c>
      <c r="K12509" t="s">
        <v>12997</v>
      </c>
    </row>
    <row r="12510" spans="10:11" x14ac:dyDescent="0.25">
      <c r="J12510" s="1" t="s">
        <v>26015</v>
      </c>
      <c r="K12510" t="s">
        <v>12998</v>
      </c>
    </row>
    <row r="12511" spans="10:11" x14ac:dyDescent="0.25">
      <c r="J12511" s="1" t="s">
        <v>26016</v>
      </c>
      <c r="K12511" t="s">
        <v>12999</v>
      </c>
    </row>
    <row r="12512" spans="10:11" x14ac:dyDescent="0.25">
      <c r="J12512" s="1" t="s">
        <v>26017</v>
      </c>
      <c r="K12512" t="s">
        <v>13000</v>
      </c>
    </row>
    <row r="12513" spans="10:11" x14ac:dyDescent="0.25">
      <c r="J12513" s="1" t="s">
        <v>26018</v>
      </c>
      <c r="K12513" t="s">
        <v>13001</v>
      </c>
    </row>
    <row r="12514" spans="10:11" x14ac:dyDescent="0.25">
      <c r="J12514" s="1" t="s">
        <v>26019</v>
      </c>
      <c r="K12514" t="s">
        <v>13002</v>
      </c>
    </row>
    <row r="12515" spans="10:11" x14ac:dyDescent="0.25">
      <c r="J12515" s="1" t="s">
        <v>26020</v>
      </c>
      <c r="K12515" t="s">
        <v>13003</v>
      </c>
    </row>
    <row r="12516" spans="10:11" x14ac:dyDescent="0.25">
      <c r="J12516" s="1" t="s">
        <v>26021</v>
      </c>
      <c r="K12516" t="s">
        <v>13004</v>
      </c>
    </row>
    <row r="12517" spans="10:11" x14ac:dyDescent="0.25">
      <c r="J12517" s="1" t="s">
        <v>26022</v>
      </c>
      <c r="K12517" t="s">
        <v>13005</v>
      </c>
    </row>
    <row r="12518" spans="10:11" x14ac:dyDescent="0.25">
      <c r="J12518" s="1" t="s">
        <v>26023</v>
      </c>
      <c r="K12518" t="s">
        <v>13006</v>
      </c>
    </row>
    <row r="12519" spans="10:11" x14ac:dyDescent="0.25">
      <c r="J12519" s="1" t="s">
        <v>26024</v>
      </c>
      <c r="K12519" t="s">
        <v>13007</v>
      </c>
    </row>
    <row r="12520" spans="10:11" x14ac:dyDescent="0.25">
      <c r="J12520" s="1" t="s">
        <v>26025</v>
      </c>
      <c r="K12520" t="s">
        <v>1058</v>
      </c>
    </row>
    <row r="12521" spans="10:11" x14ac:dyDescent="0.25">
      <c r="J12521" s="1" t="s">
        <v>26026</v>
      </c>
      <c r="K12521" t="s">
        <v>1059</v>
      </c>
    </row>
    <row r="12522" spans="10:11" x14ac:dyDescent="0.25">
      <c r="J12522" s="1" t="s">
        <v>26027</v>
      </c>
      <c r="K12522" t="s">
        <v>13008</v>
      </c>
    </row>
    <row r="12523" spans="10:11" x14ac:dyDescent="0.25">
      <c r="J12523" s="1" t="s">
        <v>26028</v>
      </c>
      <c r="K12523" t="s">
        <v>1827</v>
      </c>
    </row>
    <row r="12524" spans="10:11" x14ac:dyDescent="0.25">
      <c r="J12524" s="1" t="s">
        <v>26029</v>
      </c>
      <c r="K12524" t="s">
        <v>13009</v>
      </c>
    </row>
    <row r="12525" spans="10:11" x14ac:dyDescent="0.25">
      <c r="J12525" s="1" t="s">
        <v>26030</v>
      </c>
      <c r="K12525" t="s">
        <v>2581</v>
      </c>
    </row>
    <row r="12526" spans="10:11" x14ac:dyDescent="0.25">
      <c r="J12526" s="1" t="s">
        <v>26031</v>
      </c>
      <c r="K12526" t="s">
        <v>13010</v>
      </c>
    </row>
    <row r="12527" spans="10:11" x14ac:dyDescent="0.25">
      <c r="J12527" s="1" t="s">
        <v>26032</v>
      </c>
      <c r="K12527" t="s">
        <v>13011</v>
      </c>
    </row>
    <row r="12528" spans="10:11" x14ac:dyDescent="0.25">
      <c r="J12528" s="1" t="s">
        <v>26033</v>
      </c>
      <c r="K12528" t="s">
        <v>13012</v>
      </c>
    </row>
    <row r="12529" spans="10:11" x14ac:dyDescent="0.25">
      <c r="J12529" s="1" t="s">
        <v>26034</v>
      </c>
      <c r="K12529" t="s">
        <v>13013</v>
      </c>
    </row>
    <row r="12530" spans="10:11" x14ac:dyDescent="0.25">
      <c r="J12530" s="1" t="s">
        <v>26035</v>
      </c>
      <c r="K12530" t="s">
        <v>13014</v>
      </c>
    </row>
    <row r="12531" spans="10:11" x14ac:dyDescent="0.25">
      <c r="J12531" s="1" t="s">
        <v>26036</v>
      </c>
      <c r="K12531" t="s">
        <v>13015</v>
      </c>
    </row>
    <row r="12532" spans="10:11" x14ac:dyDescent="0.25">
      <c r="J12532" s="1" t="s">
        <v>26037</v>
      </c>
      <c r="K12532" t="s">
        <v>13016</v>
      </c>
    </row>
    <row r="12533" spans="10:11" x14ac:dyDescent="0.25">
      <c r="J12533" s="1" t="s">
        <v>26038</v>
      </c>
      <c r="K12533" t="s">
        <v>13017</v>
      </c>
    </row>
    <row r="12534" spans="10:11" x14ac:dyDescent="0.25">
      <c r="J12534" s="1" t="s">
        <v>26039</v>
      </c>
      <c r="K12534" t="s">
        <v>13018</v>
      </c>
    </row>
    <row r="12535" spans="10:11" x14ac:dyDescent="0.25">
      <c r="J12535" s="1" t="s">
        <v>26040</v>
      </c>
      <c r="K12535" t="s">
        <v>13019</v>
      </c>
    </row>
    <row r="12536" spans="10:11" x14ac:dyDescent="0.25">
      <c r="J12536" s="1" t="s">
        <v>26041</v>
      </c>
      <c r="K12536" t="s">
        <v>13020</v>
      </c>
    </row>
    <row r="12537" spans="10:11" x14ac:dyDescent="0.25">
      <c r="J12537" s="1" t="s">
        <v>26042</v>
      </c>
      <c r="K12537" t="s">
        <v>13021</v>
      </c>
    </row>
    <row r="12538" spans="10:11" x14ac:dyDescent="0.25">
      <c r="J12538" s="1" t="s">
        <v>26043</v>
      </c>
      <c r="K12538" t="s">
        <v>13022</v>
      </c>
    </row>
    <row r="12539" spans="10:11" x14ac:dyDescent="0.25">
      <c r="J12539" s="1" t="s">
        <v>26044</v>
      </c>
      <c r="K12539" t="s">
        <v>13023</v>
      </c>
    </row>
    <row r="12540" spans="10:11" x14ac:dyDescent="0.25">
      <c r="J12540" s="1" t="s">
        <v>26045</v>
      </c>
      <c r="K12540" t="s">
        <v>13024</v>
      </c>
    </row>
    <row r="12541" spans="10:11" x14ac:dyDescent="0.25">
      <c r="J12541" s="1" t="s">
        <v>26046</v>
      </c>
      <c r="K12541" t="s">
        <v>13025</v>
      </c>
    </row>
    <row r="12542" spans="10:11" x14ac:dyDescent="0.25">
      <c r="J12542" s="1" t="s">
        <v>26047</v>
      </c>
      <c r="K12542" t="s">
        <v>13026</v>
      </c>
    </row>
    <row r="12543" spans="10:11" x14ac:dyDescent="0.25">
      <c r="J12543" s="1" t="s">
        <v>26048</v>
      </c>
      <c r="K12543" t="s">
        <v>13027</v>
      </c>
    </row>
    <row r="12544" spans="10:11" x14ac:dyDescent="0.25">
      <c r="J12544" s="1" t="s">
        <v>26049</v>
      </c>
      <c r="K12544" t="s">
        <v>13028</v>
      </c>
    </row>
    <row r="12545" spans="10:11" x14ac:dyDescent="0.25">
      <c r="J12545" s="1" t="s">
        <v>26050</v>
      </c>
      <c r="K12545" t="s">
        <v>13029</v>
      </c>
    </row>
    <row r="12546" spans="10:11" x14ac:dyDescent="0.25">
      <c r="J12546" s="1" t="s">
        <v>26051</v>
      </c>
      <c r="K12546" t="s">
        <v>13030</v>
      </c>
    </row>
    <row r="12547" spans="10:11" x14ac:dyDescent="0.25">
      <c r="J12547" s="1" t="s">
        <v>26052</v>
      </c>
      <c r="K12547" t="s">
        <v>13031</v>
      </c>
    </row>
    <row r="12548" spans="10:11" x14ac:dyDescent="0.25">
      <c r="J12548" s="1" t="s">
        <v>26053</v>
      </c>
      <c r="K12548" t="s">
        <v>13032</v>
      </c>
    </row>
    <row r="12549" spans="10:11" x14ac:dyDescent="0.25">
      <c r="J12549" s="1" t="s">
        <v>26054</v>
      </c>
      <c r="K12549" t="s">
        <v>1828</v>
      </c>
    </row>
    <row r="12550" spans="10:11" x14ac:dyDescent="0.25">
      <c r="J12550" s="1" t="s">
        <v>26055</v>
      </c>
      <c r="K12550" t="s">
        <v>1829</v>
      </c>
    </row>
    <row r="12551" spans="10:11" x14ac:dyDescent="0.25">
      <c r="J12551" s="1" t="s">
        <v>26056</v>
      </c>
      <c r="K12551" t="s">
        <v>13033</v>
      </c>
    </row>
    <row r="12552" spans="10:11" x14ac:dyDescent="0.25">
      <c r="J12552" s="1" t="s">
        <v>26057</v>
      </c>
      <c r="K12552" t="s">
        <v>13034</v>
      </c>
    </row>
    <row r="12553" spans="10:11" x14ac:dyDescent="0.25">
      <c r="J12553" s="1" t="s">
        <v>26058</v>
      </c>
      <c r="K12553" t="s">
        <v>13035</v>
      </c>
    </row>
    <row r="12554" spans="10:11" x14ac:dyDescent="0.25">
      <c r="J12554" s="1" t="s">
        <v>26059</v>
      </c>
      <c r="K12554" t="s">
        <v>13036</v>
      </c>
    </row>
    <row r="12555" spans="10:11" x14ac:dyDescent="0.25">
      <c r="J12555" s="1" t="s">
        <v>26060</v>
      </c>
      <c r="K12555" t="s">
        <v>13037</v>
      </c>
    </row>
    <row r="12556" spans="10:11" x14ac:dyDescent="0.25">
      <c r="J12556" s="1" t="s">
        <v>26061</v>
      </c>
      <c r="K12556" t="s">
        <v>13038</v>
      </c>
    </row>
    <row r="12557" spans="10:11" x14ac:dyDescent="0.25">
      <c r="J12557" s="1" t="s">
        <v>26062</v>
      </c>
      <c r="K12557" t="s">
        <v>13039</v>
      </c>
    </row>
    <row r="12558" spans="10:11" x14ac:dyDescent="0.25">
      <c r="J12558" s="1" t="s">
        <v>26063</v>
      </c>
      <c r="K12558" t="s">
        <v>2582</v>
      </c>
    </row>
    <row r="12559" spans="10:11" x14ac:dyDescent="0.25">
      <c r="J12559" s="1" t="s">
        <v>26064</v>
      </c>
      <c r="K12559" t="s">
        <v>13040</v>
      </c>
    </row>
    <row r="12560" spans="10:11" x14ac:dyDescent="0.25">
      <c r="J12560" s="1" t="s">
        <v>26065</v>
      </c>
      <c r="K12560" t="s">
        <v>13041</v>
      </c>
    </row>
    <row r="12561" spans="10:11" x14ac:dyDescent="0.25">
      <c r="J12561" s="1" t="s">
        <v>26066</v>
      </c>
      <c r="K12561" t="s">
        <v>1830</v>
      </c>
    </row>
    <row r="12562" spans="10:11" x14ac:dyDescent="0.25">
      <c r="J12562" s="1" t="s">
        <v>26067</v>
      </c>
      <c r="K12562" t="s">
        <v>13042</v>
      </c>
    </row>
    <row r="12563" spans="10:11" x14ac:dyDescent="0.25">
      <c r="J12563" s="1" t="s">
        <v>26068</v>
      </c>
      <c r="K12563" t="s">
        <v>13043</v>
      </c>
    </row>
    <row r="12564" spans="10:11" x14ac:dyDescent="0.25">
      <c r="J12564" s="1" t="s">
        <v>26069</v>
      </c>
      <c r="K12564" t="s">
        <v>13044</v>
      </c>
    </row>
    <row r="12565" spans="10:11" x14ac:dyDescent="0.25">
      <c r="J12565" s="1" t="s">
        <v>26070</v>
      </c>
      <c r="K12565" t="s">
        <v>13045</v>
      </c>
    </row>
    <row r="12566" spans="10:11" x14ac:dyDescent="0.25">
      <c r="J12566" s="1" t="s">
        <v>26071</v>
      </c>
      <c r="K12566" t="s">
        <v>2583</v>
      </c>
    </row>
    <row r="12567" spans="10:11" x14ac:dyDescent="0.25">
      <c r="J12567" s="1" t="s">
        <v>26072</v>
      </c>
      <c r="K12567" t="s">
        <v>13046</v>
      </c>
    </row>
    <row r="12568" spans="10:11" x14ac:dyDescent="0.25">
      <c r="J12568" s="1" t="s">
        <v>26073</v>
      </c>
      <c r="K12568" t="s">
        <v>13047</v>
      </c>
    </row>
    <row r="12569" spans="10:11" x14ac:dyDescent="0.25">
      <c r="J12569" s="1" t="s">
        <v>26074</v>
      </c>
      <c r="K12569" t="s">
        <v>13048</v>
      </c>
    </row>
    <row r="12570" spans="10:11" x14ac:dyDescent="0.25">
      <c r="J12570" s="1" t="s">
        <v>26075</v>
      </c>
      <c r="K12570" t="s">
        <v>13049</v>
      </c>
    </row>
    <row r="12571" spans="10:11" x14ac:dyDescent="0.25">
      <c r="J12571" s="1" t="s">
        <v>26076</v>
      </c>
      <c r="K12571" t="s">
        <v>13050</v>
      </c>
    </row>
    <row r="12572" spans="10:11" x14ac:dyDescent="0.25">
      <c r="J12572" s="1" t="s">
        <v>26077</v>
      </c>
      <c r="K12572" t="s">
        <v>13051</v>
      </c>
    </row>
    <row r="12573" spans="10:11" x14ac:dyDescent="0.25">
      <c r="J12573" s="1" t="s">
        <v>26078</v>
      </c>
      <c r="K12573" t="s">
        <v>13052</v>
      </c>
    </row>
    <row r="12574" spans="10:11" x14ac:dyDescent="0.25">
      <c r="J12574" s="1" t="s">
        <v>26079</v>
      </c>
      <c r="K12574" t="s">
        <v>13053</v>
      </c>
    </row>
    <row r="12575" spans="10:11" x14ac:dyDescent="0.25">
      <c r="J12575" s="1" t="s">
        <v>26080</v>
      </c>
      <c r="K12575" t="s">
        <v>1060</v>
      </c>
    </row>
    <row r="12576" spans="10:11" x14ac:dyDescent="0.25">
      <c r="J12576" s="1" t="s">
        <v>26081</v>
      </c>
      <c r="K12576" t="s">
        <v>1831</v>
      </c>
    </row>
    <row r="12577" spans="10:11" x14ac:dyDescent="0.25">
      <c r="J12577" s="1" t="s">
        <v>26082</v>
      </c>
      <c r="K12577" t="s">
        <v>13054</v>
      </c>
    </row>
    <row r="12578" spans="10:11" x14ac:dyDescent="0.25">
      <c r="J12578" s="1" t="s">
        <v>26083</v>
      </c>
      <c r="K12578" t="s">
        <v>1061</v>
      </c>
    </row>
    <row r="12579" spans="10:11" x14ac:dyDescent="0.25">
      <c r="J12579" s="1" t="s">
        <v>26084</v>
      </c>
      <c r="K12579" t="s">
        <v>13055</v>
      </c>
    </row>
    <row r="12580" spans="10:11" x14ac:dyDescent="0.25">
      <c r="J12580" s="1" t="s">
        <v>26085</v>
      </c>
      <c r="K12580" t="s">
        <v>13056</v>
      </c>
    </row>
    <row r="12581" spans="10:11" x14ac:dyDescent="0.25">
      <c r="J12581" s="1" t="s">
        <v>26086</v>
      </c>
      <c r="K12581" t="s">
        <v>1832</v>
      </c>
    </row>
    <row r="12582" spans="10:11" x14ac:dyDescent="0.25">
      <c r="J12582" s="1" t="s">
        <v>26087</v>
      </c>
      <c r="K12582" t="s">
        <v>13057</v>
      </c>
    </row>
    <row r="12583" spans="10:11" x14ac:dyDescent="0.25">
      <c r="J12583" s="1" t="s">
        <v>26088</v>
      </c>
      <c r="K12583" t="s">
        <v>2584</v>
      </c>
    </row>
    <row r="12584" spans="10:11" x14ac:dyDescent="0.25">
      <c r="J12584" s="1" t="s">
        <v>26089</v>
      </c>
      <c r="K12584" t="s">
        <v>13058</v>
      </c>
    </row>
    <row r="12585" spans="10:11" x14ac:dyDescent="0.25">
      <c r="J12585" s="1" t="s">
        <v>26090</v>
      </c>
      <c r="K12585" t="s">
        <v>13059</v>
      </c>
    </row>
    <row r="12586" spans="10:11" x14ac:dyDescent="0.25">
      <c r="J12586" s="1" t="s">
        <v>26091</v>
      </c>
      <c r="K12586" t="s">
        <v>13060</v>
      </c>
    </row>
    <row r="12587" spans="10:11" x14ac:dyDescent="0.25">
      <c r="J12587" s="1" t="s">
        <v>26092</v>
      </c>
      <c r="K12587" t="s">
        <v>13061</v>
      </c>
    </row>
    <row r="12588" spans="10:11" x14ac:dyDescent="0.25">
      <c r="J12588" s="1" t="s">
        <v>26093</v>
      </c>
      <c r="K12588" t="s">
        <v>13062</v>
      </c>
    </row>
    <row r="12589" spans="10:11" x14ac:dyDescent="0.25">
      <c r="J12589" s="1" t="s">
        <v>26094</v>
      </c>
      <c r="K12589" t="s">
        <v>13063</v>
      </c>
    </row>
    <row r="12590" spans="10:11" x14ac:dyDescent="0.25">
      <c r="J12590" s="1" t="s">
        <v>26095</v>
      </c>
      <c r="K12590" t="s">
        <v>13064</v>
      </c>
    </row>
    <row r="12591" spans="10:11" x14ac:dyDescent="0.25">
      <c r="J12591" s="1" t="s">
        <v>26096</v>
      </c>
      <c r="K12591" t="s">
        <v>589</v>
      </c>
    </row>
    <row r="12592" spans="10:11" x14ac:dyDescent="0.25">
      <c r="J12592" s="1" t="s">
        <v>26097</v>
      </c>
      <c r="K12592" t="s">
        <v>13065</v>
      </c>
    </row>
    <row r="12593" spans="10:11" x14ac:dyDescent="0.25">
      <c r="J12593" s="1" t="s">
        <v>26098</v>
      </c>
      <c r="K12593" t="s">
        <v>13066</v>
      </c>
    </row>
    <row r="12594" spans="10:11" x14ac:dyDescent="0.25">
      <c r="J12594" s="1" t="s">
        <v>26099</v>
      </c>
      <c r="K12594" t="s">
        <v>13067</v>
      </c>
    </row>
    <row r="12595" spans="10:11" x14ac:dyDescent="0.25">
      <c r="J12595" s="1" t="s">
        <v>26100</v>
      </c>
      <c r="K12595" t="s">
        <v>13068</v>
      </c>
    </row>
    <row r="12596" spans="10:11" x14ac:dyDescent="0.25">
      <c r="J12596" s="1" t="s">
        <v>26101</v>
      </c>
      <c r="K12596" t="s">
        <v>13069</v>
      </c>
    </row>
    <row r="12597" spans="10:11" x14ac:dyDescent="0.25">
      <c r="J12597" s="1" t="s">
        <v>26102</v>
      </c>
      <c r="K12597" t="s">
        <v>13070</v>
      </c>
    </row>
    <row r="12598" spans="10:11" x14ac:dyDescent="0.25">
      <c r="J12598" s="1" t="s">
        <v>26103</v>
      </c>
      <c r="K12598" t="s">
        <v>13071</v>
      </c>
    </row>
    <row r="12599" spans="10:11" x14ac:dyDescent="0.25">
      <c r="J12599" s="1" t="s">
        <v>26104</v>
      </c>
      <c r="K12599" t="s">
        <v>13072</v>
      </c>
    </row>
    <row r="12600" spans="10:11" x14ac:dyDescent="0.25">
      <c r="J12600" s="1" t="s">
        <v>26105</v>
      </c>
      <c r="K12600" t="s">
        <v>13073</v>
      </c>
    </row>
    <row r="12601" spans="10:11" x14ac:dyDescent="0.25">
      <c r="J12601" s="1" t="s">
        <v>26106</v>
      </c>
      <c r="K12601" t="s">
        <v>1062</v>
      </c>
    </row>
    <row r="12602" spans="10:11" x14ac:dyDescent="0.25">
      <c r="J12602" s="1" t="s">
        <v>26107</v>
      </c>
      <c r="K12602" t="s">
        <v>590</v>
      </c>
    </row>
    <row r="12603" spans="10:11" x14ac:dyDescent="0.25">
      <c r="J12603" s="1" t="s">
        <v>26108</v>
      </c>
      <c r="K12603" t="s">
        <v>13074</v>
      </c>
    </row>
    <row r="12604" spans="10:11" x14ac:dyDescent="0.25">
      <c r="J12604" s="1" t="s">
        <v>26109</v>
      </c>
      <c r="K12604" t="s">
        <v>13075</v>
      </c>
    </row>
    <row r="12605" spans="10:11" x14ac:dyDescent="0.25">
      <c r="J12605" s="1" t="s">
        <v>26110</v>
      </c>
      <c r="K12605" t="s">
        <v>13076</v>
      </c>
    </row>
    <row r="12606" spans="10:11" x14ac:dyDescent="0.25">
      <c r="J12606" s="1" t="s">
        <v>26111</v>
      </c>
      <c r="K12606" t="s">
        <v>13077</v>
      </c>
    </row>
    <row r="12607" spans="10:11" x14ac:dyDescent="0.25">
      <c r="J12607" s="1" t="s">
        <v>26112</v>
      </c>
      <c r="K12607" t="s">
        <v>13078</v>
      </c>
    </row>
    <row r="12608" spans="10:11" x14ac:dyDescent="0.25">
      <c r="J12608" s="1" t="s">
        <v>26113</v>
      </c>
      <c r="K12608" t="s">
        <v>13079</v>
      </c>
    </row>
    <row r="12609" spans="10:11" x14ac:dyDescent="0.25">
      <c r="J12609" s="1" t="s">
        <v>26114</v>
      </c>
      <c r="K12609" t="s">
        <v>13080</v>
      </c>
    </row>
    <row r="12610" spans="10:11" x14ac:dyDescent="0.25">
      <c r="J12610" s="1" t="s">
        <v>26115</v>
      </c>
      <c r="K12610" t="s">
        <v>2585</v>
      </c>
    </row>
    <row r="12611" spans="10:11" x14ac:dyDescent="0.25">
      <c r="J12611" s="1" t="s">
        <v>26116</v>
      </c>
      <c r="K12611" t="s">
        <v>13081</v>
      </c>
    </row>
    <row r="12612" spans="10:11" x14ac:dyDescent="0.25">
      <c r="J12612" s="1" t="s">
        <v>26117</v>
      </c>
      <c r="K12612" t="s">
        <v>13082</v>
      </c>
    </row>
    <row r="12613" spans="10:11" x14ac:dyDescent="0.25">
      <c r="J12613" s="1" t="s">
        <v>26118</v>
      </c>
      <c r="K12613" t="s">
        <v>13083</v>
      </c>
    </row>
    <row r="12614" spans="10:11" x14ac:dyDescent="0.25">
      <c r="J12614" s="1" t="s">
        <v>26119</v>
      </c>
      <c r="K12614" t="s">
        <v>13084</v>
      </c>
    </row>
    <row r="12615" spans="10:11" x14ac:dyDescent="0.25">
      <c r="J12615" s="1" t="s">
        <v>26120</v>
      </c>
      <c r="K12615" t="s">
        <v>13085</v>
      </c>
    </row>
    <row r="12616" spans="10:11" x14ac:dyDescent="0.25">
      <c r="J12616" s="1" t="s">
        <v>26121</v>
      </c>
      <c r="K12616" t="s">
        <v>13086</v>
      </c>
    </row>
    <row r="12617" spans="10:11" x14ac:dyDescent="0.25">
      <c r="J12617" s="1" t="s">
        <v>26122</v>
      </c>
      <c r="K12617" t="s">
        <v>13087</v>
      </c>
    </row>
    <row r="12618" spans="10:11" x14ac:dyDescent="0.25">
      <c r="J12618" s="1" t="s">
        <v>26123</v>
      </c>
      <c r="K12618" t="s">
        <v>13088</v>
      </c>
    </row>
    <row r="12619" spans="10:11" x14ac:dyDescent="0.25">
      <c r="J12619" s="1" t="s">
        <v>26124</v>
      </c>
      <c r="K12619" t="s">
        <v>13089</v>
      </c>
    </row>
    <row r="12620" spans="10:11" x14ac:dyDescent="0.25">
      <c r="J12620" s="1" t="s">
        <v>26125</v>
      </c>
      <c r="K12620" t="s">
        <v>13090</v>
      </c>
    </row>
    <row r="12621" spans="10:11" x14ac:dyDescent="0.25">
      <c r="J12621" s="1" t="s">
        <v>26126</v>
      </c>
      <c r="K12621" t="s">
        <v>13091</v>
      </c>
    </row>
    <row r="12622" spans="10:11" x14ac:dyDescent="0.25">
      <c r="J12622" s="1" t="s">
        <v>26127</v>
      </c>
      <c r="K12622" t="s">
        <v>13092</v>
      </c>
    </row>
    <row r="12623" spans="10:11" x14ac:dyDescent="0.25">
      <c r="J12623" s="1" t="s">
        <v>26128</v>
      </c>
      <c r="K12623" t="s">
        <v>1063</v>
      </c>
    </row>
    <row r="12624" spans="10:11" x14ac:dyDescent="0.25">
      <c r="J12624" s="1" t="s">
        <v>26129</v>
      </c>
      <c r="K12624" t="s">
        <v>13093</v>
      </c>
    </row>
    <row r="12625" spans="10:11" x14ac:dyDescent="0.25">
      <c r="J12625" s="1" t="s">
        <v>26130</v>
      </c>
      <c r="K12625" t="s">
        <v>13094</v>
      </c>
    </row>
    <row r="12626" spans="10:11" x14ac:dyDescent="0.25">
      <c r="J12626" s="1" t="s">
        <v>26131</v>
      </c>
      <c r="K12626" t="s">
        <v>13095</v>
      </c>
    </row>
    <row r="12627" spans="10:11" x14ac:dyDescent="0.25">
      <c r="J12627" s="1" t="s">
        <v>26132</v>
      </c>
      <c r="K12627" t="s">
        <v>13096</v>
      </c>
    </row>
    <row r="12628" spans="10:11" x14ac:dyDescent="0.25">
      <c r="J12628" s="1" t="s">
        <v>26133</v>
      </c>
      <c r="K12628" t="s">
        <v>591</v>
      </c>
    </row>
    <row r="12629" spans="10:11" x14ac:dyDescent="0.25">
      <c r="J12629" s="1" t="s">
        <v>26134</v>
      </c>
      <c r="K12629" t="s">
        <v>13097</v>
      </c>
    </row>
    <row r="12630" spans="10:11" x14ac:dyDescent="0.25">
      <c r="J12630" s="1" t="s">
        <v>26135</v>
      </c>
      <c r="K12630" t="s">
        <v>1833</v>
      </c>
    </row>
    <row r="12631" spans="10:11" x14ac:dyDescent="0.25">
      <c r="J12631" s="1" t="s">
        <v>26136</v>
      </c>
      <c r="K12631" t="s">
        <v>1834</v>
      </c>
    </row>
    <row r="12632" spans="10:11" x14ac:dyDescent="0.25">
      <c r="J12632" s="1" t="s">
        <v>26137</v>
      </c>
      <c r="K12632" t="s">
        <v>1835</v>
      </c>
    </row>
    <row r="12633" spans="10:11" x14ac:dyDescent="0.25">
      <c r="J12633" s="1" t="s">
        <v>26138</v>
      </c>
      <c r="K12633" t="s">
        <v>13098</v>
      </c>
    </row>
    <row r="12634" spans="10:11" x14ac:dyDescent="0.25">
      <c r="J12634" s="1" t="s">
        <v>26139</v>
      </c>
      <c r="K12634" t="s">
        <v>13099</v>
      </c>
    </row>
    <row r="12635" spans="10:11" x14ac:dyDescent="0.25">
      <c r="J12635" s="1" t="s">
        <v>26140</v>
      </c>
      <c r="K12635" t="s">
        <v>13100</v>
      </c>
    </row>
    <row r="12636" spans="10:11" x14ac:dyDescent="0.25">
      <c r="J12636" s="1" t="s">
        <v>26141</v>
      </c>
      <c r="K12636" t="s">
        <v>2586</v>
      </c>
    </row>
    <row r="12637" spans="10:11" x14ac:dyDescent="0.25">
      <c r="J12637" s="1" t="s">
        <v>26142</v>
      </c>
      <c r="K12637" t="s">
        <v>592</v>
      </c>
    </row>
    <row r="12638" spans="10:11" x14ac:dyDescent="0.25">
      <c r="J12638" s="1" t="s">
        <v>26143</v>
      </c>
      <c r="K12638" t="s">
        <v>13101</v>
      </c>
    </row>
    <row r="12639" spans="10:11" x14ac:dyDescent="0.25">
      <c r="J12639" s="1" t="s">
        <v>26144</v>
      </c>
      <c r="K12639" t="s">
        <v>1836</v>
      </c>
    </row>
    <row r="12640" spans="10:11" x14ac:dyDescent="0.25">
      <c r="J12640" s="1" t="s">
        <v>26145</v>
      </c>
      <c r="K12640" t="s">
        <v>13102</v>
      </c>
    </row>
    <row r="12641" spans="10:11" x14ac:dyDescent="0.25">
      <c r="J12641" s="1" t="s">
        <v>26146</v>
      </c>
      <c r="K12641" t="s">
        <v>2587</v>
      </c>
    </row>
    <row r="12642" spans="10:11" x14ac:dyDescent="0.25">
      <c r="J12642" s="1" t="s">
        <v>26147</v>
      </c>
      <c r="K12642" t="s">
        <v>13103</v>
      </c>
    </row>
    <row r="12643" spans="10:11" x14ac:dyDescent="0.25">
      <c r="J12643" s="1" t="s">
        <v>26148</v>
      </c>
      <c r="K12643" t="s">
        <v>13104</v>
      </c>
    </row>
    <row r="12644" spans="10:11" x14ac:dyDescent="0.25">
      <c r="J12644" s="1" t="s">
        <v>26149</v>
      </c>
      <c r="K12644" t="s">
        <v>2588</v>
      </c>
    </row>
    <row r="12645" spans="10:11" x14ac:dyDescent="0.25">
      <c r="J12645" s="1" t="s">
        <v>26150</v>
      </c>
      <c r="K12645" t="s">
        <v>13105</v>
      </c>
    </row>
    <row r="12646" spans="10:11" x14ac:dyDescent="0.25">
      <c r="J12646" s="1" t="s">
        <v>26151</v>
      </c>
      <c r="K12646" t="s">
        <v>13106</v>
      </c>
    </row>
    <row r="12647" spans="10:11" x14ac:dyDescent="0.25">
      <c r="J12647" s="1" t="s">
        <v>26152</v>
      </c>
      <c r="K12647" t="s">
        <v>13107</v>
      </c>
    </row>
    <row r="12648" spans="10:11" x14ac:dyDescent="0.25">
      <c r="J12648" s="1" t="s">
        <v>26153</v>
      </c>
      <c r="K12648" t="s">
        <v>13108</v>
      </c>
    </row>
    <row r="12649" spans="10:11" x14ac:dyDescent="0.25">
      <c r="J12649" s="1" t="s">
        <v>26154</v>
      </c>
      <c r="K12649" t="s">
        <v>13109</v>
      </c>
    </row>
    <row r="12650" spans="10:11" x14ac:dyDescent="0.25">
      <c r="J12650" s="1" t="s">
        <v>26155</v>
      </c>
      <c r="K12650" t="s">
        <v>13110</v>
      </c>
    </row>
    <row r="12651" spans="10:11" x14ac:dyDescent="0.25">
      <c r="J12651" s="1" t="s">
        <v>26156</v>
      </c>
      <c r="K12651" t="s">
        <v>13111</v>
      </c>
    </row>
    <row r="12652" spans="10:11" x14ac:dyDescent="0.25">
      <c r="J12652" s="1" t="s">
        <v>26157</v>
      </c>
      <c r="K12652" t="s">
        <v>13112</v>
      </c>
    </row>
    <row r="12653" spans="10:11" x14ac:dyDescent="0.25">
      <c r="J12653" s="1" t="s">
        <v>26158</v>
      </c>
      <c r="K12653" t="s">
        <v>13113</v>
      </c>
    </row>
    <row r="12654" spans="10:11" x14ac:dyDescent="0.25">
      <c r="J12654" s="1" t="s">
        <v>26159</v>
      </c>
      <c r="K12654" t="s">
        <v>1064</v>
      </c>
    </row>
    <row r="12655" spans="10:11" x14ac:dyDescent="0.25">
      <c r="J12655" s="1" t="s">
        <v>26160</v>
      </c>
      <c r="K12655" t="s">
        <v>13114</v>
      </c>
    </row>
    <row r="12656" spans="10:11" x14ac:dyDescent="0.25">
      <c r="J12656" s="1" t="s">
        <v>26161</v>
      </c>
      <c r="K12656" t="s">
        <v>13115</v>
      </c>
    </row>
    <row r="12657" spans="10:11" x14ac:dyDescent="0.25">
      <c r="J12657" s="1" t="s">
        <v>26162</v>
      </c>
      <c r="K12657" t="s">
        <v>13116</v>
      </c>
    </row>
    <row r="12658" spans="10:11" x14ac:dyDescent="0.25">
      <c r="J12658" s="1" t="s">
        <v>26163</v>
      </c>
      <c r="K12658" t="s">
        <v>13117</v>
      </c>
    </row>
    <row r="12659" spans="10:11" x14ac:dyDescent="0.25">
      <c r="J12659" s="1" t="s">
        <v>26164</v>
      </c>
      <c r="K12659" t="s">
        <v>13118</v>
      </c>
    </row>
    <row r="12660" spans="10:11" x14ac:dyDescent="0.25">
      <c r="J12660" s="1" t="s">
        <v>26165</v>
      </c>
      <c r="K12660" t="s">
        <v>711</v>
      </c>
    </row>
    <row r="12661" spans="10:11" x14ac:dyDescent="0.25">
      <c r="J12661" s="1" t="s">
        <v>26166</v>
      </c>
      <c r="K12661" t="s">
        <v>13119</v>
      </c>
    </row>
    <row r="12662" spans="10:11" x14ac:dyDescent="0.25">
      <c r="J12662" s="1" t="s">
        <v>26167</v>
      </c>
      <c r="K12662" t="s">
        <v>13120</v>
      </c>
    </row>
    <row r="12663" spans="10:11" x14ac:dyDescent="0.25">
      <c r="J12663" s="1" t="s">
        <v>26168</v>
      </c>
      <c r="K12663" t="s">
        <v>13121</v>
      </c>
    </row>
    <row r="12664" spans="10:11" x14ac:dyDescent="0.25">
      <c r="J12664" s="1" t="s">
        <v>26169</v>
      </c>
      <c r="K12664" t="s">
        <v>13122</v>
      </c>
    </row>
    <row r="12665" spans="10:11" x14ac:dyDescent="0.25">
      <c r="J12665" s="1" t="s">
        <v>26170</v>
      </c>
      <c r="K12665" t="s">
        <v>13123</v>
      </c>
    </row>
    <row r="12666" spans="10:11" x14ac:dyDescent="0.25">
      <c r="J12666" s="1" t="s">
        <v>26171</v>
      </c>
      <c r="K12666" t="s">
        <v>13124</v>
      </c>
    </row>
    <row r="12667" spans="10:11" x14ac:dyDescent="0.25">
      <c r="J12667" s="1" t="s">
        <v>26172</v>
      </c>
      <c r="K12667" t="s">
        <v>13125</v>
      </c>
    </row>
    <row r="12668" spans="10:11" x14ac:dyDescent="0.25">
      <c r="J12668" s="1" t="s">
        <v>26173</v>
      </c>
      <c r="K12668" t="s">
        <v>13126</v>
      </c>
    </row>
    <row r="12669" spans="10:11" x14ac:dyDescent="0.25">
      <c r="J12669" s="1" t="s">
        <v>26174</v>
      </c>
      <c r="K12669" t="s">
        <v>2589</v>
      </c>
    </row>
    <row r="12670" spans="10:11" x14ac:dyDescent="0.25">
      <c r="J12670" s="1" t="s">
        <v>26175</v>
      </c>
      <c r="K12670" t="s">
        <v>13127</v>
      </c>
    </row>
    <row r="12671" spans="10:11" x14ac:dyDescent="0.25">
      <c r="J12671" s="1" t="s">
        <v>26176</v>
      </c>
      <c r="K12671" t="s">
        <v>13128</v>
      </c>
    </row>
    <row r="12672" spans="10:11" x14ac:dyDescent="0.25">
      <c r="J12672" s="1" t="s">
        <v>26177</v>
      </c>
      <c r="K12672" t="s">
        <v>13129</v>
      </c>
    </row>
    <row r="12673" spans="10:11" x14ac:dyDescent="0.25">
      <c r="J12673" s="1" t="s">
        <v>26178</v>
      </c>
      <c r="K12673" t="s">
        <v>13130</v>
      </c>
    </row>
    <row r="12674" spans="10:11" x14ac:dyDescent="0.25">
      <c r="J12674" s="1" t="s">
        <v>26179</v>
      </c>
      <c r="K12674" t="s">
        <v>13131</v>
      </c>
    </row>
    <row r="12675" spans="10:11" x14ac:dyDescent="0.25">
      <c r="J12675" s="1" t="s">
        <v>26180</v>
      </c>
      <c r="K12675" t="s">
        <v>1837</v>
      </c>
    </row>
    <row r="12676" spans="10:11" x14ac:dyDescent="0.25">
      <c r="J12676" s="1" t="s">
        <v>26181</v>
      </c>
      <c r="K12676" t="s">
        <v>13132</v>
      </c>
    </row>
    <row r="12677" spans="10:11" x14ac:dyDescent="0.25">
      <c r="J12677" s="1" t="s">
        <v>26182</v>
      </c>
      <c r="K12677" t="s">
        <v>13133</v>
      </c>
    </row>
    <row r="12678" spans="10:11" x14ac:dyDescent="0.25">
      <c r="J12678" s="1" t="s">
        <v>26183</v>
      </c>
      <c r="K12678" t="s">
        <v>13134</v>
      </c>
    </row>
    <row r="12679" spans="10:11" x14ac:dyDescent="0.25">
      <c r="J12679" s="1" t="s">
        <v>26184</v>
      </c>
      <c r="K12679" t="s">
        <v>13135</v>
      </c>
    </row>
    <row r="12680" spans="10:11" x14ac:dyDescent="0.25">
      <c r="J12680" s="1" t="s">
        <v>26185</v>
      </c>
      <c r="K12680" t="s">
        <v>13136</v>
      </c>
    </row>
    <row r="12681" spans="10:11" x14ac:dyDescent="0.25">
      <c r="J12681" s="1" t="s">
        <v>26186</v>
      </c>
      <c r="K12681" t="s">
        <v>13137</v>
      </c>
    </row>
    <row r="12682" spans="10:11" x14ac:dyDescent="0.25">
      <c r="J12682" s="1" t="s">
        <v>26187</v>
      </c>
      <c r="K12682" t="s">
        <v>13138</v>
      </c>
    </row>
    <row r="12683" spans="10:11" x14ac:dyDescent="0.25">
      <c r="J12683" s="1" t="s">
        <v>26188</v>
      </c>
      <c r="K12683" t="s">
        <v>13139</v>
      </c>
    </row>
    <row r="12684" spans="10:11" x14ac:dyDescent="0.25">
      <c r="J12684" s="1" t="s">
        <v>26189</v>
      </c>
      <c r="K12684" t="s">
        <v>13140</v>
      </c>
    </row>
    <row r="12685" spans="10:11" x14ac:dyDescent="0.25">
      <c r="J12685" s="1" t="s">
        <v>26190</v>
      </c>
      <c r="K12685" t="s">
        <v>13141</v>
      </c>
    </row>
    <row r="12686" spans="10:11" x14ac:dyDescent="0.25">
      <c r="J12686" s="1" t="s">
        <v>26191</v>
      </c>
      <c r="K12686" t="s">
        <v>13142</v>
      </c>
    </row>
    <row r="12687" spans="10:11" x14ac:dyDescent="0.25">
      <c r="J12687" s="1" t="s">
        <v>26192</v>
      </c>
      <c r="K12687" t="s">
        <v>13143</v>
      </c>
    </row>
    <row r="12688" spans="10:11" x14ac:dyDescent="0.25">
      <c r="J12688" s="1" t="s">
        <v>26193</v>
      </c>
      <c r="K12688" t="s">
        <v>13144</v>
      </c>
    </row>
    <row r="12689" spans="10:11" x14ac:dyDescent="0.25">
      <c r="J12689" s="1" t="s">
        <v>26194</v>
      </c>
      <c r="K12689" t="s">
        <v>1838</v>
      </c>
    </row>
    <row r="12690" spans="10:11" x14ac:dyDescent="0.25">
      <c r="J12690" s="1" t="s">
        <v>26195</v>
      </c>
      <c r="K12690" t="s">
        <v>13145</v>
      </c>
    </row>
    <row r="12691" spans="10:11" x14ac:dyDescent="0.25">
      <c r="J12691" s="1" t="s">
        <v>26196</v>
      </c>
      <c r="K12691" t="s">
        <v>13146</v>
      </c>
    </row>
    <row r="12692" spans="10:11" x14ac:dyDescent="0.25">
      <c r="J12692" s="1" t="s">
        <v>26197</v>
      </c>
      <c r="K12692" t="s">
        <v>180</v>
      </c>
    </row>
    <row r="12693" spans="10:11" x14ac:dyDescent="0.25">
      <c r="J12693" s="1" t="s">
        <v>26198</v>
      </c>
      <c r="K12693" t="s">
        <v>712</v>
      </c>
    </row>
    <row r="12694" spans="10:11" x14ac:dyDescent="0.25">
      <c r="J12694" s="1" t="s">
        <v>26199</v>
      </c>
      <c r="K12694" t="s">
        <v>713</v>
      </c>
    </row>
    <row r="12695" spans="10:11" x14ac:dyDescent="0.25">
      <c r="J12695" s="1" t="s">
        <v>26200</v>
      </c>
      <c r="K12695" t="s">
        <v>13147</v>
      </c>
    </row>
    <row r="12696" spans="10:11" x14ac:dyDescent="0.25">
      <c r="J12696" s="1" t="s">
        <v>26201</v>
      </c>
      <c r="K12696" t="s">
        <v>1065</v>
      </c>
    </row>
    <row r="12697" spans="10:11" x14ac:dyDescent="0.25">
      <c r="J12697" s="1" t="s">
        <v>26202</v>
      </c>
      <c r="K12697" t="s">
        <v>13148</v>
      </c>
    </row>
    <row r="12698" spans="10:11" x14ac:dyDescent="0.25">
      <c r="J12698" s="1" t="s">
        <v>26203</v>
      </c>
      <c r="K12698" t="s">
        <v>13149</v>
      </c>
    </row>
    <row r="12699" spans="10:11" x14ac:dyDescent="0.25">
      <c r="J12699" s="1" t="s">
        <v>26204</v>
      </c>
      <c r="K12699" t="s">
        <v>1066</v>
      </c>
    </row>
    <row r="12700" spans="10:11" x14ac:dyDescent="0.25">
      <c r="J12700" s="1" t="s">
        <v>26205</v>
      </c>
      <c r="K12700" t="s">
        <v>13150</v>
      </c>
    </row>
    <row r="12701" spans="10:11" x14ac:dyDescent="0.25">
      <c r="J12701" s="1" t="s">
        <v>26206</v>
      </c>
      <c r="K12701" t="s">
        <v>13151</v>
      </c>
    </row>
    <row r="12702" spans="10:11" x14ac:dyDescent="0.25">
      <c r="J12702" s="1" t="s">
        <v>26207</v>
      </c>
      <c r="K12702" t="s">
        <v>13152</v>
      </c>
    </row>
    <row r="12703" spans="10:11" x14ac:dyDescent="0.25">
      <c r="J12703" s="1" t="s">
        <v>26208</v>
      </c>
      <c r="K12703" t="s">
        <v>2590</v>
      </c>
    </row>
    <row r="12704" spans="10:11" x14ac:dyDescent="0.25">
      <c r="J12704" s="1" t="s">
        <v>26209</v>
      </c>
      <c r="K12704" t="s">
        <v>13153</v>
      </c>
    </row>
    <row r="12705" spans="10:11" x14ac:dyDescent="0.25">
      <c r="J12705" s="1" t="s">
        <v>26210</v>
      </c>
      <c r="K12705" t="s">
        <v>13154</v>
      </c>
    </row>
    <row r="12706" spans="10:11" x14ac:dyDescent="0.25">
      <c r="J12706" s="1" t="s">
        <v>26211</v>
      </c>
      <c r="K12706" t="s">
        <v>1839</v>
      </c>
    </row>
    <row r="12707" spans="10:11" x14ac:dyDescent="0.25">
      <c r="J12707" s="1" t="s">
        <v>26212</v>
      </c>
      <c r="K12707" t="s">
        <v>13155</v>
      </c>
    </row>
    <row r="12708" spans="10:11" x14ac:dyDescent="0.25">
      <c r="J12708" s="1" t="s">
        <v>26213</v>
      </c>
      <c r="K12708" t="s">
        <v>13156</v>
      </c>
    </row>
    <row r="12709" spans="10:11" x14ac:dyDescent="0.25">
      <c r="J12709" s="1" t="s">
        <v>26214</v>
      </c>
      <c r="K12709" t="s">
        <v>13157</v>
      </c>
    </row>
    <row r="12710" spans="10:11" x14ac:dyDescent="0.25">
      <c r="J12710" s="1" t="s">
        <v>26215</v>
      </c>
      <c r="K12710" t="s">
        <v>13158</v>
      </c>
    </row>
    <row r="12711" spans="10:11" x14ac:dyDescent="0.25">
      <c r="J12711" s="1" t="s">
        <v>26216</v>
      </c>
      <c r="K12711" t="s">
        <v>13159</v>
      </c>
    </row>
    <row r="12712" spans="10:11" x14ac:dyDescent="0.25">
      <c r="J12712" s="1" t="s">
        <v>26217</v>
      </c>
      <c r="K12712" t="s">
        <v>13160</v>
      </c>
    </row>
    <row r="12713" spans="10:11" x14ac:dyDescent="0.25">
      <c r="J12713" s="1" t="s">
        <v>26218</v>
      </c>
      <c r="K12713" t="s">
        <v>13161</v>
      </c>
    </row>
    <row r="12714" spans="10:11" x14ac:dyDescent="0.25">
      <c r="J12714" s="1" t="s">
        <v>26219</v>
      </c>
      <c r="K12714" t="s">
        <v>13162</v>
      </c>
    </row>
    <row r="12715" spans="10:11" x14ac:dyDescent="0.25">
      <c r="J12715" s="1" t="s">
        <v>26220</v>
      </c>
      <c r="K12715" t="s">
        <v>13163</v>
      </c>
    </row>
    <row r="12716" spans="10:11" x14ac:dyDescent="0.25">
      <c r="J12716" s="1" t="s">
        <v>26221</v>
      </c>
      <c r="K12716" t="s">
        <v>13164</v>
      </c>
    </row>
    <row r="12717" spans="10:11" x14ac:dyDescent="0.25">
      <c r="J12717" s="1" t="s">
        <v>26222</v>
      </c>
      <c r="K12717" t="s">
        <v>1067</v>
      </c>
    </row>
    <row r="12718" spans="10:11" x14ac:dyDescent="0.25">
      <c r="J12718" s="1" t="s">
        <v>26223</v>
      </c>
      <c r="K12718" t="s">
        <v>13165</v>
      </c>
    </row>
    <row r="12719" spans="10:11" x14ac:dyDescent="0.25">
      <c r="J12719" s="1" t="s">
        <v>26224</v>
      </c>
      <c r="K12719" t="s">
        <v>13166</v>
      </c>
    </row>
    <row r="12720" spans="10:11" x14ac:dyDescent="0.25">
      <c r="J12720" s="1" t="s">
        <v>26225</v>
      </c>
      <c r="K12720" t="s">
        <v>13167</v>
      </c>
    </row>
    <row r="12721" spans="10:11" x14ac:dyDescent="0.25">
      <c r="J12721" s="1" t="s">
        <v>26226</v>
      </c>
      <c r="K12721" t="s">
        <v>13168</v>
      </c>
    </row>
    <row r="12722" spans="10:11" x14ac:dyDescent="0.25">
      <c r="J12722" s="1" t="s">
        <v>26227</v>
      </c>
      <c r="K12722" t="s">
        <v>2591</v>
      </c>
    </row>
    <row r="12723" spans="10:11" x14ac:dyDescent="0.25">
      <c r="J12723" s="1" t="s">
        <v>26228</v>
      </c>
      <c r="K12723" t="s">
        <v>1840</v>
      </c>
    </row>
    <row r="12724" spans="10:11" x14ac:dyDescent="0.25">
      <c r="J12724" s="1" t="s">
        <v>26229</v>
      </c>
      <c r="K12724" t="s">
        <v>13169</v>
      </c>
    </row>
    <row r="12725" spans="10:11" x14ac:dyDescent="0.25">
      <c r="J12725" s="1" t="s">
        <v>26230</v>
      </c>
      <c r="K12725" t="s">
        <v>13170</v>
      </c>
    </row>
    <row r="12726" spans="10:11" x14ac:dyDescent="0.25">
      <c r="J12726" s="1" t="s">
        <v>26231</v>
      </c>
      <c r="K12726" t="s">
        <v>13171</v>
      </c>
    </row>
    <row r="12727" spans="10:11" x14ac:dyDescent="0.25">
      <c r="J12727" s="1" t="s">
        <v>26232</v>
      </c>
      <c r="K12727" t="s">
        <v>13172</v>
      </c>
    </row>
    <row r="12728" spans="10:11" x14ac:dyDescent="0.25">
      <c r="J12728" s="1" t="s">
        <v>26233</v>
      </c>
      <c r="K12728" t="s">
        <v>13173</v>
      </c>
    </row>
    <row r="12729" spans="10:11" x14ac:dyDescent="0.25">
      <c r="J12729" s="1" t="s">
        <v>26234</v>
      </c>
      <c r="K12729" t="s">
        <v>1841</v>
      </c>
    </row>
    <row r="12730" spans="10:11" x14ac:dyDescent="0.25">
      <c r="J12730" s="1" t="s">
        <v>26235</v>
      </c>
      <c r="K12730" t="s">
        <v>1842</v>
      </c>
    </row>
    <row r="12731" spans="10:11" x14ac:dyDescent="0.25">
      <c r="J12731" s="1" t="s">
        <v>26236</v>
      </c>
      <c r="K12731" t="s">
        <v>13174</v>
      </c>
    </row>
    <row r="12732" spans="10:11" x14ac:dyDescent="0.25">
      <c r="J12732" s="1" t="s">
        <v>26237</v>
      </c>
      <c r="K12732" t="s">
        <v>13175</v>
      </c>
    </row>
    <row r="12733" spans="10:11" x14ac:dyDescent="0.25">
      <c r="J12733" s="1" t="s">
        <v>26238</v>
      </c>
      <c r="K12733" t="s">
        <v>13176</v>
      </c>
    </row>
    <row r="12734" spans="10:11" x14ac:dyDescent="0.25">
      <c r="J12734" s="1" t="s">
        <v>26239</v>
      </c>
      <c r="K12734" t="s">
        <v>13177</v>
      </c>
    </row>
    <row r="12735" spans="10:11" x14ac:dyDescent="0.25">
      <c r="J12735" s="1" t="s">
        <v>26240</v>
      </c>
      <c r="K12735" t="s">
        <v>13178</v>
      </c>
    </row>
    <row r="12736" spans="10:11" x14ac:dyDescent="0.25">
      <c r="J12736" s="1" t="s">
        <v>26241</v>
      </c>
      <c r="K12736" t="s">
        <v>13179</v>
      </c>
    </row>
    <row r="12737" spans="10:11" x14ac:dyDescent="0.25">
      <c r="J12737" s="1" t="s">
        <v>26242</v>
      </c>
      <c r="K12737" t="s">
        <v>13180</v>
      </c>
    </row>
    <row r="12738" spans="10:11" x14ac:dyDescent="0.25">
      <c r="J12738" s="1" t="s">
        <v>26243</v>
      </c>
      <c r="K12738" t="s">
        <v>13181</v>
      </c>
    </row>
    <row r="12739" spans="10:11" x14ac:dyDescent="0.25">
      <c r="J12739" s="1" t="s">
        <v>26244</v>
      </c>
      <c r="K12739" t="s">
        <v>13182</v>
      </c>
    </row>
    <row r="12740" spans="10:11" x14ac:dyDescent="0.25">
      <c r="J12740" s="1" t="s">
        <v>26245</v>
      </c>
      <c r="K12740" t="s">
        <v>13183</v>
      </c>
    </row>
    <row r="12741" spans="10:11" x14ac:dyDescent="0.25">
      <c r="J12741" s="1" t="s">
        <v>26246</v>
      </c>
      <c r="K12741" t="s">
        <v>13184</v>
      </c>
    </row>
    <row r="12742" spans="10:11" x14ac:dyDescent="0.25">
      <c r="J12742" s="1" t="s">
        <v>26247</v>
      </c>
      <c r="K12742" t="s">
        <v>714</v>
      </c>
    </row>
    <row r="12743" spans="10:11" x14ac:dyDescent="0.25">
      <c r="J12743" s="1" t="s">
        <v>26248</v>
      </c>
      <c r="K12743" t="s">
        <v>1843</v>
      </c>
    </row>
    <row r="12744" spans="10:11" x14ac:dyDescent="0.25">
      <c r="J12744" s="1" t="s">
        <v>26249</v>
      </c>
      <c r="K12744" t="s">
        <v>13185</v>
      </c>
    </row>
    <row r="12745" spans="10:11" x14ac:dyDescent="0.25">
      <c r="J12745" s="1" t="s">
        <v>26250</v>
      </c>
      <c r="K12745" t="s">
        <v>13186</v>
      </c>
    </row>
    <row r="12746" spans="10:11" x14ac:dyDescent="0.25">
      <c r="J12746" s="1" t="s">
        <v>26251</v>
      </c>
      <c r="K12746" t="s">
        <v>13187</v>
      </c>
    </row>
    <row r="12747" spans="10:11" x14ac:dyDescent="0.25">
      <c r="J12747" s="1" t="s">
        <v>26252</v>
      </c>
      <c r="K12747" t="s">
        <v>13188</v>
      </c>
    </row>
    <row r="12748" spans="10:11" x14ac:dyDescent="0.25">
      <c r="J12748" s="1" t="s">
        <v>26253</v>
      </c>
      <c r="K12748" t="s">
        <v>13189</v>
      </c>
    </row>
    <row r="12749" spans="10:11" x14ac:dyDescent="0.25">
      <c r="J12749" s="1" t="s">
        <v>26254</v>
      </c>
      <c r="K12749" t="s">
        <v>13190</v>
      </c>
    </row>
    <row r="12750" spans="10:11" x14ac:dyDescent="0.25">
      <c r="J12750" s="1" t="s">
        <v>26255</v>
      </c>
      <c r="K12750" t="s">
        <v>13191</v>
      </c>
    </row>
    <row r="12751" spans="10:11" x14ac:dyDescent="0.25">
      <c r="J12751" s="1" t="s">
        <v>26256</v>
      </c>
      <c r="K12751" t="s">
        <v>13192</v>
      </c>
    </row>
    <row r="12752" spans="10:11" x14ac:dyDescent="0.25">
      <c r="J12752" s="1" t="s">
        <v>26257</v>
      </c>
      <c r="K12752" t="s">
        <v>13193</v>
      </c>
    </row>
    <row r="12753" spans="10:11" x14ac:dyDescent="0.25">
      <c r="J12753" s="1" t="s">
        <v>26258</v>
      </c>
      <c r="K12753" t="s">
        <v>13194</v>
      </c>
    </row>
    <row r="12754" spans="10:11" x14ac:dyDescent="0.25">
      <c r="J12754" s="1" t="s">
        <v>26259</v>
      </c>
      <c r="K12754" t="s">
        <v>13195</v>
      </c>
    </row>
    <row r="12755" spans="10:11" x14ac:dyDescent="0.25">
      <c r="J12755" s="1" t="s">
        <v>26260</v>
      </c>
      <c r="K12755" t="s">
        <v>13196</v>
      </c>
    </row>
    <row r="12756" spans="10:11" x14ac:dyDescent="0.25">
      <c r="J12756" s="1" t="s">
        <v>26261</v>
      </c>
      <c r="K12756" t="s">
        <v>13197</v>
      </c>
    </row>
    <row r="12757" spans="10:11" x14ac:dyDescent="0.25">
      <c r="J12757" s="1" t="s">
        <v>26262</v>
      </c>
      <c r="K12757" t="s">
        <v>13198</v>
      </c>
    </row>
    <row r="12758" spans="10:11" x14ac:dyDescent="0.25">
      <c r="J12758" s="1" t="s">
        <v>26263</v>
      </c>
      <c r="K12758" t="s">
        <v>2592</v>
      </c>
    </row>
    <row r="12759" spans="10:11" x14ac:dyDescent="0.25">
      <c r="J12759" s="1" t="s">
        <v>26264</v>
      </c>
      <c r="K12759" t="s">
        <v>13199</v>
      </c>
    </row>
    <row r="12760" spans="10:11" x14ac:dyDescent="0.25">
      <c r="J12760" s="1" t="s">
        <v>26265</v>
      </c>
      <c r="K12760" t="s">
        <v>13200</v>
      </c>
    </row>
    <row r="12761" spans="10:11" x14ac:dyDescent="0.25">
      <c r="J12761" s="1" t="s">
        <v>26266</v>
      </c>
      <c r="K12761" t="s">
        <v>13201</v>
      </c>
    </row>
    <row r="12762" spans="10:11" x14ac:dyDescent="0.25">
      <c r="J12762" s="1" t="s">
        <v>26267</v>
      </c>
      <c r="K12762" t="s">
        <v>13202</v>
      </c>
    </row>
    <row r="12763" spans="10:11" x14ac:dyDescent="0.25">
      <c r="J12763" s="1" t="s">
        <v>26268</v>
      </c>
      <c r="K12763" t="s">
        <v>13203</v>
      </c>
    </row>
    <row r="12764" spans="10:11" x14ac:dyDescent="0.25">
      <c r="J12764" s="1" t="s">
        <v>26269</v>
      </c>
      <c r="K12764" t="s">
        <v>13204</v>
      </c>
    </row>
    <row r="12765" spans="10:11" x14ac:dyDescent="0.25">
      <c r="J12765" s="1" t="s">
        <v>26270</v>
      </c>
      <c r="K12765" t="s">
        <v>1844</v>
      </c>
    </row>
    <row r="12766" spans="10:11" x14ac:dyDescent="0.25">
      <c r="J12766" s="1" t="s">
        <v>26271</v>
      </c>
      <c r="K12766" t="s">
        <v>13205</v>
      </c>
    </row>
    <row r="12767" spans="10:11" x14ac:dyDescent="0.25">
      <c r="J12767" s="1" t="s">
        <v>26272</v>
      </c>
      <c r="K12767" t="s">
        <v>13206</v>
      </c>
    </row>
    <row r="12768" spans="10:11" x14ac:dyDescent="0.25">
      <c r="J12768" s="1" t="s">
        <v>26273</v>
      </c>
      <c r="K12768" t="s">
        <v>1845</v>
      </c>
    </row>
    <row r="12769" spans="10:11" x14ac:dyDescent="0.25">
      <c r="J12769" s="1" t="s">
        <v>26274</v>
      </c>
      <c r="K12769" t="s">
        <v>13207</v>
      </c>
    </row>
    <row r="12770" spans="10:11" x14ac:dyDescent="0.25">
      <c r="J12770" s="1" t="s">
        <v>26275</v>
      </c>
      <c r="K12770" t="s">
        <v>13208</v>
      </c>
    </row>
    <row r="12771" spans="10:11" x14ac:dyDescent="0.25">
      <c r="J12771" s="1" t="s">
        <v>26276</v>
      </c>
      <c r="K12771" t="s">
        <v>1846</v>
      </c>
    </row>
    <row r="12772" spans="10:11" x14ac:dyDescent="0.25">
      <c r="J12772" s="1" t="s">
        <v>26277</v>
      </c>
      <c r="K12772" t="s">
        <v>13209</v>
      </c>
    </row>
    <row r="12773" spans="10:11" x14ac:dyDescent="0.25">
      <c r="J12773" s="1" t="s">
        <v>26278</v>
      </c>
      <c r="K12773" t="s">
        <v>1847</v>
      </c>
    </row>
    <row r="12774" spans="10:11" x14ac:dyDescent="0.25">
      <c r="J12774" s="1" t="s">
        <v>26279</v>
      </c>
      <c r="K12774" t="s">
        <v>13210</v>
      </c>
    </row>
    <row r="12775" spans="10:11" x14ac:dyDescent="0.25">
      <c r="J12775" s="1" t="s">
        <v>26280</v>
      </c>
      <c r="K12775" t="s">
        <v>13211</v>
      </c>
    </row>
    <row r="12776" spans="10:11" x14ac:dyDescent="0.25">
      <c r="J12776" s="1" t="s">
        <v>26281</v>
      </c>
      <c r="K12776" t="s">
        <v>1848</v>
      </c>
    </row>
    <row r="12777" spans="10:11" x14ac:dyDescent="0.25">
      <c r="J12777" s="1" t="s">
        <v>26282</v>
      </c>
      <c r="K12777" t="s">
        <v>13212</v>
      </c>
    </row>
    <row r="12778" spans="10:11" x14ac:dyDescent="0.25">
      <c r="J12778" s="1" t="s">
        <v>26283</v>
      </c>
      <c r="K12778" t="s">
        <v>13213</v>
      </c>
    </row>
    <row r="12779" spans="10:11" x14ac:dyDescent="0.25">
      <c r="J12779" s="1" t="s">
        <v>26284</v>
      </c>
      <c r="K12779" t="s">
        <v>13214</v>
      </c>
    </row>
    <row r="12780" spans="10:11" x14ac:dyDescent="0.25">
      <c r="J12780" s="1" t="s">
        <v>26285</v>
      </c>
      <c r="K12780" t="s">
        <v>13215</v>
      </c>
    </row>
    <row r="12781" spans="10:11" x14ac:dyDescent="0.25">
      <c r="J12781" s="1" t="s">
        <v>26286</v>
      </c>
      <c r="K12781" t="s">
        <v>13216</v>
      </c>
    </row>
    <row r="12782" spans="10:11" x14ac:dyDescent="0.25">
      <c r="J12782" s="1" t="s">
        <v>26287</v>
      </c>
      <c r="K12782" t="s">
        <v>1849</v>
      </c>
    </row>
    <row r="12783" spans="10:11" x14ac:dyDescent="0.25">
      <c r="J12783" s="1" t="s">
        <v>26288</v>
      </c>
      <c r="K12783" t="s">
        <v>13217</v>
      </c>
    </row>
    <row r="12784" spans="10:11" x14ac:dyDescent="0.25">
      <c r="J12784" s="1" t="s">
        <v>26289</v>
      </c>
      <c r="K12784" t="s">
        <v>13218</v>
      </c>
    </row>
    <row r="12785" spans="10:11" x14ac:dyDescent="0.25">
      <c r="J12785" s="1" t="s">
        <v>26290</v>
      </c>
      <c r="K12785" t="s">
        <v>13219</v>
      </c>
    </row>
    <row r="12786" spans="10:11" x14ac:dyDescent="0.25">
      <c r="J12786" s="1" t="s">
        <v>26291</v>
      </c>
      <c r="K12786" t="s">
        <v>2593</v>
      </c>
    </row>
    <row r="12787" spans="10:11" x14ac:dyDescent="0.25">
      <c r="J12787" s="1" t="s">
        <v>26292</v>
      </c>
      <c r="K12787" t="s">
        <v>1850</v>
      </c>
    </row>
    <row r="12788" spans="10:11" x14ac:dyDescent="0.25">
      <c r="J12788" s="1" t="s">
        <v>26293</v>
      </c>
      <c r="K12788" t="s">
        <v>2594</v>
      </c>
    </row>
    <row r="12789" spans="10:11" x14ac:dyDescent="0.25">
      <c r="J12789" s="1" t="s">
        <v>26294</v>
      </c>
      <c r="K12789" t="s">
        <v>13220</v>
      </c>
    </row>
    <row r="12790" spans="10:11" x14ac:dyDescent="0.25">
      <c r="J12790" s="1" t="s">
        <v>26295</v>
      </c>
      <c r="K12790" t="s">
        <v>13221</v>
      </c>
    </row>
    <row r="12791" spans="10:11" x14ac:dyDescent="0.25">
      <c r="J12791" s="1" t="s">
        <v>26296</v>
      </c>
      <c r="K12791" t="s">
        <v>13222</v>
      </c>
    </row>
    <row r="12792" spans="10:11" x14ac:dyDescent="0.25">
      <c r="J12792" s="1" t="s">
        <v>26297</v>
      </c>
      <c r="K12792" t="s">
        <v>2595</v>
      </c>
    </row>
    <row r="12793" spans="10:11" x14ac:dyDescent="0.25">
      <c r="J12793" s="1" t="s">
        <v>26298</v>
      </c>
      <c r="K12793" t="s">
        <v>13223</v>
      </c>
    </row>
    <row r="12794" spans="10:11" x14ac:dyDescent="0.25">
      <c r="J12794" s="1" t="s">
        <v>26299</v>
      </c>
      <c r="K12794" t="s">
        <v>1851</v>
      </c>
    </row>
    <row r="12795" spans="10:11" x14ac:dyDescent="0.25">
      <c r="J12795" s="1" t="s">
        <v>26300</v>
      </c>
      <c r="K12795" t="s">
        <v>13224</v>
      </c>
    </row>
    <row r="12796" spans="10:11" x14ac:dyDescent="0.25">
      <c r="J12796" s="1" t="s">
        <v>26301</v>
      </c>
      <c r="K12796" t="s">
        <v>13225</v>
      </c>
    </row>
    <row r="12797" spans="10:11" x14ac:dyDescent="0.25">
      <c r="J12797" s="1" t="s">
        <v>26302</v>
      </c>
      <c r="K12797" t="s">
        <v>13226</v>
      </c>
    </row>
    <row r="12798" spans="10:11" x14ac:dyDescent="0.25">
      <c r="J12798" s="1" t="s">
        <v>26303</v>
      </c>
      <c r="K12798" t="s">
        <v>1852</v>
      </c>
    </row>
    <row r="12799" spans="10:11" x14ac:dyDescent="0.25">
      <c r="J12799" s="1" t="s">
        <v>26304</v>
      </c>
      <c r="K12799" t="s">
        <v>13227</v>
      </c>
    </row>
    <row r="12800" spans="10:11" x14ac:dyDescent="0.25">
      <c r="J12800" s="1" t="s">
        <v>26305</v>
      </c>
      <c r="K12800" t="s">
        <v>13228</v>
      </c>
    </row>
    <row r="12801" spans="10:11" x14ac:dyDescent="0.25">
      <c r="J12801" s="1" t="s">
        <v>26306</v>
      </c>
      <c r="K12801" t="s">
        <v>13229</v>
      </c>
    </row>
    <row r="12802" spans="10:11" x14ac:dyDescent="0.25">
      <c r="J12802" s="1" t="s">
        <v>26307</v>
      </c>
      <c r="K12802" t="s">
        <v>13230</v>
      </c>
    </row>
    <row r="12803" spans="10:11" x14ac:dyDescent="0.25">
      <c r="J12803" s="1" t="s">
        <v>26308</v>
      </c>
      <c r="K12803" t="s">
        <v>13231</v>
      </c>
    </row>
    <row r="12804" spans="10:11" x14ac:dyDescent="0.25">
      <c r="J12804" s="1" t="s">
        <v>26309</v>
      </c>
      <c r="K12804" t="s">
        <v>13232</v>
      </c>
    </row>
    <row r="12805" spans="10:11" x14ac:dyDescent="0.25">
      <c r="J12805" s="1" t="s">
        <v>26310</v>
      </c>
      <c r="K12805" t="s">
        <v>13233</v>
      </c>
    </row>
    <row r="12806" spans="10:11" x14ac:dyDescent="0.25">
      <c r="J12806" s="1" t="s">
        <v>26311</v>
      </c>
      <c r="K12806" t="s">
        <v>13234</v>
      </c>
    </row>
    <row r="12807" spans="10:11" x14ac:dyDescent="0.25">
      <c r="J12807" s="1" t="s">
        <v>26312</v>
      </c>
      <c r="K12807" t="s">
        <v>13235</v>
      </c>
    </row>
    <row r="12808" spans="10:11" x14ac:dyDescent="0.25">
      <c r="J12808" s="1" t="s">
        <v>26313</v>
      </c>
      <c r="K12808" t="s">
        <v>13236</v>
      </c>
    </row>
    <row r="12809" spans="10:11" x14ac:dyDescent="0.25">
      <c r="J12809" s="1" t="s">
        <v>26314</v>
      </c>
      <c r="K12809" t="s">
        <v>13237</v>
      </c>
    </row>
    <row r="12810" spans="10:11" x14ac:dyDescent="0.25">
      <c r="J12810" s="1" t="s">
        <v>26315</v>
      </c>
      <c r="K12810" t="s">
        <v>715</v>
      </c>
    </row>
    <row r="12811" spans="10:11" x14ac:dyDescent="0.25">
      <c r="J12811" s="1" t="s">
        <v>26316</v>
      </c>
      <c r="K12811" t="s">
        <v>13238</v>
      </c>
    </row>
    <row r="12812" spans="10:11" x14ac:dyDescent="0.25">
      <c r="J12812" s="1" t="s">
        <v>26317</v>
      </c>
      <c r="K12812" t="s">
        <v>2596</v>
      </c>
    </row>
    <row r="12813" spans="10:11" x14ac:dyDescent="0.25">
      <c r="J12813" s="1" t="s">
        <v>26318</v>
      </c>
      <c r="K12813" t="s">
        <v>13239</v>
      </c>
    </row>
    <row r="12814" spans="10:11" x14ac:dyDescent="0.25">
      <c r="J12814" s="1" t="s">
        <v>26319</v>
      </c>
      <c r="K12814" t="s">
        <v>13240</v>
      </c>
    </row>
    <row r="12815" spans="10:11" x14ac:dyDescent="0.25">
      <c r="J12815" s="1" t="s">
        <v>26320</v>
      </c>
      <c r="K12815" t="s">
        <v>13241</v>
      </c>
    </row>
    <row r="12816" spans="10:11" x14ac:dyDescent="0.25">
      <c r="J12816" s="1" t="s">
        <v>26321</v>
      </c>
      <c r="K12816" t="s">
        <v>13242</v>
      </c>
    </row>
    <row r="12817" spans="10:11" x14ac:dyDescent="0.25">
      <c r="J12817" s="1" t="s">
        <v>26322</v>
      </c>
      <c r="K12817" t="s">
        <v>1068</v>
      </c>
    </row>
    <row r="12818" spans="10:11" x14ac:dyDescent="0.25">
      <c r="J12818" s="1" t="s">
        <v>26323</v>
      </c>
      <c r="K12818" t="s">
        <v>13243</v>
      </c>
    </row>
    <row r="12819" spans="10:11" x14ac:dyDescent="0.25">
      <c r="J12819" s="1" t="s">
        <v>26324</v>
      </c>
      <c r="K12819" t="s">
        <v>2597</v>
      </c>
    </row>
    <row r="12820" spans="10:11" x14ac:dyDescent="0.25">
      <c r="J12820" s="1" t="s">
        <v>26325</v>
      </c>
      <c r="K12820" t="s">
        <v>13244</v>
      </c>
    </row>
    <row r="12821" spans="10:11" x14ac:dyDescent="0.25">
      <c r="J12821" s="1" t="s">
        <v>26326</v>
      </c>
      <c r="K12821" t="s">
        <v>13245</v>
      </c>
    </row>
    <row r="12822" spans="10:11" x14ac:dyDescent="0.25">
      <c r="J12822" s="1" t="s">
        <v>26327</v>
      </c>
      <c r="K12822" t="s">
        <v>13246</v>
      </c>
    </row>
    <row r="12823" spans="10:11" x14ac:dyDescent="0.25">
      <c r="J12823" s="1" t="s">
        <v>26328</v>
      </c>
      <c r="K12823" t="s">
        <v>13247</v>
      </c>
    </row>
    <row r="12824" spans="10:11" x14ac:dyDescent="0.25">
      <c r="J12824" s="1" t="s">
        <v>26329</v>
      </c>
      <c r="K12824" t="s">
        <v>13248</v>
      </c>
    </row>
    <row r="12825" spans="10:11" x14ac:dyDescent="0.25">
      <c r="J12825" s="1" t="s">
        <v>26330</v>
      </c>
      <c r="K12825" t="s">
        <v>13249</v>
      </c>
    </row>
    <row r="12826" spans="10:11" x14ac:dyDescent="0.25">
      <c r="J12826" s="1" t="s">
        <v>26331</v>
      </c>
      <c r="K12826" t="s">
        <v>13250</v>
      </c>
    </row>
    <row r="12827" spans="10:11" x14ac:dyDescent="0.25">
      <c r="J12827" s="1" t="s">
        <v>26332</v>
      </c>
      <c r="K12827" t="s">
        <v>13251</v>
      </c>
    </row>
    <row r="12828" spans="10:11" x14ac:dyDescent="0.25">
      <c r="J12828" s="1" t="s">
        <v>26333</v>
      </c>
      <c r="K12828" t="s">
        <v>13252</v>
      </c>
    </row>
    <row r="12829" spans="10:11" x14ac:dyDescent="0.25">
      <c r="J12829" s="1" t="s">
        <v>26334</v>
      </c>
      <c r="K12829" t="s">
        <v>13253</v>
      </c>
    </row>
    <row r="12830" spans="10:11" x14ac:dyDescent="0.25">
      <c r="J12830" s="1" t="s">
        <v>26335</v>
      </c>
      <c r="K12830" t="s">
        <v>13254</v>
      </c>
    </row>
    <row r="12831" spans="10:11" x14ac:dyDescent="0.25">
      <c r="J12831" s="1" t="s">
        <v>26336</v>
      </c>
      <c r="K12831" t="s">
        <v>13255</v>
      </c>
    </row>
    <row r="12832" spans="10:11" x14ac:dyDescent="0.25">
      <c r="J12832" s="1" t="s">
        <v>26337</v>
      </c>
      <c r="K12832" t="s">
        <v>1853</v>
      </c>
    </row>
    <row r="12833" spans="10:11" x14ac:dyDescent="0.25">
      <c r="J12833" s="1" t="s">
        <v>26338</v>
      </c>
      <c r="K12833" t="s">
        <v>13256</v>
      </c>
    </row>
    <row r="12834" spans="10:11" x14ac:dyDescent="0.25">
      <c r="J12834" s="1" t="s">
        <v>26339</v>
      </c>
      <c r="K12834" t="s">
        <v>13257</v>
      </c>
    </row>
    <row r="12835" spans="10:11" x14ac:dyDescent="0.25">
      <c r="J12835" s="1" t="s">
        <v>26340</v>
      </c>
      <c r="K12835" t="s">
        <v>13258</v>
      </c>
    </row>
    <row r="12836" spans="10:11" x14ac:dyDescent="0.25">
      <c r="J12836" s="1" t="s">
        <v>26341</v>
      </c>
      <c r="K12836" t="s">
        <v>13259</v>
      </c>
    </row>
    <row r="12837" spans="10:11" x14ac:dyDescent="0.25">
      <c r="J12837" s="1" t="s">
        <v>26342</v>
      </c>
      <c r="K12837" t="s">
        <v>13260</v>
      </c>
    </row>
    <row r="12838" spans="10:11" x14ac:dyDescent="0.25">
      <c r="J12838" s="1" t="s">
        <v>26343</v>
      </c>
      <c r="K12838" t="s">
        <v>13261</v>
      </c>
    </row>
    <row r="12839" spans="10:11" x14ac:dyDescent="0.25">
      <c r="J12839" s="1" t="s">
        <v>26344</v>
      </c>
      <c r="K12839" t="s">
        <v>13262</v>
      </c>
    </row>
    <row r="12840" spans="10:11" x14ac:dyDescent="0.25">
      <c r="J12840" s="1" t="s">
        <v>26345</v>
      </c>
      <c r="K12840" t="s">
        <v>13263</v>
      </c>
    </row>
    <row r="12841" spans="10:11" x14ac:dyDescent="0.25">
      <c r="J12841" s="1" t="s">
        <v>26346</v>
      </c>
      <c r="K12841" t="s">
        <v>13264</v>
      </c>
    </row>
    <row r="12842" spans="10:11" x14ac:dyDescent="0.25">
      <c r="J12842" s="1" t="s">
        <v>26347</v>
      </c>
      <c r="K12842" t="s">
        <v>13265</v>
      </c>
    </row>
    <row r="12843" spans="10:11" x14ac:dyDescent="0.25">
      <c r="J12843" s="1" t="s">
        <v>26348</v>
      </c>
      <c r="K12843" t="s">
        <v>13266</v>
      </c>
    </row>
    <row r="12844" spans="10:11" x14ac:dyDescent="0.25">
      <c r="J12844" s="1" t="s">
        <v>26349</v>
      </c>
      <c r="K12844" t="s">
        <v>13267</v>
      </c>
    </row>
    <row r="12845" spans="10:11" x14ac:dyDescent="0.25">
      <c r="J12845" s="1" t="s">
        <v>26350</v>
      </c>
      <c r="K12845" t="s">
        <v>13268</v>
      </c>
    </row>
    <row r="12846" spans="10:11" x14ac:dyDescent="0.25">
      <c r="J12846" s="1" t="s">
        <v>26351</v>
      </c>
      <c r="K12846" t="s">
        <v>1854</v>
      </c>
    </row>
    <row r="12847" spans="10:11" x14ac:dyDescent="0.25">
      <c r="J12847" s="1" t="s">
        <v>26352</v>
      </c>
      <c r="K12847" t="s">
        <v>1855</v>
      </c>
    </row>
    <row r="12848" spans="10:11" x14ac:dyDescent="0.25">
      <c r="J12848" s="1" t="s">
        <v>26353</v>
      </c>
      <c r="K12848" t="s">
        <v>13269</v>
      </c>
    </row>
    <row r="12849" spans="10:11" x14ac:dyDescent="0.25">
      <c r="J12849" s="1" t="s">
        <v>26354</v>
      </c>
      <c r="K12849" t="s">
        <v>1069</v>
      </c>
    </row>
    <row r="12850" spans="10:11" x14ac:dyDescent="0.25">
      <c r="J12850" s="1" t="s">
        <v>26355</v>
      </c>
      <c r="K12850" t="s">
        <v>2598</v>
      </c>
    </row>
    <row r="12851" spans="10:11" x14ac:dyDescent="0.25">
      <c r="J12851" s="1" t="s">
        <v>26356</v>
      </c>
      <c r="K12851" t="s">
        <v>1856</v>
      </c>
    </row>
    <row r="12852" spans="10:11" x14ac:dyDescent="0.25">
      <c r="J12852" s="1" t="s">
        <v>26357</v>
      </c>
      <c r="K12852" t="s">
        <v>1857</v>
      </c>
    </row>
    <row r="12853" spans="10:11" x14ac:dyDescent="0.25">
      <c r="J12853" s="1" t="s">
        <v>26358</v>
      </c>
      <c r="K12853" t="s">
        <v>13270</v>
      </c>
    </row>
    <row r="12854" spans="10:11" x14ac:dyDescent="0.25">
      <c r="J12854" s="1" t="s">
        <v>26359</v>
      </c>
      <c r="K12854" t="s">
        <v>13271</v>
      </c>
    </row>
    <row r="12855" spans="10:11" x14ac:dyDescent="0.25">
      <c r="J12855" s="1" t="s">
        <v>26360</v>
      </c>
      <c r="K12855" t="s">
        <v>13272</v>
      </c>
    </row>
    <row r="12856" spans="10:11" x14ac:dyDescent="0.25">
      <c r="J12856" s="1" t="s">
        <v>26361</v>
      </c>
    </row>
    <row r="12857" spans="10:11" x14ac:dyDescent="0.25">
      <c r="J12857" s="1" t="s">
        <v>26362</v>
      </c>
    </row>
    <row r="12858" spans="10:11" x14ac:dyDescent="0.25">
      <c r="J12858" s="1" t="s">
        <v>26363</v>
      </c>
    </row>
    <row r="12859" spans="10:11" x14ac:dyDescent="0.25">
      <c r="J12859" s="1" t="s">
        <v>26364</v>
      </c>
    </row>
    <row r="12860" spans="10:11" x14ac:dyDescent="0.25">
      <c r="J12860" s="1" t="s">
        <v>26365</v>
      </c>
    </row>
    <row r="12861" spans="10:11" x14ac:dyDescent="0.25">
      <c r="J12861" s="1" t="s">
        <v>26366</v>
      </c>
    </row>
    <row r="12862" spans="10:11" x14ac:dyDescent="0.25">
      <c r="J12862" s="1" t="s">
        <v>26367</v>
      </c>
    </row>
    <row r="12863" spans="10:11" x14ac:dyDescent="0.25">
      <c r="J12863" s="1" t="s">
        <v>26368</v>
      </c>
    </row>
    <row r="12864" spans="10:11" x14ac:dyDescent="0.25">
      <c r="J12864" s="1" t="s">
        <v>26369</v>
      </c>
    </row>
    <row r="12865" spans="10:10" x14ac:dyDescent="0.25">
      <c r="J12865" s="1" t="s">
        <v>26370</v>
      </c>
    </row>
    <row r="12866" spans="10:10" x14ac:dyDescent="0.25">
      <c r="J12866" s="1" t="s">
        <v>26371</v>
      </c>
    </row>
    <row r="12867" spans="10:10" x14ac:dyDescent="0.25">
      <c r="J12867" s="1" t="s">
        <v>26372</v>
      </c>
    </row>
    <row r="12868" spans="10:10" x14ac:dyDescent="0.25">
      <c r="J12868" s="1" t="s">
        <v>26373</v>
      </c>
    </row>
    <row r="12869" spans="10:10" x14ac:dyDescent="0.25">
      <c r="J12869" s="1" t="s">
        <v>26374</v>
      </c>
    </row>
    <row r="12870" spans="10:10" x14ac:dyDescent="0.25">
      <c r="J12870" s="1" t="s">
        <v>26375</v>
      </c>
    </row>
    <row r="12871" spans="10:10" x14ac:dyDescent="0.25">
      <c r="J12871" s="1" t="s">
        <v>26376</v>
      </c>
    </row>
    <row r="12872" spans="10:10" x14ac:dyDescent="0.25">
      <c r="J12872" s="1" t="s">
        <v>26377</v>
      </c>
    </row>
    <row r="12873" spans="10:10" x14ac:dyDescent="0.25">
      <c r="J12873" s="1" t="s">
        <v>26378</v>
      </c>
    </row>
    <row r="12874" spans="10:10" x14ac:dyDescent="0.25">
      <c r="J12874" s="1" t="s">
        <v>26379</v>
      </c>
    </row>
    <row r="12875" spans="10:10" x14ac:dyDescent="0.25">
      <c r="J12875" s="1" t="s">
        <v>26380</v>
      </c>
    </row>
    <row r="12876" spans="10:10" x14ac:dyDescent="0.25">
      <c r="J12876" s="1" t="s">
        <v>26381</v>
      </c>
    </row>
    <row r="12877" spans="10:10" x14ac:dyDescent="0.25">
      <c r="J12877" s="1" t="s">
        <v>26382</v>
      </c>
    </row>
    <row r="12878" spans="10:10" x14ac:dyDescent="0.25">
      <c r="J12878" s="1" t="s">
        <v>26383</v>
      </c>
    </row>
    <row r="12879" spans="10:10" x14ac:dyDescent="0.25">
      <c r="J12879" s="1" t="s">
        <v>26384</v>
      </c>
    </row>
    <row r="12880" spans="10:10" x14ac:dyDescent="0.25">
      <c r="J12880" s="1" t="s">
        <v>26385</v>
      </c>
    </row>
    <row r="12881" spans="10:10" x14ac:dyDescent="0.25">
      <c r="J12881" s="1" t="s">
        <v>26386</v>
      </c>
    </row>
    <row r="12882" spans="10:10" x14ac:dyDescent="0.25">
      <c r="J12882" s="1" t="s">
        <v>26387</v>
      </c>
    </row>
    <row r="12883" spans="10:10" x14ac:dyDescent="0.25">
      <c r="J12883" s="1" t="s">
        <v>26388</v>
      </c>
    </row>
    <row r="12884" spans="10:10" x14ac:dyDescent="0.25">
      <c r="J12884" s="1" t="s">
        <v>26389</v>
      </c>
    </row>
    <row r="12885" spans="10:10" x14ac:dyDescent="0.25">
      <c r="J12885" s="1" t="s">
        <v>26390</v>
      </c>
    </row>
    <row r="12886" spans="10:10" x14ac:dyDescent="0.25">
      <c r="J12886" s="1" t="s">
        <v>26391</v>
      </c>
    </row>
    <row r="12887" spans="10:10" x14ac:dyDescent="0.25">
      <c r="J12887" s="1" t="s">
        <v>26392</v>
      </c>
    </row>
    <row r="12888" spans="10:10" x14ac:dyDescent="0.25">
      <c r="J12888" s="1" t="s">
        <v>26393</v>
      </c>
    </row>
    <row r="12889" spans="10:10" x14ac:dyDescent="0.25">
      <c r="J12889" s="1" t="s">
        <v>26394</v>
      </c>
    </row>
    <row r="12890" spans="10:10" x14ac:dyDescent="0.25">
      <c r="J12890" s="1" t="s">
        <v>26395</v>
      </c>
    </row>
    <row r="12891" spans="10:10" x14ac:dyDescent="0.25">
      <c r="J12891" s="1" t="s">
        <v>26396</v>
      </c>
    </row>
    <row r="12892" spans="10:10" x14ac:dyDescent="0.25">
      <c r="J12892" s="1" t="s">
        <v>26397</v>
      </c>
    </row>
    <row r="12893" spans="10:10" x14ac:dyDescent="0.25">
      <c r="J12893" s="1" t="s">
        <v>26398</v>
      </c>
    </row>
    <row r="12894" spans="10:10" x14ac:dyDescent="0.25">
      <c r="J12894" s="1" t="s">
        <v>26399</v>
      </c>
    </row>
    <row r="12895" spans="10:10" x14ac:dyDescent="0.25">
      <c r="J12895" s="1" t="s">
        <v>26400</v>
      </c>
    </row>
    <row r="12896" spans="10:10" x14ac:dyDescent="0.25">
      <c r="J12896" s="1" t="s">
        <v>26401</v>
      </c>
    </row>
    <row r="12897" spans="10:10" x14ac:dyDescent="0.25">
      <c r="J12897" s="1" t="s">
        <v>26402</v>
      </c>
    </row>
    <row r="12898" spans="10:10" x14ac:dyDescent="0.25">
      <c r="J12898" s="1" t="s">
        <v>26403</v>
      </c>
    </row>
    <row r="12899" spans="10:10" x14ac:dyDescent="0.25">
      <c r="J12899" s="1" t="s">
        <v>26404</v>
      </c>
    </row>
    <row r="12900" spans="10:10" x14ac:dyDescent="0.25">
      <c r="J12900" s="1" t="s">
        <v>26405</v>
      </c>
    </row>
    <row r="12901" spans="10:10" x14ac:dyDescent="0.25">
      <c r="J12901" s="1" t="s">
        <v>26406</v>
      </c>
    </row>
    <row r="12902" spans="10:10" x14ac:dyDescent="0.25">
      <c r="J12902" s="1" t="s">
        <v>26407</v>
      </c>
    </row>
    <row r="12903" spans="10:10" x14ac:dyDescent="0.25">
      <c r="J12903" s="1" t="s">
        <v>26408</v>
      </c>
    </row>
    <row r="12904" spans="10:10" x14ac:dyDescent="0.25">
      <c r="J12904" s="1" t="s">
        <v>26409</v>
      </c>
    </row>
    <row r="12905" spans="10:10" x14ac:dyDescent="0.25">
      <c r="J12905" s="1" t="s">
        <v>26410</v>
      </c>
    </row>
    <row r="12906" spans="10:10" x14ac:dyDescent="0.25">
      <c r="J12906" s="1" t="s">
        <v>26411</v>
      </c>
    </row>
    <row r="12907" spans="10:10" x14ac:dyDescent="0.25">
      <c r="J12907" s="1" t="s">
        <v>26412</v>
      </c>
    </row>
    <row r="12908" spans="10:10" x14ac:dyDescent="0.25">
      <c r="J12908" s="1" t="s">
        <v>26413</v>
      </c>
    </row>
    <row r="12909" spans="10:10" x14ac:dyDescent="0.25">
      <c r="J12909" s="1" t="s">
        <v>26414</v>
      </c>
    </row>
    <row r="12910" spans="10:10" x14ac:dyDescent="0.25">
      <c r="J12910" s="1" t="s">
        <v>26415</v>
      </c>
    </row>
    <row r="12911" spans="10:10" x14ac:dyDescent="0.25">
      <c r="J12911" s="1" t="s">
        <v>26416</v>
      </c>
    </row>
    <row r="12912" spans="10:10" x14ac:dyDescent="0.25">
      <c r="J12912" s="1" t="s">
        <v>26417</v>
      </c>
    </row>
    <row r="12913" spans="10:10" x14ac:dyDescent="0.25">
      <c r="J12913" s="1" t="s">
        <v>26418</v>
      </c>
    </row>
    <row r="12914" spans="10:10" x14ac:dyDescent="0.25">
      <c r="J12914" s="1" t="s">
        <v>26419</v>
      </c>
    </row>
    <row r="12915" spans="10:10" x14ac:dyDescent="0.25">
      <c r="J12915" s="1" t="s">
        <v>26420</v>
      </c>
    </row>
    <row r="12916" spans="10:10" x14ac:dyDescent="0.25">
      <c r="J12916" s="1" t="s">
        <v>26421</v>
      </c>
    </row>
    <row r="12917" spans="10:10" x14ac:dyDescent="0.25">
      <c r="J12917" s="1" t="s">
        <v>26422</v>
      </c>
    </row>
    <row r="12918" spans="10:10" x14ac:dyDescent="0.25">
      <c r="J12918" s="1" t="s">
        <v>26423</v>
      </c>
    </row>
    <row r="12919" spans="10:10" x14ac:dyDescent="0.25">
      <c r="J12919" s="1" t="s">
        <v>26424</v>
      </c>
    </row>
    <row r="12920" spans="10:10" x14ac:dyDescent="0.25">
      <c r="J12920" s="1" t="s">
        <v>26425</v>
      </c>
    </row>
    <row r="12921" spans="10:10" x14ac:dyDescent="0.25">
      <c r="J12921" s="1" t="s">
        <v>26426</v>
      </c>
    </row>
    <row r="12922" spans="10:10" x14ac:dyDescent="0.25">
      <c r="J12922" s="1" t="s">
        <v>26427</v>
      </c>
    </row>
    <row r="12923" spans="10:10" x14ac:dyDescent="0.25">
      <c r="J12923" s="1" t="s">
        <v>26428</v>
      </c>
    </row>
    <row r="12924" spans="10:10" x14ac:dyDescent="0.25">
      <c r="J12924" s="1" t="s">
        <v>26429</v>
      </c>
    </row>
    <row r="12925" spans="10:10" x14ac:dyDescent="0.25">
      <c r="J12925" s="1" t="s">
        <v>26430</v>
      </c>
    </row>
    <row r="12926" spans="10:10" x14ac:dyDescent="0.25">
      <c r="J12926" s="1" t="s">
        <v>26431</v>
      </c>
    </row>
    <row r="12927" spans="10:10" x14ac:dyDescent="0.25">
      <c r="J12927" s="1" t="s">
        <v>26432</v>
      </c>
    </row>
    <row r="12928" spans="10:10" x14ac:dyDescent="0.25">
      <c r="J12928" s="1" t="s">
        <v>26433</v>
      </c>
    </row>
    <row r="12929" spans="10:10" x14ac:dyDescent="0.25">
      <c r="J12929" s="1" t="s">
        <v>26434</v>
      </c>
    </row>
    <row r="12930" spans="10:10" x14ac:dyDescent="0.25">
      <c r="J12930" s="1" t="s">
        <v>26435</v>
      </c>
    </row>
    <row r="12931" spans="10:10" x14ac:dyDescent="0.25">
      <c r="J12931" s="1" t="s">
        <v>26436</v>
      </c>
    </row>
    <row r="12932" spans="10:10" x14ac:dyDescent="0.25">
      <c r="J12932" s="1" t="s">
        <v>26437</v>
      </c>
    </row>
    <row r="12933" spans="10:10" x14ac:dyDescent="0.25">
      <c r="J12933" s="1" t="s">
        <v>26438</v>
      </c>
    </row>
    <row r="12934" spans="10:10" x14ac:dyDescent="0.25">
      <c r="J12934" s="1" t="s">
        <v>26439</v>
      </c>
    </row>
    <row r="12935" spans="10:10" x14ac:dyDescent="0.25">
      <c r="J12935" s="1" t="s">
        <v>26440</v>
      </c>
    </row>
    <row r="12936" spans="10:10" x14ac:dyDescent="0.25">
      <c r="J12936" s="1" t="s">
        <v>26441</v>
      </c>
    </row>
    <row r="12937" spans="10:10" x14ac:dyDescent="0.25">
      <c r="J12937" s="1" t="s">
        <v>26442</v>
      </c>
    </row>
    <row r="12938" spans="10:10" x14ac:dyDescent="0.25">
      <c r="J12938" s="1" t="s">
        <v>26443</v>
      </c>
    </row>
    <row r="12939" spans="10:10" x14ac:dyDescent="0.25">
      <c r="J12939" s="1" t="s">
        <v>26444</v>
      </c>
    </row>
    <row r="12940" spans="10:10" x14ac:dyDescent="0.25">
      <c r="J12940" s="1" t="s">
        <v>26445</v>
      </c>
    </row>
    <row r="12941" spans="10:10" x14ac:dyDescent="0.25">
      <c r="J12941" s="1" t="s">
        <v>26446</v>
      </c>
    </row>
    <row r="12942" spans="10:10" x14ac:dyDescent="0.25">
      <c r="J12942" s="1" t="s">
        <v>26447</v>
      </c>
    </row>
    <row r="12943" spans="10:10" x14ac:dyDescent="0.25">
      <c r="J12943" s="1" t="s">
        <v>26448</v>
      </c>
    </row>
    <row r="12944" spans="10:10" x14ac:dyDescent="0.25">
      <c r="J12944" s="1" t="s">
        <v>26449</v>
      </c>
    </row>
    <row r="12945" spans="10:10" x14ac:dyDescent="0.25">
      <c r="J12945" s="1" t="s">
        <v>26450</v>
      </c>
    </row>
    <row r="12946" spans="10:10" x14ac:dyDescent="0.25">
      <c r="J12946" s="1" t="s">
        <v>26451</v>
      </c>
    </row>
    <row r="12947" spans="10:10" x14ac:dyDescent="0.25">
      <c r="J12947" s="1" t="s">
        <v>26452</v>
      </c>
    </row>
    <row r="12948" spans="10:10" x14ac:dyDescent="0.25">
      <c r="J12948" s="1" t="s">
        <v>26453</v>
      </c>
    </row>
    <row r="12949" spans="10:10" x14ac:dyDescent="0.25">
      <c r="J12949" s="1" t="s">
        <v>26454</v>
      </c>
    </row>
    <row r="12950" spans="10:10" x14ac:dyDescent="0.25">
      <c r="J12950" s="1" t="s">
        <v>26455</v>
      </c>
    </row>
    <row r="12951" spans="10:10" x14ac:dyDescent="0.25">
      <c r="J12951" s="1" t="s">
        <v>26456</v>
      </c>
    </row>
    <row r="12952" spans="10:10" x14ac:dyDescent="0.25">
      <c r="J12952" s="1" t="s">
        <v>26457</v>
      </c>
    </row>
    <row r="12953" spans="10:10" x14ac:dyDescent="0.25">
      <c r="J12953" s="1" t="s">
        <v>26458</v>
      </c>
    </row>
    <row r="12954" spans="10:10" x14ac:dyDescent="0.25">
      <c r="J12954" s="1" t="s">
        <v>26459</v>
      </c>
    </row>
    <row r="12955" spans="10:10" x14ac:dyDescent="0.25">
      <c r="J12955" s="1" t="s">
        <v>26460</v>
      </c>
    </row>
    <row r="12956" spans="10:10" x14ac:dyDescent="0.25">
      <c r="J12956" s="1" t="s">
        <v>26461</v>
      </c>
    </row>
    <row r="12957" spans="10:10" x14ac:dyDescent="0.25">
      <c r="J12957" s="1" t="s">
        <v>26462</v>
      </c>
    </row>
    <row r="12958" spans="10:10" x14ac:dyDescent="0.25">
      <c r="J12958" s="1" t="s">
        <v>26463</v>
      </c>
    </row>
    <row r="12959" spans="10:10" x14ac:dyDescent="0.25">
      <c r="J12959" s="1" t="s">
        <v>26464</v>
      </c>
    </row>
    <row r="12960" spans="10:10" x14ac:dyDescent="0.25">
      <c r="J12960" s="1" t="s">
        <v>26465</v>
      </c>
    </row>
    <row r="12961" spans="10:10" x14ac:dyDescent="0.25">
      <c r="J12961" s="1" t="s">
        <v>26466</v>
      </c>
    </row>
    <row r="12962" spans="10:10" x14ac:dyDescent="0.25">
      <c r="J12962" s="1" t="s">
        <v>26467</v>
      </c>
    </row>
    <row r="12963" spans="10:10" x14ac:dyDescent="0.25">
      <c r="J12963" s="1" t="s">
        <v>26468</v>
      </c>
    </row>
    <row r="12964" spans="10:10" x14ac:dyDescent="0.25">
      <c r="J12964" s="1" t="s">
        <v>26469</v>
      </c>
    </row>
    <row r="12965" spans="10:10" x14ac:dyDescent="0.25">
      <c r="J12965" s="1" t="s">
        <v>26470</v>
      </c>
    </row>
    <row r="12966" spans="10:10" x14ac:dyDescent="0.25">
      <c r="J12966" s="1" t="s">
        <v>26471</v>
      </c>
    </row>
    <row r="12967" spans="10:10" x14ac:dyDescent="0.25">
      <c r="J12967" s="1" t="s">
        <v>26472</v>
      </c>
    </row>
    <row r="12968" spans="10:10" x14ac:dyDescent="0.25">
      <c r="J12968" s="1" t="s">
        <v>26473</v>
      </c>
    </row>
    <row r="12969" spans="10:10" x14ac:dyDescent="0.25">
      <c r="J12969" s="1" t="s">
        <v>26474</v>
      </c>
    </row>
    <row r="12970" spans="10:10" x14ac:dyDescent="0.25">
      <c r="J12970" s="1" t="s">
        <v>26475</v>
      </c>
    </row>
    <row r="12971" spans="10:10" x14ac:dyDescent="0.25">
      <c r="J12971" s="1" t="s">
        <v>26476</v>
      </c>
    </row>
    <row r="12972" spans="10:10" x14ac:dyDescent="0.25">
      <c r="J12972" s="1" t="s">
        <v>26477</v>
      </c>
    </row>
    <row r="12973" spans="10:10" x14ac:dyDescent="0.25">
      <c r="J12973" s="1" t="s">
        <v>26478</v>
      </c>
    </row>
    <row r="12974" spans="10:10" x14ac:dyDescent="0.25">
      <c r="J12974" s="1" t="s">
        <v>26479</v>
      </c>
    </row>
    <row r="12975" spans="10:10" x14ac:dyDescent="0.25">
      <c r="J12975" s="1" t="s">
        <v>26480</v>
      </c>
    </row>
    <row r="12976" spans="10:10" x14ac:dyDescent="0.25">
      <c r="J12976" s="1" t="s">
        <v>26481</v>
      </c>
    </row>
    <row r="12977" spans="10:10" x14ac:dyDescent="0.25">
      <c r="J12977" s="1" t="s">
        <v>26482</v>
      </c>
    </row>
    <row r="12978" spans="10:10" x14ac:dyDescent="0.25">
      <c r="J12978" s="1" t="s">
        <v>26483</v>
      </c>
    </row>
    <row r="12979" spans="10:10" x14ac:dyDescent="0.25">
      <c r="J12979" s="1" t="s">
        <v>26484</v>
      </c>
    </row>
    <row r="12980" spans="10:10" x14ac:dyDescent="0.25">
      <c r="J12980" s="1" t="s">
        <v>26485</v>
      </c>
    </row>
    <row r="12981" spans="10:10" x14ac:dyDescent="0.25">
      <c r="J12981" s="1" t="s">
        <v>26486</v>
      </c>
    </row>
    <row r="12982" spans="10:10" x14ac:dyDescent="0.25">
      <c r="J12982" s="1" t="s">
        <v>26487</v>
      </c>
    </row>
    <row r="12983" spans="10:10" x14ac:dyDescent="0.25">
      <c r="J12983" s="1" t="s">
        <v>26488</v>
      </c>
    </row>
    <row r="12984" spans="10:10" x14ac:dyDescent="0.25">
      <c r="J12984" s="1" t="s">
        <v>26489</v>
      </c>
    </row>
    <row r="12985" spans="10:10" x14ac:dyDescent="0.25">
      <c r="J12985" s="1" t="s">
        <v>26490</v>
      </c>
    </row>
    <row r="12986" spans="10:10" x14ac:dyDescent="0.25">
      <c r="J12986" s="1" t="s">
        <v>26491</v>
      </c>
    </row>
    <row r="12987" spans="10:10" x14ac:dyDescent="0.25">
      <c r="J12987" s="1" t="s">
        <v>26492</v>
      </c>
    </row>
    <row r="12988" spans="10:10" x14ac:dyDescent="0.25">
      <c r="J12988" s="1" t="s">
        <v>26493</v>
      </c>
    </row>
    <row r="12989" spans="10:10" x14ac:dyDescent="0.25">
      <c r="J12989" s="1" t="s">
        <v>26494</v>
      </c>
    </row>
    <row r="12990" spans="10:10" x14ac:dyDescent="0.25">
      <c r="J12990" s="1" t="s">
        <v>26495</v>
      </c>
    </row>
    <row r="12991" spans="10:10" x14ac:dyDescent="0.25">
      <c r="J12991" s="1" t="s">
        <v>26496</v>
      </c>
    </row>
    <row r="12992" spans="10:10" x14ac:dyDescent="0.25">
      <c r="J12992" s="1" t="s">
        <v>26497</v>
      </c>
    </row>
    <row r="12993" spans="10:10" x14ac:dyDescent="0.25">
      <c r="J12993" s="1" t="s">
        <v>26498</v>
      </c>
    </row>
    <row r="12994" spans="10:10" x14ac:dyDescent="0.25">
      <c r="J12994" s="1" t="s">
        <v>26499</v>
      </c>
    </row>
    <row r="12995" spans="10:10" x14ac:dyDescent="0.25">
      <c r="J12995" s="1" t="s">
        <v>26500</v>
      </c>
    </row>
    <row r="12996" spans="10:10" x14ac:dyDescent="0.25">
      <c r="J12996" s="1" t="s">
        <v>26501</v>
      </c>
    </row>
    <row r="12997" spans="10:10" x14ac:dyDescent="0.25">
      <c r="J12997" s="1" t="s">
        <v>26502</v>
      </c>
    </row>
    <row r="12998" spans="10:10" x14ac:dyDescent="0.25">
      <c r="J12998" s="1" t="s">
        <v>26503</v>
      </c>
    </row>
    <row r="12999" spans="10:10" x14ac:dyDescent="0.25">
      <c r="J12999" s="1" t="s">
        <v>26504</v>
      </c>
    </row>
    <row r="13000" spans="10:10" x14ac:dyDescent="0.25">
      <c r="J13000" s="1" t="s">
        <v>26505</v>
      </c>
    </row>
    <row r="13001" spans="10:10" x14ac:dyDescent="0.25">
      <c r="J13001" s="1" t="s">
        <v>26506</v>
      </c>
    </row>
    <row r="13002" spans="10:10" x14ac:dyDescent="0.25">
      <c r="J13002" s="1" t="s">
        <v>26507</v>
      </c>
    </row>
    <row r="13003" spans="10:10" x14ac:dyDescent="0.25">
      <c r="J13003" s="1" t="s">
        <v>26508</v>
      </c>
    </row>
    <row r="13004" spans="10:10" x14ac:dyDescent="0.25">
      <c r="J13004" s="1" t="s">
        <v>26509</v>
      </c>
    </row>
    <row r="13005" spans="10:10" x14ac:dyDescent="0.25">
      <c r="J13005" s="1" t="s">
        <v>26510</v>
      </c>
    </row>
    <row r="13006" spans="10:10" x14ac:dyDescent="0.25">
      <c r="J13006" s="1" t="s">
        <v>26511</v>
      </c>
    </row>
    <row r="13007" spans="10:10" x14ac:dyDescent="0.25">
      <c r="J13007" s="1" t="s">
        <v>26512</v>
      </c>
    </row>
    <row r="13008" spans="10:10" x14ac:dyDescent="0.25">
      <c r="J13008" s="1" t="s">
        <v>26513</v>
      </c>
    </row>
    <row r="13009" spans="10:10" x14ac:dyDescent="0.25">
      <c r="J13009" s="1" t="s">
        <v>26514</v>
      </c>
    </row>
    <row r="13010" spans="10:10" x14ac:dyDescent="0.25">
      <c r="J13010" s="1" t="s">
        <v>26515</v>
      </c>
    </row>
    <row r="13011" spans="10:10" x14ac:dyDescent="0.25">
      <c r="J13011" s="1" t="s">
        <v>26516</v>
      </c>
    </row>
    <row r="13012" spans="10:10" x14ac:dyDescent="0.25">
      <c r="J13012" s="1" t="s">
        <v>26517</v>
      </c>
    </row>
    <row r="13013" spans="10:10" x14ac:dyDescent="0.25">
      <c r="J13013" s="1" t="s">
        <v>26518</v>
      </c>
    </row>
    <row r="13014" spans="10:10" x14ac:dyDescent="0.25">
      <c r="J13014" s="1" t="s">
        <v>26519</v>
      </c>
    </row>
    <row r="13015" spans="10:10" x14ac:dyDescent="0.25">
      <c r="J13015" s="1" t="s">
        <v>26520</v>
      </c>
    </row>
    <row r="13016" spans="10:10" x14ac:dyDescent="0.25">
      <c r="J13016" s="1" t="s">
        <v>26521</v>
      </c>
    </row>
    <row r="13017" spans="10:10" x14ac:dyDescent="0.25">
      <c r="J13017" s="1" t="s">
        <v>26522</v>
      </c>
    </row>
    <row r="13018" spans="10:10" x14ac:dyDescent="0.25">
      <c r="J13018" s="1" t="s">
        <v>26523</v>
      </c>
    </row>
    <row r="13019" spans="10:10" x14ac:dyDescent="0.25">
      <c r="J13019" s="1" t="s">
        <v>26524</v>
      </c>
    </row>
    <row r="13020" spans="10:10" x14ac:dyDescent="0.25">
      <c r="J13020" s="1" t="s">
        <v>26525</v>
      </c>
    </row>
    <row r="13021" spans="10:10" x14ac:dyDescent="0.25">
      <c r="J13021" s="1" t="s">
        <v>26526</v>
      </c>
    </row>
    <row r="13022" spans="10:10" x14ac:dyDescent="0.25">
      <c r="J13022" s="1" t="s">
        <v>26527</v>
      </c>
    </row>
    <row r="13023" spans="10:10" x14ac:dyDescent="0.25">
      <c r="J13023" s="1" t="s">
        <v>26528</v>
      </c>
    </row>
    <row r="13024" spans="10:10" x14ac:dyDescent="0.25">
      <c r="J13024" s="1" t="s">
        <v>26529</v>
      </c>
    </row>
    <row r="13025" spans="10:10" x14ac:dyDescent="0.25">
      <c r="J13025" s="1" t="s">
        <v>26530</v>
      </c>
    </row>
    <row r="13026" spans="10:10" x14ac:dyDescent="0.25">
      <c r="J13026" s="1" t="s">
        <v>26531</v>
      </c>
    </row>
    <row r="13027" spans="10:10" x14ac:dyDescent="0.25">
      <c r="J13027" s="1" t="s">
        <v>26532</v>
      </c>
    </row>
    <row r="13028" spans="10:10" x14ac:dyDescent="0.25">
      <c r="J13028" s="1" t="s">
        <v>26533</v>
      </c>
    </row>
    <row r="13029" spans="10:10" x14ac:dyDescent="0.25">
      <c r="J13029" s="1" t="s">
        <v>26534</v>
      </c>
    </row>
    <row r="13030" spans="10:10" x14ac:dyDescent="0.25">
      <c r="J13030" s="1" t="s">
        <v>26535</v>
      </c>
    </row>
    <row r="13031" spans="10:10" x14ac:dyDescent="0.25">
      <c r="J13031" s="1" t="s">
        <v>26536</v>
      </c>
    </row>
    <row r="13032" spans="10:10" x14ac:dyDescent="0.25">
      <c r="J13032" s="1" t="s">
        <v>26537</v>
      </c>
    </row>
    <row r="13033" spans="10:10" x14ac:dyDescent="0.25">
      <c r="J13033" s="1" t="s">
        <v>26538</v>
      </c>
    </row>
    <row r="13034" spans="10:10" x14ac:dyDescent="0.25">
      <c r="J13034" s="1" t="s">
        <v>26539</v>
      </c>
    </row>
    <row r="13035" spans="10:10" x14ac:dyDescent="0.25">
      <c r="J13035" s="1" t="s">
        <v>26540</v>
      </c>
    </row>
    <row r="13036" spans="10:10" x14ac:dyDescent="0.25">
      <c r="J13036" s="1" t="s">
        <v>26541</v>
      </c>
    </row>
    <row r="13037" spans="10:10" x14ac:dyDescent="0.25">
      <c r="J13037" s="1" t="s">
        <v>26542</v>
      </c>
    </row>
    <row r="13038" spans="10:10" x14ac:dyDescent="0.25">
      <c r="J13038" s="1" t="s">
        <v>26543</v>
      </c>
    </row>
    <row r="13039" spans="10:10" x14ac:dyDescent="0.25">
      <c r="J13039" s="1" t="s">
        <v>26544</v>
      </c>
    </row>
    <row r="13040" spans="10:10" x14ac:dyDescent="0.25">
      <c r="J13040" s="1" t="s">
        <v>26545</v>
      </c>
    </row>
    <row r="13041" spans="10:10" x14ac:dyDescent="0.25">
      <c r="J13041" s="1" t="s">
        <v>26546</v>
      </c>
    </row>
    <row r="13042" spans="10:10" x14ac:dyDescent="0.25">
      <c r="J13042" s="1" t="s">
        <v>26547</v>
      </c>
    </row>
    <row r="13043" spans="10:10" x14ac:dyDescent="0.25">
      <c r="J13043" s="1" t="s">
        <v>26548</v>
      </c>
    </row>
    <row r="13044" spans="10:10" x14ac:dyDescent="0.25">
      <c r="J13044" s="1" t="s">
        <v>26549</v>
      </c>
    </row>
    <row r="13045" spans="10:10" x14ac:dyDescent="0.25">
      <c r="J13045" s="1" t="s">
        <v>26550</v>
      </c>
    </row>
    <row r="13046" spans="10:10" x14ac:dyDescent="0.25">
      <c r="J13046" s="1" t="s">
        <v>26551</v>
      </c>
    </row>
    <row r="13047" spans="10:10" x14ac:dyDescent="0.25">
      <c r="J13047" s="1" t="s">
        <v>26552</v>
      </c>
    </row>
    <row r="13048" spans="10:10" x14ac:dyDescent="0.25">
      <c r="J13048" s="1" t="s">
        <v>26553</v>
      </c>
    </row>
    <row r="13049" spans="10:10" x14ac:dyDescent="0.25">
      <c r="J13049" s="1" t="s">
        <v>26554</v>
      </c>
    </row>
    <row r="13050" spans="10:10" x14ac:dyDescent="0.25">
      <c r="J13050" s="1" t="s">
        <v>26555</v>
      </c>
    </row>
    <row r="13051" spans="10:10" x14ac:dyDescent="0.25">
      <c r="J13051" s="1" t="s">
        <v>26556</v>
      </c>
    </row>
    <row r="13052" spans="10:10" x14ac:dyDescent="0.25">
      <c r="J13052" s="1" t="s">
        <v>26557</v>
      </c>
    </row>
    <row r="13053" spans="10:10" x14ac:dyDescent="0.25">
      <c r="J13053" s="1" t="s">
        <v>26558</v>
      </c>
    </row>
    <row r="13054" spans="10:10" x14ac:dyDescent="0.25">
      <c r="J13054" s="1" t="s">
        <v>26559</v>
      </c>
    </row>
    <row r="13055" spans="10:10" x14ac:dyDescent="0.25">
      <c r="J13055" s="1" t="s">
        <v>26560</v>
      </c>
    </row>
    <row r="13056" spans="10:10" x14ac:dyDescent="0.25">
      <c r="J13056" s="1" t="s">
        <v>26561</v>
      </c>
    </row>
    <row r="13057" spans="10:10" x14ac:dyDescent="0.25">
      <c r="J13057" s="1" t="s">
        <v>26562</v>
      </c>
    </row>
    <row r="13058" spans="10:10" x14ac:dyDescent="0.25">
      <c r="J13058" s="1" t="s">
        <v>26563</v>
      </c>
    </row>
    <row r="13059" spans="10:10" x14ac:dyDescent="0.25">
      <c r="J13059" s="1" t="s">
        <v>26564</v>
      </c>
    </row>
    <row r="13060" spans="10:10" x14ac:dyDescent="0.25">
      <c r="J13060" s="1" t="s">
        <v>26565</v>
      </c>
    </row>
    <row r="13061" spans="10:10" x14ac:dyDescent="0.25">
      <c r="J13061" s="1" t="s">
        <v>26566</v>
      </c>
    </row>
    <row r="13062" spans="10:10" x14ac:dyDescent="0.25">
      <c r="J13062" s="1" t="s">
        <v>26567</v>
      </c>
    </row>
    <row r="13063" spans="10:10" x14ac:dyDescent="0.25">
      <c r="J13063" s="1" t="s">
        <v>26568</v>
      </c>
    </row>
    <row r="13064" spans="10:10" x14ac:dyDescent="0.25">
      <c r="J13064" s="1" t="s">
        <v>26569</v>
      </c>
    </row>
    <row r="13065" spans="10:10" x14ac:dyDescent="0.25">
      <c r="J13065" s="1" t="s">
        <v>26570</v>
      </c>
    </row>
    <row r="13066" spans="10:10" x14ac:dyDescent="0.25">
      <c r="J13066" s="1" t="s">
        <v>26571</v>
      </c>
    </row>
    <row r="13067" spans="10:10" x14ac:dyDescent="0.25">
      <c r="J13067" s="1" t="s">
        <v>26572</v>
      </c>
    </row>
    <row r="13068" spans="10:10" x14ac:dyDescent="0.25">
      <c r="J13068" s="1" t="s">
        <v>26573</v>
      </c>
    </row>
    <row r="13069" spans="10:10" x14ac:dyDescent="0.25">
      <c r="J13069" s="1" t="s">
        <v>26574</v>
      </c>
    </row>
    <row r="13070" spans="10:10" x14ac:dyDescent="0.25">
      <c r="J13070" s="1" t="s">
        <v>26575</v>
      </c>
    </row>
    <row r="13071" spans="10:10" x14ac:dyDescent="0.25">
      <c r="J13071" s="1" t="s">
        <v>26576</v>
      </c>
    </row>
    <row r="13072" spans="10:10" x14ac:dyDescent="0.25">
      <c r="J13072" s="1" t="s">
        <v>26577</v>
      </c>
    </row>
    <row r="13073" spans="10:10" x14ac:dyDescent="0.25">
      <c r="J13073" s="1" t="s">
        <v>26578</v>
      </c>
    </row>
    <row r="13074" spans="10:10" x14ac:dyDescent="0.25">
      <c r="J13074" s="1" t="s">
        <v>26579</v>
      </c>
    </row>
    <row r="13075" spans="10:10" x14ac:dyDescent="0.25">
      <c r="J13075" s="1" t="s">
        <v>26580</v>
      </c>
    </row>
    <row r="13076" spans="10:10" x14ac:dyDescent="0.25">
      <c r="J13076" s="1" t="s">
        <v>26581</v>
      </c>
    </row>
    <row r="13077" spans="10:10" x14ac:dyDescent="0.25">
      <c r="J13077" s="1" t="s">
        <v>26582</v>
      </c>
    </row>
    <row r="13078" spans="10:10" x14ac:dyDescent="0.25">
      <c r="J13078" s="1" t="s">
        <v>26583</v>
      </c>
    </row>
    <row r="13079" spans="10:10" x14ac:dyDescent="0.25">
      <c r="J13079" s="1" t="s">
        <v>26584</v>
      </c>
    </row>
    <row r="13080" spans="10:10" x14ac:dyDescent="0.25">
      <c r="J13080" s="1" t="s">
        <v>26585</v>
      </c>
    </row>
    <row r="13081" spans="10:10" x14ac:dyDescent="0.25">
      <c r="J13081" s="1" t="s">
        <v>26586</v>
      </c>
    </row>
    <row r="13082" spans="10:10" x14ac:dyDescent="0.25">
      <c r="J13082" s="1" t="s">
        <v>26587</v>
      </c>
    </row>
    <row r="13083" spans="10:10" x14ac:dyDescent="0.25">
      <c r="J13083" s="1" t="s">
        <v>26588</v>
      </c>
    </row>
    <row r="13084" spans="10:10" x14ac:dyDescent="0.25">
      <c r="J13084" s="1" t="s">
        <v>26589</v>
      </c>
    </row>
    <row r="13085" spans="10:10" x14ac:dyDescent="0.25">
      <c r="J13085" s="1" t="s">
        <v>26590</v>
      </c>
    </row>
    <row r="13086" spans="10:10" x14ac:dyDescent="0.25">
      <c r="J13086" s="1" t="s">
        <v>26591</v>
      </c>
    </row>
    <row r="13087" spans="10:10" x14ac:dyDescent="0.25">
      <c r="J13087" s="1" t="s">
        <v>26592</v>
      </c>
    </row>
    <row r="13088" spans="10:10" x14ac:dyDescent="0.25">
      <c r="J13088" s="1" t="s">
        <v>26593</v>
      </c>
    </row>
    <row r="13089" spans="10:10" x14ac:dyDescent="0.25">
      <c r="J13089" s="1" t="s">
        <v>26594</v>
      </c>
    </row>
    <row r="13090" spans="10:10" x14ac:dyDescent="0.25">
      <c r="J13090" s="1" t="s">
        <v>26595</v>
      </c>
    </row>
    <row r="13091" spans="10:10" x14ac:dyDescent="0.25">
      <c r="J13091" s="1" t="s">
        <v>26596</v>
      </c>
    </row>
    <row r="13092" spans="10:10" x14ac:dyDescent="0.25">
      <c r="J13092" s="1" t="s">
        <v>26597</v>
      </c>
    </row>
    <row r="13093" spans="10:10" x14ac:dyDescent="0.25">
      <c r="J13093" s="1" t="s">
        <v>26598</v>
      </c>
    </row>
    <row r="13094" spans="10:10" x14ac:dyDescent="0.25">
      <c r="J13094" s="1" t="s">
        <v>26599</v>
      </c>
    </row>
    <row r="13095" spans="10:10" x14ac:dyDescent="0.25">
      <c r="J13095" s="1" t="s">
        <v>26600</v>
      </c>
    </row>
    <row r="13096" spans="10:10" x14ac:dyDescent="0.25">
      <c r="J13096" s="1" t="s">
        <v>26601</v>
      </c>
    </row>
    <row r="13097" spans="10:10" x14ac:dyDescent="0.25">
      <c r="J13097" s="1" t="s">
        <v>26602</v>
      </c>
    </row>
    <row r="13098" spans="10:10" x14ac:dyDescent="0.25">
      <c r="J13098" s="1" t="s">
        <v>26603</v>
      </c>
    </row>
    <row r="13099" spans="10:10" x14ac:dyDescent="0.25">
      <c r="J13099" s="1" t="s">
        <v>26604</v>
      </c>
    </row>
    <row r="13100" spans="10:10" x14ac:dyDescent="0.25">
      <c r="J13100" s="1" t="s">
        <v>26605</v>
      </c>
    </row>
    <row r="13101" spans="10:10" x14ac:dyDescent="0.25">
      <c r="J13101" s="1" t="s">
        <v>26606</v>
      </c>
    </row>
    <row r="13102" spans="10:10" x14ac:dyDescent="0.25">
      <c r="J13102" s="1" t="s">
        <v>26607</v>
      </c>
    </row>
    <row r="13103" spans="10:10" x14ac:dyDescent="0.25">
      <c r="J13103" s="1" t="s">
        <v>26608</v>
      </c>
    </row>
    <row r="13104" spans="10:10" x14ac:dyDescent="0.25">
      <c r="J13104" s="1" t="s">
        <v>26609</v>
      </c>
    </row>
    <row r="13105" spans="10:10" x14ac:dyDescent="0.25">
      <c r="J13105" s="1" t="s">
        <v>26610</v>
      </c>
    </row>
    <row r="13106" spans="10:10" x14ac:dyDescent="0.25">
      <c r="J13106" s="1" t="s">
        <v>26611</v>
      </c>
    </row>
    <row r="13107" spans="10:10" x14ac:dyDescent="0.25">
      <c r="J13107" s="1" t="s">
        <v>26612</v>
      </c>
    </row>
    <row r="13108" spans="10:10" x14ac:dyDescent="0.25">
      <c r="J13108" s="1" t="s">
        <v>26613</v>
      </c>
    </row>
    <row r="13109" spans="10:10" x14ac:dyDescent="0.25">
      <c r="J13109" s="1" t="s">
        <v>26614</v>
      </c>
    </row>
    <row r="13110" spans="10:10" x14ac:dyDescent="0.25">
      <c r="J13110" s="1" t="s">
        <v>26615</v>
      </c>
    </row>
    <row r="13111" spans="10:10" x14ac:dyDescent="0.25">
      <c r="J13111" s="1" t="s">
        <v>26616</v>
      </c>
    </row>
    <row r="13112" spans="10:10" x14ac:dyDescent="0.25">
      <c r="J13112" s="1" t="s">
        <v>26617</v>
      </c>
    </row>
    <row r="13113" spans="10:10" x14ac:dyDescent="0.25">
      <c r="J13113" s="1" t="s">
        <v>26618</v>
      </c>
    </row>
    <row r="13114" spans="10:10" x14ac:dyDescent="0.25">
      <c r="J13114" s="1" t="s">
        <v>26619</v>
      </c>
    </row>
    <row r="13115" spans="10:10" x14ac:dyDescent="0.25">
      <c r="J13115" s="1" t="s">
        <v>26620</v>
      </c>
    </row>
    <row r="13116" spans="10:10" x14ac:dyDescent="0.25">
      <c r="J13116" s="1" t="s">
        <v>26621</v>
      </c>
    </row>
    <row r="13117" spans="10:10" x14ac:dyDescent="0.25">
      <c r="J13117" s="1" t="s">
        <v>26622</v>
      </c>
    </row>
    <row r="13118" spans="10:10" x14ac:dyDescent="0.25">
      <c r="J13118" s="1" t="s">
        <v>26623</v>
      </c>
    </row>
    <row r="13119" spans="10:10" x14ac:dyDescent="0.25">
      <c r="J13119" s="1" t="s">
        <v>26624</v>
      </c>
    </row>
    <row r="13120" spans="10:10" x14ac:dyDescent="0.25">
      <c r="J13120" s="1" t="s">
        <v>26625</v>
      </c>
    </row>
    <row r="13121" spans="10:10" x14ac:dyDescent="0.25">
      <c r="J13121" s="1" t="s">
        <v>26626</v>
      </c>
    </row>
    <row r="13122" spans="10:10" x14ac:dyDescent="0.25">
      <c r="J13122" s="1" t="s">
        <v>26627</v>
      </c>
    </row>
    <row r="13123" spans="10:10" x14ac:dyDescent="0.25">
      <c r="J13123" s="1" t="s">
        <v>26628</v>
      </c>
    </row>
    <row r="13124" spans="10:10" x14ac:dyDescent="0.25">
      <c r="J13124" s="1" t="s">
        <v>26629</v>
      </c>
    </row>
    <row r="13125" spans="10:10" x14ac:dyDescent="0.25">
      <c r="J13125" s="1" t="s">
        <v>26630</v>
      </c>
    </row>
    <row r="13126" spans="10:10" x14ac:dyDescent="0.25">
      <c r="J13126" s="1" t="s">
        <v>26631</v>
      </c>
    </row>
    <row r="13127" spans="10:10" x14ac:dyDescent="0.25">
      <c r="J13127" s="1" t="s">
        <v>26632</v>
      </c>
    </row>
    <row r="13128" spans="10:10" x14ac:dyDescent="0.25">
      <c r="J13128" s="1" t="s">
        <v>26633</v>
      </c>
    </row>
    <row r="13129" spans="10:10" x14ac:dyDescent="0.25">
      <c r="J13129" s="1" t="s">
        <v>26634</v>
      </c>
    </row>
    <row r="13130" spans="10:10" x14ac:dyDescent="0.25">
      <c r="J13130" s="1" t="s">
        <v>26635</v>
      </c>
    </row>
    <row r="13131" spans="10:10" x14ac:dyDescent="0.25">
      <c r="J13131" s="1" t="s">
        <v>26636</v>
      </c>
    </row>
    <row r="13132" spans="10:10" x14ac:dyDescent="0.25">
      <c r="J13132" s="1" t="s">
        <v>26637</v>
      </c>
    </row>
    <row r="13133" spans="10:10" x14ac:dyDescent="0.25">
      <c r="J13133" s="1" t="s">
        <v>26638</v>
      </c>
    </row>
    <row r="13134" spans="10:10" x14ac:dyDescent="0.25">
      <c r="J13134" s="1" t="s">
        <v>26639</v>
      </c>
    </row>
    <row r="13135" spans="10:10" x14ac:dyDescent="0.25">
      <c r="J13135" s="1" t="s">
        <v>26640</v>
      </c>
    </row>
    <row r="13136" spans="10:10" x14ac:dyDescent="0.25">
      <c r="J13136" s="1" t="s">
        <v>26641</v>
      </c>
    </row>
    <row r="13137" spans="10:10" x14ac:dyDescent="0.25">
      <c r="J13137" s="1" t="s">
        <v>26642</v>
      </c>
    </row>
    <row r="13138" spans="10:10" x14ac:dyDescent="0.25">
      <c r="J13138" s="1" t="s">
        <v>26643</v>
      </c>
    </row>
    <row r="13139" spans="10:10" x14ac:dyDescent="0.25">
      <c r="J13139" s="1" t="s">
        <v>26644</v>
      </c>
    </row>
    <row r="13140" spans="10:10" x14ac:dyDescent="0.25">
      <c r="J13140" s="1" t="s">
        <v>26645</v>
      </c>
    </row>
    <row r="13141" spans="10:10" x14ac:dyDescent="0.25">
      <c r="J13141" s="1" t="s">
        <v>26646</v>
      </c>
    </row>
    <row r="13142" spans="10:10" x14ac:dyDescent="0.25">
      <c r="J13142" s="1" t="s">
        <v>26647</v>
      </c>
    </row>
    <row r="13143" spans="10:10" x14ac:dyDescent="0.25">
      <c r="J13143" s="1" t="s">
        <v>26648</v>
      </c>
    </row>
    <row r="13144" spans="10:10" x14ac:dyDescent="0.25">
      <c r="J13144" s="1" t="s">
        <v>26649</v>
      </c>
    </row>
    <row r="13145" spans="10:10" x14ac:dyDescent="0.25">
      <c r="J13145" s="1" t="s">
        <v>26650</v>
      </c>
    </row>
    <row r="13146" spans="10:10" x14ac:dyDescent="0.25">
      <c r="J13146" s="1" t="s">
        <v>26651</v>
      </c>
    </row>
    <row r="13147" spans="10:10" x14ac:dyDescent="0.25">
      <c r="J13147" s="1" t="s">
        <v>26652</v>
      </c>
    </row>
    <row r="13148" spans="10:10" x14ac:dyDescent="0.25">
      <c r="J13148" s="1" t="s">
        <v>26653</v>
      </c>
    </row>
    <row r="13149" spans="10:10" x14ac:dyDescent="0.25">
      <c r="J13149" s="1" t="s">
        <v>26654</v>
      </c>
    </row>
    <row r="13150" spans="10:10" x14ac:dyDescent="0.25">
      <c r="J13150" s="1" t="s">
        <v>26655</v>
      </c>
    </row>
    <row r="13151" spans="10:10" x14ac:dyDescent="0.25">
      <c r="J13151" s="1" t="s">
        <v>26656</v>
      </c>
    </row>
    <row r="13152" spans="10:10" x14ac:dyDescent="0.25">
      <c r="J13152" s="1" t="s">
        <v>26657</v>
      </c>
    </row>
    <row r="13153" spans="10:10" x14ac:dyDescent="0.25">
      <c r="J13153" s="1" t="s">
        <v>26658</v>
      </c>
    </row>
    <row r="13154" spans="10:10" x14ac:dyDescent="0.25">
      <c r="J13154" s="1" t="s">
        <v>26659</v>
      </c>
    </row>
    <row r="13155" spans="10:10" x14ac:dyDescent="0.25">
      <c r="J13155" s="1" t="s">
        <v>26660</v>
      </c>
    </row>
    <row r="13156" spans="10:10" x14ac:dyDescent="0.25">
      <c r="J13156" s="1" t="s">
        <v>26661</v>
      </c>
    </row>
    <row r="13157" spans="10:10" x14ac:dyDescent="0.25">
      <c r="J13157" s="1" t="s">
        <v>26662</v>
      </c>
    </row>
    <row r="13158" spans="10:10" x14ac:dyDescent="0.25">
      <c r="J13158" s="1" t="s">
        <v>26663</v>
      </c>
    </row>
    <row r="13159" spans="10:10" x14ac:dyDescent="0.25">
      <c r="J13159" s="1" t="s">
        <v>26664</v>
      </c>
    </row>
    <row r="13160" spans="10:10" x14ac:dyDescent="0.25">
      <c r="J13160" s="1" t="s">
        <v>26665</v>
      </c>
    </row>
    <row r="13161" spans="10:10" x14ac:dyDescent="0.25">
      <c r="J13161" s="1" t="s">
        <v>26666</v>
      </c>
    </row>
    <row r="13162" spans="10:10" x14ac:dyDescent="0.25">
      <c r="J13162" s="1" t="s">
        <v>26667</v>
      </c>
    </row>
    <row r="13163" spans="10:10" x14ac:dyDescent="0.25">
      <c r="J13163" s="1" t="s">
        <v>26668</v>
      </c>
    </row>
    <row r="13164" spans="10:10" x14ac:dyDescent="0.25">
      <c r="J13164" s="1" t="s">
        <v>26669</v>
      </c>
    </row>
    <row r="13165" spans="10:10" x14ac:dyDescent="0.25">
      <c r="J13165" s="1" t="s">
        <v>26670</v>
      </c>
    </row>
    <row r="13166" spans="10:10" x14ac:dyDescent="0.25">
      <c r="J13166" s="1" t="s">
        <v>26671</v>
      </c>
    </row>
    <row r="13167" spans="10:10" x14ac:dyDescent="0.25">
      <c r="J13167" s="1" t="s">
        <v>26672</v>
      </c>
    </row>
    <row r="13168" spans="10:10" x14ac:dyDescent="0.25">
      <c r="J13168" s="1" t="s">
        <v>26673</v>
      </c>
    </row>
    <row r="13169" spans="10:10" x14ac:dyDescent="0.25">
      <c r="J13169" s="1" t="s">
        <v>26674</v>
      </c>
    </row>
    <row r="13170" spans="10:10" x14ac:dyDescent="0.25">
      <c r="J13170" s="1" t="s">
        <v>26675</v>
      </c>
    </row>
    <row r="13171" spans="10:10" x14ac:dyDescent="0.25">
      <c r="J13171" s="1" t="s">
        <v>26676</v>
      </c>
    </row>
    <row r="13172" spans="10:10" x14ac:dyDescent="0.25">
      <c r="J13172" s="1" t="s">
        <v>26677</v>
      </c>
    </row>
    <row r="13173" spans="10:10" x14ac:dyDescent="0.25">
      <c r="J13173" s="1" t="s">
        <v>26678</v>
      </c>
    </row>
    <row r="13174" spans="10:10" x14ac:dyDescent="0.25">
      <c r="J13174" s="1" t="s">
        <v>26679</v>
      </c>
    </row>
    <row r="13175" spans="10:10" x14ac:dyDescent="0.25">
      <c r="J13175" s="1" t="s">
        <v>26680</v>
      </c>
    </row>
    <row r="13176" spans="10:10" x14ac:dyDescent="0.25">
      <c r="J13176" s="1" t="s">
        <v>26681</v>
      </c>
    </row>
    <row r="13177" spans="10:10" x14ac:dyDescent="0.25">
      <c r="J13177" s="1" t="s">
        <v>26682</v>
      </c>
    </row>
    <row r="13178" spans="10:10" x14ac:dyDescent="0.25">
      <c r="J13178" s="1" t="s">
        <v>26683</v>
      </c>
    </row>
    <row r="13179" spans="10:10" x14ac:dyDescent="0.25">
      <c r="J13179" s="1" t="s">
        <v>26684</v>
      </c>
    </row>
    <row r="13180" spans="10:10" x14ac:dyDescent="0.25">
      <c r="J13180" s="1" t="s">
        <v>26685</v>
      </c>
    </row>
    <row r="13181" spans="10:10" x14ac:dyDescent="0.25">
      <c r="J13181" s="1" t="s">
        <v>26686</v>
      </c>
    </row>
    <row r="13182" spans="10:10" x14ac:dyDescent="0.25">
      <c r="J13182" s="1" t="s">
        <v>26687</v>
      </c>
    </row>
    <row r="13183" spans="10:10" x14ac:dyDescent="0.25">
      <c r="J13183" s="1" t="s">
        <v>26688</v>
      </c>
    </row>
    <row r="13184" spans="10:10" x14ac:dyDescent="0.25">
      <c r="J13184" s="1" t="s">
        <v>26689</v>
      </c>
    </row>
    <row r="13185" spans="10:10" x14ac:dyDescent="0.25">
      <c r="J13185" s="1" t="s">
        <v>26690</v>
      </c>
    </row>
    <row r="13186" spans="10:10" x14ac:dyDescent="0.25">
      <c r="J13186" s="1" t="s">
        <v>26691</v>
      </c>
    </row>
    <row r="13187" spans="10:10" x14ac:dyDescent="0.25">
      <c r="J13187" s="1" t="s">
        <v>26692</v>
      </c>
    </row>
    <row r="13188" spans="10:10" x14ac:dyDescent="0.25">
      <c r="J13188" s="1" t="s">
        <v>26693</v>
      </c>
    </row>
    <row r="13189" spans="10:10" x14ac:dyDescent="0.25">
      <c r="J13189" s="1" t="s">
        <v>26694</v>
      </c>
    </row>
    <row r="13190" spans="10:10" x14ac:dyDescent="0.25">
      <c r="J13190" s="1" t="s">
        <v>26695</v>
      </c>
    </row>
    <row r="13191" spans="10:10" x14ac:dyDescent="0.25">
      <c r="J13191" s="1" t="s">
        <v>26696</v>
      </c>
    </row>
    <row r="13192" spans="10:10" x14ac:dyDescent="0.25">
      <c r="J13192" s="1" t="s">
        <v>26697</v>
      </c>
    </row>
    <row r="13193" spans="10:10" x14ac:dyDescent="0.25">
      <c r="J13193" s="1" t="s">
        <v>26698</v>
      </c>
    </row>
    <row r="13194" spans="10:10" x14ac:dyDescent="0.25">
      <c r="J13194" s="1" t="s">
        <v>26699</v>
      </c>
    </row>
    <row r="13195" spans="10:10" x14ac:dyDescent="0.25">
      <c r="J13195" s="1" t="s">
        <v>26700</v>
      </c>
    </row>
    <row r="13196" spans="10:10" x14ac:dyDescent="0.25">
      <c r="J13196" s="1" t="s">
        <v>26701</v>
      </c>
    </row>
    <row r="13197" spans="10:10" x14ac:dyDescent="0.25">
      <c r="J13197" s="1" t="s">
        <v>26702</v>
      </c>
    </row>
    <row r="13198" spans="10:10" x14ac:dyDescent="0.25">
      <c r="J13198" s="1" t="s">
        <v>26703</v>
      </c>
    </row>
    <row r="13199" spans="10:10" x14ac:dyDescent="0.25">
      <c r="J13199" s="1" t="s">
        <v>26704</v>
      </c>
    </row>
    <row r="13200" spans="10:10" x14ac:dyDescent="0.25">
      <c r="J13200" s="1" t="s">
        <v>26705</v>
      </c>
    </row>
    <row r="13201" spans="10:10" x14ac:dyDescent="0.25">
      <c r="J13201" s="1" t="s">
        <v>26706</v>
      </c>
    </row>
    <row r="13202" spans="10:10" x14ac:dyDescent="0.25">
      <c r="J13202" s="1" t="s">
        <v>26707</v>
      </c>
    </row>
    <row r="13203" spans="10:10" x14ac:dyDescent="0.25">
      <c r="J13203" s="1" t="s">
        <v>26708</v>
      </c>
    </row>
    <row r="13204" spans="10:10" x14ac:dyDescent="0.25">
      <c r="J13204" s="1" t="s">
        <v>26709</v>
      </c>
    </row>
    <row r="13205" spans="10:10" x14ac:dyDescent="0.25">
      <c r="J13205" s="1" t="s">
        <v>26710</v>
      </c>
    </row>
    <row r="13206" spans="10:10" x14ac:dyDescent="0.25">
      <c r="J13206" s="1" t="s">
        <v>26711</v>
      </c>
    </row>
    <row r="13207" spans="10:10" x14ac:dyDescent="0.25">
      <c r="J13207" s="1" t="s">
        <v>26712</v>
      </c>
    </row>
    <row r="13208" spans="10:10" x14ac:dyDescent="0.25">
      <c r="J13208" s="1" t="s">
        <v>26713</v>
      </c>
    </row>
    <row r="13209" spans="10:10" x14ac:dyDescent="0.25">
      <c r="J13209" s="1" t="s">
        <v>26714</v>
      </c>
    </row>
    <row r="13210" spans="10:10" x14ac:dyDescent="0.25">
      <c r="J13210" s="1" t="s">
        <v>26715</v>
      </c>
    </row>
    <row r="13211" spans="10:10" x14ac:dyDescent="0.25">
      <c r="J13211" s="1" t="s">
        <v>26716</v>
      </c>
    </row>
    <row r="13212" spans="10:10" x14ac:dyDescent="0.25">
      <c r="J13212" s="1" t="s">
        <v>26717</v>
      </c>
    </row>
    <row r="13213" spans="10:10" x14ac:dyDescent="0.25">
      <c r="J13213" s="1" t="s">
        <v>26718</v>
      </c>
    </row>
    <row r="13214" spans="10:10" x14ac:dyDescent="0.25">
      <c r="J13214" s="1" t="s">
        <v>26719</v>
      </c>
    </row>
    <row r="13215" spans="10:10" x14ac:dyDescent="0.25">
      <c r="J13215" s="1" t="s">
        <v>26720</v>
      </c>
    </row>
    <row r="13216" spans="10:10" x14ac:dyDescent="0.25">
      <c r="J13216" s="1" t="s">
        <v>26721</v>
      </c>
    </row>
    <row r="13217" spans="10:10" x14ac:dyDescent="0.25">
      <c r="J13217" s="1" t="s">
        <v>26722</v>
      </c>
    </row>
    <row r="13218" spans="10:10" x14ac:dyDescent="0.25">
      <c r="J13218" s="1" t="s">
        <v>26723</v>
      </c>
    </row>
    <row r="13219" spans="10:10" x14ac:dyDescent="0.25">
      <c r="J13219" s="1" t="s">
        <v>26724</v>
      </c>
    </row>
    <row r="13220" spans="10:10" x14ac:dyDescent="0.25">
      <c r="J13220" s="1" t="s">
        <v>26725</v>
      </c>
    </row>
    <row r="13221" spans="10:10" x14ac:dyDescent="0.25">
      <c r="J13221" s="1" t="s">
        <v>26726</v>
      </c>
    </row>
    <row r="13222" spans="10:10" x14ac:dyDescent="0.25">
      <c r="J13222" s="1" t="s">
        <v>26727</v>
      </c>
    </row>
    <row r="13223" spans="10:10" x14ac:dyDescent="0.25">
      <c r="J13223" s="1" t="s">
        <v>26728</v>
      </c>
    </row>
    <row r="13224" spans="10:10" x14ac:dyDescent="0.25">
      <c r="J13224" s="1" t="s">
        <v>26729</v>
      </c>
    </row>
    <row r="13225" spans="10:10" x14ac:dyDescent="0.25">
      <c r="J13225" s="1" t="s">
        <v>26730</v>
      </c>
    </row>
    <row r="13226" spans="10:10" x14ac:dyDescent="0.25">
      <c r="J13226" s="1" t="s">
        <v>26731</v>
      </c>
    </row>
    <row r="13227" spans="10:10" x14ac:dyDescent="0.25">
      <c r="J13227" s="1" t="s">
        <v>26732</v>
      </c>
    </row>
    <row r="13228" spans="10:10" x14ac:dyDescent="0.25">
      <c r="J13228" s="1" t="s">
        <v>26733</v>
      </c>
    </row>
    <row r="13229" spans="10:10" x14ac:dyDescent="0.25">
      <c r="J13229" s="1" t="s">
        <v>26734</v>
      </c>
    </row>
    <row r="13230" spans="10:10" x14ac:dyDescent="0.25">
      <c r="J13230" s="1" t="s">
        <v>26735</v>
      </c>
    </row>
    <row r="13231" spans="10:10" x14ac:dyDescent="0.25">
      <c r="J13231" s="1" t="s">
        <v>26736</v>
      </c>
    </row>
    <row r="13232" spans="10:10" x14ac:dyDescent="0.25">
      <c r="J13232" s="1" t="s">
        <v>26737</v>
      </c>
    </row>
    <row r="13233" spans="10:10" x14ac:dyDescent="0.25">
      <c r="J13233" s="1" t="s">
        <v>26738</v>
      </c>
    </row>
    <row r="13234" spans="10:10" x14ac:dyDescent="0.25">
      <c r="J13234" s="1" t="s">
        <v>26739</v>
      </c>
    </row>
    <row r="13235" spans="10:10" x14ac:dyDescent="0.25">
      <c r="J13235" s="1" t="s">
        <v>26740</v>
      </c>
    </row>
    <row r="13236" spans="10:10" x14ac:dyDescent="0.25">
      <c r="J13236" s="1" t="s">
        <v>26741</v>
      </c>
    </row>
    <row r="13237" spans="10:10" x14ac:dyDescent="0.25">
      <c r="J13237" s="1" t="s">
        <v>26742</v>
      </c>
    </row>
    <row r="13238" spans="10:10" x14ac:dyDescent="0.25">
      <c r="J13238" s="1" t="s">
        <v>26743</v>
      </c>
    </row>
    <row r="13239" spans="10:10" x14ac:dyDescent="0.25">
      <c r="J13239" s="1" t="s">
        <v>26744</v>
      </c>
    </row>
    <row r="13240" spans="10:10" x14ac:dyDescent="0.25">
      <c r="J13240" s="1" t="s">
        <v>26745</v>
      </c>
    </row>
    <row r="13241" spans="10:10" x14ac:dyDescent="0.25">
      <c r="J13241" s="1" t="s">
        <v>26746</v>
      </c>
    </row>
    <row r="13242" spans="10:10" x14ac:dyDescent="0.25">
      <c r="J13242" s="1" t="s">
        <v>26747</v>
      </c>
    </row>
    <row r="13243" spans="10:10" x14ac:dyDescent="0.25">
      <c r="J13243" s="1" t="s">
        <v>26748</v>
      </c>
    </row>
    <row r="13244" spans="10:10" x14ac:dyDescent="0.25">
      <c r="J13244" s="1" t="s">
        <v>26749</v>
      </c>
    </row>
    <row r="13245" spans="10:10" x14ac:dyDescent="0.25">
      <c r="J13245" s="1" t="s">
        <v>26750</v>
      </c>
    </row>
    <row r="13246" spans="10:10" x14ac:dyDescent="0.25">
      <c r="J13246" s="1" t="s">
        <v>26751</v>
      </c>
    </row>
    <row r="13247" spans="10:10" x14ac:dyDescent="0.25">
      <c r="J13247" s="1" t="s">
        <v>26752</v>
      </c>
    </row>
    <row r="13248" spans="10:10" x14ac:dyDescent="0.25">
      <c r="J13248" s="1" t="s">
        <v>26753</v>
      </c>
    </row>
    <row r="13249" spans="10:10" x14ac:dyDescent="0.25">
      <c r="J13249" s="1" t="s">
        <v>26754</v>
      </c>
    </row>
    <row r="13250" spans="10:10" x14ac:dyDescent="0.25">
      <c r="J13250" s="1" t="s">
        <v>26755</v>
      </c>
    </row>
    <row r="13251" spans="10:10" x14ac:dyDescent="0.25">
      <c r="J13251" s="1" t="s">
        <v>26756</v>
      </c>
    </row>
    <row r="13252" spans="10:10" x14ac:dyDescent="0.25">
      <c r="J13252" s="1" t="s">
        <v>26757</v>
      </c>
    </row>
    <row r="13253" spans="10:10" x14ac:dyDescent="0.25">
      <c r="J13253" s="1" t="s">
        <v>26758</v>
      </c>
    </row>
    <row r="13254" spans="10:10" x14ac:dyDescent="0.25">
      <c r="J13254" s="1" t="s">
        <v>26759</v>
      </c>
    </row>
    <row r="13255" spans="10:10" x14ac:dyDescent="0.25">
      <c r="J13255" s="1" t="s">
        <v>26760</v>
      </c>
    </row>
    <row r="13256" spans="10:10" x14ac:dyDescent="0.25">
      <c r="J13256" s="1" t="s">
        <v>26761</v>
      </c>
    </row>
    <row r="13257" spans="10:10" x14ac:dyDescent="0.25">
      <c r="J13257" s="1" t="s">
        <v>26762</v>
      </c>
    </row>
    <row r="13258" spans="10:10" x14ac:dyDescent="0.25">
      <c r="J13258" s="1" t="s">
        <v>26763</v>
      </c>
    </row>
    <row r="13259" spans="10:10" x14ac:dyDescent="0.25">
      <c r="J13259" s="1" t="s">
        <v>26764</v>
      </c>
    </row>
    <row r="13260" spans="10:10" x14ac:dyDescent="0.25">
      <c r="J13260" s="1" t="s">
        <v>26765</v>
      </c>
    </row>
    <row r="13261" spans="10:10" x14ac:dyDescent="0.25">
      <c r="J13261" s="1" t="s">
        <v>26766</v>
      </c>
    </row>
    <row r="13262" spans="10:10" x14ac:dyDescent="0.25">
      <c r="J13262" s="1" t="s">
        <v>26767</v>
      </c>
    </row>
    <row r="13263" spans="10:10" x14ac:dyDescent="0.25">
      <c r="J13263" s="1" t="s">
        <v>26768</v>
      </c>
    </row>
    <row r="13264" spans="10:10" x14ac:dyDescent="0.25">
      <c r="J13264" s="1" t="s">
        <v>26769</v>
      </c>
    </row>
    <row r="13265" spans="10:10" x14ac:dyDescent="0.25">
      <c r="J13265" s="1" t="s">
        <v>26770</v>
      </c>
    </row>
    <row r="13266" spans="10:10" x14ac:dyDescent="0.25">
      <c r="J13266" s="1" t="s">
        <v>26771</v>
      </c>
    </row>
    <row r="13267" spans="10:10" x14ac:dyDescent="0.25">
      <c r="J13267" s="1" t="s">
        <v>26772</v>
      </c>
    </row>
    <row r="13268" spans="10:10" x14ac:dyDescent="0.25">
      <c r="J13268" s="1" t="s">
        <v>26773</v>
      </c>
    </row>
    <row r="13269" spans="10:10" x14ac:dyDescent="0.25">
      <c r="J13269" s="1" t="s">
        <v>26774</v>
      </c>
    </row>
    <row r="13270" spans="10:10" x14ac:dyDescent="0.25">
      <c r="J13270" s="1" t="s">
        <v>26775</v>
      </c>
    </row>
    <row r="13271" spans="10:10" x14ac:dyDescent="0.25">
      <c r="J13271" s="1" t="s">
        <v>26776</v>
      </c>
    </row>
    <row r="13272" spans="10:10" x14ac:dyDescent="0.25">
      <c r="J13272" s="1" t="s">
        <v>26777</v>
      </c>
    </row>
    <row r="13273" spans="10:10" x14ac:dyDescent="0.25">
      <c r="J13273" s="1" t="s">
        <v>26778</v>
      </c>
    </row>
    <row r="13274" spans="10:10" x14ac:dyDescent="0.25">
      <c r="J13274" s="1" t="s">
        <v>26779</v>
      </c>
    </row>
    <row r="13275" spans="10:10" x14ac:dyDescent="0.25">
      <c r="J13275" s="1" t="s">
        <v>26780</v>
      </c>
    </row>
    <row r="13276" spans="10:10" x14ac:dyDescent="0.25">
      <c r="J13276" s="1" t="s">
        <v>26781</v>
      </c>
    </row>
    <row r="13277" spans="10:10" x14ac:dyDescent="0.25">
      <c r="J13277" s="1" t="s">
        <v>26782</v>
      </c>
    </row>
    <row r="13278" spans="10:10" x14ac:dyDescent="0.25">
      <c r="J13278" s="1" t="s">
        <v>26783</v>
      </c>
    </row>
    <row r="13279" spans="10:10" x14ac:dyDescent="0.25">
      <c r="J13279" s="1" t="s">
        <v>26784</v>
      </c>
    </row>
    <row r="13280" spans="10:10" x14ac:dyDescent="0.25">
      <c r="J13280" s="1" t="s">
        <v>26785</v>
      </c>
    </row>
    <row r="13281" spans="10:10" x14ac:dyDescent="0.25">
      <c r="J13281" s="1" t="s">
        <v>26786</v>
      </c>
    </row>
    <row r="13282" spans="10:10" x14ac:dyDescent="0.25">
      <c r="J13282" s="1" t="s">
        <v>26787</v>
      </c>
    </row>
    <row r="13283" spans="10:10" x14ac:dyDescent="0.25">
      <c r="J13283" s="1" t="s">
        <v>26788</v>
      </c>
    </row>
    <row r="13284" spans="10:10" x14ac:dyDescent="0.25">
      <c r="J13284" s="1" t="s">
        <v>26789</v>
      </c>
    </row>
    <row r="13285" spans="10:10" x14ac:dyDescent="0.25">
      <c r="J13285" s="1" t="s">
        <v>26790</v>
      </c>
    </row>
    <row r="13286" spans="10:10" x14ac:dyDescent="0.25">
      <c r="J13286" s="1" t="s">
        <v>26791</v>
      </c>
    </row>
    <row r="13287" spans="10:10" x14ac:dyDescent="0.25">
      <c r="J13287" s="1" t="s">
        <v>26792</v>
      </c>
    </row>
    <row r="13288" spans="10:10" x14ac:dyDescent="0.25">
      <c r="J13288" s="1" t="s">
        <v>26793</v>
      </c>
    </row>
    <row r="13289" spans="10:10" x14ac:dyDescent="0.25">
      <c r="J13289" s="1" t="s">
        <v>26794</v>
      </c>
    </row>
    <row r="13290" spans="10:10" x14ac:dyDescent="0.25">
      <c r="J13290" s="1" t="s">
        <v>26795</v>
      </c>
    </row>
    <row r="13291" spans="10:10" x14ac:dyDescent="0.25">
      <c r="J13291" s="1" t="s">
        <v>26796</v>
      </c>
    </row>
    <row r="13292" spans="10:10" x14ac:dyDescent="0.25">
      <c r="J13292" s="1" t="s">
        <v>26797</v>
      </c>
    </row>
    <row r="13293" spans="10:10" x14ac:dyDescent="0.25">
      <c r="J13293" s="1" t="s">
        <v>26798</v>
      </c>
    </row>
    <row r="13294" spans="10:10" x14ac:dyDescent="0.25">
      <c r="J13294" s="1" t="s">
        <v>26799</v>
      </c>
    </row>
    <row r="13295" spans="10:10" x14ac:dyDescent="0.25">
      <c r="J13295" s="1" t="s">
        <v>26800</v>
      </c>
    </row>
    <row r="13296" spans="10:10" x14ac:dyDescent="0.25">
      <c r="J13296" s="1" t="s">
        <v>26801</v>
      </c>
    </row>
    <row r="13297" spans="10:10" x14ac:dyDescent="0.25">
      <c r="J13297" s="1" t="s">
        <v>26802</v>
      </c>
    </row>
    <row r="13298" spans="10:10" x14ac:dyDescent="0.25">
      <c r="J13298" s="1" t="s">
        <v>26803</v>
      </c>
    </row>
    <row r="13299" spans="10:10" x14ac:dyDescent="0.25">
      <c r="J13299" s="1" t="s">
        <v>26804</v>
      </c>
    </row>
    <row r="13300" spans="10:10" x14ac:dyDescent="0.25">
      <c r="J13300" s="1" t="s">
        <v>26805</v>
      </c>
    </row>
    <row r="13301" spans="10:10" x14ac:dyDescent="0.25">
      <c r="J13301" s="1" t="s">
        <v>26806</v>
      </c>
    </row>
    <row r="13302" spans="10:10" x14ac:dyDescent="0.25">
      <c r="J13302" s="1" t="s">
        <v>26807</v>
      </c>
    </row>
    <row r="13303" spans="10:10" x14ac:dyDescent="0.25">
      <c r="J13303" s="1" t="s">
        <v>26808</v>
      </c>
    </row>
    <row r="13304" spans="10:10" x14ac:dyDescent="0.25">
      <c r="J13304" s="1" t="s">
        <v>26809</v>
      </c>
    </row>
    <row r="13305" spans="10:10" x14ac:dyDescent="0.25">
      <c r="J13305" s="1" t="s">
        <v>26810</v>
      </c>
    </row>
    <row r="13306" spans="10:10" x14ac:dyDescent="0.25">
      <c r="J13306" s="1" t="s">
        <v>26811</v>
      </c>
    </row>
    <row r="13307" spans="10:10" x14ac:dyDescent="0.25">
      <c r="J13307" s="1" t="s">
        <v>26812</v>
      </c>
    </row>
    <row r="13308" spans="10:10" x14ac:dyDescent="0.25">
      <c r="J13308" s="1" t="s">
        <v>26813</v>
      </c>
    </row>
    <row r="13309" spans="10:10" x14ac:dyDescent="0.25">
      <c r="J13309" s="1" t="s">
        <v>26814</v>
      </c>
    </row>
    <row r="13310" spans="10:10" x14ac:dyDescent="0.25">
      <c r="J13310" s="1" t="s">
        <v>26815</v>
      </c>
    </row>
    <row r="13311" spans="10:10" x14ac:dyDescent="0.25">
      <c r="J13311" s="1" t="s">
        <v>26816</v>
      </c>
    </row>
    <row r="13312" spans="10:10" x14ac:dyDescent="0.25">
      <c r="J13312" s="1" t="s">
        <v>26817</v>
      </c>
    </row>
    <row r="13313" spans="10:10" x14ac:dyDescent="0.25">
      <c r="J13313" s="1" t="s">
        <v>26818</v>
      </c>
    </row>
    <row r="13314" spans="10:10" x14ac:dyDescent="0.25">
      <c r="J13314" s="1" t="s">
        <v>26819</v>
      </c>
    </row>
    <row r="13315" spans="10:10" x14ac:dyDescent="0.25">
      <c r="J13315" s="1" t="s">
        <v>26820</v>
      </c>
    </row>
    <row r="13316" spans="10:10" x14ac:dyDescent="0.25">
      <c r="J13316" s="1" t="s">
        <v>26821</v>
      </c>
    </row>
    <row r="13317" spans="10:10" x14ac:dyDescent="0.25">
      <c r="J13317" s="1" t="s">
        <v>26822</v>
      </c>
    </row>
    <row r="13318" spans="10:10" x14ac:dyDescent="0.25">
      <c r="J13318" s="1" t="s">
        <v>26823</v>
      </c>
    </row>
    <row r="13319" spans="10:10" x14ac:dyDescent="0.25">
      <c r="J13319" s="1" t="s">
        <v>26824</v>
      </c>
    </row>
    <row r="13320" spans="10:10" x14ac:dyDescent="0.25">
      <c r="J13320" s="1" t="s">
        <v>26825</v>
      </c>
    </row>
    <row r="13321" spans="10:10" x14ac:dyDescent="0.25">
      <c r="J13321" s="1" t="s">
        <v>26826</v>
      </c>
    </row>
    <row r="13322" spans="10:10" x14ac:dyDescent="0.25">
      <c r="J13322" s="1" t="s">
        <v>26827</v>
      </c>
    </row>
    <row r="13323" spans="10:10" x14ac:dyDescent="0.25">
      <c r="J13323" s="1" t="s">
        <v>26828</v>
      </c>
    </row>
    <row r="13324" spans="10:10" x14ac:dyDescent="0.25">
      <c r="J13324" s="1" t="s">
        <v>26829</v>
      </c>
    </row>
    <row r="13325" spans="10:10" x14ac:dyDescent="0.25">
      <c r="J13325" s="1" t="s">
        <v>26830</v>
      </c>
    </row>
    <row r="13326" spans="10:10" x14ac:dyDescent="0.25">
      <c r="J13326" s="1" t="s">
        <v>26831</v>
      </c>
    </row>
    <row r="13327" spans="10:10" x14ac:dyDescent="0.25">
      <c r="J13327" s="1" t="s">
        <v>26832</v>
      </c>
    </row>
    <row r="13328" spans="10:10" x14ac:dyDescent="0.25">
      <c r="J13328" s="1" t="s">
        <v>26833</v>
      </c>
    </row>
    <row r="13329" spans="10:10" x14ac:dyDescent="0.25">
      <c r="J13329" s="1" t="s">
        <v>26834</v>
      </c>
    </row>
    <row r="13330" spans="10:10" x14ac:dyDescent="0.25">
      <c r="J13330" s="1" t="s">
        <v>26835</v>
      </c>
    </row>
    <row r="13331" spans="10:10" x14ac:dyDescent="0.25">
      <c r="J13331" s="1" t="s">
        <v>26836</v>
      </c>
    </row>
    <row r="13332" spans="10:10" x14ac:dyDescent="0.25">
      <c r="J13332" s="1" t="s">
        <v>26837</v>
      </c>
    </row>
    <row r="13333" spans="10:10" x14ac:dyDescent="0.25">
      <c r="J13333" s="1" t="s">
        <v>26838</v>
      </c>
    </row>
    <row r="13334" spans="10:10" x14ac:dyDescent="0.25">
      <c r="J13334" s="1" t="s">
        <v>26839</v>
      </c>
    </row>
    <row r="13335" spans="10:10" x14ac:dyDescent="0.25">
      <c r="J13335" s="1" t="s">
        <v>26840</v>
      </c>
    </row>
    <row r="13336" spans="10:10" x14ac:dyDescent="0.25">
      <c r="J13336" s="1" t="s">
        <v>26841</v>
      </c>
    </row>
    <row r="13337" spans="10:10" x14ac:dyDescent="0.25">
      <c r="J13337" s="1" t="s">
        <v>26842</v>
      </c>
    </row>
    <row r="13338" spans="10:10" x14ac:dyDescent="0.25">
      <c r="J13338" s="1" t="s">
        <v>26843</v>
      </c>
    </row>
    <row r="13339" spans="10:10" x14ac:dyDescent="0.25">
      <c r="J13339" s="1" t="s">
        <v>26844</v>
      </c>
    </row>
    <row r="13340" spans="10:10" x14ac:dyDescent="0.25">
      <c r="J13340" s="1" t="s">
        <v>26845</v>
      </c>
    </row>
    <row r="13341" spans="10:10" x14ac:dyDescent="0.25">
      <c r="J13341" s="1" t="s">
        <v>26846</v>
      </c>
    </row>
    <row r="13342" spans="10:10" x14ac:dyDescent="0.25">
      <c r="J13342" s="1" t="s">
        <v>26847</v>
      </c>
    </row>
    <row r="13343" spans="10:10" x14ac:dyDescent="0.25">
      <c r="J13343" s="1" t="s">
        <v>26848</v>
      </c>
    </row>
    <row r="13344" spans="10:10" x14ac:dyDescent="0.25">
      <c r="J13344" s="1" t="s">
        <v>26849</v>
      </c>
    </row>
    <row r="13345" spans="10:10" x14ac:dyDescent="0.25">
      <c r="J13345" s="1" t="s">
        <v>26850</v>
      </c>
    </row>
    <row r="13346" spans="10:10" x14ac:dyDescent="0.25">
      <c r="J13346" s="1" t="s">
        <v>26851</v>
      </c>
    </row>
    <row r="13347" spans="10:10" x14ac:dyDescent="0.25">
      <c r="J13347" s="1" t="s">
        <v>26852</v>
      </c>
    </row>
    <row r="13348" spans="10:10" x14ac:dyDescent="0.25">
      <c r="J13348" s="1" t="s">
        <v>26853</v>
      </c>
    </row>
    <row r="13349" spans="10:10" x14ac:dyDescent="0.25">
      <c r="J13349" s="1" t="s">
        <v>26854</v>
      </c>
    </row>
    <row r="13350" spans="10:10" x14ac:dyDescent="0.25">
      <c r="J13350" s="1" t="s">
        <v>26855</v>
      </c>
    </row>
    <row r="13351" spans="10:10" x14ac:dyDescent="0.25">
      <c r="J13351" s="1" t="s">
        <v>26856</v>
      </c>
    </row>
    <row r="13352" spans="10:10" x14ac:dyDescent="0.25">
      <c r="J13352" s="1" t="s">
        <v>26857</v>
      </c>
    </row>
    <row r="13353" spans="10:10" x14ac:dyDescent="0.25">
      <c r="J13353" s="1" t="s">
        <v>26858</v>
      </c>
    </row>
    <row r="13354" spans="10:10" x14ac:dyDescent="0.25">
      <c r="J13354" s="1" t="s">
        <v>26859</v>
      </c>
    </row>
    <row r="13355" spans="10:10" x14ac:dyDescent="0.25">
      <c r="J13355" s="1" t="s">
        <v>26860</v>
      </c>
    </row>
    <row r="13356" spans="10:10" x14ac:dyDescent="0.25">
      <c r="J13356" s="1" t="s">
        <v>26861</v>
      </c>
    </row>
    <row r="13357" spans="10:10" x14ac:dyDescent="0.25">
      <c r="J13357" s="1" t="s">
        <v>26862</v>
      </c>
    </row>
    <row r="13358" spans="10:10" x14ac:dyDescent="0.25">
      <c r="J13358" s="1" t="s">
        <v>26863</v>
      </c>
    </row>
    <row r="13359" spans="10:10" x14ac:dyDescent="0.25">
      <c r="J13359" s="1" t="s">
        <v>26864</v>
      </c>
    </row>
    <row r="13360" spans="10:10" x14ac:dyDescent="0.25">
      <c r="J13360" s="1" t="s">
        <v>26865</v>
      </c>
    </row>
    <row r="13361" spans="10:10" x14ac:dyDescent="0.25">
      <c r="J13361" s="1" t="s">
        <v>26866</v>
      </c>
    </row>
    <row r="13362" spans="10:10" x14ac:dyDescent="0.25">
      <c r="J13362" s="1" t="s">
        <v>26867</v>
      </c>
    </row>
    <row r="13363" spans="10:10" x14ac:dyDescent="0.25">
      <c r="J13363" s="1" t="s">
        <v>26868</v>
      </c>
    </row>
    <row r="13364" spans="10:10" x14ac:dyDescent="0.25">
      <c r="J13364" s="1" t="s">
        <v>26869</v>
      </c>
    </row>
    <row r="13365" spans="10:10" x14ac:dyDescent="0.25">
      <c r="J13365" s="1" t="s">
        <v>26870</v>
      </c>
    </row>
    <row r="13366" spans="10:10" x14ac:dyDescent="0.25">
      <c r="J13366" s="1" t="s">
        <v>26871</v>
      </c>
    </row>
    <row r="13367" spans="10:10" x14ac:dyDescent="0.25">
      <c r="J13367" s="1" t="s">
        <v>26872</v>
      </c>
    </row>
    <row r="13368" spans="10:10" x14ac:dyDescent="0.25">
      <c r="J13368" s="1" t="s">
        <v>26873</v>
      </c>
    </row>
    <row r="13369" spans="10:10" x14ac:dyDescent="0.25">
      <c r="J13369" s="1" t="s">
        <v>26874</v>
      </c>
    </row>
    <row r="13370" spans="10:10" x14ac:dyDescent="0.25">
      <c r="J13370" s="1" t="s">
        <v>26875</v>
      </c>
    </row>
    <row r="13371" spans="10:10" x14ac:dyDescent="0.25">
      <c r="J13371" s="1" t="s">
        <v>26876</v>
      </c>
    </row>
    <row r="13372" spans="10:10" x14ac:dyDescent="0.25">
      <c r="J13372" s="1" t="s">
        <v>26877</v>
      </c>
    </row>
    <row r="13373" spans="10:10" x14ac:dyDescent="0.25">
      <c r="J13373" s="1" t="s">
        <v>26878</v>
      </c>
    </row>
    <row r="13374" spans="10:10" x14ac:dyDescent="0.25">
      <c r="J13374" s="1" t="s">
        <v>26879</v>
      </c>
    </row>
    <row r="13375" spans="10:10" x14ac:dyDescent="0.25">
      <c r="J13375" s="1" t="s">
        <v>26880</v>
      </c>
    </row>
    <row r="13376" spans="10:10" x14ac:dyDescent="0.25">
      <c r="J13376" s="1" t="s">
        <v>26881</v>
      </c>
    </row>
    <row r="13377" spans="10:10" x14ac:dyDescent="0.25">
      <c r="J13377" s="1" t="s">
        <v>26882</v>
      </c>
    </row>
    <row r="13378" spans="10:10" x14ac:dyDescent="0.25">
      <c r="J13378" s="1" t="s">
        <v>26883</v>
      </c>
    </row>
    <row r="13379" spans="10:10" x14ac:dyDescent="0.25">
      <c r="J13379" s="1" t="s">
        <v>26884</v>
      </c>
    </row>
    <row r="13380" spans="10:10" x14ac:dyDescent="0.25">
      <c r="J13380" s="1" t="s">
        <v>26885</v>
      </c>
    </row>
    <row r="13381" spans="10:10" x14ac:dyDescent="0.25">
      <c r="J13381" s="1" t="s">
        <v>26886</v>
      </c>
    </row>
    <row r="13382" spans="10:10" x14ac:dyDescent="0.25">
      <c r="J13382" s="1" t="s">
        <v>26887</v>
      </c>
    </row>
    <row r="13383" spans="10:10" x14ac:dyDescent="0.25">
      <c r="J13383" s="1" t="s">
        <v>26888</v>
      </c>
    </row>
    <row r="13384" spans="10:10" x14ac:dyDescent="0.25">
      <c r="J13384" s="1" t="s">
        <v>26889</v>
      </c>
    </row>
    <row r="13385" spans="10:10" x14ac:dyDescent="0.25">
      <c r="J13385" s="1" t="s">
        <v>26890</v>
      </c>
    </row>
    <row r="13386" spans="10:10" x14ac:dyDescent="0.25">
      <c r="J13386" s="1" t="s">
        <v>26891</v>
      </c>
    </row>
    <row r="13387" spans="10:10" x14ac:dyDescent="0.25">
      <c r="J13387" s="1" t="s">
        <v>26892</v>
      </c>
    </row>
    <row r="13388" spans="10:10" x14ac:dyDescent="0.25">
      <c r="J13388" s="1" t="s">
        <v>26893</v>
      </c>
    </row>
    <row r="13389" spans="10:10" x14ac:dyDescent="0.25">
      <c r="J13389" s="1" t="s">
        <v>26894</v>
      </c>
    </row>
    <row r="13390" spans="10:10" x14ac:dyDescent="0.25">
      <c r="J13390" s="1" t="s">
        <v>26895</v>
      </c>
    </row>
    <row r="13391" spans="10:10" x14ac:dyDescent="0.25">
      <c r="J13391" s="1" t="s">
        <v>26896</v>
      </c>
    </row>
    <row r="13392" spans="10:10" x14ac:dyDescent="0.25">
      <c r="J13392" s="1" t="s">
        <v>26897</v>
      </c>
    </row>
    <row r="13393" spans="10:10" x14ac:dyDescent="0.25">
      <c r="J13393" s="1" t="s">
        <v>26898</v>
      </c>
    </row>
    <row r="13394" spans="10:10" x14ac:dyDescent="0.25">
      <c r="J13394" s="1" t="s">
        <v>26899</v>
      </c>
    </row>
    <row r="13395" spans="10:10" x14ac:dyDescent="0.25">
      <c r="J13395" s="1" t="s">
        <v>26900</v>
      </c>
    </row>
    <row r="13396" spans="10:10" x14ac:dyDescent="0.25">
      <c r="J13396" s="1" t="s">
        <v>26901</v>
      </c>
    </row>
    <row r="13397" spans="10:10" x14ac:dyDescent="0.25">
      <c r="J13397" s="1" t="s">
        <v>26902</v>
      </c>
    </row>
    <row r="13398" spans="10:10" x14ac:dyDescent="0.25">
      <c r="J13398" s="1" t="s">
        <v>26903</v>
      </c>
    </row>
    <row r="13399" spans="10:10" x14ac:dyDescent="0.25">
      <c r="J13399" s="1" t="s">
        <v>26904</v>
      </c>
    </row>
    <row r="13400" spans="10:10" x14ac:dyDescent="0.25">
      <c r="J13400" s="1" t="s">
        <v>26905</v>
      </c>
    </row>
    <row r="13401" spans="10:10" x14ac:dyDescent="0.25">
      <c r="J13401" s="1" t="s">
        <v>26906</v>
      </c>
    </row>
    <row r="13402" spans="10:10" x14ac:dyDescent="0.25">
      <c r="J13402" s="1" t="s">
        <v>26907</v>
      </c>
    </row>
    <row r="13403" spans="10:10" x14ac:dyDescent="0.25">
      <c r="J13403" s="1" t="s">
        <v>26908</v>
      </c>
    </row>
    <row r="13404" spans="10:10" x14ac:dyDescent="0.25">
      <c r="J13404" s="1" t="s">
        <v>26909</v>
      </c>
    </row>
    <row r="13405" spans="10:10" x14ac:dyDescent="0.25">
      <c r="J13405" s="1" t="s">
        <v>26910</v>
      </c>
    </row>
    <row r="13406" spans="10:10" x14ac:dyDescent="0.25">
      <c r="J13406" s="1" t="s">
        <v>26911</v>
      </c>
    </row>
    <row r="13407" spans="10:10" x14ac:dyDescent="0.25">
      <c r="J13407" s="1" t="s">
        <v>26912</v>
      </c>
    </row>
    <row r="13408" spans="10:10" x14ac:dyDescent="0.25">
      <c r="J13408" s="1" t="s">
        <v>26913</v>
      </c>
    </row>
    <row r="13409" spans="10:10" x14ac:dyDescent="0.25">
      <c r="J13409" s="1" t="s">
        <v>26914</v>
      </c>
    </row>
    <row r="13410" spans="10:10" x14ac:dyDescent="0.25">
      <c r="J13410" s="1" t="s">
        <v>26915</v>
      </c>
    </row>
    <row r="13411" spans="10:10" x14ac:dyDescent="0.25">
      <c r="J13411" s="1" t="s">
        <v>26916</v>
      </c>
    </row>
    <row r="13412" spans="10:10" x14ac:dyDescent="0.25">
      <c r="J13412" s="1" t="s">
        <v>26917</v>
      </c>
    </row>
    <row r="13413" spans="10:10" x14ac:dyDescent="0.25">
      <c r="J13413" s="1" t="s">
        <v>26918</v>
      </c>
    </row>
    <row r="13414" spans="10:10" x14ac:dyDescent="0.25">
      <c r="J13414" s="1" t="s">
        <v>26919</v>
      </c>
    </row>
    <row r="13415" spans="10:10" x14ac:dyDescent="0.25">
      <c r="J13415" s="1" t="s">
        <v>26920</v>
      </c>
    </row>
    <row r="13416" spans="10:10" x14ac:dyDescent="0.25">
      <c r="J13416" s="1" t="s">
        <v>26921</v>
      </c>
    </row>
    <row r="13417" spans="10:10" x14ac:dyDescent="0.25">
      <c r="J13417" s="1" t="s">
        <v>26922</v>
      </c>
    </row>
    <row r="13418" spans="10:10" x14ac:dyDescent="0.25">
      <c r="J13418" s="1" t="s">
        <v>26923</v>
      </c>
    </row>
    <row r="13419" spans="10:10" x14ac:dyDescent="0.25">
      <c r="J13419" s="1" t="s">
        <v>26924</v>
      </c>
    </row>
    <row r="13420" spans="10:10" x14ac:dyDescent="0.25">
      <c r="J13420" s="1" t="s">
        <v>26925</v>
      </c>
    </row>
    <row r="13421" spans="10:10" x14ac:dyDescent="0.25">
      <c r="J13421" s="1" t="s">
        <v>26926</v>
      </c>
    </row>
    <row r="13422" spans="10:10" x14ac:dyDescent="0.25">
      <c r="J13422" s="1" t="s">
        <v>26927</v>
      </c>
    </row>
    <row r="13423" spans="10:10" x14ac:dyDescent="0.25">
      <c r="J13423" s="1" t="s">
        <v>26928</v>
      </c>
    </row>
    <row r="13424" spans="10:10" x14ac:dyDescent="0.25">
      <c r="J13424" s="1" t="s">
        <v>26929</v>
      </c>
    </row>
    <row r="13425" spans="10:10" x14ac:dyDescent="0.25">
      <c r="J13425" s="1" t="s">
        <v>26930</v>
      </c>
    </row>
    <row r="13426" spans="10:10" x14ac:dyDescent="0.25">
      <c r="J13426" s="1" t="s">
        <v>26931</v>
      </c>
    </row>
    <row r="13427" spans="10:10" x14ac:dyDescent="0.25">
      <c r="J13427" s="1" t="s">
        <v>26932</v>
      </c>
    </row>
    <row r="13428" spans="10:10" x14ac:dyDescent="0.25">
      <c r="J13428" s="1" t="s">
        <v>26933</v>
      </c>
    </row>
    <row r="13429" spans="10:10" x14ac:dyDescent="0.25">
      <c r="J13429" s="1" t="s">
        <v>26934</v>
      </c>
    </row>
    <row r="13430" spans="10:10" x14ac:dyDescent="0.25">
      <c r="J13430" s="1" t="s">
        <v>26935</v>
      </c>
    </row>
    <row r="13431" spans="10:10" x14ac:dyDescent="0.25">
      <c r="J13431" s="1" t="s">
        <v>26936</v>
      </c>
    </row>
    <row r="13432" spans="10:10" x14ac:dyDescent="0.25">
      <c r="J13432" s="1" t="s">
        <v>26937</v>
      </c>
    </row>
    <row r="13433" spans="10:10" x14ac:dyDescent="0.25">
      <c r="J13433" s="1" t="s">
        <v>26938</v>
      </c>
    </row>
    <row r="13434" spans="10:10" x14ac:dyDescent="0.25">
      <c r="J13434" s="1" t="s">
        <v>26939</v>
      </c>
    </row>
    <row r="13435" spans="10:10" x14ac:dyDescent="0.25">
      <c r="J13435" s="1" t="s">
        <v>26940</v>
      </c>
    </row>
    <row r="13436" spans="10:10" x14ac:dyDescent="0.25">
      <c r="J13436" s="1" t="s">
        <v>26941</v>
      </c>
    </row>
    <row r="13437" spans="10:10" x14ac:dyDescent="0.25">
      <c r="J13437" s="1" t="s">
        <v>26942</v>
      </c>
    </row>
    <row r="13438" spans="10:10" x14ac:dyDescent="0.25">
      <c r="J13438" s="1" t="s">
        <v>26943</v>
      </c>
    </row>
    <row r="13439" spans="10:10" x14ac:dyDescent="0.25">
      <c r="J13439" s="1" t="s">
        <v>26944</v>
      </c>
    </row>
    <row r="13440" spans="10:10" x14ac:dyDescent="0.25">
      <c r="J13440" s="1" t="s">
        <v>26945</v>
      </c>
    </row>
    <row r="13441" spans="10:10" x14ac:dyDescent="0.25">
      <c r="J13441" s="1" t="s">
        <v>26946</v>
      </c>
    </row>
    <row r="13442" spans="10:10" x14ac:dyDescent="0.25">
      <c r="J13442" s="1" t="s">
        <v>26947</v>
      </c>
    </row>
    <row r="13443" spans="10:10" x14ac:dyDescent="0.25">
      <c r="J13443" s="1" t="s">
        <v>26948</v>
      </c>
    </row>
    <row r="13444" spans="10:10" x14ac:dyDescent="0.25">
      <c r="J13444" s="1" t="s">
        <v>26949</v>
      </c>
    </row>
    <row r="13445" spans="10:10" x14ac:dyDescent="0.25">
      <c r="J13445" s="1" t="s">
        <v>26950</v>
      </c>
    </row>
    <row r="13446" spans="10:10" x14ac:dyDescent="0.25">
      <c r="J13446" s="1" t="s">
        <v>26951</v>
      </c>
    </row>
    <row r="13447" spans="10:10" x14ac:dyDescent="0.25">
      <c r="J13447" s="1" t="s">
        <v>26952</v>
      </c>
    </row>
    <row r="13448" spans="10:10" x14ac:dyDescent="0.25">
      <c r="J13448" s="1" t="s">
        <v>26953</v>
      </c>
    </row>
    <row r="13449" spans="10:10" x14ac:dyDescent="0.25">
      <c r="J13449" s="1" t="s">
        <v>26954</v>
      </c>
    </row>
    <row r="13450" spans="10:10" x14ac:dyDescent="0.25">
      <c r="J13450" s="1" t="s">
        <v>26955</v>
      </c>
    </row>
    <row r="13451" spans="10:10" x14ac:dyDescent="0.25">
      <c r="J13451" s="1" t="s">
        <v>26956</v>
      </c>
    </row>
    <row r="13452" spans="10:10" x14ac:dyDescent="0.25">
      <c r="J13452" s="1" t="s">
        <v>26957</v>
      </c>
    </row>
    <row r="13453" spans="10:10" x14ac:dyDescent="0.25">
      <c r="J13453" s="1" t="s">
        <v>26958</v>
      </c>
    </row>
    <row r="13454" spans="10:10" x14ac:dyDescent="0.25">
      <c r="J13454" s="1" t="s">
        <v>26959</v>
      </c>
    </row>
    <row r="13455" spans="10:10" x14ac:dyDescent="0.25">
      <c r="J13455" s="1" t="s">
        <v>26960</v>
      </c>
    </row>
    <row r="13456" spans="10:10" x14ac:dyDescent="0.25">
      <c r="J13456" s="1" t="s">
        <v>26961</v>
      </c>
    </row>
    <row r="13457" spans="10:10" x14ac:dyDescent="0.25">
      <c r="J13457" s="1" t="s">
        <v>26962</v>
      </c>
    </row>
    <row r="13458" spans="10:10" x14ac:dyDescent="0.25">
      <c r="J13458" s="1" t="s">
        <v>26963</v>
      </c>
    </row>
    <row r="13459" spans="10:10" x14ac:dyDescent="0.25">
      <c r="J13459" s="1" t="s">
        <v>26964</v>
      </c>
    </row>
    <row r="13460" spans="10:10" x14ac:dyDescent="0.25">
      <c r="J13460" s="1" t="s">
        <v>26965</v>
      </c>
    </row>
    <row r="13461" spans="10:10" x14ac:dyDescent="0.25">
      <c r="J13461" s="1" t="s">
        <v>26966</v>
      </c>
    </row>
    <row r="13462" spans="10:10" x14ac:dyDescent="0.25">
      <c r="J13462" s="1" t="s">
        <v>26967</v>
      </c>
    </row>
    <row r="13463" spans="10:10" x14ac:dyDescent="0.25">
      <c r="J13463" s="1" t="s">
        <v>26968</v>
      </c>
    </row>
    <row r="13464" spans="10:10" x14ac:dyDescent="0.25">
      <c r="J13464" s="1" t="s">
        <v>26969</v>
      </c>
    </row>
    <row r="13465" spans="10:10" x14ac:dyDescent="0.25">
      <c r="J13465" s="1" t="s">
        <v>26970</v>
      </c>
    </row>
    <row r="13466" spans="10:10" x14ac:dyDescent="0.25">
      <c r="J13466" s="1" t="s">
        <v>26971</v>
      </c>
    </row>
    <row r="13467" spans="10:10" x14ac:dyDescent="0.25">
      <c r="J13467" s="1" t="s">
        <v>26972</v>
      </c>
    </row>
    <row r="13468" spans="10:10" x14ac:dyDescent="0.25">
      <c r="J13468" s="1" t="s">
        <v>26973</v>
      </c>
    </row>
    <row r="13469" spans="10:10" x14ac:dyDescent="0.25">
      <c r="J13469" s="1" t="s">
        <v>26974</v>
      </c>
    </row>
    <row r="13470" spans="10:10" x14ac:dyDescent="0.25">
      <c r="J13470" s="1" t="s">
        <v>26975</v>
      </c>
    </row>
    <row r="13471" spans="10:10" x14ac:dyDescent="0.25">
      <c r="J13471" s="1" t="s">
        <v>26976</v>
      </c>
    </row>
    <row r="13472" spans="10:10" x14ac:dyDescent="0.25">
      <c r="J13472" s="1" t="s">
        <v>26977</v>
      </c>
    </row>
    <row r="13473" spans="10:10" x14ac:dyDescent="0.25">
      <c r="J13473" s="1" t="s">
        <v>26978</v>
      </c>
    </row>
    <row r="13474" spans="10:10" x14ac:dyDescent="0.25">
      <c r="J13474" s="1" t="s">
        <v>26979</v>
      </c>
    </row>
    <row r="13475" spans="10:10" x14ac:dyDescent="0.25">
      <c r="J13475" s="1" t="s">
        <v>26980</v>
      </c>
    </row>
    <row r="13476" spans="10:10" x14ac:dyDescent="0.25">
      <c r="J13476" s="1" t="s">
        <v>26981</v>
      </c>
    </row>
    <row r="13477" spans="10:10" x14ac:dyDescent="0.25">
      <c r="J13477" s="1" t="s">
        <v>26982</v>
      </c>
    </row>
    <row r="13478" spans="10:10" x14ac:dyDescent="0.25">
      <c r="J13478" s="1" t="s">
        <v>26983</v>
      </c>
    </row>
    <row r="13479" spans="10:10" x14ac:dyDescent="0.25">
      <c r="J13479" s="1" t="s">
        <v>26984</v>
      </c>
    </row>
    <row r="13480" spans="10:10" x14ac:dyDescent="0.25">
      <c r="J13480" s="1" t="s">
        <v>26985</v>
      </c>
    </row>
    <row r="13481" spans="10:10" x14ac:dyDescent="0.25">
      <c r="J13481" s="1" t="s">
        <v>26986</v>
      </c>
    </row>
    <row r="13482" spans="10:10" x14ac:dyDescent="0.25">
      <c r="J13482" s="1" t="s">
        <v>26987</v>
      </c>
    </row>
    <row r="13483" spans="10:10" x14ac:dyDescent="0.25">
      <c r="J13483" s="1" t="s">
        <v>26988</v>
      </c>
    </row>
    <row r="13484" spans="10:10" x14ac:dyDescent="0.25">
      <c r="J13484" s="1" t="s">
        <v>26989</v>
      </c>
    </row>
    <row r="13485" spans="10:10" x14ac:dyDescent="0.25">
      <c r="J13485" s="1" t="s">
        <v>26990</v>
      </c>
    </row>
    <row r="13486" spans="10:10" x14ac:dyDescent="0.25">
      <c r="J13486" s="1" t="s">
        <v>26991</v>
      </c>
    </row>
    <row r="13487" spans="10:10" x14ac:dyDescent="0.25">
      <c r="J13487" s="1" t="s">
        <v>26992</v>
      </c>
    </row>
    <row r="13488" spans="10:10" x14ac:dyDescent="0.25">
      <c r="J13488" s="1" t="s">
        <v>26993</v>
      </c>
    </row>
    <row r="13489" spans="10:10" x14ac:dyDescent="0.25">
      <c r="J13489" s="1" t="s">
        <v>26994</v>
      </c>
    </row>
    <row r="13490" spans="10:10" x14ac:dyDescent="0.25">
      <c r="J13490" s="1" t="s">
        <v>26995</v>
      </c>
    </row>
    <row r="13491" spans="10:10" x14ac:dyDescent="0.25">
      <c r="J13491" s="1" t="s">
        <v>26996</v>
      </c>
    </row>
    <row r="13492" spans="10:10" x14ac:dyDescent="0.25">
      <c r="J13492" s="1" t="s">
        <v>26997</v>
      </c>
    </row>
    <row r="13493" spans="10:10" x14ac:dyDescent="0.25">
      <c r="J13493" s="1" t="s">
        <v>26998</v>
      </c>
    </row>
    <row r="13494" spans="10:10" x14ac:dyDescent="0.25">
      <c r="J13494" s="1" t="s">
        <v>26999</v>
      </c>
    </row>
    <row r="13495" spans="10:10" x14ac:dyDescent="0.25">
      <c r="J13495" s="1" t="s">
        <v>27000</v>
      </c>
    </row>
    <row r="13496" spans="10:10" x14ac:dyDescent="0.25">
      <c r="J13496" s="1" t="s">
        <v>27001</v>
      </c>
    </row>
    <row r="13497" spans="10:10" x14ac:dyDescent="0.25">
      <c r="J13497" s="1" t="s">
        <v>27002</v>
      </c>
    </row>
    <row r="13498" spans="10:10" x14ac:dyDescent="0.25">
      <c r="J13498" s="1" t="s">
        <v>27003</v>
      </c>
    </row>
    <row r="13499" spans="10:10" x14ac:dyDescent="0.25">
      <c r="J13499" s="1" t="s">
        <v>27004</v>
      </c>
    </row>
    <row r="13500" spans="10:10" x14ac:dyDescent="0.25">
      <c r="J13500" s="1" t="s">
        <v>27005</v>
      </c>
    </row>
    <row r="13501" spans="10:10" x14ac:dyDescent="0.25">
      <c r="J13501" s="1" t="s">
        <v>27006</v>
      </c>
    </row>
    <row r="13502" spans="10:10" x14ac:dyDescent="0.25">
      <c r="J13502" s="1" t="s">
        <v>27007</v>
      </c>
    </row>
    <row r="13503" spans="10:10" x14ac:dyDescent="0.25">
      <c r="J13503" s="1" t="s">
        <v>27008</v>
      </c>
    </row>
    <row r="13504" spans="10:10" x14ac:dyDescent="0.25">
      <c r="J13504" s="1" t="s">
        <v>27009</v>
      </c>
    </row>
    <row r="13505" spans="10:10" x14ac:dyDescent="0.25">
      <c r="J13505" s="1" t="s">
        <v>27010</v>
      </c>
    </row>
    <row r="13506" spans="10:10" x14ac:dyDescent="0.25">
      <c r="J13506" s="1" t="s">
        <v>27011</v>
      </c>
    </row>
    <row r="13507" spans="10:10" x14ac:dyDescent="0.25">
      <c r="J13507" s="1" t="s">
        <v>27012</v>
      </c>
    </row>
    <row r="13508" spans="10:10" x14ac:dyDescent="0.25">
      <c r="J13508" s="1" t="s">
        <v>27013</v>
      </c>
    </row>
    <row r="13509" spans="10:10" x14ac:dyDescent="0.25">
      <c r="J13509" s="1" t="s">
        <v>27014</v>
      </c>
    </row>
    <row r="13510" spans="10:10" x14ac:dyDescent="0.25">
      <c r="J13510" s="1" t="s">
        <v>27015</v>
      </c>
    </row>
    <row r="13511" spans="10:10" x14ac:dyDescent="0.25">
      <c r="J13511" s="1" t="s">
        <v>27016</v>
      </c>
    </row>
    <row r="13512" spans="10:10" x14ac:dyDescent="0.25">
      <c r="J13512" s="1" t="s">
        <v>27017</v>
      </c>
    </row>
    <row r="13513" spans="10:10" x14ac:dyDescent="0.25">
      <c r="J13513" s="1" t="s">
        <v>27018</v>
      </c>
    </row>
    <row r="13514" spans="10:10" x14ac:dyDescent="0.25">
      <c r="J13514" s="1" t="s">
        <v>27019</v>
      </c>
    </row>
    <row r="13515" spans="10:10" x14ac:dyDescent="0.25">
      <c r="J13515" s="1" t="s">
        <v>27020</v>
      </c>
    </row>
    <row r="13516" spans="10:10" x14ac:dyDescent="0.25">
      <c r="J13516" s="1" t="s">
        <v>27021</v>
      </c>
    </row>
    <row r="13517" spans="10:10" x14ac:dyDescent="0.25">
      <c r="J13517" s="1" t="s">
        <v>27022</v>
      </c>
    </row>
    <row r="13518" spans="10:10" x14ac:dyDescent="0.25">
      <c r="J13518" s="1" t="s">
        <v>27023</v>
      </c>
    </row>
    <row r="13519" spans="10:10" x14ac:dyDescent="0.25">
      <c r="J13519" s="1" t="s">
        <v>27024</v>
      </c>
    </row>
    <row r="13520" spans="10:10" x14ac:dyDescent="0.25">
      <c r="J13520" s="1" t="s">
        <v>27025</v>
      </c>
    </row>
    <row r="13521" spans="10:10" x14ac:dyDescent="0.25">
      <c r="J13521" s="1" t="s">
        <v>27026</v>
      </c>
    </row>
    <row r="13522" spans="10:10" x14ac:dyDescent="0.25">
      <c r="J13522" s="1" t="s">
        <v>27027</v>
      </c>
    </row>
    <row r="13523" spans="10:10" x14ac:dyDescent="0.25">
      <c r="J13523" s="1" t="s">
        <v>27028</v>
      </c>
    </row>
    <row r="13524" spans="10:10" x14ac:dyDescent="0.25">
      <c r="J13524" s="1" t="s">
        <v>27029</v>
      </c>
    </row>
    <row r="13525" spans="10:10" x14ac:dyDescent="0.25">
      <c r="J13525" s="1" t="s">
        <v>27030</v>
      </c>
    </row>
    <row r="13526" spans="10:10" x14ac:dyDescent="0.25">
      <c r="J13526" s="1" t="s">
        <v>27031</v>
      </c>
    </row>
    <row r="13527" spans="10:10" x14ac:dyDescent="0.25">
      <c r="J13527" s="1" t="s">
        <v>27032</v>
      </c>
    </row>
    <row r="13528" spans="10:10" x14ac:dyDescent="0.25">
      <c r="J13528" s="1" t="s">
        <v>27033</v>
      </c>
    </row>
    <row r="13529" spans="10:10" x14ac:dyDescent="0.25">
      <c r="J13529" s="1" t="s">
        <v>27034</v>
      </c>
    </row>
    <row r="13530" spans="10:10" x14ac:dyDescent="0.25">
      <c r="J13530" s="1" t="s">
        <v>27035</v>
      </c>
    </row>
    <row r="13531" spans="10:10" x14ac:dyDescent="0.25">
      <c r="J13531" s="1" t="s">
        <v>27036</v>
      </c>
    </row>
    <row r="13532" spans="10:10" x14ac:dyDescent="0.25">
      <c r="J13532" s="1" t="s">
        <v>27037</v>
      </c>
    </row>
    <row r="13533" spans="10:10" x14ac:dyDescent="0.25">
      <c r="J13533" s="1" t="s">
        <v>27038</v>
      </c>
    </row>
    <row r="13534" spans="10:10" x14ac:dyDescent="0.25">
      <c r="J13534" s="1" t="s">
        <v>27039</v>
      </c>
    </row>
    <row r="13535" spans="10:10" x14ac:dyDescent="0.25">
      <c r="J13535" s="1" t="s">
        <v>27040</v>
      </c>
    </row>
    <row r="13536" spans="10:10" x14ac:dyDescent="0.25">
      <c r="J13536" s="1" t="s">
        <v>27041</v>
      </c>
    </row>
    <row r="13537" spans="10:10" x14ac:dyDescent="0.25">
      <c r="J13537" s="1" t="s">
        <v>27042</v>
      </c>
    </row>
    <row r="13538" spans="10:10" x14ac:dyDescent="0.25">
      <c r="J13538" s="1" t="s">
        <v>27043</v>
      </c>
    </row>
    <row r="13539" spans="10:10" x14ac:dyDescent="0.25">
      <c r="J13539" s="1" t="s">
        <v>27044</v>
      </c>
    </row>
    <row r="13540" spans="10:10" x14ac:dyDescent="0.25">
      <c r="J13540" s="1" t="s">
        <v>27045</v>
      </c>
    </row>
    <row r="13541" spans="10:10" x14ac:dyDescent="0.25">
      <c r="J13541" s="1" t="s">
        <v>27046</v>
      </c>
    </row>
    <row r="13542" spans="10:10" x14ac:dyDescent="0.25">
      <c r="J13542" s="1" t="s">
        <v>27047</v>
      </c>
    </row>
    <row r="13543" spans="10:10" x14ac:dyDescent="0.25">
      <c r="J13543" s="1" t="s">
        <v>27048</v>
      </c>
    </row>
    <row r="13544" spans="10:10" x14ac:dyDescent="0.25">
      <c r="J13544" s="1" t="s">
        <v>27049</v>
      </c>
    </row>
    <row r="13545" spans="10:10" x14ac:dyDescent="0.25">
      <c r="J13545" s="1" t="s">
        <v>27050</v>
      </c>
    </row>
    <row r="13546" spans="10:10" x14ac:dyDescent="0.25">
      <c r="J13546" s="1" t="s">
        <v>27051</v>
      </c>
    </row>
    <row r="13547" spans="10:10" x14ac:dyDescent="0.25">
      <c r="J13547" s="1" t="s">
        <v>27052</v>
      </c>
    </row>
    <row r="13548" spans="10:10" x14ac:dyDescent="0.25">
      <c r="J13548" s="1" t="s">
        <v>27053</v>
      </c>
    </row>
    <row r="13549" spans="10:10" x14ac:dyDescent="0.25">
      <c r="J13549" s="1" t="s">
        <v>27054</v>
      </c>
    </row>
    <row r="13550" spans="10:10" x14ac:dyDescent="0.25">
      <c r="J13550" s="1" t="s">
        <v>27055</v>
      </c>
    </row>
    <row r="13551" spans="10:10" x14ac:dyDescent="0.25">
      <c r="J13551" s="1" t="s">
        <v>27056</v>
      </c>
    </row>
    <row r="13552" spans="10:10" x14ac:dyDescent="0.25">
      <c r="J13552" s="1" t="s">
        <v>27057</v>
      </c>
    </row>
    <row r="13553" spans="10:10" x14ac:dyDescent="0.25">
      <c r="J13553" s="1" t="s">
        <v>27058</v>
      </c>
    </row>
    <row r="13554" spans="10:10" x14ac:dyDescent="0.25">
      <c r="J13554" s="1" t="s">
        <v>27059</v>
      </c>
    </row>
    <row r="13555" spans="10:10" x14ac:dyDescent="0.25">
      <c r="J13555" s="1" t="s">
        <v>27060</v>
      </c>
    </row>
    <row r="13556" spans="10:10" x14ac:dyDescent="0.25">
      <c r="J13556" s="1" t="s">
        <v>27061</v>
      </c>
    </row>
    <row r="13557" spans="10:10" x14ac:dyDescent="0.25">
      <c r="J13557" s="1" t="s">
        <v>27062</v>
      </c>
    </row>
    <row r="13558" spans="10:10" x14ac:dyDescent="0.25">
      <c r="J13558" s="1" t="s">
        <v>27063</v>
      </c>
    </row>
    <row r="13559" spans="10:10" x14ac:dyDescent="0.25">
      <c r="J13559" s="1" t="s">
        <v>27064</v>
      </c>
    </row>
    <row r="13560" spans="10:10" x14ac:dyDescent="0.25">
      <c r="J13560" s="1" t="s">
        <v>27065</v>
      </c>
    </row>
    <row r="13561" spans="10:10" x14ac:dyDescent="0.25">
      <c r="J13561" s="1" t="s">
        <v>27066</v>
      </c>
    </row>
    <row r="13562" spans="10:10" x14ac:dyDescent="0.25">
      <c r="J13562" s="1" t="s">
        <v>27067</v>
      </c>
    </row>
    <row r="13563" spans="10:10" x14ac:dyDescent="0.25">
      <c r="J13563" s="1" t="s">
        <v>27068</v>
      </c>
    </row>
    <row r="13564" spans="10:10" x14ac:dyDescent="0.25">
      <c r="J13564" s="1" t="s">
        <v>27069</v>
      </c>
    </row>
    <row r="13565" spans="10:10" x14ac:dyDescent="0.25">
      <c r="J13565" s="1" t="s">
        <v>27070</v>
      </c>
    </row>
    <row r="13566" spans="10:10" x14ac:dyDescent="0.25">
      <c r="J13566" s="1" t="s">
        <v>27071</v>
      </c>
    </row>
    <row r="13567" spans="10:10" x14ac:dyDescent="0.25">
      <c r="J13567" s="1" t="s">
        <v>27072</v>
      </c>
    </row>
    <row r="13568" spans="10:10" x14ac:dyDescent="0.25">
      <c r="J13568" s="1" t="s">
        <v>27073</v>
      </c>
    </row>
    <row r="13569" spans="10:10" x14ac:dyDescent="0.25">
      <c r="J13569" s="1" t="s">
        <v>27074</v>
      </c>
    </row>
    <row r="13570" spans="10:10" x14ac:dyDescent="0.25">
      <c r="J13570" s="1" t="s">
        <v>27075</v>
      </c>
    </row>
    <row r="13571" spans="10:10" x14ac:dyDescent="0.25">
      <c r="J13571" s="1" t="s">
        <v>27076</v>
      </c>
    </row>
    <row r="13572" spans="10:10" x14ac:dyDescent="0.25">
      <c r="J13572" s="1" t="s">
        <v>27077</v>
      </c>
    </row>
    <row r="13573" spans="10:10" x14ac:dyDescent="0.25">
      <c r="J13573" s="1" t="s">
        <v>27078</v>
      </c>
    </row>
    <row r="13574" spans="10:10" x14ac:dyDescent="0.25">
      <c r="J13574" s="1" t="s">
        <v>27079</v>
      </c>
    </row>
    <row r="13575" spans="10:10" x14ac:dyDescent="0.25">
      <c r="J13575" s="1" t="s">
        <v>27080</v>
      </c>
    </row>
    <row r="13576" spans="10:10" x14ac:dyDescent="0.25">
      <c r="J13576" s="1" t="s">
        <v>27081</v>
      </c>
    </row>
    <row r="13577" spans="10:10" x14ac:dyDescent="0.25">
      <c r="J13577" s="1" t="s">
        <v>27082</v>
      </c>
    </row>
    <row r="13578" spans="10:10" x14ac:dyDescent="0.25">
      <c r="J13578" s="1" t="s">
        <v>27083</v>
      </c>
    </row>
    <row r="13579" spans="10:10" x14ac:dyDescent="0.25">
      <c r="J13579" s="1" t="s">
        <v>27084</v>
      </c>
    </row>
    <row r="13580" spans="10:10" x14ac:dyDescent="0.25">
      <c r="J13580" s="1" t="s">
        <v>27085</v>
      </c>
    </row>
    <row r="13581" spans="10:10" x14ac:dyDescent="0.25">
      <c r="J13581" s="1" t="s">
        <v>27086</v>
      </c>
    </row>
    <row r="13582" spans="10:10" x14ac:dyDescent="0.25">
      <c r="J13582" s="1" t="s">
        <v>27087</v>
      </c>
    </row>
    <row r="13583" spans="10:10" x14ac:dyDescent="0.25">
      <c r="J13583" s="1" t="s">
        <v>27088</v>
      </c>
    </row>
    <row r="13584" spans="10:10" x14ac:dyDescent="0.25">
      <c r="J13584" s="1" t="s">
        <v>27089</v>
      </c>
    </row>
    <row r="13585" spans="10:10" x14ac:dyDescent="0.25">
      <c r="J13585" s="1" t="s">
        <v>27090</v>
      </c>
    </row>
    <row r="13586" spans="10:10" x14ac:dyDescent="0.25">
      <c r="J13586" s="1" t="s">
        <v>27091</v>
      </c>
    </row>
    <row r="13587" spans="10:10" x14ac:dyDescent="0.25">
      <c r="J13587" s="1" t="s">
        <v>27092</v>
      </c>
    </row>
    <row r="13588" spans="10:10" x14ac:dyDescent="0.25">
      <c r="J13588" s="1" t="s">
        <v>27093</v>
      </c>
    </row>
    <row r="13589" spans="10:10" x14ac:dyDescent="0.25">
      <c r="J13589" s="1" t="s">
        <v>27094</v>
      </c>
    </row>
    <row r="13590" spans="10:10" x14ac:dyDescent="0.25">
      <c r="J13590" s="1" t="s">
        <v>27095</v>
      </c>
    </row>
    <row r="13591" spans="10:10" x14ac:dyDescent="0.25">
      <c r="J13591" s="1" t="s">
        <v>27096</v>
      </c>
    </row>
    <row r="13592" spans="10:10" x14ac:dyDescent="0.25">
      <c r="J13592" s="1" t="s">
        <v>27097</v>
      </c>
    </row>
    <row r="13593" spans="10:10" x14ac:dyDescent="0.25">
      <c r="J13593" s="1" t="s">
        <v>27098</v>
      </c>
    </row>
    <row r="13594" spans="10:10" x14ac:dyDescent="0.25">
      <c r="J13594" s="1" t="s">
        <v>27099</v>
      </c>
    </row>
    <row r="13595" spans="10:10" x14ac:dyDescent="0.25">
      <c r="J13595" s="1" t="s">
        <v>27100</v>
      </c>
    </row>
    <row r="13596" spans="10:10" x14ac:dyDescent="0.25">
      <c r="J13596" s="1" t="s">
        <v>27101</v>
      </c>
    </row>
    <row r="13597" spans="10:10" x14ac:dyDescent="0.25">
      <c r="J13597" s="1" t="s">
        <v>27102</v>
      </c>
    </row>
    <row r="13598" spans="10:10" x14ac:dyDescent="0.25">
      <c r="J13598" s="1" t="s">
        <v>27103</v>
      </c>
    </row>
    <row r="13599" spans="10:10" x14ac:dyDescent="0.25">
      <c r="J13599" s="1" t="s">
        <v>27104</v>
      </c>
    </row>
    <row r="13600" spans="10:10" x14ac:dyDescent="0.25">
      <c r="J13600" s="1" t="s">
        <v>27105</v>
      </c>
    </row>
    <row r="13601" spans="10:10" x14ac:dyDescent="0.25">
      <c r="J13601" s="1" t="s">
        <v>27106</v>
      </c>
    </row>
    <row r="13602" spans="10:10" x14ac:dyDescent="0.25">
      <c r="J13602" s="1" t="s">
        <v>27107</v>
      </c>
    </row>
    <row r="13603" spans="10:10" x14ac:dyDescent="0.25">
      <c r="J13603" s="1" t="s">
        <v>27108</v>
      </c>
    </row>
    <row r="13604" spans="10:10" x14ac:dyDescent="0.25">
      <c r="J13604" s="1" t="s">
        <v>27109</v>
      </c>
    </row>
    <row r="13605" spans="10:10" x14ac:dyDescent="0.25">
      <c r="J13605" s="1" t="s">
        <v>27110</v>
      </c>
    </row>
    <row r="13606" spans="10:10" x14ac:dyDescent="0.25">
      <c r="J13606" s="1" t="s">
        <v>27111</v>
      </c>
    </row>
    <row r="13607" spans="10:10" x14ac:dyDescent="0.25">
      <c r="J13607" s="1" t="s">
        <v>27112</v>
      </c>
    </row>
    <row r="13608" spans="10:10" x14ac:dyDescent="0.25">
      <c r="J13608" s="1" t="s">
        <v>27113</v>
      </c>
    </row>
    <row r="13609" spans="10:10" x14ac:dyDescent="0.25">
      <c r="J13609" s="1" t="s">
        <v>27114</v>
      </c>
    </row>
    <row r="13610" spans="10:10" x14ac:dyDescent="0.25">
      <c r="J13610" s="1" t="s">
        <v>27115</v>
      </c>
    </row>
    <row r="13611" spans="10:10" x14ac:dyDescent="0.25">
      <c r="J13611" s="1" t="s">
        <v>27116</v>
      </c>
    </row>
    <row r="13612" spans="10:10" x14ac:dyDescent="0.25">
      <c r="J13612" s="1" t="s">
        <v>27117</v>
      </c>
    </row>
    <row r="13613" spans="10:10" x14ac:dyDescent="0.25">
      <c r="J13613" s="1" t="s">
        <v>27118</v>
      </c>
    </row>
    <row r="13614" spans="10:10" x14ac:dyDescent="0.25">
      <c r="J13614" s="1" t="s">
        <v>27119</v>
      </c>
    </row>
    <row r="13615" spans="10:10" x14ac:dyDescent="0.25">
      <c r="J13615" s="1" t="s">
        <v>27120</v>
      </c>
    </row>
    <row r="13616" spans="10:10" x14ac:dyDescent="0.25">
      <c r="J13616" s="1" t="s">
        <v>27121</v>
      </c>
    </row>
    <row r="13617" spans="10:10" x14ac:dyDescent="0.25">
      <c r="J13617" s="1" t="s">
        <v>27122</v>
      </c>
    </row>
    <row r="13618" spans="10:10" x14ac:dyDescent="0.25">
      <c r="J13618" s="1" t="s">
        <v>27123</v>
      </c>
    </row>
    <row r="13619" spans="10:10" x14ac:dyDescent="0.25">
      <c r="J13619" s="1" t="s">
        <v>27124</v>
      </c>
    </row>
    <row r="13620" spans="10:10" x14ac:dyDescent="0.25">
      <c r="J13620" s="1" t="s">
        <v>27125</v>
      </c>
    </row>
    <row r="13621" spans="10:10" x14ac:dyDescent="0.25">
      <c r="J13621" s="1" t="s">
        <v>27126</v>
      </c>
    </row>
    <row r="13622" spans="10:10" x14ac:dyDescent="0.25">
      <c r="J13622" s="1" t="s">
        <v>27127</v>
      </c>
    </row>
    <row r="13623" spans="10:10" x14ac:dyDescent="0.25">
      <c r="J13623" s="1" t="s">
        <v>27128</v>
      </c>
    </row>
    <row r="13624" spans="10:10" x14ac:dyDescent="0.25">
      <c r="J13624" s="1" t="s">
        <v>27129</v>
      </c>
    </row>
    <row r="13625" spans="10:10" x14ac:dyDescent="0.25">
      <c r="J13625" s="1" t="s">
        <v>27130</v>
      </c>
    </row>
    <row r="13626" spans="10:10" x14ac:dyDescent="0.25">
      <c r="J13626" s="1" t="s">
        <v>27131</v>
      </c>
    </row>
    <row r="13627" spans="10:10" x14ac:dyDescent="0.25">
      <c r="J13627" s="1" t="s">
        <v>27132</v>
      </c>
    </row>
    <row r="13628" spans="10:10" x14ac:dyDescent="0.25">
      <c r="J13628" s="1" t="s">
        <v>27133</v>
      </c>
    </row>
    <row r="13629" spans="10:10" x14ac:dyDescent="0.25">
      <c r="J13629" s="1" t="s">
        <v>27134</v>
      </c>
    </row>
    <row r="13630" spans="10:10" x14ac:dyDescent="0.25">
      <c r="J13630" s="1" t="s">
        <v>27135</v>
      </c>
    </row>
    <row r="13631" spans="10:10" x14ac:dyDescent="0.25">
      <c r="J13631" s="1" t="s">
        <v>27136</v>
      </c>
    </row>
    <row r="13632" spans="10:10" x14ac:dyDescent="0.25">
      <c r="J13632" s="1" t="s">
        <v>27137</v>
      </c>
    </row>
    <row r="13633" spans="10:10" x14ac:dyDescent="0.25">
      <c r="J13633" s="1" t="s">
        <v>27138</v>
      </c>
    </row>
    <row r="13634" spans="10:10" x14ac:dyDescent="0.25">
      <c r="J13634" s="1" t="s">
        <v>27139</v>
      </c>
    </row>
    <row r="13635" spans="10:10" x14ac:dyDescent="0.25">
      <c r="J13635" s="1" t="s">
        <v>27140</v>
      </c>
    </row>
    <row r="13636" spans="10:10" x14ac:dyDescent="0.25">
      <c r="J13636" s="1" t="s">
        <v>27141</v>
      </c>
    </row>
    <row r="13637" spans="10:10" x14ac:dyDescent="0.25">
      <c r="J13637" s="1" t="s">
        <v>27142</v>
      </c>
    </row>
    <row r="13638" spans="10:10" x14ac:dyDescent="0.25">
      <c r="J13638" s="1" t="s">
        <v>27143</v>
      </c>
    </row>
    <row r="13639" spans="10:10" x14ac:dyDescent="0.25">
      <c r="J13639" s="1" t="s">
        <v>27144</v>
      </c>
    </row>
    <row r="13640" spans="10:10" x14ac:dyDescent="0.25">
      <c r="J13640" s="1" t="s">
        <v>27145</v>
      </c>
    </row>
    <row r="13641" spans="10:10" x14ac:dyDescent="0.25">
      <c r="J13641" s="1" t="s">
        <v>27146</v>
      </c>
    </row>
    <row r="13642" spans="10:10" x14ac:dyDescent="0.25">
      <c r="J13642" s="1" t="s">
        <v>27147</v>
      </c>
    </row>
    <row r="13643" spans="10:10" x14ac:dyDescent="0.25">
      <c r="J13643" s="1" t="s">
        <v>27148</v>
      </c>
    </row>
    <row r="13644" spans="10:10" x14ac:dyDescent="0.25">
      <c r="J13644" s="1" t="s">
        <v>27149</v>
      </c>
    </row>
    <row r="13645" spans="10:10" x14ac:dyDescent="0.25">
      <c r="J13645" s="1" t="s">
        <v>27150</v>
      </c>
    </row>
    <row r="13646" spans="10:10" x14ac:dyDescent="0.25">
      <c r="J13646" s="1" t="s">
        <v>27151</v>
      </c>
    </row>
    <row r="13647" spans="10:10" x14ac:dyDescent="0.25">
      <c r="J13647" s="1" t="s">
        <v>27152</v>
      </c>
    </row>
    <row r="13648" spans="10:10" x14ac:dyDescent="0.25">
      <c r="J13648" s="1" t="s">
        <v>27153</v>
      </c>
    </row>
    <row r="13649" spans="10:10" x14ac:dyDescent="0.25">
      <c r="J13649" s="1" t="s">
        <v>27154</v>
      </c>
    </row>
    <row r="13650" spans="10:10" x14ac:dyDescent="0.25">
      <c r="J13650" s="1" t="s">
        <v>27155</v>
      </c>
    </row>
    <row r="13651" spans="10:10" x14ac:dyDescent="0.25">
      <c r="J13651" s="1" t="s">
        <v>27156</v>
      </c>
    </row>
    <row r="13652" spans="10:10" x14ac:dyDescent="0.25">
      <c r="J13652" s="1" t="s">
        <v>27157</v>
      </c>
    </row>
    <row r="13653" spans="10:10" x14ac:dyDescent="0.25">
      <c r="J13653" s="1" t="s">
        <v>27158</v>
      </c>
    </row>
    <row r="13654" spans="10:10" x14ac:dyDescent="0.25">
      <c r="J13654" s="1" t="s">
        <v>27159</v>
      </c>
    </row>
    <row r="13655" spans="10:10" x14ac:dyDescent="0.25">
      <c r="J13655" s="1" t="s">
        <v>27160</v>
      </c>
    </row>
    <row r="13656" spans="10:10" x14ac:dyDescent="0.25">
      <c r="J13656" s="1" t="s">
        <v>27161</v>
      </c>
    </row>
    <row r="13657" spans="10:10" x14ac:dyDescent="0.25">
      <c r="J13657" s="1" t="s">
        <v>27162</v>
      </c>
    </row>
    <row r="13658" spans="10:10" x14ac:dyDescent="0.25">
      <c r="J13658" s="1" t="s">
        <v>27163</v>
      </c>
    </row>
    <row r="13659" spans="10:10" x14ac:dyDescent="0.25">
      <c r="J13659" s="1" t="s">
        <v>27164</v>
      </c>
    </row>
    <row r="13660" spans="10:10" x14ac:dyDescent="0.25">
      <c r="J13660" s="1" t="s">
        <v>27165</v>
      </c>
    </row>
    <row r="13661" spans="10:10" x14ac:dyDescent="0.25">
      <c r="J13661" s="1" t="s">
        <v>27166</v>
      </c>
    </row>
    <row r="13662" spans="10:10" x14ac:dyDescent="0.25">
      <c r="J13662" s="1" t="s">
        <v>27167</v>
      </c>
    </row>
    <row r="13663" spans="10:10" x14ac:dyDescent="0.25">
      <c r="J13663" s="1" t="s">
        <v>27168</v>
      </c>
    </row>
    <row r="13664" spans="10:10" x14ac:dyDescent="0.25">
      <c r="J13664" s="1" t="s">
        <v>27169</v>
      </c>
    </row>
    <row r="13665" spans="10:10" x14ac:dyDescent="0.25">
      <c r="J13665" s="1" t="s">
        <v>27170</v>
      </c>
    </row>
    <row r="13666" spans="10:10" x14ac:dyDescent="0.25">
      <c r="J13666" s="1" t="s">
        <v>27171</v>
      </c>
    </row>
    <row r="13667" spans="10:10" x14ac:dyDescent="0.25">
      <c r="J13667" s="1" t="s">
        <v>27172</v>
      </c>
    </row>
    <row r="13668" spans="10:10" x14ac:dyDescent="0.25">
      <c r="J13668" s="1" t="s">
        <v>27173</v>
      </c>
    </row>
    <row r="13669" spans="10:10" x14ac:dyDescent="0.25">
      <c r="J13669" s="1" t="s">
        <v>27174</v>
      </c>
    </row>
    <row r="13670" spans="10:10" x14ac:dyDescent="0.25">
      <c r="J13670" s="1" t="s">
        <v>27175</v>
      </c>
    </row>
    <row r="13671" spans="10:10" x14ac:dyDescent="0.25">
      <c r="J13671" s="1" t="s">
        <v>27176</v>
      </c>
    </row>
    <row r="13672" spans="10:10" x14ac:dyDescent="0.25">
      <c r="J13672" s="1" t="s">
        <v>27177</v>
      </c>
    </row>
    <row r="13673" spans="10:10" x14ac:dyDescent="0.25">
      <c r="J13673" s="1" t="s">
        <v>27178</v>
      </c>
    </row>
    <row r="13674" spans="10:10" x14ac:dyDescent="0.25">
      <c r="J13674" s="1" t="s">
        <v>27179</v>
      </c>
    </row>
    <row r="13675" spans="10:10" x14ac:dyDescent="0.25">
      <c r="J13675" s="1" t="s">
        <v>27180</v>
      </c>
    </row>
    <row r="13676" spans="10:10" x14ac:dyDescent="0.25">
      <c r="J13676" s="1" t="s">
        <v>27181</v>
      </c>
    </row>
    <row r="13677" spans="10:10" x14ac:dyDescent="0.25">
      <c r="J13677" s="1" t="s">
        <v>27182</v>
      </c>
    </row>
    <row r="13678" spans="10:10" x14ac:dyDescent="0.25">
      <c r="J13678" s="1" t="s">
        <v>27183</v>
      </c>
    </row>
    <row r="13679" spans="10:10" x14ac:dyDescent="0.25">
      <c r="J13679" s="1" t="s">
        <v>27184</v>
      </c>
    </row>
    <row r="13680" spans="10:10" x14ac:dyDescent="0.25">
      <c r="J13680" s="1" t="s">
        <v>27185</v>
      </c>
    </row>
    <row r="13681" spans="10:10" x14ac:dyDescent="0.25">
      <c r="J13681" s="1" t="s">
        <v>27186</v>
      </c>
    </row>
    <row r="13682" spans="10:10" x14ac:dyDescent="0.25">
      <c r="J13682" s="1" t="s">
        <v>27187</v>
      </c>
    </row>
    <row r="13683" spans="10:10" x14ac:dyDescent="0.25">
      <c r="J13683" s="1" t="s">
        <v>27188</v>
      </c>
    </row>
    <row r="13684" spans="10:10" x14ac:dyDescent="0.25">
      <c r="J13684" s="1" t="s">
        <v>27189</v>
      </c>
    </row>
    <row r="13685" spans="10:10" x14ac:dyDescent="0.25">
      <c r="J13685" s="1" t="s">
        <v>27190</v>
      </c>
    </row>
    <row r="13686" spans="10:10" x14ac:dyDescent="0.25">
      <c r="J13686" s="1" t="s">
        <v>27191</v>
      </c>
    </row>
    <row r="13687" spans="10:10" x14ac:dyDescent="0.25">
      <c r="J13687" s="1" t="s">
        <v>27192</v>
      </c>
    </row>
    <row r="13688" spans="10:10" x14ac:dyDescent="0.25">
      <c r="J13688" s="1" t="s">
        <v>27193</v>
      </c>
    </row>
    <row r="13689" spans="10:10" x14ac:dyDescent="0.25">
      <c r="J13689" s="1" t="s">
        <v>27194</v>
      </c>
    </row>
    <row r="13690" spans="10:10" x14ac:dyDescent="0.25">
      <c r="J13690" s="1" t="s">
        <v>27195</v>
      </c>
    </row>
    <row r="13691" spans="10:10" x14ac:dyDescent="0.25">
      <c r="J13691" s="1" t="s">
        <v>27196</v>
      </c>
    </row>
    <row r="13692" spans="10:10" x14ac:dyDescent="0.25">
      <c r="J13692" s="1" t="s">
        <v>27197</v>
      </c>
    </row>
    <row r="13693" spans="10:10" x14ac:dyDescent="0.25">
      <c r="J13693" s="1" t="s">
        <v>27198</v>
      </c>
    </row>
    <row r="13694" spans="10:10" x14ac:dyDescent="0.25">
      <c r="J13694" s="1" t="s">
        <v>27199</v>
      </c>
    </row>
    <row r="13695" spans="10:10" x14ac:dyDescent="0.25">
      <c r="J13695" s="1" t="s">
        <v>27200</v>
      </c>
    </row>
    <row r="13696" spans="10:10" x14ac:dyDescent="0.25">
      <c r="J13696" s="1" t="s">
        <v>27201</v>
      </c>
    </row>
    <row r="13697" spans="10:10" x14ac:dyDescent="0.25">
      <c r="J13697" s="1" t="s">
        <v>27202</v>
      </c>
    </row>
    <row r="13698" spans="10:10" x14ac:dyDescent="0.25">
      <c r="J13698" s="1" t="s">
        <v>27203</v>
      </c>
    </row>
    <row r="13699" spans="10:10" x14ac:dyDescent="0.25">
      <c r="J13699" s="1" t="s">
        <v>27204</v>
      </c>
    </row>
    <row r="13700" spans="10:10" x14ac:dyDescent="0.25">
      <c r="J13700" s="1" t="s">
        <v>27205</v>
      </c>
    </row>
    <row r="13701" spans="10:10" x14ac:dyDescent="0.25">
      <c r="J13701" s="1" t="s">
        <v>27206</v>
      </c>
    </row>
    <row r="13702" spans="10:10" x14ac:dyDescent="0.25">
      <c r="J13702" s="1" t="s">
        <v>27207</v>
      </c>
    </row>
    <row r="13703" spans="10:10" x14ac:dyDescent="0.25">
      <c r="J13703" s="1" t="s">
        <v>27208</v>
      </c>
    </row>
    <row r="13704" spans="10:10" x14ac:dyDescent="0.25">
      <c r="J13704" s="1" t="s">
        <v>27209</v>
      </c>
    </row>
    <row r="13705" spans="10:10" x14ac:dyDescent="0.25">
      <c r="J13705" s="1" t="s">
        <v>27210</v>
      </c>
    </row>
    <row r="13706" spans="10:10" x14ac:dyDescent="0.25">
      <c r="J13706" s="1" t="s">
        <v>27211</v>
      </c>
    </row>
    <row r="13707" spans="10:10" x14ac:dyDescent="0.25">
      <c r="J13707" s="1" t="s">
        <v>27212</v>
      </c>
    </row>
    <row r="13708" spans="10:10" x14ac:dyDescent="0.25">
      <c r="J13708" s="1" t="s">
        <v>27213</v>
      </c>
    </row>
    <row r="13709" spans="10:10" x14ac:dyDescent="0.25">
      <c r="J13709" s="1" t="s">
        <v>27214</v>
      </c>
    </row>
    <row r="13710" spans="10:10" x14ac:dyDescent="0.25">
      <c r="J13710" s="1" t="s">
        <v>27215</v>
      </c>
    </row>
    <row r="13711" spans="10:10" x14ac:dyDescent="0.25">
      <c r="J13711" s="1" t="s">
        <v>27216</v>
      </c>
    </row>
    <row r="13712" spans="10:10" x14ac:dyDescent="0.25">
      <c r="J13712" s="1" t="s">
        <v>27217</v>
      </c>
    </row>
    <row r="13713" spans="10:10" x14ac:dyDescent="0.25">
      <c r="J13713" s="1" t="s">
        <v>27218</v>
      </c>
    </row>
    <row r="13714" spans="10:10" x14ac:dyDescent="0.25">
      <c r="J13714" s="1" t="s">
        <v>27219</v>
      </c>
    </row>
    <row r="13715" spans="10:10" x14ac:dyDescent="0.25">
      <c r="J13715" s="1" t="s">
        <v>27220</v>
      </c>
    </row>
    <row r="13716" spans="10:10" x14ac:dyDescent="0.25">
      <c r="J13716" s="1" t="s">
        <v>27221</v>
      </c>
    </row>
    <row r="13717" spans="10:10" x14ac:dyDescent="0.25">
      <c r="J13717" s="1" t="s">
        <v>27222</v>
      </c>
    </row>
    <row r="13718" spans="10:10" x14ac:dyDescent="0.25">
      <c r="J13718" s="1" t="s">
        <v>27223</v>
      </c>
    </row>
    <row r="13719" spans="10:10" x14ac:dyDescent="0.25">
      <c r="J13719" s="1" t="s">
        <v>27224</v>
      </c>
    </row>
    <row r="13720" spans="10:10" x14ac:dyDescent="0.25">
      <c r="J13720" s="1" t="s">
        <v>27225</v>
      </c>
    </row>
    <row r="13721" spans="10:10" x14ac:dyDescent="0.25">
      <c r="J13721" s="1" t="s">
        <v>27226</v>
      </c>
    </row>
    <row r="13722" spans="10:10" x14ac:dyDescent="0.25">
      <c r="J13722" s="1" t="s">
        <v>27227</v>
      </c>
    </row>
    <row r="13723" spans="10:10" x14ac:dyDescent="0.25">
      <c r="J13723" s="1" t="s">
        <v>27228</v>
      </c>
    </row>
    <row r="13724" spans="10:10" x14ac:dyDescent="0.25">
      <c r="J13724" s="1" t="s">
        <v>27229</v>
      </c>
    </row>
    <row r="13725" spans="10:10" x14ac:dyDescent="0.25">
      <c r="J13725" s="1" t="s">
        <v>27230</v>
      </c>
    </row>
    <row r="13726" spans="10:10" x14ac:dyDescent="0.25">
      <c r="J13726" s="1" t="s">
        <v>27231</v>
      </c>
    </row>
    <row r="13727" spans="10:10" x14ac:dyDescent="0.25">
      <c r="J13727" s="1" t="s">
        <v>27232</v>
      </c>
    </row>
    <row r="13728" spans="10:10" x14ac:dyDescent="0.25">
      <c r="J13728" s="1" t="s">
        <v>27233</v>
      </c>
    </row>
    <row r="13729" spans="10:10" x14ac:dyDescent="0.25">
      <c r="J13729" s="1" t="s">
        <v>27234</v>
      </c>
    </row>
    <row r="13730" spans="10:10" x14ac:dyDescent="0.25">
      <c r="J13730" s="1" t="s">
        <v>27235</v>
      </c>
    </row>
    <row r="13731" spans="10:10" x14ac:dyDescent="0.25">
      <c r="J13731" s="1" t="s">
        <v>27236</v>
      </c>
    </row>
    <row r="13732" spans="10:10" x14ac:dyDescent="0.25">
      <c r="J13732" s="1" t="s">
        <v>27237</v>
      </c>
    </row>
    <row r="13733" spans="10:10" x14ac:dyDescent="0.25">
      <c r="J13733" s="1" t="s">
        <v>27238</v>
      </c>
    </row>
    <row r="13734" spans="10:10" x14ac:dyDescent="0.25">
      <c r="J13734" s="1" t="s">
        <v>27239</v>
      </c>
    </row>
    <row r="13735" spans="10:10" x14ac:dyDescent="0.25">
      <c r="J13735" s="1" t="s">
        <v>27240</v>
      </c>
    </row>
    <row r="13736" spans="10:10" x14ac:dyDescent="0.25">
      <c r="J13736" s="1" t="s">
        <v>27241</v>
      </c>
    </row>
    <row r="13737" spans="10:10" x14ac:dyDescent="0.25">
      <c r="J13737" s="1" t="s">
        <v>27242</v>
      </c>
    </row>
    <row r="13738" spans="10:10" x14ac:dyDescent="0.25">
      <c r="J13738" s="1" t="s">
        <v>27243</v>
      </c>
    </row>
    <row r="13739" spans="10:10" x14ac:dyDescent="0.25">
      <c r="J13739" s="1" t="s">
        <v>27244</v>
      </c>
    </row>
    <row r="13740" spans="10:10" x14ac:dyDescent="0.25">
      <c r="J13740" s="1" t="s">
        <v>27245</v>
      </c>
    </row>
    <row r="13741" spans="10:10" x14ac:dyDescent="0.25">
      <c r="J13741" s="1" t="s">
        <v>27246</v>
      </c>
    </row>
    <row r="13742" spans="10:10" x14ac:dyDescent="0.25">
      <c r="J13742" s="1" t="s">
        <v>27247</v>
      </c>
    </row>
    <row r="13743" spans="10:10" x14ac:dyDescent="0.25">
      <c r="J13743" s="1" t="s">
        <v>27248</v>
      </c>
    </row>
    <row r="13744" spans="10:10" x14ac:dyDescent="0.25">
      <c r="J13744" s="1" t="s">
        <v>27249</v>
      </c>
    </row>
    <row r="13745" spans="10:10" x14ac:dyDescent="0.25">
      <c r="J13745" s="1" t="s">
        <v>27250</v>
      </c>
    </row>
    <row r="13746" spans="10:10" x14ac:dyDescent="0.25">
      <c r="J13746" s="1" t="s">
        <v>27251</v>
      </c>
    </row>
    <row r="13747" spans="10:10" x14ac:dyDescent="0.25">
      <c r="J13747" s="1" t="s">
        <v>27252</v>
      </c>
    </row>
    <row r="13748" spans="10:10" x14ac:dyDescent="0.25">
      <c r="J13748" s="1" t="s">
        <v>27253</v>
      </c>
    </row>
    <row r="13749" spans="10:10" x14ac:dyDescent="0.25">
      <c r="J13749" s="1" t="s">
        <v>27254</v>
      </c>
    </row>
    <row r="13750" spans="10:10" x14ac:dyDescent="0.25">
      <c r="J13750" s="1" t="s">
        <v>27255</v>
      </c>
    </row>
    <row r="13751" spans="10:10" x14ac:dyDescent="0.25">
      <c r="J13751" s="1" t="s">
        <v>27256</v>
      </c>
    </row>
    <row r="13752" spans="10:10" x14ac:dyDescent="0.25">
      <c r="J13752" s="1" t="s">
        <v>27257</v>
      </c>
    </row>
    <row r="13753" spans="10:10" x14ac:dyDescent="0.25">
      <c r="J13753" s="1" t="s">
        <v>27258</v>
      </c>
    </row>
    <row r="13754" spans="10:10" x14ac:dyDescent="0.25">
      <c r="J13754" s="1" t="s">
        <v>27259</v>
      </c>
    </row>
    <row r="13755" spans="10:10" x14ac:dyDescent="0.25">
      <c r="J13755" s="1" t="s">
        <v>27260</v>
      </c>
    </row>
    <row r="13756" spans="10:10" x14ac:dyDescent="0.25">
      <c r="J13756" s="1" t="s">
        <v>27261</v>
      </c>
    </row>
    <row r="13757" spans="10:10" x14ac:dyDescent="0.25">
      <c r="J13757" s="1" t="s">
        <v>27262</v>
      </c>
    </row>
    <row r="13758" spans="10:10" x14ac:dyDescent="0.25">
      <c r="J13758" s="1" t="s">
        <v>27263</v>
      </c>
    </row>
    <row r="13759" spans="10:10" x14ac:dyDescent="0.25">
      <c r="J13759" s="1" t="s">
        <v>27264</v>
      </c>
    </row>
    <row r="13760" spans="10:10" x14ac:dyDescent="0.25">
      <c r="J13760" s="1" t="s">
        <v>27265</v>
      </c>
    </row>
    <row r="13761" spans="10:10" x14ac:dyDescent="0.25">
      <c r="J13761" s="1" t="s">
        <v>27266</v>
      </c>
    </row>
    <row r="13762" spans="10:10" x14ac:dyDescent="0.25">
      <c r="J13762" s="1" t="s">
        <v>27267</v>
      </c>
    </row>
    <row r="13763" spans="10:10" x14ac:dyDescent="0.25">
      <c r="J13763" s="1" t="s">
        <v>27268</v>
      </c>
    </row>
    <row r="13764" spans="10:10" x14ac:dyDescent="0.25">
      <c r="J13764" s="1" t="s">
        <v>27269</v>
      </c>
    </row>
    <row r="13765" spans="10:10" x14ac:dyDescent="0.25">
      <c r="J13765" s="1" t="s">
        <v>27270</v>
      </c>
    </row>
    <row r="13766" spans="10:10" x14ac:dyDescent="0.25">
      <c r="J13766" s="1" t="s">
        <v>27271</v>
      </c>
    </row>
    <row r="13767" spans="10:10" x14ac:dyDescent="0.25">
      <c r="J13767" s="1" t="s">
        <v>27272</v>
      </c>
    </row>
    <row r="13768" spans="10:10" x14ac:dyDescent="0.25">
      <c r="J13768" s="1" t="s">
        <v>27273</v>
      </c>
    </row>
    <row r="13769" spans="10:10" x14ac:dyDescent="0.25">
      <c r="J13769" s="1" t="s">
        <v>27274</v>
      </c>
    </row>
    <row r="13770" spans="10:10" x14ac:dyDescent="0.25">
      <c r="J13770" s="1" t="s">
        <v>27275</v>
      </c>
    </row>
    <row r="13771" spans="10:10" x14ac:dyDescent="0.25">
      <c r="J13771" s="1" t="s">
        <v>27276</v>
      </c>
    </row>
    <row r="13772" spans="10:10" x14ac:dyDescent="0.25">
      <c r="J13772" s="1" t="s">
        <v>27277</v>
      </c>
    </row>
    <row r="13773" spans="10:10" x14ac:dyDescent="0.25">
      <c r="J13773" s="1" t="s">
        <v>27278</v>
      </c>
    </row>
    <row r="13774" spans="10:10" x14ac:dyDescent="0.25">
      <c r="J13774" s="1" t="s">
        <v>27279</v>
      </c>
    </row>
    <row r="13775" spans="10:10" x14ac:dyDescent="0.25">
      <c r="J13775" s="1" t="s">
        <v>27280</v>
      </c>
    </row>
    <row r="13776" spans="10:10" x14ac:dyDescent="0.25">
      <c r="J13776" s="1" t="s">
        <v>27281</v>
      </c>
    </row>
    <row r="13777" spans="10:10" x14ac:dyDescent="0.25">
      <c r="J13777" s="1" t="s">
        <v>27282</v>
      </c>
    </row>
    <row r="13778" spans="10:10" x14ac:dyDescent="0.25">
      <c r="J13778" s="1" t="s">
        <v>27283</v>
      </c>
    </row>
    <row r="13779" spans="10:10" x14ac:dyDescent="0.25">
      <c r="J13779" s="1" t="s">
        <v>27284</v>
      </c>
    </row>
    <row r="13780" spans="10:10" x14ac:dyDescent="0.25">
      <c r="J13780" s="1" t="s">
        <v>27285</v>
      </c>
    </row>
    <row r="13781" spans="10:10" x14ac:dyDescent="0.25">
      <c r="J13781" s="1" t="s">
        <v>27286</v>
      </c>
    </row>
    <row r="13782" spans="10:10" x14ac:dyDescent="0.25">
      <c r="J13782" s="1" t="s">
        <v>27287</v>
      </c>
    </row>
    <row r="13783" spans="10:10" x14ac:dyDescent="0.25">
      <c r="J13783" s="1" t="s">
        <v>27288</v>
      </c>
    </row>
    <row r="13784" spans="10:10" x14ac:dyDescent="0.25">
      <c r="J13784" s="1" t="s">
        <v>27289</v>
      </c>
    </row>
    <row r="13785" spans="10:10" x14ac:dyDescent="0.25">
      <c r="J13785" s="1" t="s">
        <v>27290</v>
      </c>
    </row>
    <row r="13786" spans="10:10" x14ac:dyDescent="0.25">
      <c r="J13786" s="1" t="s">
        <v>27291</v>
      </c>
    </row>
    <row r="13787" spans="10:10" x14ac:dyDescent="0.25">
      <c r="J13787" s="1" t="s">
        <v>27292</v>
      </c>
    </row>
    <row r="13788" spans="10:10" x14ac:dyDescent="0.25">
      <c r="J13788" s="1" t="s">
        <v>27293</v>
      </c>
    </row>
    <row r="13789" spans="10:10" x14ac:dyDescent="0.25">
      <c r="J13789" s="1" t="s">
        <v>27294</v>
      </c>
    </row>
    <row r="13790" spans="10:10" x14ac:dyDescent="0.25">
      <c r="J13790" s="1" t="s">
        <v>27295</v>
      </c>
    </row>
    <row r="13791" spans="10:10" x14ac:dyDescent="0.25">
      <c r="J13791" s="1" t="s">
        <v>27296</v>
      </c>
    </row>
    <row r="13792" spans="10:10" x14ac:dyDescent="0.25">
      <c r="J13792" s="1" t="s">
        <v>27297</v>
      </c>
    </row>
    <row r="13793" spans="10:10" x14ac:dyDescent="0.25">
      <c r="J13793" s="1" t="s">
        <v>27298</v>
      </c>
    </row>
    <row r="13794" spans="10:10" x14ac:dyDescent="0.25">
      <c r="J13794" s="1" t="s">
        <v>27299</v>
      </c>
    </row>
    <row r="13795" spans="10:10" x14ac:dyDescent="0.25">
      <c r="J13795" s="1" t="s">
        <v>27300</v>
      </c>
    </row>
    <row r="13796" spans="10:10" x14ac:dyDescent="0.25">
      <c r="J13796" s="1" t="s">
        <v>27301</v>
      </c>
    </row>
    <row r="13797" spans="10:10" x14ac:dyDescent="0.25">
      <c r="J13797" s="1" t="s">
        <v>27302</v>
      </c>
    </row>
    <row r="13798" spans="10:10" x14ac:dyDescent="0.25">
      <c r="J13798" s="1" t="s">
        <v>27303</v>
      </c>
    </row>
    <row r="13799" spans="10:10" x14ac:dyDescent="0.25">
      <c r="J13799" s="1" t="s">
        <v>27304</v>
      </c>
    </row>
    <row r="13800" spans="10:10" x14ac:dyDescent="0.25">
      <c r="J13800" s="1" t="s">
        <v>27305</v>
      </c>
    </row>
    <row r="13801" spans="10:10" x14ac:dyDescent="0.25">
      <c r="J13801" s="1" t="s">
        <v>27306</v>
      </c>
    </row>
    <row r="13802" spans="10:10" x14ac:dyDescent="0.25">
      <c r="J13802" s="1" t="s">
        <v>27307</v>
      </c>
    </row>
    <row r="13803" spans="10:10" x14ac:dyDescent="0.25">
      <c r="J13803" s="1" t="s">
        <v>27308</v>
      </c>
    </row>
    <row r="13804" spans="10:10" x14ac:dyDescent="0.25">
      <c r="J13804" s="1" t="s">
        <v>27309</v>
      </c>
    </row>
    <row r="13805" spans="10:10" x14ac:dyDescent="0.25">
      <c r="J13805" s="1" t="s">
        <v>27310</v>
      </c>
    </row>
    <row r="13806" spans="10:10" x14ac:dyDescent="0.25">
      <c r="J13806" s="1" t="s">
        <v>27311</v>
      </c>
    </row>
    <row r="13807" spans="10:10" x14ac:dyDescent="0.25">
      <c r="J13807" s="1" t="s">
        <v>27312</v>
      </c>
    </row>
    <row r="13808" spans="10:10" x14ac:dyDescent="0.25">
      <c r="J13808" s="1" t="s">
        <v>27313</v>
      </c>
    </row>
    <row r="13809" spans="10:10" x14ac:dyDescent="0.25">
      <c r="J13809" s="1" t="s">
        <v>27314</v>
      </c>
    </row>
    <row r="13810" spans="10:10" x14ac:dyDescent="0.25">
      <c r="J13810" s="1" t="s">
        <v>27315</v>
      </c>
    </row>
    <row r="13811" spans="10:10" x14ac:dyDescent="0.25">
      <c r="J13811" s="1" t="s">
        <v>27316</v>
      </c>
    </row>
    <row r="13812" spans="10:10" x14ac:dyDescent="0.25">
      <c r="J13812" s="1" t="s">
        <v>27317</v>
      </c>
    </row>
    <row r="13813" spans="10:10" x14ac:dyDescent="0.25">
      <c r="J13813" s="1" t="s">
        <v>27318</v>
      </c>
    </row>
    <row r="13814" spans="10:10" x14ac:dyDescent="0.25">
      <c r="J13814" s="1" t="s">
        <v>27319</v>
      </c>
    </row>
    <row r="13815" spans="10:10" x14ac:dyDescent="0.25">
      <c r="J13815" s="1" t="s">
        <v>27320</v>
      </c>
    </row>
    <row r="13816" spans="10:10" x14ac:dyDescent="0.25">
      <c r="J13816" s="1" t="s">
        <v>27321</v>
      </c>
    </row>
    <row r="13817" spans="10:10" x14ac:dyDescent="0.25">
      <c r="J13817" s="1" t="s">
        <v>27322</v>
      </c>
    </row>
    <row r="13818" spans="10:10" x14ac:dyDescent="0.25">
      <c r="J13818" s="1" t="s">
        <v>27323</v>
      </c>
    </row>
    <row r="13819" spans="10:10" x14ac:dyDescent="0.25">
      <c r="J13819" s="1" t="s">
        <v>27324</v>
      </c>
    </row>
    <row r="13820" spans="10:10" x14ac:dyDescent="0.25">
      <c r="J13820" s="1" t="s">
        <v>27325</v>
      </c>
    </row>
    <row r="13821" spans="10:10" x14ac:dyDescent="0.25">
      <c r="J13821" s="1" t="s">
        <v>27326</v>
      </c>
    </row>
    <row r="13822" spans="10:10" x14ac:dyDescent="0.25">
      <c r="J13822" s="1" t="s">
        <v>27327</v>
      </c>
    </row>
    <row r="13823" spans="10:10" x14ac:dyDescent="0.25">
      <c r="J13823" s="1" t="s">
        <v>27328</v>
      </c>
    </row>
    <row r="13824" spans="10:10" x14ac:dyDescent="0.25">
      <c r="J13824" s="1" t="s">
        <v>27329</v>
      </c>
    </row>
    <row r="13825" spans="10:10" x14ac:dyDescent="0.25">
      <c r="J13825" s="1" t="s">
        <v>27330</v>
      </c>
    </row>
    <row r="13826" spans="10:10" x14ac:dyDescent="0.25">
      <c r="J13826" s="1" t="s">
        <v>27331</v>
      </c>
    </row>
    <row r="13827" spans="10:10" x14ac:dyDescent="0.25">
      <c r="J13827" s="1" t="s">
        <v>27332</v>
      </c>
    </row>
    <row r="13828" spans="10:10" x14ac:dyDescent="0.25">
      <c r="J13828" s="1" t="s">
        <v>27333</v>
      </c>
    </row>
    <row r="13829" spans="10:10" x14ac:dyDescent="0.25">
      <c r="J13829" s="1" t="s">
        <v>27334</v>
      </c>
    </row>
    <row r="13830" spans="10:10" x14ac:dyDescent="0.25">
      <c r="J13830" s="1" t="s">
        <v>27335</v>
      </c>
    </row>
    <row r="13831" spans="10:10" x14ac:dyDescent="0.25">
      <c r="J13831" s="1" t="s">
        <v>27336</v>
      </c>
    </row>
    <row r="13832" spans="10:10" x14ac:dyDescent="0.25">
      <c r="J13832" s="1" t="s">
        <v>27337</v>
      </c>
    </row>
    <row r="13833" spans="10:10" x14ac:dyDescent="0.25">
      <c r="J13833" s="1" t="s">
        <v>27338</v>
      </c>
    </row>
    <row r="13834" spans="10:10" x14ac:dyDescent="0.25">
      <c r="J13834" s="1" t="s">
        <v>27339</v>
      </c>
    </row>
    <row r="13835" spans="10:10" x14ac:dyDescent="0.25">
      <c r="J13835" s="1" t="s">
        <v>27340</v>
      </c>
    </row>
    <row r="13836" spans="10:10" x14ac:dyDescent="0.25">
      <c r="J13836" s="1" t="s">
        <v>27341</v>
      </c>
    </row>
    <row r="13837" spans="10:10" x14ac:dyDescent="0.25">
      <c r="J13837" s="1" t="s">
        <v>27342</v>
      </c>
    </row>
    <row r="13838" spans="10:10" x14ac:dyDescent="0.25">
      <c r="J13838" s="1" t="s">
        <v>27343</v>
      </c>
    </row>
    <row r="13839" spans="10:10" x14ac:dyDescent="0.25">
      <c r="J13839" s="1" t="s">
        <v>27344</v>
      </c>
    </row>
    <row r="13840" spans="10:10" x14ac:dyDescent="0.25">
      <c r="J13840" s="1" t="s">
        <v>27345</v>
      </c>
    </row>
    <row r="13841" spans="10:10" x14ac:dyDescent="0.25">
      <c r="J13841" s="1" t="s">
        <v>27346</v>
      </c>
    </row>
    <row r="13842" spans="10:10" x14ac:dyDescent="0.25">
      <c r="J13842" s="1" t="s">
        <v>27347</v>
      </c>
    </row>
    <row r="13843" spans="10:10" x14ac:dyDescent="0.25">
      <c r="J13843" s="1" t="s">
        <v>27348</v>
      </c>
    </row>
    <row r="13844" spans="10:10" x14ac:dyDescent="0.25">
      <c r="J13844" s="1" t="s">
        <v>27349</v>
      </c>
    </row>
    <row r="13845" spans="10:10" x14ac:dyDescent="0.25">
      <c r="J13845" s="1" t="s">
        <v>27350</v>
      </c>
    </row>
    <row r="13846" spans="10:10" x14ac:dyDescent="0.25">
      <c r="J13846" s="1" t="s">
        <v>27351</v>
      </c>
    </row>
    <row r="13847" spans="10:10" x14ac:dyDescent="0.25">
      <c r="J13847" s="1" t="s">
        <v>27352</v>
      </c>
    </row>
    <row r="13848" spans="10:10" x14ac:dyDescent="0.25">
      <c r="J13848" s="1" t="s">
        <v>27353</v>
      </c>
    </row>
    <row r="13849" spans="10:10" x14ac:dyDescent="0.25">
      <c r="J13849" s="1" t="s">
        <v>27354</v>
      </c>
    </row>
    <row r="13850" spans="10:10" x14ac:dyDescent="0.25">
      <c r="J13850" s="1" t="s">
        <v>27355</v>
      </c>
    </row>
    <row r="13851" spans="10:10" x14ac:dyDescent="0.25">
      <c r="J13851" s="1" t="s">
        <v>27356</v>
      </c>
    </row>
    <row r="13852" spans="10:10" x14ac:dyDescent="0.25">
      <c r="J13852" s="1" t="s">
        <v>27357</v>
      </c>
    </row>
    <row r="13853" spans="10:10" x14ac:dyDescent="0.25">
      <c r="J13853" s="1" t="s">
        <v>27358</v>
      </c>
    </row>
    <row r="13854" spans="10:10" x14ac:dyDescent="0.25">
      <c r="J13854" s="1" t="s">
        <v>27359</v>
      </c>
    </row>
    <row r="13855" spans="10:10" x14ac:dyDescent="0.25">
      <c r="J13855" s="1" t="s">
        <v>27360</v>
      </c>
    </row>
    <row r="13856" spans="10:10" x14ac:dyDescent="0.25">
      <c r="J13856" s="1" t="s">
        <v>27361</v>
      </c>
    </row>
    <row r="13857" spans="10:10" x14ac:dyDescent="0.25">
      <c r="J13857" s="1" t="s">
        <v>27362</v>
      </c>
    </row>
    <row r="13858" spans="10:10" x14ac:dyDescent="0.25">
      <c r="J13858" s="1" t="s">
        <v>27363</v>
      </c>
    </row>
    <row r="13859" spans="10:10" x14ac:dyDescent="0.25">
      <c r="J13859" s="1" t="s">
        <v>27364</v>
      </c>
    </row>
    <row r="13860" spans="10:10" x14ac:dyDescent="0.25">
      <c r="J13860" s="1" t="s">
        <v>27365</v>
      </c>
    </row>
    <row r="13861" spans="10:10" x14ac:dyDescent="0.25">
      <c r="J13861" s="1" t="s">
        <v>27366</v>
      </c>
    </row>
    <row r="13862" spans="10:10" x14ac:dyDescent="0.25">
      <c r="J13862" s="1" t="s">
        <v>27367</v>
      </c>
    </row>
    <row r="13863" spans="10:10" x14ac:dyDescent="0.25">
      <c r="J13863" s="1" t="s">
        <v>27368</v>
      </c>
    </row>
    <row r="13864" spans="10:10" x14ac:dyDescent="0.25">
      <c r="J13864" s="1" t="s">
        <v>27369</v>
      </c>
    </row>
    <row r="13865" spans="10:10" x14ac:dyDescent="0.25">
      <c r="J13865" s="1" t="s">
        <v>27370</v>
      </c>
    </row>
    <row r="13866" spans="10:10" x14ac:dyDescent="0.25">
      <c r="J13866" s="1" t="s">
        <v>27371</v>
      </c>
    </row>
    <row r="13867" spans="10:10" x14ac:dyDescent="0.25">
      <c r="J13867" s="1" t="s">
        <v>27372</v>
      </c>
    </row>
    <row r="13868" spans="10:10" x14ac:dyDescent="0.25">
      <c r="J13868" s="1" t="s">
        <v>27373</v>
      </c>
    </row>
    <row r="13869" spans="10:10" x14ac:dyDescent="0.25">
      <c r="J13869" s="1" t="s">
        <v>27374</v>
      </c>
    </row>
    <row r="13870" spans="10:10" x14ac:dyDescent="0.25">
      <c r="J13870" s="1" t="s">
        <v>27375</v>
      </c>
    </row>
    <row r="13871" spans="10:10" x14ac:dyDescent="0.25">
      <c r="J13871" s="1" t="s">
        <v>27376</v>
      </c>
    </row>
    <row r="13872" spans="10:10" x14ac:dyDescent="0.25">
      <c r="J13872" s="1" t="s">
        <v>27377</v>
      </c>
    </row>
    <row r="13873" spans="10:10" x14ac:dyDescent="0.25">
      <c r="J13873" s="1" t="s">
        <v>27378</v>
      </c>
    </row>
    <row r="13874" spans="10:10" x14ac:dyDescent="0.25">
      <c r="J13874" s="1" t="s">
        <v>27379</v>
      </c>
    </row>
    <row r="13875" spans="10:10" x14ac:dyDescent="0.25">
      <c r="J13875" s="1" t="s">
        <v>27380</v>
      </c>
    </row>
    <row r="13876" spans="10:10" x14ac:dyDescent="0.25">
      <c r="J13876" s="1" t="s">
        <v>27381</v>
      </c>
    </row>
    <row r="13877" spans="10:10" x14ac:dyDescent="0.25">
      <c r="J13877" s="1" t="s">
        <v>27382</v>
      </c>
    </row>
    <row r="13878" spans="10:10" x14ac:dyDescent="0.25">
      <c r="J13878" s="1" t="s">
        <v>27383</v>
      </c>
    </row>
    <row r="13879" spans="10:10" x14ac:dyDescent="0.25">
      <c r="J13879" s="1" t="s">
        <v>27384</v>
      </c>
    </row>
    <row r="13880" spans="10:10" x14ac:dyDescent="0.25">
      <c r="J13880" s="1" t="s">
        <v>27385</v>
      </c>
    </row>
    <row r="13881" spans="10:10" x14ac:dyDescent="0.25">
      <c r="J13881" s="1" t="s">
        <v>27386</v>
      </c>
    </row>
    <row r="13882" spans="10:10" x14ac:dyDescent="0.25">
      <c r="J13882" s="1" t="s">
        <v>27387</v>
      </c>
    </row>
    <row r="13883" spans="10:10" x14ac:dyDescent="0.25">
      <c r="J13883" s="1" t="s">
        <v>27388</v>
      </c>
    </row>
    <row r="13884" spans="10:10" x14ac:dyDescent="0.25">
      <c r="J13884" s="1" t="s">
        <v>27389</v>
      </c>
    </row>
    <row r="13885" spans="10:10" x14ac:dyDescent="0.25">
      <c r="J13885" s="1" t="s">
        <v>27390</v>
      </c>
    </row>
    <row r="13886" spans="10:10" x14ac:dyDescent="0.25">
      <c r="J13886" s="1" t="s">
        <v>27391</v>
      </c>
    </row>
    <row r="13887" spans="10:10" x14ac:dyDescent="0.25">
      <c r="J13887" s="1" t="s">
        <v>27392</v>
      </c>
    </row>
    <row r="13888" spans="10:10" x14ac:dyDescent="0.25">
      <c r="J13888" s="1" t="s">
        <v>27393</v>
      </c>
    </row>
    <row r="13889" spans="10:10" x14ac:dyDescent="0.25">
      <c r="J13889" s="1" t="s">
        <v>27394</v>
      </c>
    </row>
    <row r="13890" spans="10:10" x14ac:dyDescent="0.25">
      <c r="J13890" s="1" t="s">
        <v>27395</v>
      </c>
    </row>
    <row r="13891" spans="10:10" x14ac:dyDescent="0.25">
      <c r="J13891" s="1" t="s">
        <v>27396</v>
      </c>
    </row>
    <row r="13892" spans="10:10" x14ac:dyDescent="0.25">
      <c r="J13892" s="1" t="s">
        <v>27397</v>
      </c>
    </row>
    <row r="13893" spans="10:10" x14ac:dyDescent="0.25">
      <c r="J13893" s="1" t="s">
        <v>27398</v>
      </c>
    </row>
    <row r="13894" spans="10:10" x14ac:dyDescent="0.25">
      <c r="J13894" s="1" t="s">
        <v>27399</v>
      </c>
    </row>
    <row r="13895" spans="10:10" x14ac:dyDescent="0.25">
      <c r="J13895" s="1" t="s">
        <v>27400</v>
      </c>
    </row>
    <row r="13896" spans="10:10" x14ac:dyDescent="0.25">
      <c r="J13896" s="1" t="s">
        <v>27401</v>
      </c>
    </row>
    <row r="13897" spans="10:10" x14ac:dyDescent="0.25">
      <c r="J13897" s="1" t="s">
        <v>27402</v>
      </c>
    </row>
    <row r="13898" spans="10:10" x14ac:dyDescent="0.25">
      <c r="J13898" s="1" t="s">
        <v>27403</v>
      </c>
    </row>
    <row r="13899" spans="10:10" x14ac:dyDescent="0.25">
      <c r="J13899" s="1" t="s">
        <v>27404</v>
      </c>
    </row>
    <row r="13900" spans="10:10" x14ac:dyDescent="0.25">
      <c r="J13900" s="1" t="s">
        <v>27405</v>
      </c>
    </row>
    <row r="13901" spans="10:10" x14ac:dyDescent="0.25">
      <c r="J13901" s="1" t="s">
        <v>27406</v>
      </c>
    </row>
    <row r="13902" spans="10:10" x14ac:dyDescent="0.25">
      <c r="J13902" s="1" t="s">
        <v>27407</v>
      </c>
    </row>
    <row r="13903" spans="10:10" x14ac:dyDescent="0.25">
      <c r="J13903" s="1" t="s">
        <v>27408</v>
      </c>
    </row>
    <row r="13904" spans="10:10" x14ac:dyDescent="0.25">
      <c r="J13904" s="1" t="s">
        <v>27409</v>
      </c>
    </row>
    <row r="13905" spans="10:10" x14ac:dyDescent="0.25">
      <c r="J13905" s="1" t="s">
        <v>27410</v>
      </c>
    </row>
    <row r="13906" spans="10:10" x14ac:dyDescent="0.25">
      <c r="J13906" s="1" t="s">
        <v>27411</v>
      </c>
    </row>
    <row r="13907" spans="10:10" x14ac:dyDescent="0.25">
      <c r="J13907" s="1" t="s">
        <v>27412</v>
      </c>
    </row>
    <row r="13908" spans="10:10" x14ac:dyDescent="0.25">
      <c r="J13908" s="1" t="s">
        <v>27413</v>
      </c>
    </row>
    <row r="13909" spans="10:10" x14ac:dyDescent="0.25">
      <c r="J13909" s="1" t="s">
        <v>27414</v>
      </c>
    </row>
    <row r="13910" spans="10:10" x14ac:dyDescent="0.25">
      <c r="J13910" s="1" t="s">
        <v>27415</v>
      </c>
    </row>
    <row r="13911" spans="10:10" x14ac:dyDescent="0.25">
      <c r="J13911" s="1" t="s">
        <v>27416</v>
      </c>
    </row>
    <row r="13912" spans="10:10" x14ac:dyDescent="0.25">
      <c r="J13912" s="1" t="s">
        <v>27417</v>
      </c>
    </row>
    <row r="13913" spans="10:10" x14ac:dyDescent="0.25">
      <c r="J13913" s="1" t="s">
        <v>27418</v>
      </c>
    </row>
    <row r="13914" spans="10:10" x14ac:dyDescent="0.25">
      <c r="J13914" s="1" t="s">
        <v>27419</v>
      </c>
    </row>
    <row r="13915" spans="10:10" x14ac:dyDescent="0.25">
      <c r="J13915" s="1" t="s">
        <v>27420</v>
      </c>
    </row>
    <row r="13916" spans="10:10" x14ac:dyDescent="0.25">
      <c r="J13916" s="1" t="s">
        <v>27421</v>
      </c>
    </row>
    <row r="13917" spans="10:10" x14ac:dyDescent="0.25">
      <c r="J13917" s="1" t="s">
        <v>27422</v>
      </c>
    </row>
    <row r="13918" spans="10:10" x14ac:dyDescent="0.25">
      <c r="J13918" s="1" t="s">
        <v>27423</v>
      </c>
    </row>
    <row r="13919" spans="10:10" x14ac:dyDescent="0.25">
      <c r="J13919" s="1" t="s">
        <v>27424</v>
      </c>
    </row>
    <row r="13920" spans="10:10" x14ac:dyDescent="0.25">
      <c r="J13920" s="1" t="s">
        <v>27425</v>
      </c>
    </row>
    <row r="13921" spans="10:10" x14ac:dyDescent="0.25">
      <c r="J13921" s="1" t="s">
        <v>27426</v>
      </c>
    </row>
    <row r="13922" spans="10:10" x14ac:dyDescent="0.25">
      <c r="J13922" s="1" t="s">
        <v>27427</v>
      </c>
    </row>
    <row r="13923" spans="10:10" x14ac:dyDescent="0.25">
      <c r="J13923" s="1" t="s">
        <v>27428</v>
      </c>
    </row>
    <row r="13924" spans="10:10" x14ac:dyDescent="0.25">
      <c r="J13924" s="1" t="s">
        <v>27429</v>
      </c>
    </row>
    <row r="13925" spans="10:10" x14ac:dyDescent="0.25">
      <c r="J13925" s="1" t="s">
        <v>27430</v>
      </c>
    </row>
    <row r="13926" spans="10:10" x14ac:dyDescent="0.25">
      <c r="J13926" s="1" t="s">
        <v>27431</v>
      </c>
    </row>
    <row r="13927" spans="10:10" x14ac:dyDescent="0.25">
      <c r="J13927" s="1" t="s">
        <v>27432</v>
      </c>
    </row>
    <row r="13928" spans="10:10" x14ac:dyDescent="0.25">
      <c r="J13928" s="1" t="s">
        <v>27433</v>
      </c>
    </row>
    <row r="13929" spans="10:10" x14ac:dyDescent="0.25">
      <c r="J13929" s="1" t="s">
        <v>27434</v>
      </c>
    </row>
    <row r="13930" spans="10:10" x14ac:dyDescent="0.25">
      <c r="J13930" s="1" t="s">
        <v>27435</v>
      </c>
    </row>
    <row r="13931" spans="10:10" x14ac:dyDescent="0.25">
      <c r="J13931" s="1" t="s">
        <v>27436</v>
      </c>
    </row>
    <row r="13932" spans="10:10" x14ac:dyDescent="0.25">
      <c r="J13932" s="1" t="s">
        <v>27437</v>
      </c>
    </row>
    <row r="13933" spans="10:10" x14ac:dyDescent="0.25">
      <c r="J13933" s="1" t="s">
        <v>27438</v>
      </c>
    </row>
    <row r="13934" spans="10:10" x14ac:dyDescent="0.25">
      <c r="J13934" s="1" t="s">
        <v>27439</v>
      </c>
    </row>
    <row r="13935" spans="10:10" x14ac:dyDescent="0.25">
      <c r="J13935" s="1" t="s">
        <v>27440</v>
      </c>
    </row>
    <row r="13936" spans="10:10" x14ac:dyDescent="0.25">
      <c r="J13936" s="1" t="s">
        <v>27441</v>
      </c>
    </row>
    <row r="13937" spans="10:10" x14ac:dyDescent="0.25">
      <c r="J13937" s="1" t="s">
        <v>27442</v>
      </c>
    </row>
    <row r="13938" spans="10:10" x14ac:dyDescent="0.25">
      <c r="J13938" s="1" t="s">
        <v>27443</v>
      </c>
    </row>
    <row r="13939" spans="10:10" x14ac:dyDescent="0.25">
      <c r="J13939" s="1" t="s">
        <v>27444</v>
      </c>
    </row>
    <row r="13940" spans="10:10" x14ac:dyDescent="0.25">
      <c r="J13940" s="1" t="s">
        <v>27445</v>
      </c>
    </row>
    <row r="13941" spans="10:10" x14ac:dyDescent="0.25">
      <c r="J13941" s="1" t="s">
        <v>27446</v>
      </c>
    </row>
    <row r="13942" spans="10:10" x14ac:dyDescent="0.25">
      <c r="J13942" s="1" t="s">
        <v>27447</v>
      </c>
    </row>
    <row r="13943" spans="10:10" x14ac:dyDescent="0.25">
      <c r="J13943" s="1" t="s">
        <v>27448</v>
      </c>
    </row>
    <row r="13944" spans="10:10" x14ac:dyDescent="0.25">
      <c r="J13944" s="1" t="s">
        <v>27449</v>
      </c>
    </row>
    <row r="13945" spans="10:10" x14ac:dyDescent="0.25">
      <c r="J13945" s="1" t="s">
        <v>27450</v>
      </c>
    </row>
    <row r="13946" spans="10:10" x14ac:dyDescent="0.25">
      <c r="J13946" s="1" t="s">
        <v>27451</v>
      </c>
    </row>
    <row r="13947" spans="10:10" x14ac:dyDescent="0.25">
      <c r="J13947" s="1" t="s">
        <v>27452</v>
      </c>
    </row>
    <row r="13948" spans="10:10" x14ac:dyDescent="0.25">
      <c r="J13948" s="1" t="s">
        <v>27453</v>
      </c>
    </row>
    <row r="13949" spans="10:10" x14ac:dyDescent="0.25">
      <c r="J13949" s="1" t="s">
        <v>27454</v>
      </c>
    </row>
    <row r="13950" spans="10:10" x14ac:dyDescent="0.25">
      <c r="J13950" s="1" t="s">
        <v>27455</v>
      </c>
    </row>
    <row r="13951" spans="10:10" x14ac:dyDescent="0.25">
      <c r="J13951" s="1" t="s">
        <v>27456</v>
      </c>
    </row>
    <row r="13952" spans="10:10" x14ac:dyDescent="0.25">
      <c r="J13952" s="1" t="s">
        <v>27457</v>
      </c>
    </row>
    <row r="13953" spans="10:10" x14ac:dyDescent="0.25">
      <c r="J13953" s="1" t="s">
        <v>27458</v>
      </c>
    </row>
    <row r="13954" spans="10:10" x14ac:dyDescent="0.25">
      <c r="J13954" s="1" t="s">
        <v>27459</v>
      </c>
    </row>
    <row r="13955" spans="10:10" x14ac:dyDescent="0.25">
      <c r="J13955" s="1" t="s">
        <v>27460</v>
      </c>
    </row>
    <row r="13956" spans="10:10" x14ac:dyDescent="0.25">
      <c r="J13956" s="1" t="s">
        <v>27461</v>
      </c>
    </row>
    <row r="13957" spans="10:10" x14ac:dyDescent="0.25">
      <c r="J13957" s="1" t="s">
        <v>27462</v>
      </c>
    </row>
    <row r="13958" spans="10:10" x14ac:dyDescent="0.25">
      <c r="J13958" s="1" t="s">
        <v>27463</v>
      </c>
    </row>
    <row r="13959" spans="10:10" x14ac:dyDescent="0.25">
      <c r="J13959" s="1" t="s">
        <v>27464</v>
      </c>
    </row>
    <row r="13960" spans="10:10" x14ac:dyDescent="0.25">
      <c r="J13960" s="1" t="s">
        <v>27465</v>
      </c>
    </row>
    <row r="13961" spans="10:10" x14ac:dyDescent="0.25">
      <c r="J13961" s="1" t="s">
        <v>27466</v>
      </c>
    </row>
    <row r="13962" spans="10:10" x14ac:dyDescent="0.25">
      <c r="J13962" s="1" t="s">
        <v>27467</v>
      </c>
    </row>
    <row r="13963" spans="10:10" x14ac:dyDescent="0.25">
      <c r="J13963" s="1" t="s">
        <v>27468</v>
      </c>
    </row>
    <row r="13964" spans="10:10" x14ac:dyDescent="0.25">
      <c r="J13964" s="1" t="s">
        <v>27469</v>
      </c>
    </row>
    <row r="13965" spans="10:10" x14ac:dyDescent="0.25">
      <c r="J13965" s="1" t="s">
        <v>27470</v>
      </c>
    </row>
    <row r="13966" spans="10:10" x14ac:dyDescent="0.25">
      <c r="J13966" s="1" t="s">
        <v>27471</v>
      </c>
    </row>
    <row r="13967" spans="10:10" x14ac:dyDescent="0.25">
      <c r="J13967" s="1" t="s">
        <v>27472</v>
      </c>
    </row>
    <row r="13968" spans="10:10" x14ac:dyDescent="0.25">
      <c r="J13968" s="1" t="s">
        <v>27473</v>
      </c>
    </row>
    <row r="13969" spans="10:10" x14ac:dyDescent="0.25">
      <c r="J13969" s="1" t="s">
        <v>27474</v>
      </c>
    </row>
    <row r="13970" spans="10:10" x14ac:dyDescent="0.25">
      <c r="J13970" s="1" t="s">
        <v>27475</v>
      </c>
    </row>
    <row r="13971" spans="10:10" x14ac:dyDescent="0.25">
      <c r="J13971" s="1" t="s">
        <v>27476</v>
      </c>
    </row>
    <row r="13972" spans="10:10" x14ac:dyDescent="0.25">
      <c r="J13972" s="1" t="s">
        <v>27477</v>
      </c>
    </row>
    <row r="13973" spans="10:10" x14ac:dyDescent="0.25">
      <c r="J13973" s="1" t="s">
        <v>27478</v>
      </c>
    </row>
    <row r="13974" spans="10:10" x14ac:dyDescent="0.25">
      <c r="J13974" s="1" t="s">
        <v>27479</v>
      </c>
    </row>
    <row r="13975" spans="10:10" x14ac:dyDescent="0.25">
      <c r="J13975" s="1" t="s">
        <v>27480</v>
      </c>
    </row>
    <row r="13976" spans="10:10" x14ac:dyDescent="0.25">
      <c r="J13976" s="1" t="s">
        <v>27481</v>
      </c>
    </row>
    <row r="13977" spans="10:10" x14ac:dyDescent="0.25">
      <c r="J13977" s="1" t="s">
        <v>27482</v>
      </c>
    </row>
    <row r="13978" spans="10:10" x14ac:dyDescent="0.25">
      <c r="J13978" s="1" t="s">
        <v>27483</v>
      </c>
    </row>
    <row r="13979" spans="10:10" x14ac:dyDescent="0.25">
      <c r="J13979" s="1" t="s">
        <v>27484</v>
      </c>
    </row>
    <row r="13980" spans="10:10" x14ac:dyDescent="0.25">
      <c r="J13980" s="1" t="s">
        <v>27485</v>
      </c>
    </row>
    <row r="13981" spans="10:10" x14ac:dyDescent="0.25">
      <c r="J13981" s="1" t="s">
        <v>27486</v>
      </c>
    </row>
    <row r="13982" spans="10:10" x14ac:dyDescent="0.25">
      <c r="J13982" s="1" t="s">
        <v>27487</v>
      </c>
    </row>
    <row r="13983" spans="10:10" x14ac:dyDescent="0.25">
      <c r="J13983" s="1" t="s">
        <v>27488</v>
      </c>
    </row>
    <row r="13984" spans="10:10" x14ac:dyDescent="0.25">
      <c r="J13984" s="1" t="s">
        <v>27489</v>
      </c>
    </row>
    <row r="13985" spans="10:10" x14ac:dyDescent="0.25">
      <c r="J13985" s="1" t="s">
        <v>27490</v>
      </c>
    </row>
    <row r="13986" spans="10:10" x14ac:dyDescent="0.25">
      <c r="J13986" s="1" t="s">
        <v>27491</v>
      </c>
    </row>
    <row r="13987" spans="10:10" x14ac:dyDescent="0.25">
      <c r="J13987" s="1" t="s">
        <v>27492</v>
      </c>
    </row>
    <row r="13988" spans="10:10" x14ac:dyDescent="0.25">
      <c r="J13988" s="1" t="s">
        <v>27493</v>
      </c>
    </row>
    <row r="13989" spans="10:10" x14ac:dyDescent="0.25">
      <c r="J13989" s="1" t="s">
        <v>27494</v>
      </c>
    </row>
    <row r="13990" spans="10:10" x14ac:dyDescent="0.25">
      <c r="J13990" s="1" t="s">
        <v>27495</v>
      </c>
    </row>
    <row r="13991" spans="10:10" x14ac:dyDescent="0.25">
      <c r="J13991" s="1" t="s">
        <v>27496</v>
      </c>
    </row>
    <row r="13992" spans="10:10" x14ac:dyDescent="0.25">
      <c r="J13992" s="1" t="s">
        <v>27497</v>
      </c>
    </row>
    <row r="13993" spans="10:10" x14ac:dyDescent="0.25">
      <c r="J13993" s="1" t="s">
        <v>27498</v>
      </c>
    </row>
    <row r="13994" spans="10:10" x14ac:dyDescent="0.25">
      <c r="J13994" s="1" t="s">
        <v>27499</v>
      </c>
    </row>
    <row r="13995" spans="10:10" x14ac:dyDescent="0.25">
      <c r="J13995" s="1" t="s">
        <v>27500</v>
      </c>
    </row>
    <row r="13996" spans="10:10" x14ac:dyDescent="0.25">
      <c r="J13996" s="1" t="s">
        <v>27501</v>
      </c>
    </row>
    <row r="13997" spans="10:10" x14ac:dyDescent="0.25">
      <c r="J13997" s="1" t="s">
        <v>27502</v>
      </c>
    </row>
    <row r="13998" spans="10:10" x14ac:dyDescent="0.25">
      <c r="J13998" s="1" t="s">
        <v>27503</v>
      </c>
    </row>
    <row r="13999" spans="10:10" x14ac:dyDescent="0.25">
      <c r="J13999" s="1" t="s">
        <v>27504</v>
      </c>
    </row>
    <row r="14000" spans="10:10" x14ac:dyDescent="0.25">
      <c r="J14000" s="1" t="s">
        <v>27505</v>
      </c>
    </row>
    <row r="14001" spans="10:10" x14ac:dyDescent="0.25">
      <c r="J14001" s="1" t="s">
        <v>27506</v>
      </c>
    </row>
    <row r="14002" spans="10:10" x14ac:dyDescent="0.25">
      <c r="J14002" s="1" t="s">
        <v>27507</v>
      </c>
    </row>
    <row r="14003" spans="10:10" x14ac:dyDescent="0.25">
      <c r="J14003" s="1" t="s">
        <v>27508</v>
      </c>
    </row>
    <row r="14004" spans="10:10" x14ac:dyDescent="0.25">
      <c r="J14004" s="1" t="s">
        <v>27509</v>
      </c>
    </row>
    <row r="14005" spans="10:10" x14ac:dyDescent="0.25">
      <c r="J14005" s="1" t="s">
        <v>27510</v>
      </c>
    </row>
    <row r="14006" spans="10:10" x14ac:dyDescent="0.25">
      <c r="J14006" s="1" t="s">
        <v>27511</v>
      </c>
    </row>
    <row r="14007" spans="10:10" x14ac:dyDescent="0.25">
      <c r="J14007" s="1" t="s">
        <v>27512</v>
      </c>
    </row>
    <row r="14008" spans="10:10" x14ac:dyDescent="0.25">
      <c r="J14008" s="1" t="s">
        <v>27513</v>
      </c>
    </row>
    <row r="14009" spans="10:10" x14ac:dyDescent="0.25">
      <c r="J14009" s="1" t="s">
        <v>27514</v>
      </c>
    </row>
    <row r="14010" spans="10:10" x14ac:dyDescent="0.25">
      <c r="J14010" s="1" t="s">
        <v>27515</v>
      </c>
    </row>
    <row r="14011" spans="10:10" x14ac:dyDescent="0.25">
      <c r="J14011" s="1" t="s">
        <v>27516</v>
      </c>
    </row>
    <row r="14012" spans="10:10" x14ac:dyDescent="0.25">
      <c r="J14012" s="1" t="s">
        <v>27517</v>
      </c>
    </row>
    <row r="14013" spans="10:10" x14ac:dyDescent="0.25">
      <c r="J14013" s="1" t="s">
        <v>27518</v>
      </c>
    </row>
    <row r="14014" spans="10:10" x14ac:dyDescent="0.25">
      <c r="J14014" s="1" t="s">
        <v>27519</v>
      </c>
    </row>
    <row r="14015" spans="10:10" x14ac:dyDescent="0.25">
      <c r="J14015" s="1" t="s">
        <v>27520</v>
      </c>
    </row>
    <row r="14016" spans="10:10" x14ac:dyDescent="0.25">
      <c r="J14016" s="1" t="s">
        <v>27521</v>
      </c>
    </row>
    <row r="14017" spans="10:10" x14ac:dyDescent="0.25">
      <c r="J14017" s="1" t="s">
        <v>27522</v>
      </c>
    </row>
    <row r="14018" spans="10:10" x14ac:dyDescent="0.25">
      <c r="J14018" s="1" t="s">
        <v>27523</v>
      </c>
    </row>
    <row r="14019" spans="10:10" x14ac:dyDescent="0.25">
      <c r="J14019" s="1" t="s">
        <v>27524</v>
      </c>
    </row>
    <row r="14020" spans="10:10" x14ac:dyDescent="0.25">
      <c r="J14020" s="1" t="s">
        <v>27525</v>
      </c>
    </row>
    <row r="14021" spans="10:10" x14ac:dyDescent="0.25">
      <c r="J14021" s="1" t="s">
        <v>27526</v>
      </c>
    </row>
    <row r="14022" spans="10:10" x14ac:dyDescent="0.25">
      <c r="J14022" s="1" t="s">
        <v>27527</v>
      </c>
    </row>
    <row r="14023" spans="10:10" x14ac:dyDescent="0.25">
      <c r="J14023" s="1" t="s">
        <v>27528</v>
      </c>
    </row>
    <row r="14024" spans="10:10" x14ac:dyDescent="0.25">
      <c r="J14024" s="1" t="s">
        <v>27529</v>
      </c>
    </row>
    <row r="14025" spans="10:10" x14ac:dyDescent="0.25">
      <c r="J14025" s="1" t="s">
        <v>27530</v>
      </c>
    </row>
    <row r="14026" spans="10:10" x14ac:dyDescent="0.25">
      <c r="J14026" s="1" t="s">
        <v>27531</v>
      </c>
    </row>
    <row r="14027" spans="10:10" x14ac:dyDescent="0.25">
      <c r="J14027" s="1" t="s">
        <v>27532</v>
      </c>
    </row>
    <row r="14028" spans="10:10" x14ac:dyDescent="0.25">
      <c r="J14028" s="1" t="s">
        <v>27533</v>
      </c>
    </row>
    <row r="14029" spans="10:10" x14ac:dyDescent="0.25">
      <c r="J14029" s="1" t="s">
        <v>27534</v>
      </c>
    </row>
    <row r="14030" spans="10:10" x14ac:dyDescent="0.25">
      <c r="J14030" s="1" t="s">
        <v>27535</v>
      </c>
    </row>
    <row r="14031" spans="10:10" x14ac:dyDescent="0.25">
      <c r="J14031" s="1" t="s">
        <v>27536</v>
      </c>
    </row>
    <row r="14032" spans="10:10" x14ac:dyDescent="0.25">
      <c r="J14032" s="1" t="s">
        <v>27537</v>
      </c>
    </row>
    <row r="14033" spans="10:10" x14ac:dyDescent="0.25">
      <c r="J14033" s="1" t="s">
        <v>27538</v>
      </c>
    </row>
    <row r="14034" spans="10:10" x14ac:dyDescent="0.25">
      <c r="J14034" s="1" t="s">
        <v>27539</v>
      </c>
    </row>
    <row r="14035" spans="10:10" x14ac:dyDescent="0.25">
      <c r="J14035" s="1" t="s">
        <v>27540</v>
      </c>
    </row>
    <row r="14036" spans="10:10" x14ac:dyDescent="0.25">
      <c r="J14036" s="1" t="s">
        <v>27541</v>
      </c>
    </row>
    <row r="14037" spans="10:10" x14ac:dyDescent="0.25">
      <c r="J14037" s="1" t="s">
        <v>27542</v>
      </c>
    </row>
    <row r="14038" spans="10:10" x14ac:dyDescent="0.25">
      <c r="J14038" s="1" t="s">
        <v>27543</v>
      </c>
    </row>
    <row r="14039" spans="10:10" x14ac:dyDescent="0.25">
      <c r="J14039" s="1" t="s">
        <v>27544</v>
      </c>
    </row>
    <row r="14040" spans="10:10" x14ac:dyDescent="0.25">
      <c r="J14040" s="1" t="s">
        <v>27545</v>
      </c>
    </row>
    <row r="14041" spans="10:10" x14ac:dyDescent="0.25">
      <c r="J14041" s="1" t="s">
        <v>27546</v>
      </c>
    </row>
    <row r="14042" spans="10:10" x14ac:dyDescent="0.25">
      <c r="J14042" s="1" t="s">
        <v>27547</v>
      </c>
    </row>
    <row r="14043" spans="10:10" x14ac:dyDescent="0.25">
      <c r="J14043" s="1" t="s">
        <v>27548</v>
      </c>
    </row>
    <row r="14044" spans="10:10" x14ac:dyDescent="0.25">
      <c r="J14044" s="1" t="s">
        <v>27549</v>
      </c>
    </row>
    <row r="14045" spans="10:10" x14ac:dyDescent="0.25">
      <c r="J14045" s="1" t="s">
        <v>27550</v>
      </c>
    </row>
    <row r="14046" spans="10:10" x14ac:dyDescent="0.25">
      <c r="J14046" s="1" t="s">
        <v>27551</v>
      </c>
    </row>
    <row r="14047" spans="10:10" x14ac:dyDescent="0.25">
      <c r="J14047" s="1" t="s">
        <v>27552</v>
      </c>
    </row>
    <row r="14048" spans="10:10" x14ac:dyDescent="0.25">
      <c r="J14048" s="1" t="s">
        <v>27553</v>
      </c>
    </row>
    <row r="14049" spans="10:10" x14ac:dyDescent="0.25">
      <c r="J14049" s="1" t="s">
        <v>27554</v>
      </c>
    </row>
    <row r="14050" spans="10:10" x14ac:dyDescent="0.25">
      <c r="J14050" s="1" t="s">
        <v>27555</v>
      </c>
    </row>
    <row r="14051" spans="10:10" x14ac:dyDescent="0.25">
      <c r="J14051" s="1" t="s">
        <v>27556</v>
      </c>
    </row>
    <row r="14052" spans="10:10" x14ac:dyDescent="0.25">
      <c r="J14052" s="1" t="s">
        <v>27557</v>
      </c>
    </row>
    <row r="14053" spans="10:10" x14ac:dyDescent="0.25">
      <c r="J14053" s="1" t="s">
        <v>27558</v>
      </c>
    </row>
    <row r="14054" spans="10:10" x14ac:dyDescent="0.25">
      <c r="J14054" s="1" t="s">
        <v>27559</v>
      </c>
    </row>
    <row r="14055" spans="10:10" x14ac:dyDescent="0.25">
      <c r="J14055" s="1" t="s">
        <v>27560</v>
      </c>
    </row>
    <row r="14056" spans="10:10" x14ac:dyDescent="0.25">
      <c r="J14056" s="1" t="s">
        <v>27561</v>
      </c>
    </row>
    <row r="14057" spans="10:10" x14ac:dyDescent="0.25">
      <c r="J14057" s="1" t="s">
        <v>27562</v>
      </c>
    </row>
    <row r="14058" spans="10:10" x14ac:dyDescent="0.25">
      <c r="J14058" s="1" t="s">
        <v>27563</v>
      </c>
    </row>
    <row r="14059" spans="10:10" x14ac:dyDescent="0.25">
      <c r="J14059" s="1" t="s">
        <v>27564</v>
      </c>
    </row>
    <row r="14060" spans="10:10" x14ac:dyDescent="0.25">
      <c r="J14060" s="1" t="s">
        <v>27565</v>
      </c>
    </row>
    <row r="14061" spans="10:10" x14ac:dyDescent="0.25">
      <c r="J14061" s="1" t="s">
        <v>27566</v>
      </c>
    </row>
    <row r="14062" spans="10:10" x14ac:dyDescent="0.25">
      <c r="J14062" s="1" t="s">
        <v>27567</v>
      </c>
    </row>
    <row r="14063" spans="10:10" x14ac:dyDescent="0.25">
      <c r="J14063" s="1" t="s">
        <v>27568</v>
      </c>
    </row>
    <row r="14064" spans="10:10" x14ac:dyDescent="0.25">
      <c r="J14064" s="1" t="s">
        <v>27569</v>
      </c>
    </row>
    <row r="14065" spans="10:10" x14ac:dyDescent="0.25">
      <c r="J14065" s="1" t="s">
        <v>27570</v>
      </c>
    </row>
    <row r="14066" spans="10:10" x14ac:dyDescent="0.25">
      <c r="J14066" s="1" t="s">
        <v>27571</v>
      </c>
    </row>
    <row r="14067" spans="10:10" x14ac:dyDescent="0.25">
      <c r="J14067" s="1" t="s">
        <v>27572</v>
      </c>
    </row>
    <row r="14068" spans="10:10" x14ac:dyDescent="0.25">
      <c r="J14068" s="1" t="s">
        <v>27573</v>
      </c>
    </row>
    <row r="14069" spans="10:10" x14ac:dyDescent="0.25">
      <c r="J14069" s="1" t="s">
        <v>27574</v>
      </c>
    </row>
    <row r="14070" spans="10:10" x14ac:dyDescent="0.25">
      <c r="J14070" s="1" t="s">
        <v>27575</v>
      </c>
    </row>
    <row r="14071" spans="10:10" x14ac:dyDescent="0.25">
      <c r="J14071" s="1" t="s">
        <v>27576</v>
      </c>
    </row>
    <row r="14072" spans="10:10" x14ac:dyDescent="0.25">
      <c r="J14072" s="1" t="s">
        <v>27577</v>
      </c>
    </row>
    <row r="14073" spans="10:10" x14ac:dyDescent="0.25">
      <c r="J14073" s="1" t="s">
        <v>27578</v>
      </c>
    </row>
    <row r="14074" spans="10:10" x14ac:dyDescent="0.25">
      <c r="J14074" s="1" t="s">
        <v>27579</v>
      </c>
    </row>
    <row r="14075" spans="10:10" x14ac:dyDescent="0.25">
      <c r="J14075" s="1" t="s">
        <v>27580</v>
      </c>
    </row>
    <row r="14076" spans="10:10" x14ac:dyDescent="0.25">
      <c r="J14076" s="1" t="s">
        <v>27581</v>
      </c>
    </row>
    <row r="14077" spans="10:10" x14ac:dyDescent="0.25">
      <c r="J14077" s="1" t="s">
        <v>27582</v>
      </c>
    </row>
    <row r="14078" spans="10:10" x14ac:dyDescent="0.25">
      <c r="J14078" s="1" t="s">
        <v>27583</v>
      </c>
    </row>
    <row r="14079" spans="10:10" x14ac:dyDescent="0.25">
      <c r="J14079" s="1" t="s">
        <v>27584</v>
      </c>
    </row>
    <row r="14080" spans="10:10" x14ac:dyDescent="0.25">
      <c r="J14080" s="1" t="s">
        <v>27585</v>
      </c>
    </row>
    <row r="14081" spans="10:10" x14ac:dyDescent="0.25">
      <c r="J14081" s="1" t="s">
        <v>27586</v>
      </c>
    </row>
    <row r="14082" spans="10:10" x14ac:dyDescent="0.25">
      <c r="J14082" s="1" t="s">
        <v>27587</v>
      </c>
    </row>
    <row r="14083" spans="10:10" x14ac:dyDescent="0.25">
      <c r="J14083" s="1" t="s">
        <v>27588</v>
      </c>
    </row>
    <row r="14084" spans="10:10" x14ac:dyDescent="0.25">
      <c r="J14084" s="1" t="s">
        <v>27589</v>
      </c>
    </row>
    <row r="14085" spans="10:10" x14ac:dyDescent="0.25">
      <c r="J14085" s="1" t="s">
        <v>27590</v>
      </c>
    </row>
    <row r="14086" spans="10:10" x14ac:dyDescent="0.25">
      <c r="J14086" s="1" t="s">
        <v>27591</v>
      </c>
    </row>
    <row r="14087" spans="10:10" x14ac:dyDescent="0.25">
      <c r="J14087" s="1" t="s">
        <v>27592</v>
      </c>
    </row>
    <row r="14088" spans="10:10" x14ac:dyDescent="0.25">
      <c r="J14088" s="1" t="s">
        <v>27593</v>
      </c>
    </row>
    <row r="14089" spans="10:10" x14ac:dyDescent="0.25">
      <c r="J14089" s="1" t="s">
        <v>27594</v>
      </c>
    </row>
    <row r="14090" spans="10:10" x14ac:dyDescent="0.25">
      <c r="J14090" s="1" t="s">
        <v>27595</v>
      </c>
    </row>
    <row r="14091" spans="10:10" x14ac:dyDescent="0.25">
      <c r="J14091" s="1" t="s">
        <v>27596</v>
      </c>
    </row>
    <row r="14092" spans="10:10" x14ac:dyDescent="0.25">
      <c r="J14092" s="1" t="s">
        <v>27597</v>
      </c>
    </row>
    <row r="14093" spans="10:10" x14ac:dyDescent="0.25">
      <c r="J14093" s="1" t="s">
        <v>27598</v>
      </c>
    </row>
    <row r="14094" spans="10:10" x14ac:dyDescent="0.25">
      <c r="J14094" s="1" t="s">
        <v>27599</v>
      </c>
    </row>
    <row r="14095" spans="10:10" x14ac:dyDescent="0.25">
      <c r="J14095" s="1" t="s">
        <v>27600</v>
      </c>
    </row>
    <row r="14096" spans="10:10" x14ac:dyDescent="0.25">
      <c r="J14096" s="1" t="s">
        <v>27601</v>
      </c>
    </row>
    <row r="14097" spans="10:10" x14ac:dyDescent="0.25">
      <c r="J14097" s="1" t="s">
        <v>27602</v>
      </c>
    </row>
    <row r="14098" spans="10:10" x14ac:dyDescent="0.25">
      <c r="J14098" s="1" t="s">
        <v>27603</v>
      </c>
    </row>
    <row r="14099" spans="10:10" x14ac:dyDescent="0.25">
      <c r="J14099" s="1" t="s">
        <v>27604</v>
      </c>
    </row>
    <row r="14100" spans="10:10" x14ac:dyDescent="0.25">
      <c r="J14100" s="1" t="s">
        <v>27605</v>
      </c>
    </row>
    <row r="14101" spans="10:10" x14ac:dyDescent="0.25">
      <c r="J14101" s="1" t="s">
        <v>27606</v>
      </c>
    </row>
    <row r="14102" spans="10:10" x14ac:dyDescent="0.25">
      <c r="J14102" s="1" t="s">
        <v>27607</v>
      </c>
    </row>
    <row r="14103" spans="10:10" x14ac:dyDescent="0.25">
      <c r="J14103" s="1" t="s">
        <v>27608</v>
      </c>
    </row>
    <row r="14104" spans="10:10" x14ac:dyDescent="0.25">
      <c r="J14104" s="1" t="s">
        <v>27609</v>
      </c>
    </row>
    <row r="14105" spans="10:10" x14ac:dyDescent="0.25">
      <c r="J14105" s="1" t="s">
        <v>27610</v>
      </c>
    </row>
    <row r="14106" spans="10:10" x14ac:dyDescent="0.25">
      <c r="J14106" s="1" t="s">
        <v>27611</v>
      </c>
    </row>
    <row r="14107" spans="10:10" x14ac:dyDescent="0.25">
      <c r="J14107" s="1" t="s">
        <v>27612</v>
      </c>
    </row>
    <row r="14108" spans="10:10" x14ac:dyDescent="0.25">
      <c r="J14108" s="1" t="s">
        <v>27613</v>
      </c>
    </row>
    <row r="14109" spans="10:10" x14ac:dyDescent="0.25">
      <c r="J14109" s="1" t="s">
        <v>27614</v>
      </c>
    </row>
    <row r="14110" spans="10:10" x14ac:dyDescent="0.25">
      <c r="J14110" s="1" t="s">
        <v>27615</v>
      </c>
    </row>
    <row r="14111" spans="10:10" x14ac:dyDescent="0.25">
      <c r="J14111" s="1" t="s">
        <v>27616</v>
      </c>
    </row>
    <row r="14112" spans="10:10" x14ac:dyDescent="0.25">
      <c r="J14112" s="1" t="s">
        <v>27617</v>
      </c>
    </row>
    <row r="14113" spans="10:10" x14ac:dyDescent="0.25">
      <c r="J14113" s="1" t="s">
        <v>27618</v>
      </c>
    </row>
    <row r="14114" spans="10:10" x14ac:dyDescent="0.25">
      <c r="J14114" s="1" t="s">
        <v>27619</v>
      </c>
    </row>
    <row r="14115" spans="10:10" x14ac:dyDescent="0.25">
      <c r="J14115" s="1" t="s">
        <v>27620</v>
      </c>
    </row>
    <row r="14116" spans="10:10" x14ac:dyDescent="0.25">
      <c r="J14116" s="1" t="s">
        <v>27621</v>
      </c>
    </row>
    <row r="14117" spans="10:10" x14ac:dyDescent="0.25">
      <c r="J14117" s="1" t="s">
        <v>27622</v>
      </c>
    </row>
    <row r="14118" spans="10:10" x14ac:dyDescent="0.25">
      <c r="J14118" s="1" t="s">
        <v>27623</v>
      </c>
    </row>
    <row r="14119" spans="10:10" x14ac:dyDescent="0.25">
      <c r="J14119" s="1" t="s">
        <v>27624</v>
      </c>
    </row>
    <row r="14120" spans="10:10" x14ac:dyDescent="0.25">
      <c r="J14120" s="1" t="s">
        <v>27625</v>
      </c>
    </row>
    <row r="14121" spans="10:10" x14ac:dyDescent="0.25">
      <c r="J14121" s="1" t="s">
        <v>27626</v>
      </c>
    </row>
    <row r="14122" spans="10:10" x14ac:dyDescent="0.25">
      <c r="J14122" s="1" t="s">
        <v>27627</v>
      </c>
    </row>
    <row r="14123" spans="10:10" x14ac:dyDescent="0.25">
      <c r="J14123" s="1" t="s">
        <v>27628</v>
      </c>
    </row>
    <row r="14124" spans="10:10" x14ac:dyDescent="0.25">
      <c r="J14124" s="1" t="s">
        <v>27629</v>
      </c>
    </row>
    <row r="14125" spans="10:10" x14ac:dyDescent="0.25">
      <c r="J14125" s="1" t="s">
        <v>27630</v>
      </c>
    </row>
    <row r="14126" spans="10:10" x14ac:dyDescent="0.25">
      <c r="J14126" s="1" t="s">
        <v>27631</v>
      </c>
    </row>
    <row r="14127" spans="10:10" x14ac:dyDescent="0.25">
      <c r="J14127" s="1" t="s">
        <v>27632</v>
      </c>
    </row>
    <row r="14128" spans="10:10" x14ac:dyDescent="0.25">
      <c r="J14128" s="1" t="s">
        <v>27633</v>
      </c>
    </row>
    <row r="14129" spans="10:10" x14ac:dyDescent="0.25">
      <c r="J14129" s="1" t="s">
        <v>27634</v>
      </c>
    </row>
    <row r="14130" spans="10:10" x14ac:dyDescent="0.25">
      <c r="J14130" s="1" t="s">
        <v>27635</v>
      </c>
    </row>
    <row r="14131" spans="10:10" x14ac:dyDescent="0.25">
      <c r="J14131" s="1" t="s">
        <v>27636</v>
      </c>
    </row>
    <row r="14132" spans="10:10" x14ac:dyDescent="0.25">
      <c r="J14132" s="1" t="s">
        <v>27637</v>
      </c>
    </row>
    <row r="14133" spans="10:10" x14ac:dyDescent="0.25">
      <c r="J14133" s="1" t="s">
        <v>27638</v>
      </c>
    </row>
    <row r="14134" spans="10:10" x14ac:dyDescent="0.25">
      <c r="J14134" s="1" t="s">
        <v>27639</v>
      </c>
    </row>
    <row r="14135" spans="10:10" x14ac:dyDescent="0.25">
      <c r="J14135" s="1" t="s">
        <v>27640</v>
      </c>
    </row>
    <row r="14136" spans="10:10" x14ac:dyDescent="0.25">
      <c r="J14136" s="1" t="s">
        <v>27641</v>
      </c>
    </row>
    <row r="14137" spans="10:10" x14ac:dyDescent="0.25">
      <c r="J14137" s="1" t="s">
        <v>27642</v>
      </c>
    </row>
    <row r="14138" spans="10:10" x14ac:dyDescent="0.25">
      <c r="J14138" s="1" t="s">
        <v>27643</v>
      </c>
    </row>
    <row r="14139" spans="10:10" x14ac:dyDescent="0.25">
      <c r="J14139" s="1" t="s">
        <v>27644</v>
      </c>
    </row>
    <row r="14140" spans="10:10" x14ac:dyDescent="0.25">
      <c r="J14140" s="1" t="s">
        <v>27645</v>
      </c>
    </row>
    <row r="14141" spans="10:10" x14ac:dyDescent="0.25">
      <c r="J14141" s="1" t="s">
        <v>27646</v>
      </c>
    </row>
    <row r="14142" spans="10:10" x14ac:dyDescent="0.25">
      <c r="J14142" s="1" t="s">
        <v>27647</v>
      </c>
    </row>
    <row r="14143" spans="10:10" x14ac:dyDescent="0.25">
      <c r="J14143" s="1" t="s">
        <v>27648</v>
      </c>
    </row>
    <row r="14144" spans="10:10" x14ac:dyDescent="0.25">
      <c r="J14144" s="1" t="s">
        <v>27649</v>
      </c>
    </row>
    <row r="14145" spans="10:10" x14ac:dyDescent="0.25">
      <c r="J14145" s="1" t="s">
        <v>27650</v>
      </c>
    </row>
    <row r="14146" spans="10:10" x14ac:dyDescent="0.25">
      <c r="J14146" s="1" t="s">
        <v>27651</v>
      </c>
    </row>
    <row r="14147" spans="10:10" x14ac:dyDescent="0.25">
      <c r="J14147" s="1" t="s">
        <v>27652</v>
      </c>
    </row>
    <row r="14148" spans="10:10" x14ac:dyDescent="0.25">
      <c r="J14148" s="1" t="s">
        <v>27653</v>
      </c>
    </row>
    <row r="14149" spans="10:10" x14ac:dyDescent="0.25">
      <c r="J14149" s="1" t="s">
        <v>27654</v>
      </c>
    </row>
    <row r="14150" spans="10:10" x14ac:dyDescent="0.25">
      <c r="J14150" s="1" t="s">
        <v>27655</v>
      </c>
    </row>
    <row r="14151" spans="10:10" x14ac:dyDescent="0.25">
      <c r="J14151" s="1" t="s">
        <v>27656</v>
      </c>
    </row>
    <row r="14152" spans="10:10" x14ac:dyDescent="0.25">
      <c r="J14152" s="1" t="s">
        <v>27657</v>
      </c>
    </row>
    <row r="14153" spans="10:10" x14ac:dyDescent="0.25">
      <c r="J14153" s="1" t="s">
        <v>27658</v>
      </c>
    </row>
    <row r="14154" spans="10:10" x14ac:dyDescent="0.25">
      <c r="J14154" s="1" t="s">
        <v>27659</v>
      </c>
    </row>
    <row r="14155" spans="10:10" x14ac:dyDescent="0.25">
      <c r="J14155" s="1" t="s">
        <v>27660</v>
      </c>
    </row>
    <row r="14156" spans="10:10" x14ac:dyDescent="0.25">
      <c r="J14156" s="1" t="s">
        <v>27661</v>
      </c>
    </row>
    <row r="14157" spans="10:10" x14ac:dyDescent="0.25">
      <c r="J14157" s="1" t="s">
        <v>27662</v>
      </c>
    </row>
    <row r="14158" spans="10:10" x14ac:dyDescent="0.25">
      <c r="J14158" s="1" t="s">
        <v>27663</v>
      </c>
    </row>
    <row r="14159" spans="10:10" x14ac:dyDescent="0.25">
      <c r="J14159" s="1" t="s">
        <v>27664</v>
      </c>
    </row>
    <row r="14160" spans="10:10" x14ac:dyDescent="0.25">
      <c r="J14160" s="1" t="s">
        <v>27665</v>
      </c>
    </row>
    <row r="14161" spans="10:10" x14ac:dyDescent="0.25">
      <c r="J14161" s="1" t="s">
        <v>27666</v>
      </c>
    </row>
    <row r="14162" spans="10:10" x14ac:dyDescent="0.25">
      <c r="J14162" s="1" t="s">
        <v>27667</v>
      </c>
    </row>
    <row r="14163" spans="10:10" x14ac:dyDescent="0.25">
      <c r="J14163" s="1" t="s">
        <v>27668</v>
      </c>
    </row>
    <row r="14164" spans="10:10" x14ac:dyDescent="0.25">
      <c r="J14164" s="1" t="s">
        <v>27669</v>
      </c>
    </row>
    <row r="14165" spans="10:10" x14ac:dyDescent="0.25">
      <c r="J14165" s="1" t="s">
        <v>27670</v>
      </c>
    </row>
    <row r="14166" spans="10:10" x14ac:dyDescent="0.25">
      <c r="J14166" s="1" t="s">
        <v>27671</v>
      </c>
    </row>
    <row r="14167" spans="10:10" x14ac:dyDescent="0.25">
      <c r="J14167" s="1" t="s">
        <v>27672</v>
      </c>
    </row>
    <row r="14168" spans="10:10" x14ac:dyDescent="0.25">
      <c r="J14168" s="1" t="s">
        <v>27673</v>
      </c>
    </row>
    <row r="14169" spans="10:10" x14ac:dyDescent="0.25">
      <c r="J14169" s="1" t="s">
        <v>27674</v>
      </c>
    </row>
    <row r="14170" spans="10:10" x14ac:dyDescent="0.25">
      <c r="J14170" s="1" t="s">
        <v>27675</v>
      </c>
    </row>
    <row r="14171" spans="10:10" x14ac:dyDescent="0.25">
      <c r="J14171" s="1" t="s">
        <v>27676</v>
      </c>
    </row>
    <row r="14172" spans="10:10" x14ac:dyDescent="0.25">
      <c r="J14172" s="1" t="s">
        <v>27677</v>
      </c>
    </row>
    <row r="14173" spans="10:10" x14ac:dyDescent="0.25">
      <c r="J14173" s="1" t="s">
        <v>27678</v>
      </c>
    </row>
    <row r="14174" spans="10:10" x14ac:dyDescent="0.25">
      <c r="J14174" s="1" t="s">
        <v>27679</v>
      </c>
    </row>
    <row r="14175" spans="10:10" x14ac:dyDescent="0.25">
      <c r="J14175" s="1" t="s">
        <v>27680</v>
      </c>
    </row>
    <row r="14176" spans="10:10" x14ac:dyDescent="0.25">
      <c r="J14176" s="1" t="s">
        <v>27681</v>
      </c>
    </row>
    <row r="14177" spans="10:10" x14ac:dyDescent="0.25">
      <c r="J14177" s="1" t="s">
        <v>27682</v>
      </c>
    </row>
    <row r="14178" spans="10:10" x14ac:dyDescent="0.25">
      <c r="J14178" s="1" t="s">
        <v>27683</v>
      </c>
    </row>
    <row r="14179" spans="10:10" x14ac:dyDescent="0.25">
      <c r="J14179" s="1" t="s">
        <v>27684</v>
      </c>
    </row>
    <row r="14180" spans="10:10" x14ac:dyDescent="0.25">
      <c r="J14180" s="1" t="s">
        <v>27685</v>
      </c>
    </row>
    <row r="14181" spans="10:10" x14ac:dyDescent="0.25">
      <c r="J14181" s="1" t="s">
        <v>27686</v>
      </c>
    </row>
    <row r="14182" spans="10:10" x14ac:dyDescent="0.25">
      <c r="J14182" s="1" t="s">
        <v>27687</v>
      </c>
    </row>
    <row r="14183" spans="10:10" x14ac:dyDescent="0.25">
      <c r="J14183" s="1" t="s">
        <v>27688</v>
      </c>
    </row>
    <row r="14184" spans="10:10" x14ac:dyDescent="0.25">
      <c r="J14184" s="1" t="s">
        <v>27689</v>
      </c>
    </row>
    <row r="14185" spans="10:10" x14ac:dyDescent="0.25">
      <c r="J14185" s="1" t="s">
        <v>27690</v>
      </c>
    </row>
    <row r="14186" spans="10:10" x14ac:dyDescent="0.25">
      <c r="J14186" s="1" t="s">
        <v>27691</v>
      </c>
    </row>
    <row r="14187" spans="10:10" x14ac:dyDescent="0.25">
      <c r="J14187" s="1" t="s">
        <v>27692</v>
      </c>
    </row>
    <row r="14188" spans="10:10" x14ac:dyDescent="0.25">
      <c r="J14188" s="1" t="s">
        <v>27693</v>
      </c>
    </row>
    <row r="14189" spans="10:10" x14ac:dyDescent="0.25">
      <c r="J14189" s="1" t="s">
        <v>27694</v>
      </c>
    </row>
    <row r="14190" spans="10:10" x14ac:dyDescent="0.25">
      <c r="J14190" s="1" t="s">
        <v>27695</v>
      </c>
    </row>
    <row r="14191" spans="10:10" x14ac:dyDescent="0.25">
      <c r="J14191" s="1" t="s">
        <v>27696</v>
      </c>
    </row>
    <row r="14192" spans="10:10" x14ac:dyDescent="0.25">
      <c r="J14192" s="1" t="s">
        <v>27697</v>
      </c>
    </row>
    <row r="14193" spans="10:10" x14ac:dyDescent="0.25">
      <c r="J14193" s="1" t="s">
        <v>27698</v>
      </c>
    </row>
    <row r="14194" spans="10:10" x14ac:dyDescent="0.25">
      <c r="J14194" s="1" t="s">
        <v>27699</v>
      </c>
    </row>
    <row r="14195" spans="10:10" x14ac:dyDescent="0.25">
      <c r="J14195" s="1" t="s">
        <v>27700</v>
      </c>
    </row>
    <row r="14196" spans="10:10" x14ac:dyDescent="0.25">
      <c r="J14196" s="1" t="s">
        <v>27701</v>
      </c>
    </row>
    <row r="14197" spans="10:10" x14ac:dyDescent="0.25">
      <c r="J14197" s="1" t="s">
        <v>27702</v>
      </c>
    </row>
    <row r="14198" spans="10:10" x14ac:dyDescent="0.25">
      <c r="J14198" s="1" t="s">
        <v>27703</v>
      </c>
    </row>
    <row r="14199" spans="10:10" x14ac:dyDescent="0.25">
      <c r="J14199" s="1" t="s">
        <v>27704</v>
      </c>
    </row>
    <row r="14200" spans="10:10" x14ac:dyDescent="0.25">
      <c r="J14200" s="1" t="s">
        <v>27705</v>
      </c>
    </row>
    <row r="14201" spans="10:10" x14ac:dyDescent="0.25">
      <c r="J14201" s="1" t="s">
        <v>27706</v>
      </c>
    </row>
    <row r="14202" spans="10:10" x14ac:dyDescent="0.25">
      <c r="J14202" s="1" t="s">
        <v>27707</v>
      </c>
    </row>
    <row r="14203" spans="10:10" x14ac:dyDescent="0.25">
      <c r="J14203" s="1" t="s">
        <v>27708</v>
      </c>
    </row>
    <row r="14204" spans="10:10" x14ac:dyDescent="0.25">
      <c r="J14204" s="1" t="s">
        <v>27709</v>
      </c>
    </row>
    <row r="14205" spans="10:10" x14ac:dyDescent="0.25">
      <c r="J14205" s="1" t="s">
        <v>27710</v>
      </c>
    </row>
    <row r="14206" spans="10:10" x14ac:dyDescent="0.25">
      <c r="J14206" s="1" t="s">
        <v>27711</v>
      </c>
    </row>
    <row r="14207" spans="10:10" x14ac:dyDescent="0.25">
      <c r="J14207" s="1" t="s">
        <v>27712</v>
      </c>
    </row>
    <row r="14208" spans="10:10" x14ac:dyDescent="0.25">
      <c r="J14208" s="1" t="s">
        <v>27713</v>
      </c>
    </row>
    <row r="14209" spans="10:10" x14ac:dyDescent="0.25">
      <c r="J14209" s="1" t="s">
        <v>27714</v>
      </c>
    </row>
    <row r="14210" spans="10:10" x14ac:dyDescent="0.25">
      <c r="J14210" s="1" t="s">
        <v>27715</v>
      </c>
    </row>
    <row r="14211" spans="10:10" x14ac:dyDescent="0.25">
      <c r="J14211" s="1" t="s">
        <v>27716</v>
      </c>
    </row>
    <row r="14212" spans="10:10" x14ac:dyDescent="0.25">
      <c r="J14212" s="1" t="s">
        <v>27717</v>
      </c>
    </row>
    <row r="14213" spans="10:10" x14ac:dyDescent="0.25">
      <c r="J14213" s="1" t="s">
        <v>27718</v>
      </c>
    </row>
    <row r="14214" spans="10:10" x14ac:dyDescent="0.25">
      <c r="J14214" s="1" t="s">
        <v>27719</v>
      </c>
    </row>
    <row r="14215" spans="10:10" x14ac:dyDescent="0.25">
      <c r="J14215" s="1" t="s">
        <v>27720</v>
      </c>
    </row>
    <row r="14216" spans="10:10" x14ac:dyDescent="0.25">
      <c r="J14216" s="1" t="s">
        <v>27721</v>
      </c>
    </row>
    <row r="14217" spans="10:10" x14ac:dyDescent="0.25">
      <c r="J14217" s="1" t="s">
        <v>27722</v>
      </c>
    </row>
    <row r="14218" spans="10:10" x14ac:dyDescent="0.25">
      <c r="J14218" s="1" t="s">
        <v>27723</v>
      </c>
    </row>
    <row r="14219" spans="10:10" x14ac:dyDescent="0.25">
      <c r="J14219" s="1" t="s">
        <v>27724</v>
      </c>
    </row>
    <row r="14220" spans="10:10" x14ac:dyDescent="0.25">
      <c r="J14220" s="1" t="s">
        <v>27725</v>
      </c>
    </row>
    <row r="14221" spans="10:10" x14ac:dyDescent="0.25">
      <c r="J14221" s="1" t="s">
        <v>27726</v>
      </c>
    </row>
    <row r="14222" spans="10:10" x14ac:dyDescent="0.25">
      <c r="J14222" s="1" t="s">
        <v>27727</v>
      </c>
    </row>
    <row r="14223" spans="10:10" x14ac:dyDescent="0.25">
      <c r="J14223" s="1" t="s">
        <v>27728</v>
      </c>
    </row>
    <row r="14224" spans="10:10" x14ac:dyDescent="0.25">
      <c r="J14224" s="1" t="s">
        <v>27729</v>
      </c>
    </row>
    <row r="14225" spans="10:10" x14ac:dyDescent="0.25">
      <c r="J14225" s="1" t="s">
        <v>27730</v>
      </c>
    </row>
    <row r="14226" spans="10:10" x14ac:dyDescent="0.25">
      <c r="J14226" s="1" t="s">
        <v>27731</v>
      </c>
    </row>
    <row r="14227" spans="10:10" x14ac:dyDescent="0.25">
      <c r="J14227" s="1" t="s">
        <v>27732</v>
      </c>
    </row>
    <row r="14228" spans="10:10" x14ac:dyDescent="0.25">
      <c r="J14228" s="1" t="s">
        <v>27733</v>
      </c>
    </row>
    <row r="14229" spans="10:10" x14ac:dyDescent="0.25">
      <c r="J14229" s="1" t="s">
        <v>27734</v>
      </c>
    </row>
    <row r="14230" spans="10:10" x14ac:dyDescent="0.25">
      <c r="J14230" s="1" t="s">
        <v>27735</v>
      </c>
    </row>
    <row r="14231" spans="10:10" x14ac:dyDescent="0.25">
      <c r="J14231" s="1" t="s">
        <v>27736</v>
      </c>
    </row>
    <row r="14232" spans="10:10" x14ac:dyDescent="0.25">
      <c r="J14232" s="1" t="s">
        <v>27737</v>
      </c>
    </row>
    <row r="14233" spans="10:10" x14ac:dyDescent="0.25">
      <c r="J14233" s="1" t="s">
        <v>27738</v>
      </c>
    </row>
    <row r="14234" spans="10:10" x14ac:dyDescent="0.25">
      <c r="J14234" s="1" t="s">
        <v>27739</v>
      </c>
    </row>
    <row r="14235" spans="10:10" x14ac:dyDescent="0.25">
      <c r="J14235" s="1" t="s">
        <v>27740</v>
      </c>
    </row>
    <row r="14236" spans="10:10" x14ac:dyDescent="0.25">
      <c r="J14236" s="1" t="s">
        <v>27741</v>
      </c>
    </row>
    <row r="14237" spans="10:10" x14ac:dyDescent="0.25">
      <c r="J14237" s="1" t="s">
        <v>27742</v>
      </c>
    </row>
    <row r="14238" spans="10:10" x14ac:dyDescent="0.25">
      <c r="J14238" s="1" t="s">
        <v>27743</v>
      </c>
    </row>
    <row r="14239" spans="10:10" x14ac:dyDescent="0.25">
      <c r="J14239" s="1" t="s">
        <v>27744</v>
      </c>
    </row>
    <row r="14240" spans="10:10" x14ac:dyDescent="0.25">
      <c r="J14240" s="1" t="s">
        <v>27745</v>
      </c>
    </row>
    <row r="14241" spans="10:10" x14ac:dyDescent="0.25">
      <c r="J14241" s="1" t="s">
        <v>27746</v>
      </c>
    </row>
    <row r="14242" spans="10:10" x14ac:dyDescent="0.25">
      <c r="J14242" s="1" t="s">
        <v>27747</v>
      </c>
    </row>
    <row r="14243" spans="10:10" x14ac:dyDescent="0.25">
      <c r="J14243" s="1" t="s">
        <v>27748</v>
      </c>
    </row>
    <row r="14244" spans="10:10" x14ac:dyDescent="0.25">
      <c r="J14244" s="1" t="s">
        <v>27749</v>
      </c>
    </row>
    <row r="14245" spans="10:10" x14ac:dyDescent="0.25">
      <c r="J14245" s="1" t="s">
        <v>27750</v>
      </c>
    </row>
    <row r="14246" spans="10:10" x14ac:dyDescent="0.25">
      <c r="J14246" s="1" t="s">
        <v>27751</v>
      </c>
    </row>
    <row r="14247" spans="10:10" x14ac:dyDescent="0.25">
      <c r="J14247" s="1" t="s">
        <v>27752</v>
      </c>
    </row>
    <row r="14248" spans="10:10" x14ac:dyDescent="0.25">
      <c r="J14248" s="1" t="s">
        <v>27753</v>
      </c>
    </row>
    <row r="14249" spans="10:10" x14ac:dyDescent="0.25">
      <c r="J14249" s="1" t="s">
        <v>27754</v>
      </c>
    </row>
    <row r="14250" spans="10:10" x14ac:dyDescent="0.25">
      <c r="J14250" s="1" t="s">
        <v>27755</v>
      </c>
    </row>
    <row r="14251" spans="10:10" x14ac:dyDescent="0.25">
      <c r="J14251" s="1" t="s">
        <v>27756</v>
      </c>
    </row>
    <row r="14252" spans="10:10" x14ac:dyDescent="0.25">
      <c r="J14252" s="1" t="s">
        <v>27757</v>
      </c>
    </row>
    <row r="14253" spans="10:10" x14ac:dyDescent="0.25">
      <c r="J14253" s="1" t="s">
        <v>27758</v>
      </c>
    </row>
    <row r="14254" spans="10:10" x14ac:dyDescent="0.25">
      <c r="J14254" s="1" t="s">
        <v>27759</v>
      </c>
    </row>
    <row r="14255" spans="10:10" x14ac:dyDescent="0.25">
      <c r="J14255" s="1" t="s">
        <v>27760</v>
      </c>
    </row>
    <row r="14256" spans="10:10" x14ac:dyDescent="0.25">
      <c r="J14256" s="1" t="s">
        <v>27761</v>
      </c>
    </row>
    <row r="14257" spans="10:10" x14ac:dyDescent="0.25">
      <c r="J14257" s="1" t="s">
        <v>27762</v>
      </c>
    </row>
    <row r="14258" spans="10:10" x14ac:dyDescent="0.25">
      <c r="J14258" s="1" t="s">
        <v>27763</v>
      </c>
    </row>
    <row r="14259" spans="10:10" x14ac:dyDescent="0.25">
      <c r="J14259" s="1" t="s">
        <v>27764</v>
      </c>
    </row>
    <row r="14260" spans="10:10" x14ac:dyDescent="0.25">
      <c r="J14260" s="1" t="s">
        <v>27765</v>
      </c>
    </row>
    <row r="14261" spans="10:10" x14ac:dyDescent="0.25">
      <c r="J14261" s="1" t="s">
        <v>27766</v>
      </c>
    </row>
    <row r="14262" spans="10:10" x14ac:dyDescent="0.25">
      <c r="J14262" s="1" t="s">
        <v>27767</v>
      </c>
    </row>
    <row r="14263" spans="10:10" x14ac:dyDescent="0.25">
      <c r="J14263" s="1" t="s">
        <v>27768</v>
      </c>
    </row>
    <row r="14264" spans="10:10" x14ac:dyDescent="0.25">
      <c r="J14264" s="1" t="s">
        <v>27769</v>
      </c>
    </row>
    <row r="14265" spans="10:10" x14ac:dyDescent="0.25">
      <c r="J14265" s="1" t="s">
        <v>27770</v>
      </c>
    </row>
    <row r="14266" spans="10:10" x14ac:dyDescent="0.25">
      <c r="J14266" s="1" t="s">
        <v>27771</v>
      </c>
    </row>
    <row r="14267" spans="10:10" x14ac:dyDescent="0.25">
      <c r="J14267" s="1" t="s">
        <v>27772</v>
      </c>
    </row>
    <row r="14268" spans="10:10" x14ac:dyDescent="0.25">
      <c r="J14268" s="1" t="s">
        <v>27773</v>
      </c>
    </row>
    <row r="14269" spans="10:10" x14ac:dyDescent="0.25">
      <c r="J14269" s="1" t="s">
        <v>27774</v>
      </c>
    </row>
    <row r="14270" spans="10:10" x14ac:dyDescent="0.25">
      <c r="J14270" s="1" t="s">
        <v>27775</v>
      </c>
    </row>
    <row r="14271" spans="10:10" x14ac:dyDescent="0.25">
      <c r="J14271" s="1" t="s">
        <v>27776</v>
      </c>
    </row>
    <row r="14272" spans="10:10" x14ac:dyDescent="0.25">
      <c r="J14272" s="1" t="s">
        <v>27777</v>
      </c>
    </row>
    <row r="14273" spans="10:10" x14ac:dyDescent="0.25">
      <c r="J14273" s="1" t="s">
        <v>27778</v>
      </c>
    </row>
    <row r="14274" spans="10:10" x14ac:dyDescent="0.25">
      <c r="J14274" s="1" t="s">
        <v>27779</v>
      </c>
    </row>
    <row r="14275" spans="10:10" x14ac:dyDescent="0.25">
      <c r="J14275" s="1" t="s">
        <v>27780</v>
      </c>
    </row>
    <row r="14276" spans="10:10" x14ac:dyDescent="0.25">
      <c r="J14276" s="1" t="s">
        <v>27781</v>
      </c>
    </row>
    <row r="14277" spans="10:10" x14ac:dyDescent="0.25">
      <c r="J14277" s="1" t="s">
        <v>27782</v>
      </c>
    </row>
    <row r="14278" spans="10:10" x14ac:dyDescent="0.25">
      <c r="J14278" s="1" t="s">
        <v>27783</v>
      </c>
    </row>
    <row r="14279" spans="10:10" x14ac:dyDescent="0.25">
      <c r="J14279" s="1" t="s">
        <v>27784</v>
      </c>
    </row>
    <row r="14280" spans="10:10" x14ac:dyDescent="0.25">
      <c r="J14280" s="1" t="s">
        <v>27785</v>
      </c>
    </row>
    <row r="14281" spans="10:10" x14ac:dyDescent="0.25">
      <c r="J14281" s="1" t="s">
        <v>27786</v>
      </c>
    </row>
    <row r="14282" spans="10:10" x14ac:dyDescent="0.25">
      <c r="J14282" s="1" t="s">
        <v>27787</v>
      </c>
    </row>
    <row r="14283" spans="10:10" x14ac:dyDescent="0.25">
      <c r="J14283" s="1" t="s">
        <v>27788</v>
      </c>
    </row>
    <row r="14284" spans="10:10" x14ac:dyDescent="0.25">
      <c r="J14284" s="1" t="s">
        <v>27789</v>
      </c>
    </row>
    <row r="14285" spans="10:10" x14ac:dyDescent="0.25">
      <c r="J14285" s="1" t="s">
        <v>27790</v>
      </c>
    </row>
    <row r="14286" spans="10:10" x14ac:dyDescent="0.25">
      <c r="J14286" s="1" t="s">
        <v>27791</v>
      </c>
    </row>
    <row r="14287" spans="10:10" x14ac:dyDescent="0.25">
      <c r="J14287" s="1" t="s">
        <v>27792</v>
      </c>
    </row>
    <row r="14288" spans="10:10" x14ac:dyDescent="0.25">
      <c r="J14288" s="1" t="s">
        <v>27793</v>
      </c>
    </row>
    <row r="14289" spans="10:10" x14ac:dyDescent="0.25">
      <c r="J14289" s="1" t="s">
        <v>27794</v>
      </c>
    </row>
    <row r="14290" spans="10:10" x14ac:dyDescent="0.25">
      <c r="J14290" s="1" t="s">
        <v>27795</v>
      </c>
    </row>
    <row r="14291" spans="10:10" x14ac:dyDescent="0.25">
      <c r="J14291" s="1" t="s">
        <v>27796</v>
      </c>
    </row>
    <row r="14292" spans="10:10" x14ac:dyDescent="0.25">
      <c r="J14292" s="1" t="s">
        <v>27797</v>
      </c>
    </row>
    <row r="14293" spans="10:10" x14ac:dyDescent="0.25">
      <c r="J14293" s="1" t="s">
        <v>27798</v>
      </c>
    </row>
    <row r="14294" spans="10:10" x14ac:dyDescent="0.25">
      <c r="J14294" s="1" t="s">
        <v>27799</v>
      </c>
    </row>
    <row r="14295" spans="10:10" x14ac:dyDescent="0.25">
      <c r="J14295" s="1" t="s">
        <v>27800</v>
      </c>
    </row>
    <row r="14296" spans="10:10" x14ac:dyDescent="0.25">
      <c r="J14296" s="1" t="s">
        <v>27801</v>
      </c>
    </row>
    <row r="14297" spans="10:10" x14ac:dyDescent="0.25">
      <c r="J14297" s="1" t="s">
        <v>27802</v>
      </c>
    </row>
    <row r="14298" spans="10:10" x14ac:dyDescent="0.25">
      <c r="J14298" s="1" t="s">
        <v>27803</v>
      </c>
    </row>
    <row r="14299" spans="10:10" x14ac:dyDescent="0.25">
      <c r="J14299" s="1" t="s">
        <v>27804</v>
      </c>
    </row>
    <row r="14300" spans="10:10" x14ac:dyDescent="0.25">
      <c r="J14300" s="1" t="s">
        <v>27805</v>
      </c>
    </row>
    <row r="14301" spans="10:10" x14ac:dyDescent="0.25">
      <c r="J14301" s="1" t="s">
        <v>27806</v>
      </c>
    </row>
    <row r="14302" spans="10:10" x14ac:dyDescent="0.25">
      <c r="J14302" s="1" t="s">
        <v>27807</v>
      </c>
    </row>
    <row r="14303" spans="10:10" x14ac:dyDescent="0.25">
      <c r="J14303" s="1" t="s">
        <v>27808</v>
      </c>
    </row>
    <row r="14304" spans="10:10" x14ac:dyDescent="0.25">
      <c r="J14304" s="1" t="s">
        <v>27809</v>
      </c>
    </row>
    <row r="14305" spans="10:10" x14ac:dyDescent="0.25">
      <c r="J14305" s="1" t="s">
        <v>27810</v>
      </c>
    </row>
    <row r="14306" spans="10:10" x14ac:dyDescent="0.25">
      <c r="J14306" s="1" t="s">
        <v>27811</v>
      </c>
    </row>
    <row r="14307" spans="10:10" x14ac:dyDescent="0.25">
      <c r="J14307" s="1" t="s">
        <v>27812</v>
      </c>
    </row>
    <row r="14308" spans="10:10" x14ac:dyDescent="0.25">
      <c r="J14308" s="1" t="s">
        <v>27813</v>
      </c>
    </row>
    <row r="14309" spans="10:10" x14ac:dyDescent="0.25">
      <c r="J14309" s="1" t="s">
        <v>27814</v>
      </c>
    </row>
    <row r="14310" spans="10:10" x14ac:dyDescent="0.25">
      <c r="J14310" s="1" t="s">
        <v>27815</v>
      </c>
    </row>
    <row r="14311" spans="10:10" x14ac:dyDescent="0.25">
      <c r="J14311" s="1" t="s">
        <v>27816</v>
      </c>
    </row>
    <row r="14312" spans="10:10" x14ac:dyDescent="0.25">
      <c r="J14312" s="1" t="s">
        <v>27817</v>
      </c>
    </row>
    <row r="14313" spans="10:10" x14ac:dyDescent="0.25">
      <c r="J14313" s="1" t="s">
        <v>27818</v>
      </c>
    </row>
    <row r="14314" spans="10:10" x14ac:dyDescent="0.25">
      <c r="J14314" s="1" t="s">
        <v>27819</v>
      </c>
    </row>
    <row r="14315" spans="10:10" x14ac:dyDescent="0.25">
      <c r="J14315" s="1" t="s">
        <v>27820</v>
      </c>
    </row>
    <row r="14316" spans="10:10" x14ac:dyDescent="0.25">
      <c r="J14316" s="1" t="s">
        <v>27821</v>
      </c>
    </row>
    <row r="14317" spans="10:10" x14ac:dyDescent="0.25">
      <c r="J14317" s="1" t="s">
        <v>27822</v>
      </c>
    </row>
    <row r="14318" spans="10:10" x14ac:dyDescent="0.25">
      <c r="J14318" s="1" t="s">
        <v>27823</v>
      </c>
    </row>
    <row r="14319" spans="10:10" x14ac:dyDescent="0.25">
      <c r="J14319" s="1" t="s">
        <v>27824</v>
      </c>
    </row>
    <row r="14320" spans="10:10" x14ac:dyDescent="0.25">
      <c r="J14320" s="1" t="s">
        <v>27825</v>
      </c>
    </row>
    <row r="14321" spans="10:10" x14ac:dyDescent="0.25">
      <c r="J14321" s="1" t="s">
        <v>27826</v>
      </c>
    </row>
    <row r="14322" spans="10:10" x14ac:dyDescent="0.25">
      <c r="J14322" s="1" t="s">
        <v>27827</v>
      </c>
    </row>
    <row r="14323" spans="10:10" x14ac:dyDescent="0.25">
      <c r="J14323" s="1" t="s">
        <v>27828</v>
      </c>
    </row>
    <row r="14324" spans="10:10" x14ac:dyDescent="0.25">
      <c r="J14324" s="1" t="s">
        <v>27829</v>
      </c>
    </row>
    <row r="14325" spans="10:10" x14ac:dyDescent="0.25">
      <c r="J14325" s="1" t="s">
        <v>27830</v>
      </c>
    </row>
    <row r="14326" spans="10:10" x14ac:dyDescent="0.25">
      <c r="J14326" s="1" t="s">
        <v>27831</v>
      </c>
    </row>
    <row r="14327" spans="10:10" x14ac:dyDescent="0.25">
      <c r="J14327" s="1" t="s">
        <v>27832</v>
      </c>
    </row>
    <row r="14328" spans="10:10" x14ac:dyDescent="0.25">
      <c r="J14328" s="1" t="s">
        <v>27833</v>
      </c>
    </row>
    <row r="14329" spans="10:10" x14ac:dyDescent="0.25">
      <c r="J14329" s="1" t="s">
        <v>27834</v>
      </c>
    </row>
    <row r="14330" spans="10:10" x14ac:dyDescent="0.25">
      <c r="J14330" s="1" t="s">
        <v>27835</v>
      </c>
    </row>
    <row r="14331" spans="10:10" x14ac:dyDescent="0.25">
      <c r="J14331" s="1" t="s">
        <v>27836</v>
      </c>
    </row>
    <row r="14332" spans="10:10" x14ac:dyDescent="0.25">
      <c r="J14332" s="1" t="s">
        <v>27837</v>
      </c>
    </row>
    <row r="14333" spans="10:10" x14ac:dyDescent="0.25">
      <c r="J14333" s="1" t="s">
        <v>27838</v>
      </c>
    </row>
    <row r="14334" spans="10:10" x14ac:dyDescent="0.25">
      <c r="J14334" s="1" t="s">
        <v>27839</v>
      </c>
    </row>
    <row r="14335" spans="10:10" x14ac:dyDescent="0.25">
      <c r="J14335" s="1" t="s">
        <v>27840</v>
      </c>
    </row>
    <row r="14336" spans="10:10" x14ac:dyDescent="0.25">
      <c r="J14336" s="1" t="s">
        <v>27841</v>
      </c>
    </row>
    <row r="14337" spans="10:10" x14ac:dyDescent="0.25">
      <c r="J14337" s="1" t="s">
        <v>27842</v>
      </c>
    </row>
    <row r="14338" spans="10:10" x14ac:dyDescent="0.25">
      <c r="J14338" s="1" t="s">
        <v>27843</v>
      </c>
    </row>
    <row r="14339" spans="10:10" x14ac:dyDescent="0.25">
      <c r="J14339" s="1" t="s">
        <v>27844</v>
      </c>
    </row>
    <row r="14340" spans="10:10" x14ac:dyDescent="0.25">
      <c r="J14340" s="1" t="s">
        <v>27845</v>
      </c>
    </row>
    <row r="14341" spans="10:10" x14ac:dyDescent="0.25">
      <c r="J14341" s="1" t="s">
        <v>27846</v>
      </c>
    </row>
    <row r="14342" spans="10:10" x14ac:dyDescent="0.25">
      <c r="J14342" s="1" t="s">
        <v>27847</v>
      </c>
    </row>
    <row r="14343" spans="10:10" x14ac:dyDescent="0.25">
      <c r="J14343" s="1" t="s">
        <v>27848</v>
      </c>
    </row>
    <row r="14344" spans="10:10" x14ac:dyDescent="0.25">
      <c r="J14344" s="1" t="s">
        <v>27849</v>
      </c>
    </row>
    <row r="14345" spans="10:10" x14ac:dyDescent="0.25">
      <c r="J14345" s="1" t="s">
        <v>27850</v>
      </c>
    </row>
    <row r="14346" spans="10:10" x14ac:dyDescent="0.25">
      <c r="J14346" s="1" t="s">
        <v>27851</v>
      </c>
    </row>
    <row r="14347" spans="10:10" x14ac:dyDescent="0.25">
      <c r="J14347" s="1" t="s">
        <v>27852</v>
      </c>
    </row>
    <row r="14348" spans="10:10" x14ac:dyDescent="0.25">
      <c r="J14348" s="1" t="s">
        <v>27853</v>
      </c>
    </row>
    <row r="14349" spans="10:10" x14ac:dyDescent="0.25">
      <c r="J14349" s="1" t="s">
        <v>27854</v>
      </c>
    </row>
    <row r="14350" spans="10:10" x14ac:dyDescent="0.25">
      <c r="J14350" s="1" t="s">
        <v>27855</v>
      </c>
    </row>
    <row r="14351" spans="10:10" x14ac:dyDescent="0.25">
      <c r="J14351" s="1" t="s">
        <v>27856</v>
      </c>
    </row>
    <row r="14352" spans="10:10" x14ac:dyDescent="0.25">
      <c r="J14352" s="1" t="s">
        <v>27857</v>
      </c>
    </row>
    <row r="14353" spans="10:10" x14ac:dyDescent="0.25">
      <c r="J14353" s="1" t="s">
        <v>27858</v>
      </c>
    </row>
    <row r="14354" spans="10:10" x14ac:dyDescent="0.25">
      <c r="J14354" s="1" t="s">
        <v>27859</v>
      </c>
    </row>
    <row r="14355" spans="10:10" x14ac:dyDescent="0.25">
      <c r="J14355" s="1" t="s">
        <v>27860</v>
      </c>
    </row>
    <row r="14356" spans="10:10" x14ac:dyDescent="0.25">
      <c r="J14356" s="1" t="s">
        <v>27861</v>
      </c>
    </row>
    <row r="14357" spans="10:10" x14ac:dyDescent="0.25">
      <c r="J14357" s="1" t="s">
        <v>27862</v>
      </c>
    </row>
    <row r="14358" spans="10:10" x14ac:dyDescent="0.25">
      <c r="J14358" s="1" t="s">
        <v>27863</v>
      </c>
    </row>
    <row r="14359" spans="10:10" x14ac:dyDescent="0.25">
      <c r="J14359" s="1" t="s">
        <v>27864</v>
      </c>
    </row>
    <row r="14360" spans="10:10" x14ac:dyDescent="0.25">
      <c r="J14360" s="1" t="s">
        <v>27865</v>
      </c>
    </row>
    <row r="14361" spans="10:10" x14ac:dyDescent="0.25">
      <c r="J14361" s="1" t="s">
        <v>27866</v>
      </c>
    </row>
    <row r="14362" spans="10:10" x14ac:dyDescent="0.25">
      <c r="J14362" s="1" t="s">
        <v>27867</v>
      </c>
    </row>
    <row r="14363" spans="10:10" x14ac:dyDescent="0.25">
      <c r="J14363" s="1" t="s">
        <v>27868</v>
      </c>
    </row>
    <row r="14364" spans="10:10" x14ac:dyDescent="0.25">
      <c r="J14364" s="1" t="s">
        <v>27869</v>
      </c>
    </row>
    <row r="14365" spans="10:10" x14ac:dyDescent="0.25">
      <c r="J14365" s="1" t="s">
        <v>27870</v>
      </c>
    </row>
    <row r="14366" spans="10:10" x14ac:dyDescent="0.25">
      <c r="J14366" s="1" t="s">
        <v>27871</v>
      </c>
    </row>
    <row r="14367" spans="10:10" x14ac:dyDescent="0.25">
      <c r="J14367" s="1" t="s">
        <v>27872</v>
      </c>
    </row>
    <row r="14368" spans="10:10" x14ac:dyDescent="0.25">
      <c r="J14368" s="1" t="s">
        <v>27873</v>
      </c>
    </row>
    <row r="14369" spans="10:10" x14ac:dyDescent="0.25">
      <c r="J14369" s="1" t="s">
        <v>27874</v>
      </c>
    </row>
    <row r="14370" spans="10:10" x14ac:dyDescent="0.25">
      <c r="J14370" s="1" t="s">
        <v>27875</v>
      </c>
    </row>
    <row r="14371" spans="10:10" x14ac:dyDescent="0.25">
      <c r="J14371" s="1" t="s">
        <v>27876</v>
      </c>
    </row>
    <row r="14372" spans="10:10" x14ac:dyDescent="0.25">
      <c r="J14372" s="1" t="s">
        <v>27877</v>
      </c>
    </row>
    <row r="14373" spans="10:10" x14ac:dyDescent="0.25">
      <c r="J14373" s="1" t="s">
        <v>27878</v>
      </c>
    </row>
    <row r="14374" spans="10:10" x14ac:dyDescent="0.25">
      <c r="J14374" s="1" t="s">
        <v>27879</v>
      </c>
    </row>
    <row r="14375" spans="10:10" x14ac:dyDescent="0.25">
      <c r="J14375" s="1" t="s">
        <v>27880</v>
      </c>
    </row>
    <row r="14376" spans="10:10" x14ac:dyDescent="0.25">
      <c r="J14376" s="1" t="s">
        <v>27881</v>
      </c>
    </row>
    <row r="14377" spans="10:10" x14ac:dyDescent="0.25">
      <c r="J14377" s="1" t="s">
        <v>27882</v>
      </c>
    </row>
    <row r="14378" spans="10:10" x14ac:dyDescent="0.25">
      <c r="J14378" s="1" t="s">
        <v>27883</v>
      </c>
    </row>
    <row r="14379" spans="10:10" x14ac:dyDescent="0.25">
      <c r="J14379" s="1" t="s">
        <v>27884</v>
      </c>
    </row>
    <row r="14380" spans="10:10" x14ac:dyDescent="0.25">
      <c r="J14380" s="1" t="s">
        <v>27885</v>
      </c>
    </row>
    <row r="14381" spans="10:10" x14ac:dyDescent="0.25">
      <c r="J14381" s="1" t="s">
        <v>27886</v>
      </c>
    </row>
    <row r="14382" spans="10:10" x14ac:dyDescent="0.25">
      <c r="J14382" s="1" t="s">
        <v>27887</v>
      </c>
    </row>
    <row r="14383" spans="10:10" x14ac:dyDescent="0.25">
      <c r="J14383" s="1" t="s">
        <v>27888</v>
      </c>
    </row>
    <row r="14384" spans="10:10" x14ac:dyDescent="0.25">
      <c r="J14384" s="1" t="s">
        <v>27889</v>
      </c>
    </row>
    <row r="14385" spans="10:10" x14ac:dyDescent="0.25">
      <c r="J14385" s="1" t="s">
        <v>27890</v>
      </c>
    </row>
    <row r="14386" spans="10:10" x14ac:dyDescent="0.25">
      <c r="J14386" s="1" t="s">
        <v>27891</v>
      </c>
    </row>
    <row r="14387" spans="10:10" x14ac:dyDescent="0.25">
      <c r="J14387" s="1" t="s">
        <v>27892</v>
      </c>
    </row>
    <row r="14388" spans="10:10" x14ac:dyDescent="0.25">
      <c r="J14388" s="1" t="s">
        <v>27893</v>
      </c>
    </row>
    <row r="14389" spans="10:10" x14ac:dyDescent="0.25">
      <c r="J14389" s="1" t="s">
        <v>27894</v>
      </c>
    </row>
    <row r="14390" spans="10:10" x14ac:dyDescent="0.25">
      <c r="J14390" s="1" t="s">
        <v>27895</v>
      </c>
    </row>
    <row r="14391" spans="10:10" x14ac:dyDescent="0.25">
      <c r="J14391" s="1" t="s">
        <v>27896</v>
      </c>
    </row>
    <row r="14392" spans="10:10" x14ac:dyDescent="0.25">
      <c r="J14392" s="1" t="s">
        <v>27897</v>
      </c>
    </row>
    <row r="14393" spans="10:10" x14ac:dyDescent="0.25">
      <c r="J14393" s="1" t="s">
        <v>27898</v>
      </c>
    </row>
    <row r="14394" spans="10:10" x14ac:dyDescent="0.25">
      <c r="J14394" s="1" t="s">
        <v>27899</v>
      </c>
    </row>
    <row r="14395" spans="10:10" x14ac:dyDescent="0.25">
      <c r="J14395" s="1" t="s">
        <v>27900</v>
      </c>
    </row>
    <row r="14396" spans="10:10" x14ac:dyDescent="0.25">
      <c r="J14396" s="1" t="s">
        <v>27901</v>
      </c>
    </row>
    <row r="14397" spans="10:10" x14ac:dyDescent="0.25">
      <c r="J14397" s="1" t="s">
        <v>27902</v>
      </c>
    </row>
    <row r="14398" spans="10:10" x14ac:dyDescent="0.25">
      <c r="J14398" s="1" t="s">
        <v>27903</v>
      </c>
    </row>
    <row r="14399" spans="10:10" x14ac:dyDescent="0.25">
      <c r="J14399" s="1" t="s">
        <v>27904</v>
      </c>
    </row>
    <row r="14400" spans="10:10" x14ac:dyDescent="0.25">
      <c r="J14400" s="1" t="s">
        <v>27905</v>
      </c>
    </row>
    <row r="14401" spans="10:10" x14ac:dyDescent="0.25">
      <c r="J14401" s="1" t="s">
        <v>27906</v>
      </c>
    </row>
    <row r="14402" spans="10:10" x14ac:dyDescent="0.25">
      <c r="J14402" s="1" t="s">
        <v>27907</v>
      </c>
    </row>
    <row r="14403" spans="10:10" x14ac:dyDescent="0.25">
      <c r="J14403" s="1" t="s">
        <v>27908</v>
      </c>
    </row>
    <row r="14404" spans="10:10" x14ac:dyDescent="0.25">
      <c r="J14404" s="1" t="s">
        <v>27909</v>
      </c>
    </row>
    <row r="14405" spans="10:10" x14ac:dyDescent="0.25">
      <c r="J14405" s="1" t="s">
        <v>27910</v>
      </c>
    </row>
    <row r="14406" spans="10:10" x14ac:dyDescent="0.25">
      <c r="J14406" s="1" t="s">
        <v>27911</v>
      </c>
    </row>
    <row r="14407" spans="10:10" x14ac:dyDescent="0.25">
      <c r="J14407" s="1" t="s">
        <v>27912</v>
      </c>
    </row>
    <row r="14408" spans="10:10" x14ac:dyDescent="0.25">
      <c r="J14408" s="1" t="s">
        <v>27913</v>
      </c>
    </row>
    <row r="14409" spans="10:10" x14ac:dyDescent="0.25">
      <c r="J14409" s="1" t="s">
        <v>27914</v>
      </c>
    </row>
    <row r="14410" spans="10:10" x14ac:dyDescent="0.25">
      <c r="J14410" s="1" t="s">
        <v>27915</v>
      </c>
    </row>
    <row r="14411" spans="10:10" x14ac:dyDescent="0.25">
      <c r="J14411" s="1" t="s">
        <v>27916</v>
      </c>
    </row>
    <row r="14412" spans="10:10" x14ac:dyDescent="0.25">
      <c r="J14412" s="1" t="s">
        <v>27917</v>
      </c>
    </row>
    <row r="14413" spans="10:10" x14ac:dyDescent="0.25">
      <c r="J14413" s="1" t="s">
        <v>27918</v>
      </c>
    </row>
    <row r="14414" spans="10:10" x14ac:dyDescent="0.25">
      <c r="J14414" s="1" t="s">
        <v>27919</v>
      </c>
    </row>
    <row r="14415" spans="10:10" x14ac:dyDescent="0.25">
      <c r="J14415" s="1" t="s">
        <v>27920</v>
      </c>
    </row>
    <row r="14416" spans="10:10" x14ac:dyDescent="0.25">
      <c r="J14416" s="1" t="s">
        <v>27921</v>
      </c>
    </row>
    <row r="14417" spans="10:10" x14ac:dyDescent="0.25">
      <c r="J14417" s="1" t="s">
        <v>27922</v>
      </c>
    </row>
    <row r="14418" spans="10:10" x14ac:dyDescent="0.25">
      <c r="J14418" s="1" t="s">
        <v>27923</v>
      </c>
    </row>
    <row r="14419" spans="10:10" x14ac:dyDescent="0.25">
      <c r="J14419" s="1" t="s">
        <v>27924</v>
      </c>
    </row>
    <row r="14420" spans="10:10" x14ac:dyDescent="0.25">
      <c r="J14420" s="1" t="s">
        <v>27925</v>
      </c>
    </row>
    <row r="14421" spans="10:10" x14ac:dyDescent="0.25">
      <c r="J14421" s="1" t="s">
        <v>27926</v>
      </c>
    </row>
    <row r="14422" spans="10:10" x14ac:dyDescent="0.25">
      <c r="J14422" s="1" t="s">
        <v>27927</v>
      </c>
    </row>
    <row r="14423" spans="10:10" x14ac:dyDescent="0.25">
      <c r="J14423" s="1" t="s">
        <v>27928</v>
      </c>
    </row>
    <row r="14424" spans="10:10" x14ac:dyDescent="0.25">
      <c r="J14424" s="1" t="s">
        <v>27929</v>
      </c>
    </row>
    <row r="14425" spans="10:10" x14ac:dyDescent="0.25">
      <c r="J14425" s="1" t="s">
        <v>27930</v>
      </c>
    </row>
    <row r="14426" spans="10:10" x14ac:dyDescent="0.25">
      <c r="J14426" s="1" t="s">
        <v>27931</v>
      </c>
    </row>
    <row r="14427" spans="10:10" x14ac:dyDescent="0.25">
      <c r="J14427" s="1" t="s">
        <v>27932</v>
      </c>
    </row>
    <row r="14428" spans="10:10" x14ac:dyDescent="0.25">
      <c r="J14428" s="1" t="s">
        <v>27933</v>
      </c>
    </row>
    <row r="14429" spans="10:10" x14ac:dyDescent="0.25">
      <c r="J14429" s="1" t="s">
        <v>27934</v>
      </c>
    </row>
    <row r="14430" spans="10:10" x14ac:dyDescent="0.25">
      <c r="J14430" s="1" t="s">
        <v>27935</v>
      </c>
    </row>
    <row r="14431" spans="10:10" x14ac:dyDescent="0.25">
      <c r="J14431" s="1" t="s">
        <v>27936</v>
      </c>
    </row>
    <row r="14432" spans="10:10" x14ac:dyDescent="0.25">
      <c r="J14432" s="1" t="s">
        <v>27937</v>
      </c>
    </row>
    <row r="14433" spans="10:10" x14ac:dyDescent="0.25">
      <c r="J14433" s="1" t="s">
        <v>27938</v>
      </c>
    </row>
    <row r="14434" spans="10:10" x14ac:dyDescent="0.25">
      <c r="J14434" s="1" t="s">
        <v>27939</v>
      </c>
    </row>
    <row r="14435" spans="10:10" x14ac:dyDescent="0.25">
      <c r="J14435" s="1" t="s">
        <v>27940</v>
      </c>
    </row>
    <row r="14436" spans="10:10" x14ac:dyDescent="0.25">
      <c r="J14436" s="1" t="s">
        <v>27941</v>
      </c>
    </row>
    <row r="14437" spans="10:10" x14ac:dyDescent="0.25">
      <c r="J14437" s="1" t="s">
        <v>27942</v>
      </c>
    </row>
    <row r="14438" spans="10:10" x14ac:dyDescent="0.25">
      <c r="J14438" s="1" t="s">
        <v>27943</v>
      </c>
    </row>
    <row r="14439" spans="10:10" x14ac:dyDescent="0.25">
      <c r="J14439" s="1" t="s">
        <v>27944</v>
      </c>
    </row>
    <row r="14440" spans="10:10" x14ac:dyDescent="0.25">
      <c r="J14440" s="1" t="s">
        <v>27945</v>
      </c>
    </row>
    <row r="14441" spans="10:10" x14ac:dyDescent="0.25">
      <c r="J14441" s="1" t="s">
        <v>27946</v>
      </c>
    </row>
    <row r="14442" spans="10:10" x14ac:dyDescent="0.25">
      <c r="J14442" s="1" t="s">
        <v>27947</v>
      </c>
    </row>
    <row r="14443" spans="10:10" x14ac:dyDescent="0.25">
      <c r="J14443" s="1" t="s">
        <v>27948</v>
      </c>
    </row>
    <row r="14444" spans="10:10" x14ac:dyDescent="0.25">
      <c r="J14444" s="1" t="s">
        <v>27949</v>
      </c>
    </row>
    <row r="14445" spans="10:10" x14ac:dyDescent="0.25">
      <c r="J14445" s="1" t="s">
        <v>27950</v>
      </c>
    </row>
    <row r="14446" spans="10:10" x14ac:dyDescent="0.25">
      <c r="J14446" s="1" t="s">
        <v>27951</v>
      </c>
    </row>
    <row r="14447" spans="10:10" x14ac:dyDescent="0.25">
      <c r="J14447" s="1" t="s">
        <v>27952</v>
      </c>
    </row>
    <row r="14448" spans="10:10" x14ac:dyDescent="0.25">
      <c r="J14448" s="1" t="s">
        <v>27953</v>
      </c>
    </row>
    <row r="14449" spans="10:10" x14ac:dyDescent="0.25">
      <c r="J14449" s="1" t="s">
        <v>27954</v>
      </c>
    </row>
    <row r="14450" spans="10:10" x14ac:dyDescent="0.25">
      <c r="J14450" s="1" t="s">
        <v>27955</v>
      </c>
    </row>
    <row r="14451" spans="10:10" x14ac:dyDescent="0.25">
      <c r="J14451" s="1" t="s">
        <v>27956</v>
      </c>
    </row>
    <row r="14452" spans="10:10" x14ac:dyDescent="0.25">
      <c r="J14452" s="1" t="s">
        <v>27957</v>
      </c>
    </row>
    <row r="14453" spans="10:10" x14ac:dyDescent="0.25">
      <c r="J14453" s="1" t="s">
        <v>27958</v>
      </c>
    </row>
    <row r="14454" spans="10:10" x14ac:dyDescent="0.25">
      <c r="J14454" s="1" t="s">
        <v>27959</v>
      </c>
    </row>
    <row r="14455" spans="10:10" x14ac:dyDescent="0.25">
      <c r="J14455" s="1" t="s">
        <v>27960</v>
      </c>
    </row>
    <row r="14456" spans="10:10" x14ac:dyDescent="0.25">
      <c r="J14456" s="1" t="s">
        <v>27961</v>
      </c>
    </row>
    <row r="14457" spans="10:10" x14ac:dyDescent="0.25">
      <c r="J14457" s="1" t="s">
        <v>27962</v>
      </c>
    </row>
    <row r="14458" spans="10:10" x14ac:dyDescent="0.25">
      <c r="J14458" s="1" t="s">
        <v>27963</v>
      </c>
    </row>
    <row r="14459" spans="10:10" x14ac:dyDescent="0.25">
      <c r="J14459" s="1" t="s">
        <v>27964</v>
      </c>
    </row>
    <row r="14460" spans="10:10" x14ac:dyDescent="0.25">
      <c r="J14460" s="1" t="s">
        <v>27965</v>
      </c>
    </row>
    <row r="14461" spans="10:10" x14ac:dyDescent="0.25">
      <c r="J14461" s="1" t="s">
        <v>27966</v>
      </c>
    </row>
    <row r="14462" spans="10:10" x14ac:dyDescent="0.25">
      <c r="J14462" s="1" t="s">
        <v>27967</v>
      </c>
    </row>
    <row r="14463" spans="10:10" x14ac:dyDescent="0.25">
      <c r="J14463" s="1" t="s">
        <v>27968</v>
      </c>
    </row>
    <row r="14464" spans="10:10" x14ac:dyDescent="0.25">
      <c r="J14464" s="1" t="s">
        <v>27969</v>
      </c>
    </row>
    <row r="14465" spans="10:10" x14ac:dyDescent="0.25">
      <c r="J14465" s="1" t="s">
        <v>27970</v>
      </c>
    </row>
    <row r="14466" spans="10:10" x14ac:dyDescent="0.25">
      <c r="J14466" s="1" t="s">
        <v>27971</v>
      </c>
    </row>
    <row r="14467" spans="10:10" x14ac:dyDescent="0.25">
      <c r="J14467" s="1" t="s">
        <v>27972</v>
      </c>
    </row>
    <row r="14468" spans="10:10" x14ac:dyDescent="0.25">
      <c r="J14468" s="1" t="s">
        <v>27973</v>
      </c>
    </row>
    <row r="14469" spans="10:10" x14ac:dyDescent="0.25">
      <c r="J14469" s="1" t="s">
        <v>27974</v>
      </c>
    </row>
    <row r="14470" spans="10:10" x14ac:dyDescent="0.25">
      <c r="J14470" s="1" t="s">
        <v>27975</v>
      </c>
    </row>
    <row r="14471" spans="10:10" x14ac:dyDescent="0.25">
      <c r="J14471" s="1" t="s">
        <v>27976</v>
      </c>
    </row>
    <row r="14472" spans="10:10" x14ac:dyDescent="0.25">
      <c r="J14472" s="1" t="s">
        <v>27977</v>
      </c>
    </row>
    <row r="14473" spans="10:10" x14ac:dyDescent="0.25">
      <c r="J14473" s="1" t="s">
        <v>27978</v>
      </c>
    </row>
    <row r="14474" spans="10:10" x14ac:dyDescent="0.25">
      <c r="J14474" s="1" t="s">
        <v>27979</v>
      </c>
    </row>
    <row r="14475" spans="10:10" x14ac:dyDescent="0.25">
      <c r="J14475" s="1" t="s">
        <v>27980</v>
      </c>
    </row>
    <row r="14476" spans="10:10" x14ac:dyDescent="0.25">
      <c r="J14476" s="1" t="s">
        <v>27981</v>
      </c>
    </row>
    <row r="14477" spans="10:10" x14ac:dyDescent="0.25">
      <c r="J14477" s="1" t="s">
        <v>27982</v>
      </c>
    </row>
    <row r="14478" spans="10:10" x14ac:dyDescent="0.25">
      <c r="J14478" s="1" t="s">
        <v>27983</v>
      </c>
    </row>
    <row r="14479" spans="10:10" x14ac:dyDescent="0.25">
      <c r="J14479" s="1" t="s">
        <v>27984</v>
      </c>
    </row>
    <row r="14480" spans="10:10" x14ac:dyDescent="0.25">
      <c r="J14480" s="1" t="s">
        <v>27985</v>
      </c>
    </row>
    <row r="14481" spans="10:10" x14ac:dyDescent="0.25">
      <c r="J14481" s="1" t="s">
        <v>27986</v>
      </c>
    </row>
    <row r="14482" spans="10:10" x14ac:dyDescent="0.25">
      <c r="J14482" s="1" t="s">
        <v>27987</v>
      </c>
    </row>
    <row r="14483" spans="10:10" x14ac:dyDescent="0.25">
      <c r="J14483" s="1" t="s">
        <v>27988</v>
      </c>
    </row>
    <row r="14484" spans="10:10" x14ac:dyDescent="0.25">
      <c r="J14484" s="1" t="s">
        <v>27989</v>
      </c>
    </row>
    <row r="14485" spans="10:10" x14ac:dyDescent="0.25">
      <c r="J14485" s="1" t="s">
        <v>27990</v>
      </c>
    </row>
    <row r="14486" spans="10:10" x14ac:dyDescent="0.25">
      <c r="J14486" s="1" t="s">
        <v>27991</v>
      </c>
    </row>
    <row r="14487" spans="10:10" x14ac:dyDescent="0.25">
      <c r="J14487" s="1" t="s">
        <v>27992</v>
      </c>
    </row>
    <row r="14488" spans="10:10" x14ac:dyDescent="0.25">
      <c r="J14488" s="1" t="s">
        <v>27993</v>
      </c>
    </row>
    <row r="14489" spans="10:10" x14ac:dyDescent="0.25">
      <c r="J14489" s="1" t="s">
        <v>27994</v>
      </c>
    </row>
    <row r="14490" spans="10:10" x14ac:dyDescent="0.25">
      <c r="J14490" s="1" t="s">
        <v>27995</v>
      </c>
    </row>
    <row r="14491" spans="10:10" x14ac:dyDescent="0.25">
      <c r="J14491" s="1" t="s">
        <v>27996</v>
      </c>
    </row>
    <row r="14492" spans="10:10" x14ac:dyDescent="0.25">
      <c r="J14492" s="1" t="s">
        <v>27997</v>
      </c>
    </row>
    <row r="14493" spans="10:10" x14ac:dyDescent="0.25">
      <c r="J14493" s="1" t="s">
        <v>27998</v>
      </c>
    </row>
    <row r="14494" spans="10:10" x14ac:dyDescent="0.25">
      <c r="J14494" s="1" t="s">
        <v>27999</v>
      </c>
    </row>
    <row r="14495" spans="10:10" x14ac:dyDescent="0.25">
      <c r="J14495" s="1" t="s">
        <v>28000</v>
      </c>
    </row>
    <row r="14496" spans="10:10" x14ac:dyDescent="0.25">
      <c r="J14496" s="1" t="s">
        <v>28001</v>
      </c>
    </row>
    <row r="14497" spans="10:10" x14ac:dyDescent="0.25">
      <c r="J14497" s="1" t="s">
        <v>28002</v>
      </c>
    </row>
    <row r="14498" spans="10:10" x14ac:dyDescent="0.25">
      <c r="J14498" s="1" t="s">
        <v>28003</v>
      </c>
    </row>
    <row r="14499" spans="10:10" x14ac:dyDescent="0.25">
      <c r="J14499" s="1" t="s">
        <v>28004</v>
      </c>
    </row>
    <row r="14500" spans="10:10" x14ac:dyDescent="0.25">
      <c r="J14500" s="1" t="s">
        <v>28005</v>
      </c>
    </row>
    <row r="14501" spans="10:10" x14ac:dyDescent="0.25">
      <c r="J14501" s="1" t="s">
        <v>28006</v>
      </c>
    </row>
    <row r="14502" spans="10:10" x14ac:dyDescent="0.25">
      <c r="J14502" s="1" t="s">
        <v>28007</v>
      </c>
    </row>
    <row r="14503" spans="10:10" x14ac:dyDescent="0.25">
      <c r="J14503" s="1" t="s">
        <v>28008</v>
      </c>
    </row>
    <row r="14504" spans="10:10" x14ac:dyDescent="0.25">
      <c r="J14504" s="1" t="s">
        <v>28009</v>
      </c>
    </row>
    <row r="14505" spans="10:10" x14ac:dyDescent="0.25">
      <c r="J14505" s="1" t="s">
        <v>28010</v>
      </c>
    </row>
    <row r="14506" spans="10:10" x14ac:dyDescent="0.25">
      <c r="J14506" s="1" t="s">
        <v>28011</v>
      </c>
    </row>
    <row r="14507" spans="10:10" x14ac:dyDescent="0.25">
      <c r="J14507" s="1" t="s">
        <v>28012</v>
      </c>
    </row>
    <row r="14508" spans="10:10" x14ac:dyDescent="0.25">
      <c r="J14508" s="1" t="s">
        <v>28013</v>
      </c>
    </row>
    <row r="14509" spans="10:10" x14ac:dyDescent="0.25">
      <c r="J14509" s="1" t="s">
        <v>28014</v>
      </c>
    </row>
    <row r="14510" spans="10:10" x14ac:dyDescent="0.25">
      <c r="J14510" s="1" t="s">
        <v>28015</v>
      </c>
    </row>
    <row r="14511" spans="10:10" x14ac:dyDescent="0.25">
      <c r="J14511" s="1" t="s">
        <v>28016</v>
      </c>
    </row>
    <row r="14512" spans="10:10" x14ac:dyDescent="0.25">
      <c r="J14512" s="1" t="s">
        <v>28017</v>
      </c>
    </row>
    <row r="14513" spans="10:10" x14ac:dyDescent="0.25">
      <c r="J14513" s="1" t="s">
        <v>28018</v>
      </c>
    </row>
    <row r="14514" spans="10:10" x14ac:dyDescent="0.25">
      <c r="J14514" s="1" t="s">
        <v>28019</v>
      </c>
    </row>
    <row r="14515" spans="10:10" x14ac:dyDescent="0.25">
      <c r="J14515" s="1" t="s">
        <v>28020</v>
      </c>
    </row>
    <row r="14516" spans="10:10" x14ac:dyDescent="0.25">
      <c r="J14516" s="1" t="s">
        <v>28021</v>
      </c>
    </row>
    <row r="14517" spans="10:10" x14ac:dyDescent="0.25">
      <c r="J14517" s="1" t="s">
        <v>28022</v>
      </c>
    </row>
    <row r="14518" spans="10:10" x14ac:dyDescent="0.25">
      <c r="J14518" s="1" t="s">
        <v>28023</v>
      </c>
    </row>
    <row r="14519" spans="10:10" x14ac:dyDescent="0.25">
      <c r="J14519" s="1" t="s">
        <v>28024</v>
      </c>
    </row>
    <row r="14520" spans="10:10" x14ac:dyDescent="0.25">
      <c r="J14520" s="1" t="s">
        <v>28025</v>
      </c>
    </row>
    <row r="14521" spans="10:10" x14ac:dyDescent="0.25">
      <c r="J14521" s="1" t="s">
        <v>28026</v>
      </c>
    </row>
    <row r="14522" spans="10:10" x14ac:dyDescent="0.25">
      <c r="J14522" s="1" t="s">
        <v>28027</v>
      </c>
    </row>
    <row r="14523" spans="10:10" x14ac:dyDescent="0.25">
      <c r="J14523" s="1" t="s">
        <v>28028</v>
      </c>
    </row>
    <row r="14524" spans="10:10" x14ac:dyDescent="0.25">
      <c r="J14524" s="1" t="s">
        <v>28029</v>
      </c>
    </row>
    <row r="14525" spans="10:10" x14ac:dyDescent="0.25">
      <c r="J14525" s="1" t="s">
        <v>28030</v>
      </c>
    </row>
    <row r="14526" spans="10:10" x14ac:dyDescent="0.25">
      <c r="J14526" s="1" t="s">
        <v>28031</v>
      </c>
    </row>
    <row r="14527" spans="10:10" x14ac:dyDescent="0.25">
      <c r="J14527" s="1" t="s">
        <v>28032</v>
      </c>
    </row>
    <row r="14528" spans="10:10" x14ac:dyDescent="0.25">
      <c r="J14528" s="1" t="s">
        <v>28033</v>
      </c>
    </row>
    <row r="14529" spans="10:10" x14ac:dyDescent="0.25">
      <c r="J14529" s="1" t="s">
        <v>28034</v>
      </c>
    </row>
    <row r="14530" spans="10:10" x14ac:dyDescent="0.25">
      <c r="J14530" s="1" t="s">
        <v>28035</v>
      </c>
    </row>
    <row r="14531" spans="10:10" x14ac:dyDescent="0.25">
      <c r="J14531" s="1" t="s">
        <v>28036</v>
      </c>
    </row>
    <row r="14532" spans="10:10" x14ac:dyDescent="0.25">
      <c r="J14532" s="1" t="s">
        <v>28037</v>
      </c>
    </row>
    <row r="14533" spans="10:10" x14ac:dyDescent="0.25">
      <c r="J14533" s="1" t="s">
        <v>28038</v>
      </c>
    </row>
    <row r="14534" spans="10:10" x14ac:dyDescent="0.25">
      <c r="J14534" s="1" t="s">
        <v>28039</v>
      </c>
    </row>
    <row r="14535" spans="10:10" x14ac:dyDescent="0.25">
      <c r="J14535" s="1" t="s">
        <v>28040</v>
      </c>
    </row>
    <row r="14536" spans="10:10" x14ac:dyDescent="0.25">
      <c r="J14536" s="1" t="s">
        <v>28041</v>
      </c>
    </row>
    <row r="14537" spans="10:10" x14ac:dyDescent="0.25">
      <c r="J14537" s="1" t="s">
        <v>28042</v>
      </c>
    </row>
    <row r="14538" spans="10:10" x14ac:dyDescent="0.25">
      <c r="J14538" s="1" t="s">
        <v>28043</v>
      </c>
    </row>
    <row r="14539" spans="10:10" x14ac:dyDescent="0.25">
      <c r="J14539" s="1" t="s">
        <v>28044</v>
      </c>
    </row>
    <row r="14540" spans="10:10" x14ac:dyDescent="0.25">
      <c r="J14540" s="1" t="s">
        <v>28045</v>
      </c>
    </row>
    <row r="14541" spans="10:10" x14ac:dyDescent="0.25">
      <c r="J14541" s="1" t="s">
        <v>28046</v>
      </c>
    </row>
    <row r="14542" spans="10:10" x14ac:dyDescent="0.25">
      <c r="J14542" s="1" t="s">
        <v>28047</v>
      </c>
    </row>
    <row r="14543" spans="10:10" x14ac:dyDescent="0.25">
      <c r="J14543" s="1" t="s">
        <v>28048</v>
      </c>
    </row>
    <row r="14544" spans="10:10" x14ac:dyDescent="0.25">
      <c r="J14544" s="1" t="s">
        <v>28049</v>
      </c>
    </row>
    <row r="14545" spans="10:10" x14ac:dyDescent="0.25">
      <c r="J14545" s="1" t="s">
        <v>28050</v>
      </c>
    </row>
    <row r="14546" spans="10:10" x14ac:dyDescent="0.25">
      <c r="J14546" s="1" t="s">
        <v>28051</v>
      </c>
    </row>
    <row r="14547" spans="10:10" x14ac:dyDescent="0.25">
      <c r="J14547" s="1" t="s">
        <v>28052</v>
      </c>
    </row>
    <row r="14548" spans="10:10" x14ac:dyDescent="0.25">
      <c r="J14548" s="1" t="s">
        <v>28053</v>
      </c>
    </row>
    <row r="14549" spans="10:10" x14ac:dyDescent="0.25">
      <c r="J14549" s="1" t="s">
        <v>28054</v>
      </c>
    </row>
    <row r="14550" spans="10:10" x14ac:dyDescent="0.25">
      <c r="J14550" s="1" t="s">
        <v>28055</v>
      </c>
    </row>
    <row r="14551" spans="10:10" x14ac:dyDescent="0.25">
      <c r="J14551" s="1" t="s">
        <v>28056</v>
      </c>
    </row>
    <row r="14552" spans="10:10" x14ac:dyDescent="0.25">
      <c r="J14552" s="1" t="s">
        <v>28057</v>
      </c>
    </row>
    <row r="14553" spans="10:10" x14ac:dyDescent="0.25">
      <c r="J14553" s="1" t="s">
        <v>28058</v>
      </c>
    </row>
    <row r="14554" spans="10:10" x14ac:dyDescent="0.25">
      <c r="J14554" s="1" t="s">
        <v>28059</v>
      </c>
    </row>
    <row r="14555" spans="10:10" x14ac:dyDescent="0.25">
      <c r="J14555" s="1" t="s">
        <v>28060</v>
      </c>
    </row>
    <row r="14556" spans="10:10" x14ac:dyDescent="0.25">
      <c r="J14556" s="1" t="s">
        <v>28061</v>
      </c>
    </row>
    <row r="14557" spans="10:10" x14ac:dyDescent="0.25">
      <c r="J14557" s="1" t="s">
        <v>28062</v>
      </c>
    </row>
    <row r="14558" spans="10:10" x14ac:dyDescent="0.25">
      <c r="J14558" s="1" t="s">
        <v>28063</v>
      </c>
    </row>
    <row r="14559" spans="10:10" x14ac:dyDescent="0.25">
      <c r="J14559" s="1" t="s">
        <v>28064</v>
      </c>
    </row>
    <row r="14560" spans="10:10" x14ac:dyDescent="0.25">
      <c r="J14560" s="1" t="s">
        <v>28065</v>
      </c>
    </row>
    <row r="14561" spans="10:10" x14ac:dyDescent="0.25">
      <c r="J14561" s="1" t="s">
        <v>28066</v>
      </c>
    </row>
    <row r="14562" spans="10:10" x14ac:dyDescent="0.25">
      <c r="J14562" s="1" t="s">
        <v>28067</v>
      </c>
    </row>
    <row r="14563" spans="10:10" x14ac:dyDescent="0.25">
      <c r="J14563" s="1" t="s">
        <v>28068</v>
      </c>
    </row>
    <row r="14564" spans="10:10" x14ac:dyDescent="0.25">
      <c r="J14564" s="1" t="s">
        <v>28069</v>
      </c>
    </row>
    <row r="14565" spans="10:10" x14ac:dyDescent="0.25">
      <c r="J14565" s="1" t="s">
        <v>28070</v>
      </c>
    </row>
    <row r="14566" spans="10:10" x14ac:dyDescent="0.25">
      <c r="J14566" s="1" t="s">
        <v>28071</v>
      </c>
    </row>
    <row r="14567" spans="10:10" x14ac:dyDescent="0.25">
      <c r="J14567" s="1" t="s">
        <v>28072</v>
      </c>
    </row>
    <row r="14568" spans="10:10" x14ac:dyDescent="0.25">
      <c r="J14568" s="1" t="s">
        <v>28073</v>
      </c>
    </row>
    <row r="14569" spans="10:10" x14ac:dyDescent="0.25">
      <c r="J14569" s="1" t="s">
        <v>28074</v>
      </c>
    </row>
    <row r="14570" spans="10:10" x14ac:dyDescent="0.25">
      <c r="J14570" s="1" t="s">
        <v>28075</v>
      </c>
    </row>
    <row r="14571" spans="10:10" x14ac:dyDescent="0.25">
      <c r="J14571" s="1" t="s">
        <v>28076</v>
      </c>
    </row>
    <row r="14572" spans="10:10" x14ac:dyDescent="0.25">
      <c r="J14572" s="1" t="s">
        <v>28077</v>
      </c>
    </row>
    <row r="14573" spans="10:10" x14ac:dyDescent="0.25">
      <c r="J14573" s="1" t="s">
        <v>28078</v>
      </c>
    </row>
    <row r="14574" spans="10:10" x14ac:dyDescent="0.25">
      <c r="J14574" s="1" t="s">
        <v>28079</v>
      </c>
    </row>
    <row r="14575" spans="10:10" x14ac:dyDescent="0.25">
      <c r="J14575" s="1" t="s">
        <v>28080</v>
      </c>
    </row>
    <row r="14576" spans="10:10" x14ac:dyDescent="0.25">
      <c r="J14576" s="1" t="s">
        <v>28081</v>
      </c>
    </row>
    <row r="14577" spans="10:10" x14ac:dyDescent="0.25">
      <c r="J14577" s="1" t="s">
        <v>28082</v>
      </c>
    </row>
    <row r="14578" spans="10:10" x14ac:dyDescent="0.25">
      <c r="J14578" s="1" t="s">
        <v>28083</v>
      </c>
    </row>
    <row r="14579" spans="10:10" x14ac:dyDescent="0.25">
      <c r="J14579" s="1" t="s">
        <v>28084</v>
      </c>
    </row>
    <row r="14580" spans="10:10" x14ac:dyDescent="0.25">
      <c r="J14580" s="1" t="s">
        <v>28085</v>
      </c>
    </row>
    <row r="14581" spans="10:10" x14ac:dyDescent="0.25">
      <c r="J14581" s="1" t="s">
        <v>28086</v>
      </c>
    </row>
    <row r="14582" spans="10:10" x14ac:dyDescent="0.25">
      <c r="J14582" s="1" t="s">
        <v>28087</v>
      </c>
    </row>
    <row r="14583" spans="10:10" x14ac:dyDescent="0.25">
      <c r="J14583" s="1" t="s">
        <v>28088</v>
      </c>
    </row>
    <row r="14584" spans="10:10" x14ac:dyDescent="0.25">
      <c r="J14584" s="1" t="s">
        <v>28089</v>
      </c>
    </row>
    <row r="14585" spans="10:10" x14ac:dyDescent="0.25">
      <c r="J14585" s="1" t="s">
        <v>28090</v>
      </c>
    </row>
    <row r="14586" spans="10:10" x14ac:dyDescent="0.25">
      <c r="J14586" s="1" t="s">
        <v>28091</v>
      </c>
    </row>
    <row r="14587" spans="10:10" x14ac:dyDescent="0.25">
      <c r="J14587" s="1" t="s">
        <v>28092</v>
      </c>
    </row>
    <row r="14588" spans="10:10" x14ac:dyDescent="0.25">
      <c r="J14588" s="1" t="s">
        <v>28093</v>
      </c>
    </row>
    <row r="14589" spans="10:10" x14ac:dyDescent="0.25">
      <c r="J14589" s="1" t="s">
        <v>28094</v>
      </c>
    </row>
    <row r="14590" spans="10:10" x14ac:dyDescent="0.25">
      <c r="J14590" s="1" t="s">
        <v>28095</v>
      </c>
    </row>
    <row r="14591" spans="10:10" x14ac:dyDescent="0.25">
      <c r="J14591" s="1" t="s">
        <v>28096</v>
      </c>
    </row>
    <row r="14592" spans="10:10" x14ac:dyDescent="0.25">
      <c r="J14592" s="1" t="s">
        <v>28097</v>
      </c>
    </row>
    <row r="14593" spans="10:10" x14ac:dyDescent="0.25">
      <c r="J14593" s="1" t="s">
        <v>28098</v>
      </c>
    </row>
    <row r="14594" spans="10:10" x14ac:dyDescent="0.25">
      <c r="J14594" s="1" t="s">
        <v>28099</v>
      </c>
    </row>
    <row r="14595" spans="10:10" x14ac:dyDescent="0.25">
      <c r="J14595" s="1" t="s">
        <v>28100</v>
      </c>
    </row>
    <row r="14596" spans="10:10" x14ac:dyDescent="0.25">
      <c r="J14596" s="1" t="s">
        <v>28101</v>
      </c>
    </row>
    <row r="14597" spans="10:10" x14ac:dyDescent="0.25">
      <c r="J14597" s="1" t="s">
        <v>28102</v>
      </c>
    </row>
    <row r="14598" spans="10:10" x14ac:dyDescent="0.25">
      <c r="J14598" s="1" t="s">
        <v>28103</v>
      </c>
    </row>
    <row r="14599" spans="10:10" x14ac:dyDescent="0.25">
      <c r="J14599" s="1" t="s">
        <v>28104</v>
      </c>
    </row>
    <row r="14600" spans="10:10" x14ac:dyDescent="0.25">
      <c r="J14600" s="1" t="s">
        <v>28105</v>
      </c>
    </row>
    <row r="14601" spans="10:10" x14ac:dyDescent="0.25">
      <c r="J14601" s="1" t="s">
        <v>28106</v>
      </c>
    </row>
    <row r="14602" spans="10:10" x14ac:dyDescent="0.25">
      <c r="J14602" s="1" t="s">
        <v>28107</v>
      </c>
    </row>
    <row r="14603" spans="10:10" x14ac:dyDescent="0.25">
      <c r="J14603" s="1" t="s">
        <v>28108</v>
      </c>
    </row>
    <row r="14604" spans="10:10" x14ac:dyDescent="0.25">
      <c r="J14604" s="1" t="s">
        <v>28109</v>
      </c>
    </row>
    <row r="14605" spans="10:10" x14ac:dyDescent="0.25">
      <c r="J14605" s="1" t="s">
        <v>28110</v>
      </c>
    </row>
    <row r="14606" spans="10:10" x14ac:dyDescent="0.25">
      <c r="J14606" s="1" t="s">
        <v>28111</v>
      </c>
    </row>
    <row r="14607" spans="10:10" x14ac:dyDescent="0.25">
      <c r="J14607" s="1" t="s">
        <v>28112</v>
      </c>
    </row>
    <row r="14608" spans="10:10" x14ac:dyDescent="0.25">
      <c r="J14608" s="1" t="s">
        <v>28113</v>
      </c>
    </row>
    <row r="14609" spans="10:10" x14ac:dyDescent="0.25">
      <c r="J14609" s="1" t="s">
        <v>28114</v>
      </c>
    </row>
    <row r="14610" spans="10:10" x14ac:dyDescent="0.25">
      <c r="J14610" s="1" t="s">
        <v>28115</v>
      </c>
    </row>
    <row r="14611" spans="10:10" x14ac:dyDescent="0.25">
      <c r="J14611" s="1" t="s">
        <v>28116</v>
      </c>
    </row>
    <row r="14612" spans="10:10" x14ac:dyDescent="0.25">
      <c r="J14612" s="1" t="s">
        <v>28117</v>
      </c>
    </row>
    <row r="14613" spans="10:10" x14ac:dyDescent="0.25">
      <c r="J14613" s="1" t="s">
        <v>28118</v>
      </c>
    </row>
    <row r="14614" spans="10:10" x14ac:dyDescent="0.25">
      <c r="J14614" s="1" t="s">
        <v>28119</v>
      </c>
    </row>
    <row r="14615" spans="10:10" x14ac:dyDescent="0.25">
      <c r="J14615" s="1" t="s">
        <v>28120</v>
      </c>
    </row>
    <row r="14616" spans="10:10" x14ac:dyDescent="0.25">
      <c r="J14616" s="1" t="s">
        <v>28121</v>
      </c>
    </row>
    <row r="14617" spans="10:10" x14ac:dyDescent="0.25">
      <c r="J14617" s="1" t="s">
        <v>28122</v>
      </c>
    </row>
    <row r="14618" spans="10:10" x14ac:dyDescent="0.25">
      <c r="J14618" s="1" t="s">
        <v>28123</v>
      </c>
    </row>
    <row r="14619" spans="10:10" x14ac:dyDescent="0.25">
      <c r="J14619" s="1" t="s">
        <v>28124</v>
      </c>
    </row>
    <row r="14620" spans="10:10" x14ac:dyDescent="0.25">
      <c r="J14620" s="1" t="s">
        <v>28125</v>
      </c>
    </row>
    <row r="14621" spans="10:10" x14ac:dyDescent="0.25">
      <c r="J14621" s="1" t="s">
        <v>28126</v>
      </c>
    </row>
    <row r="14622" spans="10:10" x14ac:dyDescent="0.25">
      <c r="J14622" s="1" t="s">
        <v>28127</v>
      </c>
    </row>
    <row r="14623" spans="10:10" x14ac:dyDescent="0.25">
      <c r="J14623" s="1" t="s">
        <v>28128</v>
      </c>
    </row>
    <row r="14624" spans="10:10" x14ac:dyDescent="0.25">
      <c r="J14624" s="1" t="s">
        <v>28129</v>
      </c>
    </row>
  </sheetData>
  <phoneticPr fontId="3" type="noConversion"/>
  <conditionalFormatting sqref="B13:B687">
    <cfRule type="duplicateValues" dxfId="11" priority="6"/>
  </conditionalFormatting>
  <pageMargins left="0.7" right="0.7" top="0.75" bottom="0.75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ACDFE-4FE9-4B57-97B0-D6839E2C7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Requerimiento_Cab</vt:lpstr>
      <vt:lpstr>GenerarDataCabecera</vt:lpstr>
      <vt:lpstr>Requerimiento_Det</vt:lpstr>
      <vt:lpstr>GenerarDataDetalle</vt:lpstr>
      <vt:lpstr>Cotizar</vt:lpstr>
      <vt:lpstr>GenerarDataCotizar</vt:lpstr>
      <vt:lpstr>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Chavez</dc:creator>
  <cp:lastModifiedBy>Control de Gestion</cp:lastModifiedBy>
  <dcterms:created xsi:type="dcterms:W3CDTF">2022-11-10T15:27:16Z</dcterms:created>
  <dcterms:modified xsi:type="dcterms:W3CDTF">2023-04-13T22:23:59Z</dcterms:modified>
</cp:coreProperties>
</file>